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filterPrivacy="1" defaultThemeVersion="124226"/>
  <xr:revisionPtr revIDLastSave="0" documentId="13_ncr:1_{C3422599-24E1-438D-BF00-DE5947EFA98C}" xr6:coauthVersionLast="45" xr6:coauthVersionMax="45" xr10:uidLastSave="{00000000-0000-0000-0000-000000000000}"/>
  <bookViews>
    <workbookView xWindow="-4590" yWindow="-16320" windowWidth="29040" windowHeight="15840" tabRatio="830" firstSheet="1" activeTab="1" xr2:uid="{B2206B40-23CD-400C-94CF-86ECB8CED152}"/>
  </bookViews>
  <sheets>
    <sheet name="Dollar Calculations" sheetId="21" state="hidden" r:id="rId1"/>
    <sheet name="Hitter Ranks" sheetId="16" r:id="rId2"/>
    <sheet name="Pitcher Ranks" sheetId="18" r:id="rId3"/>
    <sheet name="Combined Ranks" sheetId="32" r:id="rId4"/>
    <sheet name="2019 Pitchers" sheetId="69" r:id="rId5"/>
    <sheet name="2019 Hitters" sheetId="70" r:id="rId6"/>
    <sheet name="DROP DOWNS" sheetId="31" state="hidden" r:id="rId7"/>
  </sheets>
  <definedNames>
    <definedName name="ADPIDSYSTEM">#REF!</definedName>
    <definedName name="AverageReplPlayerCount">#REF!</definedName>
    <definedName name="DH">#REF!</definedName>
    <definedName name="Dollar_Value_of_Drafted_Hitters">'Dollar Calculations'!$L$9</definedName>
    <definedName name="Dollar_Value_of_Drafted_Pitchers">'Dollar Calculations'!$L$10</definedName>
    <definedName name="Dollar_Value_Per_Hitter_SGP">'Dollar Calculations'!$L$3</definedName>
    <definedName name="Dollar_Value_Per_Pitcher_SGP">'Dollar Calculations'!$L$7</definedName>
    <definedName name="Draftable_Hitter_SGPs">'Dollar Calculations'!$L$1</definedName>
    <definedName name="Draftable_Pitcher_SGPs">'Dollar Calculations'!$L$5</definedName>
    <definedName name="DRAFTED_1B">#REF!</definedName>
    <definedName name="DRAFTED_2B">#REF!</definedName>
    <definedName name="DRAFTED_3B">#REF!</definedName>
    <definedName name="DRAFTED_C">#REF!</definedName>
    <definedName name="DRAFTED_DH">#REF!</definedName>
    <definedName name="DRAFTED_OF">#REF!</definedName>
    <definedName name="DRAFTED_SS">#REF!</definedName>
    <definedName name="DRAFTPICK">#REF!</definedName>
    <definedName name="H_2BCOL">#REF!</definedName>
    <definedName name="H_2BCOL_LTR">#REF!</definedName>
    <definedName name="H_3BCOL">#REF!</definedName>
    <definedName name="H_3BCOL_LTR">#REF!</definedName>
    <definedName name="H_ABCOL">#REF!</definedName>
    <definedName name="H_ABCOL_LTR">#REF!</definedName>
    <definedName name="H_ADPADPCOL">#REF!</definedName>
    <definedName name="H_ADPADPCOL_LTR">#REF!</definedName>
    <definedName name="H_BBCOL">#REF!</definedName>
    <definedName name="H_BBCOL_LTR">#REF!</definedName>
    <definedName name="H_CSCOL">#REF!</definedName>
    <definedName name="H_CSCOL_LTR">#REF!</definedName>
    <definedName name="H_GCOL">#REF!</definedName>
    <definedName name="H_GCOL_LTR">#REF!</definedName>
    <definedName name="H_HBPCOL">#REF!</definedName>
    <definedName name="H_HBPCOL_LTR">#REF!</definedName>
    <definedName name="H_HCOL">#REF!</definedName>
    <definedName name="H_HCOL_LTR">#REF!</definedName>
    <definedName name="H_HRCOL">#REF!</definedName>
    <definedName name="H_HRCOL_LTR">#REF!</definedName>
    <definedName name="H_ID_NAME">#REF!</definedName>
    <definedName name="H_MAXADPCOL">#REF!</definedName>
    <definedName name="H_MAXADPCOL_LTR">#REF!</definedName>
    <definedName name="H_MINADPCOL">#REF!</definedName>
    <definedName name="H_MINADPCOL_LTR">#REF!</definedName>
    <definedName name="H_PACOL">#REF!</definedName>
    <definedName name="H_PACOL_LTR">#REF!</definedName>
    <definedName name="H_PLAYERIDADP">#REF!</definedName>
    <definedName name="H_PLAYERIDADP_LTR">#REF!</definedName>
    <definedName name="H_PLAYERIDADPCOL">#REF!</definedName>
    <definedName name="H_PLAYERIDADPCOL_LTR">#REF!</definedName>
    <definedName name="H_PLAYERIDCOL">#REF!</definedName>
    <definedName name="H_PLAYERIDCOL_LTR">#REF!</definedName>
    <definedName name="H_PLAYERIDCOL_NUM">#REF!</definedName>
    <definedName name="H_RBICOL">#REF!</definedName>
    <definedName name="H_RBICOL_LTR">#REF!</definedName>
    <definedName name="H_RCOL">#REF!</definedName>
    <definedName name="H_RCOL_LTR">#REF!</definedName>
    <definedName name="H_SBCOL">#REF!</definedName>
    <definedName name="H_SBCOL_LTR">#REF!</definedName>
    <definedName name="H_SOCOL">#REF!</definedName>
    <definedName name="H_SOCOL_LTR">#REF!</definedName>
    <definedName name="HITADPSHEET">#REF!</definedName>
    <definedName name="HITSHEET">#REF!</definedName>
    <definedName name="IDSYSTEM">#REF!</definedName>
    <definedName name="IDSYSTEMS">tblIDSYSTEMS[IDSYSTEMS]</definedName>
    <definedName name="INDIRECTHITSHEET">'DROP DOWNS'!$I$1</definedName>
    <definedName name="INDIRECTHITSHEETIDCOL">'DROP DOWNS'!$I$2</definedName>
    <definedName name="INDIRECTPITCHSHEET">'DROP DOWNS'!$I$3</definedName>
    <definedName name="INDIRECTPITCHSHEETIDCOL">'DROP DOWNS'!$I$4</definedName>
    <definedName name="LEAGUE">#REF!</definedName>
    <definedName name="League_Hitting_Budget">'Dollar Calculations'!$C$5</definedName>
    <definedName name="League_Pitching_Budget">'Dollar Calculations'!$C$6</definedName>
    <definedName name="LGAVG_AB">#REF!</definedName>
    <definedName name="LGAVG_BA">#REF!</definedName>
    <definedName name="LGAVG_ER">#REF!</definedName>
    <definedName name="LGAVG_ERA">#REF!</definedName>
    <definedName name="LGAVG_H">#REF!</definedName>
    <definedName name="LGAVG_HBB">#REF!</definedName>
    <definedName name="LGAVG_IP">#REF!</definedName>
    <definedName name="LGAVG_OBP">#REF!</definedName>
    <definedName name="LGAVG_OPS">#REF!</definedName>
    <definedName name="LGAVG_PA">#REF!</definedName>
    <definedName name="LGAVG_SLG">#REF!</definedName>
    <definedName name="LGAVG_SLGAB">#REF!</definedName>
    <definedName name="LGAVG_TB">#REF!</definedName>
    <definedName name="LGAVG_TOB">#REF!</definedName>
    <definedName name="LGAVG_WHIP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UM_1B">#REF!</definedName>
    <definedName name="NUM_2B">#REF!</definedName>
    <definedName name="NUM_3B">#REF!</definedName>
    <definedName name="NUM_BENCH">#REF!</definedName>
    <definedName name="NUM_C">#REF!</definedName>
    <definedName name="NUM_CI">#REF!</definedName>
    <definedName name="NUM_IF">#REF!</definedName>
    <definedName name="NUM_MI">#REF!</definedName>
    <definedName name="NUM_OF">#REF!</definedName>
    <definedName name="NUM_P">#REF!</definedName>
    <definedName name="NUM_SS">#REF!</definedName>
    <definedName name="NUM_UTIL">#REF!</definedName>
    <definedName name="NUMHITTERS">#REF!</definedName>
    <definedName name="NUMPITCHERS">#REF!</definedName>
    <definedName name="NUMTEAMS">#REF!</definedName>
    <definedName name="P_ADPADPCOL">#REF!</definedName>
    <definedName name="P_ADPADPCOL_LTR">#REF!</definedName>
    <definedName name="P_BBCOL">#REF!</definedName>
    <definedName name="P_BBCOL_LTR">#REF!</definedName>
    <definedName name="P_ERCOL">#REF!</definedName>
    <definedName name="P_ERCOL_LTR">#REF!</definedName>
    <definedName name="P_GCOL">#REF!</definedName>
    <definedName name="P_GCOL_LTR">#REF!</definedName>
    <definedName name="P_GSCOL">#REF!</definedName>
    <definedName name="P_GSCOL_LTR">#REF!</definedName>
    <definedName name="P_HCOL">#REF!</definedName>
    <definedName name="P_HCOL_LTR">#REF!</definedName>
    <definedName name="P_HDCOL">#REF!</definedName>
    <definedName name="P_HDCOL_LTR">#REF!</definedName>
    <definedName name="P_HRCOL">#REF!</definedName>
    <definedName name="P_HRCOL_LTR">#REF!</definedName>
    <definedName name="P_ID_NAME">#REF!</definedName>
    <definedName name="P_IPCOL">#REF!</definedName>
    <definedName name="P_IPCOL_LTR">#REF!</definedName>
    <definedName name="P_LCOL">#REF!</definedName>
    <definedName name="P_LCOL_LTR">#REF!</definedName>
    <definedName name="P_MAXADPCOL">#REF!</definedName>
    <definedName name="P_MAXADPCOL_LTR">#REF!</definedName>
    <definedName name="P_MINADPCOL">#REF!</definedName>
    <definedName name="P_MINADPCOL_LTR">#REF!</definedName>
    <definedName name="P_PLAYERIDADPCOL">#REF!</definedName>
    <definedName name="P_PLAYERIDADPCOL_LTR">#REF!</definedName>
    <definedName name="P_PLAYERIDCOL">#REF!</definedName>
    <definedName name="P_PLAYERIDCOL_LTR">#REF!</definedName>
    <definedName name="P_QSCOL">#REF!</definedName>
    <definedName name="P_QSCOL_LTR">#REF!</definedName>
    <definedName name="P_SOCOL">#REF!</definedName>
    <definedName name="P_SOCOL_LTR">#REF!</definedName>
    <definedName name="P_SVCOL">#REF!</definedName>
    <definedName name="P_SVCOL_LTR">#REF!</definedName>
    <definedName name="P_WCOL">#REF!</definedName>
    <definedName name="P_WCOL_LTR">#REF!</definedName>
    <definedName name="PITCHADPSHEET">#REF!</definedName>
    <definedName name="PITCHSHEET">#REF!</definedName>
    <definedName name="Remaining_Dollar_Value_per_Hitter_SGP">'Dollar Calculations'!$L$20</definedName>
    <definedName name="Remaining_Dollar_Value_Per_Pitcher_SGP">'Dollar Calculations'!$L$24</definedName>
    <definedName name="Remaining_Hitters_to_be_Drafted">'Dollar Calculations'!$L$15</definedName>
    <definedName name="Remaining_League_Hitting_Budget">'Dollar Calculations'!$L$12</definedName>
    <definedName name="Remaining_League_Pitching_Budget">'Dollar Calculations'!$L$13</definedName>
    <definedName name="Remaining_Pitchers_to_be_Drafted">'Dollar Calculations'!$L$16</definedName>
    <definedName name="SGP_AVG">#REF!</definedName>
    <definedName name="SGP_ERA">#REF!</definedName>
    <definedName name="SGP_HD">#REF!</definedName>
    <definedName name="SGP_HR">#REF!</definedName>
    <definedName name="SGP_K">#REF!</definedName>
    <definedName name="SGP_OBP">#REF!</definedName>
    <definedName name="SGP_OPS">#REF!</definedName>
    <definedName name="SGP_QS">#REF!</definedName>
    <definedName name="SGP_R">#REF!</definedName>
    <definedName name="SGP_RBI">#REF!</definedName>
    <definedName name="SGP_SB">#REF!</definedName>
    <definedName name="SGP_SLG">#REF!</definedName>
    <definedName name="SGP_SV">#REF!</definedName>
    <definedName name="SGP_SVHD">#REF!</definedName>
    <definedName name="SGP_W">#REF!</definedName>
    <definedName name="SGP_WHIP">#REF!</definedName>
    <definedName name="TEAMNAME">#REF!</definedName>
    <definedName name="Total_Hitters_Drafted">'Dollar Calculations'!$C$7</definedName>
    <definedName name="Total_Pitchers_Drafted">'Dollar Calculations'!$C$8</definedName>
    <definedName name="xa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" i="31" l="1"/>
  <c r="I1" i="31" l="1"/>
  <c r="I3" i="31"/>
  <c r="C23" i="31" l="1"/>
  <c r="C3" i="31" l="1"/>
  <c r="C2" i="31" l="1"/>
  <c r="C7" i="21" l="1"/>
  <c r="L15" i="21" s="1"/>
  <c r="C8" i="21"/>
  <c r="L16" i="21" s="1"/>
  <c r="C4" i="21"/>
  <c r="C6" i="21" s="1"/>
  <c r="L9" i="21"/>
  <c r="G2" i="31"/>
  <c r="G3" i="31"/>
  <c r="G4" i="31"/>
  <c r="G5" i="31"/>
  <c r="G6" i="31"/>
  <c r="G7" i="31"/>
  <c r="G8" i="31"/>
  <c r="G9" i="31"/>
  <c r="G10" i="31"/>
  <c r="G11" i="31"/>
  <c r="G12" i="31"/>
  <c r="G13" i="31"/>
  <c r="G14" i="31"/>
  <c r="G15" i="31"/>
  <c r="G16" i="31"/>
  <c r="C16" i="31"/>
  <c r="C5" i="31"/>
  <c r="C6" i="31"/>
  <c r="C7" i="31"/>
  <c r="C8" i="31"/>
  <c r="C9" i="31"/>
  <c r="C10" i="31"/>
  <c r="C11" i="31"/>
  <c r="C12" i="31"/>
  <c r="C13" i="31"/>
  <c r="C14" i="31"/>
  <c r="C15" i="31"/>
  <c r="C17" i="31"/>
  <c r="C18" i="31"/>
  <c r="C19" i="31"/>
  <c r="C20" i="31"/>
  <c r="C21" i="31"/>
  <c r="C22" i="31"/>
  <c r="C24" i="31"/>
  <c r="C25" i="31"/>
  <c r="C26" i="31"/>
  <c r="C27" i="31"/>
  <c r="C28" i="31"/>
  <c r="C29" i="31"/>
  <c r="L10" i="21"/>
  <c r="C5" i="21" l="1"/>
  <c r="L2" i="21" s="1"/>
  <c r="L13" i="21"/>
  <c r="L23" i="21" s="1"/>
  <c r="L6" i="21"/>
  <c r="L12" i="21" l="1"/>
  <c r="L19" i="21" s="1"/>
  <c r="I4" i="31" l="1"/>
  <c r="I2" i="31"/>
  <c r="L5" i="21" l="1"/>
  <c r="L7" i="21" l="1"/>
  <c r="L22" i="21"/>
  <c r="L24" i="21" s="1"/>
  <c r="L1" i="21" l="1"/>
  <c r="L3" i="21" s="1"/>
  <c r="L18" i="21"/>
  <c r="L20" i="21" s="1"/>
</calcChain>
</file>

<file path=xl/sharedStrings.xml><?xml version="1.0" encoding="utf-8"?>
<sst xmlns="http://schemas.openxmlformats.org/spreadsheetml/2006/main" count="61399" uniqueCount="13327">
  <si>
    <t>J.C. Boscan</t>
  </si>
  <si>
    <t>Edwin Maysonet</t>
  </si>
  <si>
    <t>Wil Nieves</t>
  </si>
  <si>
    <t>Humberto Quintero</t>
  </si>
  <si>
    <t>Bill Hall</t>
  </si>
  <si>
    <t>Omar Vizquel</t>
  </si>
  <si>
    <t>Ali Solis</t>
  </si>
  <si>
    <t>Wilson Valdez</t>
  </si>
  <si>
    <t>Munenori Kawasaki</t>
  </si>
  <si>
    <t>Hernan Perez</t>
  </si>
  <si>
    <t>Mark DeRosa</t>
  </si>
  <si>
    <t>Luis Hernandez</t>
  </si>
  <si>
    <t>Jordan Schafer</t>
  </si>
  <si>
    <t>Andrew Romine</t>
  </si>
  <si>
    <t>Scott Podsednik</t>
  </si>
  <si>
    <t>Juan Diaz</t>
  </si>
  <si>
    <t>Mike Jacobs</t>
  </si>
  <si>
    <t>Jeff Mathis</t>
  </si>
  <si>
    <t>Drew Butera</t>
  </si>
  <si>
    <t>Eric Farris</t>
  </si>
  <si>
    <t>Miguel Tejada</t>
  </si>
  <si>
    <t>Jason Bourgeois</t>
  </si>
  <si>
    <t>Ronny Paulino</t>
  </si>
  <si>
    <t>Jimmy Paredes</t>
  </si>
  <si>
    <t>Micah Owings</t>
  </si>
  <si>
    <t>Bryan Holaday</t>
  </si>
  <si>
    <t>Eduardo Escobar</t>
  </si>
  <si>
    <t>Brian Bixler</t>
  </si>
  <si>
    <t>Ramiro Pena</t>
  </si>
  <si>
    <t>Jesus Flores</t>
  </si>
  <si>
    <t>Ryan Goins</t>
  </si>
  <si>
    <t>Alberto Gonzalez</t>
  </si>
  <si>
    <t>Matt Young</t>
  </si>
  <si>
    <t>Luis Martinez</t>
  </si>
  <si>
    <t>Xavier Nady</t>
  </si>
  <si>
    <t>Kyle Skipworth</t>
  </si>
  <si>
    <t>Endy Chavez</t>
  </si>
  <si>
    <t>Brendan Ryan</t>
  </si>
  <si>
    <t>Brandon Barnes</t>
  </si>
  <si>
    <t>Michael Martinez</t>
  </si>
  <si>
    <t>Josh Prince</t>
  </si>
  <si>
    <t>Pete Kozma</t>
  </si>
  <si>
    <t>Tony Abreu</t>
  </si>
  <si>
    <t>Taylor Teagarden</t>
  </si>
  <si>
    <t>Mike Nickeas</t>
  </si>
  <si>
    <t>Jonathan Villar</t>
  </si>
  <si>
    <t>Jose Iglesias</t>
  </si>
  <si>
    <t>Rene Rivera</t>
  </si>
  <si>
    <t>Joe Mather</t>
  </si>
  <si>
    <t>Pete Orr</t>
  </si>
  <si>
    <t>John Hester</t>
  </si>
  <si>
    <t>Juan Perez</t>
  </si>
  <si>
    <t>Robert Andino</t>
  </si>
  <si>
    <t>Chris Herrmann</t>
  </si>
  <si>
    <t>Danny Santana</t>
  </si>
  <si>
    <t>Eric Campbell</t>
  </si>
  <si>
    <t>Tuffy Gosewisch</t>
  </si>
  <si>
    <t>Mike Costanzo</t>
  </si>
  <si>
    <t>J.B. Shuck</t>
  </si>
  <si>
    <t>Dee Gordon</t>
  </si>
  <si>
    <t>Carlos Corporan</t>
  </si>
  <si>
    <t>Jarrod Dyson</t>
  </si>
  <si>
    <t>sa454377</t>
  </si>
  <si>
    <t>Reese Havens</t>
  </si>
  <si>
    <t>Adam Moore</t>
  </si>
  <si>
    <t>Carlos Triunfel</t>
  </si>
  <si>
    <t>Avisail Garcia</t>
  </si>
  <si>
    <t>Marwin Gonzalez</t>
  </si>
  <si>
    <t>Pedro Florimon</t>
  </si>
  <si>
    <t>Wilfredo Tovar</t>
  </si>
  <si>
    <t>Mike McCoy</t>
  </si>
  <si>
    <t>John Baker</t>
  </si>
  <si>
    <t>Carlos Peguero</t>
  </si>
  <si>
    <t>Danny Worth</t>
  </si>
  <si>
    <t>Quintin Berry</t>
  </si>
  <si>
    <t>Joaquin Arias</t>
  </si>
  <si>
    <t>Tony Campana</t>
  </si>
  <si>
    <t>Hideki Matsui</t>
  </si>
  <si>
    <t>Tony Gwynn</t>
  </si>
  <si>
    <t>Rob Johnson</t>
  </si>
  <si>
    <t>Darin Mastroianni</t>
  </si>
  <si>
    <t>Tony Cruz</t>
  </si>
  <si>
    <t>Francisco Peguero</t>
  </si>
  <si>
    <t>Ryan Jackson</t>
  </si>
  <si>
    <t>Paul Janish</t>
  </si>
  <si>
    <t>Pedro Ciriaco</t>
  </si>
  <si>
    <t>Brandon Crawford</t>
  </si>
  <si>
    <t>Nick Franklin</t>
  </si>
  <si>
    <t>Grant Green</t>
  </si>
  <si>
    <t>Chris Owings</t>
  </si>
  <si>
    <t>Jeff Bianchi</t>
  </si>
  <si>
    <t>Ronny Cedeno</t>
  </si>
  <si>
    <t>Josh Phegley</t>
  </si>
  <si>
    <t>Josmil Pinto</t>
  </si>
  <si>
    <t>Irving Falu</t>
  </si>
  <si>
    <t>Luke Hughes</t>
  </si>
  <si>
    <t>Trevor Crowe</t>
  </si>
  <si>
    <t>Eury Perez</t>
  </si>
  <si>
    <t>Chris Getz</t>
  </si>
  <si>
    <t>Michael Choice</t>
  </si>
  <si>
    <t>Alexi Amarista</t>
  </si>
  <si>
    <t>Francisco Cervelli</t>
  </si>
  <si>
    <t>Clint Barmes</t>
  </si>
  <si>
    <t>Chase d'Arnaud</t>
  </si>
  <si>
    <t>Bryan Anderson</t>
  </si>
  <si>
    <t>Gorkys Hernandez</t>
  </si>
  <si>
    <t>Omar Quintanilla</t>
  </si>
  <si>
    <t>John McDonald</t>
  </si>
  <si>
    <t>Tim Federowicz</t>
  </si>
  <si>
    <t>Melky Mesa</t>
  </si>
  <si>
    <t>Jose Lobaton</t>
  </si>
  <si>
    <t>Ender Inciarte</t>
  </si>
  <si>
    <t>Greg Dobbs</t>
  </si>
  <si>
    <t>Caleb Joseph</t>
  </si>
  <si>
    <t>Adeiny Hechavarria</t>
  </si>
  <si>
    <t>Chris Stewart</t>
  </si>
  <si>
    <t>Brent Lillibridge</t>
  </si>
  <si>
    <t>Blake Lalli</t>
  </si>
  <si>
    <t>Drew Stubbs</t>
  </si>
  <si>
    <t>Everth Cabrera</t>
  </si>
  <si>
    <t>Donovan Solano</t>
  </si>
  <si>
    <t>Sandy Leon</t>
  </si>
  <si>
    <t>Ryan Theriot</t>
  </si>
  <si>
    <t>Stephen Vogt</t>
  </si>
  <si>
    <t>Jordy Mercer</t>
  </si>
  <si>
    <t>Adam Rosales</t>
  </si>
  <si>
    <t>Ivan De Jesus</t>
  </si>
  <si>
    <t>Steve Tolleson</t>
  </si>
  <si>
    <t>Nick Hundley</t>
  </si>
  <si>
    <t>George Springer</t>
  </si>
  <si>
    <t>Alex Liddi</t>
  </si>
  <si>
    <t>Brandon Hicks</t>
  </si>
  <si>
    <t>Brayan Pena</t>
  </si>
  <si>
    <t>Luis Exposito</t>
  </si>
  <si>
    <t>Yan Gomes</t>
  </si>
  <si>
    <t>Nick Punto</t>
  </si>
  <si>
    <t>Jason Pridie</t>
  </si>
  <si>
    <t>Brian Bogusevic</t>
  </si>
  <si>
    <t>Jose Constanza</t>
  </si>
  <si>
    <t>Brent Morel</t>
  </si>
  <si>
    <t>Emilio Bonifacio</t>
  </si>
  <si>
    <t>Lou Marson</t>
  </si>
  <si>
    <t>Rick Ankiel</t>
  </si>
  <si>
    <t>Tony Sanchez</t>
  </si>
  <si>
    <t>Kelly Shoppach</t>
  </si>
  <si>
    <t>Jose Molina</t>
  </si>
  <si>
    <t>Hector Sanchez</t>
  </si>
  <si>
    <t>Eugenio Suarez</t>
  </si>
  <si>
    <t>Brad Miller</t>
  </si>
  <si>
    <t>Brian Dozier</t>
  </si>
  <si>
    <t>Jeff Baker</t>
  </si>
  <si>
    <t>Willie Bloomquist</t>
  </si>
  <si>
    <t>Reed Johnson</t>
  </si>
  <si>
    <t>David Lough</t>
  </si>
  <si>
    <t>Alexi Casilla</t>
  </si>
  <si>
    <t>Chone Figgins</t>
  </si>
  <si>
    <t>Xavier Avery</t>
  </si>
  <si>
    <t>Skip Schumaker</t>
  </si>
  <si>
    <t>Tsuyoshi Nishioka</t>
  </si>
  <si>
    <t>Ryan Flaherty</t>
  </si>
  <si>
    <t>Denis Phipps</t>
  </si>
  <si>
    <t>Franklin Gutierrez</t>
  </si>
  <si>
    <t>Placido Polanco</t>
  </si>
  <si>
    <t>Josh Bell</t>
  </si>
  <si>
    <t>Travis Ishikawa</t>
  </si>
  <si>
    <t>A.J. Jimenez</t>
  </si>
  <si>
    <t>Stefen Romero</t>
  </si>
  <si>
    <t>Mitch Maier</t>
  </si>
  <si>
    <t>Cesar Hernandez</t>
  </si>
  <si>
    <t>Danny Valencia</t>
  </si>
  <si>
    <t>Brandon Inge</t>
  </si>
  <si>
    <t>Aubrey Huff</t>
  </si>
  <si>
    <t>Jason Bay</t>
  </si>
  <si>
    <t>Jeff Clement</t>
  </si>
  <si>
    <t>Juan Lagares</t>
  </si>
  <si>
    <t>Marcus Semien</t>
  </si>
  <si>
    <t>Brandon Laird</t>
  </si>
  <si>
    <t>Jonathan Herrera</t>
  </si>
  <si>
    <t>Ramon Santiago</t>
  </si>
  <si>
    <t>Gerald Laird</t>
  </si>
  <si>
    <t>Blake Tekotte</t>
  </si>
  <si>
    <t>Andrew Brown</t>
  </si>
  <si>
    <t>Sam Fuld</t>
  </si>
  <si>
    <t>Adam Kennedy</t>
  </si>
  <si>
    <t>Hank Conger</t>
  </si>
  <si>
    <t>Chris Mcguiness</t>
  </si>
  <si>
    <t>Shane Robinson</t>
  </si>
  <si>
    <t>Jordany Valdespin</t>
  </si>
  <si>
    <t>Ryan Roberts</t>
  </si>
  <si>
    <t>Derek Norris</t>
  </si>
  <si>
    <t>Mark Ellis</t>
  </si>
  <si>
    <t>Jason Bartlett</t>
  </si>
  <si>
    <t>Chad Tracy</t>
  </si>
  <si>
    <t>Eduardo Nunez</t>
  </si>
  <si>
    <t>Don Kelly</t>
  </si>
  <si>
    <t>Luis Cruz</t>
  </si>
  <si>
    <t>Mark Kotsay</t>
  </si>
  <si>
    <t>Martin Maldonado</t>
  </si>
  <si>
    <t>Trayvon Robinson</t>
  </si>
  <si>
    <t>Brad Hawpe</t>
  </si>
  <si>
    <t>Mike Aviles</t>
  </si>
  <si>
    <t>Kole Calhoun</t>
  </si>
  <si>
    <t>Michael McKenry</t>
  </si>
  <si>
    <t>sa455436</t>
  </si>
  <si>
    <t>Zack Cox</t>
  </si>
  <si>
    <t>Hector Gimenez</t>
  </si>
  <si>
    <t>Josh Harrison</t>
  </si>
  <si>
    <t>Ian Stewart</t>
  </si>
  <si>
    <t>Juan Uribe</t>
  </si>
  <si>
    <t>A.J. Pollock</t>
  </si>
  <si>
    <t>Jemile Weeks</t>
  </si>
  <si>
    <t>Jamey Carroll</t>
  </si>
  <si>
    <t>Eric Thames</t>
  </si>
  <si>
    <t>Will Rhymes</t>
  </si>
  <si>
    <t>Jason Donald</t>
  </si>
  <si>
    <t>Ryan Raburn</t>
  </si>
  <si>
    <t>Gregor Blanco</t>
  </si>
  <si>
    <t>Ryan Langerhans</t>
  </si>
  <si>
    <t>DeWayne Wise</t>
  </si>
  <si>
    <t>Joe Panik</t>
  </si>
  <si>
    <t>Wilmer Flores</t>
  </si>
  <si>
    <t>Ezequiel Carrera</t>
  </si>
  <si>
    <t>Jason Castro</t>
  </si>
  <si>
    <t>Bobby Wilson</t>
  </si>
  <si>
    <t>Brandon Snyder</t>
  </si>
  <si>
    <t>Rajai Davis</t>
  </si>
  <si>
    <t>Darwin Barney</t>
  </si>
  <si>
    <t>Manny Pina</t>
  </si>
  <si>
    <t>Donald Lutz</t>
  </si>
  <si>
    <t>Eric Sogard</t>
  </si>
  <si>
    <t>Chris Dickerson</t>
  </si>
  <si>
    <t>Michael Taylor</t>
  </si>
  <si>
    <t>Brian Roberts</t>
  </si>
  <si>
    <t>Steve Clevenger</t>
  </si>
  <si>
    <t>Dioner Navarro</t>
  </si>
  <si>
    <t>Ben Francisco</t>
  </si>
  <si>
    <t>Jack Hannahan</t>
  </si>
  <si>
    <t>Julio Borbon</t>
  </si>
  <si>
    <t>Anthony Recker</t>
  </si>
  <si>
    <t>Collin Cowgill</t>
  </si>
  <si>
    <t>James Loney</t>
  </si>
  <si>
    <t>Ty Wigginton</t>
  </si>
  <si>
    <t>Matt Diaz</t>
  </si>
  <si>
    <t>Anthony Gose</t>
  </si>
  <si>
    <t>Marlon Byrd</t>
  </si>
  <si>
    <t>Moises Sierra</t>
  </si>
  <si>
    <t>Jake Marisnick</t>
  </si>
  <si>
    <t>Kevin Frandsen</t>
  </si>
  <si>
    <t>Tyler Greene</t>
  </si>
  <si>
    <t>Jaff Decker</t>
  </si>
  <si>
    <t>Freddy Galvis</t>
  </si>
  <si>
    <t>Jayson Nix</t>
  </si>
  <si>
    <t>Zoilo Almonte</t>
  </si>
  <si>
    <t>Matt Dominguez</t>
  </si>
  <si>
    <t>Nyjer Morgan</t>
  </si>
  <si>
    <t>Junior Lake</t>
  </si>
  <si>
    <t>Alcides Escobar</t>
  </si>
  <si>
    <t>Adrian Cardenas</t>
  </si>
  <si>
    <t>Brock Holt</t>
  </si>
  <si>
    <t>Josh Fields</t>
  </si>
  <si>
    <t>Robinson Chirinos</t>
  </si>
  <si>
    <t>Rafael Ortega</t>
  </si>
  <si>
    <t>Rob Brantly</t>
  </si>
  <si>
    <t>Jordan Danks</t>
  </si>
  <si>
    <t>Ben Revere</t>
  </si>
  <si>
    <t>Gary Brown</t>
  </si>
  <si>
    <t>Josh Donaldson</t>
  </si>
  <si>
    <t>Nick Castellanos</t>
  </si>
  <si>
    <t>Josh Thole</t>
  </si>
  <si>
    <t>Bryan Petersen</t>
  </si>
  <si>
    <t>Ryan Kalish</t>
  </si>
  <si>
    <t>Cord Phelps</t>
  </si>
  <si>
    <t>Aaron Hicks</t>
  </si>
  <si>
    <t>Jonathan Schoop</t>
  </si>
  <si>
    <t>Raul Ibanez</t>
  </si>
  <si>
    <t>Craig Gentry</t>
  </si>
  <si>
    <t>Orlando Hudson</t>
  </si>
  <si>
    <t>Tyler Pastornicky</t>
  </si>
  <si>
    <t>Yunel Escobar</t>
  </si>
  <si>
    <t>Ruben Tejada</t>
  </si>
  <si>
    <t>Conor Gillaspie</t>
  </si>
  <si>
    <t>Darnell McDonald</t>
  </si>
  <si>
    <t>Marco Scutaro</t>
  </si>
  <si>
    <t>Yuniesky Betancourt</t>
  </si>
  <si>
    <t>Scott Moore</t>
  </si>
  <si>
    <t>Juan Pierre</t>
  </si>
  <si>
    <t>Sean Rodriguez</t>
  </si>
  <si>
    <t>Adron Chambers</t>
  </si>
  <si>
    <t>Felix Pie</t>
  </si>
  <si>
    <t>John Buck</t>
  </si>
  <si>
    <t>Scott Sizemore</t>
  </si>
  <si>
    <t>Daniel Descalso</t>
  </si>
  <si>
    <t>Alex Gonzalez</t>
  </si>
  <si>
    <t>Michael Saunders</t>
  </si>
  <si>
    <t>Kirk Nieuwenhuis</t>
  </si>
  <si>
    <t>Lars Anderson</t>
  </si>
  <si>
    <t>Logan Forsythe</t>
  </si>
  <si>
    <t>Laynce Nix</t>
  </si>
  <si>
    <t>Brett Pill</t>
  </si>
  <si>
    <t>Billy Hamilton</t>
  </si>
  <si>
    <t>Johnny Giavotella</t>
  </si>
  <si>
    <t>Ichiro Suzuki</t>
  </si>
  <si>
    <t>Derek Dietrich</t>
  </si>
  <si>
    <t>Scooter Gennett</t>
  </si>
  <si>
    <t>Yangervis Solarte</t>
  </si>
  <si>
    <t>Ryan Sweeney</t>
  </si>
  <si>
    <t>Jason Giambi</t>
  </si>
  <si>
    <t>Cameron Maybin</t>
  </si>
  <si>
    <t>Reid Brignac</t>
  </si>
  <si>
    <t>Steve Lombardozzi</t>
  </si>
  <si>
    <t>J.D. Martinez</t>
  </si>
  <si>
    <t>Alexei Ramirez</t>
  </si>
  <si>
    <t>Chris Johnson</t>
  </si>
  <si>
    <t>Thomas Neal</t>
  </si>
  <si>
    <t>Brandon Guyer</t>
  </si>
  <si>
    <t>Alex Castellanos</t>
  </si>
  <si>
    <t>Elliot Johnson</t>
  </si>
  <si>
    <t>Omar Infante</t>
  </si>
  <si>
    <t>Chris Snyder</t>
  </si>
  <si>
    <t>Matt LaPorta</t>
  </si>
  <si>
    <t>Casper Wells</t>
  </si>
  <si>
    <t>David Adams</t>
  </si>
  <si>
    <t>Didi Gregorius</t>
  </si>
  <si>
    <t>Xander Bogaerts</t>
  </si>
  <si>
    <t>Shelley Duncan</t>
  </si>
  <si>
    <t>Jerry Sands</t>
  </si>
  <si>
    <t>Marcell Ozuna</t>
  </si>
  <si>
    <t>Andres Torres</t>
  </si>
  <si>
    <t>Bobby Abreu</t>
  </si>
  <si>
    <t>Robbie Grossman</t>
  </si>
  <si>
    <t>James Darnell</t>
  </si>
  <si>
    <t>Peter Bourjos</t>
  </si>
  <si>
    <t>Dave Sappelt</t>
  </si>
  <si>
    <t>Zack Cozart</t>
  </si>
  <si>
    <t>Kelly Johnson</t>
  </si>
  <si>
    <t>sa295188</t>
  </si>
  <si>
    <t>Ernesto Mejia</t>
  </si>
  <si>
    <t>Jose Lopez</t>
  </si>
  <si>
    <t>L.J. Hoes</t>
  </si>
  <si>
    <t>Lorenzo Cain</t>
  </si>
  <si>
    <t>Chris Coghlan</t>
  </si>
  <si>
    <t>Ramon Hernandez</t>
  </si>
  <si>
    <t>Fred Lewis</t>
  </si>
  <si>
    <t>Cliff Pennington</t>
  </si>
  <si>
    <t>Mike Carp</t>
  </si>
  <si>
    <t>Lyle Overbay</t>
  </si>
  <si>
    <t>Logan Schafer</t>
  </si>
  <si>
    <t>Kyle Blanks</t>
  </si>
  <si>
    <t>Andrelton Simmons</t>
  </si>
  <si>
    <t>Tyler Moore</t>
  </si>
  <si>
    <t>Brett Wallace</t>
  </si>
  <si>
    <t>Henry Rodriguez</t>
  </si>
  <si>
    <t>Justin Turner</t>
  </si>
  <si>
    <t>Lonnie Chisenhall</t>
  </si>
  <si>
    <t>Russ Canzler</t>
  </si>
  <si>
    <t>Ryan Lavarnway</t>
  </si>
  <si>
    <t>Dustin Ackley</t>
  </si>
  <si>
    <t>Scott Rolen</t>
  </si>
  <si>
    <t>Michael Bourn</t>
  </si>
  <si>
    <t>Fernando Martinez</t>
  </si>
  <si>
    <t>Matt Davidson</t>
  </si>
  <si>
    <t>Grady Sizemore</t>
  </si>
  <si>
    <t>Corban Joseph</t>
  </si>
  <si>
    <t>Justin Smoak</t>
  </si>
  <si>
    <t>Matt Downs</t>
  </si>
  <si>
    <t>Zach Lutz</t>
  </si>
  <si>
    <t>Nate McLouth</t>
  </si>
  <si>
    <t>Luis Valbuena</t>
  </si>
  <si>
    <t>Austin Kearns</t>
  </si>
  <si>
    <t>Rafael Furcal</t>
  </si>
  <si>
    <t>Kurt Suzuki</t>
  </si>
  <si>
    <t>Justin Maxwell</t>
  </si>
  <si>
    <t>Roger Bernadina</t>
  </si>
  <si>
    <t>Jeff Francoeur</t>
  </si>
  <si>
    <t>Gordon Beckham</t>
  </si>
  <si>
    <t>Jose Tabata</t>
  </si>
  <si>
    <t>Kosuke Fukudome</t>
  </si>
  <si>
    <t>Miguel Olivo</t>
  </si>
  <si>
    <t>Taylor Green</t>
  </si>
  <si>
    <t>Eric Hinske</t>
  </si>
  <si>
    <t>Jesus Montero</t>
  </si>
  <si>
    <t>Welington Castillo</t>
  </si>
  <si>
    <t>Vernon Wells</t>
  </si>
  <si>
    <t>Lew Ford</t>
  </si>
  <si>
    <t>DJ LeMahieu</t>
  </si>
  <si>
    <t>Jerry Hairston</t>
  </si>
  <si>
    <t>Nick Johnson</t>
  </si>
  <si>
    <t>Brennan Boesch</t>
  </si>
  <si>
    <t>Erick Aybar</t>
  </si>
  <si>
    <t>Jedd Gyorko</t>
  </si>
  <si>
    <t>John Mayberry</t>
  </si>
  <si>
    <t>Henry Blanco</t>
  </si>
  <si>
    <t>Jordan Pacheco</t>
  </si>
  <si>
    <t>Alberto Callaspo</t>
  </si>
  <si>
    <t>Daniel Nava</t>
  </si>
  <si>
    <t>Jhonny Peralta</t>
  </si>
  <si>
    <t>Ryan Hanigan</t>
  </si>
  <si>
    <t>Yorvit Torrealba</t>
  </si>
  <si>
    <t>Danny Espinosa</t>
  </si>
  <si>
    <t>Travis Snider</t>
  </si>
  <si>
    <t>Juan Rivera</t>
  </si>
  <si>
    <t>Xavier Paul</t>
  </si>
  <si>
    <t>Casey McGehee</t>
  </si>
  <si>
    <t>Russell Martin</t>
  </si>
  <si>
    <t>Maicer Izturis</t>
  </si>
  <si>
    <t>Chris Parmelee</t>
  </si>
  <si>
    <t>Jarrod Saltalamacchia</t>
  </si>
  <si>
    <t>Mauro Gomez</t>
  </si>
  <si>
    <t>Josh Vitters</t>
  </si>
  <si>
    <t>Derek Jeter</t>
  </si>
  <si>
    <t>Michael Brantley</t>
  </si>
  <si>
    <t>Ryan Doumit</t>
  </si>
  <si>
    <t>Carlos Gomez</t>
  </si>
  <si>
    <t>Michael Young</t>
  </si>
  <si>
    <t>Rod Barajas</t>
  </si>
  <si>
    <t>David Cooper</t>
  </si>
  <si>
    <t>Wilson Ramos</t>
  </si>
  <si>
    <t>Howie Kendrick</t>
  </si>
  <si>
    <t>Will Venable</t>
  </si>
  <si>
    <t>Mike Baxter</t>
  </si>
  <si>
    <t>Matt McBride</t>
  </si>
  <si>
    <t>Angel Pagan</t>
  </si>
  <si>
    <t>Johnny Damon</t>
  </si>
  <si>
    <t>sa601536</t>
  </si>
  <si>
    <t>Ronnier Mustelier</t>
  </si>
  <si>
    <t>Michael Morse</t>
  </si>
  <si>
    <t>A.J. Ellis</t>
  </si>
  <si>
    <t>Scott Van Slyke</t>
  </si>
  <si>
    <t>Josh Reddick</t>
  </si>
  <si>
    <t>Will Middlebrooks</t>
  </si>
  <si>
    <t>Caleb Gindl</t>
  </si>
  <si>
    <t>Denard Span</t>
  </si>
  <si>
    <t>Oswaldo Arcia</t>
  </si>
  <si>
    <t>Kyle Seager</t>
  </si>
  <si>
    <t>Daniel Murphy</t>
  </si>
  <si>
    <t>Trevor Plouffe</t>
  </si>
  <si>
    <t>Joc Pederson</t>
  </si>
  <si>
    <t>Chris Young</t>
  </si>
  <si>
    <t>Casey Kotchman</t>
  </si>
  <si>
    <t>J.J. Hardy</t>
  </si>
  <si>
    <t>Elvis Andrus</t>
  </si>
  <si>
    <t>Kolten Wong</t>
  </si>
  <si>
    <t>Erik Kratz</t>
  </si>
  <si>
    <t>Stephen Drew</t>
  </si>
  <si>
    <t>Eric Chavez</t>
  </si>
  <si>
    <t>Nate Schierholtz</t>
  </si>
  <si>
    <t>Gerardo Parra</t>
  </si>
  <si>
    <t>Carlos Lee</t>
  </si>
  <si>
    <t>Tyler Flowers</t>
  </si>
  <si>
    <t>Coco Crisp</t>
  </si>
  <si>
    <t>Juan Francisco</t>
  </si>
  <si>
    <t>Daric Barton</t>
  </si>
  <si>
    <t>Jesus Guzman</t>
  </si>
  <si>
    <t>Desmond Jennings</t>
  </si>
  <si>
    <t>Alex Presley</t>
  </si>
  <si>
    <t>Geovany Soto</t>
  </si>
  <si>
    <t>Jean Segura</t>
  </si>
  <si>
    <t>Brett Jackson</t>
  </si>
  <si>
    <t>Manny Machado</t>
  </si>
  <si>
    <t>Christian Yelich</t>
  </si>
  <si>
    <t>Travis D'Arnaud</t>
  </si>
  <si>
    <t>J.P. Arencibia</t>
  </si>
  <si>
    <t>Hunter Pence</t>
  </si>
  <si>
    <t>Charlie Blackmon</t>
  </si>
  <si>
    <t>Matt Adams</t>
  </si>
  <si>
    <t>Chris Denorfia</t>
  </si>
  <si>
    <t>Brandon Moss</t>
  </si>
  <si>
    <t>Jason Kipnis</t>
  </si>
  <si>
    <t>George Kottaras</t>
  </si>
  <si>
    <t>Starling Marte</t>
  </si>
  <si>
    <t>Wilson Betemit</t>
  </si>
  <si>
    <t>Seth Smith</t>
  </si>
  <si>
    <t>Gaby Sanchez</t>
  </si>
  <si>
    <t>Chris Nelson</t>
  </si>
  <si>
    <t>A.J. Pierzynski</t>
  </si>
  <si>
    <t>Alex Rios</t>
  </si>
  <si>
    <t>Chris Iannetta</t>
  </si>
  <si>
    <t>Mike Moustakas</t>
  </si>
  <si>
    <t>Salvador Perez</t>
  </si>
  <si>
    <t>David Ross</t>
  </si>
  <si>
    <t>Corey Dickerson</t>
  </si>
  <si>
    <t>Andy Dirks</t>
  </si>
  <si>
    <t>Yonder Alonso</t>
  </si>
  <si>
    <t>Carl Crawford</t>
  </si>
  <si>
    <t>Jose Altuve</t>
  </si>
  <si>
    <t>Devin Mesoraco</t>
  </si>
  <si>
    <t>Kila Ka'aihue</t>
  </si>
  <si>
    <t>Jed Lowrie</t>
  </si>
  <si>
    <t>Colby Rasmus</t>
  </si>
  <si>
    <t>Leonys Martin</t>
  </si>
  <si>
    <t>Ian Desmond</t>
  </si>
  <si>
    <t>Jeff Keppinger</t>
  </si>
  <si>
    <t>Nolan Reimold</t>
  </si>
  <si>
    <t>Luke Scott</t>
  </si>
  <si>
    <t>Justin Ruggiano</t>
  </si>
  <si>
    <t>Darin Ruf</t>
  </si>
  <si>
    <t>Brett Gardner</t>
  </si>
  <si>
    <t>Scott Hairston</t>
  </si>
  <si>
    <t>Dan Johnson</t>
  </si>
  <si>
    <t>Alejandro De Aza</t>
  </si>
  <si>
    <t>Delmon Young</t>
  </si>
  <si>
    <t>Jimmy Rollins</t>
  </si>
  <si>
    <t>Chris Davis</t>
  </si>
  <si>
    <t>Nolan Arenado</t>
  </si>
  <si>
    <t>Garrett Jones</t>
  </si>
  <si>
    <t>Matt Carpenter</t>
  </si>
  <si>
    <t>Mitch Moreland</t>
  </si>
  <si>
    <t>Jurickson Profar</t>
  </si>
  <si>
    <t>Dayan Viciedo</t>
  </si>
  <si>
    <t>Norichika Aoki</t>
  </si>
  <si>
    <t>Mark Reynolds</t>
  </si>
  <si>
    <t>Jon Jay</t>
  </si>
  <si>
    <t>Evan Gattis</t>
  </si>
  <si>
    <t>Anthony Rendon</t>
  </si>
  <si>
    <t>Todd Frazier</t>
  </si>
  <si>
    <t>Khris Davis</t>
  </si>
  <si>
    <t>Chris Heisey</t>
  </si>
  <si>
    <t>Jonathan Lucroy</t>
  </si>
  <si>
    <t>David DeJesus</t>
  </si>
  <si>
    <t>Lucas Duda</t>
  </si>
  <si>
    <t>Brandon Phillips</t>
  </si>
  <si>
    <t>Kyle Parker</t>
  </si>
  <si>
    <t>Alex Rodriguez</t>
  </si>
  <si>
    <t>Pedro Alvarez</t>
  </si>
  <si>
    <t>Neil Walker</t>
  </si>
  <si>
    <t>Asdrubal Cabrera</t>
  </si>
  <si>
    <t>Ryan Wheeler</t>
  </si>
  <si>
    <t>Shane Victorino</t>
  </si>
  <si>
    <t>Alfonso Soriano</t>
  </si>
  <si>
    <t>Josh Rutledge</t>
  </si>
  <si>
    <t>Dan Uggla</t>
  </si>
  <si>
    <t>Adam LaRoche</t>
  </si>
  <si>
    <t>Adam Lind</t>
  </si>
  <si>
    <t>Kendrys Morales</t>
  </si>
  <si>
    <t>Jonathan Singleton</t>
  </si>
  <si>
    <t>Wil Myers</t>
  </si>
  <si>
    <t>Mike Olt</t>
  </si>
  <si>
    <t>Matt Wieters</t>
  </si>
  <si>
    <t>Justin Morneau</t>
  </si>
  <si>
    <t>Jonny Gomes</t>
  </si>
  <si>
    <t>Wilin Rosario</t>
  </si>
  <si>
    <t>Yasmani Grandal</t>
  </si>
  <si>
    <t>Cody Ross</t>
  </si>
  <si>
    <t>Mat Gamel</t>
  </si>
  <si>
    <t>Victor Martinez</t>
  </si>
  <si>
    <t>Adam Eaton</t>
  </si>
  <si>
    <t>Aaron Hill</t>
  </si>
  <si>
    <t>Alex Avila</t>
  </si>
  <si>
    <t>Austin Jackson</t>
  </si>
  <si>
    <t>David Murphy</t>
  </si>
  <si>
    <t>Andre Ethier</t>
  </si>
  <si>
    <t>Ryan Ludwick</t>
  </si>
  <si>
    <t>Eric Hosmer</t>
  </si>
  <si>
    <t>Ryan Howard</t>
  </si>
  <si>
    <t>Andruw Jones</t>
  </si>
  <si>
    <t>Brian McCann</t>
  </si>
  <si>
    <t>Jayson Werth</t>
  </si>
  <si>
    <t>Jim Thome</t>
  </si>
  <si>
    <t>David Freese</t>
  </si>
  <si>
    <t>Adam Dunn</t>
  </si>
  <si>
    <t>Oscar Taveras</t>
  </si>
  <si>
    <t>Starlin Castro</t>
  </si>
  <si>
    <t>Martin Prado</t>
  </si>
  <si>
    <t>Bryan LaHair</t>
  </si>
  <si>
    <t>Nick Markakis</t>
  </si>
  <si>
    <t>Chipper Jones</t>
  </si>
  <si>
    <t>Tyler Colvin</t>
  </si>
  <si>
    <t>Yadier Molina</t>
  </si>
  <si>
    <t>John Jaso</t>
  </si>
  <si>
    <t>Hanley Ramirez</t>
  </si>
  <si>
    <t>Ike Davis</t>
  </si>
  <si>
    <t>Nick Swisher</t>
  </si>
  <si>
    <t>Mark Trumbo</t>
  </si>
  <si>
    <t>Matt Joyce</t>
  </si>
  <si>
    <t>Jacoby Ellsbury</t>
  </si>
  <si>
    <t>Carlos Pena</t>
  </si>
  <si>
    <t>Chase Headley</t>
  </si>
  <si>
    <t>Chris Carter</t>
  </si>
  <si>
    <t>Jose Reyes</t>
  </si>
  <si>
    <t>Miguel Montero</t>
  </si>
  <si>
    <t>Todd Helton</t>
  </si>
  <si>
    <t>Domonic Brown</t>
  </si>
  <si>
    <t>Melky Cabrera</t>
  </si>
  <si>
    <t>Pablo Sandoval</t>
  </si>
  <si>
    <t>Nelson Cruz</t>
  </si>
  <si>
    <t>Josh Hamilton</t>
  </si>
  <si>
    <t>Torii Hunter</t>
  </si>
  <si>
    <t>Justin Upton</t>
  </si>
  <si>
    <t>Logan Morrison</t>
  </si>
  <si>
    <t>Adam Jones</t>
  </si>
  <si>
    <t>Alex Gordon</t>
  </si>
  <si>
    <t>Chase Utley</t>
  </si>
  <si>
    <t>Yoenis Cespedes</t>
  </si>
  <si>
    <t>Brandon Belt</t>
  </si>
  <si>
    <t>Brett Lawrie</t>
  </si>
  <si>
    <t>Ian Kinsler</t>
  </si>
  <si>
    <t>Rickie Weeks</t>
  </si>
  <si>
    <t>Carlos Beltran</t>
  </si>
  <si>
    <t>Paul Goldschmidt</t>
  </si>
  <si>
    <t>Carlos Ruiz</t>
  </si>
  <si>
    <t>David Wright</t>
  </si>
  <si>
    <t>Jason Kubel</t>
  </si>
  <si>
    <t>Carlos Santana</t>
  </si>
  <si>
    <t>Travis Hafner</t>
  </si>
  <si>
    <t>Ben Zobrist</t>
  </si>
  <si>
    <t>Curtis Granderson</t>
  </si>
  <si>
    <t>Allen Craig</t>
  </si>
  <si>
    <t>Corey Hart</t>
  </si>
  <si>
    <t>Jason Heyward</t>
  </si>
  <si>
    <t>Ryan Zimmerman</t>
  </si>
  <si>
    <t>Adrian Gonzalez</t>
  </si>
  <si>
    <t>Dustin Pedroia</t>
  </si>
  <si>
    <t>Joe Mauer</t>
  </si>
  <si>
    <t>Jay Bruce</t>
  </si>
  <si>
    <t>Josh Willingham</t>
  </si>
  <si>
    <t>Mark Teixeira</t>
  </si>
  <si>
    <t>Freddie Freeman</t>
  </si>
  <si>
    <t>Aramis Ramirez</t>
  </si>
  <si>
    <t>Dexter Fowler</t>
  </si>
  <si>
    <t>Kevin Youkilis</t>
  </si>
  <si>
    <t>Bryce Harper</t>
  </si>
  <si>
    <t>Evan Longoria</t>
  </si>
  <si>
    <t>Michael Cuddyer</t>
  </si>
  <si>
    <t>Billy Butler</t>
  </si>
  <si>
    <t>Mike Napoli</t>
  </si>
  <si>
    <t>Carlos Quentin</t>
  </si>
  <si>
    <t>Lance Berkman</t>
  </si>
  <si>
    <t>Adrian Beltre</t>
  </si>
  <si>
    <t>Paul Konerko</t>
  </si>
  <si>
    <t>Shin-Soo Choo</t>
  </si>
  <si>
    <t>Matt Holliday</t>
  </si>
  <si>
    <t>Albert Pujols</t>
  </si>
  <si>
    <t>Andrew McCutchen</t>
  </si>
  <si>
    <t>Anthony Rizzo</t>
  </si>
  <si>
    <t>Buster Posey</t>
  </si>
  <si>
    <t>Edwin Encarnacion</t>
  </si>
  <si>
    <t>Mike Trout</t>
  </si>
  <si>
    <t>Robinson Cano</t>
  </si>
  <si>
    <t>Matt Kemp</t>
  </si>
  <si>
    <t>Carlos Gonzalez</t>
  </si>
  <si>
    <t>Prince Fielder</t>
  </si>
  <si>
    <t>Troy Tulowitzki</t>
  </si>
  <si>
    <t>Ryan Braun</t>
  </si>
  <si>
    <t>David Ortiz</t>
  </si>
  <si>
    <t>Miguel Cabrera</t>
  </si>
  <si>
    <t>Jose Bautista</t>
  </si>
  <si>
    <t>Joey Votto</t>
  </si>
  <si>
    <t>Giancarlo Stanton</t>
  </si>
  <si>
    <t>AVG</t>
  </si>
  <si>
    <t>CS</t>
  </si>
  <si>
    <t>SB</t>
  </si>
  <si>
    <t>HBP</t>
  </si>
  <si>
    <t>SO</t>
  </si>
  <si>
    <t>BB</t>
  </si>
  <si>
    <t>RBI</t>
  </si>
  <si>
    <t>R</t>
  </si>
  <si>
    <t>HR</t>
  </si>
  <si>
    <t>3B</t>
  </si>
  <si>
    <t>2B</t>
  </si>
  <si>
    <t>H</t>
  </si>
  <si>
    <t>AB</t>
  </si>
  <si>
    <t>PA</t>
  </si>
  <si>
    <t>W</t>
  </si>
  <si>
    <t>L</t>
  </si>
  <si>
    <t>ERA</t>
  </si>
  <si>
    <t>SV</t>
  </si>
  <si>
    <t>IP</t>
  </si>
  <si>
    <t>ER</t>
  </si>
  <si>
    <t>WHIP</t>
  </si>
  <si>
    <t>Craig Kimbrel</t>
  </si>
  <si>
    <t>Sergio Romo</t>
  </si>
  <si>
    <t>David Robertson</t>
  </si>
  <si>
    <t>Huston Street</t>
  </si>
  <si>
    <t>Kenley Jansen</t>
  </si>
  <si>
    <t>Sean Marshall</t>
  </si>
  <si>
    <t>Mariano Rivera</t>
  </si>
  <si>
    <t>Greg Holland</t>
  </si>
  <si>
    <t>Stephen Strasburg</t>
  </si>
  <si>
    <t>Koji Uehara</t>
  </si>
  <si>
    <t>Jonathan Papelbon</t>
  </si>
  <si>
    <t>Jake McGee</t>
  </si>
  <si>
    <t>Aroldis Chapman</t>
  </si>
  <si>
    <t>Clayton Kershaw</t>
  </si>
  <si>
    <t>Mike Adams</t>
  </si>
  <si>
    <t>Kelvin Herrera</t>
  </si>
  <si>
    <t>Fernando Rodney</t>
  </si>
  <si>
    <t>Felix Hernandez</t>
  </si>
  <si>
    <t>Adam Wainwright</t>
  </si>
  <si>
    <t>Luke Gregerson</t>
  </si>
  <si>
    <t>Bobby Parnell</t>
  </si>
  <si>
    <t>Casey Janssen</t>
  </si>
  <si>
    <t>Justin Verlander</t>
  </si>
  <si>
    <t>Cliff Lee</t>
  </si>
  <si>
    <t>Tom Wilhelmsen</t>
  </si>
  <si>
    <t>Jonathan Broxton</t>
  </si>
  <si>
    <t>Eric O'Flaherty</t>
  </si>
  <si>
    <t>Drew Storen</t>
  </si>
  <si>
    <t>J.J. Hoover</t>
  </si>
  <si>
    <t>Jason Grilli</t>
  </si>
  <si>
    <t>Jason Motte</t>
  </si>
  <si>
    <t>Steve Cishek</t>
  </si>
  <si>
    <t>Kris Medlen</t>
  </si>
  <si>
    <t>Jordan Walden</t>
  </si>
  <si>
    <t>Jonny Venters</t>
  </si>
  <si>
    <t>David Price</t>
  </si>
  <si>
    <t>Ryan Cook</t>
  </si>
  <si>
    <t>Zack Greinke</t>
  </si>
  <si>
    <t>Joe Nathan</t>
  </si>
  <si>
    <t>Trevor Rosenthal</t>
  </si>
  <si>
    <t>Darren O'Day</t>
  </si>
  <si>
    <t>Brett Anderson</t>
  </si>
  <si>
    <t>Yu Darvish</t>
  </si>
  <si>
    <t>Glen Perkins</t>
  </si>
  <si>
    <t>Roy Halladay</t>
  </si>
  <si>
    <t>Octavio Dotel</t>
  </si>
  <si>
    <t>Addison Reed</t>
  </si>
  <si>
    <t>Jaime Garcia</t>
  </si>
  <si>
    <t>Madison Bumgarner</t>
  </si>
  <si>
    <t>CC Sabathia</t>
  </si>
  <si>
    <t>Cole Hamels</t>
  </si>
  <si>
    <t>Joba Chamberlain</t>
  </si>
  <si>
    <t>Carlos Marmol</t>
  </si>
  <si>
    <t>Chris Sale</t>
  </si>
  <si>
    <t>Jim Johnson</t>
  </si>
  <si>
    <t>Johnny Cueto</t>
  </si>
  <si>
    <t>Tyler Clippard</t>
  </si>
  <si>
    <t>Shelby Miller</t>
  </si>
  <si>
    <t>Josh Johnson</t>
  </si>
  <si>
    <t>Gio Gonzalez</t>
  </si>
  <si>
    <t>Grant Balfour</t>
  </si>
  <si>
    <t>John Axford</t>
  </si>
  <si>
    <t>Doug Fister</t>
  </si>
  <si>
    <t>Jordan Zimmermann</t>
  </si>
  <si>
    <t>Antonio Bastardo</t>
  </si>
  <si>
    <t>Rafael Soriano</t>
  </si>
  <si>
    <t>Sam LeCure</t>
  </si>
  <si>
    <t>Jose Arredondo</t>
  </si>
  <si>
    <t>Max Scherzer</t>
  </si>
  <si>
    <t>Matt Harvey</t>
  </si>
  <si>
    <t>James Shields</t>
  </si>
  <si>
    <t>Matt Cain</t>
  </si>
  <si>
    <t>R.A. Dickey</t>
  </si>
  <si>
    <t>Aaron Crow</t>
  </si>
  <si>
    <t>Dylan Bundy</t>
  </si>
  <si>
    <t>Chad Billingsley</t>
  </si>
  <si>
    <t>Boone Logan</t>
  </si>
  <si>
    <t>Anibal Sanchez</t>
  </si>
  <si>
    <t>Pedro Strop</t>
  </si>
  <si>
    <t>Andrew Cashner</t>
  </si>
  <si>
    <t>Alex Cobb</t>
  </si>
  <si>
    <t>Jarrod Parker</t>
  </si>
  <si>
    <t>Erasmo Ramirez</t>
  </si>
  <si>
    <t>Ernesto Frieri</t>
  </si>
  <si>
    <t>Lance Lynn</t>
  </si>
  <si>
    <t>Brandon McCarthy</t>
  </si>
  <si>
    <t>Tim Lincecum</t>
  </si>
  <si>
    <t>Brandon Morrow</t>
  </si>
  <si>
    <t>Jered Weaver</t>
  </si>
  <si>
    <t>Mike Fiers</t>
  </si>
  <si>
    <t>Jake Peavy</t>
  </si>
  <si>
    <t>Zack Wheeler</t>
  </si>
  <si>
    <t>Andrew Bailey</t>
  </si>
  <si>
    <t>Matt Moore</t>
  </si>
  <si>
    <t>Alfredo Simon</t>
  </si>
  <si>
    <t>Ian Kennedy</t>
  </si>
  <si>
    <t>Mat Latos</t>
  </si>
  <si>
    <t>Alexi Ogando</t>
  </si>
  <si>
    <t>Chris Archer</t>
  </si>
  <si>
    <t>Chris Carpenter</t>
  </si>
  <si>
    <t>Dan Haren</t>
  </si>
  <si>
    <t>Joaquin Benoit</t>
  </si>
  <si>
    <t>A.J. Griffin</t>
  </si>
  <si>
    <t>Jon Niese</t>
  </si>
  <si>
    <t>Marco Estrada</t>
  </si>
  <si>
    <t>Tommy Milone</t>
  </si>
  <si>
    <t>Steve Delabar</t>
  </si>
  <si>
    <t>Ricky Nolasco</t>
  </si>
  <si>
    <t>Phil Coke</t>
  </si>
  <si>
    <t>Jason Hammel</t>
  </si>
  <si>
    <t>A.J. Burnett</t>
  </si>
  <si>
    <t>Tim Hudson</t>
  </si>
  <si>
    <t>Yovani Gallardo</t>
  </si>
  <si>
    <t>Wily Peralta</t>
  </si>
  <si>
    <t>Jon Lester</t>
  </si>
  <si>
    <t>Brandon League</t>
  </si>
  <si>
    <t>Brandon Beachy</t>
  </si>
  <si>
    <t>Jeff Samardzija</t>
  </si>
  <si>
    <t>James Russell</t>
  </si>
  <si>
    <t>Wade Miley</t>
  </si>
  <si>
    <t>Andy Pettitte</t>
  </si>
  <si>
    <t>Matt Garza</t>
  </si>
  <si>
    <t>Maikel Cleto</t>
  </si>
  <si>
    <t>Wandy Rodriguez</t>
  </si>
  <si>
    <t>Homer Bailey</t>
  </si>
  <si>
    <t>Sergio Santos</t>
  </si>
  <si>
    <t>Dillon Gee</t>
  </si>
  <si>
    <t>Daniel Hudson</t>
  </si>
  <si>
    <t>Rick Porcello</t>
  </si>
  <si>
    <t>Justin Masterson</t>
  </si>
  <si>
    <t>Julio Teheran</t>
  </si>
  <si>
    <t>Ryan Vogelsong</t>
  </si>
  <si>
    <t>C.J. Wilson</t>
  </si>
  <si>
    <t>Edwin Jackson</t>
  </si>
  <si>
    <t>Vance Worley</t>
  </si>
  <si>
    <t>Mark Rogers</t>
  </si>
  <si>
    <t>Paul Maholm</t>
  </si>
  <si>
    <t>Frank Francisco</t>
  </si>
  <si>
    <t>Mike Minor</t>
  </si>
  <si>
    <t>Trevor Cahill</t>
  </si>
  <si>
    <t>Brian Matusz</t>
  </si>
  <si>
    <t>Scott Feldman</t>
  </si>
  <si>
    <t>Casey Kelly</t>
  </si>
  <si>
    <t>Kyle Lohse</t>
  </si>
  <si>
    <t>Dan Straily</t>
  </si>
  <si>
    <t>Josh Beckett</t>
  </si>
  <si>
    <t>Joel Hanrahan</t>
  </si>
  <si>
    <t>Joe Blanton</t>
  </si>
  <si>
    <t>Colby Lewis</t>
  </si>
  <si>
    <t>Johan Santana</t>
  </si>
  <si>
    <t>Shaun Marcum</t>
  </si>
  <si>
    <t>David Phelps</t>
  </si>
  <si>
    <t>Matt Harrison</t>
  </si>
  <si>
    <t>Hiroki Kuroda</t>
  </si>
  <si>
    <t>Gavin Floyd</t>
  </si>
  <si>
    <t>Nathan Eovaldi</t>
  </si>
  <si>
    <t>Scott Diamond</t>
  </si>
  <si>
    <t>Ross Detwiler</t>
  </si>
  <si>
    <t>Chris Capuano</t>
  </si>
  <si>
    <t>Bartolo Colon</t>
  </si>
  <si>
    <t>Ryan Dempster</t>
  </si>
  <si>
    <t>Randall Delgado</t>
  </si>
  <si>
    <t>Jeff Niemann</t>
  </si>
  <si>
    <t>Hisashi Iwakuma</t>
  </si>
  <si>
    <t>Francisco Liriano</t>
  </si>
  <si>
    <t>Edinson Volquez</t>
  </si>
  <si>
    <t>Bud Norris</t>
  </si>
  <si>
    <t>Tyler Skaggs</t>
  </si>
  <si>
    <t>Clayton Richard</t>
  </si>
  <si>
    <t>Ivan Nova</t>
  </si>
  <si>
    <t>Martin Perez</t>
  </si>
  <si>
    <t>Chris Tillman</t>
  </si>
  <si>
    <t>Jerome Williams</t>
  </si>
  <si>
    <t>Jake Arrieta</t>
  </si>
  <si>
    <t>Trevor Bauer</t>
  </si>
  <si>
    <t>Wei-Yin Chen</t>
  </si>
  <si>
    <t>James McDonald</t>
  </si>
  <si>
    <t>Lucas Harrell</t>
  </si>
  <si>
    <t>Jake Westbrook</t>
  </si>
  <si>
    <t>Jordan Lyles</t>
  </si>
  <si>
    <t>Derek Holland</t>
  </si>
  <si>
    <t>Phil Hughes</t>
  </si>
  <si>
    <t>Ubaldo Jimenez</t>
  </si>
  <si>
    <t>Wade Davis</t>
  </si>
  <si>
    <t>Kyle Kendrick</t>
  </si>
  <si>
    <t>Zach Britton</t>
  </si>
  <si>
    <t>Miguel Gonzalez</t>
  </si>
  <si>
    <t>Felix Doubront</t>
  </si>
  <si>
    <t>Clay Buchholz</t>
  </si>
  <si>
    <t>Mike Leake</t>
  </si>
  <si>
    <t>Mark Buehrle</t>
  </si>
  <si>
    <t>Tommy Hanson</t>
  </si>
  <si>
    <t>Brett Myers</t>
  </si>
  <si>
    <t>Carlos Villanueva</t>
  </si>
  <si>
    <t>J.A. Happ</t>
  </si>
  <si>
    <t>Jacob Turner</t>
  </si>
  <si>
    <t>Jeremy Guthrie</t>
  </si>
  <si>
    <t>Ricky Romero</t>
  </si>
  <si>
    <t>Luke Hochevar</t>
  </si>
  <si>
    <t>Garrett Richards</t>
  </si>
  <si>
    <t>Jeremy Hellickson</t>
  </si>
  <si>
    <t>John Danks</t>
  </si>
  <si>
    <t>Bronson Arroyo</t>
  </si>
  <si>
    <t>Jason Vargas</t>
  </si>
  <si>
    <t>Joe Saunders</t>
  </si>
  <si>
    <t>Travis Wood</t>
  </si>
  <si>
    <t>Blake Beavan</t>
  </si>
  <si>
    <t>Kevin Correia</t>
  </si>
  <si>
    <t>Chris Narveson</t>
  </si>
  <si>
    <t>Barry Zito</t>
  </si>
  <si>
    <t>Henderson Alvarez</t>
  </si>
  <si>
    <t>Ervin Santana</t>
  </si>
  <si>
    <t>Tommy Hunter</t>
  </si>
  <si>
    <t>Bruce Chen</t>
  </si>
  <si>
    <t>Kyle Drabek</t>
  </si>
  <si>
    <t>Dellin Betances</t>
  </si>
  <si>
    <t>Jose Ramirez</t>
  </si>
  <si>
    <t>Scott Richmond</t>
  </si>
  <si>
    <t>Armando Galarraga</t>
  </si>
  <si>
    <t>Andrew Taylor</t>
  </si>
  <si>
    <t>Casey Crosby</t>
  </si>
  <si>
    <t>Chase Whitley</t>
  </si>
  <si>
    <t>Todd Redmond</t>
  </si>
  <si>
    <t>Steven Wright</t>
  </si>
  <si>
    <t>Tyler Matzek</t>
  </si>
  <si>
    <t>Yoervis Medina</t>
  </si>
  <si>
    <t>Collin Balester</t>
  </si>
  <si>
    <t>Brad Hand</t>
  </si>
  <si>
    <t>Wilmer Font</t>
  </si>
  <si>
    <t>Scott Kazmir</t>
  </si>
  <si>
    <t>Chad Jenkins</t>
  </si>
  <si>
    <t>Yordano Ventura</t>
  </si>
  <si>
    <t>David Hale</t>
  </si>
  <si>
    <t>Jarred Cosart</t>
  </si>
  <si>
    <t>David Huff</t>
  </si>
  <si>
    <t>John Maine</t>
  </si>
  <si>
    <t>Jair Jurrjens</t>
  </si>
  <si>
    <t>Ryan Rowland-Smith</t>
  </si>
  <si>
    <t>Josh Stinson</t>
  </si>
  <si>
    <t>Barry Enright</t>
  </si>
  <si>
    <t>Miguel Batista</t>
  </si>
  <si>
    <t>Neal Cotts</t>
  </si>
  <si>
    <t>Esmerling Vasquez</t>
  </si>
  <si>
    <t>Adam Warren</t>
  </si>
  <si>
    <t>Alex Colome</t>
  </si>
  <si>
    <t>Randy Wells</t>
  </si>
  <si>
    <t>Paul Clemens</t>
  </si>
  <si>
    <t>Kevin Siegrist</t>
  </si>
  <si>
    <t>Nick Blackburn</t>
  </si>
  <si>
    <t>Aneury Rodriguez</t>
  </si>
  <si>
    <t>Alex Torres</t>
  </si>
  <si>
    <t>Jose Alvarez</t>
  </si>
  <si>
    <t>D.J. Mitchell</t>
  </si>
  <si>
    <t>Justin Grimm</t>
  </si>
  <si>
    <t>Rhiner Cruz</t>
  </si>
  <si>
    <t>Bruce Rondon</t>
  </si>
  <si>
    <t>Bobby Korecky</t>
  </si>
  <si>
    <t>Enerio Del Rosario</t>
  </si>
  <si>
    <t>Jeff Beliveau</t>
  </si>
  <si>
    <t>Evan Meek</t>
  </si>
  <si>
    <t>Samuel Deduno</t>
  </si>
  <si>
    <t>Brad Peacock</t>
  </si>
  <si>
    <t>Steve Johnson</t>
  </si>
  <si>
    <t>Shawn Hill</t>
  </si>
  <si>
    <t>Kyle McClellan</t>
  </si>
  <si>
    <t>Cesar Ramos</t>
  </si>
  <si>
    <t>Guillermo Moscoso</t>
  </si>
  <si>
    <t>Elvin Ramirez</t>
  </si>
  <si>
    <t>Justin Wilson</t>
  </si>
  <si>
    <t>Tyler Chatwood</t>
  </si>
  <si>
    <t>Chris Volstad</t>
  </si>
  <si>
    <t>Duane Below</t>
  </si>
  <si>
    <t>sa501520</t>
  </si>
  <si>
    <t>Darin Gorski</t>
  </si>
  <si>
    <t>Alex Sanabia</t>
  </si>
  <si>
    <t>Bobby Cassevah</t>
  </si>
  <si>
    <t>P.J. Walters</t>
  </si>
  <si>
    <t>Doug Davis</t>
  </si>
  <si>
    <t>Luis Avilan</t>
  </si>
  <si>
    <t>Daisuke Matsuzaka</t>
  </si>
  <si>
    <t>Brad Mills</t>
  </si>
  <si>
    <t>Tyler Thornburg</t>
  </si>
  <si>
    <t>Pedro Figueroa</t>
  </si>
  <si>
    <t>Tom Koehler</t>
  </si>
  <si>
    <t>Chien-Ming Wang</t>
  </si>
  <si>
    <t>Josh Outman</t>
  </si>
  <si>
    <t>Brett Oberholtzer</t>
  </si>
  <si>
    <t>Evan Crawford</t>
  </si>
  <si>
    <t>Dane de la Rosa</t>
  </si>
  <si>
    <t>Randy Wolf</t>
  </si>
  <si>
    <t>Luis Perdomo</t>
  </si>
  <si>
    <t>Aaron Laffey</t>
  </si>
  <si>
    <t>Michael Kirkman</t>
  </si>
  <si>
    <t>Tim Wood</t>
  </si>
  <si>
    <t>Hector Ambriz</t>
  </si>
  <si>
    <t>Carlos Carrasco</t>
  </si>
  <si>
    <t>Jake Odorizzi</t>
  </si>
  <si>
    <t>Tanner Roark</t>
  </si>
  <si>
    <t>Zach Duke</t>
  </si>
  <si>
    <t>Eduardo Sanchez</t>
  </si>
  <si>
    <t>Jeurys Familia</t>
  </si>
  <si>
    <t>Casey Fien</t>
  </si>
  <si>
    <t>Hector Santiago</t>
  </si>
  <si>
    <t>Justin Thomas</t>
  </si>
  <si>
    <t>Aaron Cook</t>
  </si>
  <si>
    <t>Alex White</t>
  </si>
  <si>
    <t>Robert Coello</t>
  </si>
  <si>
    <t>Stephen Pryor</t>
  </si>
  <si>
    <t>Brandon Workman</t>
  </si>
  <si>
    <t>Trevor May</t>
  </si>
  <si>
    <t>Stephen Fife</t>
  </si>
  <si>
    <t>Tyler Robertson</t>
  </si>
  <si>
    <t>Luis Mendoza</t>
  </si>
  <si>
    <t>Hector Noesi</t>
  </si>
  <si>
    <t>Christian Friedrich</t>
  </si>
  <si>
    <t>Josh Edgin</t>
  </si>
  <si>
    <t>Chase Anderson</t>
  </si>
  <si>
    <t>Logan Ondrusek</t>
  </si>
  <si>
    <t>Chris Rusin</t>
  </si>
  <si>
    <t>Jim Miller</t>
  </si>
  <si>
    <t>Jesse Chavez</t>
  </si>
  <si>
    <t>Cole DeVries</t>
  </si>
  <si>
    <t>Josh Lindblom</t>
  </si>
  <si>
    <t>Jenrry Mejia</t>
  </si>
  <si>
    <t>Jonathan Sanchez</t>
  </si>
  <si>
    <t>Anthony Swarzak</t>
  </si>
  <si>
    <t>Taijuan Walker</t>
  </si>
  <si>
    <t>Brad Lincoln</t>
  </si>
  <si>
    <t>Kyle Gibson</t>
  </si>
  <si>
    <t>Phillippe Aumont</t>
  </si>
  <si>
    <t>Philip Humber</t>
  </si>
  <si>
    <t>Roberto Hernandez</t>
  </si>
  <si>
    <t>David Pauley</t>
  </si>
  <si>
    <t>Dylan Axelrod</t>
  </si>
  <si>
    <t>Dallas Keuchel</t>
  </si>
  <si>
    <t>Barret Browning</t>
  </si>
  <si>
    <t>Scott Barnes</t>
  </si>
  <si>
    <t>John Lackey</t>
  </si>
  <si>
    <t>Dustin McGowan</t>
  </si>
  <si>
    <t>Corey Kluber</t>
  </si>
  <si>
    <t>Liam Hendriks</t>
  </si>
  <si>
    <t>Andrew Carpenter</t>
  </si>
  <si>
    <t>Luis Marte</t>
  </si>
  <si>
    <t>Jim Henderson</t>
  </si>
  <si>
    <t>Jon Garland</t>
  </si>
  <si>
    <t>Will Smith</t>
  </si>
  <si>
    <t>Oliver Perez</t>
  </si>
  <si>
    <t>Josh Wall</t>
  </si>
  <si>
    <t>Josh Tomlin</t>
  </si>
  <si>
    <t>Tyler Cloyd</t>
  </si>
  <si>
    <t>Jason Marquis</t>
  </si>
  <si>
    <t>Hector Rondon</t>
  </si>
  <si>
    <t>Ryan Mattheus</t>
  </si>
  <si>
    <t>Drew Hutchison</t>
  </si>
  <si>
    <t>Jorge de la Rosa</t>
  </si>
  <si>
    <t>Chris Schwinden</t>
  </si>
  <si>
    <t>Lester Oliveros</t>
  </si>
  <si>
    <t>Tyler Lyons</t>
  </si>
  <si>
    <t>Jeff Francis</t>
  </si>
  <si>
    <t>Danny Duffy</t>
  </si>
  <si>
    <t>Sam Freeman</t>
  </si>
  <si>
    <t>Rich Harden</t>
  </si>
  <si>
    <t>Gonzalez Germen</t>
  </si>
  <si>
    <t>Francisco Cordero</t>
  </si>
  <si>
    <t>Jeremy Bonderman</t>
  </si>
  <si>
    <t>Clay Hensley</t>
  </si>
  <si>
    <t>Daniel Bard</t>
  </si>
  <si>
    <t>Chad Beck</t>
  </si>
  <si>
    <t>Carlos Zambrano</t>
  </si>
  <si>
    <t>sa502078</t>
  </si>
  <si>
    <t>Daniel Rosenbaum</t>
  </si>
  <si>
    <t>Derek Lowe</t>
  </si>
  <si>
    <t>Brett Cecil</t>
  </si>
  <si>
    <t>Joel Pineiro</t>
  </si>
  <si>
    <t>Ryota Igarashi</t>
  </si>
  <si>
    <t>Jason Isringhausen</t>
  </si>
  <si>
    <t>James Paxton</t>
  </si>
  <si>
    <t>Vinnie Chulk</t>
  </si>
  <si>
    <t>John Ely</t>
  </si>
  <si>
    <t>Michael Stutes</t>
  </si>
  <si>
    <t>Drew Pomeranz</t>
  </si>
  <si>
    <t>Tim Dillard</t>
  </si>
  <si>
    <t>Greg Burke</t>
  </si>
  <si>
    <t>Collin McHugh</t>
  </si>
  <si>
    <t>Brandon Kintzler</t>
  </si>
  <si>
    <t>Dan Jennings</t>
  </si>
  <si>
    <t>sa455118</t>
  </si>
  <si>
    <t>Danny Hultzen</t>
  </si>
  <si>
    <t>Brandon Dickson</t>
  </si>
  <si>
    <t>Chad Durbin</t>
  </si>
  <si>
    <t>Tsuyoshi Wada</t>
  </si>
  <si>
    <t>Carlos Torres</t>
  </si>
  <si>
    <t>Erik Bedard</t>
  </si>
  <si>
    <t>Allen Webster</t>
  </si>
  <si>
    <t>Eric Stults</t>
  </si>
  <si>
    <t>Danny Salazar</t>
  </si>
  <si>
    <t>Zach McAllister</t>
  </si>
  <si>
    <t>Mike Pelfrey</t>
  </si>
  <si>
    <t>Anthony Varvaro</t>
  </si>
  <si>
    <t>John Lannan</t>
  </si>
  <si>
    <t>Jonathan Pettibone</t>
  </si>
  <si>
    <t>Brandon Maurer</t>
  </si>
  <si>
    <t>Victor Marte</t>
  </si>
  <si>
    <t>T.J. House</t>
  </si>
  <si>
    <t>Franklin Morales</t>
  </si>
  <si>
    <t>Takashi Saito</t>
  </si>
  <si>
    <t>Kevin Millwood</t>
  </si>
  <si>
    <t>Jeff Locke</t>
  </si>
  <si>
    <t>Rafael Montero</t>
  </si>
  <si>
    <t>Bryan Morris</t>
  </si>
  <si>
    <t>Ted Lilly</t>
  </si>
  <si>
    <t>Chris Hatcher</t>
  </si>
  <si>
    <t>Jhoulys Chacin</t>
  </si>
  <si>
    <t>Michael Bowden</t>
  </si>
  <si>
    <t>Kyle Waldrop</t>
  </si>
  <si>
    <t>Alex Burnett</t>
  </si>
  <si>
    <t>Hyun-Jin Ryu</t>
  </si>
  <si>
    <t>Brad Penny</t>
  </si>
  <si>
    <t>Tony Cingrani</t>
  </si>
  <si>
    <t>Jose Valdez</t>
  </si>
  <si>
    <t>Jose Quintana</t>
  </si>
  <si>
    <t>Louis Coleman</t>
  </si>
  <si>
    <t>Stuart Pomeranz</t>
  </si>
  <si>
    <t>Tyson Ross</t>
  </si>
  <si>
    <t>Peter Moylan</t>
  </si>
  <si>
    <t>Andrew Miller</t>
  </si>
  <si>
    <t>David Aardsma</t>
  </si>
  <si>
    <t>Sam Dyson</t>
  </si>
  <si>
    <t>Jeremy Accardo</t>
  </si>
  <si>
    <t>Jeremy Hefner</t>
  </si>
  <si>
    <t>Mike McClendon</t>
  </si>
  <si>
    <t>Jameson Taillon</t>
  </si>
  <si>
    <t>Aaron Harang</t>
  </si>
  <si>
    <t>Charlie Morton</t>
  </si>
  <si>
    <t>Danny Farquhar</t>
  </si>
  <si>
    <t>Kevin Slowey</t>
  </si>
  <si>
    <t>Ben Sheets</t>
  </si>
  <si>
    <t>Scott Maine</t>
  </si>
  <si>
    <t>Cory Wade</t>
  </si>
  <si>
    <t>Robert Carson</t>
  </si>
  <si>
    <t>Tanner Scheppers</t>
  </si>
  <si>
    <t>Matt Capps</t>
  </si>
  <si>
    <t>Michael Pineda</t>
  </si>
  <si>
    <t>J.P. Howell</t>
  </si>
  <si>
    <t>Alfredo Aceves</t>
  </si>
  <si>
    <t>Travis Blackley</t>
  </si>
  <si>
    <t>Nick Hagadone</t>
  </si>
  <si>
    <t>Kyle McPherson</t>
  </si>
  <si>
    <t>Kerry Wood</t>
  </si>
  <si>
    <t>Carl Pavano</t>
  </si>
  <si>
    <t>Nick Maronde</t>
  </si>
  <si>
    <t>Jared Burton</t>
  </si>
  <si>
    <t>David Carpenter</t>
  </si>
  <si>
    <t>Javier Vazquez</t>
  </si>
  <si>
    <t>Matt Albers</t>
  </si>
  <si>
    <t>Brian Duensing</t>
  </si>
  <si>
    <t>Tony Sipp</t>
  </si>
  <si>
    <t>Bryan Shaw</t>
  </si>
  <si>
    <t>Carter Capps</t>
  </si>
  <si>
    <t>Pedro Feliciano</t>
  </si>
  <si>
    <t>Christian Garcia</t>
  </si>
  <si>
    <t>Wade LeBlanc</t>
  </si>
  <si>
    <t>Yoshinori Tateyama</t>
  </si>
  <si>
    <t>Lucas Luetge</t>
  </si>
  <si>
    <t>Zach Putnam</t>
  </si>
  <si>
    <t>Jose Veras</t>
  </si>
  <si>
    <t>Fernando Abad</t>
  </si>
  <si>
    <t>Shawn Kelley</t>
  </si>
  <si>
    <t>Luis Ayala</t>
  </si>
  <si>
    <t>Evan Scribner</t>
  </si>
  <si>
    <t>Jason Frasor</t>
  </si>
  <si>
    <t>Yusmeiro Petit</t>
  </si>
  <si>
    <t>Jose Contreras</t>
  </si>
  <si>
    <t>Marc Rzepczynski</t>
  </si>
  <si>
    <t>Cody Allen</t>
  </si>
  <si>
    <t>Rubby de la Rosa</t>
  </si>
  <si>
    <t>A.J. Ramos</t>
  </si>
  <si>
    <t>Chris Leroux</t>
  </si>
  <si>
    <t>Jared Hughes</t>
  </si>
  <si>
    <t>Robbie Erlin</t>
  </si>
  <si>
    <t>Adam Ottavino</t>
  </si>
  <si>
    <t>Burke Badenhop</t>
  </si>
  <si>
    <t>Jeremy Horst</t>
  </si>
  <si>
    <t>Dallas Braden</t>
  </si>
  <si>
    <t>Javy Guerra</t>
  </si>
  <si>
    <t>Michael Gonzalez</t>
  </si>
  <si>
    <t>Jordan Norberto</t>
  </si>
  <si>
    <t>Anthony Bass</t>
  </si>
  <si>
    <t>Chris Resop</t>
  </si>
  <si>
    <t>Fernando Rodriguez</t>
  </si>
  <si>
    <t>Manny Parra</t>
  </si>
  <si>
    <t>Jeff Karstens</t>
  </si>
  <si>
    <t>LaTroy Hawkins</t>
  </si>
  <si>
    <t>Roy Oswalt</t>
  </si>
  <si>
    <t>Darin Downs</t>
  </si>
  <si>
    <t>Jamey Wright</t>
  </si>
  <si>
    <t>Tom Gorzelanny</t>
  </si>
  <si>
    <t>Guillermo Mota</t>
  </si>
  <si>
    <t>Chad Gaudin</t>
  </si>
  <si>
    <t>Felipe Paulino</t>
  </si>
  <si>
    <t>Joe Kelly</t>
  </si>
  <si>
    <t>Chad Qualls</t>
  </si>
  <si>
    <t>Xavier Cedeno</t>
  </si>
  <si>
    <t>Vicente Padilla</t>
  </si>
  <si>
    <t>Nick Vincent</t>
  </si>
  <si>
    <t>Josh Collmenter</t>
  </si>
  <si>
    <t>Mark Lowe</t>
  </si>
  <si>
    <t>Patrick Corbin</t>
  </si>
  <si>
    <t>Brian Fuentes</t>
  </si>
  <si>
    <t>Jerry Blevins</t>
  </si>
  <si>
    <t>Tim Byrdak</t>
  </si>
  <si>
    <t>Matt Lindstrom</t>
  </si>
  <si>
    <t>Andrew Carignan</t>
  </si>
  <si>
    <t>Nate Jones</t>
  </si>
  <si>
    <t>Clay Rapada</t>
  </si>
  <si>
    <t>Ronald Belisario</t>
  </si>
  <si>
    <t>Joe Smith</t>
  </si>
  <si>
    <t>Shawn Camp</t>
  </si>
  <si>
    <t>Drew Smyly</t>
  </si>
  <si>
    <t>Josh Kinney</t>
  </si>
  <si>
    <t>Tim Stauffer</t>
  </si>
  <si>
    <t>Nick Masset</t>
  </si>
  <si>
    <t>Freddy Garcia</t>
  </si>
  <si>
    <t>George Kontos</t>
  </si>
  <si>
    <t>Jon Rauch</t>
  </si>
  <si>
    <t>Neftali Feliz</t>
  </si>
  <si>
    <t>Esmil Rogers</t>
  </si>
  <si>
    <t>Jesse Crain</t>
  </si>
  <si>
    <t>Jose Valverde</t>
  </si>
  <si>
    <t>Robbie Ross</t>
  </si>
  <si>
    <t>Justin De Fratus</t>
  </si>
  <si>
    <t>Wesley Wright</t>
  </si>
  <si>
    <t>Hisanori Takahashi</t>
  </si>
  <si>
    <t>Tony Watson</t>
  </si>
  <si>
    <t>Matt Guerrier</t>
  </si>
  <si>
    <t>Gerrit Cole</t>
  </si>
  <si>
    <t>Dan Runzler</t>
  </si>
  <si>
    <t>Mike Dunn</t>
  </si>
  <si>
    <t>Randy Choate</t>
  </si>
  <si>
    <t>Ramon Ramirez</t>
  </si>
  <si>
    <t>Juan Nicasio</t>
  </si>
  <si>
    <t>Junichi Tazawa</t>
  </si>
  <si>
    <t>Brad Boxberger</t>
  </si>
  <si>
    <t>Scott Baker</t>
  </si>
  <si>
    <t>Cody Eppley</t>
  </si>
  <si>
    <t>Luis Perez</t>
  </si>
  <si>
    <t>Kevin Jepsen</t>
  </si>
  <si>
    <t>Santiago Casilla</t>
  </si>
  <si>
    <t>Juan Oviedo</t>
  </si>
  <si>
    <t>Cory Gearrin</t>
  </si>
  <si>
    <t>George Sherrill</t>
  </si>
  <si>
    <t>Chris Perez</t>
  </si>
  <si>
    <t>Scott Downs</t>
  </si>
  <si>
    <t>Rex Brothers</t>
  </si>
  <si>
    <t>Craig Breslow</t>
  </si>
  <si>
    <t>Tim Collins</t>
  </si>
  <si>
    <t>Joakim Soria</t>
  </si>
  <si>
    <t>Raul Valdes</t>
  </si>
  <si>
    <t>Dale Thayer</t>
  </si>
  <si>
    <t>Mitchell Boggs</t>
  </si>
  <si>
    <t>Aaron Loup</t>
  </si>
  <si>
    <t>Kameron Loe</t>
  </si>
  <si>
    <t>Craig Stammen</t>
  </si>
  <si>
    <t>Brad Brach</t>
  </si>
  <si>
    <t>Al Alburquerque</t>
  </si>
  <si>
    <t>Fautino De Los Santos</t>
  </si>
  <si>
    <t>Scott Elbert</t>
  </si>
  <si>
    <t>Joe Wieland</t>
  </si>
  <si>
    <t>Ryan Webb</t>
  </si>
  <si>
    <t>Jeremy Affeldt</t>
  </si>
  <si>
    <t>Shawn Tolleson</t>
  </si>
  <si>
    <t>Jose Mijares</t>
  </si>
  <si>
    <t>Matt Reynolds</t>
  </si>
  <si>
    <t>Brad Ziegler</t>
  </si>
  <si>
    <t>Brayan Villarreal</t>
  </si>
  <si>
    <t>Kyle Farnsworth</t>
  </si>
  <si>
    <t>Francisco Rodriguez</t>
  </si>
  <si>
    <t>Edward Mujica</t>
  </si>
  <si>
    <t>Brandon Lyon</t>
  </si>
  <si>
    <t>Troy Patton</t>
  </si>
  <si>
    <t>Wilton Lopez</t>
  </si>
  <si>
    <t>Kevin Quackenbush</t>
  </si>
  <si>
    <t>Sean Burnett</t>
  </si>
  <si>
    <t>Heath Bell</t>
  </si>
  <si>
    <t>Javier Lopez</t>
  </si>
  <si>
    <t>Darren Oliver</t>
  </si>
  <si>
    <t>Cristhian Martinez</t>
  </si>
  <si>
    <t>Scott Atchison</t>
  </si>
  <si>
    <t>Paco Rodriguez</t>
  </si>
  <si>
    <t>Joel Peralta</t>
  </si>
  <si>
    <t>Fernando Salas</t>
  </si>
  <si>
    <t>Pat Neshek</t>
  </si>
  <si>
    <t>Mark Melancon</t>
  </si>
  <si>
    <t>Matt Belisle</t>
  </si>
  <si>
    <t>Charlie Furbush</t>
  </si>
  <si>
    <t>Matt Thornton</t>
  </si>
  <si>
    <t>Brian Wilson</t>
  </si>
  <si>
    <t>Cory Luebke</t>
  </si>
  <si>
    <t>Vinnie Pestano</t>
  </si>
  <si>
    <t>Rafael Betancourt</t>
  </si>
  <si>
    <t>Sean Doolittle</t>
  </si>
  <si>
    <t>Joe Thatcher</t>
  </si>
  <si>
    <t>Ryan Madson</t>
  </si>
  <si>
    <t>David Hernandez</t>
  </si>
  <si>
    <t>J.J. Putz</t>
  </si>
  <si>
    <t>Carlos Martinez</t>
  </si>
  <si>
    <t>Jose Fernandez</t>
  </si>
  <si>
    <t>Carlos Correa</t>
  </si>
  <si>
    <t>Byron Buxton</t>
  </si>
  <si>
    <t>Christian Walker</t>
  </si>
  <si>
    <t>Mookie Betts</t>
  </si>
  <si>
    <t>Chris Taylor</t>
  </si>
  <si>
    <t>Dalton Pompey</t>
  </si>
  <si>
    <t>Rougned Odor</t>
  </si>
  <si>
    <t>Robert Refsnyder</t>
  </si>
  <si>
    <t>Billy Burns</t>
  </si>
  <si>
    <t>Garin Cecchini</t>
  </si>
  <si>
    <t>Miguel Sano</t>
  </si>
  <si>
    <t>Kennys Vargas</t>
  </si>
  <si>
    <t>Maikel Franco</t>
  </si>
  <si>
    <t>James Jones</t>
  </si>
  <si>
    <t>Arismendy Alcantara</t>
  </si>
  <si>
    <t>Javier Baez</t>
  </si>
  <si>
    <t>Gregory Polanco</t>
  </si>
  <si>
    <t>Yasiel Puig</t>
  </si>
  <si>
    <t>Zach Walters</t>
  </si>
  <si>
    <t>Phil Gosselin</t>
  </si>
  <si>
    <t>Tommy Medica</t>
  </si>
  <si>
    <t>Kevin Kiermaier</t>
  </si>
  <si>
    <t>Orlando Cabrera</t>
  </si>
  <si>
    <t>Dean Anna</t>
  </si>
  <si>
    <t>Abraham Almonte</t>
  </si>
  <si>
    <t>Cody Asche</t>
  </si>
  <si>
    <t>C.J. Cron</t>
  </si>
  <si>
    <t>sa199270</t>
  </si>
  <si>
    <t>Jesus Merchan</t>
  </si>
  <si>
    <t>Jake Smolinski</t>
  </si>
  <si>
    <t>Steven Hill</t>
  </si>
  <si>
    <t>Chris Colabello</t>
  </si>
  <si>
    <t>Steve Pearce</t>
  </si>
  <si>
    <t>Jose Abreu</t>
  </si>
  <si>
    <t>Daniel Webb</t>
  </si>
  <si>
    <t>Marcus Stroman</t>
  </si>
  <si>
    <t>Aaron Sanchez</t>
  </si>
  <si>
    <t>Shane Greene</t>
  </si>
  <si>
    <t>Ken Giles</t>
  </si>
  <si>
    <t>Archie Bradley</t>
  </si>
  <si>
    <t>Noah Syndergaard</t>
  </si>
  <si>
    <t>Brandon Cumpton</t>
  </si>
  <si>
    <t>Daniel Norris</t>
  </si>
  <si>
    <t>Chuckie Fick</t>
  </si>
  <si>
    <t>Andre Rienzo</t>
  </si>
  <si>
    <t>Sonny Gray</t>
  </si>
  <si>
    <t>Erik Johnson</t>
  </si>
  <si>
    <t>Kevin Gausman</t>
  </si>
  <si>
    <t>Nick Tepesch</t>
  </si>
  <si>
    <t>David Buchanan</t>
  </si>
  <si>
    <t>Eddie Butler</t>
  </si>
  <si>
    <t>Jesse Hahn</t>
  </si>
  <si>
    <t>Robbie Ray</t>
  </si>
  <si>
    <t>Vidal Nuno</t>
  </si>
  <si>
    <t>Graham Godfrey</t>
  </si>
  <si>
    <t>Mitch Talbot</t>
  </si>
  <si>
    <t>Roenis Elias</t>
  </si>
  <si>
    <t>Kyle Weiland</t>
  </si>
  <si>
    <t>Matt Shoemaker</t>
  </si>
  <si>
    <t>Kevin Gregg</t>
  </si>
  <si>
    <t>Taylor Jordan</t>
  </si>
  <si>
    <t>Dontrelle Willis</t>
  </si>
  <si>
    <t>Joel Carreno</t>
  </si>
  <si>
    <t>Kyle Davies</t>
  </si>
  <si>
    <t>Andrew Albers</t>
  </si>
  <si>
    <t>Dustin Moseley</t>
  </si>
  <si>
    <t>Alex Wood</t>
  </si>
  <si>
    <t>Andrew Heaney</t>
  </si>
  <si>
    <t>Alex Meyer</t>
  </si>
  <si>
    <t>D.J. Carrasco</t>
  </si>
  <si>
    <t>R.J. Swindle</t>
  </si>
  <si>
    <t>Mickey Storey</t>
  </si>
  <si>
    <t>Kyle Hendricks</t>
  </si>
  <si>
    <t>Livan Hernandez</t>
  </si>
  <si>
    <t>Michael Wacha</t>
  </si>
  <si>
    <t>Rick VandenHurk</t>
  </si>
  <si>
    <t>IDPLAYER</t>
  </si>
  <si>
    <t>PLAYERNAME</t>
  </si>
  <si>
    <t>TEAM</t>
  </si>
  <si>
    <t>POS</t>
  </si>
  <si>
    <t>IDFANGRAPHS</t>
  </si>
  <si>
    <t>MLBID</t>
  </si>
  <si>
    <t>MLBNAME</t>
  </si>
  <si>
    <t>CBSID</t>
  </si>
  <si>
    <t>CBSNAME</t>
  </si>
  <si>
    <t>RETROID</t>
  </si>
  <si>
    <t>BREFID</t>
  </si>
  <si>
    <t>NFBCID</t>
  </si>
  <si>
    <t>NFBCNAME</t>
  </si>
  <si>
    <t>aardsda01</t>
  </si>
  <si>
    <t>NYY</t>
  </si>
  <si>
    <t>P</t>
  </si>
  <si>
    <t>abadfe01</t>
  </si>
  <si>
    <t>HOU</t>
  </si>
  <si>
    <t>abreubo01</t>
  </si>
  <si>
    <t>LAD</t>
  </si>
  <si>
    <t>OF</t>
  </si>
  <si>
    <t>abreuto01</t>
  </si>
  <si>
    <t>SF</t>
  </si>
  <si>
    <t>accarje01</t>
  </si>
  <si>
    <t>OAK</t>
  </si>
  <si>
    <t>aceveal01</t>
  </si>
  <si>
    <t>BOS</t>
  </si>
  <si>
    <t>ackledu01</t>
  </si>
  <si>
    <t>SEA</t>
  </si>
  <si>
    <t>adamsma01</t>
  </si>
  <si>
    <t>STL</t>
  </si>
  <si>
    <t>1B</t>
  </si>
  <si>
    <t>adamsmi03</t>
  </si>
  <si>
    <t>PHI</t>
  </si>
  <si>
    <t>affelje01</t>
  </si>
  <si>
    <t>alberma01</t>
  </si>
  <si>
    <t>CLE</t>
  </si>
  <si>
    <t>albural01</t>
  </si>
  <si>
    <t>DET</t>
  </si>
  <si>
    <t>almonzo01</t>
  </si>
  <si>
    <t>alonsyo01</t>
  </si>
  <si>
    <t>SD</t>
  </si>
  <si>
    <t>altuvjo01</t>
  </si>
  <si>
    <t>alvarhe01</t>
  </si>
  <si>
    <t>MIA</t>
  </si>
  <si>
    <t>alvarpe01</t>
  </si>
  <si>
    <t>PIT</t>
  </si>
  <si>
    <t>amarial01</t>
  </si>
  <si>
    <t>ambrihe01</t>
  </si>
  <si>
    <t>anderbr04</t>
  </si>
  <si>
    <t>anderbr05</t>
  </si>
  <si>
    <t>C</t>
  </si>
  <si>
    <t>TOR</t>
  </si>
  <si>
    <t>andinro01</t>
  </si>
  <si>
    <t>andruel01</t>
  </si>
  <si>
    <t>TEX</t>
  </si>
  <si>
    <t>SS</t>
  </si>
  <si>
    <t>ankieri01</t>
  </si>
  <si>
    <t>WAS</t>
  </si>
  <si>
    <t>aokino01</t>
  </si>
  <si>
    <t>MIL</t>
  </si>
  <si>
    <t>archech01</t>
  </si>
  <si>
    <t>TB</t>
  </si>
  <si>
    <t>arenano01</t>
  </si>
  <si>
    <t>arencjp01</t>
  </si>
  <si>
    <t>ariasjo01</t>
  </si>
  <si>
    <t>arredjo01</t>
  </si>
  <si>
    <t>CIN</t>
  </si>
  <si>
    <t>arrieja01</t>
  </si>
  <si>
    <t>BAL</t>
  </si>
  <si>
    <t>arroybr01</t>
  </si>
  <si>
    <t>atchisc01</t>
  </si>
  <si>
    <t>aumonph01</t>
  </si>
  <si>
    <t>averyxa01</t>
  </si>
  <si>
    <t>avilaal01</t>
  </si>
  <si>
    <t>avilalu01</t>
  </si>
  <si>
    <t>ATL</t>
  </si>
  <si>
    <t>avilemi01</t>
  </si>
  <si>
    <t>axelrdy01</t>
  </si>
  <si>
    <t>CHW</t>
  </si>
  <si>
    <t>axforjo01</t>
  </si>
  <si>
    <t>ayalalu01</t>
  </si>
  <si>
    <t>aybarer01</t>
  </si>
  <si>
    <t>LAA</t>
  </si>
  <si>
    <t>badenbu01</t>
  </si>
  <si>
    <t>bailean01</t>
  </si>
  <si>
    <t>baileho02</t>
  </si>
  <si>
    <t>bakerjo01</t>
  </si>
  <si>
    <t>bakersc02</t>
  </si>
  <si>
    <t>CHC</t>
  </si>
  <si>
    <t>balesco01</t>
  </si>
  <si>
    <t>balfogr01</t>
  </si>
  <si>
    <t>barajro01</t>
  </si>
  <si>
    <t>bardda01</t>
  </si>
  <si>
    <t>barmecl01</t>
  </si>
  <si>
    <t>barnebr02</t>
  </si>
  <si>
    <t>barneda01</t>
  </si>
  <si>
    <t>barnesc01</t>
  </si>
  <si>
    <t>bartlja01</t>
  </si>
  <si>
    <t>bartoda02</t>
  </si>
  <si>
    <t>bassan01</t>
  </si>
  <si>
    <t>bastaan01</t>
  </si>
  <si>
    <t>batismi01</t>
  </si>
  <si>
    <t>bauertr01</t>
  </si>
  <si>
    <t>bautijo02</t>
  </si>
  <si>
    <t>baxtemi01</t>
  </si>
  <si>
    <t>NYM</t>
  </si>
  <si>
    <t>bayja01</t>
  </si>
  <si>
    <t>beachbr01</t>
  </si>
  <si>
    <t>beavabl01</t>
  </si>
  <si>
    <t>beckch01</t>
  </si>
  <si>
    <t>beckejo02</t>
  </si>
  <si>
    <t>beckhgo01</t>
  </si>
  <si>
    <t>bedarer01</t>
  </si>
  <si>
    <t>belisma01</t>
  </si>
  <si>
    <t>COL</t>
  </si>
  <si>
    <t>belisro01</t>
  </si>
  <si>
    <t>belivje01</t>
  </si>
  <si>
    <t>bellhe01</t>
  </si>
  <si>
    <t>ARI</t>
  </si>
  <si>
    <t>belowdu01</t>
  </si>
  <si>
    <t>beltbr01</t>
  </si>
  <si>
    <t>beltrad01</t>
  </si>
  <si>
    <t>beltrca01</t>
  </si>
  <si>
    <t>benoijo01</t>
  </si>
  <si>
    <t>berkmla01</t>
  </si>
  <si>
    <t>bernaro01</t>
  </si>
  <si>
    <t>berryqu01</t>
  </si>
  <si>
    <t>betande01</t>
  </si>
  <si>
    <t>betanra01</t>
  </si>
  <si>
    <t>betanyu01</t>
  </si>
  <si>
    <t>KC</t>
  </si>
  <si>
    <t>betemwi01</t>
  </si>
  <si>
    <t>biancje01</t>
  </si>
  <si>
    <t>billich01</t>
  </si>
  <si>
    <t>bixlebr01</t>
  </si>
  <si>
    <t>blackch02</t>
  </si>
  <si>
    <t>blackni01</t>
  </si>
  <si>
    <t>MIN</t>
  </si>
  <si>
    <t>blacktr01</t>
  </si>
  <si>
    <t>blancgr01</t>
  </si>
  <si>
    <t>blanche01</t>
  </si>
  <si>
    <t>blankky01</t>
  </si>
  <si>
    <t>blantjo01</t>
  </si>
  <si>
    <t>blevije01</t>
  </si>
  <si>
    <t>bloomwi01</t>
  </si>
  <si>
    <t>boescbr01</t>
  </si>
  <si>
    <t>boggsmi01</t>
  </si>
  <si>
    <t>bogusbr01</t>
  </si>
  <si>
    <t>bonifem01</t>
  </si>
  <si>
    <t>boscajc01</t>
  </si>
  <si>
    <t>bourgja01</t>
  </si>
  <si>
    <t>bourjpe01</t>
  </si>
  <si>
    <t>bournmi01</t>
  </si>
  <si>
    <t>bowdemi01</t>
  </si>
  <si>
    <t>boxbebr01</t>
  </si>
  <si>
    <t>brachbr01</t>
  </si>
  <si>
    <t>bradeda01</t>
  </si>
  <si>
    <t>brantmi02</t>
  </si>
  <si>
    <t>brantro01</t>
  </si>
  <si>
    <t>braunry02</t>
  </si>
  <si>
    <t>breslcr01</t>
  </si>
  <si>
    <t>brignre01</t>
  </si>
  <si>
    <t>brittza01</t>
  </si>
  <si>
    <t>brothre01</t>
  </si>
  <si>
    <t>brownan02</t>
  </si>
  <si>
    <t>brownba01</t>
  </si>
  <si>
    <t>browndo01</t>
  </si>
  <si>
    <t>broxtjo01</t>
  </si>
  <si>
    <t>bruceja01</t>
  </si>
  <si>
    <t>buchhcl01</t>
  </si>
  <si>
    <t>buckjo01</t>
  </si>
  <si>
    <t>buehrma01</t>
  </si>
  <si>
    <t>bumgama01</t>
  </si>
  <si>
    <t>bundydy01</t>
  </si>
  <si>
    <t>burkegr01</t>
  </si>
  <si>
    <t>burnea.01</t>
  </si>
  <si>
    <t>burneal01</t>
  </si>
  <si>
    <t>burnese01</t>
  </si>
  <si>
    <t>burtoja01</t>
  </si>
  <si>
    <t>buterdr01</t>
  </si>
  <si>
    <t>butlebi03</t>
  </si>
  <si>
    <t>byrdati01</t>
  </si>
  <si>
    <t>byrdma01</t>
  </si>
  <si>
    <t>cabreas01</t>
  </si>
  <si>
    <t>cabreev01</t>
  </si>
  <si>
    <t>cabreme01</t>
  </si>
  <si>
    <t>cabremi01</t>
  </si>
  <si>
    <t>cahiltr01</t>
  </si>
  <si>
    <t>cainlo01</t>
  </si>
  <si>
    <t>cainma01</t>
  </si>
  <si>
    <t>calhoko01</t>
  </si>
  <si>
    <t>callaal01</t>
  </si>
  <si>
    <t>campato01</t>
  </si>
  <si>
    <t>campsh01</t>
  </si>
  <si>
    <t>canoro01</t>
  </si>
  <si>
    <t>canzlru01</t>
  </si>
  <si>
    <t>cappsca01</t>
  </si>
  <si>
    <t>capuach01</t>
  </si>
  <si>
    <t>cardead01</t>
  </si>
  <si>
    <t>carigan01</t>
  </si>
  <si>
    <t>carmofa01</t>
  </si>
  <si>
    <t>carpean01</t>
  </si>
  <si>
    <t>carpech01</t>
  </si>
  <si>
    <t>carpech02</t>
  </si>
  <si>
    <t>carpeda01</t>
  </si>
  <si>
    <t>carpeda02</t>
  </si>
  <si>
    <t>carpema01</t>
  </si>
  <si>
    <t>carpmi01</t>
  </si>
  <si>
    <t>carraca01</t>
  </si>
  <si>
    <t>carreez01</t>
  </si>
  <si>
    <t>carrejo01</t>
  </si>
  <si>
    <t>carroja01</t>
  </si>
  <si>
    <t>carsoro01</t>
  </si>
  <si>
    <t>cashnan01</t>
  </si>
  <si>
    <t>casilal01</t>
  </si>
  <si>
    <t>cassebo01</t>
  </si>
  <si>
    <t>casteal01</t>
  </si>
  <si>
    <t>casteni01</t>
  </si>
  <si>
    <t>castiwe01</t>
  </si>
  <si>
    <t>castrja01</t>
  </si>
  <si>
    <t>castrst01</t>
  </si>
  <si>
    <t>cecilbr01</t>
  </si>
  <si>
    <t>cedenro02</t>
  </si>
  <si>
    <t>cedenxa01</t>
  </si>
  <si>
    <t>cervefr01</t>
  </si>
  <si>
    <t>cespeyo01</t>
  </si>
  <si>
    <t>chacijh01</t>
  </si>
  <si>
    <t>chambad01</t>
  </si>
  <si>
    <t>chambjo03</t>
  </si>
  <si>
    <t>chapmar01</t>
  </si>
  <si>
    <t>chatwty01</t>
  </si>
  <si>
    <t>chaveer01</t>
  </si>
  <si>
    <t>chenbr01</t>
  </si>
  <si>
    <t>chenwe02</t>
  </si>
  <si>
    <t>chiselo01</t>
  </si>
  <si>
    <t>choatra01</t>
  </si>
  <si>
    <t>choosh01</t>
  </si>
  <si>
    <t>chulkvi01</t>
  </si>
  <si>
    <t>cingrto01</t>
  </si>
  <si>
    <t>ciriape01</t>
  </si>
  <si>
    <t>cishest01</t>
  </si>
  <si>
    <t>clemeje01</t>
  </si>
  <si>
    <t>cletoma01</t>
  </si>
  <si>
    <t>clevest01</t>
  </si>
  <si>
    <t>clippty01</t>
  </si>
  <si>
    <t>cloydty01</t>
  </si>
  <si>
    <t>cobbal01</t>
  </si>
  <si>
    <t>coellro01</t>
  </si>
  <si>
    <t>coghlch01</t>
  </si>
  <si>
    <t>cokeph01</t>
  </si>
  <si>
    <t>colege01</t>
  </si>
  <si>
    <t>colemlo01</t>
  </si>
  <si>
    <t>colliti01</t>
  </si>
  <si>
    <t>collmjo01</t>
  </si>
  <si>
    <t>colonba01</t>
  </si>
  <si>
    <t>colvity01</t>
  </si>
  <si>
    <t>congeha01</t>
  </si>
  <si>
    <t>constjo01</t>
  </si>
  <si>
    <t>cookaa01</t>
  </si>
  <si>
    <t>cookry01</t>
  </si>
  <si>
    <t>coopeda01</t>
  </si>
  <si>
    <t>corbipa01</t>
  </si>
  <si>
    <t>corpoca01</t>
  </si>
  <si>
    <t>correke01</t>
  </si>
  <si>
    <t>cosarja01</t>
  </si>
  <si>
    <t>costami01</t>
  </si>
  <si>
    <t>cowgico01</t>
  </si>
  <si>
    <t>coxza01</t>
  </si>
  <si>
    <t>cozarza01</t>
  </si>
  <si>
    <t>craigal01</t>
  </si>
  <si>
    <t>crainje01</t>
  </si>
  <si>
    <t>crawfbr01</t>
  </si>
  <si>
    <t>crawfca02</t>
  </si>
  <si>
    <t>crawfev01</t>
  </si>
  <si>
    <t>crispco01</t>
  </si>
  <si>
    <t>crosbca01</t>
  </si>
  <si>
    <t>crowaa01</t>
  </si>
  <si>
    <t>cruzlu01</t>
  </si>
  <si>
    <t>cruzne02</t>
  </si>
  <si>
    <t>cruzrh01</t>
  </si>
  <si>
    <t>cruzto03</t>
  </si>
  <si>
    <t>cuddymi01</t>
  </si>
  <si>
    <t>cuetojo01</t>
  </si>
  <si>
    <t>danksjo01</t>
  </si>
  <si>
    <t>danksjo02</t>
  </si>
  <si>
    <t>darnach01</t>
  </si>
  <si>
    <t>darnatr01</t>
  </si>
  <si>
    <t>Travis d'Arnaud</t>
  </si>
  <si>
    <t>darneja01</t>
  </si>
  <si>
    <t>darviyu01</t>
  </si>
  <si>
    <t>davisch02</t>
  </si>
  <si>
    <t>davisik02</t>
  </si>
  <si>
    <t>davisra01</t>
  </si>
  <si>
    <t>daviswa01</t>
  </si>
  <si>
    <t>deazaal01</t>
  </si>
  <si>
    <t>deckeja01</t>
  </si>
  <si>
    <t>dedunsa01</t>
  </si>
  <si>
    <t>defraju01</t>
  </si>
  <si>
    <t>dejesda01</t>
  </si>
  <si>
    <t>dejesiv02</t>
  </si>
  <si>
    <t>delabst01</t>
  </si>
  <si>
    <t>delarru01</t>
  </si>
  <si>
    <t>delgara01</t>
  </si>
  <si>
    <t>delosfa01</t>
  </si>
  <si>
    <t>delroen01</t>
  </si>
  <si>
    <t>dempsry01</t>
  </si>
  <si>
    <t>denorch01</t>
  </si>
  <si>
    <t>derosma01</t>
  </si>
  <si>
    <t>descada01</t>
  </si>
  <si>
    <t>desmoia01</t>
  </si>
  <si>
    <t>detwiro01</t>
  </si>
  <si>
    <t>devrico01</t>
  </si>
  <si>
    <t>diamosc01</t>
  </si>
  <si>
    <t>diazju01</t>
  </si>
  <si>
    <t>diazma02</t>
  </si>
  <si>
    <t>dickech01</t>
  </si>
  <si>
    <t>dicker.01</t>
  </si>
  <si>
    <t>dicksbr01</t>
  </si>
  <si>
    <t>dillati01</t>
  </si>
  <si>
    <t>dirksan01</t>
  </si>
  <si>
    <t>dobbsgr01</t>
  </si>
  <si>
    <t>dominma01</t>
  </si>
  <si>
    <t>donalja01</t>
  </si>
  <si>
    <t>donaljo02</t>
  </si>
  <si>
    <t>doolise01</t>
  </si>
  <si>
    <t>doteloc01</t>
  </si>
  <si>
    <t>doubrfe01</t>
  </si>
  <si>
    <t>doumiry01</t>
  </si>
  <si>
    <t>downsda02</t>
  </si>
  <si>
    <t>downsma01</t>
  </si>
  <si>
    <t>downssc01</t>
  </si>
  <si>
    <t>doziebr01</t>
  </si>
  <si>
    <t>drabeky01</t>
  </si>
  <si>
    <t>drewst01</t>
  </si>
  <si>
    <t>dudalu01</t>
  </si>
  <si>
    <t>duensbr01</t>
  </si>
  <si>
    <t>dukeza01</t>
  </si>
  <si>
    <t>duncash01</t>
  </si>
  <si>
    <t>dunnad01</t>
  </si>
  <si>
    <t>dunnmi01</t>
  </si>
  <si>
    <t>durbich01</t>
  </si>
  <si>
    <t>dysonja01</t>
  </si>
  <si>
    <t>dysonsa01</t>
  </si>
  <si>
    <t>eatonad02</t>
  </si>
  <si>
    <t>edginjo01</t>
  </si>
  <si>
    <t>elbersc01</t>
  </si>
  <si>
    <t>ellisaj01</t>
  </si>
  <si>
    <t>ellisma01</t>
  </si>
  <si>
    <t>ellsbja01</t>
  </si>
  <si>
    <t>elyjo01</t>
  </si>
  <si>
    <t>encared01</t>
  </si>
  <si>
    <t>enrigba01</t>
  </si>
  <si>
    <t>eovalna01</t>
  </si>
  <si>
    <t>eppleco01</t>
  </si>
  <si>
    <t>escobal02</t>
  </si>
  <si>
    <t>escobed01</t>
  </si>
  <si>
    <t>escobyu01</t>
  </si>
  <si>
    <t>espinda01</t>
  </si>
  <si>
    <t>estrama01</t>
  </si>
  <si>
    <t>ethiean01</t>
  </si>
  <si>
    <t>exposlu01</t>
  </si>
  <si>
    <t>faluir01</t>
  </si>
  <si>
    <t>familje01</t>
  </si>
  <si>
    <t>farnsky01</t>
  </si>
  <si>
    <t>farrier01</t>
  </si>
  <si>
    <t>federti01</t>
  </si>
  <si>
    <t>feldmsc01</t>
  </si>
  <si>
    <t>felicpe01</t>
  </si>
  <si>
    <t>felizne01</t>
  </si>
  <si>
    <t>fickch01</t>
  </si>
  <si>
    <t>fieldpr01</t>
  </si>
  <si>
    <t>fienca01</t>
  </si>
  <si>
    <t>fiersmi01</t>
  </si>
  <si>
    <t>fifest01</t>
  </si>
  <si>
    <t>figgich01</t>
  </si>
  <si>
    <t>figuepe01</t>
  </si>
  <si>
    <t>fistedo01</t>
  </si>
  <si>
    <t>flahery01</t>
  </si>
  <si>
    <t>floreje02</t>
  </si>
  <si>
    <t>florewi01</t>
  </si>
  <si>
    <t>floripe01</t>
  </si>
  <si>
    <t>flowety01</t>
  </si>
  <si>
    <t>floydga01</t>
  </si>
  <si>
    <t>fontwi01</t>
  </si>
  <si>
    <t>fordle01</t>
  </si>
  <si>
    <t>forsylo01</t>
  </si>
  <si>
    <t>fowlede01</t>
  </si>
  <si>
    <t>francbe01</t>
  </si>
  <si>
    <t>francfr01</t>
  </si>
  <si>
    <t>francje01</t>
  </si>
  <si>
    <t>francje02</t>
  </si>
  <si>
    <t>francju02</t>
  </si>
  <si>
    <t>frandke01</t>
  </si>
  <si>
    <t>frankni01</t>
  </si>
  <si>
    <t>frasoja01</t>
  </si>
  <si>
    <t>frazito01</t>
  </si>
  <si>
    <t>freemfr01</t>
  </si>
  <si>
    <t>freemsa01</t>
  </si>
  <si>
    <t>freesda01</t>
  </si>
  <si>
    <t>friedch01</t>
  </si>
  <si>
    <t>frierer01</t>
  </si>
  <si>
    <t>fuldsa01</t>
  </si>
  <si>
    <t>furbuch01</t>
  </si>
  <si>
    <t>furcara02</t>
  </si>
  <si>
    <t>galarar01</t>
  </si>
  <si>
    <t>gallayo01</t>
  </si>
  <si>
    <t>galvifr01</t>
  </si>
  <si>
    <t>gamelma01</t>
  </si>
  <si>
    <t>garciav01</t>
  </si>
  <si>
    <t>garcich02</t>
  </si>
  <si>
    <t>garcifr03</t>
  </si>
  <si>
    <t>garcija02</t>
  </si>
  <si>
    <t>gardnbr01</t>
  </si>
  <si>
    <t>garzama01</t>
  </si>
  <si>
    <t>gattiev01</t>
  </si>
  <si>
    <t>gaudich01</t>
  </si>
  <si>
    <t>gearrco01</t>
  </si>
  <si>
    <t>geedi01</t>
  </si>
  <si>
    <t>gentrcr01</t>
  </si>
  <si>
    <t>germego01</t>
  </si>
  <si>
    <t>getzch01</t>
  </si>
  <si>
    <t>giambja01</t>
  </si>
  <si>
    <t>giavojo01</t>
  </si>
  <si>
    <t>gibsoky01</t>
  </si>
  <si>
    <t>gillaco01</t>
  </si>
  <si>
    <t>gimenhe01</t>
  </si>
  <si>
    <t>godfrgr01</t>
  </si>
  <si>
    <t>goldspa01</t>
  </si>
  <si>
    <t>gomesjo01</t>
  </si>
  <si>
    <t>gomesya01</t>
  </si>
  <si>
    <t>gomezca01</t>
  </si>
  <si>
    <t>gomezma01</t>
  </si>
  <si>
    <t>gonzaad01</t>
  </si>
  <si>
    <t>gonzaal02</t>
  </si>
  <si>
    <t>gonzaal03</t>
  </si>
  <si>
    <t>gonzaca01</t>
  </si>
  <si>
    <t>gonzagi01</t>
  </si>
  <si>
    <t>gonzama01</t>
  </si>
  <si>
    <t>gonzami02</t>
  </si>
  <si>
    <t>gonzami03</t>
  </si>
  <si>
    <t>gordoal01</t>
  </si>
  <si>
    <t>gordode01</t>
  </si>
  <si>
    <t>gorskda01</t>
  </si>
  <si>
    <t>gorzeto01</t>
  </si>
  <si>
    <t>gosean01</t>
  </si>
  <si>
    <t>grandcu01</t>
  </si>
  <si>
    <t>grandya01</t>
  </si>
  <si>
    <t>grayso01</t>
  </si>
  <si>
    <t>greengr01</t>
  </si>
  <si>
    <t>greenta01</t>
  </si>
  <si>
    <t>greenty02</t>
  </si>
  <si>
    <t>gregelu01</t>
  </si>
  <si>
    <t>greggke01</t>
  </si>
  <si>
    <t>gregodi01</t>
  </si>
  <si>
    <t>greinza01</t>
  </si>
  <si>
    <t>griffaj01</t>
  </si>
  <si>
    <t>grillja01</t>
  </si>
  <si>
    <t>grimmju01</t>
  </si>
  <si>
    <t>grossro01</t>
  </si>
  <si>
    <t>guerrja01</t>
  </si>
  <si>
    <t>guerrma02</t>
  </si>
  <si>
    <t>guthrje01</t>
  </si>
  <si>
    <t>gutiefr01</t>
  </si>
  <si>
    <t>guyerbr01</t>
  </si>
  <si>
    <t>guzmaje01</t>
  </si>
  <si>
    <t>gwynnto02</t>
  </si>
  <si>
    <t>gyorkje01</t>
  </si>
  <si>
    <t>hafnetr01</t>
  </si>
  <si>
    <t>DH</t>
  </si>
  <si>
    <t>hagadni01</t>
  </si>
  <si>
    <t>hairsje02</t>
  </si>
  <si>
    <t>hairssc01</t>
  </si>
  <si>
    <t>hallaro01</t>
  </si>
  <si>
    <t>hamelco01</t>
  </si>
  <si>
    <t>hamilbi02</t>
  </si>
  <si>
    <t>hamiljo03</t>
  </si>
  <si>
    <t>hammeja01</t>
  </si>
  <si>
    <t>handbr01</t>
  </si>
  <si>
    <t>hanigry01</t>
  </si>
  <si>
    <t>hannaja01</t>
  </si>
  <si>
    <t>hanrajo01</t>
  </si>
  <si>
    <t>hansoto01</t>
  </si>
  <si>
    <t>happja01</t>
  </si>
  <si>
    <t>haranaa01</t>
  </si>
  <si>
    <t>hardyjj01</t>
  </si>
  <si>
    <t>harenda01</t>
  </si>
  <si>
    <t>harpebr03</t>
  </si>
  <si>
    <t>harrelu01</t>
  </si>
  <si>
    <t>harrijo05</t>
  </si>
  <si>
    <t>harrima01</t>
  </si>
  <si>
    <t>hartco01</t>
  </si>
  <si>
    <t>harvema01</t>
  </si>
  <si>
    <t>hatchch02</t>
  </si>
  <si>
    <t>havenre01</t>
  </si>
  <si>
    <t>hawkila01</t>
  </si>
  <si>
    <t>headlch01</t>
  </si>
  <si>
    <t>hechaad01</t>
  </si>
  <si>
    <t>hefneje01</t>
  </si>
  <si>
    <t>heisech01</t>
  </si>
  <si>
    <t>hellije01</t>
  </si>
  <si>
    <t>heltoto01</t>
  </si>
  <si>
    <t>hendeji01</t>
  </si>
  <si>
    <t>hendrli01</t>
  </si>
  <si>
    <t>hernada01</t>
  </si>
  <si>
    <t>hernafe02</t>
  </si>
  <si>
    <t>hernago01</t>
  </si>
  <si>
    <t>hernalu01</t>
  </si>
  <si>
    <t>hernara02</t>
  </si>
  <si>
    <t>herrejo03</t>
  </si>
  <si>
    <t>herreke01</t>
  </si>
  <si>
    <t>herrmch01</t>
  </si>
  <si>
    <t>hestejo01</t>
  </si>
  <si>
    <t>heywaja01</t>
  </si>
  <si>
    <t>hicksaa01</t>
  </si>
  <si>
    <t>hicksbr01</t>
  </si>
  <si>
    <t>hillaa01</t>
  </si>
  <si>
    <t>hillsh01</t>
  </si>
  <si>
    <t>hillst01</t>
  </si>
  <si>
    <t>hinsker01</t>
  </si>
  <si>
    <t>hochelu01</t>
  </si>
  <si>
    <t>hoeslj01</t>
  </si>
  <si>
    <t>holadbr01</t>
  </si>
  <si>
    <t>hollade01</t>
  </si>
  <si>
    <t>hollagr01</t>
  </si>
  <si>
    <t>hollima01</t>
  </si>
  <si>
    <t>holtbr01</t>
  </si>
  <si>
    <t>hoovejj01</t>
  </si>
  <si>
    <t>horstje01</t>
  </si>
  <si>
    <t>hosmeer01</t>
  </si>
  <si>
    <t>howarry01</t>
  </si>
  <si>
    <t>howeljp01</t>
  </si>
  <si>
    <t>hudsoda01</t>
  </si>
  <si>
    <t>hudsoti01</t>
  </si>
  <si>
    <t>huffda01</t>
  </si>
  <si>
    <t>hugheja02</t>
  </si>
  <si>
    <t>hughelu01</t>
  </si>
  <si>
    <t>hugheph01</t>
  </si>
  <si>
    <t>hultzda01</t>
  </si>
  <si>
    <t>humbeph01</t>
  </si>
  <si>
    <t>hundlni01</t>
  </si>
  <si>
    <t>hunteto01</t>
  </si>
  <si>
    <t>hunteto02</t>
  </si>
  <si>
    <t>hutchdr01</t>
  </si>
  <si>
    <t>iannech01</t>
  </si>
  <si>
    <t>ibanera01</t>
  </si>
  <si>
    <t>igarary01</t>
  </si>
  <si>
    <t>iglesjo01</t>
  </si>
  <si>
    <t>inciaen01</t>
  </si>
  <si>
    <t>infanom01</t>
  </si>
  <si>
    <t>ingebr01</t>
  </si>
  <si>
    <t>ishiktr01</t>
  </si>
  <si>
    <t>isrinja01</t>
  </si>
  <si>
    <t>iwakuhi01</t>
  </si>
  <si>
    <t>izturma01</t>
  </si>
  <si>
    <t>jacksau01</t>
  </si>
  <si>
    <t>jacksbr01</t>
  </si>
  <si>
    <t>jacksed01</t>
  </si>
  <si>
    <t>jacksry02</t>
  </si>
  <si>
    <t>jacobmi02</t>
  </si>
  <si>
    <t>janispa01</t>
  </si>
  <si>
    <t>janseke01</t>
  </si>
  <si>
    <t>janssca01</t>
  </si>
  <si>
    <t>jasojo01</t>
  </si>
  <si>
    <t>jayjo02</t>
  </si>
  <si>
    <t>jenkich01</t>
  </si>
  <si>
    <t>jennida01</t>
  </si>
  <si>
    <t>jennide01</t>
  </si>
  <si>
    <t>jepseke01</t>
  </si>
  <si>
    <t>jeterde01</t>
  </si>
  <si>
    <t>jimena.01</t>
  </si>
  <si>
    <t>jimenub01</t>
  </si>
  <si>
    <t>johnsch05</t>
  </si>
  <si>
    <t>johnsda06</t>
  </si>
  <si>
    <t>johnsel02</t>
  </si>
  <si>
    <t>johnsji04</t>
  </si>
  <si>
    <t>johnsjo09</t>
  </si>
  <si>
    <t>johnske05</t>
  </si>
  <si>
    <t>johnsre02</t>
  </si>
  <si>
    <t>johnsro07</t>
  </si>
  <si>
    <t>johnsst02</t>
  </si>
  <si>
    <t>jonesad01</t>
  </si>
  <si>
    <t>jonesga02</t>
  </si>
  <si>
    <t>jonesna01</t>
  </si>
  <si>
    <t>josepco01</t>
  </si>
  <si>
    <t>joycema01</t>
  </si>
  <si>
    <t>jurrjja01</t>
  </si>
  <si>
    <t>kaaihki01</t>
  </si>
  <si>
    <t>kalisry01</t>
  </si>
  <si>
    <t>karstje01</t>
  </si>
  <si>
    <t>kawasmu01</t>
  </si>
  <si>
    <t>kearnau01</t>
  </si>
  <si>
    <t>kellesh01</t>
  </si>
  <si>
    <t>kellyca01</t>
  </si>
  <si>
    <t>kellyjo05</t>
  </si>
  <si>
    <t>kempma01</t>
  </si>
  <si>
    <t>kendrho01</t>
  </si>
  <si>
    <t>kendrky01</t>
  </si>
  <si>
    <t>kenneia01</t>
  </si>
  <si>
    <t>keppije01</t>
  </si>
  <si>
    <t>kershcl01</t>
  </si>
  <si>
    <t>keuchda01</t>
  </si>
  <si>
    <t>kimbrcr01</t>
  </si>
  <si>
    <t>kinnejo01</t>
  </si>
  <si>
    <t>kinslia01</t>
  </si>
  <si>
    <t>kintzbr01</t>
  </si>
  <si>
    <t>kipnija01</t>
  </si>
  <si>
    <t>kirkmmi01</t>
  </si>
  <si>
    <t>klubeco01</t>
  </si>
  <si>
    <t>koehlto01</t>
  </si>
  <si>
    <t>konerpa01</t>
  </si>
  <si>
    <t>kontoge01</t>
  </si>
  <si>
    <t>korecbo01</t>
  </si>
  <si>
    <t>kotchca01</t>
  </si>
  <si>
    <t>kotsama01</t>
  </si>
  <si>
    <t>kottage01</t>
  </si>
  <si>
    <t>kozmape01</t>
  </si>
  <si>
    <t>kratzer01</t>
  </si>
  <si>
    <t>kubelja01</t>
  </si>
  <si>
    <t>kurodhi01</t>
  </si>
  <si>
    <t>lackejo01</t>
  </si>
  <si>
    <t>laffeaa01</t>
  </si>
  <si>
    <t>lagarju01</t>
  </si>
  <si>
    <t>lahaibr01</t>
  </si>
  <si>
    <t>lairdbr01</t>
  </si>
  <si>
    <t>lairdge01</t>
  </si>
  <si>
    <t>lallibl01</t>
  </si>
  <si>
    <t>langery01</t>
  </si>
  <si>
    <t>lannajo01</t>
  </si>
  <si>
    <t>larocad01</t>
  </si>
  <si>
    <t>latosma01</t>
  </si>
  <si>
    <t>lavarry01</t>
  </si>
  <si>
    <t>lawribr01</t>
  </si>
  <si>
    <t>leagubr01</t>
  </si>
  <si>
    <t>leakemi01</t>
  </si>
  <si>
    <t>leblawa01</t>
  </si>
  <si>
    <t>lecursa01</t>
  </si>
  <si>
    <t>leeca01</t>
  </si>
  <si>
    <t>leecl02</t>
  </si>
  <si>
    <t>lemahdj01</t>
  </si>
  <si>
    <t>leonsa01</t>
  </si>
  <si>
    <t>lerouch01</t>
  </si>
  <si>
    <t>lestejo01</t>
  </si>
  <si>
    <t>lewisco01</t>
  </si>
  <si>
    <t>lewisfr02</t>
  </si>
  <si>
    <t>liddial01</t>
  </si>
  <si>
    <t>lillyte01</t>
  </si>
  <si>
    <t>linceti01</t>
  </si>
  <si>
    <t>lincobr01</t>
  </si>
  <si>
    <t>lindad01</t>
  </si>
  <si>
    <t>lindbjo01</t>
  </si>
  <si>
    <t>lindsma01</t>
  </si>
  <si>
    <t>liriafr01</t>
  </si>
  <si>
    <t>lobatjo01</t>
  </si>
  <si>
    <t>lockeje01</t>
  </si>
  <si>
    <t>loeka01</t>
  </si>
  <si>
    <t>loganbo02</t>
  </si>
  <si>
    <t>lohseky01</t>
  </si>
  <si>
    <t>lombast02</t>
  </si>
  <si>
    <t>loneyja01</t>
  </si>
  <si>
    <t>longoev01</t>
  </si>
  <si>
    <t>lopezja02</t>
  </si>
  <si>
    <t>lopezjo01</t>
  </si>
  <si>
    <t>lopezwi01</t>
  </si>
  <si>
    <t>loughda01</t>
  </si>
  <si>
    <t>loupaa01</t>
  </si>
  <si>
    <t>lowede01</t>
  </si>
  <si>
    <t>lowema01</t>
  </si>
  <si>
    <t>lowrije01</t>
  </si>
  <si>
    <t>lucrojo01</t>
  </si>
  <si>
    <t>ludwiry01</t>
  </si>
  <si>
    <t>luebkco01</t>
  </si>
  <si>
    <t>luetglu01</t>
  </si>
  <si>
    <t>lutzdo01</t>
  </si>
  <si>
    <t>lutzza01</t>
  </si>
  <si>
    <t>lylesjo01</t>
  </si>
  <si>
    <t>lynnla01</t>
  </si>
  <si>
    <t>lyonbr01</t>
  </si>
  <si>
    <t>machama01</t>
  </si>
  <si>
    <t>madsory01</t>
  </si>
  <si>
    <t>maholpa01</t>
  </si>
  <si>
    <t>maiermi01</t>
  </si>
  <si>
    <t>mainejo01</t>
  </si>
  <si>
    <t>mainesc01</t>
  </si>
  <si>
    <t>maldoma01</t>
  </si>
  <si>
    <t>marcush01</t>
  </si>
  <si>
    <t>marisja01</t>
  </si>
  <si>
    <t>markani01</t>
  </si>
  <si>
    <t>marmoca01</t>
  </si>
  <si>
    <t>maronni01</t>
  </si>
  <si>
    <t>marquja01</t>
  </si>
  <si>
    <t>marshse01</t>
  </si>
  <si>
    <t>marsolo01</t>
  </si>
  <si>
    <t>martelu01</t>
  </si>
  <si>
    <t>martest01</t>
  </si>
  <si>
    <t>martevi01</t>
  </si>
  <si>
    <t>marticr01</t>
  </si>
  <si>
    <t>martife02</t>
  </si>
  <si>
    <t>martijd02</t>
  </si>
  <si>
    <t>martile01</t>
  </si>
  <si>
    <t>martilu02</t>
  </si>
  <si>
    <t>martimi02</t>
  </si>
  <si>
    <t>martivi01</t>
  </si>
  <si>
    <t>martiru01</t>
  </si>
  <si>
    <t>masseni01</t>
  </si>
  <si>
    <t>masteju01</t>
  </si>
  <si>
    <t>mastrda01</t>
  </si>
  <si>
    <t>mathejo02</t>
  </si>
  <si>
    <t>mathije01</t>
  </si>
  <si>
    <t>matsuda01</t>
  </si>
  <si>
    <t>matthry01</t>
  </si>
  <si>
    <t>matusbr01</t>
  </si>
  <si>
    <t>mauerjo01</t>
  </si>
  <si>
    <t>maxweju01</t>
  </si>
  <si>
    <t>maybejo02</t>
  </si>
  <si>
    <t>maybica01</t>
  </si>
  <si>
    <t>maysoed01</t>
  </si>
  <si>
    <t>mcallza01</t>
  </si>
  <si>
    <t>mcbrima01</t>
  </si>
  <si>
    <t>mccanbr01</t>
  </si>
  <si>
    <t>mccarbr01</t>
  </si>
  <si>
    <t>mccleky01</t>
  </si>
  <si>
    <t>mcclemi01</t>
  </si>
  <si>
    <t>mccoymi01</t>
  </si>
  <si>
    <t>mccutan01</t>
  </si>
  <si>
    <t>mcdonda02</t>
  </si>
  <si>
    <t>mcdonja03</t>
  </si>
  <si>
    <t>mcdonjo03</t>
  </si>
  <si>
    <t>mcgeeja01</t>
  </si>
  <si>
    <t>mcgehca01</t>
  </si>
  <si>
    <t>mcguich01</t>
  </si>
  <si>
    <t>mchugco01</t>
  </si>
  <si>
    <t>mckenmi01</t>
  </si>
  <si>
    <t>mclouna01</t>
  </si>
  <si>
    <t>mcpheky01</t>
  </si>
  <si>
    <t>medlekr01</t>
  </si>
  <si>
    <t>mejiaer01</t>
  </si>
  <si>
    <t>mejiaje01</t>
  </si>
  <si>
    <t>melanma01</t>
  </si>
  <si>
    <t>mendolu01</t>
  </si>
  <si>
    <t>mercejo03</t>
  </si>
  <si>
    <t>merchje01</t>
  </si>
  <si>
    <t>mesame01</t>
  </si>
  <si>
    <t>mesorde01</t>
  </si>
  <si>
    <t>middlwi01</t>
  </si>
  <si>
    <t>mijarjo01</t>
  </si>
  <si>
    <t>mileywa01</t>
  </si>
  <si>
    <t>millean01</t>
  </si>
  <si>
    <t>milleji02</t>
  </si>
  <si>
    <t>millesh01</t>
  </si>
  <si>
    <t>millsbr02</t>
  </si>
  <si>
    <t>millwke01</t>
  </si>
  <si>
    <t>milonto01</t>
  </si>
  <si>
    <t>minormi01</t>
  </si>
  <si>
    <t>mitchdj01</t>
  </si>
  <si>
    <t>molinjo01</t>
  </si>
  <si>
    <t>molinya01</t>
  </si>
  <si>
    <t>monteje01</t>
  </si>
  <si>
    <t>montemi01</t>
  </si>
  <si>
    <t>mooread01</t>
  </si>
  <si>
    <t>moorema02</t>
  </si>
  <si>
    <t>mooresc02</t>
  </si>
  <si>
    <t>moorety01</t>
  </si>
  <si>
    <t>moralfr01</t>
  </si>
  <si>
    <t>moralke01</t>
  </si>
  <si>
    <t>morelmi01</t>
  </si>
  <si>
    <t>morgany01</t>
  </si>
  <si>
    <t>morneju01</t>
  </si>
  <si>
    <t>morribr01</t>
  </si>
  <si>
    <t>morrilo01</t>
  </si>
  <si>
    <t>morrobr01</t>
  </si>
  <si>
    <t>morsemi01</t>
  </si>
  <si>
    <t>mortoch02</t>
  </si>
  <si>
    <t>moseldu01</t>
  </si>
  <si>
    <t>mossbr01</t>
  </si>
  <si>
    <t>motteja01</t>
  </si>
  <si>
    <t>moustmi01</t>
  </si>
  <si>
    <t>moylape01</t>
  </si>
  <si>
    <t>mujiced01</t>
  </si>
  <si>
    <t>murphda07</t>
  </si>
  <si>
    <t>murphda08</t>
  </si>
  <si>
    <t>mustero01</t>
  </si>
  <si>
    <t>myersbr01</t>
  </si>
  <si>
    <t>myerswi01</t>
  </si>
  <si>
    <t>nadyxa01</t>
  </si>
  <si>
    <t>Hiroyuki Nakajima</t>
  </si>
  <si>
    <t>napolmi01</t>
  </si>
  <si>
    <t>narvech01</t>
  </si>
  <si>
    <t>nathajo01</t>
  </si>
  <si>
    <t>navada01</t>
  </si>
  <si>
    <t>navardi01</t>
  </si>
  <si>
    <t>nealth01</t>
  </si>
  <si>
    <t>nelsoch01</t>
  </si>
  <si>
    <t>neshepa01</t>
  </si>
  <si>
    <t>nicasju01</t>
  </si>
  <si>
    <t>nickemi01</t>
  </si>
  <si>
    <t>niemaje01</t>
  </si>
  <si>
    <t>niesejo01</t>
  </si>
  <si>
    <t>nieuwki01</t>
  </si>
  <si>
    <t>nievewi01</t>
  </si>
  <si>
    <t>nishits01</t>
  </si>
  <si>
    <t>nixja01</t>
  </si>
  <si>
    <t>nixla01</t>
  </si>
  <si>
    <t>noesihe01</t>
  </si>
  <si>
    <t>nolasri01</t>
  </si>
  <si>
    <t>norbejo01</t>
  </si>
  <si>
    <t>norribu01</t>
  </si>
  <si>
    <t>norride01</t>
  </si>
  <si>
    <t>novaiv01</t>
  </si>
  <si>
    <t>nunezed02</t>
  </si>
  <si>
    <t>odayda01</t>
  </si>
  <si>
    <t>odorija01</t>
  </si>
  <si>
    <t>oflaher01</t>
  </si>
  <si>
    <t>ogandal01</t>
  </si>
  <si>
    <t>oliveda02</t>
  </si>
  <si>
    <t>olivele01</t>
  </si>
  <si>
    <t>olivomi01</t>
  </si>
  <si>
    <t>oltmi01</t>
  </si>
  <si>
    <t>ondrulo01</t>
  </si>
  <si>
    <t>orrpe01</t>
  </si>
  <si>
    <t>ortegra01</t>
  </si>
  <si>
    <t>ortizda01</t>
  </si>
  <si>
    <t>oswalro01</t>
  </si>
  <si>
    <t>ottavad01</t>
  </si>
  <si>
    <t>outmajo01</t>
  </si>
  <si>
    <t>overbly01</t>
  </si>
  <si>
    <t>owingmi01</t>
  </si>
  <si>
    <t>pachejo01</t>
  </si>
  <si>
    <t>paganan01</t>
  </si>
  <si>
    <t>papeljo01</t>
  </si>
  <si>
    <t>paredji01</t>
  </si>
  <si>
    <t>parkeja02</t>
  </si>
  <si>
    <t>parmech01</t>
  </si>
  <si>
    <t>parnebo01</t>
  </si>
  <si>
    <t>parrage01</t>
  </si>
  <si>
    <t>parrama01</t>
  </si>
  <si>
    <t>pastoty01</t>
  </si>
  <si>
    <t>pattotr01</t>
  </si>
  <si>
    <t>pauleda01</t>
  </si>
  <si>
    <t>paulife01</t>
  </si>
  <si>
    <t>pauliro01</t>
  </si>
  <si>
    <t>paulxa01</t>
  </si>
  <si>
    <t>paxtoja01</t>
  </si>
  <si>
    <t>peacobr01</t>
  </si>
  <si>
    <t>pearcst01</t>
  </si>
  <si>
    <t>peavyja01</t>
  </si>
  <si>
    <t>pedrodu01</t>
  </si>
  <si>
    <t>pegueca01</t>
  </si>
  <si>
    <t>peguefr01</t>
  </si>
  <si>
    <t>pelfrmi01</t>
  </si>
  <si>
    <t>penabr01</t>
  </si>
  <si>
    <t>penaca01</t>
  </si>
  <si>
    <t>penara02</t>
  </si>
  <si>
    <t>pencehu01</t>
  </si>
  <si>
    <t>pennicl01</t>
  </si>
  <si>
    <t>peraljh01</t>
  </si>
  <si>
    <t>peraljo01</t>
  </si>
  <si>
    <t>peralwi01</t>
  </si>
  <si>
    <t>perdolu01</t>
  </si>
  <si>
    <t>perezch01</t>
  </si>
  <si>
    <t>perezeu01</t>
  </si>
  <si>
    <t>perezhe01</t>
  </si>
  <si>
    <t>perezju01</t>
  </si>
  <si>
    <t>perezlu01</t>
  </si>
  <si>
    <t>perezma02</t>
  </si>
  <si>
    <t>perezol01</t>
  </si>
  <si>
    <t>perezsa02</t>
  </si>
  <si>
    <t>perkigl01</t>
  </si>
  <si>
    <t>pestavi01</t>
  </si>
  <si>
    <t>peterbr01</t>
  </si>
  <si>
    <t>pettian01</t>
  </si>
  <si>
    <t>pettijo01</t>
  </si>
  <si>
    <t>phelpco01</t>
  </si>
  <si>
    <t>phelpda01</t>
  </si>
  <si>
    <t>phillbr01</t>
  </si>
  <si>
    <t>phippde01</t>
  </si>
  <si>
    <t>pierrju01</t>
  </si>
  <si>
    <t>pierza.01</t>
  </si>
  <si>
    <t>pillbr01</t>
  </si>
  <si>
    <t>pinama01</t>
  </si>
  <si>
    <t>pinedmi01</t>
  </si>
  <si>
    <t>plouftr01</t>
  </si>
  <si>
    <t>polanpl01</t>
  </si>
  <si>
    <t>polloaj01</t>
  </si>
  <si>
    <t>pomerdr01</t>
  </si>
  <si>
    <t>pomerst01</t>
  </si>
  <si>
    <t>porceri01</t>
  </si>
  <si>
    <t>poseybu01</t>
  </si>
  <si>
    <t>pradoma01</t>
  </si>
  <si>
    <t>preslal01</t>
  </si>
  <si>
    <t>priceda01</t>
  </si>
  <si>
    <t>pridija01</t>
  </si>
  <si>
    <t>princjo01</t>
  </si>
  <si>
    <t>profaju01</t>
  </si>
  <si>
    <t>pryorst01</t>
  </si>
  <si>
    <t>pujolal01</t>
  </si>
  <si>
    <t>puntoni01</t>
  </si>
  <si>
    <t>putzjj01</t>
  </si>
  <si>
    <t>quentca01</t>
  </si>
  <si>
    <t>quinthu01</t>
  </si>
  <si>
    <t>quintjo01</t>
  </si>
  <si>
    <t>quintom01</t>
  </si>
  <si>
    <t>raburry01</t>
  </si>
  <si>
    <t>ramiral03</t>
  </si>
  <si>
    <t>ramirar01</t>
  </si>
  <si>
    <t>ramirel02</t>
  </si>
  <si>
    <t>ramirer02</t>
  </si>
  <si>
    <t>ramirha01</t>
  </si>
  <si>
    <t>ramirra02</t>
  </si>
  <si>
    <t>ramosaj01</t>
  </si>
  <si>
    <t>ramosce01</t>
  </si>
  <si>
    <t>ramoswi01</t>
  </si>
  <si>
    <t>rapadcl01</t>
  </si>
  <si>
    <t>rasmuco01</t>
  </si>
  <si>
    <t>rauchjo01</t>
  </si>
  <si>
    <t>reckean01</t>
  </si>
  <si>
    <t>reddijo01</t>
  </si>
  <si>
    <t>reedad01</t>
  </si>
  <si>
    <t>reimono01</t>
  </si>
  <si>
    <t>rendoan01</t>
  </si>
  <si>
    <t>resopch01</t>
  </si>
  <si>
    <t>reverbe01</t>
  </si>
  <si>
    <t>reyesjo01</t>
  </si>
  <si>
    <t>reynoma01</t>
  </si>
  <si>
    <t>reynoma02</t>
  </si>
  <si>
    <t>rhymewi01</t>
  </si>
  <si>
    <t>richacl01</t>
  </si>
  <si>
    <t>richaga01</t>
  </si>
  <si>
    <t>richmsc01</t>
  </si>
  <si>
    <t>riosal01</t>
  </si>
  <si>
    <t>riverju01</t>
  </si>
  <si>
    <t>riverma01</t>
  </si>
  <si>
    <t>rizzoan01</t>
  </si>
  <si>
    <t>roberbr01</t>
  </si>
  <si>
    <t>roberda08</t>
  </si>
  <si>
    <t>roberry01</t>
  </si>
  <si>
    <t>roberty01</t>
  </si>
  <si>
    <t>robinsh01</t>
  </si>
  <si>
    <t>robintr01</t>
  </si>
  <si>
    <t>rodnefe01</t>
  </si>
  <si>
    <t>rodrial01</t>
  </si>
  <si>
    <t>rodrian01</t>
  </si>
  <si>
    <t>rodrife02</t>
  </si>
  <si>
    <t>rodrifr03</t>
  </si>
  <si>
    <t>rodrihe03</t>
  </si>
  <si>
    <t>rodrihe04</t>
  </si>
  <si>
    <t>rodrise01</t>
  </si>
  <si>
    <t>rodrist02</t>
  </si>
  <si>
    <t>rodriwa01</t>
  </si>
  <si>
    <t>rogeres01</t>
  </si>
  <si>
    <t>rogerma01</t>
  </si>
  <si>
    <t>rolliji01</t>
  </si>
  <si>
    <t>romerri01</t>
  </si>
  <si>
    <t>rominan01</t>
  </si>
  <si>
    <t>romose01</t>
  </si>
  <si>
    <t>rondobr01</t>
  </si>
  <si>
    <t>rondohe01</t>
  </si>
  <si>
    <t>rosajo01</t>
  </si>
  <si>
    <t>rosalad01</t>
  </si>
  <si>
    <t>rosarwi01</t>
  </si>
  <si>
    <t>rosenda01</t>
  </si>
  <si>
    <t>rosentr01</t>
  </si>
  <si>
    <t>rossco01</t>
  </si>
  <si>
    <t>rossda01</t>
  </si>
  <si>
    <t>rossro01</t>
  </si>
  <si>
    <t>rossty01</t>
  </si>
  <si>
    <t>rufda01</t>
  </si>
  <si>
    <t>ruggiju01</t>
  </si>
  <si>
    <t>ruizca01</t>
  </si>
  <si>
    <t>runzlda01</t>
  </si>
  <si>
    <t>russeja02</t>
  </si>
  <si>
    <t>rutlejo01</t>
  </si>
  <si>
    <t>ryanbr01</t>
  </si>
  <si>
    <t>rzepcma01</t>
  </si>
  <si>
    <t>sabatc.01</t>
  </si>
  <si>
    <t>salasfe01</t>
  </si>
  <si>
    <t>salech01</t>
  </si>
  <si>
    <t>saltaja01</t>
  </si>
  <si>
    <t>Saltalamacchia</t>
  </si>
  <si>
    <t>samarje01</t>
  </si>
  <si>
    <t>sanabal01</t>
  </si>
  <si>
    <t>sanchan01</t>
  </si>
  <si>
    <t>sanched01</t>
  </si>
  <si>
    <t>sanchga01</t>
  </si>
  <si>
    <t>sanchhe01</t>
  </si>
  <si>
    <t>sandopa01</t>
  </si>
  <si>
    <t>sandsje01</t>
  </si>
  <si>
    <t>santaca01</t>
  </si>
  <si>
    <t>santaer01</t>
  </si>
  <si>
    <t>santajo02</t>
  </si>
  <si>
    <t>santihe01</t>
  </si>
  <si>
    <t>santira01</t>
  </si>
  <si>
    <t>santose01</t>
  </si>
  <si>
    <t>sappeda01</t>
  </si>
  <si>
    <t>saundjo01</t>
  </si>
  <si>
    <t>saundmi01</t>
  </si>
  <si>
    <t>schafjo02</t>
  </si>
  <si>
    <t>schaflo01</t>
  </si>
  <si>
    <t>schepta01</t>
  </si>
  <si>
    <t>scherma01</t>
  </si>
  <si>
    <t>schiena01</t>
  </si>
  <si>
    <t>schumsk01</t>
  </si>
  <si>
    <t>schwich01</t>
  </si>
  <si>
    <t>scottlu01</t>
  </si>
  <si>
    <t>scribev01</t>
  </si>
  <si>
    <t>scutama01</t>
  </si>
  <si>
    <t>seageky01</t>
  </si>
  <si>
    <t>segurje01</t>
  </si>
  <si>
    <t>shawbr01</t>
  </si>
  <si>
    <t>shielja02</t>
  </si>
  <si>
    <t>shoppke01</t>
  </si>
  <si>
    <t>sierrmo01</t>
  </si>
  <si>
    <t>simmoan01</t>
  </si>
  <si>
    <t>simonal01</t>
  </si>
  <si>
    <t>singljo02</t>
  </si>
  <si>
    <t>sippto01</t>
  </si>
  <si>
    <t>skaggty01</t>
  </si>
  <si>
    <t>skipwky01</t>
  </si>
  <si>
    <t>sloweke01</t>
  </si>
  <si>
    <t>smithse01</t>
  </si>
  <si>
    <t>smithwi04</t>
  </si>
  <si>
    <t>smoakju01</t>
  </si>
  <si>
    <t>smylydr01</t>
  </si>
  <si>
    <t>snidetr01</t>
  </si>
  <si>
    <t>snydebr03</t>
  </si>
  <si>
    <t>snydech02</t>
  </si>
  <si>
    <t>sogarer01</t>
  </si>
  <si>
    <t>solando01</t>
  </si>
  <si>
    <t>solisal01</t>
  </si>
  <si>
    <t>soriaal01</t>
  </si>
  <si>
    <t>soriajo01</t>
  </si>
  <si>
    <t>soriara01</t>
  </si>
  <si>
    <t>sotoge01</t>
  </si>
  <si>
    <t>spande01</t>
  </si>
  <si>
    <t>springe01</t>
  </si>
  <si>
    <t>stammcr01</t>
  </si>
  <si>
    <t>stantmi03</t>
  </si>
  <si>
    <t>staufti01</t>
  </si>
  <si>
    <t>stewach01</t>
  </si>
  <si>
    <t>stewaia01</t>
  </si>
  <si>
    <t>stinsjo01</t>
  </si>
  <si>
    <t>storedr01</t>
  </si>
  <si>
    <t>storemi01</t>
  </si>
  <si>
    <t>straida01</t>
  </si>
  <si>
    <t>strasst01</t>
  </si>
  <si>
    <t>streehu01</t>
  </si>
  <si>
    <t>stromma01</t>
  </si>
  <si>
    <t>stroppe01</t>
  </si>
  <si>
    <t>sttuemi01</t>
  </si>
  <si>
    <t>stubbdr01</t>
  </si>
  <si>
    <t>stulter01</t>
  </si>
  <si>
    <t>suzukic01</t>
  </si>
  <si>
    <t>suzukku01</t>
  </si>
  <si>
    <t>swarzan01</t>
  </si>
  <si>
    <t>sweenry01</t>
  </si>
  <si>
    <t>swindr.01</t>
  </si>
  <si>
    <t>swishni01</t>
  </si>
  <si>
    <t>tabatjo01</t>
  </si>
  <si>
    <t>takahhi01</t>
  </si>
  <si>
    <t>tateyyo01</t>
  </si>
  <si>
    <t>taveros01</t>
  </si>
  <si>
    <t>tayloan01</t>
  </si>
  <si>
    <t>tazawju01</t>
  </si>
  <si>
    <t>teagata01</t>
  </si>
  <si>
    <t>teherju01</t>
  </si>
  <si>
    <t>teixema01</t>
  </si>
  <si>
    <t>tejadru01</t>
  </si>
  <si>
    <t>tekotbl01</t>
  </si>
  <si>
    <t>thameer01</t>
  </si>
  <si>
    <t>thatcjo01</t>
  </si>
  <si>
    <t>thayeda01</t>
  </si>
  <si>
    <t>theriry01</t>
  </si>
  <si>
    <t>tholejo01</t>
  </si>
  <si>
    <t>thomaju01</t>
  </si>
  <si>
    <t>thomeji01</t>
  </si>
  <si>
    <t>thornma01</t>
  </si>
  <si>
    <t>thornty01</t>
  </si>
  <si>
    <t>tillmch01</t>
  </si>
  <si>
    <t>tollesh01</t>
  </si>
  <si>
    <t>torrean02</t>
  </si>
  <si>
    <t>torreyo01</t>
  </si>
  <si>
    <t>tovarwi01</t>
  </si>
  <si>
    <t>tracych01</t>
  </si>
  <si>
    <t>triunca01</t>
  </si>
  <si>
    <t>troutmi01</t>
  </si>
  <si>
    <t>trumbma01</t>
  </si>
  <si>
    <t>tulowtr01</t>
  </si>
  <si>
    <t>turneja01</t>
  </si>
  <si>
    <t>turneju01</t>
  </si>
  <si>
    <t>ueharko01</t>
  </si>
  <si>
    <t>ugglada01</t>
  </si>
  <si>
    <t>uptonbj01</t>
  </si>
  <si>
    <t>uptonju01</t>
  </si>
  <si>
    <t>uribeju01</t>
  </si>
  <si>
    <t>utleych01</t>
  </si>
  <si>
    <t>valbulu01</t>
  </si>
  <si>
    <t>valdejo01</t>
  </si>
  <si>
    <t>valdejo02</t>
  </si>
  <si>
    <t>valdera02</t>
  </si>
  <si>
    <t>valdewi01</t>
  </si>
  <si>
    <t>valenda01</t>
  </si>
  <si>
    <t>valvejo01</t>
  </si>
  <si>
    <t>vanderi01</t>
  </si>
  <si>
    <t>vargaja01</t>
  </si>
  <si>
    <t>varvaan01</t>
  </si>
  <si>
    <t>vasques01</t>
  </si>
  <si>
    <t>vazquja01</t>
  </si>
  <si>
    <t>venabwi01</t>
  </si>
  <si>
    <t>ventejo01</t>
  </si>
  <si>
    <t>verasjo01</t>
  </si>
  <si>
    <t>verlaju01</t>
  </si>
  <si>
    <t>vicieda01</t>
  </si>
  <si>
    <t>victosh01</t>
  </si>
  <si>
    <t>villabr02</t>
  </si>
  <si>
    <t>villaca01</t>
  </si>
  <si>
    <t>vinceni01</t>
  </si>
  <si>
    <t>vittejo01</t>
  </si>
  <si>
    <t>vizquom01</t>
  </si>
  <si>
    <t>vogelry01</t>
  </si>
  <si>
    <t>volqued01</t>
  </si>
  <si>
    <t>volstch01</t>
  </si>
  <si>
    <t>vottojo01</t>
  </si>
  <si>
    <t>wadeco01</t>
  </si>
  <si>
    <t>wainwad01</t>
  </si>
  <si>
    <t>waldejo01</t>
  </si>
  <si>
    <t>waldrky01</t>
  </si>
  <si>
    <t>walkene01</t>
  </si>
  <si>
    <t>wallabr01</t>
  </si>
  <si>
    <t>walljo02</t>
  </si>
  <si>
    <t>waltepj01</t>
  </si>
  <si>
    <t>warread01</t>
  </si>
  <si>
    <t>watsoto01</t>
  </si>
  <si>
    <t>weaveje02</t>
  </si>
  <si>
    <t>webbry01</t>
  </si>
  <si>
    <t>weeksje01</t>
  </si>
  <si>
    <t>weeksri01</t>
  </si>
  <si>
    <t>weilaky01</t>
  </si>
  <si>
    <t>wellsca01</t>
  </si>
  <si>
    <t>wellsve01</t>
  </si>
  <si>
    <t>werthja01</t>
  </si>
  <si>
    <t>westbja01</t>
  </si>
  <si>
    <t>wheelry01</t>
  </si>
  <si>
    <t>wheelza01</t>
  </si>
  <si>
    <t>whiteal01</t>
  </si>
  <si>
    <t>whitlch01</t>
  </si>
  <si>
    <t>wielajo01</t>
  </si>
  <si>
    <t>wietema01</t>
  </si>
  <si>
    <t>wiggity01</t>
  </si>
  <si>
    <t>wilheto01</t>
  </si>
  <si>
    <t>willije01</t>
  </si>
  <si>
    <t>willijo03</t>
  </si>
  <si>
    <t>wilsobo02</t>
  </si>
  <si>
    <t>wilsobr01</t>
  </si>
  <si>
    <t>wilsocj01</t>
  </si>
  <si>
    <t>wilsoju10</t>
  </si>
  <si>
    <t>wisede01</t>
  </si>
  <si>
    <t>wongko01</t>
  </si>
  <si>
    <t>woodti01</t>
  </si>
  <si>
    <t>woodtr01</t>
  </si>
  <si>
    <t>worleva01</t>
  </si>
  <si>
    <t>worthda01</t>
  </si>
  <si>
    <t>wrighda03</t>
  </si>
  <si>
    <t>wrighst01</t>
  </si>
  <si>
    <t>wrighwe01</t>
  </si>
  <si>
    <t>youklke01</t>
  </si>
  <si>
    <t>youngch03</t>
  </si>
  <si>
    <t>youngch04</t>
  </si>
  <si>
    <t>youngde03</t>
  </si>
  <si>
    <t>younger03</t>
  </si>
  <si>
    <t>youngma02</t>
  </si>
  <si>
    <t>youngmi02</t>
  </si>
  <si>
    <t>zieglbr01</t>
  </si>
  <si>
    <t>zimmejo02</t>
  </si>
  <si>
    <t>zimmery01</t>
  </si>
  <si>
    <t>zitoba01</t>
  </si>
  <si>
    <t>zobribe01</t>
  </si>
  <si>
    <t>zuninmi01</t>
  </si>
  <si>
    <t>Mike Zunino</t>
  </si>
  <si>
    <t>ryuhy01</t>
  </si>
  <si>
    <t>PLAYERID</t>
  </si>
  <si>
    <t>LNAME</t>
  </si>
  <si>
    <t>FNAME</t>
  </si>
  <si>
    <t>nakajhi01</t>
  </si>
  <si>
    <t>RSGP</t>
  </si>
  <si>
    <t>HRSGP</t>
  </si>
  <si>
    <t>RBISGP</t>
  </si>
  <si>
    <t>SBSGP</t>
  </si>
  <si>
    <t>AVGSGP</t>
  </si>
  <si>
    <t>WSGP</t>
  </si>
  <si>
    <t>SVSGP</t>
  </si>
  <si>
    <t>SOSGP</t>
  </si>
  <si>
    <t>ERASGP</t>
  </si>
  <si>
    <t>WHIPSGP</t>
  </si>
  <si>
    <t>TTLSGP</t>
  </si>
  <si>
    <t>Total League Budget:</t>
  </si>
  <si>
    <t>League Hitting Budget:</t>
  </si>
  <si>
    <t>League Pitching Budget:</t>
  </si>
  <si>
    <t>Total Hitters Drafted:</t>
  </si>
  <si>
    <t>Total Pitchers Drafted:</t>
  </si>
  <si>
    <t>RANK</t>
  </si>
  <si>
    <t>USEFULSGP</t>
  </si>
  <si>
    <t>Draftable Hitter SGPs:</t>
  </si>
  <si>
    <t>Hitting Budget Allocated to Players:</t>
  </si>
  <si>
    <t>Dollar Value Per Hitter SGP:</t>
  </si>
  <si>
    <t>$VALUE</t>
  </si>
  <si>
    <t>Draftable Pitcher SGPs:</t>
  </si>
  <si>
    <t>Pitching Budget Allocated to Players:</t>
  </si>
  <si>
    <t>Dollar Value Per Pitcher SGP:</t>
  </si>
  <si>
    <t>REMAIN_SGP</t>
  </si>
  <si>
    <t>Remaining Hitters to be Drafted:</t>
  </si>
  <si>
    <t>Remaining Pitchers to be Drafted:</t>
  </si>
  <si>
    <t>Remaining Hitter SGPs:</t>
  </si>
  <si>
    <t>Remaining Hitter Budget Allocated to Players:</t>
  </si>
  <si>
    <t>Remaining Dollar Value per Hitter SGP:</t>
  </si>
  <si>
    <t>Remaining Pitcher SGPs:</t>
  </si>
  <si>
    <t>Remaining Pitching Budget Allocated to Players:</t>
  </si>
  <si>
    <t>Remaining Dollar Value Per Pitcher SGP:</t>
  </si>
  <si>
    <t>$ACTUAL</t>
  </si>
  <si>
    <t>$INFLATE</t>
  </si>
  <si>
    <t>Dollar Value of Drafted Hitters:</t>
  </si>
  <si>
    <t>Dollar Value of Drafted Pitchers:</t>
  </si>
  <si>
    <t>Remaining League Hitting Budget:</t>
  </si>
  <si>
    <t>Remaining League Pitching Budget:</t>
  </si>
  <si>
    <t>Kyuji Fujikawa</t>
  </si>
  <si>
    <t>Masahiro Tanaka</t>
  </si>
  <si>
    <t>Vic Black</t>
  </si>
  <si>
    <t>Jimmy Nelson</t>
  </si>
  <si>
    <t>Jake Petricka</t>
  </si>
  <si>
    <t>Josh Satin</t>
  </si>
  <si>
    <t>Alexander Guerrero</t>
  </si>
  <si>
    <t>Steven Souza</t>
  </si>
  <si>
    <t>Andrew Lambo</t>
  </si>
  <si>
    <t>David Peralta</t>
  </si>
  <si>
    <t>Jorge Soler</t>
  </si>
  <si>
    <t>Kris Bryant</t>
  </si>
  <si>
    <t>abreujo02</t>
  </si>
  <si>
    <t>alberan01</t>
  </si>
  <si>
    <t>allenco01</t>
  </si>
  <si>
    <t>almonab01</t>
  </si>
  <si>
    <t>arciaos01</t>
  </si>
  <si>
    <t>ascheco01</t>
  </si>
  <si>
    <t>baezja01</t>
  </si>
  <si>
    <t>bakerje03</t>
  </si>
  <si>
    <t>bogaexa01</t>
  </si>
  <si>
    <t>bradlar01</t>
  </si>
  <si>
    <t>Jackie Bradley Jr.</t>
  </si>
  <si>
    <t>brownga01</t>
  </si>
  <si>
    <t>choicmi01</t>
  </si>
  <si>
    <t>clemepa02</t>
  </si>
  <si>
    <t>davidma02</t>
  </si>
  <si>
    <t>daviskh01</t>
  </si>
  <si>
    <t>dietrde01</t>
  </si>
  <si>
    <t>duffyda01</t>
  </si>
  <si>
    <t>erlinro01</t>
  </si>
  <si>
    <t>farquda01</t>
  </si>
  <si>
    <t>fernajo01</t>
  </si>
  <si>
    <t>fujikky01</t>
  </si>
  <si>
    <t>gausmke01</t>
  </si>
  <si>
    <t>gennesc01</t>
  </si>
  <si>
    <t>gindlca01</t>
  </si>
  <si>
    <t>guerral01</t>
  </si>
  <si>
    <t>hernace02</t>
  </si>
  <si>
    <t>johnser04</t>
  </si>
  <si>
    <t>kazmisc01</t>
  </si>
  <si>
    <t>lakeju01</t>
  </si>
  <si>
    <t>lamboan01</t>
  </si>
  <si>
    <t>martica04</t>
  </si>
  <si>
    <t>maurebr01</t>
  </si>
  <si>
    <t>millebr02</t>
  </si>
  <si>
    <t>montera01</t>
  </si>
  <si>
    <t>nelsoji02</t>
  </si>
  <si>
    <t>oberhbr01</t>
  </si>
  <si>
    <t>owingch01</t>
  </si>
  <si>
    <t>ozunama01</t>
  </si>
  <si>
    <t>phegljo01</t>
  </si>
  <si>
    <t>pintojo01</t>
  </si>
  <si>
    <t>polangr01</t>
  </si>
  <si>
    <t>puigya01</t>
  </si>
  <si>
    <t>quallch01</t>
  </si>
  <si>
    <t>roarkta01</t>
  </si>
  <si>
    <t>romerst01</t>
  </si>
  <si>
    <t>rusinch01</t>
  </si>
  <si>
    <t>salazda01</t>
  </si>
  <si>
    <t>sanchto01</t>
  </si>
  <si>
    <t>sanomi01</t>
  </si>
  <si>
    <t>satinjo01</t>
  </si>
  <si>
    <t>schoojo01</t>
  </si>
  <si>
    <t>semiema01</t>
  </si>
  <si>
    <t>shuckja01</t>
  </si>
  <si>
    <t>siegrke01</t>
  </si>
  <si>
    <t>smithjo05</t>
  </si>
  <si>
    <t>syndeno01</t>
  </si>
  <si>
    <t>taillja01</t>
  </si>
  <si>
    <t>tanakma01</t>
  </si>
  <si>
    <t>torreal01</t>
  </si>
  <si>
    <t>villajo01</t>
  </si>
  <si>
    <t>vogtst01</t>
  </si>
  <si>
    <t>wachami01</t>
  </si>
  <si>
    <t>walketa01</t>
  </si>
  <si>
    <t>woodal02</t>
  </si>
  <si>
    <t>yelicch01</t>
  </si>
  <si>
    <t>Eric Young Jr.</t>
  </si>
  <si>
    <t>ESPNNAME</t>
  </si>
  <si>
    <t>ESPNID</t>
  </si>
  <si>
    <t>LG</t>
  </si>
  <si>
    <t>adamsda02</t>
  </si>
  <si>
    <t>alcanar01</t>
  </si>
  <si>
    <t>alvarjo01</t>
  </si>
  <si>
    <t>anderch01</t>
  </si>
  <si>
    <t>anderla03</t>
  </si>
  <si>
    <t>annade01</t>
  </si>
  <si>
    <t>atkinga01</t>
  </si>
  <si>
    <t>Garrett Atkins</t>
  </si>
  <si>
    <t>N/A</t>
  </si>
  <si>
    <t>bettsmo01</t>
  </si>
  <si>
    <t>blackvi01</t>
  </si>
  <si>
    <t>blakeca01</t>
  </si>
  <si>
    <t>Casey Blake</t>
  </si>
  <si>
    <t>bolsimi01</t>
  </si>
  <si>
    <t>Mike Bolsinger</t>
  </si>
  <si>
    <t>bondeje01</t>
  </si>
  <si>
    <t>borboju01</t>
  </si>
  <si>
    <t>bradlja02</t>
  </si>
  <si>
    <t>bradlmi01</t>
  </si>
  <si>
    <t>Milton Bradley</t>
  </si>
  <si>
    <t>branyru01</t>
  </si>
  <si>
    <t>Russell Branyan</t>
  </si>
  <si>
    <t>bryankr01</t>
  </si>
  <si>
    <t>burrepa01</t>
  </si>
  <si>
    <t>Pat Burrell</t>
  </si>
  <si>
    <t>buxtoby01</t>
  </si>
  <si>
    <t>cabreor01</t>
  </si>
  <si>
    <t>camermi01</t>
  </si>
  <si>
    <t>Mike Cameron</t>
  </si>
  <si>
    <t>campber01</t>
  </si>
  <si>
    <t>cantujo01</t>
  </si>
  <si>
    <t>Jorge Cantu</t>
  </si>
  <si>
    <t>cappsma01</t>
  </si>
  <si>
    <t>carradj01</t>
  </si>
  <si>
    <t>cecchga01</t>
  </si>
  <si>
    <t>chaveen01</t>
  </si>
  <si>
    <t>chaveje01</t>
  </si>
  <si>
    <t>chiriro01</t>
  </si>
  <si>
    <t>dickeco01</t>
  </si>
  <si>
    <t>colabch01</t>
  </si>
  <si>
    <t>contrjo01</t>
  </si>
  <si>
    <t>cordefr01</t>
  </si>
  <si>
    <t>correca01</t>
  </si>
  <si>
    <t>cottsne01</t>
  </si>
  <si>
    <t>croncj01</t>
  </si>
  <si>
    <t>crowetr01</t>
  </si>
  <si>
    <t>cumpbr01</t>
  </si>
  <si>
    <t>custja01</t>
  </si>
  <si>
    <t>Jack Cust</t>
  </si>
  <si>
    <t>damonjo01</t>
  </si>
  <si>
    <t>davieky01</t>
  </si>
  <si>
    <t>Jacob deGrom</t>
  </si>
  <si>
    <t>delarda01</t>
  </si>
  <si>
    <t>dewitbl01</t>
  </si>
  <si>
    <t>Blake Dewitt</t>
  </si>
  <si>
    <t>J.D. Drew</t>
  </si>
  <si>
    <t>duchsju01</t>
  </si>
  <si>
    <t>Justin Duchscherer</t>
  </si>
  <si>
    <t>eckstda01</t>
  </si>
  <si>
    <t>David Eckstein</t>
  </si>
  <si>
    <t>edmonji01</t>
  </si>
  <si>
    <t>Jim Edmonds</t>
  </si>
  <si>
    <t>eliasro01</t>
  </si>
  <si>
    <t>fieldjo03</t>
  </si>
  <si>
    <t>frankry01</t>
  </si>
  <si>
    <t>Ryan Franklin</t>
  </si>
  <si>
    <t>fuentbr01</t>
  </si>
  <si>
    <t>fukudko01</t>
  </si>
  <si>
    <t>garlajo01</t>
  </si>
  <si>
    <t>gileske01</t>
  </si>
  <si>
    <t>glaustr01</t>
  </si>
  <si>
    <t>Troy Glaus</t>
  </si>
  <si>
    <t>goinsry01</t>
  </si>
  <si>
    <t>gonzama02</t>
  </si>
  <si>
    <t>Marco Gonzales</t>
  </si>
  <si>
    <t>guerrvl01</t>
  </si>
  <si>
    <t>Vladimir Guerrero</t>
  </si>
  <si>
    <t>guillca01</t>
  </si>
  <si>
    <t>Carlos Guillen</t>
  </si>
  <si>
    <t>guilljo01</t>
  </si>
  <si>
    <t>Jose Guillen</t>
  </si>
  <si>
    <t>hahnje01</t>
  </si>
  <si>
    <t>haleda01</t>
  </si>
  <si>
    <t>hallbi01</t>
  </si>
  <si>
    <t>harderi01</t>
  </si>
  <si>
    <t>hassaal01</t>
  </si>
  <si>
    <t>Alexander Hassan</t>
  </si>
  <si>
    <t>hawpebr01</t>
  </si>
  <si>
    <t>hendrky01</t>
  </si>
  <si>
    <t>henslcl01</t>
  </si>
  <si>
    <t>hernali01</t>
  </si>
  <si>
    <t>hoffmtr01</t>
  </si>
  <si>
    <t>Trevor Hoffman</t>
  </si>
  <si>
    <t>housetj01</t>
  </si>
  <si>
    <t>hudsoor01</t>
  </si>
  <si>
    <t>huffau01</t>
  </si>
  <si>
    <t>iwamuak01</t>
  </si>
  <si>
    <t>Akinori Iwamura</t>
  </si>
  <si>
    <t>jacksco01</t>
  </si>
  <si>
    <t>Conor Jackson</t>
  </si>
  <si>
    <t>jenksbo01</t>
  </si>
  <si>
    <t>Bobby Jenks</t>
  </si>
  <si>
    <t>johnsni01</t>
  </si>
  <si>
    <t>jonesan01</t>
  </si>
  <si>
    <t>jordata01</t>
  </si>
  <si>
    <t>kellydo01</t>
  </si>
  <si>
    <t>kendaja01</t>
  </si>
  <si>
    <t>Jason Kendall</t>
  </si>
  <si>
    <t>kennead01</t>
  </si>
  <si>
    <t>kiermke01</t>
  </si>
  <si>
    <t>kouzmke01</t>
  </si>
  <si>
    <t>Kevin Kouzmanoff</t>
  </si>
  <si>
    <t>kuoho01</t>
  </si>
  <si>
    <t>Hong-Chih Kuo</t>
  </si>
  <si>
    <t>laportma01</t>
  </si>
  <si>
    <t>lasteto01</t>
  </si>
  <si>
    <t>Tommy La Stella</t>
  </si>
  <si>
    <t>Derrek Lee</t>
  </si>
  <si>
    <t>lidgebr01</t>
  </si>
  <si>
    <t>Brad Lidge</t>
  </si>
  <si>
    <t>lillibr01</t>
  </si>
  <si>
    <t>lopezfe01</t>
  </si>
  <si>
    <t>Felipe Lopez</t>
  </si>
  <si>
    <t>lyonsty01</t>
  </si>
  <si>
    <t>martini01</t>
  </si>
  <si>
    <t>Nick Martinez</t>
  </si>
  <si>
    <t>matsuhi01</t>
  </si>
  <si>
    <t>matsuka01</t>
  </si>
  <si>
    <t>Kazuo Matsui</t>
  </si>
  <si>
    <t>maytr01</t>
  </si>
  <si>
    <t>mcgowdu01</t>
  </si>
  <si>
    <t>mechegi01</t>
  </si>
  <si>
    <t>Gil Meche</t>
  </si>
  <si>
    <t>medicto01</t>
  </si>
  <si>
    <t>medinyo01</t>
  </si>
  <si>
    <t>meekev01</t>
  </si>
  <si>
    <t>milesaa01</t>
  </si>
  <si>
    <t>Aaron Miles</t>
  </si>
  <si>
    <t>Lastings Milledge</t>
  </si>
  <si>
    <t>morame01</t>
  </si>
  <si>
    <t>Melvin Mora</t>
  </si>
  <si>
    <t>morelbr01</t>
  </si>
  <si>
    <t>moscogu01</t>
  </si>
  <si>
    <t>motagu01</t>
  </si>
  <si>
    <t>nunovi01</t>
  </si>
  <si>
    <t>odorro01</t>
  </si>
  <si>
    <t>ordonmi01</t>
  </si>
  <si>
    <t>Magglio Ordonez</t>
  </si>
  <si>
    <t>oviedju01</t>
  </si>
  <si>
    <t>padilvi01</t>
  </si>
  <si>
    <t>panikjo01</t>
  </si>
  <si>
    <t>parkeky01</t>
  </si>
  <si>
    <t>patteco01</t>
  </si>
  <si>
    <t>Corey Patterson</t>
  </si>
  <si>
    <t>pavanca01</t>
  </si>
  <si>
    <t>pennybr01</t>
  </si>
  <si>
    <t>peralda01</t>
  </si>
  <si>
    <t>petityu01</t>
  </si>
  <si>
    <t>piefe01</t>
  </si>
  <si>
    <t>pineijo01</t>
  </si>
  <si>
    <t>podsesc01</t>
  </si>
  <si>
    <t>posadjo01</t>
  </si>
  <si>
    <t>Jorge Posada</t>
  </si>
  <si>
    <t>quackke01</t>
  </si>
  <si>
    <t>ramirjo01</t>
  </si>
  <si>
    <t>Manny Ramirez</t>
  </si>
  <si>
    <t>redmoto01</t>
  </si>
  <si>
    <t>rhodear01</t>
  </si>
  <si>
    <t>Arthur Rhodes</t>
  </si>
  <si>
    <t>rienzan01</t>
  </si>
  <si>
    <t>riverre01</t>
  </si>
  <si>
    <t>rodriiv01</t>
  </si>
  <si>
    <t>Ivan Rodriguez</t>
  </si>
  <si>
    <t>rolensc01</t>
  </si>
  <si>
    <t>rowanaa01</t>
  </si>
  <si>
    <t>Aaron Rowand</t>
  </si>
  <si>
    <t>rowlary01</t>
  </si>
  <si>
    <t>saitota01</t>
  </si>
  <si>
    <t>sanchaa01</t>
  </si>
  <si>
    <t>sanchfr01</t>
  </si>
  <si>
    <t>Freddy Sanchez</t>
  </si>
  <si>
    <t>sanchjo01</t>
  </si>
  <si>
    <t>sheetbe01</t>
  </si>
  <si>
    <t>sherrge01</t>
  </si>
  <si>
    <t>shoemma01</t>
  </si>
  <si>
    <t>silvaca01</t>
  </si>
  <si>
    <t>Carlos Silva</t>
  </si>
  <si>
    <t>sizemgr01</t>
  </si>
  <si>
    <t>sizemsc01</t>
  </si>
  <si>
    <t>snellia01</t>
  </si>
  <si>
    <t>Ian Snell</t>
  </si>
  <si>
    <t>solarya01</t>
  </si>
  <si>
    <t>solerjo01</t>
  </si>
  <si>
    <t>spilbry01</t>
  </si>
  <si>
    <t>Ryan Spilborghs</t>
  </si>
  <si>
    <t>suareeu01</t>
  </si>
  <si>
    <t>talbomi01</t>
  </si>
  <si>
    <t>teahema01</t>
  </si>
  <si>
    <t>Mark Teahen</t>
  </si>
  <si>
    <t>tejadmi01</t>
  </si>
  <si>
    <t>tepesni01</t>
  </si>
  <si>
    <t>tomlijo01</t>
  </si>
  <si>
    <t>torreca01</t>
  </si>
  <si>
    <t>tropeni01</t>
  </si>
  <si>
    <t>Nicholas Tropeano</t>
  </si>
  <si>
    <t>vanslsc01</t>
  </si>
  <si>
    <t>vargake01</t>
  </si>
  <si>
    <t>ventuyo01</t>
  </si>
  <si>
    <t>wadats01</t>
  </si>
  <si>
    <t>Billy Wagner</t>
  </si>
  <si>
    <t>walteza01</t>
  </si>
  <si>
    <t>wangch01</t>
  </si>
  <si>
    <t>webbbr01</t>
  </si>
  <si>
    <t>Brandon Webb</t>
  </si>
  <si>
    <t>webbda01</t>
  </si>
  <si>
    <t>webstal01</t>
  </si>
  <si>
    <t>wellsra01</t>
  </si>
  <si>
    <t>willido01</t>
  </si>
  <si>
    <t>wolfra01</t>
  </si>
  <si>
    <t>woodbr01</t>
  </si>
  <si>
    <t>Brandon Wood</t>
  </si>
  <si>
    <t>workmbr01</t>
  </si>
  <si>
    <t>wrighja01</t>
  </si>
  <si>
    <t>zambrca01</t>
  </si>
  <si>
    <t>DAVENPORTID</t>
  </si>
  <si>
    <t>BPID</t>
  </si>
  <si>
    <t>YAHOOID</t>
  </si>
  <si>
    <t>YAHOONAME</t>
  </si>
  <si>
    <t>Christian Bethancourt</t>
  </si>
  <si>
    <t>Brandon Finnegan</t>
  </si>
  <si>
    <t>Anthony DeSclafani</t>
  </si>
  <si>
    <t>REPL LVL</t>
  </si>
  <si>
    <t>SGP OVER REPL</t>
  </si>
  <si>
    <t>finnebr01</t>
  </si>
  <si>
    <t>heanean01</t>
  </si>
  <si>
    <t>matzety01</t>
  </si>
  <si>
    <t>POS RNK</t>
  </si>
  <si>
    <t>Abad, Fernando</t>
  </si>
  <si>
    <t>Abreu, Jose</t>
  </si>
  <si>
    <t>Abreu, Tony</t>
  </si>
  <si>
    <t>Aceves, Alfredo</t>
  </si>
  <si>
    <t>Ackley, Dustin</t>
  </si>
  <si>
    <t>Adams, Matt</t>
  </si>
  <si>
    <t>Adams, Mike</t>
  </si>
  <si>
    <t>Affeldt, Jeremy</t>
  </si>
  <si>
    <t>Albers, Matt</t>
  </si>
  <si>
    <t>Alburquerque, Al</t>
  </si>
  <si>
    <t>Alcantara, Arismendy</t>
  </si>
  <si>
    <t>Allen, Cody</t>
  </si>
  <si>
    <t>Almonte, Abraham</t>
  </si>
  <si>
    <t>Almonte, Zoilo</t>
  </si>
  <si>
    <t>Alonso, Yonder</t>
  </si>
  <si>
    <t>Altuve, Jose</t>
  </si>
  <si>
    <t>Alvarez, Henderson</t>
  </si>
  <si>
    <t>Alvarez, Jose</t>
  </si>
  <si>
    <t>Alvarez, Pedro</t>
  </si>
  <si>
    <t>Amarista, Alexi</t>
  </si>
  <si>
    <t>Ambriz, Hector</t>
  </si>
  <si>
    <t>Anderson, Brett</t>
  </si>
  <si>
    <t>Anderson, Chase</t>
  </si>
  <si>
    <t>Andrus, Elvis</t>
  </si>
  <si>
    <t>Anna, Dean</t>
  </si>
  <si>
    <t>Archer, Chris</t>
  </si>
  <si>
    <t>Arcia, Oswaldo</t>
  </si>
  <si>
    <t>Arenado, Nolan</t>
  </si>
  <si>
    <t>Arencibia, J.P.</t>
  </si>
  <si>
    <t>Arias, Joaquin</t>
  </si>
  <si>
    <t>Arrieta, Jake</t>
  </si>
  <si>
    <t>Arroyo, Bronson</t>
  </si>
  <si>
    <t>Asche, Cody</t>
  </si>
  <si>
    <t>Atchison, Scott</t>
  </si>
  <si>
    <t>Aumont, Phillippe</t>
  </si>
  <si>
    <t>Avila, Alex</t>
  </si>
  <si>
    <t>Avilan, Luis</t>
  </si>
  <si>
    <t>Aviles, Mike</t>
  </si>
  <si>
    <t>Axelrod, Dylan</t>
  </si>
  <si>
    <t>Axford, John</t>
  </si>
  <si>
    <t>Aybar, Erick</t>
  </si>
  <si>
    <t>Badenhop, Burke</t>
  </si>
  <si>
    <t>Baez, Javier</t>
  </si>
  <si>
    <t>Bailey, Homer</t>
  </si>
  <si>
    <t>Baker, Jeff</t>
  </si>
  <si>
    <t>Baker, John</t>
  </si>
  <si>
    <t>Baker, Scott</t>
  </si>
  <si>
    <t>Balester, Collin</t>
  </si>
  <si>
    <t>Balfour, Grant</t>
  </si>
  <si>
    <t>Barmes, Clint</t>
  </si>
  <si>
    <t>Barnes, Brandon</t>
  </si>
  <si>
    <t>Barney, Darwin</t>
  </si>
  <si>
    <t>Barnes, Scott</t>
  </si>
  <si>
    <t>Barton, Daric</t>
  </si>
  <si>
    <t>Bass, Anthony</t>
  </si>
  <si>
    <t>Bastardo, Antonio</t>
  </si>
  <si>
    <t>Bauer, Trevor</t>
  </si>
  <si>
    <t>Bautista, Jose</t>
  </si>
  <si>
    <t>Baxter, Mike</t>
  </si>
  <si>
    <t>Beachy, Brandon</t>
  </si>
  <si>
    <t>Beavan, Blake</t>
  </si>
  <si>
    <t>Beckham, Gordon</t>
  </si>
  <si>
    <t>Bedard, Erik</t>
  </si>
  <si>
    <t>Belisle, Matt</t>
  </si>
  <si>
    <t>Belisario, Ronald</t>
  </si>
  <si>
    <t>Beliveau, Jeff</t>
  </si>
  <si>
    <t>Bell, Heath</t>
  </si>
  <si>
    <t>Belt, Brandon</t>
  </si>
  <si>
    <t>Beltre, Adrian</t>
  </si>
  <si>
    <t>Beltran, Carlos</t>
  </si>
  <si>
    <t>Benoit, Joaquin</t>
  </si>
  <si>
    <t>Bernadina, Roger</t>
  </si>
  <si>
    <t>Berry, Quintin</t>
  </si>
  <si>
    <t>Betances, Dellin</t>
  </si>
  <si>
    <t>bethach01</t>
  </si>
  <si>
    <t>Bethancourt, Christian</t>
  </si>
  <si>
    <t>Betts, Mookie</t>
  </si>
  <si>
    <t>Bianchi, Jeff</t>
  </si>
  <si>
    <t>Blackmon, Charlie</t>
  </si>
  <si>
    <t>Black, Vic</t>
  </si>
  <si>
    <t>Blanco, Gregor</t>
  </si>
  <si>
    <t>Blanks, Kyle</t>
  </si>
  <si>
    <t>Blevins, Jerry</t>
  </si>
  <si>
    <t>Bloomquist, Willie</t>
  </si>
  <si>
    <t>Boesch, Brennan</t>
  </si>
  <si>
    <t>Bogaerts, Xander</t>
  </si>
  <si>
    <t>Bogusevic, Brian</t>
  </si>
  <si>
    <t>Bonifacio, Emilio</t>
  </si>
  <si>
    <t>Bourgeois, Jason</t>
  </si>
  <si>
    <t>Bourjos, Peter</t>
  </si>
  <si>
    <t>Bourn, Michael</t>
  </si>
  <si>
    <t>Boxberger, Brad</t>
  </si>
  <si>
    <t>Brach, Brad</t>
  </si>
  <si>
    <t>Bradley, Archie</t>
  </si>
  <si>
    <t>Brantley, Michael</t>
  </si>
  <si>
    <t>Brantly, Rob</t>
  </si>
  <si>
    <t>Braun, Ryan</t>
  </si>
  <si>
    <t>Breslow, Craig</t>
  </si>
  <si>
    <t>Brignac, Reid</t>
  </si>
  <si>
    <t>Brothers, Rex</t>
  </si>
  <si>
    <t>Brown, Andrew</t>
  </si>
  <si>
    <t>Brown, Domonic</t>
  </si>
  <si>
    <t>Brown, Gary</t>
  </si>
  <si>
    <t>Broxton, Jonathan</t>
  </si>
  <si>
    <t>Bruce, Jay</t>
  </si>
  <si>
    <t>Bryant, Kris</t>
  </si>
  <si>
    <t>buchada01</t>
  </si>
  <si>
    <t>Buchanan, David</t>
  </si>
  <si>
    <t>Buchholz, Clay</t>
  </si>
  <si>
    <t>Buck, John</t>
  </si>
  <si>
    <t>Buehrle, Mark</t>
  </si>
  <si>
    <t>Bumgarner, Madison</t>
  </si>
  <si>
    <t>Burnett, A.J.</t>
  </si>
  <si>
    <t>Burnett, Sean</t>
  </si>
  <si>
    <t>burnsbi02</t>
  </si>
  <si>
    <t>Burns, Billy</t>
  </si>
  <si>
    <t>Burton, Jared</t>
  </si>
  <si>
    <t>Butera, Drew</t>
  </si>
  <si>
    <t>Butler, Billy</t>
  </si>
  <si>
    <t>butleed01</t>
  </si>
  <si>
    <t>Butler, Eddie</t>
  </si>
  <si>
    <t>Byrd, Marlon</t>
  </si>
  <si>
    <t>Cabrera, Asdrubal</t>
  </si>
  <si>
    <t>Cabrera, Everth</t>
  </si>
  <si>
    <t>Cabrera, Melky</t>
  </si>
  <si>
    <t>Cabrera, Miguel</t>
  </si>
  <si>
    <t>Cahill, Trevor</t>
  </si>
  <si>
    <t>Cain, Lorenzo</t>
  </si>
  <si>
    <t>Cain, Matt</t>
  </si>
  <si>
    <t>Calhoun, Kole</t>
  </si>
  <si>
    <t>Callaspo, Alberto</t>
  </si>
  <si>
    <t>Campana, Tony</t>
  </si>
  <si>
    <t>Campbell, Eric</t>
  </si>
  <si>
    <t>Camp, Shawn</t>
  </si>
  <si>
    <t>Cano, Robinson</t>
  </si>
  <si>
    <t>Capps, Carter</t>
  </si>
  <si>
    <t>Capuano, Chris</t>
  </si>
  <si>
    <t>Carpenter, David</t>
  </si>
  <si>
    <t>Carpenter, Matt</t>
  </si>
  <si>
    <t>Carp, Mike</t>
  </si>
  <si>
    <t>Carrasco, Carlos</t>
  </si>
  <si>
    <t>Carrera, Ezequiel</t>
  </si>
  <si>
    <t>cartech02</t>
  </si>
  <si>
    <t>Carter, Chris</t>
  </si>
  <si>
    <t>Cashner, Andrew</t>
  </si>
  <si>
    <t>Casilla, Alexi</t>
  </si>
  <si>
    <t>Castellanos, Alex</t>
  </si>
  <si>
    <t>castiru02</t>
  </si>
  <si>
    <t>Rusney Castillo</t>
  </si>
  <si>
    <t>Castillo, Rusney</t>
  </si>
  <si>
    <t>Castillo, Welington</t>
  </si>
  <si>
    <t>Castro, Jason</t>
  </si>
  <si>
    <t>Castro, Starlin</t>
  </si>
  <si>
    <t>Cecchini, Garin</t>
  </si>
  <si>
    <t>Cecil, Brett</t>
  </si>
  <si>
    <t>Cedeno, Ronny</t>
  </si>
  <si>
    <t>Cedeno, Xavier</t>
  </si>
  <si>
    <t>Cervelli, Francisco</t>
  </si>
  <si>
    <t>Cespedes, Yoenis</t>
  </si>
  <si>
    <t>Chacin, Jhoulys</t>
  </si>
  <si>
    <t>Chamberlain, Joba</t>
  </si>
  <si>
    <t>Chapman, Aroldis</t>
  </si>
  <si>
    <t>Chavez, Endy</t>
  </si>
  <si>
    <t>Chavez, Jesse</t>
  </si>
  <si>
    <t>Chen, Bruce</t>
  </si>
  <si>
    <t>Chen, Wei-Yin</t>
  </si>
  <si>
    <t>Chirinos, Robinson</t>
  </si>
  <si>
    <t>Chisenhall, Lonnie</t>
  </si>
  <si>
    <t>Choate, Randy</t>
  </si>
  <si>
    <t>Choice, Michael</t>
  </si>
  <si>
    <t>Choo, Shin-Soo</t>
  </si>
  <si>
    <t>Cingrani, Tony</t>
  </si>
  <si>
    <t>Ciriaco, Pedro</t>
  </si>
  <si>
    <t>Cishek, Steve</t>
  </si>
  <si>
    <t>Clemens, Paul</t>
  </si>
  <si>
    <t>Cleto, Maikel</t>
  </si>
  <si>
    <t>Clevenger, Steve</t>
  </si>
  <si>
    <t>Clippard, Tyler</t>
  </si>
  <si>
    <t>Cobb, Alex</t>
  </si>
  <si>
    <t>Dickerson, Corey</t>
  </si>
  <si>
    <t>Coghlan, Chris</t>
  </si>
  <si>
    <t>Coke, Phil</t>
  </si>
  <si>
    <t>Colabello, Chris</t>
  </si>
  <si>
    <t>Cole, Gerrit</t>
  </si>
  <si>
    <t>Coleman, Louis</t>
  </si>
  <si>
    <t>Collins, Tim</t>
  </si>
  <si>
    <t>Collmenter, Josh</t>
  </si>
  <si>
    <t>colomal01</t>
  </si>
  <si>
    <t>Colome, Alex</t>
  </si>
  <si>
    <t>Colon, Bartolo</t>
  </si>
  <si>
    <t>Colvin, Tyler</t>
  </si>
  <si>
    <t>Conger, Hank</t>
  </si>
  <si>
    <t>Constanza, Jose</t>
  </si>
  <si>
    <t>Cook, Ryan</t>
  </si>
  <si>
    <t>Corbin, Patrick</t>
  </si>
  <si>
    <t>Corporan, Carlos</t>
  </si>
  <si>
    <t>Correia, Kevin</t>
  </si>
  <si>
    <t>Cosart, Jarred</t>
  </si>
  <si>
    <t>Cotts, Neal</t>
  </si>
  <si>
    <t>Cowgill, Collin</t>
  </si>
  <si>
    <t>Cozart, Zack</t>
  </si>
  <si>
    <t>Craig, Allen</t>
  </si>
  <si>
    <t>Crawford, Brandon</t>
  </si>
  <si>
    <t>Crawford, Carl</t>
  </si>
  <si>
    <t>Crisp, Coco</t>
  </si>
  <si>
    <t>Crow, Aaron</t>
  </si>
  <si>
    <t>Cruz, Nelson</t>
  </si>
  <si>
    <t>Cruz, Tony</t>
  </si>
  <si>
    <t>Cuddyer, Michael</t>
  </si>
  <si>
    <t>Cueto, Johnny</t>
  </si>
  <si>
    <t>Cumpton, Brandon</t>
  </si>
  <si>
    <t>Danks, John</t>
  </si>
  <si>
    <t>Danks, Jordan</t>
  </si>
  <si>
    <t>d'Arnaud, Travis</t>
  </si>
  <si>
    <t>Darvish, Yu</t>
  </si>
  <si>
    <t>Davidson, Matt</t>
  </si>
  <si>
    <t>Davis, Chris</t>
  </si>
  <si>
    <t>davisdo02</t>
  </si>
  <si>
    <t>Davis, Ike</t>
  </si>
  <si>
    <t>Davis, Khris</t>
  </si>
  <si>
    <t>Davis, Rajai</t>
  </si>
  <si>
    <t>Davis, Wade</t>
  </si>
  <si>
    <t>De Aza, Alejandro</t>
  </si>
  <si>
    <t>Decker, Jaff</t>
  </si>
  <si>
    <t>Deduno, Samuel</t>
  </si>
  <si>
    <t>De Fratus, Justin</t>
  </si>
  <si>
    <t>degroja01</t>
  </si>
  <si>
    <t>deGrom, Jacob</t>
  </si>
  <si>
    <t>DeJesus, David</t>
  </si>
  <si>
    <t>Delabar, Steve</t>
  </si>
  <si>
    <t>De La Rosa, Dane</t>
  </si>
  <si>
    <t>De La Rosa, Rubby</t>
  </si>
  <si>
    <t>Delgado, Randall</t>
  </si>
  <si>
    <t>Denorfia, Chris</t>
  </si>
  <si>
    <t>Descalso, Daniel</t>
  </si>
  <si>
    <t>desclan01</t>
  </si>
  <si>
    <t>DeSclafani, Anthony</t>
  </si>
  <si>
    <t>Desmond, Ian</t>
  </si>
  <si>
    <t>Detwiler, Ross</t>
  </si>
  <si>
    <t>Dickerson, Chris</t>
  </si>
  <si>
    <t>Dickey, R.A.</t>
  </si>
  <si>
    <t>Dietrich, Derek</t>
  </si>
  <si>
    <t>Dirks, Andy</t>
  </si>
  <si>
    <t>Dobbs, Greg</t>
  </si>
  <si>
    <t>Dominguez, Matt</t>
  </si>
  <si>
    <t>Donaldson, Josh</t>
  </si>
  <si>
    <t>Doolittle, Sean</t>
  </si>
  <si>
    <t>Doubront, Felix</t>
  </si>
  <si>
    <t>Doumit, Ryan</t>
  </si>
  <si>
    <t>Downs, Darin</t>
  </si>
  <si>
    <t>Downs, Scott</t>
  </si>
  <si>
    <t>Dozier, Brian</t>
  </si>
  <si>
    <t>Drabek, Kyle</t>
  </si>
  <si>
    <t>drewj.01</t>
  </si>
  <si>
    <t>Drew, Stephen</t>
  </si>
  <si>
    <t>Duda, Lucas</t>
  </si>
  <si>
    <t>Duensing, Brian</t>
  </si>
  <si>
    <t>Duffy, Danny</t>
  </si>
  <si>
    <t>Duke, Zach</t>
  </si>
  <si>
    <t>Dunn, Mike</t>
  </si>
  <si>
    <t>Dyson, Jarrod</t>
  </si>
  <si>
    <t>Dyson, Sam</t>
  </si>
  <si>
    <t>Eaton, Adam</t>
  </si>
  <si>
    <t>Edgin, Josh</t>
  </si>
  <si>
    <t>Elbert, Scott</t>
  </si>
  <si>
    <t>Elias, Roenis</t>
  </si>
  <si>
    <t>Ellis, A.J.</t>
  </si>
  <si>
    <t>Ellis, Mark</t>
  </si>
  <si>
    <t>Ellsbury, Jacoby</t>
  </si>
  <si>
    <t>Ely, John</t>
  </si>
  <si>
    <t>Encarnacion, Edwin</t>
  </si>
  <si>
    <t>Eovaldi, Nathan</t>
  </si>
  <si>
    <t>Erlin, Robbie</t>
  </si>
  <si>
    <t>Escobar, Alcides</t>
  </si>
  <si>
    <t>Escobar, Eduardo</t>
  </si>
  <si>
    <t>Escobar, Yunel</t>
  </si>
  <si>
    <t>Espinosa, Danny</t>
  </si>
  <si>
    <t>Estrada, Marco</t>
  </si>
  <si>
    <t>Ethier, Andre</t>
  </si>
  <si>
    <t>Falu, Irving</t>
  </si>
  <si>
    <t>Familia, Jeurys</t>
  </si>
  <si>
    <t>Farnsworth, Kyle</t>
  </si>
  <si>
    <t>Farquhar, Danny</t>
  </si>
  <si>
    <t>Federowicz, Tim</t>
  </si>
  <si>
    <t>Feldman, Scott</t>
  </si>
  <si>
    <t>Feliz, Neftali</t>
  </si>
  <si>
    <t>Fernandez, Jose</t>
  </si>
  <si>
    <t>Fields, Josh</t>
  </si>
  <si>
    <t>Fielder, Prince</t>
  </si>
  <si>
    <t>Fien, Casey</t>
  </si>
  <si>
    <t>Fiers, Mike</t>
  </si>
  <si>
    <t>Fife, Stephen</t>
  </si>
  <si>
    <t>Figgins, Chone</t>
  </si>
  <si>
    <t>Figueroa, Pedro</t>
  </si>
  <si>
    <t>Finnegan, Brandon</t>
  </si>
  <si>
    <t>Fister, Doug</t>
  </si>
  <si>
    <t>Flaherty, Ryan</t>
  </si>
  <si>
    <t>Flores, Wilmer</t>
  </si>
  <si>
    <t>Florimon, Pedro</t>
  </si>
  <si>
    <t>Flowers, Tyler</t>
  </si>
  <si>
    <t>Floyd, Gavin</t>
  </si>
  <si>
    <t>Forsythe, Logan</t>
  </si>
  <si>
    <t>Fowler, Dexter</t>
  </si>
  <si>
    <t>Francisco, Frank</t>
  </si>
  <si>
    <t>Francis, Jeff</t>
  </si>
  <si>
    <t>Francoeur, Jeff</t>
  </si>
  <si>
    <t>Francisco, Juan</t>
  </si>
  <si>
    <t>francma02</t>
  </si>
  <si>
    <t>Franco, Maikel</t>
  </si>
  <si>
    <t>Frandsen, Kevin</t>
  </si>
  <si>
    <t>Franklin, Nick</t>
  </si>
  <si>
    <t>Frasor, Jason</t>
  </si>
  <si>
    <t>Frazier, Todd</t>
  </si>
  <si>
    <t>Freeman, Freddie</t>
  </si>
  <si>
    <t>Freeman, Sam</t>
  </si>
  <si>
    <t>Freese, David</t>
  </si>
  <si>
    <t>Friedrich, Christian</t>
  </si>
  <si>
    <t>Frieri, Ernesto</t>
  </si>
  <si>
    <t>Fuld, Sam</t>
  </si>
  <si>
    <t>Furbush, Charlie</t>
  </si>
  <si>
    <t>Furcal, Rafael</t>
  </si>
  <si>
    <t>Gallardo, Yovani</t>
  </si>
  <si>
    <t>Galvis, Freddy</t>
  </si>
  <si>
    <t>Garcia, Avisail</t>
  </si>
  <si>
    <t>Casilla, Santiago</t>
  </si>
  <si>
    <t>Garcia, Jaime</t>
  </si>
  <si>
    <t>Gardner, Brett</t>
  </si>
  <si>
    <t>Garza, Matt</t>
  </si>
  <si>
    <t>Gattis, Evan</t>
  </si>
  <si>
    <t>Gausman, Kevin</t>
  </si>
  <si>
    <t>Gee, Dillon</t>
  </si>
  <si>
    <t>Gennett, Scooter</t>
  </si>
  <si>
    <t>Gentry, Craig</t>
  </si>
  <si>
    <t>Germen, Gonzalez</t>
  </si>
  <si>
    <t>Getz, Chris</t>
  </si>
  <si>
    <t>Giambi, Jason</t>
  </si>
  <si>
    <t>Giavotella, Johnny</t>
  </si>
  <si>
    <t>Gibson, Kyle</t>
  </si>
  <si>
    <t>Giles, Ken</t>
  </si>
  <si>
    <t>Gillaspie, Conor</t>
  </si>
  <si>
    <t>Gindl, Caleb</t>
  </si>
  <si>
    <t>Goins, Ryan</t>
  </si>
  <si>
    <t>Goldschmidt, Paul</t>
  </si>
  <si>
    <t>Gomes, Jonny</t>
  </si>
  <si>
    <t>Gomes, Yan</t>
  </si>
  <si>
    <t>Gomez, Carlos</t>
  </si>
  <si>
    <t>Gonzalez, Adrian</t>
  </si>
  <si>
    <t>Gonzalez, Alex</t>
  </si>
  <si>
    <t>Gonzalez, Carlos</t>
  </si>
  <si>
    <t>Gonzalez, Gio</t>
  </si>
  <si>
    <t>Gonzalez, Marwin</t>
  </si>
  <si>
    <t>Gonzales, Marco</t>
  </si>
  <si>
    <t>Gonzalez, Miguel</t>
  </si>
  <si>
    <t>gonzami05</t>
  </si>
  <si>
    <t>Miguel A. Gonzalez</t>
  </si>
  <si>
    <t>Gonzalez</t>
  </si>
  <si>
    <t>Gordon, Alex</t>
  </si>
  <si>
    <t>Gordon, Dee</t>
  </si>
  <si>
    <t>Gorzelanny, Tom</t>
  </si>
  <si>
    <t>Gose, Anthony</t>
  </si>
  <si>
    <t>gosewtu01</t>
  </si>
  <si>
    <t>Gosewisch, Tuffy</t>
  </si>
  <si>
    <t>gosseph01</t>
  </si>
  <si>
    <t>Gosselin, Phil</t>
  </si>
  <si>
    <t>Granderson, Curtis</t>
  </si>
  <si>
    <t>Grandal, Yasmani</t>
  </si>
  <si>
    <t>Gray, Sonny</t>
  </si>
  <si>
    <t>Green, Grant</t>
  </si>
  <si>
    <t>greensh02</t>
  </si>
  <si>
    <t>Greene, Shane</t>
  </si>
  <si>
    <t>Gregerson, Luke</t>
  </si>
  <si>
    <t>Gregg, Kevin</t>
  </si>
  <si>
    <t>Gregorius, Didi</t>
  </si>
  <si>
    <t>Greinke, Zack</t>
  </si>
  <si>
    <t>Griffin, A.J.</t>
  </si>
  <si>
    <t>Grilli, Jason</t>
  </si>
  <si>
    <t>Grimm, Justin</t>
  </si>
  <si>
    <t>Grossman, Robbie</t>
  </si>
  <si>
    <t>Guerra, Javy</t>
  </si>
  <si>
    <t>Guerrier, Matt</t>
  </si>
  <si>
    <t>Guthrie, Jeremy</t>
  </si>
  <si>
    <t>Gutierrez, Franklin</t>
  </si>
  <si>
    <t>Guyer, Brandon</t>
  </si>
  <si>
    <t>Guzman, Jesus</t>
  </si>
  <si>
    <t>Gyorko, Jedd</t>
  </si>
  <si>
    <t>Hagadone, Nick</t>
  </si>
  <si>
    <t>Hahn, Jesse</t>
  </si>
  <si>
    <t>Hairston, Scott</t>
  </si>
  <si>
    <t>Hale, David</t>
  </si>
  <si>
    <t>Hamels, Cole</t>
  </si>
  <si>
    <t>Hamilton, Billy</t>
  </si>
  <si>
    <t>Hamilton, Josh</t>
  </si>
  <si>
    <t>Hammel, Jason</t>
  </si>
  <si>
    <t>Hand, Brad</t>
  </si>
  <si>
    <t>Hanigan, Ryan</t>
  </si>
  <si>
    <t>Hannahan, Jack</t>
  </si>
  <si>
    <t>Hanrahan, Joel</t>
  </si>
  <si>
    <t>Happ, J.A.</t>
  </si>
  <si>
    <t>Harang, Aaron</t>
  </si>
  <si>
    <t>Hardy, J.J.</t>
  </si>
  <si>
    <t>Haren, Dan</t>
  </si>
  <si>
    <t>Harper, Bryce</t>
  </si>
  <si>
    <t>Harrell, Lucas</t>
  </si>
  <si>
    <t>Harrison, Josh</t>
  </si>
  <si>
    <t>Harrison, Matt</t>
  </si>
  <si>
    <t>Hart, Corey</t>
  </si>
  <si>
    <t>Harvey, Matt</t>
  </si>
  <si>
    <t>Hatcher, Chris</t>
  </si>
  <si>
    <t>Hawkins, LaTroy</t>
  </si>
  <si>
    <t>Headley, Chase</t>
  </si>
  <si>
    <t>Heaney, Andrew</t>
  </si>
  <si>
    <t>Hechavarria, Adeiny</t>
  </si>
  <si>
    <t>Heisey, Chris</t>
  </si>
  <si>
    <t>Hellickson, Jeremy</t>
  </si>
  <si>
    <t>Henderson, Jim</t>
  </si>
  <si>
    <t>Hendricks, Kyle</t>
  </si>
  <si>
    <t>Hendriks, Liam</t>
  </si>
  <si>
    <t>Hernandez, Cesar</t>
  </si>
  <si>
    <t>Hernandez, David</t>
  </si>
  <si>
    <t>Hernandez, Felix</t>
  </si>
  <si>
    <t>Herrera, Jonathan</t>
  </si>
  <si>
    <t>Herrera, Kelvin</t>
  </si>
  <si>
    <t>Herrmann, Chris</t>
  </si>
  <si>
    <t>Heyward, Jason</t>
  </si>
  <si>
    <t>Hicks, Aaron</t>
  </si>
  <si>
    <t>Hicks, Brandon</t>
  </si>
  <si>
    <t>Hill, Aaron</t>
  </si>
  <si>
    <t>Hochevar, Luke</t>
  </si>
  <si>
    <t>Hoes, L.J.</t>
  </si>
  <si>
    <t>Holaday, Bryan</t>
  </si>
  <si>
    <t>Holland, Derek</t>
  </si>
  <si>
    <t>Holland, Greg</t>
  </si>
  <si>
    <t>Holliday, Matt</t>
  </si>
  <si>
    <t>Holt, Brock</t>
  </si>
  <si>
    <t>Hoover, J.J.</t>
  </si>
  <si>
    <t>Hosmer, Eric</t>
  </si>
  <si>
    <t>Howard, Ryan</t>
  </si>
  <si>
    <t>Howell, J.P.</t>
  </si>
  <si>
    <t>Hudson, Daniel</t>
  </si>
  <si>
    <t>Hudson, Tim</t>
  </si>
  <si>
    <t>Huff, David</t>
  </si>
  <si>
    <t>Hughes, Jared</t>
  </si>
  <si>
    <t>Hughes, Phil</t>
  </si>
  <si>
    <t>Hultzen, Danny</t>
  </si>
  <si>
    <t>Hundley, Nick</t>
  </si>
  <si>
    <t>Hunter, Torii</t>
  </si>
  <si>
    <t>Hunter, Tommy</t>
  </si>
  <si>
    <t>Hutchison, Drew</t>
  </si>
  <si>
    <t>Iannetta, Chris</t>
  </si>
  <si>
    <t>Ibanez, Raul</t>
  </si>
  <si>
    <t>Iglesias, Jose</t>
  </si>
  <si>
    <t>Inciarte, Ender</t>
  </si>
  <si>
    <t>Infante, Omar</t>
  </si>
  <si>
    <t>Ishikawa, Travis</t>
  </si>
  <si>
    <t>Izturis, Maicer</t>
  </si>
  <si>
    <t>Jackson, Austin</t>
  </si>
  <si>
    <t>Jackson, Brett</t>
  </si>
  <si>
    <t>Jackson, Edwin</t>
  </si>
  <si>
    <t>Jackson, Ryan</t>
  </si>
  <si>
    <t>Jansen, Kenley</t>
  </si>
  <si>
    <t>Janssen, Casey</t>
  </si>
  <si>
    <t>Jaso, John</t>
  </si>
  <si>
    <t>Jay, Jon</t>
  </si>
  <si>
    <t>Jenkins, Chad</t>
  </si>
  <si>
    <t>Jennings, Dan</t>
  </si>
  <si>
    <t>Jennings, Desmond</t>
  </si>
  <si>
    <t>Jepsen, Kevin</t>
  </si>
  <si>
    <t>Jimenez, Ubaldo</t>
  </si>
  <si>
    <t>Johnson, Chris</t>
  </si>
  <si>
    <t>Johnson, Dan</t>
  </si>
  <si>
    <t>Johnson, Elliot</t>
  </si>
  <si>
    <t>Johnson, Erik</t>
  </si>
  <si>
    <t>Johnson, Jim</t>
  </si>
  <si>
    <t>Johnson, Josh</t>
  </si>
  <si>
    <t>Johnson, Kelly</t>
  </si>
  <si>
    <t>Johnson, Reed</t>
  </si>
  <si>
    <t>Jones, Adam</t>
  </si>
  <si>
    <t>jonesch06</t>
  </si>
  <si>
    <t>Jones, Garrett</t>
  </si>
  <si>
    <t>jonesja06</t>
  </si>
  <si>
    <t>Jones, James</t>
  </si>
  <si>
    <t>Jordan, Taylor</t>
  </si>
  <si>
    <t>josepca01</t>
  </si>
  <si>
    <t>Joseph, Caleb</t>
  </si>
  <si>
    <t>Joyce, Matt</t>
  </si>
  <si>
    <t>Jurrjens, Jair</t>
  </si>
  <si>
    <t>Kalish, Ryan</t>
  </si>
  <si>
    <t>kangju01</t>
  </si>
  <si>
    <t>Jung-Ho Kang</t>
  </si>
  <si>
    <t>Kawasaki, Munenori</t>
  </si>
  <si>
    <t>Kazmir, Scott</t>
  </si>
  <si>
    <t>Kelley, Shawn</t>
  </si>
  <si>
    <t>Kelly, Casey</t>
  </si>
  <si>
    <t>Kelly, Don</t>
  </si>
  <si>
    <t>Kelly, Joe</t>
  </si>
  <si>
    <t>Kemp, Matt</t>
  </si>
  <si>
    <t>Kendrick, Howie</t>
  </si>
  <si>
    <t>Kendrick, Kyle</t>
  </si>
  <si>
    <t>Kennedy, Ian</t>
  </si>
  <si>
    <t>Kershaw, Clayton</t>
  </si>
  <si>
    <t>Keuchel, Dallas</t>
  </si>
  <si>
    <t>Kiermaier, Kevin</t>
  </si>
  <si>
    <t>Kimbrel, Craig</t>
  </si>
  <si>
    <t>Kinsler, Ian</t>
  </si>
  <si>
    <t>Kintzler, Brandon</t>
  </si>
  <si>
    <t>Kipnis, Jason</t>
  </si>
  <si>
    <t>Kirkman, Michael</t>
  </si>
  <si>
    <t>Kluber, Corey</t>
  </si>
  <si>
    <t>Koehler, Tom</t>
  </si>
  <si>
    <t>Kontos, George</t>
  </si>
  <si>
    <t>Korecky, Bobby</t>
  </si>
  <si>
    <t>Kottaras, George</t>
  </si>
  <si>
    <t>Kouzmanoff, Kevin</t>
  </si>
  <si>
    <t>Kozma, Pete</t>
  </si>
  <si>
    <t>Kratz, Erik</t>
  </si>
  <si>
    <t>Kubel, Jason</t>
  </si>
  <si>
    <t>Kuroda, Hiroki</t>
  </si>
  <si>
    <t>Lackey, John</t>
  </si>
  <si>
    <t>Lagares, Juan</t>
  </si>
  <si>
    <t>Laird, Gerald</t>
  </si>
  <si>
    <t>Lake, Junior</t>
  </si>
  <si>
    <t>Lambo, Andrew</t>
  </si>
  <si>
    <t>Lannan, John</t>
  </si>
  <si>
    <t>LaRoche, Adam</t>
  </si>
  <si>
    <t>Latos, Mat</t>
  </si>
  <si>
    <t>Lavarnway, Ryan</t>
  </si>
  <si>
    <t>Lawrie, Brett</t>
  </si>
  <si>
    <t>League, Brandon</t>
  </si>
  <si>
    <t>Leake, Mike</t>
  </si>
  <si>
    <t>LeBlanc, Wade</t>
  </si>
  <si>
    <t>LeCure, Sam</t>
  </si>
  <si>
    <t>Lee, Cliff</t>
  </si>
  <si>
    <t>leede02</t>
  </si>
  <si>
    <t>LeMahieu, DJ</t>
  </si>
  <si>
    <t>Leon, Sandy</t>
  </si>
  <si>
    <t>Leroux, Chris</t>
  </si>
  <si>
    <t>Lester, Jon</t>
  </si>
  <si>
    <t>Lewis, Colby</t>
  </si>
  <si>
    <t>Lincecum, Tim</t>
  </si>
  <si>
    <t>Lincoln, Brad</t>
  </si>
  <si>
    <t>Lind, Adam</t>
  </si>
  <si>
    <t>Lindstrom, Matt</t>
  </si>
  <si>
    <t>Liriano, Francisco</t>
  </si>
  <si>
    <t>Lobaton, Jose</t>
  </si>
  <si>
    <t>Locke, Jeff</t>
  </si>
  <si>
    <t>Logan, Boone</t>
  </si>
  <si>
    <t>Lohse, Kyle</t>
  </si>
  <si>
    <t>Lombardozzi, Steve</t>
  </si>
  <si>
    <t>Loney, James</t>
  </si>
  <si>
    <t>Longoria, Evan</t>
  </si>
  <si>
    <t>Lopez, Javier</t>
  </si>
  <si>
    <t>Lopez, Wilton</t>
  </si>
  <si>
    <t>Lough, David</t>
  </si>
  <si>
    <t>Loup, Aaron</t>
  </si>
  <si>
    <t>Lowe, Mark</t>
  </si>
  <si>
    <t>Lowrie, Jed</t>
  </si>
  <si>
    <t>Lucroy, Jonathan</t>
  </si>
  <si>
    <t>Ludwick, Ryan</t>
  </si>
  <si>
    <t>Luebke, Cory</t>
  </si>
  <si>
    <t>Luetge, Lucas</t>
  </si>
  <si>
    <t>Lutz, Donald</t>
  </si>
  <si>
    <t>Lyles, Jordan</t>
  </si>
  <si>
    <t>Lynn, Lance</t>
  </si>
  <si>
    <t>Lyons, Tyler</t>
  </si>
  <si>
    <t>Machado, Manny</t>
  </si>
  <si>
    <t>Maholm, Paul</t>
  </si>
  <si>
    <t>Maldonado, Martin</t>
  </si>
  <si>
    <t>Marcum, Shaun</t>
  </si>
  <si>
    <t>Marisnick, Jake</t>
  </si>
  <si>
    <t>Markakis, Nick</t>
  </si>
  <si>
    <t>Marmol, Carlos</t>
  </si>
  <si>
    <t>Maronde, Nick</t>
  </si>
  <si>
    <t>Marshall, Sean</t>
  </si>
  <si>
    <t>Marte, Starling</t>
  </si>
  <si>
    <t>Martinez, Carlos</t>
  </si>
  <si>
    <t>Martinez, J.D.</t>
  </si>
  <si>
    <t>Martin, Leonys</t>
  </si>
  <si>
    <t>Martinez, Michael</t>
  </si>
  <si>
    <t>Martinez, Nick</t>
  </si>
  <si>
    <t>Martin, Russell</t>
  </si>
  <si>
    <t>Martinez, Victor</t>
  </si>
  <si>
    <t>Masset, Nick</t>
  </si>
  <si>
    <t>Masterson, Justin</t>
  </si>
  <si>
    <t>Mastroianni, Darin</t>
  </si>
  <si>
    <t>Mathis, Jeff</t>
  </si>
  <si>
    <t>Matsuzaka, Daisuke</t>
  </si>
  <si>
    <t>Mattheus, Ryan</t>
  </si>
  <si>
    <t>Matusz, Brian</t>
  </si>
  <si>
    <t>Matzek, Tyler</t>
  </si>
  <si>
    <t>Mauer, Joe</t>
  </si>
  <si>
    <t>Maurer, Brandon</t>
  </si>
  <si>
    <t>Maxwell, Justin</t>
  </si>
  <si>
    <t>Mayberry, John</t>
  </si>
  <si>
    <t>Maybin, Cameron</t>
  </si>
  <si>
    <t>May, Trevor</t>
  </si>
  <si>
    <t>McAllister, Zach</t>
  </si>
  <si>
    <t>McBride, Matt</t>
  </si>
  <si>
    <t>McCann, Brian</t>
  </si>
  <si>
    <t>McCarthy, Brandon</t>
  </si>
  <si>
    <t>McCutchen, Andrew</t>
  </si>
  <si>
    <t>McDonald, John</t>
  </si>
  <si>
    <t>McGee, Jake</t>
  </si>
  <si>
    <t>McGehee, Casey</t>
  </si>
  <si>
    <t>McGowan, Dustin</t>
  </si>
  <si>
    <t>McHugh, Collin</t>
  </si>
  <si>
    <t>McKenry, Michael</t>
  </si>
  <si>
    <t>McLouth, Nate</t>
  </si>
  <si>
    <t>Medica, Tommy</t>
  </si>
  <si>
    <t>Medina, Yoervis</t>
  </si>
  <si>
    <t>Medlen, Kris</t>
  </si>
  <si>
    <t>Meek, Evan</t>
  </si>
  <si>
    <t>Mejia, Jenrry</t>
  </si>
  <si>
    <t>Melancon, Mark</t>
  </si>
  <si>
    <t>Mercer, Jordy</t>
  </si>
  <si>
    <t>Mesoraco, Devin</t>
  </si>
  <si>
    <t>meyeral01</t>
  </si>
  <si>
    <t>Middlebrooks, Will</t>
  </si>
  <si>
    <t>Miley, Wade</t>
  </si>
  <si>
    <t>Miller, Andrew</t>
  </si>
  <si>
    <t>Miller, Brad</t>
  </si>
  <si>
    <t>Miller, Jim</t>
  </si>
  <si>
    <t>millela02</t>
  </si>
  <si>
    <t>Miller, Shelby</t>
  </si>
  <si>
    <t>Mills, Brad</t>
  </si>
  <si>
    <t>Milone, Tommy</t>
  </si>
  <si>
    <t>Minor, Mike</t>
  </si>
  <si>
    <t>Molina, Jose</t>
  </si>
  <si>
    <t>Molina, Yadier</t>
  </si>
  <si>
    <t>Montero, Jesus</t>
  </si>
  <si>
    <t>Montero, Miguel</t>
  </si>
  <si>
    <t>Montero, Rafael</t>
  </si>
  <si>
    <t>Moore, Adam</t>
  </si>
  <si>
    <t>Moore, Matt</t>
  </si>
  <si>
    <t>Moore, Scott</t>
  </si>
  <si>
    <t>Moore, Tyler</t>
  </si>
  <si>
    <t>Morales, Franklin</t>
  </si>
  <si>
    <t>Morales, Kendrys</t>
  </si>
  <si>
    <t>Morel, Brent</t>
  </si>
  <si>
    <t>Moreland, Mitch</t>
  </si>
  <si>
    <t>Morgan, Nyjer</t>
  </si>
  <si>
    <t>Morneau, Justin</t>
  </si>
  <si>
    <t>Morris, Bryan</t>
  </si>
  <si>
    <t>Morrison, Logan</t>
  </si>
  <si>
    <t>Morrow, Brandon</t>
  </si>
  <si>
    <t>Morse, Michael</t>
  </si>
  <si>
    <t>Morton, Charlie</t>
  </si>
  <si>
    <t>Moss, Brandon</t>
  </si>
  <si>
    <t>Motte, Jason</t>
  </si>
  <si>
    <t>Moustakas, Mike</t>
  </si>
  <si>
    <t>Mujica, Edward</t>
  </si>
  <si>
    <t>Murphy, David</t>
  </si>
  <si>
    <t>Murphy, Daniel</t>
  </si>
  <si>
    <t>Myers, Wil</t>
  </si>
  <si>
    <t>Nady, Xavier</t>
  </si>
  <si>
    <t>Napoli, Mike</t>
  </si>
  <si>
    <t>Nathan, Joe</t>
  </si>
  <si>
    <t>Nava, Daniel</t>
  </si>
  <si>
    <t>Navarro, Dioner</t>
  </si>
  <si>
    <t>Nelson, Chris</t>
  </si>
  <si>
    <t>Nelson, Jimmy</t>
  </si>
  <si>
    <t>Neshek, Pat</t>
  </si>
  <si>
    <t>Nicasio, Juan</t>
  </si>
  <si>
    <t>Nieuwenhuis, Kirk</t>
  </si>
  <si>
    <t>Nieves, Wil</t>
  </si>
  <si>
    <t>Nix, Jayson</t>
  </si>
  <si>
    <t>Noesi, Hector</t>
  </si>
  <si>
    <t>Nolasco, Ricky</t>
  </si>
  <si>
    <t>Norris, Bud</t>
  </si>
  <si>
    <t>norrida01</t>
  </si>
  <si>
    <t>Norris, Daniel</t>
  </si>
  <si>
    <t>Norris, Derek</t>
  </si>
  <si>
    <t>Nova, Ivan</t>
  </si>
  <si>
    <t>Nunez, Eduardo</t>
  </si>
  <si>
    <t>Nuno, Vidal</t>
  </si>
  <si>
    <t>Oberholtzer, Brett</t>
  </si>
  <si>
    <t>O'Day, Darren</t>
  </si>
  <si>
    <t>Odorizzi, Jake</t>
  </si>
  <si>
    <t>Odor, Rougned</t>
  </si>
  <si>
    <t>O'Flaherty, Eric</t>
  </si>
  <si>
    <t>Ogando, Alexi</t>
  </si>
  <si>
    <t>Oliveros, Lester</t>
  </si>
  <si>
    <t>Olivo, Miguel</t>
  </si>
  <si>
    <t>Olt, Mike</t>
  </si>
  <si>
    <t>Ondrusek, Logan</t>
  </si>
  <si>
    <t>Ortiz, David</t>
  </si>
  <si>
    <t>Ottavino, Adam</t>
  </si>
  <si>
    <t>Outman, Josh</t>
  </si>
  <si>
    <t>Overbay, Lyle</t>
  </si>
  <si>
    <t>Owings, Chris</t>
  </si>
  <si>
    <t>Ozuna, Marcell</t>
  </si>
  <si>
    <t>Pacheco, Jordan</t>
  </si>
  <si>
    <t>Pagan, Angel</t>
  </si>
  <si>
    <t>Panik, Joe</t>
  </si>
  <si>
    <t>Papelbon, Jonathan</t>
  </si>
  <si>
    <t>Paredes, Jimmy</t>
  </si>
  <si>
    <t>Parker, Jarrod</t>
  </si>
  <si>
    <t>Parker, Kyle</t>
  </si>
  <si>
    <t>Parmelee, Chris</t>
  </si>
  <si>
    <t>Parnell, Bobby</t>
  </si>
  <si>
    <t>Parra, Gerardo</t>
  </si>
  <si>
    <t>Parra, Manny</t>
  </si>
  <si>
    <t>Pastornicky, Tyler</t>
  </si>
  <si>
    <t>Patton, Troy</t>
  </si>
  <si>
    <t>Paulino, Felipe</t>
  </si>
  <si>
    <t>Paul, Xavier</t>
  </si>
  <si>
    <t>Paxton, James</t>
  </si>
  <si>
    <t>Peacock, Brad</t>
  </si>
  <si>
    <t>Pearce, Steve</t>
  </si>
  <si>
    <t>Peavy, Jake</t>
  </si>
  <si>
    <t>pederjo01</t>
  </si>
  <si>
    <t>Pederson, Joc</t>
  </si>
  <si>
    <t>Pedroia, Dustin</t>
  </si>
  <si>
    <t>Peguero, Carlos</t>
  </si>
  <si>
    <t>Pelfrey, Mike</t>
  </si>
  <si>
    <t>Pena, Brayan</t>
  </si>
  <si>
    <t>Pena, Carlos</t>
  </si>
  <si>
    <t>Pena, Ramiro</t>
  </si>
  <si>
    <t>Pence, Hunter</t>
  </si>
  <si>
    <t>Pennington, Cliff</t>
  </si>
  <si>
    <t>Penny, Brad</t>
  </si>
  <si>
    <t>Peralta, David</t>
  </si>
  <si>
    <t>Peralta, Jhonny</t>
  </si>
  <si>
    <t>Peralta, Joel</t>
  </si>
  <si>
    <t>Peralta, Wily</t>
  </si>
  <si>
    <t>Perez, Chris</t>
  </si>
  <si>
    <t>Perez, Eury</t>
  </si>
  <si>
    <t>Perez, Hernan</t>
  </si>
  <si>
    <t>Perez, Juan</t>
  </si>
  <si>
    <t>Perez, Martin</t>
  </si>
  <si>
    <t>Perez, Oliver</t>
  </si>
  <si>
    <t>Perez, Salvador</t>
  </si>
  <si>
    <t>Perkins, Glen</t>
  </si>
  <si>
    <t>Pestano, Vinnie</t>
  </si>
  <si>
    <t>Petit, Yusmeiro</t>
  </si>
  <si>
    <t>petrija01</t>
  </si>
  <si>
    <t>Petricka, Jake</t>
  </si>
  <si>
    <t>Pettibone, Jonathan</t>
  </si>
  <si>
    <t>Phegley, Josh</t>
  </si>
  <si>
    <t>Phelps, Cord</t>
  </si>
  <si>
    <t>Phelps, David</t>
  </si>
  <si>
    <t>Phillips, Brandon</t>
  </si>
  <si>
    <t>Pierzynski, A.J.</t>
  </si>
  <si>
    <t>Pineda, Michael</t>
  </si>
  <si>
    <t>Pinto, Josmil</t>
  </si>
  <si>
    <t>Plouffe, Trevor</t>
  </si>
  <si>
    <t>Polanco, Gregory</t>
  </si>
  <si>
    <t>Pollock, A.J.</t>
  </si>
  <si>
    <t>Pomeranz, Drew</t>
  </si>
  <si>
    <t>pompeda01</t>
  </si>
  <si>
    <t>AL</t>
  </si>
  <si>
    <t>Pompey, Dalton</t>
  </si>
  <si>
    <t>Porcello, Rick</t>
  </si>
  <si>
    <t>Posey, Buster</t>
  </si>
  <si>
    <t>Prado, Martin</t>
  </si>
  <si>
    <t>Presley, Alex</t>
  </si>
  <si>
    <t>Price, David</t>
  </si>
  <si>
    <t>Pridie, Jason</t>
  </si>
  <si>
    <t>Profar, Jurickson</t>
  </si>
  <si>
    <t>Pryor, Stephen</t>
  </si>
  <si>
    <t>Puig, Yasiel</t>
  </si>
  <si>
    <t>Pujols, Albert</t>
  </si>
  <si>
    <t>Punto, Nick</t>
  </si>
  <si>
    <t>putnaza01</t>
  </si>
  <si>
    <t>Putnam, Zach</t>
  </si>
  <si>
    <t>Quackenbush, Kevin</t>
  </si>
  <si>
    <t>Qualls, Chad</t>
  </si>
  <si>
    <t>Quentin, Carlos</t>
  </si>
  <si>
    <t>Quintero, Humberto</t>
  </si>
  <si>
    <t>Quintana, Jose</t>
  </si>
  <si>
    <t>Quintanilla, Omar</t>
  </si>
  <si>
    <t>Raburn, Ryan</t>
  </si>
  <si>
    <t>Ramirez, Alexei</t>
  </si>
  <si>
    <t>Ramirez, Aramis</t>
  </si>
  <si>
    <t>Ramirez, Erasmo</t>
  </si>
  <si>
    <t>Ramirez, Hanley</t>
  </si>
  <si>
    <t>Ramirez, Jose</t>
  </si>
  <si>
    <t>ramirma02</t>
  </si>
  <si>
    <t>Ramirez, Ramon</t>
  </si>
  <si>
    <t>Ramos, Cesar</t>
  </si>
  <si>
    <t>Ramos, Wilson</t>
  </si>
  <si>
    <t>Rasmus, Colby</t>
  </si>
  <si>
    <t>rayro02</t>
  </si>
  <si>
    <t>Ray, Robbie</t>
  </si>
  <si>
    <t>Recker, Anthony</t>
  </si>
  <si>
    <t>Reddick, Josh</t>
  </si>
  <si>
    <t>Redmond, Todd</t>
  </si>
  <si>
    <t>Reed, Addison</t>
  </si>
  <si>
    <t>refsnro01</t>
  </si>
  <si>
    <t>Reimold, Nolan</t>
  </si>
  <si>
    <t>Rendon, Anthony</t>
  </si>
  <si>
    <t>Revere, Ben</t>
  </si>
  <si>
    <t>Reyes, Jose</t>
  </si>
  <si>
    <t>Reynolds, Mark</t>
  </si>
  <si>
    <t>Reynolds, Matt</t>
  </si>
  <si>
    <t>Richard, Clayton</t>
  </si>
  <si>
    <t>Richards, Garrett</t>
  </si>
  <si>
    <t>Rienzo, Andre</t>
  </si>
  <si>
    <t>Rios, Alex</t>
  </si>
  <si>
    <t>Rivera, Rene</t>
  </si>
  <si>
    <t>Rizzo, Anthony</t>
  </si>
  <si>
    <t>Roark, Tanner</t>
  </si>
  <si>
    <t>Robertson, David</t>
  </si>
  <si>
    <t>Roberts, Ryan</t>
  </si>
  <si>
    <t>Robinson, Shane</t>
  </si>
  <si>
    <t>Rodney, Fernando</t>
  </si>
  <si>
    <t>Rodriguez, Alex</t>
  </si>
  <si>
    <t>Rodriguez, Francisco</t>
  </si>
  <si>
    <t>Rodriguez, Henry</t>
  </si>
  <si>
    <t>Rodriguez, Sean</t>
  </si>
  <si>
    <t>Rodriguez, Paco</t>
  </si>
  <si>
    <t>Rodriguez, Wandy</t>
  </si>
  <si>
    <t>Rogers, Esmil</t>
  </si>
  <si>
    <t>Rollins, Jimmy</t>
  </si>
  <si>
    <t>Romero, Stefen</t>
  </si>
  <si>
    <t>Romine, Andrew</t>
  </si>
  <si>
    <t>Romo, Sergio</t>
  </si>
  <si>
    <t>Rondon, Hector</t>
  </si>
  <si>
    <t>De La Rosa, Jorge</t>
  </si>
  <si>
    <t>Rosales, Adam</t>
  </si>
  <si>
    <t>Rosario, Wilin</t>
  </si>
  <si>
    <t>Rosenthal, Trevor</t>
  </si>
  <si>
    <t>Ross, Cody</t>
  </si>
  <si>
    <t>Ross, David</t>
  </si>
  <si>
    <t>Ross, Robbie</t>
  </si>
  <si>
    <t>Ross, Tyson</t>
  </si>
  <si>
    <t>Rowland-Smith, Ryan</t>
  </si>
  <si>
    <t>Ruf, Darin</t>
  </si>
  <si>
    <t>Ruggiano, Justin</t>
  </si>
  <si>
    <t>Ruiz, Carlos</t>
  </si>
  <si>
    <t>Rusin, Chris</t>
  </si>
  <si>
    <t>Russell, James</t>
  </si>
  <si>
    <t>Rutledge, Josh</t>
  </si>
  <si>
    <t>Ryan, Brendan</t>
  </si>
  <si>
    <t>Rzepczynski, Marc</t>
  </si>
  <si>
    <t>Sabathia, CC</t>
  </si>
  <si>
    <t>Salas, Fernando</t>
  </si>
  <si>
    <t>Salazar, Danny</t>
  </si>
  <si>
    <t>Sale, Chris</t>
  </si>
  <si>
    <t>Saltalamacchia, Jarrod</t>
  </si>
  <si>
    <t>Samardzija, Jeff</t>
  </si>
  <si>
    <t>Sanchez, Aaron</t>
  </si>
  <si>
    <t>Sanchez, Anibal</t>
  </si>
  <si>
    <t>sanchca01</t>
  </si>
  <si>
    <t>Sanchez, Gaby</t>
  </si>
  <si>
    <t>Sanchez, Hector</t>
  </si>
  <si>
    <t>Sanchez, Tony</t>
  </si>
  <si>
    <t>Sandoval, Pablo</t>
  </si>
  <si>
    <t>Sands, Jerry</t>
  </si>
  <si>
    <t>Santana, Carlos</t>
  </si>
  <si>
    <t>santada01</t>
  </si>
  <si>
    <t>Santana, Danny</t>
  </si>
  <si>
    <t>Santana, Ervin</t>
  </si>
  <si>
    <t>Santiago, Hector</t>
  </si>
  <si>
    <t>Santiago, Ramon</t>
  </si>
  <si>
    <t>Santos, Sergio</t>
  </si>
  <si>
    <t>Satin, Josh</t>
  </si>
  <si>
    <t>Saunders, Joe</t>
  </si>
  <si>
    <t>Saunders, Michael</t>
  </si>
  <si>
    <t>Schafer, Jordan</t>
  </si>
  <si>
    <t>Schafer, Logan</t>
  </si>
  <si>
    <t>Scheppers, Tanner</t>
  </si>
  <si>
    <t>Scherzer, Max</t>
  </si>
  <si>
    <t>Schierholtz, Nate</t>
  </si>
  <si>
    <t>Schoop, Jonathan</t>
  </si>
  <si>
    <t>Schumaker, Skip</t>
  </si>
  <si>
    <t>Scribner, Evan</t>
  </si>
  <si>
    <t>Scutaro, Marco</t>
  </si>
  <si>
    <t>Seager, Kyle</t>
  </si>
  <si>
    <t>Segura, Jean</t>
  </si>
  <si>
    <t>Semien, Marcus</t>
  </si>
  <si>
    <t>Shaw, Bryan</t>
  </si>
  <si>
    <t>Shields, James</t>
  </si>
  <si>
    <t>Shoemaker, Matt</t>
  </si>
  <si>
    <t>Shuck, J.B.</t>
  </si>
  <si>
    <t>Siegrist, Kevin</t>
  </si>
  <si>
    <t>Sierra, Moises</t>
  </si>
  <si>
    <t>Simmons, Andrelton</t>
  </si>
  <si>
    <t>Simon, Alfredo</t>
  </si>
  <si>
    <t>Sipp, Tony</t>
  </si>
  <si>
    <t>Sizemore, Grady</t>
  </si>
  <si>
    <t>Sizemore, Scott</t>
  </si>
  <si>
    <t>Slowey, Kevin</t>
  </si>
  <si>
    <t>Smith, Joe</t>
  </si>
  <si>
    <t>Smith, Seth</t>
  </si>
  <si>
    <t>Smith, Will</t>
  </si>
  <si>
    <t>Smoak, Justin</t>
  </si>
  <si>
    <t>smolija01</t>
  </si>
  <si>
    <t>Smolinski, Jake</t>
  </si>
  <si>
    <t>Smyly, Drew</t>
  </si>
  <si>
    <t>Snider, Travis</t>
  </si>
  <si>
    <t>Sogard, Eric</t>
  </si>
  <si>
    <t>Solano, Donovan</t>
  </si>
  <si>
    <t>Solarte, Yangervis</t>
  </si>
  <si>
    <t>Soler, Jorge</t>
  </si>
  <si>
    <t>Solis, Ali</t>
  </si>
  <si>
    <t>Soria, Joakim</t>
  </si>
  <si>
    <t>Soriano, Rafael</t>
  </si>
  <si>
    <t>Soto, Geovany</t>
  </si>
  <si>
    <t>souzast01</t>
  </si>
  <si>
    <t>Span, Denard</t>
  </si>
  <si>
    <t>Springer, George</t>
  </si>
  <si>
    <t>Stammen, Craig</t>
  </si>
  <si>
    <t>Stanton, Giancarlo</t>
  </si>
  <si>
    <t>Stauffer, Tim</t>
  </si>
  <si>
    <t>Stewart, Chris</t>
  </si>
  <si>
    <t>Stewart, Ian</t>
  </si>
  <si>
    <t>Stinson, Josh</t>
  </si>
  <si>
    <t>Storen, Drew</t>
  </si>
  <si>
    <t>Straily, Dan</t>
  </si>
  <si>
    <t>Strasburg, Stephen</t>
  </si>
  <si>
    <t>Street, Huston</t>
  </si>
  <si>
    <t>Stroman, Marcus</t>
  </si>
  <si>
    <t>Strop, Pedro</t>
  </si>
  <si>
    <t>Stubbs, Drew</t>
  </si>
  <si>
    <t>Stults, Eric</t>
  </si>
  <si>
    <t>Suarez, Eugenio</t>
  </si>
  <si>
    <t>Suzuki, Ichiro</t>
  </si>
  <si>
    <t>Suzuki, Kurt</t>
  </si>
  <si>
    <t>Swarzak, Anthony</t>
  </si>
  <si>
    <t>Sweeney, Ryan</t>
  </si>
  <si>
    <t>Swisher, Nick</t>
  </si>
  <si>
    <t>Syndergaard, Noah</t>
  </si>
  <si>
    <t>Tabata, Jose</t>
  </si>
  <si>
    <t>Tanaka, Masahiro</t>
  </si>
  <si>
    <t>tayloch03</t>
  </si>
  <si>
    <t>Taylor, Chris</t>
  </si>
  <si>
    <t>Tazawa, Junichi</t>
  </si>
  <si>
    <t>Teagarden, Taylor</t>
  </si>
  <si>
    <t>Teheran, Julio</t>
  </si>
  <si>
    <t>Teixeira, Mark</t>
  </si>
  <si>
    <t>Tejada, Ruben</t>
  </si>
  <si>
    <t>Tepesch, Nick</t>
  </si>
  <si>
    <t>Thatcher, Joe</t>
  </si>
  <si>
    <t>Thayer, Dale</t>
  </si>
  <si>
    <t>Thole, Josh</t>
  </si>
  <si>
    <t>Thornton, Matt</t>
  </si>
  <si>
    <t>Thornburg, Tyler</t>
  </si>
  <si>
    <t>Tillman, Chris</t>
  </si>
  <si>
    <t>Tolleson, Shawn</t>
  </si>
  <si>
    <t>tollest01</t>
  </si>
  <si>
    <t>Tolleson, Steve</t>
  </si>
  <si>
    <t>tomasya01</t>
  </si>
  <si>
    <t>Yasmany Tomas</t>
  </si>
  <si>
    <t>Tomlin, Josh</t>
  </si>
  <si>
    <t>Torres, Alex</t>
  </si>
  <si>
    <t>Torres, Carlos</t>
  </si>
  <si>
    <t>Tovar, Wilfredo</t>
  </si>
  <si>
    <t>Triunfel, Carlos</t>
  </si>
  <si>
    <t>Trout, Mike</t>
  </si>
  <si>
    <t>Trumbo, Mark</t>
  </si>
  <si>
    <t>Tulowitzki, Troy</t>
  </si>
  <si>
    <t>Turner, Jacob</t>
  </si>
  <si>
    <t>Turner, Justin</t>
  </si>
  <si>
    <t>Uehara, Koji</t>
  </si>
  <si>
    <t>Uggla, Dan</t>
  </si>
  <si>
    <t>Upton, Justin</t>
  </si>
  <si>
    <t>Uribe, Juan</t>
  </si>
  <si>
    <t>Utley, Chase</t>
  </si>
  <si>
    <t>Valbuena, Luis</t>
  </si>
  <si>
    <t>Valdespin, Jordany</t>
  </si>
  <si>
    <t>Valdes, Raul</t>
  </si>
  <si>
    <t>Valencia, Danny</t>
  </si>
  <si>
    <t>Valverde, Jose</t>
  </si>
  <si>
    <t>Van Slyke, Scott</t>
  </si>
  <si>
    <t>Vargas, Jason</t>
  </si>
  <si>
    <t>Vargas, Kennys</t>
  </si>
  <si>
    <t>Varvaro, Anthony</t>
  </si>
  <si>
    <t>Venable, Will</t>
  </si>
  <si>
    <t>Ventura, Yordano</t>
  </si>
  <si>
    <t>Veras, Jose</t>
  </si>
  <si>
    <t>Verlander, Justin</t>
  </si>
  <si>
    <t>Viciedo, Dayan</t>
  </si>
  <si>
    <t>Victorino, Shane</t>
  </si>
  <si>
    <t>Villanueva, Carlos</t>
  </si>
  <si>
    <t>Villar, Jonathan</t>
  </si>
  <si>
    <t>Vincent, Nick</t>
  </si>
  <si>
    <t>Vogelsong, Ryan</t>
  </si>
  <si>
    <t>Vogt, Stephen</t>
  </si>
  <si>
    <t>Volquez, Edinson</t>
  </si>
  <si>
    <t>Votto, Joey</t>
  </si>
  <si>
    <t>Wacha, Michael</t>
  </si>
  <si>
    <t>Wada, Tsuyoshi</t>
  </si>
  <si>
    <t>wagnebi02</t>
  </si>
  <si>
    <t>Wainwright, Adam</t>
  </si>
  <si>
    <t>Walden, Jordan</t>
  </si>
  <si>
    <t>walkech02</t>
  </si>
  <si>
    <t>Walker, Christian</t>
  </si>
  <si>
    <t>Walker, Neil</t>
  </si>
  <si>
    <t>Walker, Taijuan</t>
  </si>
  <si>
    <t>Wall, Josh</t>
  </si>
  <si>
    <t>Walters, Zach</t>
  </si>
  <si>
    <t>Wang, Chien-Ming</t>
  </si>
  <si>
    <t>Warren, Adam</t>
  </si>
  <si>
    <t>Watson, Tony</t>
  </si>
  <si>
    <t>Weaver, Jered</t>
  </si>
  <si>
    <t>Webb, Daniel</t>
  </si>
  <si>
    <t>Webb, Ryan</t>
  </si>
  <si>
    <t>Webster, Allen</t>
  </si>
  <si>
    <t>Weeks, Jemile</t>
  </si>
  <si>
    <t>Werth, Jayson</t>
  </si>
  <si>
    <t>Wheeler, Zack</t>
  </si>
  <si>
    <t>Whitley, Chase</t>
  </si>
  <si>
    <t>Wieland, Joe</t>
  </si>
  <si>
    <t>Wieters, Matt</t>
  </si>
  <si>
    <t>Wilhelmsen, Tom</t>
  </si>
  <si>
    <t>Williams, Jerome</t>
  </si>
  <si>
    <t>Wilson, Bobby</t>
  </si>
  <si>
    <t>Wilson, Brian</t>
  </si>
  <si>
    <t>Wilson, C.J.</t>
  </si>
  <si>
    <t>Wilson, Justin</t>
  </si>
  <si>
    <t>Wolf, Randy</t>
  </si>
  <si>
    <t>Wong, Kolten</t>
  </si>
  <si>
    <t>Wood, Alex</t>
  </si>
  <si>
    <t>woodke02</t>
  </si>
  <si>
    <t>Wood, Travis</t>
  </si>
  <si>
    <t>Workman, Brandon</t>
  </si>
  <si>
    <t>Worley, Vance</t>
  </si>
  <si>
    <t>Worth, Danny</t>
  </si>
  <si>
    <t>Wright, David</t>
  </si>
  <si>
    <t>Wright, Jamey</t>
  </si>
  <si>
    <t>Wright, Steven</t>
  </si>
  <si>
    <t>Wright, Wesley</t>
  </si>
  <si>
    <t>Yelich, Christian</t>
  </si>
  <si>
    <t>Young, Chris</t>
  </si>
  <si>
    <t>Young, Delmon</t>
  </si>
  <si>
    <t>Ziegler, Brad</t>
  </si>
  <si>
    <t>Zimmermann, Jordan</t>
  </si>
  <si>
    <t>Zimmerman, Ryan</t>
  </si>
  <si>
    <t>Zobrist, Ben</t>
  </si>
  <si>
    <t>Zunino, Mike</t>
  </si>
  <si>
    <t>Kinsler</t>
  </si>
  <si>
    <t>Ian</t>
  </si>
  <si>
    <t>Trout</t>
  </si>
  <si>
    <t>Mike</t>
  </si>
  <si>
    <t>Gordon</t>
  </si>
  <si>
    <t>Alex</t>
  </si>
  <si>
    <t>Altuve</t>
  </si>
  <si>
    <t>Jose</t>
  </si>
  <si>
    <t>Andrus</t>
  </si>
  <si>
    <t>Elvis</t>
  </si>
  <si>
    <t>Jennings</t>
  </si>
  <si>
    <t>Desmond</t>
  </si>
  <si>
    <t>Yelich</t>
  </si>
  <si>
    <t>Christian</t>
  </si>
  <si>
    <t>Gardner</t>
  </si>
  <si>
    <t>Brett</t>
  </si>
  <si>
    <t>Bautista</t>
  </si>
  <si>
    <t>Cabrera</t>
  </si>
  <si>
    <t>Miguel</t>
  </si>
  <si>
    <t>Pedroia</t>
  </si>
  <si>
    <t>Dustin</t>
  </si>
  <si>
    <t>Rizzo</t>
  </si>
  <si>
    <t>Anthony</t>
  </si>
  <si>
    <t>Zobrist</t>
  </si>
  <si>
    <t>Ben</t>
  </si>
  <si>
    <t>McCutchen</t>
  </si>
  <si>
    <t>Andrew</t>
  </si>
  <si>
    <t>Goldschmidt</t>
  </si>
  <si>
    <t>Paul</t>
  </si>
  <si>
    <t>Jones</t>
  </si>
  <si>
    <t>Adam</t>
  </si>
  <si>
    <t>Cano</t>
  </si>
  <si>
    <t>Robinson</t>
  </si>
  <si>
    <t>Prado</t>
  </si>
  <si>
    <t>Martin</t>
  </si>
  <si>
    <t>Freeman</t>
  </si>
  <si>
    <t>Freddie</t>
  </si>
  <si>
    <t>Adrian</t>
  </si>
  <si>
    <t>Jackson</t>
  </si>
  <si>
    <t>Austin</t>
  </si>
  <si>
    <t>Longoria</t>
  </si>
  <si>
    <t>Evan</t>
  </si>
  <si>
    <t>Ellsbury</t>
  </si>
  <si>
    <t>Jacoby</t>
  </si>
  <si>
    <t>Markakis</t>
  </si>
  <si>
    <t>Nick</t>
  </si>
  <si>
    <t>Butler</t>
  </si>
  <si>
    <t>Billy</t>
  </si>
  <si>
    <t>Seager</t>
  </si>
  <si>
    <t>Kyle</t>
  </si>
  <si>
    <t>Dozier</t>
  </si>
  <si>
    <t>Brian</t>
  </si>
  <si>
    <t>Pence</t>
  </si>
  <si>
    <t>Hunter</t>
  </si>
  <si>
    <t>Reyes</t>
  </si>
  <si>
    <t>Encarnacion</t>
  </si>
  <si>
    <t>Edwin</t>
  </si>
  <si>
    <t>Hill</t>
  </si>
  <si>
    <t>Aaron</t>
  </si>
  <si>
    <t>Brantley</t>
  </si>
  <si>
    <t>Michael</t>
  </si>
  <si>
    <t>Span</t>
  </si>
  <si>
    <t>Denard</t>
  </si>
  <si>
    <t>Choo</t>
  </si>
  <si>
    <t>Shin-Soo</t>
  </si>
  <si>
    <t>Hosmer</t>
  </si>
  <si>
    <t>Eric</t>
  </si>
  <si>
    <t>Simmons</t>
  </si>
  <si>
    <t>Andrelton</t>
  </si>
  <si>
    <t>Stanton</t>
  </si>
  <si>
    <t>Giancarlo</t>
  </si>
  <si>
    <t>Beltre</t>
  </si>
  <si>
    <t>Ramirez</t>
  </si>
  <si>
    <t>Alexei</t>
  </si>
  <si>
    <t>Rollins</t>
  </si>
  <si>
    <t>Jimmy</t>
  </si>
  <si>
    <t>Aybar</t>
  </si>
  <si>
    <t>Erick</t>
  </si>
  <si>
    <t>Hardy</t>
  </si>
  <si>
    <t>J.J.</t>
  </si>
  <si>
    <t>Ozuna</t>
  </si>
  <si>
    <t>Marcell</t>
  </si>
  <si>
    <t>Melky</t>
  </si>
  <si>
    <t>Donaldson</t>
  </si>
  <si>
    <t>Josh</t>
  </si>
  <si>
    <t>Torii</t>
  </si>
  <si>
    <t>Carpenter</t>
  </si>
  <si>
    <t>Matt</t>
  </si>
  <si>
    <t>Puig</t>
  </si>
  <si>
    <t>Yasiel</t>
  </si>
  <si>
    <t>Kipnis</t>
  </si>
  <si>
    <t>Jason</t>
  </si>
  <si>
    <t>Mauer</t>
  </si>
  <si>
    <t>Joe</t>
  </si>
  <si>
    <t>Castro</t>
  </si>
  <si>
    <t>Starlin</t>
  </si>
  <si>
    <t>Duda</t>
  </si>
  <si>
    <t>Lucas</t>
  </si>
  <si>
    <t>Harper</t>
  </si>
  <si>
    <t>Bryce</t>
  </si>
  <si>
    <t>Machado</t>
  </si>
  <si>
    <t>Manny</t>
  </si>
  <si>
    <t>Santana</t>
  </si>
  <si>
    <t>Carlos</t>
  </si>
  <si>
    <t>Marte</t>
  </si>
  <si>
    <t>Starling</t>
  </si>
  <si>
    <t>Revere</t>
  </si>
  <si>
    <t>Pujols</t>
  </si>
  <si>
    <t>Albert</t>
  </si>
  <si>
    <t>Murphy</t>
  </si>
  <si>
    <t>Daniel</t>
  </si>
  <si>
    <t>Upton</t>
  </si>
  <si>
    <t>Justin</t>
  </si>
  <si>
    <t>Braun</t>
  </si>
  <si>
    <t>Ryan</t>
  </si>
  <si>
    <t>Asdrubal</t>
  </si>
  <si>
    <t>Gomez</t>
  </si>
  <si>
    <t>Rendon</t>
  </si>
  <si>
    <t>Carter</t>
  </si>
  <si>
    <t>Chris</t>
  </si>
  <si>
    <t>Headley</t>
  </si>
  <si>
    <t>Chase</t>
  </si>
  <si>
    <t>Escobar</t>
  </si>
  <si>
    <t>Alcides</t>
  </si>
  <si>
    <t>Blackmon</t>
  </si>
  <si>
    <t>Charlie</t>
  </si>
  <si>
    <t>Heyward</t>
  </si>
  <si>
    <t>Calhoun</t>
  </si>
  <si>
    <t>Kole</t>
  </si>
  <si>
    <t>Hechavarria</t>
  </si>
  <si>
    <t>Adeiny</t>
  </si>
  <si>
    <t>Bourn</t>
  </si>
  <si>
    <t>Cespedes</t>
  </si>
  <si>
    <t>Yoenis</t>
  </si>
  <si>
    <t>Tulowitzki</t>
  </si>
  <si>
    <t>Troy</t>
  </si>
  <si>
    <t>Arenado</t>
  </si>
  <si>
    <t>Nolan</t>
  </si>
  <si>
    <t>Fielder</t>
  </si>
  <si>
    <t>Prince</t>
  </si>
  <si>
    <t>Crawford</t>
  </si>
  <si>
    <t>Brandon</t>
  </si>
  <si>
    <t>Crisp</t>
  </si>
  <si>
    <t>Coco</t>
  </si>
  <si>
    <t>Loney</t>
  </si>
  <si>
    <t>James</t>
  </si>
  <si>
    <t>Ortiz</t>
  </si>
  <si>
    <t>David</t>
  </si>
  <si>
    <t>Sandoval</t>
  </si>
  <si>
    <t>Pablo</t>
  </si>
  <si>
    <t>Votto</t>
  </si>
  <si>
    <t>Joey</t>
  </si>
  <si>
    <t>Pederson</t>
  </si>
  <si>
    <t>Joc</t>
  </si>
  <si>
    <t>Holliday</t>
  </si>
  <si>
    <t>Cuddyer</t>
  </si>
  <si>
    <t>Belt</t>
  </si>
  <si>
    <t>Ackley</t>
  </si>
  <si>
    <t>Martinez</t>
  </si>
  <si>
    <t>J.D.</t>
  </si>
  <si>
    <t>LaRoche</t>
  </si>
  <si>
    <t>Fowler</t>
  </si>
  <si>
    <t>Dexter</t>
  </si>
  <si>
    <t>Cain</t>
  </si>
  <si>
    <t>Lorenzo</t>
  </si>
  <si>
    <t>Eaton</t>
  </si>
  <si>
    <t>Zimmerman</t>
  </si>
  <si>
    <t>Rasmus</t>
  </si>
  <si>
    <t>Colby</t>
  </si>
  <si>
    <t>Utley</t>
  </si>
  <si>
    <t>Wright</t>
  </si>
  <si>
    <t>Gattis</t>
  </si>
  <si>
    <t>Lind</t>
  </si>
  <si>
    <t>Panik</t>
  </si>
  <si>
    <t>Gyorko</t>
  </si>
  <si>
    <t>Jedd</t>
  </si>
  <si>
    <t>Lowrie</t>
  </si>
  <si>
    <t>Jed</t>
  </si>
  <si>
    <t>Lagares</t>
  </si>
  <si>
    <t>Juan</t>
  </si>
  <si>
    <t>Hamilton</t>
  </si>
  <si>
    <t>Semien</t>
  </si>
  <si>
    <t>Marcus</t>
  </si>
  <si>
    <t>Trumbo</t>
  </si>
  <si>
    <t>Mark</t>
  </si>
  <si>
    <t>Aoki</t>
  </si>
  <si>
    <t>Norichika</t>
  </si>
  <si>
    <t>Hanley</t>
  </si>
  <si>
    <t>Abreu</t>
  </si>
  <si>
    <t>Springer</t>
  </si>
  <si>
    <t>George</t>
  </si>
  <si>
    <t>Dee</t>
  </si>
  <si>
    <t>Peralta</t>
  </si>
  <si>
    <t>Jhonny</t>
  </si>
  <si>
    <t>Cruz</t>
  </si>
  <si>
    <t>Nelson</t>
  </si>
  <si>
    <t>Kemp</t>
  </si>
  <si>
    <t>Posey</t>
  </si>
  <si>
    <t>Buster</t>
  </si>
  <si>
    <t>Pearce</t>
  </si>
  <si>
    <t>Steve</t>
  </si>
  <si>
    <t>Harrison</t>
  </si>
  <si>
    <t>Leonys</t>
  </si>
  <si>
    <t>Myers</t>
  </si>
  <si>
    <t>Wil</t>
  </si>
  <si>
    <t>Mercer</t>
  </si>
  <si>
    <t>Jordy</t>
  </si>
  <si>
    <t>Lawrie</t>
  </si>
  <si>
    <t>Morrison</t>
  </si>
  <si>
    <t>Logan</t>
  </si>
  <si>
    <t>Morse</t>
  </si>
  <si>
    <t>Davis</t>
  </si>
  <si>
    <t>Byrd</t>
  </si>
  <si>
    <t>Marlon</t>
  </si>
  <si>
    <t>Kendrick</t>
  </si>
  <si>
    <t>Howie</t>
  </si>
  <si>
    <t>LeMahieu</t>
  </si>
  <si>
    <t>DJ</t>
  </si>
  <si>
    <t>Alonso</t>
  </si>
  <si>
    <t>Yonder</t>
  </si>
  <si>
    <t>De Aza</t>
  </si>
  <si>
    <t>Alejandro</t>
  </si>
  <si>
    <t>Pagan</t>
  </si>
  <si>
    <t>Angel</t>
  </si>
  <si>
    <t>Callaspo</t>
  </si>
  <si>
    <t>Alberto</t>
  </si>
  <si>
    <t>DeJesus</t>
  </si>
  <si>
    <t>Marisnick</t>
  </si>
  <si>
    <t>Jake</t>
  </si>
  <si>
    <t>Everth</t>
  </si>
  <si>
    <t>McGehee</t>
  </si>
  <si>
    <t>Casey</t>
  </si>
  <si>
    <t>Baez</t>
  </si>
  <si>
    <t>Javier</t>
  </si>
  <si>
    <t>Polanco</t>
  </si>
  <si>
    <t>Gregory</t>
  </si>
  <si>
    <t>Soler</t>
  </si>
  <si>
    <t>Jorge</t>
  </si>
  <si>
    <t>Napoli</t>
  </si>
  <si>
    <t>Pollock</t>
  </si>
  <si>
    <t>A.J.</t>
  </si>
  <si>
    <t>Segura</t>
  </si>
  <si>
    <t>Jean</t>
  </si>
  <si>
    <t>Arcia</t>
  </si>
  <si>
    <t>Oswaldo</t>
  </si>
  <si>
    <t>Freese</t>
  </si>
  <si>
    <t>Moustakas</t>
  </si>
  <si>
    <t>Rutledge</t>
  </si>
  <si>
    <t>Garcia</t>
  </si>
  <si>
    <t>Avisail</t>
  </si>
  <si>
    <t>Phillips</t>
  </si>
  <si>
    <t>Morales</t>
  </si>
  <si>
    <t>Kendrys</t>
  </si>
  <si>
    <t>Werth</t>
  </si>
  <si>
    <t>Jayson</t>
  </si>
  <si>
    <t>Alvarez</t>
  </si>
  <si>
    <t>Pedro</t>
  </si>
  <si>
    <t>Granderson</t>
  </si>
  <si>
    <t>Curtis</t>
  </si>
  <si>
    <t>Castellanos</t>
  </si>
  <si>
    <t>Teixeira</t>
  </si>
  <si>
    <t>Walker</t>
  </si>
  <si>
    <t>Neil</t>
  </si>
  <si>
    <t>Yunel</t>
  </si>
  <si>
    <t>Aramis</t>
  </si>
  <si>
    <t>Bruce</t>
  </si>
  <si>
    <t>Jay</t>
  </si>
  <si>
    <t>Frazier</t>
  </si>
  <si>
    <t>Todd</t>
  </si>
  <si>
    <t>Gennett</t>
  </si>
  <si>
    <t>Scooter</t>
  </si>
  <si>
    <t>Schoop</t>
  </si>
  <si>
    <t>Jonathan</t>
  </si>
  <si>
    <t>Morneau</t>
  </si>
  <si>
    <t>Bogaerts</t>
  </si>
  <si>
    <t>Xander</t>
  </si>
  <si>
    <t>Rios</t>
  </si>
  <si>
    <t>Franklin</t>
  </si>
  <si>
    <t>Dickerson</t>
  </si>
  <si>
    <t>Corey</t>
  </si>
  <si>
    <t>Flores</t>
  </si>
  <si>
    <t>Wilmer</t>
  </si>
  <si>
    <t>McCann</t>
  </si>
  <si>
    <t>Carl</t>
  </si>
  <si>
    <t>Kiermaier</t>
  </si>
  <si>
    <t>Kevin</t>
  </si>
  <si>
    <t>Reddick</t>
  </si>
  <si>
    <t>Ike</t>
  </si>
  <si>
    <t>Plouffe</t>
  </si>
  <si>
    <t>Trevor</t>
  </si>
  <si>
    <t>Adams</t>
  </si>
  <si>
    <t>Souza</t>
  </si>
  <si>
    <t>Steven</t>
  </si>
  <si>
    <t>Infante</t>
  </si>
  <si>
    <t>Omar</t>
  </si>
  <si>
    <t>Lucroy</t>
  </si>
  <si>
    <t>Coghlan</t>
  </si>
  <si>
    <t>Castillo</t>
  </si>
  <si>
    <t>Rusney</t>
  </si>
  <si>
    <t>Russell</t>
  </si>
  <si>
    <t>Vargas</t>
  </si>
  <si>
    <t>Kennys</t>
  </si>
  <si>
    <t>Travis</t>
  </si>
  <si>
    <t>Joyce</t>
  </si>
  <si>
    <t>Wong</t>
  </si>
  <si>
    <t>Kolten</t>
  </si>
  <si>
    <t>Moss</t>
  </si>
  <si>
    <t>Swisher</t>
  </si>
  <si>
    <t>Victor</t>
  </si>
  <si>
    <t>Brown</t>
  </si>
  <si>
    <t>Domonic</t>
  </si>
  <si>
    <t>Saunders</t>
  </si>
  <si>
    <t>Wieters</t>
  </si>
  <si>
    <t>Iglesias</t>
  </si>
  <si>
    <t>Perez</t>
  </si>
  <si>
    <t>Salvador</t>
  </si>
  <si>
    <t>Bonifacio</t>
  </si>
  <si>
    <t>Emilio</t>
  </si>
  <si>
    <t>Fuld</t>
  </si>
  <si>
    <t>Sam</t>
  </si>
  <si>
    <t>Gillaspie</t>
  </si>
  <si>
    <t>Conor</t>
  </si>
  <si>
    <t>Beltran</t>
  </si>
  <si>
    <t>Danny</t>
  </si>
  <si>
    <t>Uribe</t>
  </si>
  <si>
    <t>Cozart</t>
  </si>
  <si>
    <t>Zack</t>
  </si>
  <si>
    <t>Asche</t>
  </si>
  <si>
    <t>Cody</t>
  </si>
  <si>
    <t>Howard</t>
  </si>
  <si>
    <t>Gomes</t>
  </si>
  <si>
    <t>Yan</t>
  </si>
  <si>
    <t>Zunino</t>
  </si>
  <si>
    <t>Amarista</t>
  </si>
  <si>
    <t>Alexi</t>
  </si>
  <si>
    <t>Stubbs</t>
  </si>
  <si>
    <t>Drew</t>
  </si>
  <si>
    <t>Smith</t>
  </si>
  <si>
    <t>Seth</t>
  </si>
  <si>
    <t>Miller</t>
  </si>
  <si>
    <t>Brad</t>
  </si>
  <si>
    <t>Molina</t>
  </si>
  <si>
    <t>Yadier</t>
  </si>
  <si>
    <t>Smoak</t>
  </si>
  <si>
    <t>Grandal</t>
  </si>
  <si>
    <t>Yasmani</t>
  </si>
  <si>
    <t>Bethancourt</t>
  </si>
  <si>
    <t>Inciarte</t>
  </si>
  <si>
    <t>Ender</t>
  </si>
  <si>
    <t>Johnson</t>
  </si>
  <si>
    <t>Stephen</t>
  </si>
  <si>
    <t>Ruiz</t>
  </si>
  <si>
    <t>Pompey</t>
  </si>
  <si>
    <t>Dalton</t>
  </si>
  <si>
    <t>Almonte</t>
  </si>
  <si>
    <t>Zoilo</t>
  </si>
  <si>
    <t>Chirinos</t>
  </si>
  <si>
    <t>Galvis</t>
  </si>
  <si>
    <t>Freddy</t>
  </si>
  <si>
    <t>Jarrod</t>
  </si>
  <si>
    <t>Ramos</t>
  </si>
  <si>
    <t>Wilson</t>
  </si>
  <si>
    <t>Rajai</t>
  </si>
  <si>
    <t>Jon</t>
  </si>
  <si>
    <t>Moreland</t>
  </si>
  <si>
    <t>Mitch</t>
  </si>
  <si>
    <t>Betts</t>
  </si>
  <si>
    <t>Mookie</t>
  </si>
  <si>
    <t>Mesoraco</t>
  </si>
  <si>
    <t>Devin</t>
  </si>
  <si>
    <t>Vogt</t>
  </si>
  <si>
    <t>Iannetta</t>
  </si>
  <si>
    <t>Sizemore</t>
  </si>
  <si>
    <t>Grady</t>
  </si>
  <si>
    <t>Montero</t>
  </si>
  <si>
    <t>Khris</t>
  </si>
  <si>
    <t>Lough</t>
  </si>
  <si>
    <t>Arias</t>
  </si>
  <si>
    <t>Joaquin</t>
  </si>
  <si>
    <t>Bryant</t>
  </si>
  <si>
    <t>Kris</t>
  </si>
  <si>
    <t>Victorino</t>
  </si>
  <si>
    <t>Shane</t>
  </si>
  <si>
    <t>Jaso</t>
  </si>
  <si>
    <t>John</t>
  </si>
  <si>
    <t>Norris</t>
  </si>
  <si>
    <t>Derek</t>
  </si>
  <si>
    <t>Gose</t>
  </si>
  <si>
    <t>Avila</t>
  </si>
  <si>
    <t>Ruf</t>
  </si>
  <si>
    <t>Darin</t>
  </si>
  <si>
    <t>Owings</t>
  </si>
  <si>
    <t>Suzuki</t>
  </si>
  <si>
    <t>Kurt</t>
  </si>
  <si>
    <t>Rivera</t>
  </si>
  <si>
    <t>Rene</t>
  </si>
  <si>
    <t>Rodriguez</t>
  </si>
  <si>
    <t>Chisenhall</t>
  </si>
  <si>
    <t>Lonnie</t>
  </si>
  <si>
    <t>Bourjos</t>
  </si>
  <si>
    <t>Peter</t>
  </si>
  <si>
    <t>Kubel</t>
  </si>
  <si>
    <t>Valbuena</t>
  </si>
  <si>
    <t>Luis</t>
  </si>
  <si>
    <t>Hicks</t>
  </si>
  <si>
    <t>Beckham</t>
  </si>
  <si>
    <t>Odor</t>
  </si>
  <si>
    <t>Rougned</t>
  </si>
  <si>
    <t>Turner</t>
  </si>
  <si>
    <t>Gosewisch</t>
  </si>
  <si>
    <t>Tuffy</t>
  </si>
  <si>
    <t>Cervelli</t>
  </si>
  <si>
    <t>Francisco</t>
  </si>
  <si>
    <t>Pinto</t>
  </si>
  <si>
    <t>Josmil</t>
  </si>
  <si>
    <t>Middlebrooks</t>
  </si>
  <si>
    <t>Will</t>
  </si>
  <si>
    <t>Young Jr.</t>
  </si>
  <si>
    <t>Gentry</t>
  </si>
  <si>
    <t>Craig</t>
  </si>
  <si>
    <t>Jonny</t>
  </si>
  <si>
    <t>Pennington</t>
  </si>
  <si>
    <t>Cliff</t>
  </si>
  <si>
    <t>Ruggiano</t>
  </si>
  <si>
    <t>Guyer</t>
  </si>
  <si>
    <t>Ichiro</t>
  </si>
  <si>
    <t>Garrett</t>
  </si>
  <si>
    <t>Goins</t>
  </si>
  <si>
    <t>Gregorius</t>
  </si>
  <si>
    <t>Didi</t>
  </si>
  <si>
    <t>Brendan</t>
  </si>
  <si>
    <t>Doumit</t>
  </si>
  <si>
    <t>Overbay</t>
  </si>
  <si>
    <t>Lyle</t>
  </si>
  <si>
    <t>Taylor</t>
  </si>
  <si>
    <t>Dominguez</t>
  </si>
  <si>
    <t>Hernandez</t>
  </si>
  <si>
    <t>Cesar</t>
  </si>
  <si>
    <t>Parra</t>
  </si>
  <si>
    <t>Gerardo</t>
  </si>
  <si>
    <t>Sogard</t>
  </si>
  <si>
    <t>Young</t>
  </si>
  <si>
    <t>Delmon</t>
  </si>
  <si>
    <t>Aviles</t>
  </si>
  <si>
    <t>Venable</t>
  </si>
  <si>
    <t>Rosario</t>
  </si>
  <si>
    <t>Wilin</t>
  </si>
  <si>
    <t>Dyson</t>
  </si>
  <si>
    <t>Cron</t>
  </si>
  <si>
    <t>C.J.</t>
  </si>
  <si>
    <t>Flowers</t>
  </si>
  <si>
    <t>Tyler</t>
  </si>
  <si>
    <t>Allen</t>
  </si>
  <si>
    <t>Van Slyke</t>
  </si>
  <si>
    <t>Scott</t>
  </si>
  <si>
    <t>Blanco</t>
  </si>
  <si>
    <t>Gregor</t>
  </si>
  <si>
    <t>Pena</t>
  </si>
  <si>
    <t>Brayan</t>
  </si>
  <si>
    <t>Ross</t>
  </si>
  <si>
    <t>Alcantara</t>
  </si>
  <si>
    <t>Arismendy</t>
  </si>
  <si>
    <t>Profar</t>
  </si>
  <si>
    <t>Jurickson</t>
  </si>
  <si>
    <t>Schafer</t>
  </si>
  <si>
    <t>Jordan</t>
  </si>
  <si>
    <t>Forsythe</t>
  </si>
  <si>
    <t>Denorfia</t>
  </si>
  <si>
    <t>Hundley</t>
  </si>
  <si>
    <t>Solarte</t>
  </si>
  <si>
    <t>Yangervis</t>
  </si>
  <si>
    <t>Hairston</t>
  </si>
  <si>
    <t>Singleton</t>
  </si>
  <si>
    <t>Barmes</t>
  </si>
  <si>
    <t>Clint</t>
  </si>
  <si>
    <t>Furcal</t>
  </si>
  <si>
    <t>Rafael</t>
  </si>
  <si>
    <t>Kozma</t>
  </si>
  <si>
    <t>Pete</t>
  </si>
  <si>
    <t>Navarro</t>
  </si>
  <si>
    <t>Dioner</t>
  </si>
  <si>
    <t>Descalso</t>
  </si>
  <si>
    <t>Campbell</t>
  </si>
  <si>
    <t>Tabata</t>
  </si>
  <si>
    <t>Ellis</t>
  </si>
  <si>
    <t>Schumaker</t>
  </si>
  <si>
    <t>Skip</t>
  </si>
  <si>
    <t>Holt</t>
  </si>
  <si>
    <t>Brock</t>
  </si>
  <si>
    <t>Tejada</t>
  </si>
  <si>
    <t>Ruben</t>
  </si>
  <si>
    <t>Hart</t>
  </si>
  <si>
    <t>Ludwick</t>
  </si>
  <si>
    <t>Olt</t>
  </si>
  <si>
    <t>La Stella</t>
  </si>
  <si>
    <t>Tommy</t>
  </si>
  <si>
    <t>Reynolds</t>
  </si>
  <si>
    <t>Romine</t>
  </si>
  <si>
    <t>Sanchez</t>
  </si>
  <si>
    <t>Eduardo</t>
  </si>
  <si>
    <t>Schierholtz</t>
  </si>
  <si>
    <t>Nate</t>
  </si>
  <si>
    <t>Mayberry</t>
  </si>
  <si>
    <t>Cowgill</t>
  </si>
  <si>
    <t>Collin</t>
  </si>
  <si>
    <t>Tony</t>
  </si>
  <si>
    <t>Maldonado</t>
  </si>
  <si>
    <t>Federowicz</t>
  </si>
  <si>
    <t>Tim</t>
  </si>
  <si>
    <t>Conger</t>
  </si>
  <si>
    <t>Hank</t>
  </si>
  <si>
    <t>Medica</t>
  </si>
  <si>
    <t>Izturis</t>
  </si>
  <si>
    <t>Maicer</t>
  </si>
  <si>
    <t>Flaherty</t>
  </si>
  <si>
    <t>Hanigan</t>
  </si>
  <si>
    <t>Weeks</t>
  </si>
  <si>
    <t>Rickie</t>
  </si>
  <si>
    <t>Pierzynski</t>
  </si>
  <si>
    <t>Nunez</t>
  </si>
  <si>
    <t>Espinosa</t>
  </si>
  <si>
    <t>Ethier</t>
  </si>
  <si>
    <t>Andre</t>
  </si>
  <si>
    <t>Choice</t>
  </si>
  <si>
    <t>McKenry</t>
  </si>
  <si>
    <t>Soto</t>
  </si>
  <si>
    <t>Geovany</t>
  </si>
  <si>
    <t>Holaday</t>
  </si>
  <si>
    <t>Bryan</t>
  </si>
  <si>
    <t>Suarez</t>
  </si>
  <si>
    <t>Eugenio</t>
  </si>
  <si>
    <t>Phegley</t>
  </si>
  <si>
    <t>Stewart</t>
  </si>
  <si>
    <t>Frandsen</t>
  </si>
  <si>
    <t>Green</t>
  </si>
  <si>
    <t>Grant</t>
  </si>
  <si>
    <t>Baker</t>
  </si>
  <si>
    <t>Jeff</t>
  </si>
  <si>
    <t>Blanks</t>
  </si>
  <si>
    <t>McLouth</t>
  </si>
  <si>
    <t>Paredes</t>
  </si>
  <si>
    <t>Sean</t>
  </si>
  <si>
    <t>Giavotella</t>
  </si>
  <si>
    <t>Johnny</t>
  </si>
  <si>
    <t>Hernan</t>
  </si>
  <si>
    <t>Refsnyder</t>
  </si>
  <si>
    <t>Robert</t>
  </si>
  <si>
    <t>Bloomquist</t>
  </si>
  <si>
    <t>Willie</t>
  </si>
  <si>
    <t>Corporan</t>
  </si>
  <si>
    <t>Joseph</t>
  </si>
  <si>
    <t>Caleb</t>
  </si>
  <si>
    <t>Gosselin</t>
  </si>
  <si>
    <t>Phil</t>
  </si>
  <si>
    <t>Raburn</t>
  </si>
  <si>
    <t>Lambo</t>
  </si>
  <si>
    <t>Nieuwenhuis</t>
  </si>
  <si>
    <t>Kirk</t>
  </si>
  <si>
    <t>Quentin</t>
  </si>
  <si>
    <t>Barnes</t>
  </si>
  <si>
    <t>Campana</t>
  </si>
  <si>
    <t>Reed</t>
  </si>
  <si>
    <t>Nava</t>
  </si>
  <si>
    <t>Tolleson</t>
  </si>
  <si>
    <t>Sano</t>
  </si>
  <si>
    <t>Grossman</t>
  </si>
  <si>
    <t>Robbie</t>
  </si>
  <si>
    <t>Rosales</t>
  </si>
  <si>
    <t>Sweeney</t>
  </si>
  <si>
    <t>Butera</t>
  </si>
  <si>
    <t>Kratz</t>
  </si>
  <si>
    <t>Erik</t>
  </si>
  <si>
    <t>Marwin</t>
  </si>
  <si>
    <t>Lobaton</t>
  </si>
  <si>
    <t>Walters</t>
  </si>
  <si>
    <t>Zach</t>
  </si>
  <si>
    <t>Constanza</t>
  </si>
  <si>
    <t>Lake</t>
  </si>
  <si>
    <t>Junior</t>
  </si>
  <si>
    <t>Pacheco</t>
  </si>
  <si>
    <t>Shuck</t>
  </si>
  <si>
    <t>J.B.</t>
  </si>
  <si>
    <t>Gwynn</t>
  </si>
  <si>
    <t>Francoeur</t>
  </si>
  <si>
    <t>Snider</t>
  </si>
  <si>
    <t>Anna</t>
  </si>
  <si>
    <t>Dean</t>
  </si>
  <si>
    <t>Lombardozzi</t>
  </si>
  <si>
    <t>Colabello</t>
  </si>
  <si>
    <t>Moore</t>
  </si>
  <si>
    <t>Valencia</t>
  </si>
  <si>
    <t>Dietrich</t>
  </si>
  <si>
    <t>Guerrero</t>
  </si>
  <si>
    <t>Alexander</t>
  </si>
  <si>
    <t>Davidson</t>
  </si>
  <si>
    <t>Welington</t>
  </si>
  <si>
    <t>Leon</t>
  </si>
  <si>
    <t>Sandy</t>
  </si>
  <si>
    <t>Mathis</t>
  </si>
  <si>
    <t>Roberts</t>
  </si>
  <si>
    <t>Presley</t>
  </si>
  <si>
    <t>Barney</t>
  </si>
  <si>
    <t>Darwin</t>
  </si>
  <si>
    <t>Heisey</t>
  </si>
  <si>
    <t>Florimon</t>
  </si>
  <si>
    <t>Clevenger</t>
  </si>
  <si>
    <t>Recker</t>
  </si>
  <si>
    <t>Kelly</t>
  </si>
  <si>
    <t>Carp</t>
  </si>
  <si>
    <t>Buxton</t>
  </si>
  <si>
    <t>Byron</t>
  </si>
  <si>
    <t>Laird</t>
  </si>
  <si>
    <t>Gerald</t>
  </si>
  <si>
    <t>Tovar</t>
  </si>
  <si>
    <t>Wilfredo</t>
  </si>
  <si>
    <t>Ishikawa</t>
  </si>
  <si>
    <t>Solano</t>
  </si>
  <si>
    <t>Donovan</t>
  </si>
  <si>
    <t>Herrmann</t>
  </si>
  <si>
    <t>Jesus</t>
  </si>
  <si>
    <t>Satin</t>
  </si>
  <si>
    <t>Villar</t>
  </si>
  <si>
    <t>Smolinski</t>
  </si>
  <si>
    <t>Abraham</t>
  </si>
  <si>
    <t>Wheeler</t>
  </si>
  <si>
    <t>Boesch</t>
  </si>
  <si>
    <t>Brennan</t>
  </si>
  <si>
    <t>Maybin</t>
  </si>
  <si>
    <t>Cameron</t>
  </si>
  <si>
    <t>Bradley</t>
  </si>
  <si>
    <t>Jackie</t>
  </si>
  <si>
    <t>Danks</t>
  </si>
  <si>
    <t>Giambi</t>
  </si>
  <si>
    <t>Santiago</t>
  </si>
  <si>
    <t>Ramon</t>
  </si>
  <si>
    <t>Hector</t>
  </si>
  <si>
    <t>Thole</t>
  </si>
  <si>
    <t>Parker</t>
  </si>
  <si>
    <t>Cecchini</t>
  </si>
  <si>
    <t>Garin</t>
  </si>
  <si>
    <t>Hassan</t>
  </si>
  <si>
    <t>Brantly</t>
  </si>
  <si>
    <t>Rob</t>
  </si>
  <si>
    <t>Lavarnway</t>
  </si>
  <si>
    <t>Bobby</t>
  </si>
  <si>
    <t>Anderson</t>
  </si>
  <si>
    <t>Andino</t>
  </si>
  <si>
    <t>Ankiel</t>
  </si>
  <si>
    <t>Rick</t>
  </si>
  <si>
    <t>Arencibia</t>
  </si>
  <si>
    <t>J.P.</t>
  </si>
  <si>
    <t>Bartlett</t>
  </si>
  <si>
    <t>Barton</t>
  </si>
  <si>
    <t>Daric</t>
  </si>
  <si>
    <t>Baxter</t>
  </si>
  <si>
    <t>Bay</t>
  </si>
  <si>
    <t>Berkman</t>
  </si>
  <si>
    <t>Lance</t>
  </si>
  <si>
    <t>Bernadina</t>
  </si>
  <si>
    <t>Roger</t>
  </si>
  <si>
    <t>Berry</t>
  </si>
  <si>
    <t>Quintin</t>
  </si>
  <si>
    <t>Betancourt</t>
  </si>
  <si>
    <t>Yuniesky</t>
  </si>
  <si>
    <t>Betemit</t>
  </si>
  <si>
    <t>Bianchi</t>
  </si>
  <si>
    <t>Henry</t>
  </si>
  <si>
    <t>Bogusevic</t>
  </si>
  <si>
    <t>Borbon</t>
  </si>
  <si>
    <t>Julio</t>
  </si>
  <si>
    <t>Boscan</t>
  </si>
  <si>
    <t>J.C.</t>
  </si>
  <si>
    <t>Bourgeois</t>
  </si>
  <si>
    <t>Brignac</t>
  </si>
  <si>
    <t>Reid</t>
  </si>
  <si>
    <t>Buck</t>
  </si>
  <si>
    <t>Burns</t>
  </si>
  <si>
    <t>Carrera</t>
  </si>
  <si>
    <t>Ezequiel</t>
  </si>
  <si>
    <t>Carroll</t>
  </si>
  <si>
    <t>Jamey</t>
  </si>
  <si>
    <t>Casilla</t>
  </si>
  <si>
    <t>Cedeno</t>
  </si>
  <si>
    <t>Ronny</t>
  </si>
  <si>
    <t>Chambers</t>
  </si>
  <si>
    <t>Adron</t>
  </si>
  <si>
    <t>Chavez</t>
  </si>
  <si>
    <t>Endy</t>
  </si>
  <si>
    <t>Ciriaco</t>
  </si>
  <si>
    <t>Colvin</t>
  </si>
  <si>
    <t>Correa</t>
  </si>
  <si>
    <t>Cox</t>
  </si>
  <si>
    <t>Crowe</t>
  </si>
  <si>
    <t>d'Arnaud</t>
  </si>
  <si>
    <t>DeRosa</t>
  </si>
  <si>
    <t>Dewitt</t>
  </si>
  <si>
    <t>Blake</t>
  </si>
  <si>
    <t>Diaz</t>
  </si>
  <si>
    <t>Dirks</t>
  </si>
  <si>
    <t>Andy</t>
  </si>
  <si>
    <t>Dobbs</t>
  </si>
  <si>
    <t>Greg</t>
  </si>
  <si>
    <t>Duncan</t>
  </si>
  <si>
    <t>Shelley</t>
  </si>
  <si>
    <t>Dunn</t>
  </si>
  <si>
    <t>Falu</t>
  </si>
  <si>
    <t>Irving</t>
  </si>
  <si>
    <t>Figgins</t>
  </si>
  <si>
    <t>Chone</t>
  </si>
  <si>
    <t>Getz</t>
  </si>
  <si>
    <t>Gimenez</t>
  </si>
  <si>
    <t>Gindl</t>
  </si>
  <si>
    <t>Greene</t>
  </si>
  <si>
    <t>Gutierrez</t>
  </si>
  <si>
    <t>Guzman</t>
  </si>
  <si>
    <t>Hafner</t>
  </si>
  <si>
    <t>Jerry</t>
  </si>
  <si>
    <t>Hannahan</t>
  </si>
  <si>
    <t>Jack</t>
  </si>
  <si>
    <t>Havens</t>
  </si>
  <si>
    <t>Reese</t>
  </si>
  <si>
    <t>Hawpe</t>
  </si>
  <si>
    <t>Helton</t>
  </si>
  <si>
    <t>Herrera</t>
  </si>
  <si>
    <t>Hester</t>
  </si>
  <si>
    <t>Hinske</t>
  </si>
  <si>
    <t>Hoes</t>
  </si>
  <si>
    <t>L.J.</t>
  </si>
  <si>
    <t>Ibanez</t>
  </si>
  <si>
    <t>Raul</t>
  </si>
  <si>
    <t>Inge</t>
  </si>
  <si>
    <t>Janish</t>
  </si>
  <si>
    <t>Jeter</t>
  </si>
  <si>
    <t>Jimenez</t>
  </si>
  <si>
    <t>Dan</t>
  </si>
  <si>
    <t>Elliot</t>
  </si>
  <si>
    <t>Kalish</t>
  </si>
  <si>
    <t>Kawasaki</t>
  </si>
  <si>
    <t>Munenori</t>
  </si>
  <si>
    <t>Kearns</t>
  </si>
  <si>
    <t>Don</t>
  </si>
  <si>
    <t>Keppinger</t>
  </si>
  <si>
    <t>Konerko</t>
  </si>
  <si>
    <t>Kotchman</t>
  </si>
  <si>
    <t>Kotsay</t>
  </si>
  <si>
    <t>Kottaras</t>
  </si>
  <si>
    <t>Kouzmanoff</t>
  </si>
  <si>
    <t>Lalli</t>
  </si>
  <si>
    <t>Langerhans</t>
  </si>
  <si>
    <t>Liddi</t>
  </si>
  <si>
    <t>Lillibridge</t>
  </si>
  <si>
    <t>Brent</t>
  </si>
  <si>
    <t>Lutz</t>
  </si>
  <si>
    <t>Marson</t>
  </si>
  <si>
    <t>Lou</t>
  </si>
  <si>
    <t>Fernando</t>
  </si>
  <si>
    <t>Mastroianni</t>
  </si>
  <si>
    <t>Maxwell</t>
  </si>
  <si>
    <t>McBride</t>
  </si>
  <si>
    <t>McDonald</t>
  </si>
  <si>
    <t>Darnell</t>
  </si>
  <si>
    <t>Mcguiness</t>
  </si>
  <si>
    <t>Mejia</t>
  </si>
  <si>
    <t>Ernesto</t>
  </si>
  <si>
    <t>Merchan</t>
  </si>
  <si>
    <t>Mesa</t>
  </si>
  <si>
    <t>Morel</t>
  </si>
  <si>
    <t>Morgan</t>
  </si>
  <si>
    <t>Nyjer</t>
  </si>
  <si>
    <t>Mustelier</t>
  </si>
  <si>
    <t>Ronnier</t>
  </si>
  <si>
    <t>Nady</t>
  </si>
  <si>
    <t>Xavier</t>
  </si>
  <si>
    <t>Nakajima</t>
  </si>
  <si>
    <t>Hiroyuki</t>
  </si>
  <si>
    <t>Neal</t>
  </si>
  <si>
    <t>Thomas</t>
  </si>
  <si>
    <t>Nickeas</t>
  </si>
  <si>
    <t>Nieves</t>
  </si>
  <si>
    <t>Nix</t>
  </si>
  <si>
    <t>Laynce</t>
  </si>
  <si>
    <t>Olivo</t>
  </si>
  <si>
    <t>Orr</t>
  </si>
  <si>
    <t>Parmelee</t>
  </si>
  <si>
    <t>Pastornicky</t>
  </si>
  <si>
    <t>Peguero</t>
  </si>
  <si>
    <t>Ramiro</t>
  </si>
  <si>
    <t>Eury</t>
  </si>
  <si>
    <t>Phelps</t>
  </si>
  <si>
    <t>Cord</t>
  </si>
  <si>
    <t>Pie</t>
  </si>
  <si>
    <t>Felix</t>
  </si>
  <si>
    <t>Pierre</t>
  </si>
  <si>
    <t>Pill</t>
  </si>
  <si>
    <t>Placido</t>
  </si>
  <si>
    <t>Pridie</t>
  </si>
  <si>
    <t>Punto</t>
  </si>
  <si>
    <t>Quintero</t>
  </si>
  <si>
    <t>Humberto</t>
  </si>
  <si>
    <t>Quintanilla</t>
  </si>
  <si>
    <t>Reimold</t>
  </si>
  <si>
    <t>Romero</t>
  </si>
  <si>
    <t>Stefen</t>
  </si>
  <si>
    <t>Gaby</t>
  </si>
  <si>
    <t>Sands</t>
  </si>
  <si>
    <t>Sappelt</t>
  </si>
  <si>
    <t>Dave</t>
  </si>
  <si>
    <t>Luke</t>
  </si>
  <si>
    <t>Scutaro</t>
  </si>
  <si>
    <t>Marco</t>
  </si>
  <si>
    <t>Shoppach</t>
  </si>
  <si>
    <t>Sierra</t>
  </si>
  <si>
    <t>Moises</t>
  </si>
  <si>
    <t>Skipworth</t>
  </si>
  <si>
    <t>Snyder</t>
  </si>
  <si>
    <t>Solis</t>
  </si>
  <si>
    <t>Ali</t>
  </si>
  <si>
    <t>Soriano</t>
  </si>
  <si>
    <t>Alfonso</t>
  </si>
  <si>
    <t>Taveras</t>
  </si>
  <si>
    <t>Oscar</t>
  </si>
  <si>
    <t>Teagarden</t>
  </si>
  <si>
    <t>Tekotte</t>
  </si>
  <si>
    <t>Torres</t>
  </si>
  <si>
    <t>Andres</t>
  </si>
  <si>
    <t>Torrealba</t>
  </si>
  <si>
    <t>Yorvit</t>
  </si>
  <si>
    <t>Tracy</t>
  </si>
  <si>
    <t>Chad</t>
  </si>
  <si>
    <t>Triunfel</t>
  </si>
  <si>
    <t>Uggla</t>
  </si>
  <si>
    <t>Valdespin</t>
  </si>
  <si>
    <t>Jordany</t>
  </si>
  <si>
    <t>Viciedo</t>
  </si>
  <si>
    <t>Dayan</t>
  </si>
  <si>
    <t>Wallace</t>
  </si>
  <si>
    <t>Jemile</t>
  </si>
  <si>
    <t>Wells</t>
  </si>
  <si>
    <t>Casper</t>
  </si>
  <si>
    <t>Vernon</t>
  </si>
  <si>
    <t>Wigginton</t>
  </si>
  <si>
    <t>Ty</t>
  </si>
  <si>
    <t>Willingham</t>
  </si>
  <si>
    <t>Wise</t>
  </si>
  <si>
    <t>DeWayne</t>
  </si>
  <si>
    <t>Worth</t>
  </si>
  <si>
    <t>Youkilis</t>
  </si>
  <si>
    <t>Lars</t>
  </si>
  <si>
    <t>Atkins</t>
  </si>
  <si>
    <t>Avery</t>
  </si>
  <si>
    <t>Barajas</t>
  </si>
  <si>
    <t>Rod</t>
  </si>
  <si>
    <t>Bell</t>
  </si>
  <si>
    <t>Bixler</t>
  </si>
  <si>
    <t>Milton</t>
  </si>
  <si>
    <t>Branyan</t>
  </si>
  <si>
    <t>Gary</t>
  </si>
  <si>
    <t>Burrell</t>
  </si>
  <si>
    <t>Pat</t>
  </si>
  <si>
    <t>Orlando</t>
  </si>
  <si>
    <t>Cantu</t>
  </si>
  <si>
    <t>Canzler</t>
  </si>
  <si>
    <t>Russ</t>
  </si>
  <si>
    <t>Cardenas</t>
  </si>
  <si>
    <t>Clement</t>
  </si>
  <si>
    <t>Cooper</t>
  </si>
  <si>
    <t>Costanzo</t>
  </si>
  <si>
    <t>Cust</t>
  </si>
  <si>
    <t>Damon</t>
  </si>
  <si>
    <t>Decker</t>
  </si>
  <si>
    <t>Jaff</t>
  </si>
  <si>
    <t>De Jesus</t>
  </si>
  <si>
    <t>Ivan</t>
  </si>
  <si>
    <t>Donald</t>
  </si>
  <si>
    <t>Downs</t>
  </si>
  <si>
    <t>Eckstein</t>
  </si>
  <si>
    <t>Edmonds</t>
  </si>
  <si>
    <t>Jim</t>
  </si>
  <si>
    <t>Exposito</t>
  </si>
  <si>
    <t>Farris</t>
  </si>
  <si>
    <t>Ford</t>
  </si>
  <si>
    <t>Lew</t>
  </si>
  <si>
    <t>Franco</t>
  </si>
  <si>
    <t>Maikel</t>
  </si>
  <si>
    <t>Fukudome</t>
  </si>
  <si>
    <t>Kosuke</t>
  </si>
  <si>
    <t>Gamel</t>
  </si>
  <si>
    <t>Mat</t>
  </si>
  <si>
    <t>Glaus</t>
  </si>
  <si>
    <t>Mauro</t>
  </si>
  <si>
    <t>Vladimir</t>
  </si>
  <si>
    <t>Guillen</t>
  </si>
  <si>
    <t>Hall</t>
  </si>
  <si>
    <t>Bill</t>
  </si>
  <si>
    <t>Gorkys</t>
  </si>
  <si>
    <t>Hudson</t>
  </si>
  <si>
    <t>Huff</t>
  </si>
  <si>
    <t>Aubrey</t>
  </si>
  <si>
    <t>Hughes</t>
  </si>
  <si>
    <t>Iwamura</t>
  </si>
  <si>
    <t>Akinori</t>
  </si>
  <si>
    <t>Jacobs</t>
  </si>
  <si>
    <t>Andruw</t>
  </si>
  <si>
    <t>Chipper</t>
  </si>
  <si>
    <t>Corban</t>
  </si>
  <si>
    <t>Ka'aihue</t>
  </si>
  <si>
    <t>Kila</t>
  </si>
  <si>
    <t>Kang</t>
  </si>
  <si>
    <t>Jung-Ho</t>
  </si>
  <si>
    <t>Kendall</t>
  </si>
  <si>
    <t>Kennedy</t>
  </si>
  <si>
    <t>LaHair</t>
  </si>
  <si>
    <t>LaPorta</t>
  </si>
  <si>
    <t>Lee</t>
  </si>
  <si>
    <t>Derrek</t>
  </si>
  <si>
    <t>Lewis</t>
  </si>
  <si>
    <t>Fred</t>
  </si>
  <si>
    <t>Lopez</t>
  </si>
  <si>
    <t>Felipe</t>
  </si>
  <si>
    <t>Maier</t>
  </si>
  <si>
    <t>Mather</t>
  </si>
  <si>
    <t>Matsui</t>
  </si>
  <si>
    <t>Hideki</t>
  </si>
  <si>
    <t>Kazuo</t>
  </si>
  <si>
    <t>Maysonet</t>
  </si>
  <si>
    <t>McCoy</t>
  </si>
  <si>
    <t>Miles</t>
  </si>
  <si>
    <t>Milledge</t>
  </si>
  <si>
    <t>Lastings</t>
  </si>
  <si>
    <t>Mora</t>
  </si>
  <si>
    <t>Melvin</t>
  </si>
  <si>
    <t>Nishioka</t>
  </si>
  <si>
    <t>Tsuyoshi</t>
  </si>
  <si>
    <t>Ordonez</t>
  </si>
  <si>
    <t>Magglio</t>
  </si>
  <si>
    <t>Ortega</t>
  </si>
  <si>
    <t>Patterson</t>
  </si>
  <si>
    <t>Paulino</t>
  </si>
  <si>
    <t>Petersen</t>
  </si>
  <si>
    <t>Phipps</t>
  </si>
  <si>
    <t>Denis</t>
  </si>
  <si>
    <t>Pina</t>
  </si>
  <si>
    <t>Podsednik</t>
  </si>
  <si>
    <t>Posada</t>
  </si>
  <si>
    <t>Rhymes</t>
  </si>
  <si>
    <t>Trayvon</t>
  </si>
  <si>
    <t>Rolen</t>
  </si>
  <si>
    <t>Rowand</t>
  </si>
  <si>
    <t>Spilborghs</t>
  </si>
  <si>
    <t>Teahen</t>
  </si>
  <si>
    <t>Thames</t>
  </si>
  <si>
    <t>Theriot</t>
  </si>
  <si>
    <t>Thome</t>
  </si>
  <si>
    <t>Tomas</t>
  </si>
  <si>
    <t>Yasmany</t>
  </si>
  <si>
    <t>Valdez</t>
  </si>
  <si>
    <t>Vitters</t>
  </si>
  <si>
    <t>Vizquel</t>
  </si>
  <si>
    <t>Wood</t>
  </si>
  <si>
    <t>Kershaw</t>
  </si>
  <si>
    <t>Clayton</t>
  </si>
  <si>
    <t>Price</t>
  </si>
  <si>
    <t>Shields</t>
  </si>
  <si>
    <t>Dickey</t>
  </si>
  <si>
    <t>R.A.</t>
  </si>
  <si>
    <t>Kluber</t>
  </si>
  <si>
    <t>Bumgarner</t>
  </si>
  <si>
    <t>Madison</t>
  </si>
  <si>
    <t>Gray</t>
  </si>
  <si>
    <t>Sonny</t>
  </si>
  <si>
    <t>Greinke</t>
  </si>
  <si>
    <t>Lester</t>
  </si>
  <si>
    <t>Samardzija</t>
  </si>
  <si>
    <t>Scherzer</t>
  </si>
  <si>
    <t>Max</t>
  </si>
  <si>
    <t>Teheran</t>
  </si>
  <si>
    <t>Tillman</t>
  </si>
  <si>
    <t>Buehrle</t>
  </si>
  <si>
    <t>Burnett</t>
  </si>
  <si>
    <t>Hamels</t>
  </si>
  <si>
    <t>Cole</t>
  </si>
  <si>
    <t>Miley</t>
  </si>
  <si>
    <t>Wade</t>
  </si>
  <si>
    <t>Porcello</t>
  </si>
  <si>
    <t>Strasburg</t>
  </si>
  <si>
    <t>Verlander</t>
  </si>
  <si>
    <t>Zimmermann</t>
  </si>
  <si>
    <t>Henderson</t>
  </si>
  <si>
    <t>Archer</t>
  </si>
  <si>
    <t>deGrom</t>
  </si>
  <si>
    <t>Jacob</t>
  </si>
  <si>
    <t>Eovaldi</t>
  </si>
  <si>
    <t>Nathan</t>
  </si>
  <si>
    <t>Iwakuma</t>
  </si>
  <si>
    <t>Hisashi</t>
  </si>
  <si>
    <t>Lackey</t>
  </si>
  <si>
    <t>Leake</t>
  </si>
  <si>
    <t>Lynn</t>
  </si>
  <si>
    <t>Wily</t>
  </si>
  <si>
    <t>Quintana</t>
  </si>
  <si>
    <t>Ervin</t>
  </si>
  <si>
    <t>Shoemaker</t>
  </si>
  <si>
    <t>Ventura</t>
  </si>
  <si>
    <t>Yordano</t>
  </si>
  <si>
    <t>Weaver</t>
  </si>
  <si>
    <t>Jered</t>
  </si>
  <si>
    <t>Chen</t>
  </si>
  <si>
    <t>Wei-Yin</t>
  </si>
  <si>
    <t>Cobb</t>
  </si>
  <si>
    <t>Collmenter</t>
  </si>
  <si>
    <t>Cosart</t>
  </si>
  <si>
    <t>Jarred</t>
  </si>
  <si>
    <t>Gallardo</t>
  </si>
  <si>
    <t>Yovani</t>
  </si>
  <si>
    <t>Gibson</t>
  </si>
  <si>
    <t>Guthrie</t>
  </si>
  <si>
    <t>Jeremy</t>
  </si>
  <si>
    <t>Hutchison</t>
  </si>
  <si>
    <t>Keuchel</t>
  </si>
  <si>
    <t>Dallas</t>
  </si>
  <si>
    <t>Koehler</t>
  </si>
  <si>
    <t>Tom</t>
  </si>
  <si>
    <t>McHugh</t>
  </si>
  <si>
    <t>Shelby</t>
  </si>
  <si>
    <t>Peavy</t>
  </si>
  <si>
    <t>Sale</t>
  </si>
  <si>
    <t>Arrieta</t>
  </si>
  <si>
    <t>Bailey</t>
  </si>
  <si>
    <t>Homer</t>
  </si>
  <si>
    <t>Bauer</t>
  </si>
  <si>
    <t>Cueto</t>
  </si>
  <si>
    <t>Niese</t>
  </si>
  <si>
    <t>Tyson</t>
  </si>
  <si>
    <t>Ryu</t>
  </si>
  <si>
    <t>Hyun-Jin</t>
  </si>
  <si>
    <t>Stroman</t>
  </si>
  <si>
    <t>Wainwright</t>
  </si>
  <si>
    <t>Gerrit</t>
  </si>
  <si>
    <t>Darvish</t>
  </si>
  <si>
    <t>Yu</t>
  </si>
  <si>
    <t>Feldman</t>
  </si>
  <si>
    <t>Fiers</t>
  </si>
  <si>
    <t>Holland</t>
  </si>
  <si>
    <t>Lincecum</t>
  </si>
  <si>
    <t>Locke</t>
  </si>
  <si>
    <t>Matzek</t>
  </si>
  <si>
    <t>Smyly</t>
  </si>
  <si>
    <t>de la Rosa</t>
  </si>
  <si>
    <t>Rubby</t>
  </si>
  <si>
    <t>Fister</t>
  </si>
  <si>
    <t>Doug</t>
  </si>
  <si>
    <t>Gausman</t>
  </si>
  <si>
    <t>Gio</t>
  </si>
  <si>
    <t>Harvey</t>
  </si>
  <si>
    <t>Kazmir</t>
  </si>
  <si>
    <t>Latos</t>
  </si>
  <si>
    <t>Lyles</t>
  </si>
  <si>
    <t>Masterson</t>
  </si>
  <si>
    <t>McCarthy</t>
  </si>
  <si>
    <t>Noesi</t>
  </si>
  <si>
    <t>Oberholtzer</t>
  </si>
  <si>
    <t>Odorizzi</t>
  </si>
  <si>
    <t>Anibal</t>
  </si>
  <si>
    <t>Wacha</t>
  </si>
  <si>
    <t>Taijuan</t>
  </si>
  <si>
    <t>Cahill</t>
  </si>
  <si>
    <t>Carrasco</t>
  </si>
  <si>
    <t>Hammel</t>
  </si>
  <si>
    <t>Hellickson</t>
  </si>
  <si>
    <t>Bud</t>
  </si>
  <si>
    <t>Salazar</t>
  </si>
  <si>
    <t>Volquez</t>
  </si>
  <si>
    <t>Edinson</t>
  </si>
  <si>
    <t>Buchanan</t>
  </si>
  <si>
    <t>DeSclafani</t>
  </si>
  <si>
    <t>Detwiler</t>
  </si>
  <si>
    <t>Duffy</t>
  </si>
  <si>
    <t>Hendricks</t>
  </si>
  <si>
    <t>Lohse</t>
  </si>
  <si>
    <t>Milone</t>
  </si>
  <si>
    <t>Nolasco</t>
  </si>
  <si>
    <t>Ricky</t>
  </si>
  <si>
    <t>Paxton</t>
  </si>
  <si>
    <t>Buchholz</t>
  </si>
  <si>
    <t>Clay</t>
  </si>
  <si>
    <t>Eddie</t>
  </si>
  <si>
    <t>Colon</t>
  </si>
  <si>
    <t>Bartolo</t>
  </si>
  <si>
    <t>Garza</t>
  </si>
  <si>
    <t>Liriano</t>
  </si>
  <si>
    <t>Pomeranz</t>
  </si>
  <si>
    <t>Sabathia</t>
  </si>
  <si>
    <t>CC</t>
  </si>
  <si>
    <t>Simon</t>
  </si>
  <si>
    <t>Alfredo</t>
  </si>
  <si>
    <t>Cashner</t>
  </si>
  <si>
    <t>Jesse</t>
  </si>
  <si>
    <t>Capuano</t>
  </si>
  <si>
    <t>Hahn</t>
  </si>
  <si>
    <t>Minor</t>
  </si>
  <si>
    <t>Peacock</t>
  </si>
  <si>
    <t>Elias</t>
  </si>
  <si>
    <t>Roenis</t>
  </si>
  <si>
    <t>House</t>
  </si>
  <si>
    <t>T.J.</t>
  </si>
  <si>
    <t>Pineda</t>
  </si>
  <si>
    <t>Cingrani</t>
  </si>
  <si>
    <t>Colome</t>
  </si>
  <si>
    <t>Webster</t>
  </si>
  <si>
    <t>Happ</t>
  </si>
  <si>
    <t>J.A.</t>
  </si>
  <si>
    <t>Morrow</t>
  </si>
  <si>
    <t>Tanaka</t>
  </si>
  <si>
    <t>Masahiro</t>
  </si>
  <si>
    <t>Williams</t>
  </si>
  <si>
    <t>Jerome</t>
  </si>
  <si>
    <t>Hale</t>
  </si>
  <si>
    <t>Petit</t>
  </si>
  <si>
    <t>Yusmeiro</t>
  </si>
  <si>
    <t>Worley</t>
  </si>
  <si>
    <t>Vance</t>
  </si>
  <si>
    <t>Chacin</t>
  </si>
  <si>
    <t>Jhoulys</t>
  </si>
  <si>
    <t>Erlin</t>
  </si>
  <si>
    <t>Estrada</t>
  </si>
  <si>
    <t>Heaney</t>
  </si>
  <si>
    <t>Roark</t>
  </si>
  <si>
    <t>Tanner</t>
  </si>
  <si>
    <t>Tepesch</t>
  </si>
  <si>
    <t>Floyd</t>
  </si>
  <si>
    <t>Gavin</t>
  </si>
  <si>
    <t>Meyer</t>
  </si>
  <si>
    <t>Richards</t>
  </si>
  <si>
    <t>Wieland</t>
  </si>
  <si>
    <t>Fernandez</t>
  </si>
  <si>
    <t>Corbin</t>
  </si>
  <si>
    <t>Patrick</t>
  </si>
  <si>
    <t>Watson</t>
  </si>
  <si>
    <t>Betances</t>
  </si>
  <si>
    <t>Dellin</t>
  </si>
  <si>
    <t>Boxberger</t>
  </si>
  <si>
    <t>Clippard</t>
  </si>
  <si>
    <t>Familia</t>
  </si>
  <si>
    <t>Jeurys</t>
  </si>
  <si>
    <t>Giles</t>
  </si>
  <si>
    <t>Ken</t>
  </si>
  <si>
    <t>Gregerson</t>
  </si>
  <si>
    <t>Melancon</t>
  </si>
  <si>
    <t>Rosenthal</t>
  </si>
  <si>
    <t>Black</t>
  </si>
  <si>
    <t>Vic</t>
  </si>
  <si>
    <t>Britton</t>
  </si>
  <si>
    <t>Cishek</t>
  </si>
  <si>
    <t>Cook</t>
  </si>
  <si>
    <t>Doolittle</t>
  </si>
  <si>
    <t>Kelvin</t>
  </si>
  <si>
    <t>Kimbrel</t>
  </si>
  <si>
    <t>Jenrry</t>
  </si>
  <si>
    <t>O'Day</t>
  </si>
  <si>
    <t>Darren</t>
  </si>
  <si>
    <t>Ottavino</t>
  </si>
  <si>
    <t>Papelbon</t>
  </si>
  <si>
    <t>Perkins</t>
  </si>
  <si>
    <t>Glen</t>
  </si>
  <si>
    <t>Robertson</t>
  </si>
  <si>
    <t>Rodney</t>
  </si>
  <si>
    <t>Scheppers</t>
  </si>
  <si>
    <t>Thayer</t>
  </si>
  <si>
    <t>Dale</t>
  </si>
  <si>
    <t>Uehara</t>
  </si>
  <si>
    <t>Koji</t>
  </si>
  <si>
    <t>Ziegler</t>
  </si>
  <si>
    <t>Benoit</t>
  </si>
  <si>
    <t>Brothers</t>
  </si>
  <si>
    <t>Rex</t>
  </si>
  <si>
    <t>Chapman</t>
  </si>
  <si>
    <t>Aroldis</t>
  </si>
  <si>
    <t>Feliz</t>
  </si>
  <si>
    <t>Neftali</t>
  </si>
  <si>
    <t>Jepsen</t>
  </si>
  <si>
    <t>Quackenbush</t>
  </si>
  <si>
    <t>Addison</t>
  </si>
  <si>
    <t>Rondon</t>
  </si>
  <si>
    <t>Storen</t>
  </si>
  <si>
    <t>Street</t>
  </si>
  <si>
    <t>Huston</t>
  </si>
  <si>
    <t>Strop</t>
  </si>
  <si>
    <t>Broxton</t>
  </si>
  <si>
    <t>Cecil</t>
  </si>
  <si>
    <t>Motte</t>
  </si>
  <si>
    <t>Qualls</t>
  </si>
  <si>
    <t>Romo</t>
  </si>
  <si>
    <t>Sergio</t>
  </si>
  <si>
    <t>Soria</t>
  </si>
  <si>
    <t>Joakim</t>
  </si>
  <si>
    <t>Affeldt</t>
  </si>
  <si>
    <t>Delabar</t>
  </si>
  <si>
    <t>Hawkins</t>
  </si>
  <si>
    <t>LaTroy</t>
  </si>
  <si>
    <t>Walden</t>
  </si>
  <si>
    <t>Archie</t>
  </si>
  <si>
    <t>Jansen</t>
  </si>
  <si>
    <t>Kenley</t>
  </si>
  <si>
    <t>Aardsma</t>
  </si>
  <si>
    <t>Abad</t>
  </si>
  <si>
    <t>Accardo</t>
  </si>
  <si>
    <t>Aceves</t>
  </si>
  <si>
    <t>Albers</t>
  </si>
  <si>
    <t>Alburquerque</t>
  </si>
  <si>
    <t>Al</t>
  </si>
  <si>
    <t>Ambriz</t>
  </si>
  <si>
    <t>Arredondo</t>
  </si>
  <si>
    <t>Arroyo</t>
  </si>
  <si>
    <t>Bronson</t>
  </si>
  <si>
    <t>Atchison</t>
  </si>
  <si>
    <t>Aumont</t>
  </si>
  <si>
    <t>Phillippe</t>
  </si>
  <si>
    <t>Avilan</t>
  </si>
  <si>
    <t>Axelrod</t>
  </si>
  <si>
    <t>Dylan</t>
  </si>
  <si>
    <t>Axford</t>
  </si>
  <si>
    <t>Ayala</t>
  </si>
  <si>
    <t>Badenhop</t>
  </si>
  <si>
    <t>Burke</t>
  </si>
  <si>
    <t>Balester</t>
  </si>
  <si>
    <t>Balfour</t>
  </si>
  <si>
    <t>Bard</t>
  </si>
  <si>
    <t>Bass</t>
  </si>
  <si>
    <t>Bastardo</t>
  </si>
  <si>
    <t>Antonio</t>
  </si>
  <si>
    <t>Batista</t>
  </si>
  <si>
    <t>Beachy</t>
  </si>
  <si>
    <t>Beavan</t>
  </si>
  <si>
    <t>Beck</t>
  </si>
  <si>
    <t>Beckett</t>
  </si>
  <si>
    <t>Bedard</t>
  </si>
  <si>
    <t>Belisle</t>
  </si>
  <si>
    <t>Belisario</t>
  </si>
  <si>
    <t>Ronald</t>
  </si>
  <si>
    <t>Beliveau</t>
  </si>
  <si>
    <t>Heath</t>
  </si>
  <si>
    <t>Below</t>
  </si>
  <si>
    <t>Duane</t>
  </si>
  <si>
    <t>Billingsley</t>
  </si>
  <si>
    <t>Blackburn</t>
  </si>
  <si>
    <t>Blackley</t>
  </si>
  <si>
    <t>Blanton</t>
  </si>
  <si>
    <t>Blevins</t>
  </si>
  <si>
    <t>Boggs</t>
  </si>
  <si>
    <t>Mitchell</t>
  </si>
  <si>
    <t>Bolsinger</t>
  </si>
  <si>
    <t>Bonderman</t>
  </si>
  <si>
    <t>Bowden</t>
  </si>
  <si>
    <t>Brach</t>
  </si>
  <si>
    <t>Braden</t>
  </si>
  <si>
    <t>Breslow</t>
  </si>
  <si>
    <t>Browning</t>
  </si>
  <si>
    <t>Barret</t>
  </si>
  <si>
    <t>Bundy</t>
  </si>
  <si>
    <t>Burton</t>
  </si>
  <si>
    <t>Jared</t>
  </si>
  <si>
    <t>Byrdak</t>
  </si>
  <si>
    <t>Camp</t>
  </si>
  <si>
    <t>Shawn</t>
  </si>
  <si>
    <t>Capps</t>
  </si>
  <si>
    <t>Carignan</t>
  </si>
  <si>
    <t>Roberto</t>
  </si>
  <si>
    <t>D.J.</t>
  </si>
  <si>
    <t>Carreno</t>
  </si>
  <si>
    <t>Joel</t>
  </si>
  <si>
    <t>Carson</t>
  </si>
  <si>
    <t>Cassevah</t>
  </si>
  <si>
    <t>Chamberlain</t>
  </si>
  <si>
    <t>Joba</t>
  </si>
  <si>
    <t>Chatwood</t>
  </si>
  <si>
    <t>Choate</t>
  </si>
  <si>
    <t>Randy</t>
  </si>
  <si>
    <t>Chulk</t>
  </si>
  <si>
    <t>Vinnie</t>
  </si>
  <si>
    <t>Clemens</t>
  </si>
  <si>
    <t>Cleto</t>
  </si>
  <si>
    <t>Cloyd</t>
  </si>
  <si>
    <t>Coello</t>
  </si>
  <si>
    <t>Coke</t>
  </si>
  <si>
    <t>Coleman</t>
  </si>
  <si>
    <t>Louis</t>
  </si>
  <si>
    <t>Collins</t>
  </si>
  <si>
    <t>Contreras</t>
  </si>
  <si>
    <t>Cordero</t>
  </si>
  <si>
    <t>Correia</t>
  </si>
  <si>
    <t>Cotts</t>
  </si>
  <si>
    <t>Crain</t>
  </si>
  <si>
    <t>Crosby</t>
  </si>
  <si>
    <t>Crow</t>
  </si>
  <si>
    <t>Rhiner</t>
  </si>
  <si>
    <t>Cumpton</t>
  </si>
  <si>
    <t>Davies</t>
  </si>
  <si>
    <t>Deduno</t>
  </si>
  <si>
    <t>Samuel</t>
  </si>
  <si>
    <t>De Fratus</t>
  </si>
  <si>
    <t>Dane</t>
  </si>
  <si>
    <t>Delgado</t>
  </si>
  <si>
    <t>Randall</t>
  </si>
  <si>
    <t>De Los Santos</t>
  </si>
  <si>
    <t>Fautino</t>
  </si>
  <si>
    <t>Del Rosario</t>
  </si>
  <si>
    <t>Enerio</t>
  </si>
  <si>
    <t>Dempster</t>
  </si>
  <si>
    <t>DeVries</t>
  </si>
  <si>
    <t>Diamond</t>
  </si>
  <si>
    <t>Dickson</t>
  </si>
  <si>
    <t>Dillard</t>
  </si>
  <si>
    <t>Dotel</t>
  </si>
  <si>
    <t>Octavio</t>
  </si>
  <si>
    <t>Doubront</t>
  </si>
  <si>
    <t>Drabek</t>
  </si>
  <si>
    <t>Duchscherer</t>
  </si>
  <si>
    <t>Duensing</t>
  </si>
  <si>
    <t>Duke</t>
  </si>
  <si>
    <t>Durbin</t>
  </si>
  <si>
    <t>Edgin</t>
  </si>
  <si>
    <t>Elbert</t>
  </si>
  <si>
    <t>Ely</t>
  </si>
  <si>
    <t>Enright</t>
  </si>
  <si>
    <t>Barry</t>
  </si>
  <si>
    <t>Eppley</t>
  </si>
  <si>
    <t>Farnsworth</t>
  </si>
  <si>
    <t>Farquhar</t>
  </si>
  <si>
    <t>Feliciano</t>
  </si>
  <si>
    <t>Fick</t>
  </si>
  <si>
    <t>Chuckie</t>
  </si>
  <si>
    <t>Fields</t>
  </si>
  <si>
    <t>Fien</t>
  </si>
  <si>
    <t>Fife</t>
  </si>
  <si>
    <t>Figueroa</t>
  </si>
  <si>
    <t>Finnegan</t>
  </si>
  <si>
    <t>Font</t>
  </si>
  <si>
    <t>Frank</t>
  </si>
  <si>
    <t>Francis</t>
  </si>
  <si>
    <t>Frasor</t>
  </si>
  <si>
    <t>Friedrich</t>
  </si>
  <si>
    <t>Frieri</t>
  </si>
  <si>
    <t>Fuentes</t>
  </si>
  <si>
    <t>Fujikawa</t>
  </si>
  <si>
    <t>Kyuji</t>
  </si>
  <si>
    <t>Furbush</t>
  </si>
  <si>
    <t>Galarraga</t>
  </si>
  <si>
    <t>Armando</t>
  </si>
  <si>
    <t>Jaime</t>
  </si>
  <si>
    <t>Garland</t>
  </si>
  <si>
    <t>Gaudin</t>
  </si>
  <si>
    <t>Gearrin</t>
  </si>
  <si>
    <t>Cory</t>
  </si>
  <si>
    <t>Gee</t>
  </si>
  <si>
    <t>Dillon</t>
  </si>
  <si>
    <t>Germen</t>
  </si>
  <si>
    <t>Godfrey</t>
  </si>
  <si>
    <t>Graham</t>
  </si>
  <si>
    <t>Gonzales</t>
  </si>
  <si>
    <t>Gorski</t>
  </si>
  <si>
    <t>Gorzelanny</t>
  </si>
  <si>
    <t>Gregg</t>
  </si>
  <si>
    <t>Griffin</t>
  </si>
  <si>
    <t>Grilli</t>
  </si>
  <si>
    <t>Grimm</t>
  </si>
  <si>
    <t>Guerra</t>
  </si>
  <si>
    <t>Javy</t>
  </si>
  <si>
    <t>Guerrier</t>
  </si>
  <si>
    <t>Hagadone</t>
  </si>
  <si>
    <t>Halladay</t>
  </si>
  <si>
    <t>Roy</t>
  </si>
  <si>
    <t>Hand</t>
  </si>
  <si>
    <t>Hanrahan</t>
  </si>
  <si>
    <t>Hanson</t>
  </si>
  <si>
    <t>Harang</t>
  </si>
  <si>
    <t>Harden</t>
  </si>
  <si>
    <t>Rich</t>
  </si>
  <si>
    <t>Haren</t>
  </si>
  <si>
    <t>Harrell</t>
  </si>
  <si>
    <t>Hatcher</t>
  </si>
  <si>
    <t>Hefner</t>
  </si>
  <si>
    <t>Hendriks</t>
  </si>
  <si>
    <t>Liam</t>
  </si>
  <si>
    <t>Hensley</t>
  </si>
  <si>
    <t>Livan</t>
  </si>
  <si>
    <t>Hochevar</t>
  </si>
  <si>
    <t>Hoffman</t>
  </si>
  <si>
    <t>Hoover</t>
  </si>
  <si>
    <t>Horst</t>
  </si>
  <si>
    <t>Howell</t>
  </si>
  <si>
    <t>Hultzen</t>
  </si>
  <si>
    <t>Humber</t>
  </si>
  <si>
    <t>Philip</t>
  </si>
  <si>
    <t>Igarashi</t>
  </si>
  <si>
    <t>Ryota</t>
  </si>
  <si>
    <t>Isringhausen</t>
  </si>
  <si>
    <t>Janssen</t>
  </si>
  <si>
    <t>Jenkins</t>
  </si>
  <si>
    <t>Jenks</t>
  </si>
  <si>
    <t>Ubaldo</t>
  </si>
  <si>
    <t>Jurrjens</t>
  </si>
  <si>
    <t>Jair</t>
  </si>
  <si>
    <t>Karstens</t>
  </si>
  <si>
    <t>Kelley</t>
  </si>
  <si>
    <t>Kinney</t>
  </si>
  <si>
    <t>Kintzler</t>
  </si>
  <si>
    <t>Kirkman</t>
  </si>
  <si>
    <t>Kontos</t>
  </si>
  <si>
    <t>Korecky</t>
  </si>
  <si>
    <t>Kuo</t>
  </si>
  <si>
    <t>Hong-Chih</t>
  </si>
  <si>
    <t>Kuroda</t>
  </si>
  <si>
    <t>Hiroki</t>
  </si>
  <si>
    <t>Laffey</t>
  </si>
  <si>
    <t>Lannan</t>
  </si>
  <si>
    <t>League</t>
  </si>
  <si>
    <t>LeBlanc</t>
  </si>
  <si>
    <t>LeCure</t>
  </si>
  <si>
    <t>Leroux</t>
  </si>
  <si>
    <t>Lidge</t>
  </si>
  <si>
    <t>Lilly</t>
  </si>
  <si>
    <t>Ted</t>
  </si>
  <si>
    <t>Lincoln</t>
  </si>
  <si>
    <t>Lindblom</t>
  </si>
  <si>
    <t>Lindstrom</t>
  </si>
  <si>
    <t>Loe</t>
  </si>
  <si>
    <t>Kameron</t>
  </si>
  <si>
    <t>Boone</t>
  </si>
  <si>
    <t>Wilton</t>
  </si>
  <si>
    <t>Loup</t>
  </si>
  <si>
    <t>Lowe</t>
  </si>
  <si>
    <t>Luebke</t>
  </si>
  <si>
    <t>Luetge</t>
  </si>
  <si>
    <t>Lyon</t>
  </si>
  <si>
    <t>Lyons</t>
  </si>
  <si>
    <t>Madson</t>
  </si>
  <si>
    <t>Maholm</t>
  </si>
  <si>
    <t>Maine</t>
  </si>
  <si>
    <t>Marcum</t>
  </si>
  <si>
    <t>Shaun</t>
  </si>
  <si>
    <t>Marmol</t>
  </si>
  <si>
    <t>Maronde</t>
  </si>
  <si>
    <t>Marquis</t>
  </si>
  <si>
    <t>Marshall</t>
  </si>
  <si>
    <t>Cristhian</t>
  </si>
  <si>
    <t>Masset</t>
  </si>
  <si>
    <t>Matsuzaka</t>
  </si>
  <si>
    <t>Daisuke</t>
  </si>
  <si>
    <t>Mattheus</t>
  </si>
  <si>
    <t>Matusz</t>
  </si>
  <si>
    <t>Maurer</t>
  </si>
  <si>
    <t>May</t>
  </si>
  <si>
    <t>McAllister</t>
  </si>
  <si>
    <t>McClellan</t>
  </si>
  <si>
    <t>McClendon</t>
  </si>
  <si>
    <t>McGee</t>
  </si>
  <si>
    <t>McGowan</t>
  </si>
  <si>
    <t>McPherson</t>
  </si>
  <si>
    <t>Meche</t>
  </si>
  <si>
    <t>Gil</t>
  </si>
  <si>
    <t>Medina</t>
  </si>
  <si>
    <t>Yoervis</t>
  </si>
  <si>
    <t>Medlen</t>
  </si>
  <si>
    <t>Meek</t>
  </si>
  <si>
    <t>Mendoza</t>
  </si>
  <si>
    <t>Mijares</t>
  </si>
  <si>
    <t>Mills</t>
  </si>
  <si>
    <t>Millwood</t>
  </si>
  <si>
    <t>Morris</t>
  </si>
  <si>
    <t>Morton</t>
  </si>
  <si>
    <t>Moscoso</t>
  </si>
  <si>
    <t>Guillermo</t>
  </si>
  <si>
    <t>Moseley</t>
  </si>
  <si>
    <t>Mota</t>
  </si>
  <si>
    <t>Moylan</t>
  </si>
  <si>
    <t>Mujica</t>
  </si>
  <si>
    <t>Edward</t>
  </si>
  <si>
    <t>Narveson</t>
  </si>
  <si>
    <t>Neshek</t>
  </si>
  <si>
    <t>Nicasio</t>
  </si>
  <si>
    <t>Niemann</t>
  </si>
  <si>
    <t>Norberto</t>
  </si>
  <si>
    <t>Nova</t>
  </si>
  <si>
    <t>Nuno</t>
  </si>
  <si>
    <t>Vidal</t>
  </si>
  <si>
    <t>O'Flaherty</t>
  </si>
  <si>
    <t>Ogando</t>
  </si>
  <si>
    <t>Oliver</t>
  </si>
  <si>
    <t>Oliveros</t>
  </si>
  <si>
    <t>Ondrusek</t>
  </si>
  <si>
    <t>Oswalt</t>
  </si>
  <si>
    <t>Outman</t>
  </si>
  <si>
    <t>Oviedo</t>
  </si>
  <si>
    <t>Micah</t>
  </si>
  <si>
    <t>Padilla</t>
  </si>
  <si>
    <t>Vicente</t>
  </si>
  <si>
    <t>Parnell</t>
  </si>
  <si>
    <t>Patton</t>
  </si>
  <si>
    <t>Pauley</t>
  </si>
  <si>
    <t>Pavano</t>
  </si>
  <si>
    <t>Pelfrey</t>
  </si>
  <si>
    <t>Penny</t>
  </si>
  <si>
    <t>Perdomo</t>
  </si>
  <si>
    <t>Pestano</t>
  </si>
  <si>
    <t>Petricka</t>
  </si>
  <si>
    <t>Pettitte</t>
  </si>
  <si>
    <t>Pettibone</t>
  </si>
  <si>
    <t>Pineiro</t>
  </si>
  <si>
    <t>Stuart</t>
  </si>
  <si>
    <t>Pryor</t>
  </si>
  <si>
    <t>Putnam</t>
  </si>
  <si>
    <t>Putz</t>
  </si>
  <si>
    <t>Elvin</t>
  </si>
  <si>
    <t>Erasmo</t>
  </si>
  <si>
    <t>Rapada</t>
  </si>
  <si>
    <t>Rauch</t>
  </si>
  <si>
    <t>Ray</t>
  </si>
  <si>
    <t>Redmond</t>
  </si>
  <si>
    <t>Resop</t>
  </si>
  <si>
    <t>Rhodes</t>
  </si>
  <si>
    <t>Arthur</t>
  </si>
  <si>
    <t>Richard</t>
  </si>
  <si>
    <t>Richmond</t>
  </si>
  <si>
    <t>Rienzo</t>
  </si>
  <si>
    <t>Mariano</t>
  </si>
  <si>
    <t>Aneury</t>
  </si>
  <si>
    <t>Paco</t>
  </si>
  <si>
    <t>Wandy</t>
  </si>
  <si>
    <t>Rogers</t>
  </si>
  <si>
    <t>Esmil</t>
  </si>
  <si>
    <t>Rosenbaum</t>
  </si>
  <si>
    <t>Rowland-Smith</t>
  </si>
  <si>
    <t>Runzler</t>
  </si>
  <si>
    <t>Rusin</t>
  </si>
  <si>
    <t>Rzepczynski</t>
  </si>
  <si>
    <t>Marc</t>
  </si>
  <si>
    <t>Saito</t>
  </si>
  <si>
    <t>Takashi</t>
  </si>
  <si>
    <t>Salas</t>
  </si>
  <si>
    <t>Sanabia</t>
  </si>
  <si>
    <t>Johan</t>
  </si>
  <si>
    <t>Santos</t>
  </si>
  <si>
    <t>Schwinden</t>
  </si>
  <si>
    <t>Scribner</t>
  </si>
  <si>
    <t>Shaw</t>
  </si>
  <si>
    <t>Sheets</t>
  </si>
  <si>
    <t>Sherrill</t>
  </si>
  <si>
    <t>Siegrist</t>
  </si>
  <si>
    <t>Silva</t>
  </si>
  <si>
    <t>Sipp</t>
  </si>
  <si>
    <t>Skaggs</t>
  </si>
  <si>
    <t>Slowey</t>
  </si>
  <si>
    <t>Snell</t>
  </si>
  <si>
    <t>Stammen</t>
  </si>
  <si>
    <t>Stauffer</t>
  </si>
  <si>
    <t>Stinson</t>
  </si>
  <si>
    <t>Storey</t>
  </si>
  <si>
    <t>Mickey</t>
  </si>
  <si>
    <t>Straily</t>
  </si>
  <si>
    <t>Stutes</t>
  </si>
  <si>
    <t>Stults</t>
  </si>
  <si>
    <t>Swarzak</t>
  </si>
  <si>
    <t>Swindle</t>
  </si>
  <si>
    <t>R.J.</t>
  </si>
  <si>
    <t>Syndergaard</t>
  </si>
  <si>
    <t>Noah</t>
  </si>
  <si>
    <t>Taillon</t>
  </si>
  <si>
    <t>Jameson</t>
  </si>
  <si>
    <t>Takahashi</t>
  </si>
  <si>
    <t>Hisanori</t>
  </si>
  <si>
    <t>Talbot</t>
  </si>
  <si>
    <t>Tateyama</t>
  </si>
  <si>
    <t>Yoshinori</t>
  </si>
  <si>
    <t>Tazawa</t>
  </si>
  <si>
    <t>Junichi</t>
  </si>
  <si>
    <t>Thatcher</t>
  </si>
  <si>
    <t>Thornton</t>
  </si>
  <si>
    <t>Thornburg</t>
  </si>
  <si>
    <t>Tomlin</t>
  </si>
  <si>
    <t>Tropeano</t>
  </si>
  <si>
    <t>Nicholas</t>
  </si>
  <si>
    <t>Valdes</t>
  </si>
  <si>
    <t>Valverde</t>
  </si>
  <si>
    <t>VandenHurk</t>
  </si>
  <si>
    <t>Varvaro</t>
  </si>
  <si>
    <t>Vasquez</t>
  </si>
  <si>
    <t>Esmerling</t>
  </si>
  <si>
    <t>Vazquez</t>
  </si>
  <si>
    <t>Venters</t>
  </si>
  <si>
    <t>Veras</t>
  </si>
  <si>
    <t>Villarreal</t>
  </si>
  <si>
    <t>Villanueva</t>
  </si>
  <si>
    <t>Vincent</t>
  </si>
  <si>
    <t>Vogelsong</t>
  </si>
  <si>
    <t>Volstad</t>
  </si>
  <si>
    <t>Wada</t>
  </si>
  <si>
    <t>Wagner</t>
  </si>
  <si>
    <t>Waldrop</t>
  </si>
  <si>
    <t>Wall</t>
  </si>
  <si>
    <t>P.J.</t>
  </si>
  <si>
    <t>Wang</t>
  </si>
  <si>
    <t>Chien-Ming</t>
  </si>
  <si>
    <t>Warren</t>
  </si>
  <si>
    <t>Webb</t>
  </si>
  <si>
    <t>Weiland</t>
  </si>
  <si>
    <t>Westbrook</t>
  </si>
  <si>
    <t>White</t>
  </si>
  <si>
    <t>Whitley</t>
  </si>
  <si>
    <t>Wilhelmsen</t>
  </si>
  <si>
    <t>Willis</t>
  </si>
  <si>
    <t>Dontrelle</t>
  </si>
  <si>
    <t>Wolf</t>
  </si>
  <si>
    <t>Kerry</t>
  </si>
  <si>
    <t>Workman</t>
  </si>
  <si>
    <t>Wesley</t>
  </si>
  <si>
    <t>Zambrano</t>
  </si>
  <si>
    <t>Zito</t>
  </si>
  <si>
    <t>ahmedni01</t>
  </si>
  <si>
    <t>Ahmed</t>
  </si>
  <si>
    <t>beckhti01</t>
  </si>
  <si>
    <t>bourju01</t>
  </si>
  <si>
    <t>Bour</t>
  </si>
  <si>
    <t>butlejo04</t>
  </si>
  <si>
    <t>canhama01</t>
  </si>
  <si>
    <t>Canha</t>
  </si>
  <si>
    <t>colonch01</t>
  </si>
  <si>
    <t>culbech01</t>
  </si>
  <si>
    <t>Culberson</t>
  </si>
  <si>
    <t>dendema01</t>
  </si>
  <si>
    <t>den Dekker</t>
  </si>
  <si>
    <t>Deshields Jr.</t>
  </si>
  <si>
    <t>Delino</t>
  </si>
  <si>
    <t>duffyma01</t>
  </si>
  <si>
    <t>florera01</t>
  </si>
  <si>
    <t>fuentra01</t>
  </si>
  <si>
    <t>Reymond</t>
  </si>
  <si>
    <t>gallojo01</t>
  </si>
  <si>
    <t>Gallo</t>
  </si>
  <si>
    <t>gorete01</t>
  </si>
  <si>
    <t>Gore</t>
  </si>
  <si>
    <t>Terrance</t>
  </si>
  <si>
    <t>grichra01</t>
  </si>
  <si>
    <t>Grichuk</t>
  </si>
  <si>
    <t>Randal</t>
  </si>
  <si>
    <t>hedgeau01</t>
  </si>
  <si>
    <t>Hedges</t>
  </si>
  <si>
    <t>herreod01</t>
  </si>
  <si>
    <t>Odubel</t>
  </si>
  <si>
    <t>jimenlu02</t>
  </si>
  <si>
    <t>johnsmi04</t>
  </si>
  <si>
    <t>lambja01</t>
  </si>
  <si>
    <t>Lamb</t>
  </si>
  <si>
    <t>lindofr01</t>
  </si>
  <si>
    <t>Lindor</t>
  </si>
  <si>
    <t>liriary01</t>
  </si>
  <si>
    <t>Rymer</t>
  </si>
  <si>
    <t>mahtomi01</t>
  </si>
  <si>
    <t>Mahtook</t>
  </si>
  <si>
    <t>Mikie</t>
  </si>
  <si>
    <t>mccanja01</t>
  </si>
  <si>
    <t>moyast01</t>
  </si>
  <si>
    <t>Moya</t>
  </si>
  <si>
    <t>negrokr01</t>
  </si>
  <si>
    <t>Negron</t>
  </si>
  <si>
    <t>Kristopher</t>
  </si>
  <si>
    <t>orlanpa01</t>
  </si>
  <si>
    <t>Paulo</t>
  </si>
  <si>
    <t>paulsbe01</t>
  </si>
  <si>
    <t>Paulsen</t>
  </si>
  <si>
    <t>perazjo01</t>
  </si>
  <si>
    <t>Peraza</t>
  </si>
  <si>
    <t>perezro02</t>
  </si>
  <si>
    <t>peterja01</t>
  </si>
  <si>
    <t>Peterson</t>
  </si>
  <si>
    <t>Jace</t>
  </si>
  <si>
    <t>pillake01</t>
  </si>
  <si>
    <t>Pillar</t>
  </si>
  <si>
    <t>pireljo01</t>
  </si>
  <si>
    <t>Pirela</t>
  </si>
  <si>
    <t>plaweke01</t>
  </si>
  <si>
    <t>Plawecki</t>
  </si>
  <si>
    <t>realmjt01</t>
  </si>
  <si>
    <t>Realmuto</t>
  </si>
  <si>
    <t>J.T.</t>
  </si>
  <si>
    <t>rosared01</t>
  </si>
  <si>
    <t>ruary01</t>
  </si>
  <si>
    <t>Rua</t>
  </si>
  <si>
    <t>sardilu01</t>
  </si>
  <si>
    <t>Sardinas</t>
  </si>
  <si>
    <t>seageco01</t>
  </si>
  <si>
    <t>spangco01</t>
  </si>
  <si>
    <t>Spangenberg</t>
  </si>
  <si>
    <t>susacan01</t>
  </si>
  <si>
    <t>Susac</t>
  </si>
  <si>
    <t>swihabl01</t>
  </si>
  <si>
    <t>Swihart</t>
  </si>
  <si>
    <t>taylomi02</t>
  </si>
  <si>
    <t>travide01</t>
  </si>
  <si>
    <t>Devon</t>
  </si>
  <si>
    <t>tuckepr01</t>
  </si>
  <si>
    <t>Tucker</t>
  </si>
  <si>
    <t>Preston</t>
  </si>
  <si>
    <t>vazquch01</t>
  </si>
  <si>
    <t>GS</t>
  </si>
  <si>
    <t>rodonca01</t>
  </si>
  <si>
    <t>Rodon</t>
  </si>
  <si>
    <t>karnsna01</t>
  </si>
  <si>
    <t>Karns</t>
  </si>
  <si>
    <t>mcculla02</t>
  </si>
  <si>
    <t>McCullers</t>
  </si>
  <si>
    <t>bettich01</t>
  </si>
  <si>
    <t>Bettis</t>
  </si>
  <si>
    <t>hestoch01</t>
  </si>
  <si>
    <t>Heston</t>
  </si>
  <si>
    <t>despaod01</t>
  </si>
  <si>
    <t>Despaigne</t>
  </si>
  <si>
    <t>Odrisamer</t>
  </si>
  <si>
    <t>foltymi01</t>
  </si>
  <si>
    <t>Foltynewicz</t>
  </si>
  <si>
    <t>coleaj01</t>
  </si>
  <si>
    <t>lorenmi01</t>
  </si>
  <si>
    <t>Lorenzen</t>
  </si>
  <si>
    <t>geltzst01</t>
  </si>
  <si>
    <t>Geltz</t>
  </si>
  <si>
    <t>martico01</t>
  </si>
  <si>
    <t>velasvi01</t>
  </si>
  <si>
    <t>Velasquez</t>
  </si>
  <si>
    <t>friasca01</t>
  </si>
  <si>
    <t>Frias</t>
  </si>
  <si>
    <t>diekmja01</t>
  </si>
  <si>
    <t>Diekman</t>
  </si>
  <si>
    <t>andrima01</t>
  </si>
  <si>
    <t>Andriese</t>
  </si>
  <si>
    <t>graveke01</t>
  </si>
  <si>
    <t>Graveman</t>
  </si>
  <si>
    <t>iglesra01</t>
  </si>
  <si>
    <t>Raisel</t>
  </si>
  <si>
    <t>garciyi01</t>
  </si>
  <si>
    <t>Yimi</t>
  </si>
  <si>
    <t>lobstky01</t>
  </si>
  <si>
    <t>Lobstein</t>
  </si>
  <si>
    <t>barreaa01</t>
  </si>
  <si>
    <t>Barrett</t>
  </si>
  <si>
    <t>castrmi01</t>
  </si>
  <si>
    <t>smithca02</t>
  </si>
  <si>
    <t>montgmi01</t>
  </si>
  <si>
    <t>Montgomery</t>
  </si>
  <si>
    <t>baezpe01</t>
  </si>
  <si>
    <t>farmebu01</t>
  </si>
  <si>
    <t>Farmer</t>
  </si>
  <si>
    <t>harriwi10</t>
  </si>
  <si>
    <t>Harris</t>
  </si>
  <si>
    <t>caminar01</t>
  </si>
  <si>
    <t>Caminero</t>
  </si>
  <si>
    <t>Arquimedes</t>
  </si>
  <si>
    <t>kelake01</t>
  </si>
  <si>
    <t>Kela</t>
  </si>
  <si>
    <t>Keone</t>
  </si>
  <si>
    <t>jeffrje01</t>
  </si>
  <si>
    <t>Jeffress</t>
  </si>
  <si>
    <t>gonzase01</t>
  </si>
  <si>
    <t>Severino</t>
  </si>
  <si>
    <t>wrighmi01</t>
  </si>
  <si>
    <t>gonzach01</t>
  </si>
  <si>
    <t>ramirne01</t>
  </si>
  <si>
    <t>bedroca01</t>
  </si>
  <si>
    <t>Bedrosian</t>
  </si>
  <si>
    <t>Cam</t>
  </si>
  <si>
    <t>wilsoal01</t>
  </si>
  <si>
    <t>machije01</t>
  </si>
  <si>
    <t>Machi</t>
  </si>
  <si>
    <t>osunaro01</t>
  </si>
  <si>
    <t>Osuna</t>
  </si>
  <si>
    <t>knebeco01</t>
  </si>
  <si>
    <t>Knebel</t>
  </si>
  <si>
    <t>marshev01</t>
  </si>
  <si>
    <t>strichu01</t>
  </si>
  <si>
    <t>Strickland</t>
  </si>
  <si>
    <t>leonedo01</t>
  </si>
  <si>
    <t>Leone</t>
  </si>
  <si>
    <t>Dominic</t>
  </si>
  <si>
    <t>oteroda01</t>
  </si>
  <si>
    <t>Otero</t>
  </si>
  <si>
    <t>rasmuco02</t>
  </si>
  <si>
    <t>wislema01</t>
  </si>
  <si>
    <t>Wisler</t>
  </si>
  <si>
    <t>MSTRBLLNAME</t>
  </si>
  <si>
    <t>FANTPROSNAME</t>
  </si>
  <si>
    <t>LASTCOMMAFIRST</t>
  </si>
  <si>
    <t>ROTOWIREID</t>
  </si>
  <si>
    <t>FANDUELNAME</t>
  </si>
  <si>
    <t>Aardsma, David</t>
  </si>
  <si>
    <t>Abreu, Bobby</t>
  </si>
  <si>
    <t>Accardo, Jeremy</t>
  </si>
  <si>
    <t>Adams, David</t>
  </si>
  <si>
    <t>Nick Ahmed</t>
  </si>
  <si>
    <t>Ahmed, Nick</t>
  </si>
  <si>
    <t>Albers, Andrew</t>
  </si>
  <si>
    <t>Anderson, Bryan</t>
  </si>
  <si>
    <t>Anderson, Lars</t>
  </si>
  <si>
    <t>Andino, Robert</t>
  </si>
  <si>
    <t>Matt Andriese</t>
  </si>
  <si>
    <t>Andriese, Matt</t>
  </si>
  <si>
    <t>Ankiel, Rick</t>
  </si>
  <si>
    <t>Aoki, Norichika</t>
  </si>
  <si>
    <t>Arredondo, Jose</t>
  </si>
  <si>
    <t>Atkins, Garrett</t>
  </si>
  <si>
    <t>Avery, Xavier</t>
  </si>
  <si>
    <t>Ayala, Luis</t>
  </si>
  <si>
    <t>Pedro Baez</t>
  </si>
  <si>
    <t>Baez, Pedro</t>
  </si>
  <si>
    <t>Bailey, Andrew</t>
  </si>
  <si>
    <t>Barajas, Rod</t>
  </si>
  <si>
    <t>Bard, Daniel</t>
  </si>
  <si>
    <t>Aaron Barrett</t>
  </si>
  <si>
    <t>Barrett, Aaron</t>
  </si>
  <si>
    <t>Bartlett, Jason</t>
  </si>
  <si>
    <t>Batista, Miguel</t>
  </si>
  <si>
    <t>Bay, Jason</t>
  </si>
  <si>
    <t>Beck, Chad</t>
  </si>
  <si>
    <t>Beckett, Josh</t>
  </si>
  <si>
    <t>Tim Beckham</t>
  </si>
  <si>
    <t>Beckham, Tim</t>
  </si>
  <si>
    <t>Cam Bedrosian</t>
  </si>
  <si>
    <t>Bedrosian, Cam</t>
  </si>
  <si>
    <t>Bell, Josh</t>
  </si>
  <si>
    <t>Below, Duane</t>
  </si>
  <si>
    <t>Berkman, Lance</t>
  </si>
  <si>
    <t>Betancourt, Rafael</t>
  </si>
  <si>
    <t>Betancourt, Yuniesky</t>
  </si>
  <si>
    <t>Betemit, Wilson</t>
  </si>
  <si>
    <t>Chad Bettis</t>
  </si>
  <si>
    <t>Bettis, Chad</t>
  </si>
  <si>
    <t>Billingsley, Chad</t>
  </si>
  <si>
    <t>Bixler, Brian</t>
  </si>
  <si>
    <t>Blackburn, Nick</t>
  </si>
  <si>
    <t>Blackley, Travis</t>
  </si>
  <si>
    <t>Blake, Casey</t>
  </si>
  <si>
    <t>Blanco, Henry</t>
  </si>
  <si>
    <t>Blanton, Joe</t>
  </si>
  <si>
    <t>Boggs, Mitchell</t>
  </si>
  <si>
    <t>Bonderman, Jeremy</t>
  </si>
  <si>
    <t>Borbon, Julio</t>
  </si>
  <si>
    <t>Boscan, J.C.</t>
  </si>
  <si>
    <t>Justin Bour</t>
  </si>
  <si>
    <t>Bour, Justin</t>
  </si>
  <si>
    <t>Bowden, Michael</t>
  </si>
  <si>
    <t>Braden, Dallas</t>
  </si>
  <si>
    <t>Bradley, Milton</t>
  </si>
  <si>
    <t>Branyan, Russell</t>
  </si>
  <si>
    <t>Browning, Barret</t>
  </si>
  <si>
    <t>Bundy, Dylan</t>
  </si>
  <si>
    <t>Burke, Greg</t>
  </si>
  <si>
    <t>Burnett, Alex</t>
  </si>
  <si>
    <t>Burrell, Pat</t>
  </si>
  <si>
    <t>Joey Butler</t>
  </si>
  <si>
    <t>Butler, Joey</t>
  </si>
  <si>
    <t>Buxton, Byron</t>
  </si>
  <si>
    <t>Byrdak, Tim</t>
  </si>
  <si>
    <t>Cabrera, Orlando</t>
  </si>
  <si>
    <t>Cameron, Mike</t>
  </si>
  <si>
    <t>Arquimedes Caminero</t>
  </si>
  <si>
    <t>Caminero, Arquimedes</t>
  </si>
  <si>
    <t>Mark Canha</t>
  </si>
  <si>
    <t>Canha, Mark</t>
  </si>
  <si>
    <t>Cantu, Jorge</t>
  </si>
  <si>
    <t>Canzler, Russ</t>
  </si>
  <si>
    <t>Capps, Matt</t>
  </si>
  <si>
    <t>Cardenas, Adrian</t>
  </si>
  <si>
    <t>Carignan, Andrew</t>
  </si>
  <si>
    <t>Carpenter, Chris</t>
  </si>
  <si>
    <t>Carrasco, D.J.</t>
  </si>
  <si>
    <t>Carreno, Joel</t>
  </si>
  <si>
    <t>Carroll, Jamey</t>
  </si>
  <si>
    <t>Carson, Robert</t>
  </si>
  <si>
    <t>Cassevah, Bobby</t>
  </si>
  <si>
    <t>Miguel Castro</t>
  </si>
  <si>
    <t>Castro, Miguel</t>
  </si>
  <si>
    <t>Chambers, Adron</t>
  </si>
  <si>
    <t>Chatwood, Tyler</t>
  </si>
  <si>
    <t>Chavez, Eric</t>
  </si>
  <si>
    <t>Chulk, Vinnie</t>
  </si>
  <si>
    <t>Clement, Jeff</t>
  </si>
  <si>
    <t>Cloyd, Tyler</t>
  </si>
  <si>
    <t>Coello, Robert</t>
  </si>
  <si>
    <t>A.J. Cole</t>
  </si>
  <si>
    <t>Cole, A.J.</t>
  </si>
  <si>
    <t>Christian Colon</t>
  </si>
  <si>
    <t>Colon, Christian</t>
  </si>
  <si>
    <t>Contreras, Jose</t>
  </si>
  <si>
    <t>Cook, Aaron</t>
  </si>
  <si>
    <t>Cooper, David</t>
  </si>
  <si>
    <t>Cordero, Francisco</t>
  </si>
  <si>
    <t>Correa, Carlos</t>
  </si>
  <si>
    <t>Costanzo, Mike</t>
  </si>
  <si>
    <t>Cox, Zack</t>
  </si>
  <si>
    <t>Crain, Jesse</t>
  </si>
  <si>
    <t>Crawford, Evan</t>
  </si>
  <si>
    <t>Cron, C.J.</t>
  </si>
  <si>
    <t>Crosby, Casey</t>
  </si>
  <si>
    <t>Crowe, Trevor</t>
  </si>
  <si>
    <t>Cruz, Luis</t>
  </si>
  <si>
    <t>Cruz, Rhiner</t>
  </si>
  <si>
    <t>Charlie Culberson</t>
  </si>
  <si>
    <t>Culberson, Charlie</t>
  </si>
  <si>
    <t>Cust, Jack</t>
  </si>
  <si>
    <t>Damon, Johnny</t>
  </si>
  <si>
    <t>d'Arnaud, Chase</t>
  </si>
  <si>
    <t>Darnell, James</t>
  </si>
  <si>
    <t>Davies, Kyle</t>
  </si>
  <si>
    <t>Davis, Doug</t>
  </si>
  <si>
    <t>De Jesus, Ivan</t>
  </si>
  <si>
    <t>De Los Santos, Fautino</t>
  </si>
  <si>
    <t>Del Rosario, Enerio</t>
  </si>
  <si>
    <t>Dempster, Ryan</t>
  </si>
  <si>
    <t>Matt den Dekker</t>
  </si>
  <si>
    <t>den Dekker, Matt</t>
  </si>
  <si>
    <t>DeRosa, Mark</t>
  </si>
  <si>
    <t>Delino Deshields Jr.</t>
  </si>
  <si>
    <t>Delino DeShields</t>
  </si>
  <si>
    <t>deshide02</t>
  </si>
  <si>
    <t>Odrisamer Despaigne</t>
  </si>
  <si>
    <t>Despaigne, Odrisamer</t>
  </si>
  <si>
    <t>DeVries, Cole</t>
  </si>
  <si>
    <t>Diamond, Scott</t>
  </si>
  <si>
    <t>Diaz, Juan</t>
  </si>
  <si>
    <t>Diaz, Matt</t>
  </si>
  <si>
    <t>Dickson, Brandon</t>
  </si>
  <si>
    <t>Jake Diekman</t>
  </si>
  <si>
    <t>Diekman, Jake</t>
  </si>
  <si>
    <t>Dillard, Tim</t>
  </si>
  <si>
    <t>Donald, Jason</t>
  </si>
  <si>
    <t>Dotel, Octavio</t>
  </si>
  <si>
    <t>Downs, Matt</t>
  </si>
  <si>
    <t>Drew, J.D.</t>
  </si>
  <si>
    <t>Duchscherer, Justin</t>
  </si>
  <si>
    <t>Matt Duffy</t>
  </si>
  <si>
    <t>Duffy, Matt</t>
  </si>
  <si>
    <t>Duncan, Shelley</t>
  </si>
  <si>
    <t>Dunn, Adam</t>
  </si>
  <si>
    <t>Durbin, Chad</t>
  </si>
  <si>
    <t>Eckstein, David</t>
  </si>
  <si>
    <t>Edmonds, Jim</t>
  </si>
  <si>
    <t>Enright, Barry</t>
  </si>
  <si>
    <t>Eppley, Cody</t>
  </si>
  <si>
    <t>Exposito, Luis</t>
  </si>
  <si>
    <t>Buck Farmer</t>
  </si>
  <si>
    <t>Farmer, Buck</t>
  </si>
  <si>
    <t>Farris, Eric</t>
  </si>
  <si>
    <t>Feliciano, Pedro</t>
  </si>
  <si>
    <t>Fick, Chuckie</t>
  </si>
  <si>
    <t>Flores, Jesus</t>
  </si>
  <si>
    <t>Ramon Flores</t>
  </si>
  <si>
    <t>Flores, Ramon</t>
  </si>
  <si>
    <t>Mike Foltynewicz</t>
  </si>
  <si>
    <t>Foltynewicz, Mike</t>
  </si>
  <si>
    <t>Font, Wilmer</t>
  </si>
  <si>
    <t>Ford, Lew</t>
  </si>
  <si>
    <t>Francisco, Ben</t>
  </si>
  <si>
    <t>Franklin, Ryan</t>
  </si>
  <si>
    <t>Carlos Frias</t>
  </si>
  <si>
    <t>Frias, Carlos</t>
  </si>
  <si>
    <t>Fuentes, Brian</t>
  </si>
  <si>
    <t>Reymond Fuentes</t>
  </si>
  <si>
    <t>Fuentes, Reymond</t>
  </si>
  <si>
    <t>Fujikawa, Kyuji</t>
  </si>
  <si>
    <t>Fukudome, Kosuke</t>
  </si>
  <si>
    <t>Galarraga, Armando</t>
  </si>
  <si>
    <t>Joey Gallo</t>
  </si>
  <si>
    <t>Gallo, Joey</t>
  </si>
  <si>
    <t>Gamel, Mat</t>
  </si>
  <si>
    <t>Garcia, Christian</t>
  </si>
  <si>
    <t>Garcia, Freddy</t>
  </si>
  <si>
    <t>Yimi Garcia</t>
  </si>
  <si>
    <t>Garcia, Yimi</t>
  </si>
  <si>
    <t>Garland, Jon</t>
  </si>
  <si>
    <t>Gaudin, Chad</t>
  </si>
  <si>
    <t>Gearrin, Cory</t>
  </si>
  <si>
    <t>Steve Geltz</t>
  </si>
  <si>
    <t>Geltz, Steve</t>
  </si>
  <si>
    <t>Gimenez, Hector</t>
  </si>
  <si>
    <t>Glaus, Troy</t>
  </si>
  <si>
    <t>Godfrey, Graham</t>
  </si>
  <si>
    <t>Gomez, Mauro</t>
  </si>
  <si>
    <t>Gonzalez, Alberto</t>
  </si>
  <si>
    <t>Chi Chi Gonzalez</t>
  </si>
  <si>
    <t>Severino Gonzalez</t>
  </si>
  <si>
    <t>Gonzalez, Severino</t>
  </si>
  <si>
    <t>Terrance Gore</t>
  </si>
  <si>
    <t>Gore, Terrance</t>
  </si>
  <si>
    <t>Gorski, Darin</t>
  </si>
  <si>
    <t>Kendall Graveman</t>
  </si>
  <si>
    <t>Graveman, Kendall</t>
  </si>
  <si>
    <t>Green, Taylor</t>
  </si>
  <si>
    <t>Greene, Tyler</t>
  </si>
  <si>
    <t>Randal Grichuk</t>
  </si>
  <si>
    <t>Grichuk, Randal</t>
  </si>
  <si>
    <t>Guerrero, Vladimir</t>
  </si>
  <si>
    <t>Guillen, Carlos</t>
  </si>
  <si>
    <t>Guillen, Jose</t>
  </si>
  <si>
    <t>Hafner, Travis</t>
  </si>
  <si>
    <t>Halladay, Roy</t>
  </si>
  <si>
    <t>Hall, Bill</t>
  </si>
  <si>
    <t>Hanson, Tommy</t>
  </si>
  <si>
    <t>Harden, Rich</t>
  </si>
  <si>
    <t>Will Harris</t>
  </si>
  <si>
    <t>Harris, Will</t>
  </si>
  <si>
    <t>Havens, Reese</t>
  </si>
  <si>
    <t>Hawpe, Brad</t>
  </si>
  <si>
    <t>Austin Hedges</t>
  </si>
  <si>
    <t>Hedges, Austin</t>
  </si>
  <si>
    <t>Hefner, Jeremy</t>
  </si>
  <si>
    <t>Helton, Todd</t>
  </si>
  <si>
    <t>Hensley, Clay</t>
  </si>
  <si>
    <t>Hernandez, Gorkys</t>
  </si>
  <si>
    <t>Hernandez, Livan</t>
  </si>
  <si>
    <t>Hernandez, Luis</t>
  </si>
  <si>
    <t>Hernandez, Ramon</t>
  </si>
  <si>
    <t>Odubel Herrera</t>
  </si>
  <si>
    <t>Herrera, Odubel</t>
  </si>
  <si>
    <t>Hester, John</t>
  </si>
  <si>
    <t>Chris Heston</t>
  </si>
  <si>
    <t>Heston, Chris</t>
  </si>
  <si>
    <t>Hill, Shawn</t>
  </si>
  <si>
    <t>Hill, Steven</t>
  </si>
  <si>
    <t>Hinske, Eric</t>
  </si>
  <si>
    <t>Hoffman, Trevor</t>
  </si>
  <si>
    <t>Horst, Jeremy</t>
  </si>
  <si>
    <t>Hudson, Orlando</t>
  </si>
  <si>
    <t>Huff, Aubrey</t>
  </si>
  <si>
    <t>Hughes, Luke</t>
  </si>
  <si>
    <t>Humber, Philip</t>
  </si>
  <si>
    <t>Igarashi, Ryota</t>
  </si>
  <si>
    <t>Raisel Iglesias</t>
  </si>
  <si>
    <t>Iglesias, Raisel</t>
  </si>
  <si>
    <t>Inge, Brandon</t>
  </si>
  <si>
    <t>Isringhausen, Jason</t>
  </si>
  <si>
    <t>Iwakuma, Hisashi</t>
  </si>
  <si>
    <t>Iwamura, Akinori</t>
  </si>
  <si>
    <t>Jackson, Conor</t>
  </si>
  <si>
    <t>Jacobs, Mike</t>
  </si>
  <si>
    <t>Janish, Paul</t>
  </si>
  <si>
    <t>Jeremy Jeffress</t>
  </si>
  <si>
    <t>Jeffress, Jeremy</t>
  </si>
  <si>
    <t>Jenks, Bobby</t>
  </si>
  <si>
    <t>Jeter, Derek</t>
  </si>
  <si>
    <t>Jimenez, A.J.</t>
  </si>
  <si>
    <t>Luis Jimenez</t>
  </si>
  <si>
    <t>Jimenez, Luis</t>
  </si>
  <si>
    <t>Micah Johnson</t>
  </si>
  <si>
    <t>Johnson, Micah</t>
  </si>
  <si>
    <t>Johnson, Nick</t>
  </si>
  <si>
    <t>Johnson, Rob</t>
  </si>
  <si>
    <t>Johnson, Steve</t>
  </si>
  <si>
    <t>Jones, Andruw</t>
  </si>
  <si>
    <t>Jones, Chipper</t>
  </si>
  <si>
    <t>Jones, Nate</t>
  </si>
  <si>
    <t>Joseph, Corban</t>
  </si>
  <si>
    <t>Ka'aihue, Kila</t>
  </si>
  <si>
    <t>Jung Ho Kang</t>
  </si>
  <si>
    <t>Nate Karns</t>
  </si>
  <si>
    <t>Karns, Nate</t>
  </si>
  <si>
    <t>Karstens, Jeff</t>
  </si>
  <si>
    <t>Kearns, Austin</t>
  </si>
  <si>
    <t>Keone Kela</t>
  </si>
  <si>
    <t>Kela, Keone</t>
  </si>
  <si>
    <t>Kendall, Jason</t>
  </si>
  <si>
    <t>Kennedy, Adam</t>
  </si>
  <si>
    <t>Keppinger, Jeff</t>
  </si>
  <si>
    <t>Kinney, Josh</t>
  </si>
  <si>
    <t>Corey Knebel</t>
  </si>
  <si>
    <t>Konerko, Paul</t>
  </si>
  <si>
    <t>Kotchman, Casey</t>
  </si>
  <si>
    <t>Kotsay, Mark</t>
  </si>
  <si>
    <t>Kuo, Hong-Chih</t>
  </si>
  <si>
    <t>Laffey, Aaron</t>
  </si>
  <si>
    <t>LaHair, Bryan</t>
  </si>
  <si>
    <t>Laird, Brandon</t>
  </si>
  <si>
    <t>Lalli, Blake</t>
  </si>
  <si>
    <t>Jacob Lamb</t>
  </si>
  <si>
    <t>Langerhans, Ryan</t>
  </si>
  <si>
    <t>LaPorta, Matt</t>
  </si>
  <si>
    <t>La Stella, Tommy</t>
  </si>
  <si>
    <t>Lee, Carlos</t>
  </si>
  <si>
    <t>Lee, Derrek</t>
  </si>
  <si>
    <t>Dominic Leone</t>
  </si>
  <si>
    <t>Leone, Dominic</t>
  </si>
  <si>
    <t>Lewis, Fred</t>
  </si>
  <si>
    <t>Liddi, Alex</t>
  </si>
  <si>
    <t>Lidge, Brad</t>
  </si>
  <si>
    <t>Lillibridge, Brent</t>
  </si>
  <si>
    <t>Lilly, Ted</t>
  </si>
  <si>
    <t>Lindblom, Josh</t>
  </si>
  <si>
    <t>Francisco Lindor</t>
  </si>
  <si>
    <t>Lindor, Francisco</t>
  </si>
  <si>
    <t>Rymer Liriano</t>
  </si>
  <si>
    <t>Liriano, Rymer</t>
  </si>
  <si>
    <t>Kyle Lobstein</t>
  </si>
  <si>
    <t>Lobstein, Kyle</t>
  </si>
  <si>
    <t>Loe, Kameron</t>
  </si>
  <si>
    <t>Lopez, Felipe</t>
  </si>
  <si>
    <t>Lopez, Jose</t>
  </si>
  <si>
    <t>Michael Lorenzen</t>
  </si>
  <si>
    <t>Lorenzen, Michael</t>
  </si>
  <si>
    <t>Lowe, Derek</t>
  </si>
  <si>
    <t>Lutz, Zach</t>
  </si>
  <si>
    <t>Lyon, Brandon</t>
  </si>
  <si>
    <t>Jean Machi</t>
  </si>
  <si>
    <t>Machi, Jean</t>
  </si>
  <si>
    <t>Madson, Ryan</t>
  </si>
  <si>
    <t>Mikie Mahtook</t>
  </si>
  <si>
    <t>Mahtook, Mikie</t>
  </si>
  <si>
    <t>Maier, Mitch</t>
  </si>
  <si>
    <t>Maine, John</t>
  </si>
  <si>
    <t>Maine, Scott</t>
  </si>
  <si>
    <t>Marquis, Jason</t>
  </si>
  <si>
    <t>Evan Marshall</t>
  </si>
  <si>
    <t>Marshall, Evan</t>
  </si>
  <si>
    <t>Marson, Lou</t>
  </si>
  <si>
    <t>Marte, Luis</t>
  </si>
  <si>
    <t>Marte, Victor</t>
  </si>
  <si>
    <t>Cody Martin</t>
  </si>
  <si>
    <t>Martin, Cody</t>
  </si>
  <si>
    <t>Martinez, Cristhian</t>
  </si>
  <si>
    <t>Martinez, Fernando</t>
  </si>
  <si>
    <t>Martinez, Luis</t>
  </si>
  <si>
    <t>Mather, Joe</t>
  </si>
  <si>
    <t>Matsui, Hideki</t>
  </si>
  <si>
    <t>Matsui, Kazuo</t>
  </si>
  <si>
    <t>Maysonet, Edwin</t>
  </si>
  <si>
    <t>James McCann</t>
  </si>
  <si>
    <t>McCann, James</t>
  </si>
  <si>
    <t>McClellan, Kyle</t>
  </si>
  <si>
    <t>McClendon, Mike</t>
  </si>
  <si>
    <t>McCoy, Mike</t>
  </si>
  <si>
    <t>Lance McCullers</t>
  </si>
  <si>
    <t>McDonald, Darnell</t>
  </si>
  <si>
    <t>McDonald, James</t>
  </si>
  <si>
    <t>McPherson, Kyle</t>
  </si>
  <si>
    <t>Meche, Gil</t>
  </si>
  <si>
    <t>Mejia, Ernesto</t>
  </si>
  <si>
    <t>Mendoza, Luis</t>
  </si>
  <si>
    <t>Merchan, Jesus</t>
  </si>
  <si>
    <t>Mesa, Melky</t>
  </si>
  <si>
    <t>Meyer, Alex</t>
  </si>
  <si>
    <t>Mijares, Jose</t>
  </si>
  <si>
    <t>Miles, Aaron</t>
  </si>
  <si>
    <t>Milledge, Lastings</t>
  </si>
  <si>
    <t>Millwood, Kevin</t>
  </si>
  <si>
    <t>Mitchell, D.J.</t>
  </si>
  <si>
    <t>Michael Montgomery</t>
  </si>
  <si>
    <t>Mike Montgomery</t>
  </si>
  <si>
    <t>Mora, Melvin</t>
  </si>
  <si>
    <t>Moscoso, Guillermo</t>
  </si>
  <si>
    <t>Moseley, Dustin</t>
  </si>
  <si>
    <t>Mota, Guillermo</t>
  </si>
  <si>
    <t>Steven Moya</t>
  </si>
  <si>
    <t>Moya, Steven</t>
  </si>
  <si>
    <t>Moylan, Peter</t>
  </si>
  <si>
    <t>Mustelier, Ronnier</t>
  </si>
  <si>
    <t>Myers, Brett</t>
  </si>
  <si>
    <t>Nakajima, Hiroyuki</t>
  </si>
  <si>
    <t>Narveson, Chris</t>
  </si>
  <si>
    <t>Neal, Thomas</t>
  </si>
  <si>
    <t>Kristopher Negron</t>
  </si>
  <si>
    <t>Negron, Kristopher</t>
  </si>
  <si>
    <t>Nickeas, Mike</t>
  </si>
  <si>
    <t>Niemann, Jeff</t>
  </si>
  <si>
    <t>Nishioka, Tsuyoshi</t>
  </si>
  <si>
    <t>Nix, Laynce</t>
  </si>
  <si>
    <t>Norberto, Jordan</t>
  </si>
  <si>
    <t>Oliver, Darren</t>
  </si>
  <si>
    <t>Ordonez, Magglio</t>
  </si>
  <si>
    <t>Paulo Orlando</t>
  </si>
  <si>
    <t>Orlando, Paulo</t>
  </si>
  <si>
    <t>Orr, Pete</t>
  </si>
  <si>
    <t>Ortega, Rafael</t>
  </si>
  <si>
    <t>Roberto Osuna</t>
  </si>
  <si>
    <t>Osuna, Roberto</t>
  </si>
  <si>
    <t>Oswalt, Roy</t>
  </si>
  <si>
    <t>Dan Otero</t>
  </si>
  <si>
    <t>Otero, Dan</t>
  </si>
  <si>
    <t>Owings, Micah</t>
  </si>
  <si>
    <t>Padilla, Vicente</t>
  </si>
  <si>
    <t>Patterson, Corey</t>
  </si>
  <si>
    <t>Pauley, David</t>
  </si>
  <si>
    <t>Paulino, Ronny</t>
  </si>
  <si>
    <t>Ben Paulsen</t>
  </si>
  <si>
    <t>Paulsen, Ben</t>
  </si>
  <si>
    <t>Pavano, Carl</t>
  </si>
  <si>
    <t>Peguero, Francisco</t>
  </si>
  <si>
    <t>Jose Peraza</t>
  </si>
  <si>
    <t>Peraza, Jose</t>
  </si>
  <si>
    <t>Perdomo, Luis</t>
  </si>
  <si>
    <t>Perez, Luis</t>
  </si>
  <si>
    <t>Roberto Perez</t>
  </si>
  <si>
    <t>Perez, Roberto</t>
  </si>
  <si>
    <t>Petersen, Bryan</t>
  </si>
  <si>
    <t>Jace Peterson</t>
  </si>
  <si>
    <t>Peterson, Jace</t>
  </si>
  <si>
    <t>Pettitte, Andy</t>
  </si>
  <si>
    <t>Phipps, Denis</t>
  </si>
  <si>
    <t>Pie, Felix</t>
  </si>
  <si>
    <t>Pierre, Juan</t>
  </si>
  <si>
    <t>Kevin Pillar</t>
  </si>
  <si>
    <t>Pillar, Kevin</t>
  </si>
  <si>
    <t>Pill, Brett</t>
  </si>
  <si>
    <t>Pina, Manny</t>
  </si>
  <si>
    <t>Pineiro, Joel</t>
  </si>
  <si>
    <t>Jose Pirela</t>
  </si>
  <si>
    <t>Pirela, Jose</t>
  </si>
  <si>
    <t>Kevin Plawecki</t>
  </si>
  <si>
    <t>Plawecki, Kevin</t>
  </si>
  <si>
    <t>Podsednik, Scott</t>
  </si>
  <si>
    <t>Polanco, Placido</t>
  </si>
  <si>
    <t>Pomeranz, Stuart</t>
  </si>
  <si>
    <t>Posada, Jorge</t>
  </si>
  <si>
    <t>Prince, Josh</t>
  </si>
  <si>
    <t>Putz, J.J.</t>
  </si>
  <si>
    <t>Ramirez, Elvin</t>
  </si>
  <si>
    <t>Ramirez, Manny</t>
  </si>
  <si>
    <t>Neil Ramirez</t>
  </si>
  <si>
    <t>Ramirez, Neil</t>
  </si>
  <si>
    <t>Rapada, Clay</t>
  </si>
  <si>
    <t>Cory Rasmus</t>
  </si>
  <si>
    <t>Rasmus, Cory</t>
  </si>
  <si>
    <t>Rauch, Jon</t>
  </si>
  <si>
    <t>J.T. Realmuto</t>
  </si>
  <si>
    <t>Realmuto, J.T.</t>
  </si>
  <si>
    <t>Resop, Chris</t>
  </si>
  <si>
    <t>Rhodes, Arthur</t>
  </si>
  <si>
    <t>Rhymes, Will</t>
  </si>
  <si>
    <t>Richmond, Scott</t>
  </si>
  <si>
    <t>Rivera, Juan</t>
  </si>
  <si>
    <t>Rivera, Mariano</t>
  </si>
  <si>
    <t>Roberts, Brian</t>
  </si>
  <si>
    <t>Robertson, Tyler</t>
  </si>
  <si>
    <t>Robinson, Trayvon</t>
  </si>
  <si>
    <t>Carlos Rodon</t>
  </si>
  <si>
    <t>Rodon, Carlos</t>
  </si>
  <si>
    <t>Rodriguez, Aneury</t>
  </si>
  <si>
    <t>Eduardo Rodriguez</t>
  </si>
  <si>
    <t>rodried05</t>
  </si>
  <si>
    <t>Rodriguez, Eduardo</t>
  </si>
  <si>
    <t>Rodriguez, Ivan</t>
  </si>
  <si>
    <t>Rogers, Mark</t>
  </si>
  <si>
    <t>Rolen, Scott</t>
  </si>
  <si>
    <t>Romero, Ricky</t>
  </si>
  <si>
    <t>Rondon, Bruce</t>
  </si>
  <si>
    <t>Eddie Rosario</t>
  </si>
  <si>
    <t>Rosario, Eddie</t>
  </si>
  <si>
    <t>Rosenbaum, Daniel</t>
  </si>
  <si>
    <t>Rowand, Aaron</t>
  </si>
  <si>
    <t>Ryan Rua</t>
  </si>
  <si>
    <t>Rua, Ryan</t>
  </si>
  <si>
    <t>Runzler, Dan</t>
  </si>
  <si>
    <t>Addison Russell</t>
  </si>
  <si>
    <t>russead02</t>
  </si>
  <si>
    <t>Russell, Addison</t>
  </si>
  <si>
    <t>Saito, Takashi</t>
  </si>
  <si>
    <t>Sanabia, Alex</t>
  </si>
  <si>
    <t>Sanchez, Eduardo</t>
  </si>
  <si>
    <t>Sanchez, Freddy</t>
  </si>
  <si>
    <t>Sanchez, Jonathan</t>
  </si>
  <si>
    <t>Sano, Miguel</t>
  </si>
  <si>
    <t>Santana, Johan</t>
  </si>
  <si>
    <t>Sappelt, Dave</t>
  </si>
  <si>
    <t>Luis Sardinas</t>
  </si>
  <si>
    <t>Sardinas, Luis</t>
  </si>
  <si>
    <t>Schwinden, Chris</t>
  </si>
  <si>
    <t>Scott, Luke</t>
  </si>
  <si>
    <t>Corey Seager</t>
  </si>
  <si>
    <t>Seager, Corey</t>
  </si>
  <si>
    <t>Sheets, Ben</t>
  </si>
  <si>
    <t>Sherrill, George</t>
  </si>
  <si>
    <t>Shoppach, Kelly</t>
  </si>
  <si>
    <t>Silva, Carlos</t>
  </si>
  <si>
    <t>Skaggs, Tyler</t>
  </si>
  <si>
    <t>Skipworth, Kyle</t>
  </si>
  <si>
    <t>Carson Smith</t>
  </si>
  <si>
    <t>Smith, Carson</t>
  </si>
  <si>
    <t>Snell, Ian</t>
  </si>
  <si>
    <t>Snyder, Brandon</t>
  </si>
  <si>
    <t>Snyder, Chris</t>
  </si>
  <si>
    <t>Soriano, Alfonso</t>
  </si>
  <si>
    <t>Cory Spangenberg</t>
  </si>
  <si>
    <t>Spangenberg, Cory</t>
  </si>
  <si>
    <t>Spilborghs, Ryan</t>
  </si>
  <si>
    <t>Storey, Mickey</t>
  </si>
  <si>
    <t>Hunter Strickland</t>
  </si>
  <si>
    <t>Strickland, Hunter</t>
  </si>
  <si>
    <t>Stutes, Michael</t>
  </si>
  <si>
    <t>Andrew Susac</t>
  </si>
  <si>
    <t>Susac, Andrew</t>
  </si>
  <si>
    <t>Blake Swihart</t>
  </si>
  <si>
    <t>Swihart, Blake</t>
  </si>
  <si>
    <t>Swindle, R.J.</t>
  </si>
  <si>
    <t>Taillon, Jameson</t>
  </si>
  <si>
    <t>Takahashi, Hisanori</t>
  </si>
  <si>
    <t>Talbot, Mitch</t>
  </si>
  <si>
    <t>Tateyama, Yoshinori</t>
  </si>
  <si>
    <t>Taveras, Oscar</t>
  </si>
  <si>
    <t>Taylor, Andrew</t>
  </si>
  <si>
    <t>Michael A. Taylor</t>
  </si>
  <si>
    <t>Tejada, Miguel</t>
  </si>
  <si>
    <t>Tekotte, Blake</t>
  </si>
  <si>
    <t>Thames, Eric</t>
  </si>
  <si>
    <t>Theriot, Ryan</t>
  </si>
  <si>
    <t>Thomas, Justin</t>
  </si>
  <si>
    <t>Thome, Jim</t>
  </si>
  <si>
    <t>Tomas, Yasmany</t>
  </si>
  <si>
    <t>Torres, Andres</t>
  </si>
  <si>
    <t>Torrealba, Yorvit</t>
  </si>
  <si>
    <t>Tracy, Chad</t>
  </si>
  <si>
    <t>Devon Travis</t>
  </si>
  <si>
    <t>Travis, Devon</t>
  </si>
  <si>
    <t>Preston Tucker</t>
  </si>
  <si>
    <t>Tucker, Preston</t>
  </si>
  <si>
    <t>Melvin Upton</t>
  </si>
  <si>
    <t>Valdez, Jose</t>
  </si>
  <si>
    <t>Valdez, Wilson</t>
  </si>
  <si>
    <t>VandenHurk, Rick</t>
  </si>
  <si>
    <t>Vasquez, Esmerling</t>
  </si>
  <si>
    <t>Christian Vazquez</t>
  </si>
  <si>
    <t>Vazquez, Christian</t>
  </si>
  <si>
    <t>Vazquez, Javier</t>
  </si>
  <si>
    <t>Vincent Velasquez</t>
  </si>
  <si>
    <t>Venters, Jonny</t>
  </si>
  <si>
    <t>Villarreal, Brayan</t>
  </si>
  <si>
    <t>Vitters, Josh</t>
  </si>
  <si>
    <t>Vizquel, Omar</t>
  </si>
  <si>
    <t>Volstad, Chris</t>
  </si>
  <si>
    <t>Wade, Cory</t>
  </si>
  <si>
    <t>Wagner, Billy</t>
  </si>
  <si>
    <t>Waldrop, Kyle</t>
  </si>
  <si>
    <t>Wallace, Brett</t>
  </si>
  <si>
    <t>Walters, P.J.</t>
  </si>
  <si>
    <t>Webb, Brandon</t>
  </si>
  <si>
    <t>Weiland, Kyle</t>
  </si>
  <si>
    <t>Wells, Casper</t>
  </si>
  <si>
    <t>Wells, Randy</t>
  </si>
  <si>
    <t>Wells, Vernon</t>
  </si>
  <si>
    <t>Westbrook, Jake</t>
  </si>
  <si>
    <t>Wheeler, Ryan</t>
  </si>
  <si>
    <t>White, Alex</t>
  </si>
  <si>
    <t>Wigginton, Ty</t>
  </si>
  <si>
    <t>Willis, Dontrelle</t>
  </si>
  <si>
    <t>Willingham, Josh</t>
  </si>
  <si>
    <t>Alex Wilson</t>
  </si>
  <si>
    <t>Wilson, Alex</t>
  </si>
  <si>
    <t>Matt Wisler</t>
  </si>
  <si>
    <t>Wisler, Matt</t>
  </si>
  <si>
    <t>Wood, Brandon</t>
  </si>
  <si>
    <t>Wood, Kerry</t>
  </si>
  <si>
    <t>Wood, Tim</t>
  </si>
  <si>
    <t>Mike Wright</t>
  </si>
  <si>
    <t>Youkilis, Kevin</t>
  </si>
  <si>
    <t>Young Jr., Eric</t>
  </si>
  <si>
    <t>Young, Matt</t>
  </si>
  <si>
    <t>Young, Michael</t>
  </si>
  <si>
    <t>Zambrano, Carlos</t>
  </si>
  <si>
    <t>Zito, Barry</t>
  </si>
  <si>
    <t>FANGRAPHSNAME</t>
  </si>
  <si>
    <t>FANDUELID</t>
  </si>
  <si>
    <t>DRAFTKINGSNAME</t>
  </si>
  <si>
    <t>NL</t>
  </si>
  <si>
    <t>7739</t>
  </si>
  <si>
    <t>4359</t>
  </si>
  <si>
    <t>1830</t>
  </si>
  <si>
    <t>3357</t>
  </si>
  <si>
    <t>4082</t>
  </si>
  <si>
    <t>9077</t>
  </si>
  <si>
    <t>15676</t>
  </si>
  <si>
    <t>9689</t>
  </si>
  <si>
    <t>13862</t>
  </si>
  <si>
    <t>5640</t>
  </si>
  <si>
    <t>10289</t>
  </si>
  <si>
    <t>10953</t>
  </si>
  <si>
    <t>3970</t>
  </si>
  <si>
    <t>1201</t>
  </si>
  <si>
    <t>4064</t>
  </si>
  <si>
    <t>13453</t>
  </si>
  <si>
    <t>12161</t>
  </si>
  <si>
    <t>6033</t>
  </si>
  <si>
    <t>4831</t>
  </si>
  <si>
    <t>3299</t>
  </si>
  <si>
    <t>herreel01</t>
  </si>
  <si>
    <t>Elian Herrera</t>
  </si>
  <si>
    <t>Elian</t>
  </si>
  <si>
    <t>5432</t>
  </si>
  <si>
    <t>Herrera, Elian</t>
  </si>
  <si>
    <t>7619</t>
  </si>
  <si>
    <t>15429</t>
  </si>
  <si>
    <t>2072</t>
  </si>
  <si>
    <t>9368</t>
  </si>
  <si>
    <t>8137</t>
  </si>
  <si>
    <t>10149</t>
  </si>
  <si>
    <t>1303</t>
  </si>
  <si>
    <t>Jon Gray</t>
  </si>
  <si>
    <t>14916</t>
  </si>
  <si>
    <t>Gray, Jon</t>
  </si>
  <si>
    <t>2557</t>
  </si>
  <si>
    <t>248</t>
  </si>
  <si>
    <t>1213</t>
  </si>
  <si>
    <t>4270</t>
  </si>
  <si>
    <t>7385</t>
  </si>
  <si>
    <t>1042</t>
  </si>
  <si>
    <t>olivehe01</t>
  </si>
  <si>
    <t>Hector Olivera</t>
  </si>
  <si>
    <t>Olivera</t>
  </si>
  <si>
    <t>17528</t>
  </si>
  <si>
    <t>Olivera, Hector</t>
  </si>
  <si>
    <t>11490</t>
  </si>
  <si>
    <t>4900</t>
  </si>
  <si>
    <t>6788</t>
  </si>
  <si>
    <t>8609</t>
  </si>
  <si>
    <t>3516</t>
  </si>
  <si>
    <t>5551</t>
  </si>
  <si>
    <t>11710</t>
  </si>
  <si>
    <t>2502</t>
  </si>
  <si>
    <t>2608</t>
  </si>
  <si>
    <t>3533</t>
  </si>
  <si>
    <t>5133</t>
  </si>
  <si>
    <t>1943</t>
  </si>
  <si>
    <t>193</t>
  </si>
  <si>
    <t>8718</t>
  </si>
  <si>
    <t>nimmobr01</t>
  </si>
  <si>
    <t>Brandon Nimmo</t>
  </si>
  <si>
    <t>Nimmo</t>
  </si>
  <si>
    <t>Nimmo, Brandon</t>
  </si>
  <si>
    <t>7531</t>
  </si>
  <si>
    <t>11827</t>
  </si>
  <si>
    <t>3035</t>
  </si>
  <si>
    <t>2385</t>
  </si>
  <si>
    <t>4583</t>
  </si>
  <si>
    <t>4906</t>
  </si>
  <si>
    <t>9129</t>
  </si>
  <si>
    <t>11739</t>
  </si>
  <si>
    <t>collity01</t>
  </si>
  <si>
    <t>Tyler Collins</t>
  </si>
  <si>
    <t>12723</t>
  </si>
  <si>
    <t>Collins, Tyler</t>
  </si>
  <si>
    <t>4793</t>
  </si>
  <si>
    <t>2859</t>
  </si>
  <si>
    <t>judgeaa01</t>
  </si>
  <si>
    <t>Aaron Judge</t>
  </si>
  <si>
    <t>Judge</t>
  </si>
  <si>
    <t>Judge, Aaron</t>
  </si>
  <si>
    <t>3625</t>
  </si>
  <si>
    <t>1079</t>
  </si>
  <si>
    <t>4418</t>
  </si>
  <si>
    <t>17171</t>
  </si>
  <si>
    <t>9112</t>
  </si>
  <si>
    <t>14696</t>
  </si>
  <si>
    <t>4693</t>
  </si>
  <si>
    <t>4398</t>
  </si>
  <si>
    <t>1368</t>
  </si>
  <si>
    <t>3200</t>
  </si>
  <si>
    <t>wallfo01</t>
  </si>
  <si>
    <t>Forrest Wall</t>
  </si>
  <si>
    <t>Forrest</t>
  </si>
  <si>
    <t>sa828682</t>
  </si>
  <si>
    <t>Wall, Forrest</t>
  </si>
  <si>
    <t>7773</t>
  </si>
  <si>
    <t>729</t>
  </si>
  <si>
    <t>10603</t>
  </si>
  <si>
    <t>1149</t>
  </si>
  <si>
    <t>4191</t>
  </si>
  <si>
    <t>8002</t>
  </si>
  <si>
    <t>9134</t>
  </si>
  <si>
    <t>meadoau01</t>
  </si>
  <si>
    <t>Austin Meadows</t>
  </si>
  <si>
    <t>Meadows</t>
  </si>
  <si>
    <t>Meadows, Austin</t>
  </si>
  <si>
    <t>3292</t>
  </si>
  <si>
    <t>1591</t>
  </si>
  <si>
    <t>3395</t>
  </si>
  <si>
    <t>3312</t>
  </si>
  <si>
    <t>957</t>
  </si>
  <si>
    <t>4316</t>
  </si>
  <si>
    <t>10339</t>
  </si>
  <si>
    <t>12297</t>
  </si>
  <si>
    <t>964</t>
  </si>
  <si>
    <t>5525</t>
  </si>
  <si>
    <t>11854</t>
  </si>
  <si>
    <t>turnetr01</t>
  </si>
  <si>
    <t>Trea Turner</t>
  </si>
  <si>
    <t>Trea</t>
  </si>
  <si>
    <t>16252</t>
  </si>
  <si>
    <t>Turner, Trea</t>
  </si>
  <si>
    <t>8651</t>
  </si>
  <si>
    <t>13764</t>
  </si>
  <si>
    <t>7410</t>
  </si>
  <si>
    <t>1077</t>
  </si>
  <si>
    <t>7474</t>
  </si>
  <si>
    <t>10954</t>
  </si>
  <si>
    <t>8347</t>
  </si>
  <si>
    <t>9975</t>
  </si>
  <si>
    <t>1488</t>
  </si>
  <si>
    <t>4885</t>
  </si>
  <si>
    <t>206</t>
  </si>
  <si>
    <t>9308</t>
  </si>
  <si>
    <t>7882</t>
  </si>
  <si>
    <t>98</t>
  </si>
  <si>
    <t>4070</t>
  </si>
  <si>
    <t>6265</t>
  </si>
  <si>
    <t>6627</t>
  </si>
  <si>
    <t>2636</t>
  </si>
  <si>
    <t>12916</t>
  </si>
  <si>
    <t>4235</t>
  </si>
  <si>
    <t>2434</t>
  </si>
  <si>
    <t>garciad01</t>
  </si>
  <si>
    <t>Adonis Garcia</t>
  </si>
  <si>
    <t>Adonis</t>
  </si>
  <si>
    <t>13777</t>
  </si>
  <si>
    <t>Garcia, Adonis</t>
  </si>
  <si>
    <t>1581</t>
  </si>
  <si>
    <t>9632</t>
  </si>
  <si>
    <t>144</t>
  </si>
  <si>
    <t>6389</t>
  </si>
  <si>
    <t>7539</t>
  </si>
  <si>
    <t>978</t>
  </si>
  <si>
    <t>12703</t>
  </si>
  <si>
    <t>548</t>
  </si>
  <si>
    <t>5746</t>
  </si>
  <si>
    <t>7983</t>
  </si>
  <si>
    <t>10343</t>
  </si>
  <si>
    <t>1854</t>
  </si>
  <si>
    <t>4869</t>
  </si>
  <si>
    <t>Montgomery, Mike</t>
  </si>
  <si>
    <t>12155</t>
  </si>
  <si>
    <t>10310</t>
  </si>
  <si>
    <t>166</t>
  </si>
  <si>
    <t>1100</t>
  </si>
  <si>
    <t>1890</t>
  </si>
  <si>
    <t>10185</t>
  </si>
  <si>
    <t>9258</t>
  </si>
  <si>
    <t>7476</t>
  </si>
  <si>
    <t>1660</t>
  </si>
  <si>
    <t>7570</t>
  </si>
  <si>
    <t>A. Gonzalez</t>
  </si>
  <si>
    <t>15675</t>
  </si>
  <si>
    <t>Alfredo Gonzalez, Miguel</t>
  </si>
  <si>
    <t>970</t>
  </si>
  <si>
    <t>2642</t>
  </si>
  <si>
    <t>2233</t>
  </si>
  <si>
    <t>2578</t>
  </si>
  <si>
    <t>4727</t>
  </si>
  <si>
    <t>2431</t>
  </si>
  <si>
    <t>3283</t>
  </si>
  <si>
    <t>11746</t>
  </si>
  <si>
    <t>4424</t>
  </si>
  <si>
    <t>8678</t>
  </si>
  <si>
    <t>5248</t>
  </si>
  <si>
    <t>10466</t>
  </si>
  <si>
    <t>berrijo01</t>
  </si>
  <si>
    <t>Jose Berrios</t>
  </si>
  <si>
    <t>Berrios</t>
  </si>
  <si>
    <t>Berrios, Jose</t>
  </si>
  <si>
    <t>2430</t>
  </si>
  <si>
    <t>6352</t>
  </si>
  <si>
    <t>1011</t>
  </si>
  <si>
    <t>3390</t>
  </si>
  <si>
    <t>3364</t>
  </si>
  <si>
    <t>412</t>
  </si>
  <si>
    <t>5496</t>
  </si>
  <si>
    <t>7982</t>
  </si>
  <si>
    <t>12182</t>
  </si>
  <si>
    <t>12360</t>
  </si>
  <si>
    <t>3775</t>
  </si>
  <si>
    <t>12768</t>
  </si>
  <si>
    <t>6893</t>
  </si>
  <si>
    <t>8337</t>
  </si>
  <si>
    <t>393</t>
  </si>
  <si>
    <t>12385</t>
  </si>
  <si>
    <t>Tropeano, Nick</t>
  </si>
  <si>
    <t>6876</t>
  </si>
  <si>
    <t>15684</t>
  </si>
  <si>
    <t>13051</t>
  </si>
  <si>
    <t>589</t>
  </si>
  <si>
    <t>4249</t>
  </si>
  <si>
    <t>6184</t>
  </si>
  <si>
    <t>4672</t>
  </si>
  <si>
    <t>5861</t>
  </si>
  <si>
    <t>6178</t>
  </si>
  <si>
    <t>6249</t>
  </si>
  <si>
    <t>1767</t>
  </si>
  <si>
    <t>7419</t>
  </si>
  <si>
    <t>10166</t>
  </si>
  <si>
    <t>3735</t>
  </si>
  <si>
    <t>555</t>
  </si>
  <si>
    <t>198</t>
  </si>
  <si>
    <t>9874</t>
  </si>
  <si>
    <t>1933</t>
  </si>
  <si>
    <t>1882</t>
  </si>
  <si>
    <t>4881</t>
  </si>
  <si>
    <t>12101</t>
  </si>
  <si>
    <t>2197</t>
  </si>
  <si>
    <t>8254</t>
  </si>
  <si>
    <t>9810</t>
  </si>
  <si>
    <t>9910</t>
  </si>
  <si>
    <t>9388</t>
  </si>
  <si>
    <t>7185</t>
  </si>
  <si>
    <t>8027</t>
  </si>
  <si>
    <t>8402</t>
  </si>
  <si>
    <t>9210</t>
  </si>
  <si>
    <t>4063</t>
  </si>
  <si>
    <t>6441</t>
  </si>
  <si>
    <t>9817</t>
  </si>
  <si>
    <t>5985</t>
  </si>
  <si>
    <t>11243</t>
  </si>
  <si>
    <t>17130</t>
  </si>
  <si>
    <t>13360</t>
  </si>
  <si>
    <t>5841</t>
  </si>
  <si>
    <t>7106</t>
  </si>
  <si>
    <t>2225</t>
  </si>
  <si>
    <t>5519</t>
  </si>
  <si>
    <t>1243</t>
  </si>
  <si>
    <t>5343</t>
  </si>
  <si>
    <t>8586</t>
  </si>
  <si>
    <t>12555</t>
  </si>
  <si>
    <t>16137</t>
  </si>
  <si>
    <t>3057</t>
  </si>
  <si>
    <t>971</t>
  </si>
  <si>
    <t>7226</t>
  </si>
  <si>
    <t>5524</t>
  </si>
  <si>
    <t>3336</t>
  </si>
  <si>
    <t>5963</t>
  </si>
  <si>
    <t>12546</t>
  </si>
  <si>
    <t>3638</t>
  </si>
  <si>
    <t>8851</t>
  </si>
  <si>
    <t>944</t>
  </si>
  <si>
    <t>10053</t>
  </si>
  <si>
    <t>7942</t>
  </si>
  <si>
    <t>14161</t>
  </si>
  <si>
    <t>719</t>
  </si>
  <si>
    <t>1467</t>
  </si>
  <si>
    <t>921</t>
  </si>
  <si>
    <t>6230</t>
  </si>
  <si>
    <t>9284</t>
  </si>
  <si>
    <t>10199</t>
  </si>
  <si>
    <t>8385</t>
  </si>
  <si>
    <t>11003</t>
  </si>
  <si>
    <t>7738</t>
  </si>
  <si>
    <t>1724</t>
  </si>
  <si>
    <t>15</t>
  </si>
  <si>
    <t>2918</t>
  </si>
  <si>
    <t>8628</t>
  </si>
  <si>
    <t>4616</t>
  </si>
  <si>
    <t>2411</t>
  </si>
  <si>
    <t>12804</t>
  </si>
  <si>
    <t>fishede01</t>
  </si>
  <si>
    <t>Derek Fisher</t>
  </si>
  <si>
    <t>Fisher</t>
  </si>
  <si>
    <t>Fisher, Derek</t>
  </si>
  <si>
    <t>12530</t>
  </si>
  <si>
    <t>1327</t>
  </si>
  <si>
    <t>1658</t>
  </si>
  <si>
    <t>1867</t>
  </si>
  <si>
    <t>3219</t>
  </si>
  <si>
    <t>winkeje01</t>
  </si>
  <si>
    <t>Jesse Winker</t>
  </si>
  <si>
    <t>Winker</t>
  </si>
  <si>
    <t>Winker, Jesse</t>
  </si>
  <si>
    <t>10416</t>
  </si>
  <si>
    <t>3231</t>
  </si>
  <si>
    <t>9957</t>
  </si>
  <si>
    <t>4535</t>
  </si>
  <si>
    <t>12775</t>
  </si>
  <si>
    <t>4440</t>
  </si>
  <si>
    <t>3321</t>
  </si>
  <si>
    <t>11445</t>
  </si>
  <si>
    <t>2167</t>
  </si>
  <si>
    <t>7250</t>
  </si>
  <si>
    <t>3473</t>
  </si>
  <si>
    <t>4720</t>
  </si>
  <si>
    <t>8600</t>
  </si>
  <si>
    <t>5257</t>
  </si>
  <si>
    <t>1937</t>
  </si>
  <si>
    <t>1703</t>
  </si>
  <si>
    <t>2886</t>
  </si>
  <si>
    <t>Carlos Oviedo, Juan</t>
  </si>
  <si>
    <t>6274</t>
  </si>
  <si>
    <t>13176</t>
  </si>
  <si>
    <t>11682</t>
  </si>
  <si>
    <t>10232</t>
  </si>
  <si>
    <t>4016</t>
  </si>
  <si>
    <t>785</t>
  </si>
  <si>
    <t>10123</t>
  </si>
  <si>
    <t>1965</t>
  </si>
  <si>
    <t>14128</t>
  </si>
  <si>
    <t>185</t>
  </si>
  <si>
    <t>1191</t>
  </si>
  <si>
    <t>8879</t>
  </si>
  <si>
    <t>1790</t>
  </si>
  <si>
    <t>6397</t>
  </si>
  <si>
    <t>3281</t>
  </si>
  <si>
    <t>1837</t>
  </si>
  <si>
    <t>254</t>
  </si>
  <si>
    <t>15670</t>
  </si>
  <si>
    <t>Guerrero, Alex</t>
  </si>
  <si>
    <t>3442</t>
  </si>
  <si>
    <t>1514</t>
  </si>
  <si>
    <t>crawfjp01</t>
  </si>
  <si>
    <t>J.P. Crawford</t>
  </si>
  <si>
    <t>Crawford, J.P.</t>
  </si>
  <si>
    <t>11936</t>
  </si>
  <si>
    <t>5273</t>
  </si>
  <si>
    <t>9111</t>
  </si>
  <si>
    <t>8029</t>
  </si>
  <si>
    <t>2172</t>
  </si>
  <si>
    <t>8203</t>
  </si>
  <si>
    <t>4140</t>
  </si>
  <si>
    <t>2413</t>
  </si>
  <si>
    <t>1137</t>
  </si>
  <si>
    <t>11493</t>
  </si>
  <si>
    <t>8553</t>
  </si>
  <si>
    <t>9958</t>
  </si>
  <si>
    <t>11426</t>
  </si>
  <si>
    <t>8258</t>
  </si>
  <si>
    <t>5306</t>
  </si>
  <si>
    <t>2066</t>
  </si>
  <si>
    <t>4371</t>
  </si>
  <si>
    <t>5587</t>
  </si>
  <si>
    <t>9918</t>
  </si>
  <si>
    <t>1555</t>
  </si>
  <si>
    <t>2966</t>
  </si>
  <si>
    <t>9490</t>
  </si>
  <si>
    <t>7874</t>
  </si>
  <si>
    <t>1642</t>
  </si>
  <si>
    <t>14120</t>
  </si>
  <si>
    <t>7080</t>
  </si>
  <si>
    <t>4684</t>
  </si>
  <si>
    <t>2830</t>
  </si>
  <si>
    <t>1286</t>
  </si>
  <si>
    <t>1176</t>
  </si>
  <si>
    <t>4450</t>
  </si>
  <si>
    <t>9325</t>
  </si>
  <si>
    <t>1437</t>
  </si>
  <si>
    <t>11385</t>
  </si>
  <si>
    <t>4301</t>
  </si>
  <si>
    <t>1260</t>
  </si>
  <si>
    <t>shrevch01</t>
  </si>
  <si>
    <t>Chasen Shreve</t>
  </si>
  <si>
    <t>Chasen</t>
  </si>
  <si>
    <t>Shreve</t>
  </si>
  <si>
    <t>10855</t>
  </si>
  <si>
    <t>Shreve, Chasen</t>
  </si>
  <si>
    <t>altheaa01</t>
  </si>
  <si>
    <t>Aaron Altherr</t>
  </si>
  <si>
    <t>Altherr</t>
  </si>
  <si>
    <t>11270</t>
  </si>
  <si>
    <t>Altherr, Aaron</t>
  </si>
  <si>
    <t>4259</t>
  </si>
  <si>
    <t>9847</t>
  </si>
  <si>
    <t>3507</t>
  </si>
  <si>
    <t>4712</t>
  </si>
  <si>
    <t>5669</t>
  </si>
  <si>
    <t>1638</t>
  </si>
  <si>
    <t>10243</t>
  </si>
  <si>
    <t>5879</t>
  </si>
  <si>
    <t>6589</t>
  </si>
  <si>
    <t>2746</t>
  </si>
  <si>
    <t>3993</t>
  </si>
  <si>
    <t>13153</t>
  </si>
  <si>
    <t>2391</t>
  </si>
  <si>
    <t>5384</t>
  </si>
  <si>
    <t>906</t>
  </si>
  <si>
    <t>4467</t>
  </si>
  <si>
    <t>1887</t>
  </si>
  <si>
    <t>4054</t>
  </si>
  <si>
    <t>7608</t>
  </si>
  <si>
    <t>1002</t>
  </si>
  <si>
    <t>11476</t>
  </si>
  <si>
    <t>9571</t>
  </si>
  <si>
    <t>6898</t>
  </si>
  <si>
    <t>8380</t>
  </si>
  <si>
    <t>7389</t>
  </si>
  <si>
    <t>12179</t>
  </si>
  <si>
    <t>4089</t>
  </si>
  <si>
    <t>9767</t>
  </si>
  <si>
    <t>3126</t>
  </si>
  <si>
    <t>2495</t>
  </si>
  <si>
    <t>411</t>
  </si>
  <si>
    <t>4026</t>
  </si>
  <si>
    <t>715</t>
  </si>
  <si>
    <t>3255</t>
  </si>
  <si>
    <t>ruppca01</t>
  </si>
  <si>
    <t>Cameron Rupp</t>
  </si>
  <si>
    <t>Rupp</t>
  </si>
  <si>
    <t>11146</t>
  </si>
  <si>
    <t>Rupp, Cameron</t>
  </si>
  <si>
    <t>3448</t>
  </si>
  <si>
    <t>49</t>
  </si>
  <si>
    <t>9756</t>
  </si>
  <si>
    <t>2882</t>
  </si>
  <si>
    <t>1659</t>
  </si>
  <si>
    <t>8241</t>
  </si>
  <si>
    <t>5518</t>
  </si>
  <si>
    <t>4204</t>
  </si>
  <si>
    <t>7016</t>
  </si>
  <si>
    <t>10304</t>
  </si>
  <si>
    <t>6902</t>
  </si>
  <si>
    <t>10233</t>
  </si>
  <si>
    <t>13172</t>
  </si>
  <si>
    <t>4227</t>
  </si>
  <si>
    <t>3856</t>
  </si>
  <si>
    <t>3978</t>
  </si>
  <si>
    <t>9948</t>
  </si>
  <si>
    <t>1772</t>
  </si>
  <si>
    <t>1417</t>
  </si>
  <si>
    <t>5203</t>
  </si>
  <si>
    <t>6368</t>
  </si>
  <si>
    <t>hernaen02</t>
  </si>
  <si>
    <t>Enrique Hernandez</t>
  </si>
  <si>
    <t>Enrique</t>
  </si>
  <si>
    <t>10472</t>
  </si>
  <si>
    <t>9785</t>
  </si>
  <si>
    <t>10071</t>
  </si>
  <si>
    <t>5842</t>
  </si>
  <si>
    <t>1275</t>
  </si>
  <si>
    <t>1794</t>
  </si>
  <si>
    <t>5053</t>
  </si>
  <si>
    <t>10534</t>
  </si>
  <si>
    <t>9328</t>
  </si>
  <si>
    <t>6978</t>
  </si>
  <si>
    <t>1702</t>
  </si>
  <si>
    <t>12673</t>
  </si>
  <si>
    <t>7024</t>
  </si>
  <si>
    <t>6244</t>
  </si>
  <si>
    <t>9557</t>
  </si>
  <si>
    <t>3731</t>
  </si>
  <si>
    <t>2498</t>
  </si>
  <si>
    <t>7731</t>
  </si>
  <si>
    <t>4719</t>
  </si>
  <si>
    <t>10354</t>
  </si>
  <si>
    <t>12833</t>
  </si>
  <si>
    <t>murphjr01</t>
  </si>
  <si>
    <t>John Ryan Murphy</t>
  </si>
  <si>
    <t>John Ryan</t>
  </si>
  <si>
    <t>10346</t>
  </si>
  <si>
    <t>210</t>
  </si>
  <si>
    <t>11651</t>
  </si>
  <si>
    <t>278</t>
  </si>
  <si>
    <t>6655</t>
  </si>
  <si>
    <t>225</t>
  </si>
  <si>
    <t>9018</t>
  </si>
  <si>
    <t>833</t>
  </si>
  <si>
    <t>2900</t>
  </si>
  <si>
    <t>4611</t>
  </si>
  <si>
    <t>6316</t>
  </si>
  <si>
    <t>4878</t>
  </si>
  <si>
    <t>1918</t>
  </si>
  <si>
    <t>4366</t>
  </si>
  <si>
    <t>4567</t>
  </si>
  <si>
    <t>2692</t>
  </si>
  <si>
    <t>7007</t>
  </si>
  <si>
    <t>6324</t>
  </si>
  <si>
    <t>1795</t>
  </si>
  <si>
    <t>11145</t>
  </si>
  <si>
    <t>1930</t>
  </si>
  <si>
    <t>11147</t>
  </si>
  <si>
    <t>13074</t>
  </si>
  <si>
    <t>639</t>
  </si>
  <si>
    <t>12409</t>
  </si>
  <si>
    <t>9246</t>
  </si>
  <si>
    <t>4866</t>
  </si>
  <si>
    <t>46</t>
  </si>
  <si>
    <t>9720</t>
  </si>
  <si>
    <t>5995</t>
  </si>
  <si>
    <t>3917</t>
  </si>
  <si>
    <t>5279</t>
  </si>
  <si>
    <t>1679</t>
  </si>
  <si>
    <t>304</t>
  </si>
  <si>
    <t>5677</t>
  </si>
  <si>
    <t>3209</t>
  </si>
  <si>
    <t>4307</t>
  </si>
  <si>
    <t>12730</t>
  </si>
  <si>
    <t>6885</t>
  </si>
  <si>
    <t>3711</t>
  </si>
  <si>
    <t>9700</t>
  </si>
  <si>
    <t>5950</t>
  </si>
  <si>
    <t>5401</t>
  </si>
  <si>
    <t>369</t>
  </si>
  <si>
    <t>5009</t>
  </si>
  <si>
    <t>13265</t>
  </si>
  <si>
    <t>6176</t>
  </si>
  <si>
    <t>9059</t>
  </si>
  <si>
    <t>4696</t>
  </si>
  <si>
    <t>9195</t>
  </si>
  <si>
    <t>7571</t>
  </si>
  <si>
    <t>5975</t>
  </si>
  <si>
    <t>801</t>
  </si>
  <si>
    <t>9009</t>
  </si>
  <si>
    <t>6317</t>
  </si>
  <si>
    <t>10099</t>
  </si>
  <si>
    <t>1118</t>
  </si>
  <si>
    <t>11716</t>
  </si>
  <si>
    <t>7396</t>
  </si>
  <si>
    <t>4952</t>
  </si>
  <si>
    <t>3878</t>
  </si>
  <si>
    <t>9893</t>
  </si>
  <si>
    <t>owenshe02</t>
  </si>
  <si>
    <t>Henry Owens</t>
  </si>
  <si>
    <t>Owens</t>
  </si>
  <si>
    <t>13143</t>
  </si>
  <si>
    <t>Owens, Henry</t>
  </si>
  <si>
    <t>790</t>
  </si>
  <si>
    <t>9895</t>
  </si>
  <si>
    <t>9167</t>
  </si>
  <si>
    <t>1442</t>
  </si>
  <si>
    <t>3677</t>
  </si>
  <si>
    <t>7274</t>
  </si>
  <si>
    <t>4776</t>
  </si>
  <si>
    <t>5180</t>
  </si>
  <si>
    <t>370</t>
  </si>
  <si>
    <t>1551</t>
  </si>
  <si>
    <t>9063</t>
  </si>
  <si>
    <t>9926</t>
  </si>
  <si>
    <t>9741</t>
  </si>
  <si>
    <t>5088</t>
  </si>
  <si>
    <t>3234</t>
  </si>
  <si>
    <t>6432</t>
  </si>
  <si>
    <t>2895</t>
  </si>
  <si>
    <t>2520</t>
  </si>
  <si>
    <t>36</t>
  </si>
  <si>
    <t>5631</t>
  </si>
  <si>
    <t>5497</t>
  </si>
  <si>
    <t>3254</t>
  </si>
  <si>
    <t>6402</t>
  </si>
  <si>
    <t>1857</t>
  </si>
  <si>
    <t>3174</t>
  </si>
  <si>
    <t>2616</t>
  </si>
  <si>
    <t>7507</t>
  </si>
  <si>
    <t>1609</t>
  </si>
  <si>
    <t>5298</t>
  </si>
  <si>
    <t>12917</t>
  </si>
  <si>
    <t>10197</t>
  </si>
  <si>
    <t>9674</t>
  </si>
  <si>
    <t>4298</t>
  </si>
  <si>
    <t>126</t>
  </si>
  <si>
    <t>4682</t>
  </si>
  <si>
    <t>brookaa01</t>
  </si>
  <si>
    <t>Aaron Brooks</t>
  </si>
  <si>
    <t>Brooks</t>
  </si>
  <si>
    <t>12272</t>
  </si>
  <si>
    <t>Brooks, Aaron</t>
  </si>
  <si>
    <t>512</t>
  </si>
  <si>
    <t>10324</t>
  </si>
  <si>
    <t>10047</t>
  </si>
  <si>
    <t>8173</t>
  </si>
  <si>
    <t>910</t>
  </si>
  <si>
    <t>2660</t>
  </si>
  <si>
    <t>9542</t>
  </si>
  <si>
    <t>13046</t>
  </si>
  <si>
    <t>13763</t>
  </si>
  <si>
    <t>banuema01</t>
  </si>
  <si>
    <t>Manny Banuelos</t>
  </si>
  <si>
    <t>Banuelos</t>
  </si>
  <si>
    <t>5365</t>
  </si>
  <si>
    <t>Banuelos, Manny</t>
  </si>
  <si>
    <t>5002</t>
  </si>
  <si>
    <t>5887</t>
  </si>
  <si>
    <t>bensojo01</t>
  </si>
  <si>
    <t>Joe Benson</t>
  </si>
  <si>
    <t>Benson</t>
  </si>
  <si>
    <t>2845</t>
  </si>
  <si>
    <t>Benson, Joe</t>
  </si>
  <si>
    <t>6204</t>
  </si>
  <si>
    <t>563</t>
  </si>
  <si>
    <t>12859</t>
  </si>
  <si>
    <t>4675</t>
  </si>
  <si>
    <t>9761</t>
  </si>
  <si>
    <t>6943</t>
  </si>
  <si>
    <t>5285</t>
  </si>
  <si>
    <t>14843</t>
  </si>
  <si>
    <t>14225</t>
  </si>
  <si>
    <t>2429</t>
  </si>
  <si>
    <t>15467</t>
  </si>
  <si>
    <t>2140</t>
  </si>
  <si>
    <t>5667</t>
  </si>
  <si>
    <t>14078</t>
  </si>
  <si>
    <t>4913</t>
  </si>
  <si>
    <t>375</t>
  </si>
  <si>
    <t>1491</t>
  </si>
  <si>
    <t>10133</t>
  </si>
  <si>
    <t>7412</t>
  </si>
  <si>
    <t>13110</t>
  </si>
  <si>
    <t>1312</t>
  </si>
  <si>
    <t>2155</t>
  </si>
  <si>
    <t>4772</t>
  </si>
  <si>
    <t>3128</t>
  </si>
  <si>
    <t>2748</t>
  </si>
  <si>
    <t>539</t>
  </si>
  <si>
    <t>1766</t>
  </si>
  <si>
    <t>7355</t>
  </si>
  <si>
    <t>1692</t>
  </si>
  <si>
    <t>106</t>
  </si>
  <si>
    <t>4403</t>
  </si>
  <si>
    <t>5666</t>
  </si>
  <si>
    <t>5209</t>
  </si>
  <si>
    <t>5476</t>
  </si>
  <si>
    <t>stephro01</t>
  </si>
  <si>
    <t>Robert Stephenson</t>
  </si>
  <si>
    <t>Stephenson</t>
  </si>
  <si>
    <t>Stephenson, Robert</t>
  </si>
  <si>
    <t>11486</t>
  </si>
  <si>
    <t>1580</t>
  </si>
  <si>
    <t>4464</t>
  </si>
  <si>
    <t>8280</t>
  </si>
  <si>
    <t>7799</t>
  </si>
  <si>
    <t>9219</t>
  </si>
  <si>
    <t>454</t>
  </si>
  <si>
    <t>5337</t>
  </si>
  <si>
    <t>745</t>
  </si>
  <si>
    <t>404</t>
  </si>
  <si>
    <t>11165</t>
  </si>
  <si>
    <t>7331</t>
  </si>
  <si>
    <t>4940</t>
  </si>
  <si>
    <t>1135</t>
  </si>
  <si>
    <t>3692</t>
  </si>
  <si>
    <t>1797</t>
  </si>
  <si>
    <t>1888</t>
  </si>
  <si>
    <t>10756</t>
  </si>
  <si>
    <t>5222</t>
  </si>
  <si>
    <t>11132</t>
  </si>
  <si>
    <t>9015</t>
  </si>
  <si>
    <t>7196</t>
  </si>
  <si>
    <t>3402</t>
  </si>
  <si>
    <t>7610</t>
  </si>
  <si>
    <t>11608</t>
  </si>
  <si>
    <t>1844</t>
  </si>
  <si>
    <t>paulido01</t>
  </si>
  <si>
    <t>Dorssys Paulino</t>
  </si>
  <si>
    <t>Dorssys</t>
  </si>
  <si>
    <t>sa659464</t>
  </si>
  <si>
    <t>Paulino, Dorssys</t>
  </si>
  <si>
    <t>4608</t>
  </si>
  <si>
    <t>8077</t>
  </si>
  <si>
    <t>17016</t>
  </si>
  <si>
    <t>8501</t>
  </si>
  <si>
    <t>8245</t>
  </si>
  <si>
    <t>841</t>
  </si>
  <si>
    <t>1793</t>
  </si>
  <si>
    <t>7836</t>
  </si>
  <si>
    <t>7462</t>
  </si>
  <si>
    <t>3096</t>
  </si>
  <si>
    <t>949</t>
  </si>
  <si>
    <t>7060</t>
  </si>
  <si>
    <t>9346</t>
  </si>
  <si>
    <t>4849</t>
  </si>
  <si>
    <t>3777</t>
  </si>
  <si>
    <t>1035</t>
  </si>
  <si>
    <t>1572</t>
  </si>
  <si>
    <t>5535</t>
  </si>
  <si>
    <t>4241</t>
  </si>
  <si>
    <t>10711</t>
  </si>
  <si>
    <t>6398</t>
  </si>
  <si>
    <t>1116</t>
  </si>
  <si>
    <t>2136</t>
  </si>
  <si>
    <t>12979</t>
  </si>
  <si>
    <t>2179</t>
  </si>
  <si>
    <t>13050</t>
  </si>
  <si>
    <t>glasnty01</t>
  </si>
  <si>
    <t>Tyler Glasnow</t>
  </si>
  <si>
    <t>Glasnow</t>
  </si>
  <si>
    <t>Glasnow, Tyler</t>
  </si>
  <si>
    <t>matzst01</t>
  </si>
  <si>
    <t>Steven Matz</t>
  </si>
  <si>
    <t>Matz</t>
  </si>
  <si>
    <t>13361</t>
  </si>
  <si>
    <t>Matz, Steven</t>
  </si>
  <si>
    <t>9121</t>
  </si>
  <si>
    <t>3137</t>
  </si>
  <si>
    <t>3344</t>
  </si>
  <si>
    <t>4022</t>
  </si>
  <si>
    <t>525</t>
  </si>
  <si>
    <t>7489</t>
  </si>
  <si>
    <t>16017</t>
  </si>
  <si>
    <t>8037</t>
  </si>
  <si>
    <t>1726</t>
  </si>
  <si>
    <t>7223</t>
  </si>
  <si>
    <t>1906</t>
  </si>
  <si>
    <t>3142</t>
  </si>
  <si>
    <t>3708</t>
  </si>
  <si>
    <t>2677</t>
  </si>
  <si>
    <t>1475</t>
  </si>
  <si>
    <t>6564</t>
  </si>
  <si>
    <t>3190</t>
  </si>
  <si>
    <t>5158</t>
  </si>
  <si>
    <t>962</t>
  </si>
  <si>
    <t>8471</t>
  </si>
  <si>
    <t>6867</t>
  </si>
  <si>
    <t>7450</t>
  </si>
  <si>
    <t>4664</t>
  </si>
  <si>
    <t>7541</t>
  </si>
  <si>
    <t>7949</t>
  </si>
  <si>
    <t>11189</t>
  </si>
  <si>
    <t>14106</t>
  </si>
  <si>
    <t>9239</t>
  </si>
  <si>
    <t>severlu01</t>
  </si>
  <si>
    <t>Luis Severino</t>
  </si>
  <si>
    <t>15890</t>
  </si>
  <si>
    <t>Severino, Luis</t>
  </si>
  <si>
    <t>1902</t>
  </si>
  <si>
    <t>1177</t>
  </si>
  <si>
    <t>9393</t>
  </si>
  <si>
    <t>jacksal01</t>
  </si>
  <si>
    <t>Alex Jackson</t>
  </si>
  <si>
    <t>sa828663</t>
  </si>
  <si>
    <t>Jackson, Alex</t>
  </si>
  <si>
    <t>4891</t>
  </si>
  <si>
    <t>7752</t>
  </si>
  <si>
    <t>1094</t>
  </si>
  <si>
    <t>beeleda01</t>
  </si>
  <si>
    <t>Dallas Beeler</t>
  </si>
  <si>
    <t>Beeler</t>
  </si>
  <si>
    <t>11471</t>
  </si>
  <si>
    <t>Beeler, Dallas</t>
  </si>
  <si>
    <t>10655</t>
  </si>
  <si>
    <t>5003</t>
  </si>
  <si>
    <t>9132</t>
  </si>
  <si>
    <t>9373</t>
  </si>
  <si>
    <t>4971</t>
  </si>
  <si>
    <t>9856</t>
  </si>
  <si>
    <t>9883</t>
  </si>
  <si>
    <t>768</t>
  </si>
  <si>
    <t>3123</t>
  </si>
  <si>
    <t>10547</t>
  </si>
  <si>
    <t>1863</t>
  </si>
  <si>
    <t>1122</t>
  </si>
  <si>
    <t>2929</t>
  </si>
  <si>
    <t>7312</t>
  </si>
  <si>
    <t>1605</t>
  </si>
  <si>
    <t>11763</t>
  </si>
  <si>
    <t>9744</t>
  </si>
  <si>
    <t>schwaky01</t>
  </si>
  <si>
    <t>Kyle Schwarber</t>
  </si>
  <si>
    <t>Schwarber</t>
  </si>
  <si>
    <t>16478</t>
  </si>
  <si>
    <t>Schwarber, Kyle</t>
  </si>
  <si>
    <t>gordoni01</t>
  </si>
  <si>
    <t>Nick Gordon</t>
  </si>
  <si>
    <t>sa828662</t>
  </si>
  <si>
    <t>Gordon, Nick</t>
  </si>
  <si>
    <t>5354</t>
  </si>
  <si>
    <t>1677</t>
  </si>
  <si>
    <t>11467</t>
  </si>
  <si>
    <t>746</t>
  </si>
  <si>
    <t>5867</t>
  </si>
  <si>
    <t>11339</t>
  </si>
  <si>
    <t>25</t>
  </si>
  <si>
    <t>8265</t>
  </si>
  <si>
    <t>9312</t>
  </si>
  <si>
    <t>571</t>
  </si>
  <si>
    <t>4599</t>
  </si>
  <si>
    <t>3371</t>
  </si>
  <si>
    <t>5310</t>
  </si>
  <si>
    <t>5481</t>
  </si>
  <si>
    <t>7466</t>
  </si>
  <si>
    <t>629</t>
  </si>
  <si>
    <t>Mason Williams</t>
  </si>
  <si>
    <t>Mason</t>
  </si>
  <si>
    <t>11859</t>
  </si>
  <si>
    <t>Williams, Mason</t>
  </si>
  <si>
    <t>3411</t>
  </si>
  <si>
    <t>5361</t>
  </si>
  <si>
    <t>4521</t>
  </si>
  <si>
    <t>11428</t>
  </si>
  <si>
    <t>11828</t>
  </si>
  <si>
    <t>2396</t>
  </si>
  <si>
    <t>6282</t>
  </si>
  <si>
    <t>8201</t>
  </si>
  <si>
    <t>14663</t>
  </si>
  <si>
    <t>Chi Gonzalez, Chi</t>
  </si>
  <si>
    <t>12532</t>
  </si>
  <si>
    <t>2570</t>
  </si>
  <si>
    <t>9877</t>
  </si>
  <si>
    <t>6364</t>
  </si>
  <si>
    <t>1885</t>
  </si>
  <si>
    <t>5342</t>
  </si>
  <si>
    <t>3751</t>
  </si>
  <si>
    <t>1157</t>
  </si>
  <si>
    <t>6483</t>
  </si>
  <si>
    <t>9959</t>
  </si>
  <si>
    <t>Hassan, Alex</t>
  </si>
  <si>
    <t>918</t>
  </si>
  <si>
    <t>2521</t>
  </si>
  <si>
    <t>4390</t>
  </si>
  <si>
    <t>1845</t>
  </si>
  <si>
    <t>crickky01</t>
  </si>
  <si>
    <t>Kyle Crick</t>
  </si>
  <si>
    <t>Crick</t>
  </si>
  <si>
    <t>Crick, Kyle</t>
  </si>
  <si>
    <t>10586</t>
  </si>
  <si>
    <t>11376</t>
  </si>
  <si>
    <t>8011</t>
  </si>
  <si>
    <t>4994</t>
  </si>
  <si>
    <t>5928</t>
  </si>
  <si>
    <t>1292</t>
  </si>
  <si>
    <t>1244</t>
  </si>
  <si>
    <t>12282</t>
  </si>
  <si>
    <t>9414</t>
  </si>
  <si>
    <t>5448</t>
  </si>
  <si>
    <t>9147</t>
  </si>
  <si>
    <t>11602</t>
  </si>
  <si>
    <t>1617</t>
  </si>
  <si>
    <t>8810</t>
  </si>
  <si>
    <t>9166</t>
  </si>
  <si>
    <t>6950</t>
  </si>
  <si>
    <t>9434</t>
  </si>
  <si>
    <t>10688</t>
  </si>
  <si>
    <t>3196</t>
  </si>
  <si>
    <t>8175</t>
  </si>
  <si>
    <t>8591</t>
  </si>
  <si>
    <t>13781</t>
  </si>
  <si>
    <t>12325</t>
  </si>
  <si>
    <t>9514</t>
  </si>
  <si>
    <t>9533</t>
  </si>
  <si>
    <t>13398</t>
  </si>
  <si>
    <t>1926</t>
  </si>
  <si>
    <t>2216</t>
  </si>
  <si>
    <t>5297</t>
  </si>
  <si>
    <t>6547</t>
  </si>
  <si>
    <t>2231</t>
  </si>
  <si>
    <t>5876</t>
  </si>
  <si>
    <t>1571</t>
  </si>
  <si>
    <t>2170</t>
  </si>
  <si>
    <t>2790</t>
  </si>
  <si>
    <t>429</t>
  </si>
  <si>
    <t>3840</t>
  </si>
  <si>
    <t>4067</t>
  </si>
  <si>
    <t>9981</t>
  </si>
  <si>
    <t>5223</t>
  </si>
  <si>
    <t>5827</t>
  </si>
  <si>
    <t>9080</t>
  </si>
  <si>
    <t>4053</t>
  </si>
  <si>
    <t>11737</t>
  </si>
  <si>
    <t>4922</t>
  </si>
  <si>
    <t>7115</t>
  </si>
  <si>
    <t>2158</t>
  </si>
  <si>
    <t>10796</t>
  </si>
  <si>
    <t>4903</t>
  </si>
  <si>
    <t>2154</t>
  </si>
  <si>
    <t>3648</t>
  </si>
  <si>
    <t>3284</t>
  </si>
  <si>
    <t>9362</t>
  </si>
  <si>
    <t>9174</t>
  </si>
  <si>
    <t>11579</t>
  </si>
  <si>
    <t>5411</t>
  </si>
  <si>
    <t>11423</t>
  </si>
  <si>
    <t>4106</t>
  </si>
  <si>
    <t>4166</t>
  </si>
  <si>
    <t>6968</t>
  </si>
  <si>
    <t>3837</t>
  </si>
  <si>
    <t>10054</t>
  </si>
  <si>
    <t>6878</t>
  </si>
  <si>
    <t>844</t>
  </si>
  <si>
    <t>4538</t>
  </si>
  <si>
    <t>338</t>
  </si>
  <si>
    <t>3531</t>
  </si>
  <si>
    <t>3410</t>
  </si>
  <si>
    <t>9911</t>
  </si>
  <si>
    <t>10811</t>
  </si>
  <si>
    <t>300</t>
  </si>
  <si>
    <t>6827</t>
  </si>
  <si>
    <t>mondera02</t>
  </si>
  <si>
    <t>Mondesi</t>
  </si>
  <si>
    <t>6050</t>
  </si>
  <si>
    <t>7593</t>
  </si>
  <si>
    <t>2324</t>
  </si>
  <si>
    <t>4734</t>
  </si>
  <si>
    <t>4721</t>
  </si>
  <si>
    <t>5420</t>
  </si>
  <si>
    <t>4365</t>
  </si>
  <si>
    <t>6216</t>
  </si>
  <si>
    <t>1351</t>
  </si>
  <si>
    <t>4220</t>
  </si>
  <si>
    <t>1066</t>
  </si>
  <si>
    <t>8536</t>
  </si>
  <si>
    <t>9848</t>
  </si>
  <si>
    <t>5523</t>
  </si>
  <si>
    <t>443</t>
  </si>
  <si>
    <t>1259</t>
  </si>
  <si>
    <t>9682</t>
  </si>
  <si>
    <t>1841</t>
  </si>
  <si>
    <t>4243</t>
  </si>
  <si>
    <t>8610</t>
  </si>
  <si>
    <t>1326</t>
  </si>
  <si>
    <t>9627</t>
  </si>
  <si>
    <t>4146</t>
  </si>
  <si>
    <t>2203</t>
  </si>
  <si>
    <t>3206</t>
  </si>
  <si>
    <t>5178</t>
  </si>
  <si>
    <t>6661</t>
  </si>
  <si>
    <t>494</t>
  </si>
  <si>
    <t>5352</t>
  </si>
  <si>
    <t>11713</t>
  </si>
  <si>
    <t>4662</t>
  </si>
  <si>
    <t>243</t>
  </si>
  <si>
    <t>8841</t>
  </si>
  <si>
    <t>5372</t>
  </si>
  <si>
    <t>6141</t>
  </si>
  <si>
    <t>6421</t>
  </si>
  <si>
    <t>6201</t>
  </si>
  <si>
    <t>7775</t>
  </si>
  <si>
    <t>12183</t>
  </si>
  <si>
    <t>6746</t>
  </si>
  <si>
    <t>432</t>
  </si>
  <si>
    <t>4792</t>
  </si>
  <si>
    <t>945</t>
  </si>
  <si>
    <t>3340</t>
  </si>
  <si>
    <t>13770</t>
  </si>
  <si>
    <t>5485</t>
  </si>
  <si>
    <t>1698</t>
  </si>
  <si>
    <t>8219</t>
  </si>
  <si>
    <t>4897</t>
  </si>
  <si>
    <t>8782</t>
  </si>
  <si>
    <t>4623</t>
  </si>
  <si>
    <t>4845</t>
  </si>
  <si>
    <t>2280</t>
  </si>
  <si>
    <t>8353</t>
  </si>
  <si>
    <t>4606</t>
  </si>
  <si>
    <t>9187</t>
  </si>
  <si>
    <t>7978</t>
  </si>
  <si>
    <t>4556</t>
  </si>
  <si>
    <t>319</t>
  </si>
  <si>
    <t>5386</t>
  </si>
  <si>
    <t>3799</t>
  </si>
  <si>
    <t>4083</t>
  </si>
  <si>
    <t>3164</t>
  </si>
  <si>
    <t>3184</t>
  </si>
  <si>
    <t>4153</t>
  </si>
  <si>
    <t>8948</t>
  </si>
  <si>
    <t>7485</t>
  </si>
  <si>
    <t>DeWitt, Blake</t>
  </si>
  <si>
    <t>1989</t>
  </si>
  <si>
    <t>1667</t>
  </si>
  <si>
    <t>3245</t>
  </si>
  <si>
    <t>8722</t>
  </si>
  <si>
    <t>10</t>
  </si>
  <si>
    <t>9549</t>
  </si>
  <si>
    <t>6195</t>
  </si>
  <si>
    <t>13475</t>
  </si>
  <si>
    <t>1089</t>
  </si>
  <si>
    <t>3543</t>
  </si>
  <si>
    <t>12022</t>
  </si>
  <si>
    <t>nolaaa01</t>
  </si>
  <si>
    <t>Aaron Nola</t>
  </si>
  <si>
    <t>Nola</t>
  </si>
  <si>
    <t>16149</t>
  </si>
  <si>
    <t>Nola, Aaron</t>
  </si>
  <si>
    <t>11760</t>
  </si>
  <si>
    <t>5099</t>
  </si>
  <si>
    <t>12760</t>
  </si>
  <si>
    <t>6616</t>
  </si>
  <si>
    <t>sanchga02</t>
  </si>
  <si>
    <t>Gary Sanchez</t>
  </si>
  <si>
    <t>11442</t>
  </si>
  <si>
    <t>Sanchez, Gary</t>
  </si>
  <si>
    <t>1650</t>
  </si>
  <si>
    <t>10663</t>
  </si>
  <si>
    <t>6632</t>
  </si>
  <si>
    <t>7407</t>
  </si>
  <si>
    <t>3361</t>
  </si>
  <si>
    <t>6310</t>
  </si>
  <si>
    <t>5000</t>
  </si>
  <si>
    <t>9884</t>
  </si>
  <si>
    <t>97</t>
  </si>
  <si>
    <t>10261</t>
  </si>
  <si>
    <t>13611</t>
  </si>
  <si>
    <t>11265</t>
  </si>
  <si>
    <t>1152</t>
  </si>
  <si>
    <t>232</t>
  </si>
  <si>
    <t>993</t>
  </si>
  <si>
    <t>shaffri01</t>
  </si>
  <si>
    <t>Richie Shaffer</t>
  </si>
  <si>
    <t>Richie</t>
  </si>
  <si>
    <t>Shaffer</t>
  </si>
  <si>
    <t>13271</t>
  </si>
  <si>
    <t>Shaffer, Richie</t>
  </si>
  <si>
    <t>1370</t>
  </si>
  <si>
    <t>9205</t>
  </si>
  <si>
    <t>607</t>
  </si>
  <si>
    <t>2829</t>
  </si>
  <si>
    <t>1554</t>
  </si>
  <si>
    <t>Wise, Dewayne</t>
  </si>
  <si>
    <t>8855</t>
  </si>
  <si>
    <t>6819</t>
  </si>
  <si>
    <t>7480</t>
  </si>
  <si>
    <t>521</t>
  </si>
  <si>
    <t>2090</t>
  </si>
  <si>
    <t>8844</t>
  </si>
  <si>
    <t>4138</t>
  </si>
  <si>
    <t>6104</t>
  </si>
  <si>
    <t>4788</t>
  </si>
  <si>
    <t>3403</t>
  </si>
  <si>
    <t>10030</t>
  </si>
  <si>
    <t>11137</t>
  </si>
  <si>
    <t>Bolsinger, Mike</t>
  </si>
  <si>
    <t>5903</t>
  </si>
  <si>
    <t>8211</t>
  </si>
  <si>
    <t>3376</t>
  </si>
  <si>
    <t>10587</t>
  </si>
  <si>
    <t>7316</t>
  </si>
  <si>
    <t>4422</t>
  </si>
  <si>
    <t>12371</t>
  </si>
  <si>
    <t>10698</t>
  </si>
  <si>
    <t>1757</t>
  </si>
  <si>
    <t>8585</t>
  </si>
  <si>
    <t>2714</t>
  </si>
  <si>
    <t>3855</t>
  </si>
  <si>
    <t>2047</t>
  </si>
  <si>
    <t>13510</t>
  </si>
  <si>
    <t>11846</t>
  </si>
  <si>
    <t>5097</t>
  </si>
  <si>
    <t>8434</t>
  </si>
  <si>
    <t>6109</t>
  </si>
  <si>
    <t>8989</t>
  </si>
  <si>
    <t>6435</t>
  </si>
  <si>
    <t>470</t>
  </si>
  <si>
    <t>1392</t>
  </si>
  <si>
    <t>9871</t>
  </si>
  <si>
    <t>10130</t>
  </si>
  <si>
    <t>1507</t>
  </si>
  <si>
    <t>7870</t>
  </si>
  <si>
    <t>4300</t>
  </si>
  <si>
    <t>12638</t>
  </si>
  <si>
    <t>8202</t>
  </si>
  <si>
    <t>2247</t>
  </si>
  <si>
    <t>7087</t>
  </si>
  <si>
    <t>9777</t>
  </si>
  <si>
    <t>1663</t>
  </si>
  <si>
    <t>7677</t>
  </si>
  <si>
    <t>10306</t>
  </si>
  <si>
    <t>711</t>
  </si>
  <si>
    <t>stewako01</t>
  </si>
  <si>
    <t>Kohl Stewart</t>
  </si>
  <si>
    <t>Kohl</t>
  </si>
  <si>
    <t>Stewart, Kohl</t>
  </si>
  <si>
    <t>332</t>
  </si>
  <si>
    <t>piscost01</t>
  </si>
  <si>
    <t>Stephen Piscotty</t>
  </si>
  <si>
    <t>Piscotty</t>
  </si>
  <si>
    <t>13367</t>
  </si>
  <si>
    <t>Piscotty, Stephen</t>
  </si>
  <si>
    <t>718</t>
  </si>
  <si>
    <t>Bradley Jr.</t>
  </si>
  <si>
    <t>12984</t>
  </si>
  <si>
    <t>Bradley Jr., Jackie</t>
  </si>
  <si>
    <t>4079</t>
  </si>
  <si>
    <t>7624</t>
  </si>
  <si>
    <t>1738</t>
  </si>
  <si>
    <t>7513</t>
  </si>
  <si>
    <t>3271</t>
  </si>
  <si>
    <t>1158</t>
  </si>
  <si>
    <t>2481</t>
  </si>
  <si>
    <t>1159</t>
  </si>
  <si>
    <t>1534</t>
  </si>
  <si>
    <t>11379</t>
  </si>
  <si>
    <t>DeShields, Delino</t>
  </si>
  <si>
    <t>10234</t>
  </si>
  <si>
    <t>3926</t>
  </si>
  <si>
    <t>4020</t>
  </si>
  <si>
    <t>15423</t>
  </si>
  <si>
    <t>6341</t>
  </si>
  <si>
    <t>6248</t>
  </si>
  <si>
    <t>941</t>
  </si>
  <si>
    <t>2802</t>
  </si>
  <si>
    <t>12910</t>
  </si>
  <si>
    <t>10095</t>
  </si>
  <si>
    <t>giolilu01</t>
  </si>
  <si>
    <t>Lucas Giolito</t>
  </si>
  <si>
    <t>Giolito</t>
  </si>
  <si>
    <t>Giolito, Lucas</t>
  </si>
  <si>
    <t>10847</t>
  </si>
  <si>
    <t>10745</t>
  </si>
  <si>
    <t>2151</t>
  </si>
  <si>
    <t>4782</t>
  </si>
  <si>
    <t>18</t>
  </si>
  <si>
    <t>10264</t>
  </si>
  <si>
    <t>4756</t>
  </si>
  <si>
    <t>2873</t>
  </si>
  <si>
    <t>6550</t>
  </si>
  <si>
    <t>177</t>
  </si>
  <si>
    <t>81</t>
  </si>
  <si>
    <t>3441</t>
  </si>
  <si>
    <t>1873</t>
  </si>
  <si>
    <t>4065</t>
  </si>
  <si>
    <t>1636</t>
  </si>
  <si>
    <t>11836</t>
  </si>
  <si>
    <t>9943</t>
  </si>
  <si>
    <t>2080</t>
  </si>
  <si>
    <t>7558</t>
  </si>
  <si>
    <t>7945</t>
  </si>
  <si>
    <t>9272</t>
  </si>
  <si>
    <t>11334</t>
  </si>
  <si>
    <t>4892</t>
  </si>
  <si>
    <t>7249</t>
  </si>
  <si>
    <t>6785</t>
  </si>
  <si>
    <t>3469</t>
  </si>
  <si>
    <t>2234</t>
  </si>
  <si>
    <t>973</t>
  </si>
  <si>
    <t>8073</t>
  </si>
  <si>
    <t>6570</t>
  </si>
  <si>
    <t>7158</t>
  </si>
  <si>
    <t>1070</t>
  </si>
  <si>
    <t>13809</t>
  </si>
  <si>
    <t>3501</t>
  </si>
  <si>
    <t>6371</t>
  </si>
  <si>
    <t>saladty01</t>
  </si>
  <si>
    <t>Tyler Saladino</t>
  </si>
  <si>
    <t>Saladino</t>
  </si>
  <si>
    <t>10807</t>
  </si>
  <si>
    <t>Saladino, Tyler</t>
  </si>
  <si>
    <t>710</t>
  </si>
  <si>
    <t>1307</t>
  </si>
  <si>
    <t>13125</t>
  </si>
  <si>
    <t>14443</t>
  </si>
  <si>
    <t>9802</t>
  </si>
  <si>
    <t>10190</t>
  </si>
  <si>
    <t>8645</t>
  </si>
  <si>
    <t>5997</t>
  </si>
  <si>
    <t>1666</t>
  </si>
  <si>
    <t>19</t>
  </si>
  <si>
    <t>12049</t>
  </si>
  <si>
    <t>305</t>
  </si>
  <si>
    <t>739</t>
  </si>
  <si>
    <t>934</t>
  </si>
  <si>
    <t>950</t>
  </si>
  <si>
    <t>6132</t>
  </si>
  <si>
    <t>9356</t>
  </si>
  <si>
    <t>4747</t>
  </si>
  <si>
    <t>447</t>
  </si>
  <si>
    <t>9901</t>
  </si>
  <si>
    <t>9774</t>
  </si>
  <si>
    <t>2063</t>
  </si>
  <si>
    <t>8362</t>
  </si>
  <si>
    <t>13130</t>
  </si>
  <si>
    <t>731</t>
  </si>
  <si>
    <t>3547</t>
  </si>
  <si>
    <t>10155</t>
  </si>
  <si>
    <t>1838</t>
  </si>
  <si>
    <t>13048</t>
  </si>
  <si>
    <t>10021</t>
  </si>
  <si>
    <t>7267</t>
  </si>
  <si>
    <t>starlbu01</t>
  </si>
  <si>
    <t>Bubba Starling</t>
  </si>
  <si>
    <t>Bubba</t>
  </si>
  <si>
    <t>Starling, Bubba</t>
  </si>
  <si>
    <t>9256</t>
  </si>
  <si>
    <t>3154</t>
  </si>
  <si>
    <t>4969</t>
  </si>
  <si>
    <t>15764</t>
  </si>
  <si>
    <t>5462</t>
  </si>
  <si>
    <t>6086</t>
  </si>
  <si>
    <t>8504</t>
  </si>
  <si>
    <t>5305</t>
  </si>
  <si>
    <t>anderco01</t>
  </si>
  <si>
    <t>Cody Anderson</t>
  </si>
  <si>
    <t>12799</t>
  </si>
  <si>
    <t>Anderson, Cody</t>
  </si>
  <si>
    <t>moncayo01</t>
  </si>
  <si>
    <t>Yoan Moncada</t>
  </si>
  <si>
    <t>Yoan</t>
  </si>
  <si>
    <t>Moncada</t>
  </si>
  <si>
    <t>Moncada, Yoan</t>
  </si>
  <si>
    <t>4759</t>
  </si>
  <si>
    <t>6400</t>
  </si>
  <si>
    <t>3862</t>
  </si>
  <si>
    <t>1429</t>
  </si>
  <si>
    <t>10299</t>
  </si>
  <si>
    <t>1994</t>
  </si>
  <si>
    <t>7059</t>
  </si>
  <si>
    <t>11530</t>
  </si>
  <si>
    <t>11477</t>
  </si>
  <si>
    <t>105</t>
  </si>
  <si>
    <t>9244</t>
  </si>
  <si>
    <t>7169</t>
  </si>
  <si>
    <t>11489</t>
  </si>
  <si>
    <t>13071</t>
  </si>
  <si>
    <t>12586</t>
  </si>
  <si>
    <t>9736</t>
  </si>
  <si>
    <t>7458</t>
  </si>
  <si>
    <t>uriasju01</t>
  </si>
  <si>
    <t>Julio Urias</t>
  </si>
  <si>
    <t>Urias</t>
  </si>
  <si>
    <t>Urias, Julio</t>
  </si>
  <si>
    <t>559</t>
  </si>
  <si>
    <t>3620</t>
  </si>
  <si>
    <t>9241</t>
  </si>
  <si>
    <t>11366</t>
  </si>
  <si>
    <t>510</t>
  </si>
  <si>
    <t>8631</t>
  </si>
  <si>
    <t>8044</t>
  </si>
  <si>
    <t>4004</t>
  </si>
  <si>
    <t>2579</t>
  </si>
  <si>
    <t>4613</t>
  </si>
  <si>
    <t>2539</t>
  </si>
  <si>
    <t>12533</t>
  </si>
  <si>
    <t>5705</t>
  </si>
  <si>
    <t>4338</t>
  </si>
  <si>
    <t>1624</t>
  </si>
  <si>
    <t>769</t>
  </si>
  <si>
    <t>3353</t>
  </si>
  <si>
    <t>8180</t>
  </si>
  <si>
    <t>1573</t>
  </si>
  <si>
    <t>7175</t>
  </si>
  <si>
    <t>4620</t>
  </si>
  <si>
    <t>5109</t>
  </si>
  <si>
    <t>8048</t>
  </si>
  <si>
    <t>4420</t>
  </si>
  <si>
    <t>6021</t>
  </si>
  <si>
    <t>5070</t>
  </si>
  <si>
    <t>6387</t>
  </si>
  <si>
    <t>1875</t>
  </si>
  <si>
    <t>1953</t>
  </si>
  <si>
    <t>8055</t>
  </si>
  <si>
    <t>lambjo02</t>
  </si>
  <si>
    <t>John Lamb</t>
  </si>
  <si>
    <t>8493</t>
  </si>
  <si>
    <t>Lamb, John</t>
  </si>
  <si>
    <t>10326</t>
  </si>
  <si>
    <t>7358</t>
  </si>
  <si>
    <t>7448</t>
  </si>
  <si>
    <t>5960</t>
  </si>
  <si>
    <t>4251</t>
  </si>
  <si>
    <t>3179</t>
  </si>
  <si>
    <t>1478</t>
  </si>
  <si>
    <t>7287</t>
  </si>
  <si>
    <t>1861</t>
  </si>
  <si>
    <t>6652</t>
  </si>
  <si>
    <t>3223</t>
  </si>
  <si>
    <t>3551</t>
  </si>
  <si>
    <t>2061</t>
  </si>
  <si>
    <t>3298</t>
  </si>
  <si>
    <t>840</t>
  </si>
  <si>
    <t>11038</t>
  </si>
  <si>
    <t>7293</t>
  </si>
  <si>
    <t>5735</t>
  </si>
  <si>
    <t>6612</t>
  </si>
  <si>
    <t>9303</t>
  </si>
  <si>
    <t>1935</t>
  </si>
  <si>
    <t>14444</t>
  </si>
  <si>
    <t>535</t>
  </si>
  <si>
    <t>7754</t>
  </si>
  <si>
    <t>6073</t>
  </si>
  <si>
    <t>10154</t>
  </si>
  <si>
    <t>3580</t>
  </si>
  <si>
    <t>3548</t>
  </si>
  <si>
    <t>7986</t>
  </si>
  <si>
    <t>16208</t>
  </si>
  <si>
    <t>1995</t>
  </si>
  <si>
    <t>3815</t>
  </si>
  <si>
    <t>12856</t>
  </si>
  <si>
    <t>7645</t>
  </si>
  <si>
    <t>7872</t>
  </si>
  <si>
    <t>3704</t>
  </si>
  <si>
    <t>6283</t>
  </si>
  <si>
    <t>14446</t>
  </si>
  <si>
    <t>13757</t>
  </si>
  <si>
    <t>4222</t>
  </si>
  <si>
    <t>9345</t>
  </si>
  <si>
    <t>8779</t>
  </si>
  <si>
    <t>7927</t>
  </si>
  <si>
    <t>11531</t>
  </si>
  <si>
    <t>3542</t>
  </si>
  <si>
    <t>11899</t>
  </si>
  <si>
    <t>5254</t>
  </si>
  <si>
    <t>6382</t>
  </si>
  <si>
    <t>8155</t>
  </si>
  <si>
    <t>5089</t>
  </si>
  <si>
    <t>9794</t>
  </si>
  <si>
    <t>Clint Frazier</t>
  </si>
  <si>
    <t>Frazier, Clint</t>
  </si>
  <si>
    <t>10815</t>
  </si>
  <si>
    <t>3892</t>
  </si>
  <si>
    <t>7555</t>
  </si>
  <si>
    <t>9054</t>
  </si>
  <si>
    <t>3830</t>
  </si>
  <si>
    <t>6887</t>
  </si>
  <si>
    <t>13329</t>
  </si>
  <si>
    <t>Jake Lamb</t>
  </si>
  <si>
    <t>Lamb, Jake</t>
  </si>
  <si>
    <t>8760</t>
  </si>
  <si>
    <t>3817</t>
  </si>
  <si>
    <t>1886</t>
  </si>
  <si>
    <t>7416</t>
  </si>
  <si>
    <t>778</t>
  </si>
  <si>
    <t>8368</t>
  </si>
  <si>
    <t>5277</t>
  </si>
  <si>
    <t>2567</t>
  </si>
  <si>
    <t>10028</t>
  </si>
  <si>
    <t>8259</t>
  </si>
  <si>
    <t>4363</t>
  </si>
  <si>
    <t>10732</t>
  </si>
  <si>
    <t>gimench01</t>
  </si>
  <si>
    <t>Chris Gimenez</t>
  </si>
  <si>
    <t>7324</t>
  </si>
  <si>
    <t>Gimenez, Chris</t>
  </si>
  <si>
    <t>10558</t>
  </si>
  <si>
    <t>3433</t>
  </si>
  <si>
    <t>818</t>
  </si>
  <si>
    <t>3642</t>
  </si>
  <si>
    <t>3374</t>
  </si>
  <si>
    <t>578</t>
  </si>
  <si>
    <t>6345</t>
  </si>
  <si>
    <t>1908</t>
  </si>
  <si>
    <t>6883</t>
  </si>
  <si>
    <t>9892</t>
  </si>
  <si>
    <t>10231</t>
  </si>
  <si>
    <t>3886</t>
  </si>
  <si>
    <t>bassich01</t>
  </si>
  <si>
    <t>Chris Bassitt</t>
  </si>
  <si>
    <t>Bassitt</t>
  </si>
  <si>
    <t>12304</t>
  </si>
  <si>
    <t>Bassitt, Chris</t>
  </si>
  <si>
    <t>12797</t>
  </si>
  <si>
    <t>8267</t>
  </si>
  <si>
    <t>7095</t>
  </si>
  <si>
    <t>4257</t>
  </si>
  <si>
    <t>828</t>
  </si>
  <si>
    <t>6592</t>
  </si>
  <si>
    <t>10322</t>
  </si>
  <si>
    <t>6832</t>
  </si>
  <si>
    <t>11997</t>
  </si>
  <si>
    <t>1771</t>
  </si>
  <si>
    <t>5503</t>
  </si>
  <si>
    <t>6165</t>
  </si>
  <si>
    <t>7304</t>
  </si>
  <si>
    <t>4810</t>
  </si>
  <si>
    <t>5751</t>
  </si>
  <si>
    <t>duvalad01</t>
  </si>
  <si>
    <t>Adam Duvall</t>
  </si>
  <si>
    <t>Duvall</t>
  </si>
  <si>
    <t>10950</t>
  </si>
  <si>
    <t>Duvall, Adam</t>
  </si>
  <si>
    <t>11167</t>
  </si>
  <si>
    <t>4080</t>
  </si>
  <si>
    <t>1945</t>
  </si>
  <si>
    <t>13624</t>
  </si>
  <si>
    <t>3787</t>
  </si>
  <si>
    <t>6848</t>
  </si>
  <si>
    <t>1824</t>
  </si>
  <si>
    <t>2586</t>
  </si>
  <si>
    <t>5986</t>
  </si>
  <si>
    <t>montafr02</t>
  </si>
  <si>
    <t>Frankie Montas</t>
  </si>
  <si>
    <t>Frankie</t>
  </si>
  <si>
    <t>Montas</t>
  </si>
  <si>
    <t>14309</t>
  </si>
  <si>
    <t>Montas, Frankie</t>
  </si>
  <si>
    <t>7937</t>
  </si>
  <si>
    <t>7244</t>
  </si>
  <si>
    <t>583</t>
  </si>
  <si>
    <t>4961</t>
  </si>
  <si>
    <t>4898</t>
  </si>
  <si>
    <t>7781</t>
  </si>
  <si>
    <t>57</t>
  </si>
  <si>
    <t>9776</t>
  </si>
  <si>
    <t>12907</t>
  </si>
  <si>
    <t>3797</t>
  </si>
  <si>
    <t>5280</t>
  </si>
  <si>
    <t>9886</t>
  </si>
  <si>
    <t>12803</t>
  </si>
  <si>
    <t>Jeff Hoffman</t>
  </si>
  <si>
    <t>Hoffman, Jeff</t>
  </si>
  <si>
    <t>7550</t>
  </si>
  <si>
    <t>4652</t>
  </si>
  <si>
    <t>9048</t>
  </si>
  <si>
    <t>8185</t>
  </si>
  <si>
    <t>2073</t>
  </si>
  <si>
    <t>7888</t>
  </si>
  <si>
    <t>7851</t>
  </si>
  <si>
    <t>6003</t>
  </si>
  <si>
    <t>2041</t>
  </si>
  <si>
    <t>6329</t>
  </si>
  <si>
    <t>5408</t>
  </si>
  <si>
    <t>1443</t>
  </si>
  <si>
    <t>4732</t>
  </si>
  <si>
    <t>3201</t>
  </si>
  <si>
    <t>9460</t>
  </si>
  <si>
    <t>596</t>
  </si>
  <si>
    <t>6475</t>
  </si>
  <si>
    <t>2129</t>
  </si>
  <si>
    <t>8350</t>
  </si>
  <si>
    <t>9037</t>
  </si>
  <si>
    <t>8476</t>
  </si>
  <si>
    <t>4511</t>
  </si>
  <si>
    <t>6609</t>
  </si>
  <si>
    <t>14107</t>
  </si>
  <si>
    <t>7995</t>
  </si>
  <si>
    <t>5514</t>
  </si>
  <si>
    <t>2530</t>
  </si>
  <si>
    <t>14697</t>
  </si>
  <si>
    <t>242</t>
  </si>
  <si>
    <t>1051</t>
  </si>
  <si>
    <t>6677</t>
  </si>
  <si>
    <t>12164</t>
  </si>
  <si>
    <t>6653</t>
  </si>
  <si>
    <t>11173</t>
  </si>
  <si>
    <t>9323</t>
  </si>
  <si>
    <t>5588</t>
  </si>
  <si>
    <t>9417</t>
  </si>
  <si>
    <t>9423</t>
  </si>
  <si>
    <t>McGuiness, Chris</t>
  </si>
  <si>
    <t>3256</t>
  </si>
  <si>
    <t>6986</t>
  </si>
  <si>
    <t>1737</t>
  </si>
  <si>
    <t>2074</t>
  </si>
  <si>
    <t>7146</t>
  </si>
  <si>
    <t>7525</t>
  </si>
  <si>
    <t>4779</t>
  </si>
  <si>
    <t>1717</t>
  </si>
  <si>
    <t>9587</t>
  </si>
  <si>
    <t>5213</t>
  </si>
  <si>
    <t>1097</t>
  </si>
  <si>
    <t>shawtr01</t>
  </si>
  <si>
    <t>Travis Shaw</t>
  </si>
  <si>
    <t>11982</t>
  </si>
  <si>
    <t>Shaw, Travis</t>
  </si>
  <si>
    <t>12147</t>
  </si>
  <si>
    <t>5362</t>
  </si>
  <si>
    <t>3388</t>
  </si>
  <si>
    <t>395</t>
  </si>
  <si>
    <t>6012</t>
  </si>
  <si>
    <t>6962</t>
  </si>
  <si>
    <t>8887</t>
  </si>
  <si>
    <t>14814</t>
  </si>
  <si>
    <t>5834</t>
  </si>
  <si>
    <t>10323</t>
  </si>
  <si>
    <t>4593</t>
  </si>
  <si>
    <t>10762</t>
  </si>
  <si>
    <t>877</t>
  </si>
  <si>
    <t>1825</t>
  </si>
  <si>
    <t>1247</t>
  </si>
  <si>
    <t>2554</t>
  </si>
  <si>
    <t>6153</t>
  </si>
  <si>
    <t>1984</t>
  </si>
  <si>
    <t>13807</t>
  </si>
  <si>
    <t>3217</t>
  </si>
  <si>
    <t>1849</t>
  </si>
  <si>
    <t>11855</t>
  </si>
  <si>
    <t>5199</t>
  </si>
  <si>
    <t>1451</t>
  </si>
  <si>
    <t>holmegr01</t>
  </si>
  <si>
    <t>Grant Holmes</t>
  </si>
  <si>
    <t>Holmes</t>
  </si>
  <si>
    <t>sa828669</t>
  </si>
  <si>
    <t>Holmes, Grant</t>
  </si>
  <si>
    <t>5529</t>
  </si>
  <si>
    <t>10302</t>
  </si>
  <si>
    <t>4034</t>
  </si>
  <si>
    <t>13419</t>
  </si>
  <si>
    <t>773</t>
  </si>
  <si>
    <t>3263</t>
  </si>
  <si>
    <t>12294</t>
  </si>
  <si>
    <t>13836</t>
  </si>
  <si>
    <t>7841</t>
  </si>
  <si>
    <t>12701</t>
  </si>
  <si>
    <t>jungmta01</t>
  </si>
  <si>
    <t>Taylor Jungmann</t>
  </si>
  <si>
    <t>Jungmann</t>
  </si>
  <si>
    <t>13119</t>
  </si>
  <si>
    <t>Jungmann, Taylor</t>
  </si>
  <si>
    <t>4436</t>
  </si>
  <si>
    <t>7002</t>
  </si>
  <si>
    <t>5278</t>
  </si>
  <si>
    <t>5653</t>
  </si>
  <si>
    <t>12520</t>
  </si>
  <si>
    <t>1433</t>
  </si>
  <si>
    <t>9939</t>
  </si>
  <si>
    <t>7853</t>
  </si>
  <si>
    <t>4751</t>
  </si>
  <si>
    <t>11720</t>
  </si>
  <si>
    <t>8992</t>
  </si>
  <si>
    <t>813</t>
  </si>
  <si>
    <t>10498</t>
  </si>
  <si>
    <t>6485</t>
  </si>
  <si>
    <t>1601</t>
  </si>
  <si>
    <t>6656</t>
  </si>
  <si>
    <t>4676</t>
  </si>
  <si>
    <t>3118</t>
  </si>
  <si>
    <t>17182</t>
  </si>
  <si>
    <t>45</t>
  </si>
  <si>
    <t>6806</t>
  </si>
  <si>
    <t>6983</t>
  </si>
  <si>
    <t>5760</t>
  </si>
  <si>
    <t>9927</t>
  </si>
  <si>
    <t>211</t>
  </si>
  <si>
    <t>6777</t>
  </si>
  <si>
    <t>2161</t>
  </si>
  <si>
    <t>marteke01</t>
  </si>
  <si>
    <t>Ketel Marte</t>
  </si>
  <si>
    <t>Ketel</t>
  </si>
  <si>
    <t>13613</t>
  </si>
  <si>
    <t>Marte, Ketel</t>
  </si>
  <si>
    <t>5015</t>
  </si>
  <si>
    <t>5422</t>
  </si>
  <si>
    <t>9235</t>
  </si>
  <si>
    <t>2038</t>
  </si>
  <si>
    <t>1564</t>
  </si>
  <si>
    <t>96</t>
  </si>
  <si>
    <t>15010</t>
  </si>
  <si>
    <t>Knebel, Corey</t>
  </si>
  <si>
    <t>1556</t>
  </si>
  <si>
    <t>2103</t>
  </si>
  <si>
    <t>5164</t>
  </si>
  <si>
    <t>6453</t>
  </si>
  <si>
    <t>9875</t>
  </si>
  <si>
    <t>4955</t>
  </si>
  <si>
    <t>1736</t>
  </si>
  <si>
    <t>9784</t>
  </si>
  <si>
    <t>santado01</t>
  </si>
  <si>
    <t>Domingo Santana</t>
  </si>
  <si>
    <t>Domingo</t>
  </si>
  <si>
    <t>10348</t>
  </si>
  <si>
    <t>Santana, Domingo</t>
  </si>
  <si>
    <t>6895</t>
  </si>
  <si>
    <t>5227</t>
  </si>
  <si>
    <t>4253</t>
  </si>
  <si>
    <t>4604</t>
  </si>
  <si>
    <t>4505</t>
  </si>
  <si>
    <t>8392</t>
  </si>
  <si>
    <t>8848</t>
  </si>
  <si>
    <t>10091</t>
  </si>
  <si>
    <t>6428</t>
  </si>
  <si>
    <t>1904</t>
  </si>
  <si>
    <t>2332</t>
  </si>
  <si>
    <t>5032</t>
  </si>
  <si>
    <t>3707</t>
  </si>
  <si>
    <t>8623</t>
  </si>
  <si>
    <t>2717</t>
  </si>
  <si>
    <t>2881</t>
  </si>
  <si>
    <t>7896</t>
  </si>
  <si>
    <t>15514</t>
  </si>
  <si>
    <t>zzzzzzz01</t>
  </si>
  <si>
    <t>Last Player</t>
  </si>
  <si>
    <t>Last</t>
  </si>
  <si>
    <t>Player</t>
  </si>
  <si>
    <t>Player, Last</t>
  </si>
  <si>
    <t>8252</t>
  </si>
  <si>
    <t>10329</t>
  </si>
  <si>
    <t>1855</t>
  </si>
  <si>
    <t>7528</t>
  </si>
  <si>
    <t>4090</t>
  </si>
  <si>
    <t>3959</t>
  </si>
  <si>
    <t>3811</t>
  </si>
  <si>
    <t>10459</t>
  </si>
  <si>
    <t>13658</t>
  </si>
  <si>
    <t>8432</t>
  </si>
  <si>
    <t>2186</t>
  </si>
  <si>
    <t>6797</t>
  </si>
  <si>
    <t>12861</t>
  </si>
  <si>
    <t>88</t>
  </si>
  <si>
    <t>3220</t>
  </si>
  <si>
    <t>4964</t>
  </si>
  <si>
    <t>8709</t>
  </si>
  <si>
    <t>5275</t>
  </si>
  <si>
    <t>8110</t>
  </si>
  <si>
    <t>6732</t>
  </si>
  <si>
    <t>6941</t>
  </si>
  <si>
    <t>10058</t>
  </si>
  <si>
    <t>766</t>
  </si>
  <si>
    <t>3714</t>
  </si>
  <si>
    <t>8370</t>
  </si>
  <si>
    <t>5450</t>
  </si>
  <si>
    <t>8556</t>
  </si>
  <si>
    <t>4400</t>
  </si>
  <si>
    <t>9628</t>
  </si>
  <si>
    <t>shiplbr01</t>
  </si>
  <si>
    <t>Braden Shipley</t>
  </si>
  <si>
    <t>Shipley</t>
  </si>
  <si>
    <t>Shipley, Braden</t>
  </si>
  <si>
    <t>3192</t>
  </si>
  <si>
    <t>1311</t>
  </si>
  <si>
    <t>10982</t>
  </si>
  <si>
    <t>5486</t>
  </si>
  <si>
    <t>birdgr01</t>
  </si>
  <si>
    <t>Greg Bird</t>
  </si>
  <si>
    <t>Bird</t>
  </si>
  <si>
    <t>14131</t>
  </si>
  <si>
    <t>Bird, Greg</t>
  </si>
  <si>
    <t>5506</t>
  </si>
  <si>
    <t>13132</t>
  </si>
  <si>
    <t>9060</t>
  </si>
  <si>
    <t>4264</t>
  </si>
  <si>
    <t>10314</t>
  </si>
  <si>
    <t>12552</t>
  </si>
  <si>
    <t>9331</t>
  </si>
  <si>
    <t>7620</t>
  </si>
  <si>
    <t>4314</t>
  </si>
  <si>
    <t>7947</t>
  </si>
  <si>
    <t>9492</t>
  </si>
  <si>
    <t>10481</t>
  </si>
  <si>
    <t>5933</t>
  </si>
  <si>
    <t>zimmeky01</t>
  </si>
  <si>
    <t>Kyle Zimmer</t>
  </si>
  <si>
    <t>Zimmer</t>
  </si>
  <si>
    <t>Zimmer, Kyle</t>
  </si>
  <si>
    <t>2412</t>
  </si>
  <si>
    <t>3656</t>
  </si>
  <si>
    <t>harvehu01</t>
  </si>
  <si>
    <t>Hunter Harvey</t>
  </si>
  <si>
    <t>sa737510</t>
  </si>
  <si>
    <t>Harvey, Hunter</t>
  </si>
  <si>
    <t>2218</t>
  </si>
  <si>
    <t>199</t>
  </si>
  <si>
    <t>4930</t>
  </si>
  <si>
    <t>1281</t>
  </si>
  <si>
    <t>9029</t>
  </si>
  <si>
    <t>11287</t>
  </si>
  <si>
    <t>13593</t>
  </si>
  <si>
    <t>4707</t>
  </si>
  <si>
    <t>4229</t>
  </si>
  <si>
    <t>13431</t>
  </si>
  <si>
    <t>1760</t>
  </si>
  <si>
    <t>5098</t>
  </si>
  <si>
    <t>5380</t>
  </si>
  <si>
    <t>11205</t>
  </si>
  <si>
    <t>11464</t>
  </si>
  <si>
    <t>7859</t>
  </si>
  <si>
    <t>9929</t>
  </si>
  <si>
    <t>14162</t>
  </si>
  <si>
    <t>4003</t>
  </si>
  <si>
    <t>5261</t>
  </si>
  <si>
    <t>4279</t>
  </si>
  <si>
    <t>8346</t>
  </si>
  <si>
    <t>edwarca01</t>
  </si>
  <si>
    <t>Carl Edwards</t>
  </si>
  <si>
    <t>Edwards</t>
  </si>
  <si>
    <t>13607</t>
  </si>
  <si>
    <t>Edwards Jr., Carl</t>
  </si>
  <si>
    <t>1305</t>
  </si>
  <si>
    <t>7215</t>
  </si>
  <si>
    <t>3114</t>
  </si>
  <si>
    <t>2227</t>
  </si>
  <si>
    <t>alfarjo01</t>
  </si>
  <si>
    <t>Jorge Alfaro</t>
  </si>
  <si>
    <t>Alfaro</t>
  </si>
  <si>
    <t>Alfaro, Jorge</t>
  </si>
  <si>
    <t>10556</t>
  </si>
  <si>
    <t>9218</t>
  </si>
  <si>
    <t>3124</t>
  </si>
  <si>
    <t>8001</t>
  </si>
  <si>
    <t>1101</t>
  </si>
  <si>
    <t>409</t>
  </si>
  <si>
    <t>9095</t>
  </si>
  <si>
    <t>9461</t>
  </si>
  <si>
    <t>13047</t>
  </si>
  <si>
    <t>3882</t>
  </si>
  <si>
    <t>2437</t>
  </si>
  <si>
    <t>755</t>
  </si>
  <si>
    <t>13633</t>
  </si>
  <si>
    <t>1153</t>
  </si>
  <si>
    <t>casalcu01</t>
  </si>
  <si>
    <t>Curt Casali</t>
  </si>
  <si>
    <t>Curt</t>
  </si>
  <si>
    <t>Casali</t>
  </si>
  <si>
    <t>12510</t>
  </si>
  <si>
    <t>Casali, Curt</t>
  </si>
  <si>
    <t>1701</t>
  </si>
  <si>
    <t>2141</t>
  </si>
  <si>
    <t>10622</t>
  </si>
  <si>
    <t>6938</t>
  </si>
  <si>
    <t>517</t>
  </si>
  <si>
    <t>6979</t>
  </si>
  <si>
    <t>4962</t>
  </si>
  <si>
    <t>10267</t>
  </si>
  <si>
    <t>847</t>
  </si>
  <si>
    <t>14221</t>
  </si>
  <si>
    <t>4949</t>
  </si>
  <si>
    <t>8223</t>
  </si>
  <si>
    <t>4773</t>
  </si>
  <si>
    <t>4817</t>
  </si>
  <si>
    <t>826</t>
  </si>
  <si>
    <t>843</t>
  </si>
  <si>
    <t>11368</t>
  </si>
  <si>
    <t>7435</t>
  </si>
  <si>
    <t>4677</t>
  </si>
  <si>
    <t>4062</t>
  </si>
  <si>
    <t>6740</t>
  </si>
  <si>
    <t>13287</t>
  </si>
  <si>
    <t>1744</t>
  </si>
  <si>
    <t>5038</t>
  </si>
  <si>
    <t>10131</t>
  </si>
  <si>
    <t>8041</t>
  </si>
  <si>
    <t>1274</t>
  </si>
  <si>
    <t>4182</t>
  </si>
  <si>
    <t>5358</t>
  </si>
  <si>
    <t>13075</t>
  </si>
  <si>
    <t>6562</t>
  </si>
  <si>
    <t>5221</t>
  </si>
  <si>
    <t>6035</t>
  </si>
  <si>
    <t>12434</t>
  </si>
  <si>
    <t>urshegi01</t>
  </si>
  <si>
    <t>Giovanny Urshela</t>
  </si>
  <si>
    <t>Giovanny</t>
  </si>
  <si>
    <t>Urshela</t>
  </si>
  <si>
    <t>10681</t>
  </si>
  <si>
    <t>Urshela, Giovanny</t>
  </si>
  <si>
    <t>3132</t>
  </si>
  <si>
    <t>3240</t>
  </si>
  <si>
    <t>4579</t>
  </si>
  <si>
    <t>appelma01</t>
  </si>
  <si>
    <t>Mark Appel</t>
  </si>
  <si>
    <t>Appel</t>
  </si>
  <si>
    <t>sa501726</t>
  </si>
  <si>
    <t>Appel, Mark</t>
  </si>
  <si>
    <t>dahlda01</t>
  </si>
  <si>
    <t>David Dahl</t>
  </si>
  <si>
    <t>Dahl</t>
  </si>
  <si>
    <t>Dahl, David</t>
  </si>
  <si>
    <t>almoral01</t>
  </si>
  <si>
    <t>Albert Almora</t>
  </si>
  <si>
    <t>Almora</t>
  </si>
  <si>
    <t>perezca02</t>
  </si>
  <si>
    <t>Carlos Perez</t>
  </si>
  <si>
    <t>10642</t>
  </si>
  <si>
    <t>Perez, Carlos</t>
  </si>
  <si>
    <t>11176</t>
  </si>
  <si>
    <t>8090</t>
  </si>
  <si>
    <t>5409</t>
  </si>
  <si>
    <t>6335</t>
  </si>
  <si>
    <t>3990</t>
  </si>
  <si>
    <t>8433</t>
  </si>
  <si>
    <t>5905</t>
  </si>
  <si>
    <t>5235</t>
  </si>
  <si>
    <t>1095</t>
  </si>
  <si>
    <t>12095</t>
  </si>
  <si>
    <t>4722</t>
  </si>
  <si>
    <t>9425</t>
  </si>
  <si>
    <t>791</t>
  </si>
  <si>
    <t>157</t>
  </si>
  <si>
    <t>4972</t>
  </si>
  <si>
    <t>1852</t>
  </si>
  <si>
    <t>10441</t>
  </si>
  <si>
    <t>885</t>
  </si>
  <si>
    <t>976</t>
  </si>
  <si>
    <t>thomptr01</t>
  </si>
  <si>
    <t>Trayce Thompson</t>
  </si>
  <si>
    <t>Trayce</t>
  </si>
  <si>
    <t>Thompson</t>
  </si>
  <si>
    <t>9952</t>
  </si>
  <si>
    <t>Thompson, Trayce</t>
  </si>
  <si>
    <t>8700</t>
  </si>
  <si>
    <t>10542</t>
  </si>
  <si>
    <t>9807</t>
  </si>
  <si>
    <t>5930</t>
  </si>
  <si>
    <t>11762</t>
  </si>
  <si>
    <t>1783</t>
  </si>
  <si>
    <t>12976</t>
  </si>
  <si>
    <t>5556</t>
  </si>
  <si>
    <t>8099</t>
  </si>
  <si>
    <t>12918</t>
  </si>
  <si>
    <t>renfrhu01</t>
  </si>
  <si>
    <t>Hunter Renfroe</t>
  </si>
  <si>
    <t>Renfroe</t>
  </si>
  <si>
    <t>Renfroe, Hunter</t>
  </si>
  <si>
    <t>7399</t>
  </si>
  <si>
    <t>6291</t>
  </si>
  <si>
    <t>5557</t>
  </si>
  <si>
    <t>10816</t>
  </si>
  <si>
    <t>11200</t>
  </si>
  <si>
    <t>9486</t>
  </si>
  <si>
    <t>4141</t>
  </si>
  <si>
    <t>5766</t>
  </si>
  <si>
    <t>2036</t>
  </si>
  <si>
    <t>5106</t>
  </si>
  <si>
    <t>1076</t>
  </si>
  <si>
    <t>13164</t>
  </si>
  <si>
    <t>6596</t>
  </si>
  <si>
    <t>2113</t>
  </si>
  <si>
    <t>2646</t>
  </si>
  <si>
    <t>7441</t>
  </si>
  <si>
    <t>5114</t>
  </si>
  <si>
    <t>confomi01</t>
  </si>
  <si>
    <t>Michael Conforto</t>
  </si>
  <si>
    <t>Conforto</t>
  </si>
  <si>
    <t>16376</t>
  </si>
  <si>
    <t>Conforto, Michael</t>
  </si>
  <si>
    <t>1245</t>
  </si>
  <si>
    <t>9178</t>
  </si>
  <si>
    <t>5350</t>
  </si>
  <si>
    <t>3188</t>
  </si>
  <si>
    <t>3269</t>
  </si>
  <si>
    <t>5247</t>
  </si>
  <si>
    <t>2505</t>
  </si>
  <si>
    <t>5417</t>
  </si>
  <si>
    <t>1142</t>
  </si>
  <si>
    <t>3273</t>
  </si>
  <si>
    <t>Carmona, Fausto</t>
  </si>
  <si>
    <t>520</t>
  </si>
  <si>
    <t>914</t>
  </si>
  <si>
    <t>697</t>
  </si>
  <si>
    <t>8753</t>
  </si>
  <si>
    <t>9227</t>
  </si>
  <si>
    <t>3086</t>
  </si>
  <si>
    <t>3867</t>
  </si>
  <si>
    <t>3790</t>
  </si>
  <si>
    <t>7038</t>
  </si>
  <si>
    <t>petersh01</t>
  </si>
  <si>
    <t>Shane Peterson</t>
  </si>
  <si>
    <t>7423</t>
  </si>
  <si>
    <t>Peterson, Shane</t>
  </si>
  <si>
    <t>cowarka01</t>
  </si>
  <si>
    <t>Kaleb Cowart</t>
  </si>
  <si>
    <t>Kaleb</t>
  </si>
  <si>
    <t>Cowart</t>
  </si>
  <si>
    <t>11494</t>
  </si>
  <si>
    <t>Cowart, Kaleb</t>
  </si>
  <si>
    <t>vizcaar01</t>
  </si>
  <si>
    <t>Arodys Vizcaino</t>
  </si>
  <si>
    <t>Arodys</t>
  </si>
  <si>
    <t>Vizcaino</t>
  </si>
  <si>
    <t>5498</t>
  </si>
  <si>
    <t>Vizcaino, Arodys</t>
  </si>
  <si>
    <t>hansoal01</t>
  </si>
  <si>
    <t>Alen Hanson</t>
  </si>
  <si>
    <t>Alen</t>
  </si>
  <si>
    <t>Hanson, Alen</t>
  </si>
  <si>
    <t>blackcl01</t>
  </si>
  <si>
    <t>Clayton Blackburn</t>
  </si>
  <si>
    <t>sa598302</t>
  </si>
  <si>
    <t>Blackburn, Clayton</t>
  </si>
  <si>
    <t>navaref01</t>
  </si>
  <si>
    <t>Efren Navarro</t>
  </si>
  <si>
    <t>Efren</t>
  </si>
  <si>
    <t>9854</t>
  </si>
  <si>
    <t>Navarro, Efren</t>
  </si>
  <si>
    <t>eickhje01</t>
  </si>
  <si>
    <t>Jerad Eickhoff</t>
  </si>
  <si>
    <t>Jerad</t>
  </si>
  <si>
    <t>Eickhoff</t>
  </si>
  <si>
    <t>12664</t>
  </si>
  <si>
    <t>Eickhoff, Jerad</t>
  </si>
  <si>
    <t>chafian01</t>
  </si>
  <si>
    <t>Andrew Chafin</t>
  </si>
  <si>
    <t>Chafin</t>
  </si>
  <si>
    <t>12988</t>
  </si>
  <si>
    <t>Chafin, Andrew</t>
  </si>
  <si>
    <t>szczuma01</t>
  </si>
  <si>
    <t>Matt Szczur</t>
  </si>
  <si>
    <t>Szczur</t>
  </si>
  <si>
    <t>11255</t>
  </si>
  <si>
    <t>Szczur, Matt</t>
  </si>
  <si>
    <t>feathta01</t>
  </si>
  <si>
    <t>Taylor Featherston</t>
  </si>
  <si>
    <t>Featherston</t>
  </si>
  <si>
    <t>12590</t>
  </si>
  <si>
    <t>Featherston, Taylor</t>
  </si>
  <si>
    <t>nicolju01</t>
  </si>
  <si>
    <t>Justin Nicolino</t>
  </si>
  <si>
    <t>Nicolino</t>
  </si>
  <si>
    <t>11754</t>
  </si>
  <si>
    <t>Nicolino, Justin</t>
  </si>
  <si>
    <t>adamecr01</t>
  </si>
  <si>
    <t>Cristhian Adames</t>
  </si>
  <si>
    <t>Adames</t>
  </si>
  <si>
    <t>6013</t>
  </si>
  <si>
    <t>Adames, Cristhian</t>
  </si>
  <si>
    <t>duffety01</t>
  </si>
  <si>
    <t>Tyler Duffey</t>
  </si>
  <si>
    <t>Duffey</t>
  </si>
  <si>
    <t>13758</t>
  </si>
  <si>
    <t>Duffey, Tyler</t>
  </si>
  <si>
    <t>rogerja02</t>
  </si>
  <si>
    <t>Jason Rogers</t>
  </si>
  <si>
    <t>11773</t>
  </si>
  <si>
    <t>Rogers, Jason</t>
  </si>
  <si>
    <t>robincl01</t>
  </si>
  <si>
    <t>Clint Robinson</t>
  </si>
  <si>
    <t>6908</t>
  </si>
  <si>
    <t>Robinson, Clint</t>
  </si>
  <si>
    <t>diazja01</t>
  </si>
  <si>
    <t>Jairo Diaz</t>
  </si>
  <si>
    <t>Jairo</t>
  </si>
  <si>
    <t>12774</t>
  </si>
  <si>
    <t>Diaz, Jairo</t>
  </si>
  <si>
    <t>cunnito01</t>
  </si>
  <si>
    <t>Todd Cunningham</t>
  </si>
  <si>
    <t>Cunningham</t>
  </si>
  <si>
    <t>10822</t>
  </si>
  <si>
    <t>Cunningham, Todd</t>
  </si>
  <si>
    <t>barnhtu01</t>
  </si>
  <si>
    <t>Tucker Barnhart</t>
  </si>
  <si>
    <t>Barnhart</t>
  </si>
  <si>
    <t>10200</t>
  </si>
  <si>
    <t>Barnhart, Tucker</t>
  </si>
  <si>
    <t>parkby01</t>
  </si>
  <si>
    <t>Byung-ho Park</t>
  </si>
  <si>
    <t>Byung-ho</t>
  </si>
  <si>
    <t>Park</t>
  </si>
  <si>
    <t>Tommy Pham</t>
  </si>
  <si>
    <t>Pham</t>
  </si>
  <si>
    <t>2967</t>
  </si>
  <si>
    <t>Pham, Tommy</t>
  </si>
  <si>
    <t>gomezje01</t>
  </si>
  <si>
    <t>Jeanmar Gomez</t>
  </si>
  <si>
    <t>Jeanmar</t>
  </si>
  <si>
    <t>9033</t>
  </si>
  <si>
    <t>Gomez, Jeanmar</t>
  </si>
  <si>
    <t>sweenda02</t>
  </si>
  <si>
    <t>Darnell Sweeney</t>
  </si>
  <si>
    <t>13284</t>
  </si>
  <si>
    <t>Sweeney, Darnell</t>
  </si>
  <si>
    <t>boydma01</t>
  </si>
  <si>
    <t>Matt Boyd</t>
  </si>
  <si>
    <t>Boyd</t>
  </si>
  <si>
    <t>15440</t>
  </si>
  <si>
    <t>garnedu01</t>
  </si>
  <si>
    <t>Dustin Garneau</t>
  </si>
  <si>
    <t>Garneau</t>
  </si>
  <si>
    <t>9433</t>
  </si>
  <si>
    <t>Garneau, Dustin</t>
  </si>
  <si>
    <t>parkeja03</t>
  </si>
  <si>
    <t>Jarrett Parker</t>
  </si>
  <si>
    <t>Jarrett</t>
  </si>
  <si>
    <t>11624</t>
  </si>
  <si>
    <t>Parker, Jarrett</t>
  </si>
  <si>
    <t>morgaad01</t>
  </si>
  <si>
    <t>Adam Morgan</t>
  </si>
  <si>
    <t>12580</t>
  </si>
  <si>
    <t>Morgan, Adam</t>
  </si>
  <si>
    <t>hillri01</t>
  </si>
  <si>
    <t>Rich Hill</t>
  </si>
  <si>
    <t>4806</t>
  </si>
  <si>
    <t>Hill, Rich</t>
  </si>
  <si>
    <t>blancan01</t>
  </si>
  <si>
    <t>Andres Blanco</t>
  </si>
  <si>
    <t>1907</t>
  </si>
  <si>
    <t>Blanco, Andres</t>
  </si>
  <si>
    <t>reaco01</t>
  </si>
  <si>
    <t>Colin Rea</t>
  </si>
  <si>
    <t>Colin</t>
  </si>
  <si>
    <t>Rea</t>
  </si>
  <si>
    <t>12317</t>
  </si>
  <si>
    <t>Rea, Colin</t>
  </si>
  <si>
    <t>boyerbl01</t>
  </si>
  <si>
    <t>Blaine Boyer</t>
  </si>
  <si>
    <t>Blaine</t>
  </si>
  <si>
    <t>Boyer</t>
  </si>
  <si>
    <t>2237</t>
  </si>
  <si>
    <t>Boyer, Blaine</t>
  </si>
  <si>
    <t>flynnbr01</t>
  </si>
  <si>
    <t>Brian Flynn</t>
  </si>
  <si>
    <t>Flynn</t>
  </si>
  <si>
    <t>12027</t>
  </si>
  <si>
    <t>Flynn, Brian</t>
  </si>
  <si>
    <t>tomlike01</t>
  </si>
  <si>
    <t>Kelby Tomlinson</t>
  </si>
  <si>
    <t>Kelby</t>
  </si>
  <si>
    <t>Tomlinson</t>
  </si>
  <si>
    <t>13005</t>
  </si>
  <si>
    <t>Tomlinson, Kelby</t>
  </si>
  <si>
    <t>kubitky01</t>
  </si>
  <si>
    <t>Kyle Kubitza</t>
  </si>
  <si>
    <t>Kubitza</t>
  </si>
  <si>
    <t>12148</t>
  </si>
  <si>
    <t>Kubitza, Kyle</t>
  </si>
  <si>
    <t>urruthe01</t>
  </si>
  <si>
    <t>Henry Urrutia</t>
  </si>
  <si>
    <t>Urrutia</t>
  </si>
  <si>
    <t>14441</t>
  </si>
  <si>
    <t>Urrutia, Henry</t>
  </si>
  <si>
    <t>nolinse01</t>
  </si>
  <si>
    <t>Sean Nolin</t>
  </si>
  <si>
    <t>Nolin</t>
  </si>
  <si>
    <t>11341</t>
  </si>
  <si>
    <t>Nolin, Sean</t>
  </si>
  <si>
    <t>elmorja01</t>
  </si>
  <si>
    <t>Jake Elmore</t>
  </si>
  <si>
    <t>Elmore</t>
  </si>
  <si>
    <t>7290</t>
  </si>
  <si>
    <t>Elmore, Jake</t>
  </si>
  <si>
    <t>perezwi01</t>
  </si>
  <si>
    <t>Williams Perez</t>
  </si>
  <si>
    <t>11592</t>
  </si>
  <si>
    <t>Perez, Williams</t>
  </si>
  <si>
    <t>manesse01</t>
  </si>
  <si>
    <t>Seth Maness</t>
  </si>
  <si>
    <t>Maness</t>
  </si>
  <si>
    <t>12235</t>
  </si>
  <si>
    <t>Maness, Seth</t>
  </si>
  <si>
    <t>caveja01</t>
  </si>
  <si>
    <t>Jake Cave</t>
  </si>
  <si>
    <t>Cave</t>
  </si>
  <si>
    <t>Cave, Jake</t>
  </si>
  <si>
    <t>maedake01</t>
  </si>
  <si>
    <t>Kenta Maeda</t>
  </si>
  <si>
    <t>Kenta</t>
  </si>
  <si>
    <t>Maeda</t>
  </si>
  <si>
    <t>Maeda, Kenta</t>
  </si>
  <si>
    <t>aguilje01</t>
  </si>
  <si>
    <t>Jesus Aguilar</t>
  </si>
  <si>
    <t>Aguilar</t>
  </si>
  <si>
    <t>11342</t>
  </si>
  <si>
    <t>Aguilar, Jesus</t>
  </si>
  <si>
    <t>milleju02</t>
  </si>
  <si>
    <t>Justin Miller</t>
  </si>
  <si>
    <t>8580</t>
  </si>
  <si>
    <t>Miller, Justin</t>
  </si>
  <si>
    <t>rossjo01</t>
  </si>
  <si>
    <t>Joe Ross</t>
  </si>
  <si>
    <t>12972</t>
  </si>
  <si>
    <t>Ross, Joe</t>
  </si>
  <si>
    <t>marteje01</t>
  </si>
  <si>
    <t>Jefry Marte</t>
  </si>
  <si>
    <t>Jefry</t>
  </si>
  <si>
    <t>5107</t>
  </si>
  <si>
    <t>Marte, Jefry</t>
  </si>
  <si>
    <t>Team</t>
  </si>
  <si>
    <t>Edwin Diaz</t>
  </si>
  <si>
    <t>Jose Torres</t>
  </si>
  <si>
    <t>sa657910</t>
  </si>
  <si>
    <t>A.J. Reed</t>
  </si>
  <si>
    <t>Jose Martinez</t>
  </si>
  <si>
    <t>10059</t>
  </si>
  <si>
    <t>Luis Garcia</t>
  </si>
  <si>
    <t>12944</t>
  </si>
  <si>
    <t>Max Kepler</t>
  </si>
  <si>
    <t>12144</t>
  </si>
  <si>
    <t>Scott Schebler</t>
  </si>
  <si>
    <t>12225</t>
  </si>
  <si>
    <t>Jose Urena</t>
  </si>
  <si>
    <t>Tim Anderson</t>
  </si>
  <si>
    <t>G</t>
  </si>
  <si>
    <t>Mychal Givens</t>
  </si>
  <si>
    <t>10430</t>
  </si>
  <si>
    <t>Brooks Pounders</t>
  </si>
  <si>
    <t>Jose Leclerc</t>
  </si>
  <si>
    <t>Mauricio Cabrera</t>
  </si>
  <si>
    <t>Grant Dayton</t>
  </si>
  <si>
    <t>Brent Honeywell</t>
  </si>
  <si>
    <t>sa828706</t>
  </si>
  <si>
    <t>Anthony Banda</t>
  </si>
  <si>
    <t>Francis Martes</t>
  </si>
  <si>
    <t>Juan Minaya</t>
  </si>
  <si>
    <t>Tyler Cravy</t>
  </si>
  <si>
    <t>10770</t>
  </si>
  <si>
    <t>Adam Conley</t>
  </si>
  <si>
    <t>14457</t>
  </si>
  <si>
    <t>Chad Kuhl</t>
  </si>
  <si>
    <t>Amir Garrett</t>
  </si>
  <si>
    <t>James Pazos</t>
  </si>
  <si>
    <t>13323</t>
  </si>
  <si>
    <t>Antonio Senzatela</t>
  </si>
  <si>
    <t>Wandy Peralta</t>
  </si>
  <si>
    <t>Steven Brault</t>
  </si>
  <si>
    <t>German Marquez</t>
  </si>
  <si>
    <t>Michael Kopech</t>
  </si>
  <si>
    <t>Alex Reyes</t>
  </si>
  <si>
    <t>Jharel Cotton</t>
  </si>
  <si>
    <t>Paul Blackburn</t>
  </si>
  <si>
    <t>Corey Ray</t>
  </si>
  <si>
    <t>Justus Sheffield</t>
  </si>
  <si>
    <t>Dalier Hinojosa</t>
  </si>
  <si>
    <t>15671</t>
  </si>
  <si>
    <t>Jake Thompson</t>
  </si>
  <si>
    <t>Brock Stewart</t>
  </si>
  <si>
    <t>Daniel Mengden</t>
  </si>
  <si>
    <t>Alec Asher</t>
  </si>
  <si>
    <t>13560</t>
  </si>
  <si>
    <t>Yohander Mendez</t>
  </si>
  <si>
    <t>Shae Simmons</t>
  </si>
  <si>
    <t>14200</t>
  </si>
  <si>
    <t>Dillon Peters</t>
  </si>
  <si>
    <t>Sandy Alcantara</t>
  </si>
  <si>
    <t>Steven Okert</t>
  </si>
  <si>
    <t>Aaron Wilkerson</t>
  </si>
  <si>
    <t>Adam Ravenelle</t>
  </si>
  <si>
    <t>Ariel Miranda</t>
  </si>
  <si>
    <t>Tyler Anderson</t>
  </si>
  <si>
    <t>Silvino Bracho</t>
  </si>
  <si>
    <t>15051</t>
  </si>
  <si>
    <t>10171</t>
  </si>
  <si>
    <t>Asher Wojciechowski</t>
  </si>
  <si>
    <t>10836</t>
  </si>
  <si>
    <t>Edubray Ramos</t>
  </si>
  <si>
    <t>Daniel Coulombe</t>
  </si>
  <si>
    <t>13293</t>
  </si>
  <si>
    <t>Zach Eflin</t>
  </si>
  <si>
    <t>Kyle Freeland</t>
  </si>
  <si>
    <t>Taylor Rogers</t>
  </si>
  <si>
    <t>Stephen Gonsalves</t>
  </si>
  <si>
    <t>Jacob Barnes</t>
  </si>
  <si>
    <t>Christian Bergman</t>
  </si>
  <si>
    <t>10925</t>
  </si>
  <si>
    <t>14862</t>
  </si>
  <si>
    <t>Nick Pivetta</t>
  </si>
  <si>
    <t>Ty Blach</t>
  </si>
  <si>
    <t>13183</t>
  </si>
  <si>
    <t>Chris Stratton</t>
  </si>
  <si>
    <t>Taylor Guerrieri</t>
  </si>
  <si>
    <t>Brandon Woodruff</t>
  </si>
  <si>
    <t>12076</t>
  </si>
  <si>
    <t>James Hoyt</t>
  </si>
  <si>
    <t>Joe Jimenez</t>
  </si>
  <si>
    <t>Luis Cessa</t>
  </si>
  <si>
    <t>Blake Treinen</t>
  </si>
  <si>
    <t>12572</t>
  </si>
  <si>
    <t>Michael Feliz</t>
  </si>
  <si>
    <t>11903</t>
  </si>
  <si>
    <t>Ross Stripling</t>
  </si>
  <si>
    <t>Caleb Smith</t>
  </si>
  <si>
    <t>Tony Zych</t>
  </si>
  <si>
    <t>12876</t>
  </si>
  <si>
    <t>Josh Hader</t>
  </si>
  <si>
    <t>Reynaldo Lopez</t>
  </si>
  <si>
    <t>Cody Reed</t>
  </si>
  <si>
    <t>Dinelson Lamet</t>
  </si>
  <si>
    <t>Albert Abreu</t>
  </si>
  <si>
    <t>Kirby Yates</t>
  </si>
  <si>
    <t>9073</t>
  </si>
  <si>
    <t>David Paulino</t>
  </si>
  <si>
    <t>Luke Weaver</t>
  </si>
  <si>
    <t>Jacob Faria</t>
  </si>
  <si>
    <t>Brent Suter</t>
  </si>
  <si>
    <t>Sean Reid-Foley</t>
  </si>
  <si>
    <t>Jose De Leon</t>
  </si>
  <si>
    <t>Ryan Buchter</t>
  </si>
  <si>
    <t>9456</t>
  </si>
  <si>
    <t>J.T. Chargois</t>
  </si>
  <si>
    <t>Austin Brice</t>
  </si>
  <si>
    <t>11589</t>
  </si>
  <si>
    <t>Bryan Mitchell</t>
  </si>
  <si>
    <t>11479</t>
  </si>
  <si>
    <t>Mike Clevinger</t>
  </si>
  <si>
    <t>Blake Parker</t>
  </si>
  <si>
    <t>5224</t>
  </si>
  <si>
    <t>Ben Lively</t>
  </si>
  <si>
    <t>Alec Mills</t>
  </si>
  <si>
    <t>Tyler Beede</t>
  </si>
  <si>
    <t>Tim Cooney</t>
  </si>
  <si>
    <t>13762</t>
  </si>
  <si>
    <t>Blake Snell</t>
  </si>
  <si>
    <t>Sal Romano</t>
  </si>
  <si>
    <t>Cesar Vargas</t>
  </si>
  <si>
    <t>Ryan Dull</t>
  </si>
  <si>
    <t>13974</t>
  </si>
  <si>
    <t>Tommy Kahnle</t>
  </si>
  <si>
    <t>11384</t>
  </si>
  <si>
    <t>Enrique Burgos</t>
  </si>
  <si>
    <t>3895</t>
  </si>
  <si>
    <t>Dillon Overton</t>
  </si>
  <si>
    <t>Alex Claudio</t>
  </si>
  <si>
    <t>12890</t>
  </si>
  <si>
    <t>Kyle Barraclough</t>
  </si>
  <si>
    <t>13713</t>
  </si>
  <si>
    <t>Oliver Drake</t>
  </si>
  <si>
    <t>8823</t>
  </si>
  <si>
    <t>Erick Fedde</t>
  </si>
  <si>
    <t>Shawn Morimando</t>
  </si>
  <si>
    <t>Max Fried</t>
  </si>
  <si>
    <t>13685</t>
  </si>
  <si>
    <t>Sammy Solis</t>
  </si>
  <si>
    <t>11457</t>
  </si>
  <si>
    <t>Ryan Tepera</t>
  </si>
  <si>
    <t>10291</t>
  </si>
  <si>
    <t>Brian Johnson</t>
  </si>
  <si>
    <t>14272</t>
  </si>
  <si>
    <t>Chris Beck</t>
  </si>
  <si>
    <t>13418</t>
  </si>
  <si>
    <t>Carlos Estevez</t>
  </si>
  <si>
    <t>Trevor Williams</t>
  </si>
  <si>
    <t>Austin Pruitt</t>
  </si>
  <si>
    <t>Robert Gsellman</t>
  </si>
  <si>
    <t>Matt Bowman</t>
  </si>
  <si>
    <t>Chris Devenski</t>
  </si>
  <si>
    <t>Josh Smoker</t>
  </si>
  <si>
    <t>Keynan Middleton</t>
  </si>
  <si>
    <t>Dylan Covey</t>
  </si>
  <si>
    <t>Hansel Robles</t>
  </si>
  <si>
    <t>11801</t>
  </si>
  <si>
    <t>Adalberto Mejia</t>
  </si>
  <si>
    <t>Jumbo Diaz</t>
  </si>
  <si>
    <t>3397</t>
  </si>
  <si>
    <t>Matt Barnes</t>
  </si>
  <si>
    <t>12863</t>
  </si>
  <si>
    <t>Jared Miller</t>
  </si>
  <si>
    <t>Hector Neris</t>
  </si>
  <si>
    <t>11804</t>
  </si>
  <si>
    <t>Joe Musgrove</t>
  </si>
  <si>
    <t>Richard Bleier</t>
  </si>
  <si>
    <t>Heath Hembree</t>
  </si>
  <si>
    <t>11632</t>
  </si>
  <si>
    <t>Caleb Cotham</t>
  </si>
  <si>
    <t>10075</t>
  </si>
  <si>
    <t>Jake Barrett</t>
  </si>
  <si>
    <t>Andrew Triggs</t>
  </si>
  <si>
    <t>Michael Fulmer</t>
  </si>
  <si>
    <t>Luis Ortiz</t>
  </si>
  <si>
    <t>Aaron Blair</t>
  </si>
  <si>
    <t>Scott Alexander</t>
  </si>
  <si>
    <t>10591</t>
  </si>
  <si>
    <t>Logan Verrett</t>
  </si>
  <si>
    <t>12905</t>
  </si>
  <si>
    <t>Ariel Jurado</t>
  </si>
  <si>
    <t>Sean Manaea</t>
  </si>
  <si>
    <t>Blake Wood</t>
  </si>
  <si>
    <t>1345</t>
  </si>
  <si>
    <t>Josh Ravin</t>
  </si>
  <si>
    <t>2951</t>
  </si>
  <si>
    <t>Derek Law</t>
  </si>
  <si>
    <t>Junior Guerra</t>
  </si>
  <si>
    <t>5702</t>
  </si>
  <si>
    <t>Sean Newcomb</t>
  </si>
  <si>
    <t>Gabriel Ynoa</t>
  </si>
  <si>
    <t>Seth Lugo</t>
  </si>
  <si>
    <t>Ryan Pressly</t>
  </si>
  <si>
    <t>7005</t>
  </si>
  <si>
    <t>Warwick Saupold</t>
  </si>
  <si>
    <t>Chad Green</t>
  </si>
  <si>
    <t>8302</t>
  </si>
  <si>
    <t>anderti01</t>
  </si>
  <si>
    <t>keplema01</t>
  </si>
  <si>
    <t>Kepler</t>
  </si>
  <si>
    <t>schebsc01</t>
  </si>
  <si>
    <t>Schebler</t>
  </si>
  <si>
    <t>reedaj01</t>
  </si>
  <si>
    <t>davieza02</t>
  </si>
  <si>
    <t>Zach Davies</t>
  </si>
  <si>
    <t>DRAFTED BY</t>
  </si>
  <si>
    <t>bregmal01</t>
  </si>
  <si>
    <t>Bregman</t>
  </si>
  <si>
    <t>margoma01</t>
  </si>
  <si>
    <t>Margot</t>
  </si>
  <si>
    <t>Manuel</t>
  </si>
  <si>
    <t>belljo02</t>
  </si>
  <si>
    <t>happia01</t>
  </si>
  <si>
    <t>swansda01</t>
  </si>
  <si>
    <t>Swanson</t>
  </si>
  <si>
    <t>Dansby</t>
  </si>
  <si>
    <t>choiji01</t>
  </si>
  <si>
    <t>Choi</t>
  </si>
  <si>
    <t>Ji-Man</t>
  </si>
  <si>
    <t>willini01</t>
  </si>
  <si>
    <t>contrwi01</t>
  </si>
  <si>
    <t>Willson</t>
  </si>
  <si>
    <t>roblevi01</t>
  </si>
  <si>
    <t>Robles</t>
  </si>
  <si>
    <t>Rodgers</t>
  </si>
  <si>
    <t>zimmebr01</t>
  </si>
  <si>
    <t>bellico01</t>
  </si>
  <si>
    <t>Bellinger</t>
  </si>
  <si>
    <t>goeddty01</t>
  </si>
  <si>
    <t>Goeddel</t>
  </si>
  <si>
    <t>barrefr01</t>
  </si>
  <si>
    <t>Barreto</t>
  </si>
  <si>
    <t>beninan01</t>
  </si>
  <si>
    <t>Benintendi</t>
  </si>
  <si>
    <t>mcmahry01</t>
  </si>
  <si>
    <t>McMahon</t>
  </si>
  <si>
    <t>storytr01</t>
  </si>
  <si>
    <t>Story</t>
  </si>
  <si>
    <t>mckinbi01</t>
  </si>
  <si>
    <t>McKinney</t>
  </si>
  <si>
    <t>mateojo01</t>
  </si>
  <si>
    <t>Mateo</t>
  </si>
  <si>
    <t>albieoz01</t>
  </si>
  <si>
    <t>Albies</t>
  </si>
  <si>
    <t>Ozzie</t>
  </si>
  <si>
    <t>britoso01</t>
  </si>
  <si>
    <t>Brito</t>
  </si>
  <si>
    <t>Socrates</t>
  </si>
  <si>
    <t>arciaor01</t>
  </si>
  <si>
    <t>brinsle01</t>
  </si>
  <si>
    <t>Brinson</t>
  </si>
  <si>
    <t>mazarno01</t>
  </si>
  <si>
    <t>Mazara</t>
  </si>
  <si>
    <t>Nomar</t>
  </si>
  <si>
    <t>reyesal01</t>
  </si>
  <si>
    <t>alforan01</t>
  </si>
  <si>
    <t>Alford</t>
  </si>
  <si>
    <t>kimhy01</t>
  </si>
  <si>
    <t>Kim</t>
  </si>
  <si>
    <t>Hyun-soo</t>
  </si>
  <si>
    <t>18718</t>
  </si>
  <si>
    <t>stassma01</t>
  </si>
  <si>
    <t>Stassi</t>
  </si>
  <si>
    <t>Olson</t>
  </si>
  <si>
    <t>deverra01</t>
  </si>
  <si>
    <t>Devers</t>
  </si>
  <si>
    <t>smithdo01</t>
  </si>
  <si>
    <t>walshco02</t>
  </si>
  <si>
    <t>Walsh</t>
  </si>
  <si>
    <t>phillbr02</t>
  </si>
  <si>
    <t>Dae-Ho Lee</t>
  </si>
  <si>
    <t>18722</t>
  </si>
  <si>
    <t>Carlos Asuaje</t>
  </si>
  <si>
    <t>15197</t>
  </si>
  <si>
    <t>Max Muncy</t>
  </si>
  <si>
    <t>13301</t>
  </si>
  <si>
    <t>Tom Murphy</t>
  </si>
  <si>
    <t>13499</t>
  </si>
  <si>
    <t>Greg Garcia</t>
  </si>
  <si>
    <t>10951</t>
  </si>
  <si>
    <t>Franklin Barreto</t>
  </si>
  <si>
    <t>Kyle Tucker</t>
  </si>
  <si>
    <t>Peter O'Brien</t>
  </si>
  <si>
    <t>13288</t>
  </si>
  <si>
    <t>Colin Moran</t>
  </si>
  <si>
    <t>16909</t>
  </si>
  <si>
    <t>Mitch Garver</t>
  </si>
  <si>
    <t>Willson Contreras</t>
  </si>
  <si>
    <t>11609</t>
  </si>
  <si>
    <t>Jeremy Hazelbaker</t>
  </si>
  <si>
    <t>9399</t>
  </si>
  <si>
    <t>Jorge Mateo</t>
  </si>
  <si>
    <t>Brett Eibner</t>
  </si>
  <si>
    <t>11369</t>
  </si>
  <si>
    <t>Willy Adames</t>
  </si>
  <si>
    <t>Ozzie Albies</t>
  </si>
  <si>
    <t>Tyler Goeddel</t>
  </si>
  <si>
    <t>13180</t>
  </si>
  <si>
    <t>Trent Clark</t>
  </si>
  <si>
    <t>Chance Sisco</t>
  </si>
  <si>
    <t>Juan Soto</t>
  </si>
  <si>
    <t>Miguel Andujar</t>
  </si>
  <si>
    <t>Jeimer Candelario</t>
  </si>
  <si>
    <t>13621</t>
  </si>
  <si>
    <t>Tyler Austin</t>
  </si>
  <si>
    <t>11850</t>
  </si>
  <si>
    <t>Tyler White</t>
  </si>
  <si>
    <t>15564</t>
  </si>
  <si>
    <t>Tommy Joseph</t>
  </si>
  <si>
    <t>10349</t>
  </si>
  <si>
    <t>Dominic Smith</t>
  </si>
  <si>
    <t>Erik Gonzalez</t>
  </si>
  <si>
    <t>13369</t>
  </si>
  <si>
    <t>Mac Williamson</t>
  </si>
  <si>
    <t>14158</t>
  </si>
  <si>
    <t>Keon Broxton</t>
  </si>
  <si>
    <t>9253</t>
  </si>
  <si>
    <t>Gregorio Petit</t>
  </si>
  <si>
    <t>3812</t>
  </si>
  <si>
    <t>Jorge Polanco</t>
  </si>
  <si>
    <t>13152</t>
  </si>
  <si>
    <t>Rowdy Tellez</t>
  </si>
  <si>
    <t>Austin Romine</t>
  </si>
  <si>
    <t>5491</t>
  </si>
  <si>
    <t>Anderson Tejeda</t>
  </si>
  <si>
    <t>Daniel Robertson</t>
  </si>
  <si>
    <t>15172</t>
  </si>
  <si>
    <t>Guillermo Heredia</t>
  </si>
  <si>
    <t>18721</t>
  </si>
  <si>
    <t>Ronald Torreyes</t>
  </si>
  <si>
    <t>11400</t>
  </si>
  <si>
    <t>14109</t>
  </si>
  <si>
    <t>Yulieski Gurriel</t>
  </si>
  <si>
    <t>19198</t>
  </si>
  <si>
    <t>Ji-Man Choi</t>
  </si>
  <si>
    <t>D.J. Peterson</t>
  </si>
  <si>
    <t>sa549926</t>
  </si>
  <si>
    <t>Francisco Mejia</t>
  </si>
  <si>
    <t>Trevor Story</t>
  </si>
  <si>
    <t>12564</t>
  </si>
  <si>
    <t>Jahmai Jones</t>
  </si>
  <si>
    <t>Ehire Adrianza</t>
  </si>
  <si>
    <t>8418</t>
  </si>
  <si>
    <t>Matt Olson</t>
  </si>
  <si>
    <t>14344</t>
  </si>
  <si>
    <t>13866</t>
  </si>
  <si>
    <t>Lewis Brinson</t>
  </si>
  <si>
    <t>13769</t>
  </si>
  <si>
    <t>Joey Wendle</t>
  </si>
  <si>
    <t>13853</t>
  </si>
  <si>
    <t>Cody Bellinger</t>
  </si>
  <si>
    <t>Raimel Tapia</t>
  </si>
  <si>
    <t>14350</t>
  </si>
  <si>
    <t>Stephen Cardullo</t>
  </si>
  <si>
    <t>11204</t>
  </si>
  <si>
    <t>Jorge Bonifacio</t>
  </si>
  <si>
    <t>Taylor Motter</t>
  </si>
  <si>
    <t>12399</t>
  </si>
  <si>
    <t>Elias Diaz</t>
  </si>
  <si>
    <t>11680</t>
  </si>
  <si>
    <t>Charlie Tilson</t>
  </si>
  <si>
    <t>12983</t>
  </si>
  <si>
    <t>Jesus Sucre</t>
  </si>
  <si>
    <t>5942</t>
  </si>
  <si>
    <t>Tyler O'Neill</t>
  </si>
  <si>
    <t>Allen Cordoba</t>
  </si>
  <si>
    <t>Franchy Cordero</t>
  </si>
  <si>
    <t>Zack Granite</t>
  </si>
  <si>
    <t>Shawn O'Malley</t>
  </si>
  <si>
    <t>9629</t>
  </si>
  <si>
    <t>Jett Bandy</t>
  </si>
  <si>
    <t>12508</t>
  </si>
  <si>
    <t>12926</t>
  </si>
  <si>
    <t>Jose Osuna</t>
  </si>
  <si>
    <t>Drew Robinson</t>
  </si>
  <si>
    <t>Dilson Herrera</t>
  </si>
  <si>
    <t>14335</t>
  </si>
  <si>
    <t>Luis Urias</t>
  </si>
  <si>
    <t>Ronald Acuna</t>
  </si>
  <si>
    <t>Tyler Wade</t>
  </si>
  <si>
    <t>Deven Marrero</t>
  </si>
  <si>
    <t>13325</t>
  </si>
  <si>
    <t>Dansby Swanson</t>
  </si>
  <si>
    <t>18314</t>
  </si>
  <si>
    <t>Michael Reed</t>
  </si>
  <si>
    <t>13228</t>
  </si>
  <si>
    <t>Rafael Devers</t>
  </si>
  <si>
    <t>Socrates Brito</t>
  </si>
  <si>
    <t>18497</t>
  </si>
  <si>
    <t>Luis Torrens</t>
  </si>
  <si>
    <t>Ben Gamel</t>
  </si>
  <si>
    <t>12160</t>
  </si>
  <si>
    <t>Whit Merrifield</t>
  </si>
  <si>
    <t>11281</t>
  </si>
  <si>
    <t>Isan Diaz</t>
  </si>
  <si>
    <t>13145</t>
  </si>
  <si>
    <t>Andrew Toles</t>
  </si>
  <si>
    <t>13414</t>
  </si>
  <si>
    <t>T.J. Rivera</t>
  </si>
  <si>
    <t>12495</t>
  </si>
  <si>
    <t>Bradley Zimmer</t>
  </si>
  <si>
    <t>Travis Jankowski</t>
  </si>
  <si>
    <t>13768</t>
  </si>
  <si>
    <t>Ty Kelly</t>
  </si>
  <si>
    <t>7740</t>
  </si>
  <si>
    <t>Greg Allen</t>
  </si>
  <si>
    <t>Tony Wolters</t>
  </si>
  <si>
    <t>11470</t>
  </si>
  <si>
    <t>Manuel Margot</t>
  </si>
  <si>
    <t>14712</t>
  </si>
  <si>
    <t>Johan Camargo</t>
  </si>
  <si>
    <t>Zack Collins</t>
  </si>
  <si>
    <t>Tomas Telis</t>
  </si>
  <si>
    <t>10067</t>
  </si>
  <si>
    <t>Andrew Benintendi</t>
  </si>
  <si>
    <t>17901</t>
  </si>
  <si>
    <t>Dan Vogelbach</t>
  </si>
  <si>
    <t>14130</t>
  </si>
  <si>
    <t>7996</t>
  </si>
  <si>
    <t>Eloy Jimenez</t>
  </si>
  <si>
    <t>Rhys Hoskins</t>
  </si>
  <si>
    <t>Cheslor Cuthbert</t>
  </si>
  <si>
    <t>10473</t>
  </si>
  <si>
    <t>13744</t>
  </si>
  <si>
    <t>Jaycob Brugman</t>
  </si>
  <si>
    <t>15464</t>
  </si>
  <si>
    <t>Tyler Naquin</t>
  </si>
  <si>
    <t>13359</t>
  </si>
  <si>
    <t>Ryon Healy</t>
  </si>
  <si>
    <t>15447</t>
  </si>
  <si>
    <t>Kevan Smith</t>
  </si>
  <si>
    <t>12284</t>
  </si>
  <si>
    <t>Willy Garcia</t>
  </si>
  <si>
    <t>Joey Rickard</t>
  </si>
  <si>
    <t>13277</t>
  </si>
  <si>
    <t>Brian Goodwin</t>
  </si>
  <si>
    <t>12858</t>
  </si>
  <si>
    <t>Trevor Brown</t>
  </si>
  <si>
    <t>13895</t>
  </si>
  <si>
    <t>Alex Dickerson</t>
  </si>
  <si>
    <t>12649</t>
  </si>
  <si>
    <t>Dixon Machado</t>
  </si>
  <si>
    <t>11472</t>
  </si>
  <si>
    <t>Teoscar Hernandez</t>
  </si>
  <si>
    <t>13066</t>
  </si>
  <si>
    <t>Luke Maile</t>
  </si>
  <si>
    <t>13355</t>
  </si>
  <si>
    <t>Gleyber Torres</t>
  </si>
  <si>
    <t>Jason Coats</t>
  </si>
  <si>
    <t>14282</t>
  </si>
  <si>
    <t>Sam Travis</t>
  </si>
  <si>
    <t>Nick Williams</t>
  </si>
  <si>
    <t>Jake Bauers</t>
  </si>
  <si>
    <t>Matt Chapman</t>
  </si>
  <si>
    <t>Pedro Severino</t>
  </si>
  <si>
    <t>14523</t>
  </si>
  <si>
    <t>Victor Robles</t>
  </si>
  <si>
    <t>Jabari Blash</t>
  </si>
  <si>
    <t>11247</t>
  </si>
  <si>
    <t>Jacob Nottingham</t>
  </si>
  <si>
    <t>15640</t>
  </si>
  <si>
    <t>Austin Barnes</t>
  </si>
  <si>
    <t>12158</t>
  </si>
  <si>
    <t>Aledmys Diaz</t>
  </si>
  <si>
    <t>15937</t>
  </si>
  <si>
    <t>17232</t>
  </si>
  <si>
    <t>Christian Arroyo</t>
  </si>
  <si>
    <t>JaCoby Jones</t>
  </si>
  <si>
    <t>14818</t>
  </si>
  <si>
    <t>Nomar Mazara</t>
  </si>
  <si>
    <t>14553</t>
  </si>
  <si>
    <t>Omar Narvaez</t>
  </si>
  <si>
    <t>13338</t>
  </si>
  <si>
    <t>Brandon Drury</t>
  </si>
  <si>
    <t>11615</t>
  </si>
  <si>
    <t>John Hicks</t>
  </si>
  <si>
    <t>12547</t>
  </si>
  <si>
    <t>Carson Kelly</t>
  </si>
  <si>
    <t>13620</t>
  </si>
  <si>
    <t>Ryan Schimpf</t>
  </si>
  <si>
    <t>9953</t>
  </si>
  <si>
    <t>Ian Happ</t>
  </si>
  <si>
    <t>16246</t>
  </si>
  <si>
    <t>Yusniel Diaz</t>
  </si>
  <si>
    <t>Leury Garcia</t>
  </si>
  <si>
    <t>5913</t>
  </si>
  <si>
    <t>Rio Ruiz</t>
  </si>
  <si>
    <t>14103</t>
  </si>
  <si>
    <t>12927</t>
  </si>
  <si>
    <t>Brett Phillips</t>
  </si>
  <si>
    <t>Alex Verdugo</t>
  </si>
  <si>
    <t>Nick Senzel</t>
  </si>
  <si>
    <t>Leody Taveras</t>
  </si>
  <si>
    <t>Brendan Rodgers</t>
  </si>
  <si>
    <t>12180</t>
  </si>
  <si>
    <t>Roman Quinn</t>
  </si>
  <si>
    <t>13546</t>
  </si>
  <si>
    <t>Mallex Smith</t>
  </si>
  <si>
    <t>13608</t>
  </si>
  <si>
    <t>Chad Pinder</t>
  </si>
  <si>
    <t>15191</t>
  </si>
  <si>
    <t>Miguel Rojas</t>
  </si>
  <si>
    <t>7802</t>
  </si>
  <si>
    <t>Max Stassi</t>
  </si>
  <si>
    <t>Mitch Haniger</t>
  </si>
  <si>
    <t>14274</t>
  </si>
  <si>
    <t>Kevin Newman</t>
  </si>
  <si>
    <t>Pat Valaika</t>
  </si>
  <si>
    <t>14885</t>
  </si>
  <si>
    <t>Alex Bregman</t>
  </si>
  <si>
    <t>17678</t>
  </si>
  <si>
    <t>Andrew Knapp</t>
  </si>
  <si>
    <t>Orlando Arcia</t>
  </si>
  <si>
    <t>13185</t>
  </si>
  <si>
    <t>Trey Mancini</t>
  </si>
  <si>
    <t>15149</t>
  </si>
  <si>
    <t>Gavin Cecchini</t>
  </si>
  <si>
    <t>17005</t>
  </si>
  <si>
    <t>Wilmer Difo</t>
  </si>
  <si>
    <t>14320</t>
  </si>
  <si>
    <t>Adam Engel</t>
  </si>
  <si>
    <t>Boog Powell</t>
  </si>
  <si>
    <t>Colin Walsh</t>
  </si>
  <si>
    <t>10961</t>
  </si>
  <si>
    <t>Hunter Dozier</t>
  </si>
  <si>
    <t>15117</t>
  </si>
  <si>
    <t>Bobby Bradley</t>
  </si>
  <si>
    <t>Anthony Alford</t>
  </si>
  <si>
    <t>Jared Hoying</t>
  </si>
  <si>
    <t>10882</t>
  </si>
  <si>
    <t>Adam Frazier</t>
  </si>
  <si>
    <t>15223</t>
  </si>
  <si>
    <t>Amed Rosario</t>
  </si>
  <si>
    <t>Matt Strahm</t>
  </si>
  <si>
    <t>13799</t>
  </si>
  <si>
    <t>Zack Godley</t>
  </si>
  <si>
    <t>Chad Bell</t>
  </si>
  <si>
    <t>11674</t>
  </si>
  <si>
    <t>14710</t>
  </si>
  <si>
    <t>14934</t>
  </si>
  <si>
    <t>10387</t>
  </si>
  <si>
    <t>Kolby Allard</t>
  </si>
  <si>
    <t>13767</t>
  </si>
  <si>
    <t>13654</t>
  </si>
  <si>
    <t>Mike Soroka</t>
  </si>
  <si>
    <t>Brady Aiken</t>
  </si>
  <si>
    <t>14099</t>
  </si>
  <si>
    <t>Alec Hansen</t>
  </si>
  <si>
    <t>14957</t>
  </si>
  <si>
    <t>16980</t>
  </si>
  <si>
    <t>12323</t>
  </si>
  <si>
    <t>13322</t>
  </si>
  <si>
    <t>15552</t>
  </si>
  <si>
    <t>14542</t>
  </si>
  <si>
    <t>15474</t>
  </si>
  <si>
    <t>Carson Fulmer</t>
  </si>
  <si>
    <t>18311</t>
  </si>
  <si>
    <t>13834</t>
  </si>
  <si>
    <t>Chase De Jong</t>
  </si>
  <si>
    <t>13528</t>
  </si>
  <si>
    <t>Danny Barnes</t>
  </si>
  <si>
    <t>11388</t>
  </si>
  <si>
    <t>10285</t>
  </si>
  <si>
    <t>Dan Altavilla</t>
  </si>
  <si>
    <t>16507</t>
  </si>
  <si>
    <t>Tim Adleman</t>
  </si>
  <si>
    <t>10968</t>
  </si>
  <si>
    <t>13211</t>
  </si>
  <si>
    <t>14682</t>
  </si>
  <si>
    <t>15463</t>
  </si>
  <si>
    <t>13942</t>
  </si>
  <si>
    <t>13696</t>
  </si>
  <si>
    <t>17237</t>
  </si>
  <si>
    <t>18719</t>
  </si>
  <si>
    <t>Dillon Tate</t>
  </si>
  <si>
    <t>15873</t>
  </si>
  <si>
    <t>18498</t>
  </si>
  <si>
    <t>13194</t>
  </si>
  <si>
    <t>14605</t>
  </si>
  <si>
    <t>14524</t>
  </si>
  <si>
    <t>17432</t>
  </si>
  <si>
    <t>Mitch Keller</t>
  </si>
  <si>
    <t>7803</t>
  </si>
  <si>
    <t>14765</t>
  </si>
  <si>
    <t>Nick Goody</t>
  </si>
  <si>
    <t>Anderson Espinoza</t>
  </si>
  <si>
    <t>sa872856</t>
  </si>
  <si>
    <t>12447</t>
  </si>
  <si>
    <t>12880</t>
  </si>
  <si>
    <t>13273</t>
  </si>
  <si>
    <t>Vince Velasquez</t>
  </si>
  <si>
    <t>14295</t>
  </si>
  <si>
    <t>16918</t>
  </si>
  <si>
    <t>Matt Bush</t>
  </si>
  <si>
    <t>1246</t>
  </si>
  <si>
    <t>15627</t>
  </si>
  <si>
    <t>13345</t>
  </si>
  <si>
    <t>15158</t>
  </si>
  <si>
    <t>13218</t>
  </si>
  <si>
    <t>Franklin Perez</t>
  </si>
  <si>
    <t>12763</t>
  </si>
  <si>
    <t>16727</t>
  </si>
  <si>
    <t>14361</t>
  </si>
  <si>
    <t>15232</t>
  </si>
  <si>
    <t>14374</t>
  </si>
  <si>
    <t>10341</t>
  </si>
  <si>
    <t>12975</t>
  </si>
  <si>
    <t>14975</t>
  </si>
  <si>
    <t>Koda Glover</t>
  </si>
  <si>
    <t>17695</t>
  </si>
  <si>
    <t>15038</t>
  </si>
  <si>
    <t>Thomas Szapucki</t>
  </si>
  <si>
    <t>13133</t>
  </si>
  <si>
    <t>Adonis Medina</t>
  </si>
  <si>
    <t>James Kaprielian</t>
  </si>
  <si>
    <t>14371</t>
  </si>
  <si>
    <t>13188</t>
  </si>
  <si>
    <t>Yadier Alvarez</t>
  </si>
  <si>
    <t>13580</t>
  </si>
  <si>
    <t>14168</t>
  </si>
  <si>
    <t>16086</t>
  </si>
  <si>
    <t>12970</t>
  </si>
  <si>
    <t>13594</t>
  </si>
  <si>
    <t>13606</t>
  </si>
  <si>
    <t>15291</t>
  </si>
  <si>
    <t>16400</t>
  </si>
  <si>
    <t>15015</t>
  </si>
  <si>
    <t>16977</t>
  </si>
  <si>
    <t>12808</t>
  </si>
  <si>
    <t>13449</t>
  </si>
  <si>
    <t>17526</t>
  </si>
  <si>
    <t>11203</t>
  </si>
  <si>
    <t>13543</t>
  </si>
  <si>
    <t>17418</t>
  </si>
  <si>
    <t>13761</t>
  </si>
  <si>
    <t>13533</t>
  </si>
  <si>
    <t>12938</t>
  </si>
  <si>
    <t>14391</t>
  </si>
  <si>
    <t>13774</t>
  </si>
  <si>
    <t>HQID</t>
  </si>
  <si>
    <t>stewabr01</t>
  </si>
  <si>
    <t>Stewart, Brock</t>
  </si>
  <si>
    <t>barreja01</t>
  </si>
  <si>
    <t>Barrett, Jake</t>
  </si>
  <si>
    <t>Margot, Manuel</t>
  </si>
  <si>
    <t>casilja01</t>
  </si>
  <si>
    <t>polanjo01</t>
  </si>
  <si>
    <t>Polanco, Jorge</t>
  </si>
  <si>
    <t>motteta01</t>
  </si>
  <si>
    <t>Motter</t>
  </si>
  <si>
    <t>Motter, Taylor</t>
  </si>
  <si>
    <t>Olson, Matt</t>
  </si>
  <si>
    <t>miranar01</t>
  </si>
  <si>
    <t>Ariel</t>
  </si>
  <si>
    <t>Miranda</t>
  </si>
  <si>
    <t>Miranda, Ariel</t>
  </si>
  <si>
    <t>okertst01</t>
  </si>
  <si>
    <t>Okert</t>
  </si>
  <si>
    <t>Okert, Steven</t>
  </si>
  <si>
    <t>thompja03</t>
  </si>
  <si>
    <t>Thompson, Jake</t>
  </si>
  <si>
    <t>barneja01</t>
  </si>
  <si>
    <t>Barnes, Jacob</t>
  </si>
  <si>
    <t>Goeddel, Tyler</t>
  </si>
  <si>
    <t>cooneti01</t>
  </si>
  <si>
    <t>Cooney</t>
  </si>
  <si>
    <t>Cooney, Tim</t>
  </si>
  <si>
    <t>Story, Trevor</t>
  </si>
  <si>
    <t>Robles, Victor</t>
  </si>
  <si>
    <t>millsal02</t>
  </si>
  <si>
    <t>Alec</t>
  </si>
  <si>
    <t>Mills, Alec</t>
  </si>
  <si>
    <t>verrelo01</t>
  </si>
  <si>
    <t>Verrett</t>
  </si>
  <si>
    <t>Verrett, Logan</t>
  </si>
  <si>
    <t>cothaca01</t>
  </si>
  <si>
    <t>Cotham</t>
  </si>
  <si>
    <t>Cotham, Caleb</t>
  </si>
  <si>
    <t>peterdj01</t>
  </si>
  <si>
    <t>Peterson, D.J.</t>
  </si>
  <si>
    <t>barnema01</t>
  </si>
  <si>
    <t>Barnes, Matt</t>
  </si>
  <si>
    <t>blairaa01</t>
  </si>
  <si>
    <t>Blair</t>
  </si>
  <si>
    <t>Blair, Aaron</t>
  </si>
  <si>
    <t>Brinson, Lewis</t>
  </si>
  <si>
    <t>Guerrieri</t>
  </si>
  <si>
    <t>Guerrieri, Taylor</t>
  </si>
  <si>
    <t>schimry01</t>
  </si>
  <si>
    <t>Schimpf</t>
  </si>
  <si>
    <t>Schimpf, Ryan</t>
  </si>
  <si>
    <t>Arcia, Orlando</t>
  </si>
  <si>
    <t>anderty01</t>
  </si>
  <si>
    <t>Anderson, Tyler</t>
  </si>
  <si>
    <t>eflinza01</t>
  </si>
  <si>
    <t>Eflin</t>
  </si>
  <si>
    <t>Eflin, Zach</t>
  </si>
  <si>
    <t>cuthbch01</t>
  </si>
  <si>
    <t>Cheslor</t>
  </si>
  <si>
    <t>Cuthbert</t>
  </si>
  <si>
    <t>Cuthbert, Cheslor</t>
  </si>
  <si>
    <t>Smith, Dominic</t>
  </si>
  <si>
    <t>martijo08</t>
  </si>
  <si>
    <t>Martinez, Jose</t>
  </si>
  <si>
    <t>hanigmi01</t>
  </si>
  <si>
    <t>Haniger</t>
  </si>
  <si>
    <t>Haniger, Mitch</t>
  </si>
  <si>
    <t>buchtry01</t>
  </si>
  <si>
    <t>Buchter</t>
  </si>
  <si>
    <t>Buchter, Ryan</t>
  </si>
  <si>
    <t>gourrlo01</t>
  </si>
  <si>
    <t>Lourdes Gourriel</t>
  </si>
  <si>
    <t>Lourdes</t>
  </si>
  <si>
    <t>Gourriel</t>
  </si>
  <si>
    <t>bushma01</t>
  </si>
  <si>
    <t>Bush</t>
  </si>
  <si>
    <t>Bush, Matt</t>
  </si>
  <si>
    <t>eibnebr01</t>
  </si>
  <si>
    <t>Eibner</t>
  </si>
  <si>
    <t>Eibner, Brett</t>
  </si>
  <si>
    <t>Barreto, Franklin</t>
  </si>
  <si>
    <t>snellbl01</t>
  </si>
  <si>
    <t>Snell, Blake</t>
  </si>
  <si>
    <t>greench03</t>
  </si>
  <si>
    <t>Green, Chad</t>
  </si>
  <si>
    <t>mejiaad01</t>
  </si>
  <si>
    <t>Adalberto</t>
  </si>
  <si>
    <t>Mejia, Adalberto</t>
  </si>
  <si>
    <t>broxtke01</t>
  </si>
  <si>
    <t>Keon</t>
  </si>
  <si>
    <t>Broxton, Keon</t>
  </si>
  <si>
    <t>ravinjo01</t>
  </si>
  <si>
    <t>Ravin</t>
  </si>
  <si>
    <t>Ravin, Josh</t>
  </si>
  <si>
    <t>murphto04</t>
  </si>
  <si>
    <t>Murphy, Tom</t>
  </si>
  <si>
    <t>reedco01</t>
  </si>
  <si>
    <t>Reed, Cody</t>
  </si>
  <si>
    <t>Davies, Zach</t>
  </si>
  <si>
    <t>Bregman, Alex</t>
  </si>
  <si>
    <t>guerrju02</t>
  </si>
  <si>
    <t>Guerra, Junior</t>
  </si>
  <si>
    <t>wolteto01</t>
  </si>
  <si>
    <t>Wolters</t>
  </si>
  <si>
    <t>Wolters, Tony</t>
  </si>
  <si>
    <t>brachsi01</t>
  </si>
  <si>
    <t>Silvino</t>
  </si>
  <si>
    <t>Bracho</t>
  </si>
  <si>
    <t>Bracho, Silvino</t>
  </si>
  <si>
    <t>felizmi01</t>
  </si>
  <si>
    <t>Feliz, Michael</t>
  </si>
  <si>
    <t>treinbl01</t>
  </si>
  <si>
    <t>Treinen</t>
  </si>
  <si>
    <t>Treinen, Blake</t>
  </si>
  <si>
    <t>josepto01</t>
  </si>
  <si>
    <t>Joseph, Tommy</t>
  </si>
  <si>
    <t>vargace01</t>
  </si>
  <si>
    <t>Vargas, Cesar</t>
  </si>
  <si>
    <t>Walsh, Colin</t>
  </si>
  <si>
    <t>honeybr01</t>
  </si>
  <si>
    <t>Honeywell</t>
  </si>
  <si>
    <t>drurybr01</t>
  </si>
  <si>
    <t>Drury</t>
  </si>
  <si>
    <t>Drury, Brandon</t>
  </si>
  <si>
    <t>rogerta01</t>
  </si>
  <si>
    <t>Rogers, Taylor</t>
  </si>
  <si>
    <t>fraziad01</t>
  </si>
  <si>
    <t>Frazier, Adam</t>
  </si>
  <si>
    <t>weavelu01</t>
  </si>
  <si>
    <t>Weaver, Luke</t>
  </si>
  <si>
    <t>Williams, Nick</t>
  </si>
  <si>
    <t>smokejo01</t>
  </si>
  <si>
    <t>Smoker</t>
  </si>
  <si>
    <t>Smoker, Josh</t>
  </si>
  <si>
    <t>diazal02</t>
  </si>
  <si>
    <t>Aledmys</t>
  </si>
  <si>
    <t>Diaz, Aledmys</t>
  </si>
  <si>
    <t>garcigr01</t>
  </si>
  <si>
    <t>Garcia, Greg</t>
  </si>
  <si>
    <t>hinojda01</t>
  </si>
  <si>
    <t>Dalier</t>
  </si>
  <si>
    <t>Hinojosa</t>
  </si>
  <si>
    <t>Hinojosa, Dalier</t>
  </si>
  <si>
    <t>riverfe01</t>
  </si>
  <si>
    <t>Rodgers, Brendan</t>
  </si>
  <si>
    <t>fulmeca01</t>
  </si>
  <si>
    <t>Fulmer</t>
  </si>
  <si>
    <t>Fulmer, Carson</t>
  </si>
  <si>
    <t>willima10</t>
  </si>
  <si>
    <t>nottija01</t>
  </si>
  <si>
    <t>Nottingham</t>
  </si>
  <si>
    <t>Nottingham, Jacob</t>
  </si>
  <si>
    <t>gsellro01</t>
  </si>
  <si>
    <t>Gsellman</t>
  </si>
  <si>
    <t>Gsellman, Robert</t>
  </si>
  <si>
    <t>Alford, Anthony</t>
  </si>
  <si>
    <t>Benintendi, Andrew</t>
  </si>
  <si>
    <t>grayjo02</t>
  </si>
  <si>
    <t>conlead01</t>
  </si>
  <si>
    <t>Conley</t>
  </si>
  <si>
    <t>Conley, Adam</t>
  </si>
  <si>
    <t>Reed, A.J.</t>
  </si>
  <si>
    <t>mengdda01</t>
  </si>
  <si>
    <t>Mengden</t>
  </si>
  <si>
    <t>Mengden, Daniel</t>
  </si>
  <si>
    <t>johnsbr02</t>
  </si>
  <si>
    <t>Johnson, Brian</t>
  </si>
  <si>
    <t>daytogr01</t>
  </si>
  <si>
    <t>Dayton</t>
  </si>
  <si>
    <t>Dayton, Grant</t>
  </si>
  <si>
    <t>devench02</t>
  </si>
  <si>
    <t>Devenski</t>
  </si>
  <si>
    <t>Devenski, Chris</t>
  </si>
  <si>
    <t>vogelda01</t>
  </si>
  <si>
    <t>Vogelbach</t>
  </si>
  <si>
    <t>Daniel Vogelbach</t>
  </si>
  <si>
    <t>rickajo01</t>
  </si>
  <si>
    <t>Rickard</t>
  </si>
  <si>
    <t>Rickard, Joey</t>
  </si>
  <si>
    <t>asheral01</t>
  </si>
  <si>
    <t>Asher</t>
  </si>
  <si>
    <t>Asher, Alec</t>
  </si>
  <si>
    <t>burgoen02</t>
  </si>
  <si>
    <t>Burgos</t>
  </si>
  <si>
    <t>Burgos, Enrique</t>
  </si>
  <si>
    <t>Mateo, Jorge</t>
  </si>
  <si>
    <t>musgrjo01</t>
  </si>
  <si>
    <t>Musgrove</t>
  </si>
  <si>
    <t>Musgrove, Joe</t>
  </si>
  <si>
    <t>rojasmi02</t>
  </si>
  <si>
    <t>Rojas</t>
  </si>
  <si>
    <t>Rojas, Miguel</t>
  </si>
  <si>
    <t>quinnro01</t>
  </si>
  <si>
    <t>Roman</t>
  </si>
  <si>
    <t>Quinn</t>
  </si>
  <si>
    <t>Quinn, Roman</t>
  </si>
  <si>
    <t>hembrhe01</t>
  </si>
  <si>
    <t>Hembree</t>
  </si>
  <si>
    <t>Hembree, Heath</t>
  </si>
  <si>
    <t>Albies, Ozzie</t>
  </si>
  <si>
    <t>obriepe01</t>
  </si>
  <si>
    <t>O'Brien</t>
  </si>
  <si>
    <t>O'Brien, Peter</t>
  </si>
  <si>
    <t>cabrema01</t>
  </si>
  <si>
    <t>Mauricio</t>
  </si>
  <si>
    <t>Cabrera, Mauricio</t>
  </si>
  <si>
    <t>Reyes, Alex</t>
  </si>
  <si>
    <t>naquity01</t>
  </si>
  <si>
    <t>Naquin</t>
  </si>
  <si>
    <t>Naquin, Tyler</t>
  </si>
  <si>
    <t>estevca01</t>
  </si>
  <si>
    <t>Estevez</t>
  </si>
  <si>
    <t>Estevez, Carlos</t>
  </si>
  <si>
    <t>adriaeh01</t>
  </si>
  <si>
    <t>Ehire</t>
  </si>
  <si>
    <t>Adrianza</t>
  </si>
  <si>
    <t>Adrianza, Ehire</t>
  </si>
  <si>
    <t>kuhlch01</t>
  </si>
  <si>
    <t>Kuhl</t>
  </si>
  <si>
    <t>Kuhl, Chad</t>
  </si>
  <si>
    <t>healyry01</t>
  </si>
  <si>
    <t>Ryon</t>
  </si>
  <si>
    <t>Healy</t>
  </si>
  <si>
    <t>Healy, Ryon</t>
  </si>
  <si>
    <t>Billy McKinney</t>
  </si>
  <si>
    <t>McKinney, Billy</t>
  </si>
  <si>
    <t>zychto01</t>
  </si>
  <si>
    <t>Zych</t>
  </si>
  <si>
    <t>Zych, Tony</t>
  </si>
  <si>
    <t>diazju03</t>
  </si>
  <si>
    <t>Jumbo</t>
  </si>
  <si>
    <t>Diaz, Jumbo</t>
  </si>
  <si>
    <t>Stassi, Max</t>
  </si>
  <si>
    <t>poundbr01</t>
  </si>
  <si>
    <t>Pounders</t>
  </si>
  <si>
    <t>Pounders, Brooks</t>
  </si>
  <si>
    <t>cravyty01</t>
  </si>
  <si>
    <t>Cravy</t>
  </si>
  <si>
    <t>Cravy, Tyler</t>
  </si>
  <si>
    <t>difowi01</t>
  </si>
  <si>
    <t>Difo</t>
  </si>
  <si>
    <t>Difo, Wilmer</t>
  </si>
  <si>
    <t>strahma01</t>
  </si>
  <si>
    <t>Strahm</t>
  </si>
  <si>
    <t>Strahm, Matt</t>
  </si>
  <si>
    <t>martefr01</t>
  </si>
  <si>
    <t>Martes</t>
  </si>
  <si>
    <t>Martes, Francis</t>
  </si>
  <si>
    <t>Swanson, Dansby</t>
  </si>
  <si>
    <t>manaese01</t>
  </si>
  <si>
    <t>Manaea</t>
  </si>
  <si>
    <t>Manaea, Sean</t>
  </si>
  <si>
    <t>Happ, Ian</t>
  </si>
  <si>
    <t>stripro01</t>
  </si>
  <si>
    <t>Stripling</t>
  </si>
  <si>
    <t>Stripling, Ross</t>
  </si>
  <si>
    <t>deleojo01</t>
  </si>
  <si>
    <t>De Leon</t>
  </si>
  <si>
    <t>De Leon, Jose</t>
  </si>
  <si>
    <t>jonesja07</t>
  </si>
  <si>
    <t>Jones, JaCoby</t>
  </si>
  <si>
    <t>solissa01</t>
  </si>
  <si>
    <t>Sammy</t>
  </si>
  <si>
    <t>Solis, Sammy</t>
  </si>
  <si>
    <t>urenajo01</t>
  </si>
  <si>
    <t>Urena</t>
  </si>
  <si>
    <t>Urena, Jose</t>
  </si>
  <si>
    <t>newcose01</t>
  </si>
  <si>
    <t>Newcomb</t>
  </si>
  <si>
    <t>Newcomb, Sean</t>
  </si>
  <si>
    <t>jankotr01</t>
  </si>
  <si>
    <t>Jankowski</t>
  </si>
  <si>
    <t>Jankowski, Travis</t>
  </si>
  <si>
    <t>Bellinger, Cody</t>
  </si>
  <si>
    <t>Mazara, Nomar</t>
  </si>
  <si>
    <t>pressry01</t>
  </si>
  <si>
    <t>Pressly</t>
  </si>
  <si>
    <t>Pressly, Ryan</t>
  </si>
  <si>
    <t>severpe01</t>
  </si>
  <si>
    <t>Severino, Pedro</t>
  </si>
  <si>
    <t>Choi, Ji-Man</t>
  </si>
  <si>
    <t>clevimi01</t>
  </si>
  <si>
    <t>Clevinger</t>
  </si>
  <si>
    <t>Clevinger, Mike</t>
  </si>
  <si>
    <t>braulst01</t>
  </si>
  <si>
    <t>Brault</t>
  </si>
  <si>
    <t>Brault, Steven</t>
  </si>
  <si>
    <t>Phillips, Brett</t>
  </si>
  <si>
    <t>saupowa01</t>
  </si>
  <si>
    <t>Warwick</t>
  </si>
  <si>
    <t>Saupold</t>
  </si>
  <si>
    <t>Saupold, Warwick</t>
  </si>
  <si>
    <t>mitchbr01</t>
  </si>
  <si>
    <t>Mitchell, Bryan</t>
  </si>
  <si>
    <t>nerishe01</t>
  </si>
  <si>
    <t>Neris</t>
  </si>
  <si>
    <t>Neris, Hector</t>
  </si>
  <si>
    <t>fulmemi01</t>
  </si>
  <si>
    <t>Fulmer, Michael</t>
  </si>
  <si>
    <t>robleha01</t>
  </si>
  <si>
    <t>Hansel</t>
  </si>
  <si>
    <t>Robles, Hansel</t>
  </si>
  <si>
    <t>omallsh01</t>
  </si>
  <si>
    <t>O'Malley</t>
  </si>
  <si>
    <t>O'Malley, Shawn</t>
  </si>
  <si>
    <t>petitgr01</t>
  </si>
  <si>
    <t>Gregorio</t>
  </si>
  <si>
    <t>Petit, Gregorio</t>
  </si>
  <si>
    <t>cessalu01</t>
  </si>
  <si>
    <t>Cessa</t>
  </si>
  <si>
    <t>Cessa, Luis</t>
  </si>
  <si>
    <t>Brito, Socrates</t>
  </si>
  <si>
    <t>willima11</t>
  </si>
  <si>
    <t>Mac</t>
  </si>
  <si>
    <t>Williamson</t>
  </si>
  <si>
    <t>Williamson, Mac</t>
  </si>
  <si>
    <t>bandyje01</t>
  </si>
  <si>
    <t>Jett</t>
  </si>
  <si>
    <t>Bandy</t>
  </si>
  <si>
    <t>Bandy, Jett</t>
  </si>
  <si>
    <t>tatedi01</t>
  </si>
  <si>
    <t>Tate</t>
  </si>
  <si>
    <t>Tate, Dillon</t>
  </si>
  <si>
    <t>bowmama01</t>
  </si>
  <si>
    <t>Bowman</t>
  </si>
  <si>
    <t>Bowman, Matt</t>
  </si>
  <si>
    <t>gourryu01</t>
  </si>
  <si>
    <t>Yulieski</t>
  </si>
  <si>
    <t>Gurriel</t>
  </si>
  <si>
    <t>Schebler, Scott</t>
  </si>
  <si>
    <t>morimsh01</t>
  </si>
  <si>
    <t>Morimando</t>
  </si>
  <si>
    <t>Morimando, Shawn</t>
  </si>
  <si>
    <t>hoytja01</t>
  </si>
  <si>
    <t>Hoyt</t>
  </si>
  <si>
    <t>Hoyt, James</t>
  </si>
  <si>
    <t>lawde01</t>
  </si>
  <si>
    <t>Law</t>
  </si>
  <si>
    <t>Law, Derek</t>
  </si>
  <si>
    <t>Hyun-soo Kim</t>
  </si>
  <si>
    <t>leeda02</t>
  </si>
  <si>
    <t>Dae-Ho</t>
  </si>
  <si>
    <t>Lee, Dae-Ho</t>
  </si>
  <si>
    <t>Contreras, Willson</t>
  </si>
  <si>
    <t>Zimmer, Bradley</t>
  </si>
  <si>
    <t>merriwh01</t>
  </si>
  <si>
    <t>Whit</t>
  </si>
  <si>
    <t>Merrifield</t>
  </si>
  <si>
    <t>Merrifield, Whit</t>
  </si>
  <si>
    <t>diazed04</t>
  </si>
  <si>
    <t>Diaz, Edwin</t>
  </si>
  <si>
    <t>hoyinja01</t>
  </si>
  <si>
    <t>Hoying</t>
  </si>
  <si>
    <t>Hoying, Jared</t>
  </si>
  <si>
    <t>ohse01</t>
  </si>
  <si>
    <t>Seung-hwan Oh</t>
  </si>
  <si>
    <t>Seung-hwan</t>
  </si>
  <si>
    <t>Oh</t>
  </si>
  <si>
    <t>gamelbe01</t>
  </si>
  <si>
    <t>Gamel, Ben</t>
  </si>
  <si>
    <t>perdolu02</t>
  </si>
  <si>
    <t>triggan01</t>
  </si>
  <si>
    <t>Triggs</t>
  </si>
  <si>
    <t>Triggs, Andrew</t>
  </si>
  <si>
    <t>lopezre01</t>
  </si>
  <si>
    <t>Reynaldo</t>
  </si>
  <si>
    <t>Lopez, Reynaldo</t>
  </si>
  <si>
    <t>narvaom01</t>
  </si>
  <si>
    <t>Narvaez</t>
  </si>
  <si>
    <t>Narvaez, Omar</t>
  </si>
  <si>
    <t>dickeal01</t>
  </si>
  <si>
    <t>Dickerson, Alex</t>
  </si>
  <si>
    <t>hoffmje02</t>
  </si>
  <si>
    <t>smithma05</t>
  </si>
  <si>
    <t>Mallex</t>
  </si>
  <si>
    <t>Smith, Mallex</t>
  </si>
  <si>
    <t>cottojh01</t>
  </si>
  <si>
    <t>Jharel</t>
  </si>
  <si>
    <t>Cotton</t>
  </si>
  <si>
    <t>Cotton, Jharel</t>
  </si>
  <si>
    <t>Devers, Rafael</t>
  </si>
  <si>
    <t>givenmy01</t>
  </si>
  <si>
    <t>Mychal</t>
  </si>
  <si>
    <t>Givens</t>
  </si>
  <si>
    <t>Givens, Mychal</t>
  </si>
  <si>
    <t>dullry01</t>
  </si>
  <si>
    <t>Dull</t>
  </si>
  <si>
    <t>Dull, Ryan</t>
  </si>
  <si>
    <t>Ryan McMahon</t>
  </si>
  <si>
    <t>McMahon, Ryan</t>
  </si>
  <si>
    <t>blashja01</t>
  </si>
  <si>
    <t>Jabari</t>
  </si>
  <si>
    <t>Blash</t>
  </si>
  <si>
    <t>Blash, Jabari</t>
  </si>
  <si>
    <t>barraky01</t>
  </si>
  <si>
    <t>Barraclough</t>
  </si>
  <si>
    <t>Barraclough, Kyle</t>
  </si>
  <si>
    <t>tolesan01</t>
  </si>
  <si>
    <t>Toles</t>
  </si>
  <si>
    <t>Toles, Andrew</t>
  </si>
  <si>
    <t>adlemti01</t>
  </si>
  <si>
    <t>Adleman</t>
  </si>
  <si>
    <t>Adleman, Tim</t>
  </si>
  <si>
    <t>reedmi01</t>
  </si>
  <si>
    <t>Reed, Michael</t>
  </si>
  <si>
    <t>whitety01</t>
  </si>
  <si>
    <t>White, Tyler</t>
  </si>
  <si>
    <t>hazelje01</t>
  </si>
  <si>
    <t>Hazelbaker</t>
  </si>
  <si>
    <t>Hazelbaker, Jeremy</t>
  </si>
  <si>
    <t>espinan01</t>
  </si>
  <si>
    <t>Espinoza</t>
  </si>
  <si>
    <t>Espinoza, Anderson</t>
  </si>
  <si>
    <t>Kang, Jung Ho</t>
  </si>
  <si>
    <t>coatsja01</t>
  </si>
  <si>
    <t>Coats</t>
  </si>
  <si>
    <t>Coats, Jason</t>
  </si>
  <si>
    <t>Upton Jr., Melvin</t>
  </si>
  <si>
    <t>overtdi01</t>
  </si>
  <si>
    <t>Overton</t>
  </si>
  <si>
    <t>Overton, Dillon</t>
  </si>
  <si>
    <t>adamewi01</t>
  </si>
  <si>
    <t>Willy</t>
  </si>
  <si>
    <t>Adames, Willy</t>
  </si>
  <si>
    <t>oneilty01</t>
  </si>
  <si>
    <t>O'Neill</t>
  </si>
  <si>
    <t>O'Neill, Tyler</t>
  </si>
  <si>
    <t>fernajo03</t>
  </si>
  <si>
    <t>Jose Miguel Fernandez</t>
  </si>
  <si>
    <t>Jose Miguel</t>
  </si>
  <si>
    <t>maxwebr01</t>
  </si>
  <si>
    <t>Bruce Maxwell</t>
  </si>
  <si>
    <t>Maxwell, Bruce</t>
  </si>
  <si>
    <t>Velasquez, Vince</t>
  </si>
  <si>
    <t>haderjo01</t>
  </si>
  <si>
    <t>Hader</t>
  </si>
  <si>
    <t>Hader, Josh</t>
  </si>
  <si>
    <t>asuajca01</t>
  </si>
  <si>
    <t>Asuaje</t>
  </si>
  <si>
    <t>Asuaje, Carlos</t>
  </si>
  <si>
    <t>moranco01</t>
  </si>
  <si>
    <t>Moran</t>
  </si>
  <si>
    <t>Moran, Colin</t>
  </si>
  <si>
    <t>machadi01</t>
  </si>
  <si>
    <t>Dixon</t>
  </si>
  <si>
    <t>Machado, Dixon</t>
  </si>
  <si>
    <t>torregl01</t>
  </si>
  <si>
    <t>Gleyber</t>
  </si>
  <si>
    <t>Torres, Gleyber</t>
  </si>
  <si>
    <t>bandaan01</t>
  </si>
  <si>
    <t>Banda</t>
  </si>
  <si>
    <t>Banda, Anthony</t>
  </si>
  <si>
    <t>rominau01</t>
  </si>
  <si>
    <t>Romine, Austin</t>
  </si>
  <si>
    <t>Kyle Lewis</t>
  </si>
  <si>
    <t>hwangja01</t>
  </si>
  <si>
    <t>Jae-gyun Hwang</t>
  </si>
  <si>
    <t>Jae-gyun</t>
  </si>
  <si>
    <t>Hwang</t>
  </si>
  <si>
    <t>Hwang, Jae-gyun</t>
  </si>
  <si>
    <t>tilsoch01</t>
  </si>
  <si>
    <t>Tilson</t>
  </si>
  <si>
    <t>Tilson, Charlie</t>
  </si>
  <si>
    <t>muncyma01</t>
  </si>
  <si>
    <t>Muncy</t>
  </si>
  <si>
    <t>Muncy, Max</t>
  </si>
  <si>
    <t>briceau01</t>
  </si>
  <si>
    <t>Brice</t>
  </si>
  <si>
    <t>Brice, Austin</t>
  </si>
  <si>
    <t>doziehu01</t>
  </si>
  <si>
    <t>Dozier, Hunter</t>
  </si>
  <si>
    <t>Anderson, Tim</t>
  </si>
  <si>
    <t>Yuli Gurriel</t>
  </si>
  <si>
    <t>telisto01</t>
  </si>
  <si>
    <t>Telis</t>
  </si>
  <si>
    <t>Telis, Tomas</t>
  </si>
  <si>
    <t>kellyca02</t>
  </si>
  <si>
    <t>Kelly, Carson</t>
  </si>
  <si>
    <t>garream01</t>
  </si>
  <si>
    <t>Amir</t>
  </si>
  <si>
    <t>Garrett, Amir</t>
  </si>
  <si>
    <t>herredi01</t>
  </si>
  <si>
    <t>Dilson</t>
  </si>
  <si>
    <t>Herrera, Dilson</t>
  </si>
  <si>
    <t>beedety01</t>
  </si>
  <si>
    <t>Beede</t>
  </si>
  <si>
    <t>Beede, Tyler</t>
  </si>
  <si>
    <t>Jason Groome</t>
  </si>
  <si>
    <t>pindech01</t>
  </si>
  <si>
    <t>Pinder</t>
  </si>
  <si>
    <t>Pinder, Chad</t>
  </si>
  <si>
    <t>Riley Pint</t>
  </si>
  <si>
    <t>torrero01</t>
  </si>
  <si>
    <t>Torreyes</t>
  </si>
  <si>
    <t>Torreyes, Ronald</t>
  </si>
  <si>
    <t>gloveko01</t>
  </si>
  <si>
    <t>Koda</t>
  </si>
  <si>
    <t>Glover</t>
  </si>
  <si>
    <t>Glover, Koda</t>
  </si>
  <si>
    <t>wendljo01</t>
  </si>
  <si>
    <t>Wendle</t>
  </si>
  <si>
    <t>Wendle, Joey</t>
  </si>
  <si>
    <t>browntr01</t>
  </si>
  <si>
    <t>Brown, Trevor</t>
  </si>
  <si>
    <t>fariaja01</t>
  </si>
  <si>
    <t>Faria</t>
  </si>
  <si>
    <t>Faria, Jacob</t>
  </si>
  <si>
    <t>paulida01</t>
  </si>
  <si>
    <t>Paulino, David</t>
  </si>
  <si>
    <t>ramirjc01</t>
  </si>
  <si>
    <t>J.C. Ramirez</t>
  </si>
  <si>
    <t>austity01</t>
  </si>
  <si>
    <t>Austin, Tyler</t>
  </si>
  <si>
    <t>mancitr01</t>
  </si>
  <si>
    <t>Trey</t>
  </si>
  <si>
    <t>Mancini</t>
  </si>
  <si>
    <t>Mancini, Trey</t>
  </si>
  <si>
    <t>Ian Anderson</t>
  </si>
  <si>
    <t>jimenjo01</t>
  </si>
  <si>
    <t>Jimenez, Joe</t>
  </si>
  <si>
    <t>mailelu01</t>
  </si>
  <si>
    <t>Maile</t>
  </si>
  <si>
    <t>Maile, Luke</t>
  </si>
  <si>
    <t>barneau01</t>
  </si>
  <si>
    <t>Barnes, Austin</t>
  </si>
  <si>
    <t>siscoch01</t>
  </si>
  <si>
    <t>Chance</t>
  </si>
  <si>
    <t>Sisco</t>
  </si>
  <si>
    <t>Sisco, Chance</t>
  </si>
  <si>
    <t>woodrbr01</t>
  </si>
  <si>
    <t>Woodruff</t>
  </si>
  <si>
    <t>Woodruff, Brandon</t>
  </si>
  <si>
    <t>Souza Jr., Steven</t>
  </si>
  <si>
    <t>Kepler, Max</t>
  </si>
  <si>
    <t>Matt Manning</t>
  </si>
  <si>
    <t>Triston McKenzie</t>
  </si>
  <si>
    <t>allengr01</t>
  </si>
  <si>
    <t>Allen, Greg</t>
  </si>
  <si>
    <t>tellero01</t>
  </si>
  <si>
    <t>Rowdy</t>
  </si>
  <si>
    <t>Tellez</t>
  </si>
  <si>
    <t>Tellez, Rowdy</t>
  </si>
  <si>
    <t>Vladimir Gutierrez</t>
  </si>
  <si>
    <t>ruizri01</t>
  </si>
  <si>
    <t>Rio</t>
  </si>
  <si>
    <t>Ruiz, Rio</t>
  </si>
  <si>
    <t>Cal Quantrill</t>
  </si>
  <si>
    <t>Mickey Moniak</t>
  </si>
  <si>
    <t>lugose01</t>
  </si>
  <si>
    <t>Lugo</t>
  </si>
  <si>
    <t>Lugo, Seth</t>
  </si>
  <si>
    <t>Blake Rutherford</t>
  </si>
  <si>
    <t>feddeer01</t>
  </si>
  <si>
    <t>Fedde</t>
  </si>
  <si>
    <t>Fedde, Erick</t>
  </si>
  <si>
    <t>hoskirh01</t>
  </si>
  <si>
    <t>Rhys</t>
  </si>
  <si>
    <t>Hoskins</t>
  </si>
  <si>
    <t>Hoskins, Rhys</t>
  </si>
  <si>
    <t>blachty01</t>
  </si>
  <si>
    <t>Blach</t>
  </si>
  <si>
    <t>Blach, Ty</t>
  </si>
  <si>
    <t>biagijo01</t>
  </si>
  <si>
    <t>Biagini</t>
  </si>
  <si>
    <t>Joe Biagini</t>
  </si>
  <si>
    <t>A.J. Puk</t>
  </si>
  <si>
    <t>Albert Almora Jr.</t>
  </si>
  <si>
    <t>tapiara01</t>
  </si>
  <si>
    <t>Raimel</t>
  </si>
  <si>
    <t>Tapia</t>
  </si>
  <si>
    <t>Tapia, Raimel</t>
  </si>
  <si>
    <t>Delvin Perez</t>
  </si>
  <si>
    <t>cecchga02</t>
  </si>
  <si>
    <t>Cecchini, Gavin</t>
  </si>
  <si>
    <t>Patrick Kivlehan</t>
  </si>
  <si>
    <t>13910</t>
  </si>
  <si>
    <t>Chris O'Grady</t>
  </si>
  <si>
    <t>Parker Bridwell</t>
  </si>
  <si>
    <t>11502</t>
  </si>
  <si>
    <t>C_TTLSGP</t>
  </si>
  <si>
    <t>1B_TTLSGP</t>
  </si>
  <si>
    <t>2B_TTLSGP</t>
  </si>
  <si>
    <t>3B_TTLSGP</t>
  </si>
  <si>
    <t>SS_TTLSGP</t>
  </si>
  <si>
    <t>OF_TTLSGP</t>
  </si>
  <si>
    <t>CI_TTLSGP</t>
  </si>
  <si>
    <t>MI_TTLSGP</t>
  </si>
  <si>
    <t>IF_TTLSGP</t>
  </si>
  <si>
    <t>UTIL_TTLSGP</t>
  </si>
  <si>
    <t>BENCH_TTLSGP</t>
  </si>
  <si>
    <t>C-RANK</t>
  </si>
  <si>
    <t>1B-RANK</t>
  </si>
  <si>
    <t>2B-RANK</t>
  </si>
  <si>
    <t>3B-RANK</t>
  </si>
  <si>
    <t>SS-RANK</t>
  </si>
  <si>
    <t>OF-RANK</t>
  </si>
  <si>
    <t>MI-RANK</t>
  </si>
  <si>
    <t>CI-RANK</t>
  </si>
  <si>
    <t>IF-RANK</t>
  </si>
  <si>
    <t>UTIL-RANK</t>
  </si>
  <si>
    <t>BENCH-RANK</t>
  </si>
  <si>
    <t>NAME</t>
  </si>
  <si>
    <t>REPLACEMENT?</t>
  </si>
  <si>
    <t>USEFULSGPFINAL</t>
  </si>
  <si>
    <t>SGPOVERFINAL</t>
  </si>
  <si>
    <t>15082</t>
  </si>
  <si>
    <t>12956</t>
  </si>
  <si>
    <t>Garrett Cooper</t>
  </si>
  <si>
    <t>14567</t>
  </si>
  <si>
    <t>16192</t>
  </si>
  <si>
    <t>Brian Anderson</t>
  </si>
  <si>
    <t>Willie Calhoun</t>
  </si>
  <si>
    <t>17919</t>
  </si>
  <si>
    <t>Austin Slater</t>
  </si>
  <si>
    <t>16153</t>
  </si>
  <si>
    <t>Max Moroff</t>
  </si>
  <si>
    <t>14556</t>
  </si>
  <si>
    <t>Nicky Delmonico</t>
  </si>
  <si>
    <t>sa874807</t>
  </si>
  <si>
    <t>Austin Hays</t>
  </si>
  <si>
    <t>Paul DeJong</t>
  </si>
  <si>
    <t>18015</t>
  </si>
  <si>
    <t>Lane Adams</t>
  </si>
  <si>
    <t>10767</t>
  </si>
  <si>
    <t>14950</t>
  </si>
  <si>
    <t>sa912520</t>
  </si>
  <si>
    <t>15722</t>
  </si>
  <si>
    <t>14329</t>
  </si>
  <si>
    <t>Dustin Fowler</t>
  </si>
  <si>
    <t>Yolmer Sanchez</t>
  </si>
  <si>
    <t>sa872474</t>
  </si>
  <si>
    <t>15519</t>
  </si>
  <si>
    <t>14735</t>
  </si>
  <si>
    <t>Luke Voit</t>
  </si>
  <si>
    <t>14811</t>
  </si>
  <si>
    <t>14942</t>
  </si>
  <si>
    <t>sa738510</t>
  </si>
  <si>
    <t>12937</t>
  </si>
  <si>
    <t>Brock Stassi</t>
  </si>
  <si>
    <t>12244</t>
  </si>
  <si>
    <t>11761</t>
  </si>
  <si>
    <t>Ryder Jones</t>
  </si>
  <si>
    <t>15982</t>
  </si>
  <si>
    <t>15998</t>
  </si>
  <si>
    <t>13590</t>
  </si>
  <si>
    <t>12174</t>
  </si>
  <si>
    <t>Magneuris Sierra</t>
  </si>
  <si>
    <t>17023</t>
  </si>
  <si>
    <t>sa912848</t>
  </si>
  <si>
    <t>16434</t>
  </si>
  <si>
    <t>14352</t>
  </si>
  <si>
    <t>16263</t>
  </si>
  <si>
    <t>sa874246</t>
  </si>
  <si>
    <t>13788</t>
  </si>
  <si>
    <t>sa917932</t>
  </si>
  <si>
    <t>Cam Perkins</t>
  </si>
  <si>
    <t>13444</t>
  </si>
  <si>
    <t>J.T. Riddle</t>
  </si>
  <si>
    <t>17642</t>
  </si>
  <si>
    <t>16505</t>
  </si>
  <si>
    <t>15905</t>
  </si>
  <si>
    <t>sa917920</t>
  </si>
  <si>
    <t>14936</t>
  </si>
  <si>
    <t>14145</t>
  </si>
  <si>
    <t>15103</t>
  </si>
  <si>
    <t>16221</t>
  </si>
  <si>
    <t>sa724025</t>
  </si>
  <si>
    <t>Yandy Diaz</t>
  </si>
  <si>
    <t>16578</t>
  </si>
  <si>
    <t>RAZZBALLNAME</t>
  </si>
  <si>
    <t>simmosh01</t>
  </si>
  <si>
    <t>Shae</t>
  </si>
  <si>
    <t>Simmons, Shae</t>
  </si>
  <si>
    <t>senzeni01</t>
  </si>
  <si>
    <t>Senzel</t>
  </si>
  <si>
    <t>Senzel, Nick</t>
  </si>
  <si>
    <t>cardust01</t>
  </si>
  <si>
    <t>Cardullo</t>
  </si>
  <si>
    <t>Cardullo, Stephen</t>
  </si>
  <si>
    <t>marquge01</t>
  </si>
  <si>
    <t>German</t>
  </si>
  <si>
    <t>Marquez</t>
  </si>
  <si>
    <t>Marquez, German</t>
  </si>
  <si>
    <t>perezfr01</t>
  </si>
  <si>
    <t>sa873722</t>
  </si>
  <si>
    <t>Perez, Franklin</t>
  </si>
  <si>
    <t>szaputh01</t>
  </si>
  <si>
    <t>Szapucki</t>
  </si>
  <si>
    <t>sa875054</t>
  </si>
  <si>
    <t>Szapucki, Thomas</t>
  </si>
  <si>
    <t>sorokmi01</t>
  </si>
  <si>
    <t>Soroka</t>
  </si>
  <si>
    <t>Soroka, Mike</t>
  </si>
  <si>
    <t>anderia01</t>
  </si>
  <si>
    <t>sa917921</t>
  </si>
  <si>
    <t>Anderson, Ian</t>
  </si>
  <si>
    <t>kopecmi01</t>
  </si>
  <si>
    <t>Kopech</t>
  </si>
  <si>
    <t>Kopech, Michael</t>
  </si>
  <si>
    <t>kaprija01</t>
  </si>
  <si>
    <t>Kaprielian</t>
  </si>
  <si>
    <t>sa658943</t>
  </si>
  <si>
    <t>milleja05</t>
  </si>
  <si>
    <t>sa827467</t>
  </si>
  <si>
    <t>Miller, Jared</t>
  </si>
  <si>
    <t>clarktr01</t>
  </si>
  <si>
    <t>Trent</t>
  </si>
  <si>
    <t>Clark</t>
  </si>
  <si>
    <t>Clark, Trent</t>
  </si>
  <si>
    <t>allarko01</t>
  </si>
  <si>
    <t>Kolby</t>
  </si>
  <si>
    <t>Allard</t>
  </si>
  <si>
    <t>Allard, Kolby</t>
  </si>
  <si>
    <t>ramosed02</t>
  </si>
  <si>
    <t>Edubray</t>
  </si>
  <si>
    <t>Ramos, Edubray</t>
  </si>
  <si>
    <t>montgjo01</t>
  </si>
  <si>
    <t>Jordan Montgomery</t>
  </si>
  <si>
    <t>16511</t>
  </si>
  <si>
    <t>Montgomery, Jordan</t>
  </si>
  <si>
    <t>Sam Gaviglio</t>
  </si>
  <si>
    <t>taverle01</t>
  </si>
  <si>
    <t>Leody</t>
  </si>
  <si>
    <t>Taveras, Leody</t>
  </si>
  <si>
    <t>Yolmer</t>
  </si>
  <si>
    <t>Sanchez, Yolmer</t>
  </si>
  <si>
    <t>wadety01</t>
  </si>
  <si>
    <t>Wade, Tyler</t>
  </si>
  <si>
    <t>juradar01</t>
  </si>
  <si>
    <t>Jurado</t>
  </si>
  <si>
    <t>Jurado, Ariel</t>
  </si>
  <si>
    <t>diazyu01</t>
  </si>
  <si>
    <t>Yusniel</t>
  </si>
  <si>
    <t>Diaz, Yusniel</t>
  </si>
  <si>
    <t>arroych01</t>
  </si>
  <si>
    <t>Arroyo, Christian</t>
  </si>
  <si>
    <t>alvarya01</t>
  </si>
  <si>
    <t>sa868984</t>
  </si>
  <si>
    <t>Alvarez, Yadier</t>
  </si>
  <si>
    <t>garcile02</t>
  </si>
  <si>
    <t>Leury</t>
  </si>
  <si>
    <t>Garcia, Leury</t>
  </si>
  <si>
    <t>hanseal01</t>
  </si>
  <si>
    <t>Hansen</t>
  </si>
  <si>
    <t>sa738344</t>
  </si>
  <si>
    <t>Hansen, Alec</t>
  </si>
  <si>
    <t>gutievl01</t>
  </si>
  <si>
    <t>sa952977</t>
  </si>
  <si>
    <t>Gutierrez, Vladimir</t>
  </si>
  <si>
    <t>mckentr01</t>
  </si>
  <si>
    <t>Triston</t>
  </si>
  <si>
    <t>McKenzie</t>
  </si>
  <si>
    <t>sa874760</t>
  </si>
  <si>
    <t>McKenzie, Triston</t>
  </si>
  <si>
    <t>peterdi01</t>
  </si>
  <si>
    <t>Peters</t>
  </si>
  <si>
    <t>Peters, Dillon</t>
  </si>
  <si>
    <t>pintri01</t>
  </si>
  <si>
    <t>Riley</t>
  </si>
  <si>
    <t>Pint</t>
  </si>
  <si>
    <t>sa917922</t>
  </si>
  <si>
    <t>Pint, Riley</t>
  </si>
  <si>
    <t>dejonch01</t>
  </si>
  <si>
    <t>De Jong</t>
  </si>
  <si>
    <t>15036</t>
  </si>
  <si>
    <t>De Jong, Chase</t>
  </si>
  <si>
    <t>reidfse01</t>
  </si>
  <si>
    <t>Reid-Foley</t>
  </si>
  <si>
    <t>Reid-Foley, Sean</t>
  </si>
  <si>
    <t>tejedan01</t>
  </si>
  <si>
    <t>Tejeda</t>
  </si>
  <si>
    <t>Tejeda, Anderson</t>
  </si>
  <si>
    <t>heredgu01</t>
  </si>
  <si>
    <t>Heredia</t>
  </si>
  <si>
    <t>Heredia, Guillermo</t>
  </si>
  <si>
    <t>kellemi01</t>
  </si>
  <si>
    <t>Keller</t>
  </si>
  <si>
    <t>Keller, Mitch</t>
  </si>
  <si>
    <t>aikenbr01</t>
  </si>
  <si>
    <t>Brady</t>
  </si>
  <si>
    <t>Aiken</t>
  </si>
  <si>
    <t>sa828659</t>
  </si>
  <si>
    <t>Aiken, Brady</t>
  </si>
  <si>
    <t>verdual01</t>
  </si>
  <si>
    <t>Verdugo</t>
  </si>
  <si>
    <t>Verdugo, Alex</t>
  </si>
  <si>
    <t>rodgebr02</t>
  </si>
  <si>
    <t>diazis01</t>
  </si>
  <si>
    <t>Isan</t>
  </si>
  <si>
    <t>Diaz, Isan</t>
  </si>
  <si>
    <t>bergmch01</t>
  </si>
  <si>
    <t>Bergman</t>
  </si>
  <si>
    <t>Bergman, Christian</t>
  </si>
  <si>
    <t>groomja01</t>
  </si>
  <si>
    <t>Groome</t>
  </si>
  <si>
    <t>sa917925</t>
  </si>
  <si>
    <t>uriaslu01</t>
  </si>
  <si>
    <t>Urias, Luis</t>
  </si>
  <si>
    <t>alcansa01</t>
  </si>
  <si>
    <t>Alcantara, Sandy</t>
  </si>
  <si>
    <t>mendeyo01</t>
  </si>
  <si>
    <t>Yohander</t>
  </si>
  <si>
    <t>Mendez</t>
  </si>
  <si>
    <t>Mendez, Yohander</t>
  </si>
  <si>
    <t>jonesja01</t>
  </si>
  <si>
    <t>Jahmai</t>
  </si>
  <si>
    <t>Jones, Jahmai</t>
  </si>
  <si>
    <t>mejiafr01</t>
  </si>
  <si>
    <t>Mejia, Francisco</t>
  </si>
  <si>
    <t>senzaan01</t>
  </si>
  <si>
    <t>Senzatela</t>
  </si>
  <si>
    <t>15488</t>
  </si>
  <si>
    <t>Senzatela, Antonio</t>
  </si>
  <si>
    <t>gonsast01</t>
  </si>
  <si>
    <t>Gonsalves</t>
  </si>
  <si>
    <t>Gonsalves, Stephen</t>
  </si>
  <si>
    <t>rayco01</t>
  </si>
  <si>
    <t>Ray, Corey</t>
  </si>
  <si>
    <t>quantca01</t>
  </si>
  <si>
    <t>Cal</t>
  </si>
  <si>
    <t>Quantrill</t>
  </si>
  <si>
    <t>Quantrill, Cal</t>
  </si>
  <si>
    <t>ortizlu02</t>
  </si>
  <si>
    <t>sa828677</t>
  </si>
  <si>
    <t>Ortiz, Luis</t>
  </si>
  <si>
    <t>Nicholas Castellanos</t>
  </si>
  <si>
    <t>abreual01</t>
  </si>
  <si>
    <t>sa828366</t>
  </si>
  <si>
    <t>Abreu, Albert</t>
  </si>
  <si>
    <t>perezde01</t>
  </si>
  <si>
    <t>Delvin</t>
  </si>
  <si>
    <t>sa917935</t>
  </si>
  <si>
    <t>Perez, Delvin</t>
  </si>
  <si>
    <t>ravenad01</t>
  </si>
  <si>
    <t>Ravenelle</t>
  </si>
  <si>
    <t>sa602703</t>
  </si>
  <si>
    <t>mannima01</t>
  </si>
  <si>
    <t>Manning</t>
  </si>
  <si>
    <t>sa917924</t>
  </si>
  <si>
    <t>Manning, Matt</t>
  </si>
  <si>
    <t>guerrta02</t>
  </si>
  <si>
    <t>Matthew Boyd</t>
  </si>
  <si>
    <t>tuckeky01</t>
  </si>
  <si>
    <t>Tucker, Kyle</t>
  </si>
  <si>
    <t>freelky01</t>
  </si>
  <si>
    <t>Freeland</t>
  </si>
  <si>
    <t>Freeland, Kyle</t>
  </si>
  <si>
    <t>ruthebl01</t>
  </si>
  <si>
    <t>Rutherford</t>
  </si>
  <si>
    <t>Rutherford, Blake</t>
  </si>
  <si>
    <t>engelad01</t>
  </si>
  <si>
    <t>Engel</t>
  </si>
  <si>
    <t>Engel, Adam</t>
  </si>
  <si>
    <t>godleza01</t>
  </si>
  <si>
    <t>Godley</t>
  </si>
  <si>
    <t>lewisky01</t>
  </si>
  <si>
    <t>Lewis, Kyle</t>
  </si>
  <si>
    <t>sheffju01</t>
  </si>
  <si>
    <t>Justus</t>
  </si>
  <si>
    <t>Sheffield</t>
  </si>
  <si>
    <t>Sheffield, Justus</t>
  </si>
  <si>
    <t>newmake01</t>
  </si>
  <si>
    <t>Newman</t>
  </si>
  <si>
    <t>Newman, Kevin</t>
  </si>
  <si>
    <t>wilkeaa01</t>
  </si>
  <si>
    <t>Wilkerson</t>
  </si>
  <si>
    <t>Wilkerson, Aaron</t>
  </si>
  <si>
    <t>altavda01</t>
  </si>
  <si>
    <t>Altavilla</t>
  </si>
  <si>
    <t>Altavilla, Dan</t>
  </si>
  <si>
    <t>bradlbo01</t>
  </si>
  <si>
    <t>Bradley, Bobby</t>
  </si>
  <si>
    <t>bonifjo01</t>
  </si>
  <si>
    <t>Bonifacio, Jorge</t>
  </si>
  <si>
    <t>bauerja01</t>
  </si>
  <si>
    <t>Bauers</t>
  </si>
  <si>
    <t>Bauers, Jake</t>
  </si>
  <si>
    <t>stassbr01</t>
  </si>
  <si>
    <t>Stassi, Brock</t>
  </si>
  <si>
    <t>sotoju01</t>
  </si>
  <si>
    <t>Soto, Juan</t>
  </si>
  <si>
    <t>pukaj01</t>
  </si>
  <si>
    <t>Puk</t>
  </si>
  <si>
    <t>sa738675</t>
  </si>
  <si>
    <t>Puk, A.J.</t>
  </si>
  <si>
    <t>moniami01</t>
  </si>
  <si>
    <t>Moniak</t>
  </si>
  <si>
    <t>Moniak, Mickey</t>
  </si>
  <si>
    <t>ynoaga01</t>
  </si>
  <si>
    <t>Gabriel</t>
  </si>
  <si>
    <t>Ynoa</t>
  </si>
  <si>
    <t>Ynoa, Gabriel</t>
  </si>
  <si>
    <t>gavigsa01</t>
  </si>
  <si>
    <t>Gaviglio</t>
  </si>
  <si>
    <t>12778</t>
  </si>
  <si>
    <t>Gaviglio, Sam</t>
  </si>
  <si>
    <t>medinad01</t>
  </si>
  <si>
    <t>sa832877</t>
  </si>
  <si>
    <t>Medina, Adonis</t>
  </si>
  <si>
    <t>chargjt01</t>
  </si>
  <si>
    <t>Chargois</t>
  </si>
  <si>
    <t>Chargois, J.T.</t>
  </si>
  <si>
    <t>travisa01</t>
  </si>
  <si>
    <t>Travis, Sam</t>
  </si>
  <si>
    <t>rosaram01</t>
  </si>
  <si>
    <t>Amed</t>
  </si>
  <si>
    <t>Rosario, Amed</t>
  </si>
  <si>
    <t>diazya01</t>
  </si>
  <si>
    <t>Yandy</t>
  </si>
  <si>
    <t>Diaz, Yandy</t>
  </si>
  <si>
    <t>chapmma01</t>
  </si>
  <si>
    <t>Chapman, Matt</t>
  </si>
  <si>
    <t>rivertj01</t>
  </si>
  <si>
    <t>Rivera, T.J.</t>
  </si>
  <si>
    <t>jimenel02</t>
  </si>
  <si>
    <t>Eloy</t>
  </si>
  <si>
    <t>Jimenez, Eloy</t>
  </si>
  <si>
    <t>colliza01</t>
  </si>
  <si>
    <t>Collins, Zack</t>
  </si>
  <si>
    <t>acunaro01</t>
  </si>
  <si>
    <t>Acuna</t>
  </si>
  <si>
    <t>IDSYSTEMS</t>
  </si>
  <si>
    <t>FANGRAPHS ID</t>
  </si>
  <si>
    <t>FANGRAPHS NAME</t>
  </si>
  <si>
    <t>MLB ID</t>
  </si>
  <si>
    <t>MLB NAME</t>
  </si>
  <si>
    <t>CBS ID</t>
  </si>
  <si>
    <t>CBS NAME</t>
  </si>
  <si>
    <t>RETRO ID</t>
  </si>
  <si>
    <t>BASEBALL REF ID</t>
  </si>
  <si>
    <t>NFBC ID</t>
  </si>
  <si>
    <t>NFBC NAME</t>
  </si>
  <si>
    <t>ESPN ID</t>
  </si>
  <si>
    <t>ESPN NAME</t>
  </si>
  <si>
    <t>DAVENPORT ID</t>
  </si>
  <si>
    <t>BASEBALL PROSPECTUS ID</t>
  </si>
  <si>
    <t>YAHOO ID</t>
  </si>
  <si>
    <t>YAHOO NAME</t>
  </si>
  <si>
    <t>MASTERSBALL NAME</t>
  </si>
  <si>
    <t>FANTASY PROS NAME</t>
  </si>
  <si>
    <t>ROTOWIRE ID</t>
  </si>
  <si>
    <t>FANDUEL NAME</t>
  </si>
  <si>
    <t>FANDUEL ID</t>
  </si>
  <si>
    <t>DRAFTKINGS NAME</t>
  </si>
  <si>
    <t>BASEBALL HQ ID</t>
  </si>
  <si>
    <t>RAZZBALL NAME</t>
  </si>
  <si>
    <t>PLAYERIDMAP COLUMN</t>
  </si>
  <si>
    <t>PLAYERIDMAP NAME</t>
  </si>
  <si>
    <t>adamsla01</t>
  </si>
  <si>
    <t>Lane</t>
  </si>
  <si>
    <t>Adams, Lane</t>
  </si>
  <si>
    <t>16556</t>
  </si>
  <si>
    <t>alexasc02</t>
  </si>
  <si>
    <t>Alexander, Scott</t>
  </si>
  <si>
    <t>anderbr06</t>
  </si>
  <si>
    <t>18289</t>
  </si>
  <si>
    <t>barneda02</t>
  </si>
  <si>
    <t>Barnes, Danny</t>
  </si>
  <si>
    <t>beckch02</t>
  </si>
  <si>
    <t>Beck, Chris</t>
  </si>
  <si>
    <t>bellch02</t>
  </si>
  <si>
    <t>10297</t>
  </si>
  <si>
    <t>Bell, Chad</t>
  </si>
  <si>
    <t>bibenau01</t>
  </si>
  <si>
    <t>Austin Bibens-Dirkx</t>
  </si>
  <si>
    <t>Bibens-Dirkx</t>
  </si>
  <si>
    <t>9559</t>
  </si>
  <si>
    <t>Bibens-Dirkx, Austin</t>
  </si>
  <si>
    <t>blackpa01</t>
  </si>
  <si>
    <t>14739</t>
  </si>
  <si>
    <t>Blackburn, Paul</t>
  </si>
  <si>
    <t>bleieri01</t>
  </si>
  <si>
    <t>Bleier</t>
  </si>
  <si>
    <t>Bleier, Richard</t>
  </si>
  <si>
    <t>bridwpa01</t>
  </si>
  <si>
    <t>Bridwell</t>
  </si>
  <si>
    <t>Bridwell, Parker</t>
  </si>
  <si>
    <t>brugmja01</t>
  </si>
  <si>
    <t>Jaycob</t>
  </si>
  <si>
    <t>Brugman</t>
  </si>
  <si>
    <t>Brugman, Jaycob</t>
  </si>
  <si>
    <t>camarjo01</t>
  </si>
  <si>
    <t>Camargo</t>
  </si>
  <si>
    <t>Camargo, Johan</t>
  </si>
  <si>
    <t>candeje01</t>
  </si>
  <si>
    <t>Jeimer</t>
  </si>
  <si>
    <t>Candelario</t>
  </si>
  <si>
    <t>Candelario, Jeimer</t>
  </si>
  <si>
    <t>castilu02</t>
  </si>
  <si>
    <t>Luis Castillo</t>
  </si>
  <si>
    <t>15689</t>
  </si>
  <si>
    <t>Castillo, Luis</t>
  </si>
  <si>
    <t>claudal01</t>
  </si>
  <si>
    <t>Claudio</t>
  </si>
  <si>
    <t>Claudio, Alex</t>
  </si>
  <si>
    <t>cordefr02</t>
  </si>
  <si>
    <t>Franchy</t>
  </si>
  <si>
    <t>Cordero, Franchy</t>
  </si>
  <si>
    <t>cordoal01</t>
  </si>
  <si>
    <t>Cordoba</t>
  </si>
  <si>
    <t>Cordoba, Allen</t>
  </si>
  <si>
    <t>coveydy01</t>
  </si>
  <si>
    <t>Covey</t>
  </si>
  <si>
    <t>14825</t>
  </si>
  <si>
    <t>Covey, Dylan</t>
  </si>
  <si>
    <t>15491</t>
  </si>
  <si>
    <t>dejonpa01</t>
  </si>
  <si>
    <t>DeJong</t>
  </si>
  <si>
    <t>DeJong, Paul</t>
  </si>
  <si>
    <t>delmoni01</t>
  </si>
  <si>
    <t>Nick Delmonico</t>
  </si>
  <si>
    <t>Delmonico</t>
  </si>
  <si>
    <t>13157</t>
  </si>
  <si>
    <t>17350</t>
  </si>
  <si>
    <t>diazel01</t>
  </si>
  <si>
    <t>Diaz, Elias</t>
  </si>
  <si>
    <t>13699</t>
  </si>
  <si>
    <t>15983</t>
  </si>
  <si>
    <t>16256</t>
  </si>
  <si>
    <t>garcilu03</t>
  </si>
  <si>
    <t>6984</t>
  </si>
  <si>
    <t>Garcia, Luis</t>
  </si>
  <si>
    <t>garciwi01</t>
  </si>
  <si>
    <t>Garcia, Willy</t>
  </si>
  <si>
    <t>14375</t>
  </si>
  <si>
    <t>gonzaer01</t>
  </si>
  <si>
    <t>Gonzalez, Erik</t>
  </si>
  <si>
    <t>goodwbr01</t>
  </si>
  <si>
    <t>Goodwin</t>
  </si>
  <si>
    <t>Goodwin, Brian</t>
  </si>
  <si>
    <t>gosseda01</t>
  </si>
  <si>
    <t>Daniel Gossett</t>
  </si>
  <si>
    <t>Gossett</t>
  </si>
  <si>
    <t>16164</t>
  </si>
  <si>
    <t>Gossett, Daniel</t>
  </si>
  <si>
    <t>graniza01</t>
  </si>
  <si>
    <t>Granite</t>
  </si>
  <si>
    <t>15343</t>
  </si>
  <si>
    <t>Granite, Zack</t>
  </si>
  <si>
    <t>14212</t>
  </si>
  <si>
    <t>hernate01</t>
  </si>
  <si>
    <t>Teoscar</t>
  </si>
  <si>
    <t>Hernandez, Teoscar</t>
  </si>
  <si>
    <t>hicksjo02</t>
  </si>
  <si>
    <t>Hicks, John</t>
  </si>
  <si>
    <t>16472</t>
  </si>
  <si>
    <t>19369</t>
  </si>
  <si>
    <t>jonesry01</t>
  </si>
  <si>
    <t>Ryder</t>
  </si>
  <si>
    <t>Jones, Ryder</t>
  </si>
  <si>
    <t>junisja01</t>
  </si>
  <si>
    <t>Jakob Junis</t>
  </si>
  <si>
    <t>Jakob</t>
  </si>
  <si>
    <t>Junis</t>
  </si>
  <si>
    <t>13619</t>
  </si>
  <si>
    <t>Junis, Jakob</t>
  </si>
  <si>
    <t>kahnlto01</t>
  </si>
  <si>
    <t>Kahnle</t>
  </si>
  <si>
    <t>Kahnle, Tommy</t>
  </si>
  <si>
    <t>kellyty01</t>
  </si>
  <si>
    <t>Kelly, Ty</t>
  </si>
  <si>
    <t>kivlepa01</t>
  </si>
  <si>
    <t>Kivlehan</t>
  </si>
  <si>
    <t>Kivlehan, Patrick</t>
  </si>
  <si>
    <t>knappan01</t>
  </si>
  <si>
    <t>Knapp</t>
  </si>
  <si>
    <t>Knapp, Andrew</t>
  </si>
  <si>
    <t>lametdi01</t>
  </si>
  <si>
    <t>Dinelson</t>
  </si>
  <si>
    <t>Lamet</t>
  </si>
  <si>
    <t>17186</t>
  </si>
  <si>
    <t>Lamet, Dinelson</t>
  </si>
  <si>
    <t>leclejo01</t>
  </si>
  <si>
    <t>Leclerc</t>
  </si>
  <si>
    <t>Leclerc, Jose</t>
  </si>
  <si>
    <t>leitema02</t>
  </si>
  <si>
    <t>Mark Leiter</t>
  </si>
  <si>
    <t>Leiter</t>
  </si>
  <si>
    <t>15551</t>
  </si>
  <si>
    <t>livelbe01</t>
  </si>
  <si>
    <t>Lively</t>
  </si>
  <si>
    <t>14932</t>
  </si>
  <si>
    <t>Lively, Ben</t>
  </si>
  <si>
    <t>marrede01</t>
  </si>
  <si>
    <t>Deven</t>
  </si>
  <si>
    <t>Marrero</t>
  </si>
  <si>
    <t>Marrero, Deven</t>
  </si>
  <si>
    <t>17303</t>
  </si>
  <si>
    <t>middlke01</t>
  </si>
  <si>
    <t>Middleton</t>
  </si>
  <si>
    <t>15264</t>
  </si>
  <si>
    <t>minayju01</t>
  </si>
  <si>
    <t>Minaya</t>
  </si>
  <si>
    <t>Minaya, Juan</t>
  </si>
  <si>
    <t>moorean02</t>
  </si>
  <si>
    <t>Andrew Moore</t>
  </si>
  <si>
    <t>17553</t>
  </si>
  <si>
    <t>Moore, Andrew</t>
  </si>
  <si>
    <t>morofma01</t>
  </si>
  <si>
    <t>Moroff</t>
  </si>
  <si>
    <t>Moroff, Max</t>
  </si>
  <si>
    <t>16943</t>
  </si>
  <si>
    <t>osunajo01</t>
  </si>
  <si>
    <t>Osuna, Jose</t>
  </si>
  <si>
    <t>parkebl01</t>
  </si>
  <si>
    <t>Parker, Blake</t>
  </si>
  <si>
    <t>peralwa01</t>
  </si>
  <si>
    <t>Peralta, Wandy</t>
  </si>
  <si>
    <t>perkica01</t>
  </si>
  <si>
    <t>pivetni01</t>
  </si>
  <si>
    <t>Pivetta</t>
  </si>
  <si>
    <t>15454</t>
  </si>
  <si>
    <t>Pivetta, Nick</t>
  </si>
  <si>
    <t>powelbo02</t>
  </si>
  <si>
    <t>Boog</t>
  </si>
  <si>
    <t>Powell</t>
  </si>
  <si>
    <t>Powell, Boog</t>
  </si>
  <si>
    <t>pruitau01</t>
  </si>
  <si>
    <t>Pruitt</t>
  </si>
  <si>
    <t>15290</t>
  </si>
  <si>
    <t>Pruitt, Austin</t>
  </si>
  <si>
    <t>ramirjo02</t>
  </si>
  <si>
    <t>reynoma03</t>
  </si>
  <si>
    <t>riddljt01</t>
  </si>
  <si>
    <t>Riddle</t>
  </si>
  <si>
    <t>roberda10</t>
  </si>
  <si>
    <t>Robertson, Daniel</t>
  </si>
  <si>
    <t>robindr01</t>
  </si>
  <si>
    <t>Robinson, Drew</t>
  </si>
  <si>
    <t>romansa01</t>
  </si>
  <si>
    <t>Sal</t>
  </si>
  <si>
    <t>Romano</t>
  </si>
  <si>
    <t>13690</t>
  </si>
  <si>
    <t>Romano, Sal</t>
  </si>
  <si>
    <t>15518</t>
  </si>
  <si>
    <t>sewalpa01</t>
  </si>
  <si>
    <t>Paul Sewald</t>
  </si>
  <si>
    <t>Sewald</t>
  </si>
  <si>
    <t>13892</t>
  </si>
  <si>
    <t>Sewald, Paul</t>
  </si>
  <si>
    <t>slateau01</t>
  </si>
  <si>
    <t>Slater</t>
  </si>
  <si>
    <t>Slater, Austin</t>
  </si>
  <si>
    <t>15653</t>
  </si>
  <si>
    <t>smithke04</t>
  </si>
  <si>
    <t>Kevan</t>
  </si>
  <si>
    <t>Smith, Kevan</t>
  </si>
  <si>
    <t>stratch01</t>
  </si>
  <si>
    <t>Stratton</t>
  </si>
  <si>
    <t>Stratton, Chris</t>
  </si>
  <si>
    <t>sucreje01</t>
  </si>
  <si>
    <t>Sucre</t>
  </si>
  <si>
    <t>Sucre, Jesus</t>
  </si>
  <si>
    <t>suterbr01</t>
  </si>
  <si>
    <t>Suter</t>
  </si>
  <si>
    <t>Suter, Brent</t>
  </si>
  <si>
    <t>teperry01</t>
  </si>
  <si>
    <t>Tepera</t>
  </si>
  <si>
    <t>Tepera, Ryan</t>
  </si>
  <si>
    <t>torrejo02</t>
  </si>
  <si>
    <t>torrelu01</t>
  </si>
  <si>
    <t>Torrens</t>
  </si>
  <si>
    <t>Torrens, Luis</t>
  </si>
  <si>
    <t>valaipa01</t>
  </si>
  <si>
    <t>Valaika</t>
  </si>
  <si>
    <t>Valaika, Pat</t>
  </si>
  <si>
    <t>voitlu01</t>
  </si>
  <si>
    <t>Voit</t>
  </si>
  <si>
    <t>Voit, Luke</t>
  </si>
  <si>
    <t>15730</t>
  </si>
  <si>
    <t>14330</t>
  </si>
  <si>
    <t>willitr01</t>
  </si>
  <si>
    <t>Williams, Trevor</t>
  </si>
  <si>
    <t>wojcias01</t>
  </si>
  <si>
    <t>Wojciechowski</t>
  </si>
  <si>
    <t>Wojciechowski, Asher</t>
  </si>
  <si>
    <t>woodbl01</t>
  </si>
  <si>
    <t>Wood, Blake</t>
  </si>
  <si>
    <t>16162</t>
  </si>
  <si>
    <t>yateski01</t>
  </si>
  <si>
    <t>Kirby</t>
  </si>
  <si>
    <t>Yates</t>
  </si>
  <si>
    <t>Yates, Kirby</t>
  </si>
  <si>
    <t>Kevin Shackelford</t>
  </si>
  <si>
    <t>Tyler Mahle</t>
  </si>
  <si>
    <t>John Brebbia</t>
  </si>
  <si>
    <t>Emilio Pagan</t>
  </si>
  <si>
    <t>Luiz Gohara</t>
  </si>
  <si>
    <t>Jack Flaherty</t>
  </si>
  <si>
    <t>Jimmie Sherfy</t>
  </si>
  <si>
    <t>Drew Steckenrider</t>
  </si>
  <si>
    <t>A.J. Minter</t>
  </si>
  <si>
    <t>Trevor Hildenberger</t>
  </si>
  <si>
    <t>Phil Maton</t>
  </si>
  <si>
    <t>Aaron Slegers</t>
  </si>
  <si>
    <t>Walker Buehler</t>
  </si>
  <si>
    <t>Eric Skoglund</t>
  </si>
  <si>
    <t>19363</t>
  </si>
  <si>
    <t>15161</t>
  </si>
  <si>
    <t>15279</t>
  </si>
  <si>
    <t>17838</t>
  </si>
  <si>
    <t>15112</t>
  </si>
  <si>
    <t>15694</t>
  </si>
  <si>
    <t>16403</t>
  </si>
  <si>
    <t>7077</t>
  </si>
  <si>
    <t>18790</t>
  </si>
  <si>
    <t>15166</t>
  </si>
  <si>
    <t>13743</t>
  </si>
  <si>
    <t>13818</t>
  </si>
  <si>
    <t>15878</t>
  </si>
  <si>
    <t>16358</t>
  </si>
  <si>
    <t>14706</t>
  </si>
  <si>
    <t>17479</t>
  </si>
  <si>
    <t>17425</t>
  </si>
  <si>
    <t>11012</t>
  </si>
  <si>
    <t>14771</t>
  </si>
  <si>
    <t>12777</t>
  </si>
  <si>
    <t>17098</t>
  </si>
  <si>
    <t>18064</t>
  </si>
  <si>
    <t>17002</t>
  </si>
  <si>
    <t>18806</t>
  </si>
  <si>
    <t>14875</t>
  </si>
  <si>
    <t>18655</t>
  </si>
  <si>
    <t>15118</t>
  </si>
  <si>
    <t>19374</t>
  </si>
  <si>
    <t>REPLACEMENT</t>
  </si>
  <si>
    <t>RAW_RANK</t>
  </si>
  <si>
    <t>BENCH_RANK</t>
  </si>
  <si>
    <t>buehlwa01</t>
  </si>
  <si>
    <t>Buehler</t>
  </si>
  <si>
    <t>Buehler, Walker</t>
  </si>
  <si>
    <t>calhowi01</t>
  </si>
  <si>
    <t>Calhoun, Willie</t>
  </si>
  <si>
    <t>fowledu01</t>
  </si>
  <si>
    <t>friedma01</t>
  </si>
  <si>
    <t>goharlu01</t>
  </si>
  <si>
    <t>Luiz</t>
  </si>
  <si>
    <t>Gohara</t>
  </si>
  <si>
    <t>Gohara, Luiz</t>
  </si>
  <si>
    <t>haysau01</t>
  </si>
  <si>
    <t>Hays</t>
  </si>
  <si>
    <t>Hays, Austin</t>
  </si>
  <si>
    <t>mahlety01</t>
  </si>
  <si>
    <t>Mahle</t>
  </si>
  <si>
    <t>Mahle, Tyler</t>
  </si>
  <si>
    <t>paganem01</t>
  </si>
  <si>
    <t>mikolmi01</t>
  </si>
  <si>
    <t>Miles Mikolas</t>
  </si>
  <si>
    <t>Mikolas</t>
  </si>
  <si>
    <t>9803</t>
  </si>
  <si>
    <t>Mikolas, Miles</t>
  </si>
  <si>
    <t>ohtansh01</t>
  </si>
  <si>
    <t>Shohei Ohtani</t>
  </si>
  <si>
    <t>Shohei</t>
  </si>
  <si>
    <t>Ohtani</t>
  </si>
  <si>
    <t>maitake01</t>
  </si>
  <si>
    <t>Kevin Maitan</t>
  </si>
  <si>
    <t>Maitan</t>
  </si>
  <si>
    <t>sa969045</t>
  </si>
  <si>
    <t>Maitan, Kevin</t>
  </si>
  <si>
    <t>ADP</t>
  </si>
  <si>
    <t>OBP</t>
  </si>
  <si>
    <t>SLG</t>
  </si>
  <si>
    <t>19755</t>
  </si>
  <si>
    <t>Mike Ford</t>
  </si>
  <si>
    <t>Alex Blandino</t>
  </si>
  <si>
    <t>Scott Kingery</t>
  </si>
  <si>
    <t>Anthony Garcia</t>
  </si>
  <si>
    <t>sa502038</t>
  </si>
  <si>
    <t>Austin Riley</t>
  </si>
  <si>
    <t>Steven Duggar</t>
  </si>
  <si>
    <t>Mauricio Dubon</t>
  </si>
  <si>
    <t>Nick Martini</t>
  </si>
  <si>
    <t>Yairo Munoz</t>
  </si>
  <si>
    <t>Tyler Ladendorf</t>
  </si>
  <si>
    <t>3211</t>
  </si>
  <si>
    <t>Diego Castillo</t>
  </si>
  <si>
    <t>Yonny Chirinos</t>
  </si>
  <si>
    <t>Luke Bard</t>
  </si>
  <si>
    <t>Ryan Yarbrough</t>
  </si>
  <si>
    <t>Chris Martin</t>
  </si>
  <si>
    <t>11847</t>
  </si>
  <si>
    <t>Ryan Carpenter</t>
  </si>
  <si>
    <t>Zac Gallen</t>
  </si>
  <si>
    <t>Spencer Turnbull</t>
  </si>
  <si>
    <t>Domingo Acevedo</t>
  </si>
  <si>
    <t>sa739716</t>
  </si>
  <si>
    <t>Michael Kelly</t>
  </si>
  <si>
    <t>sa597767</t>
  </si>
  <si>
    <t>PLAYER NAME</t>
  </si>
  <si>
    <t>$ VALUE</t>
  </si>
  <si>
    <t>TAKEN?</t>
  </si>
  <si>
    <t>acevedo01</t>
  </si>
  <si>
    <t>Acevedo</t>
  </si>
  <si>
    <t>Acevedo, Domingo</t>
  </si>
  <si>
    <t>Almora Jr., Albert</t>
  </si>
  <si>
    <t>bardlu01</t>
  </si>
  <si>
    <t>Bard, Luke</t>
  </si>
  <si>
    <t>Biagini, Joe</t>
  </si>
  <si>
    <t>blandal01</t>
  </si>
  <si>
    <t>Blandino</t>
  </si>
  <si>
    <t>Blandino, Alex</t>
  </si>
  <si>
    <t>Boyd, Matthew</t>
  </si>
  <si>
    <t>brebbjo01</t>
  </si>
  <si>
    <t>Brebbia</t>
  </si>
  <si>
    <t>Brebbia, John</t>
  </si>
  <si>
    <t>carpery01</t>
  </si>
  <si>
    <t>Carpenter, Ryan</t>
  </si>
  <si>
    <t>Castellanos, Nicholas</t>
  </si>
  <si>
    <t>castidi01</t>
  </si>
  <si>
    <t>Diego</t>
  </si>
  <si>
    <t>Castillo, Diego</t>
  </si>
  <si>
    <t>chiriyo01</t>
  </si>
  <si>
    <t>Yonny</t>
  </si>
  <si>
    <t>Chirinos, Yonny</t>
  </si>
  <si>
    <t>couloda01</t>
  </si>
  <si>
    <t>Coulombe</t>
  </si>
  <si>
    <t>Coulombe, Daniel</t>
  </si>
  <si>
    <t>Delmonico, Nicky</t>
  </si>
  <si>
    <t>drakeol01</t>
  </si>
  <si>
    <t>Drake</t>
  </si>
  <si>
    <t>Drake, Oliver</t>
  </si>
  <si>
    <t>dubonma01</t>
  </si>
  <si>
    <t>Dubon</t>
  </si>
  <si>
    <t>Dubon, Mauricio</t>
  </si>
  <si>
    <t>duggast01</t>
  </si>
  <si>
    <t>Duggar</t>
  </si>
  <si>
    <t>Duggar, Steven</t>
  </si>
  <si>
    <t>flaheja01</t>
  </si>
  <si>
    <t>Flaherty, Jack</t>
  </si>
  <si>
    <t>fordmi01</t>
  </si>
  <si>
    <t>Ford, Mike</t>
  </si>
  <si>
    <t>galleza01</t>
  </si>
  <si>
    <t>Zac</t>
  </si>
  <si>
    <t>Gallen</t>
  </si>
  <si>
    <t>Gallen, Zac</t>
  </si>
  <si>
    <t>garcian02</t>
  </si>
  <si>
    <t>Garcia, Anthony</t>
  </si>
  <si>
    <t>garvemi01</t>
  </si>
  <si>
    <t>Garver</t>
  </si>
  <si>
    <t>Garver, Mitch</t>
  </si>
  <si>
    <t>gerbemi01</t>
  </si>
  <si>
    <t>Michael Gerber</t>
  </si>
  <si>
    <t>Gerber</t>
  </si>
  <si>
    <t>Gerber, Michael</t>
  </si>
  <si>
    <t>Godley, Zack</t>
  </si>
  <si>
    <t>goodyni01</t>
  </si>
  <si>
    <t>Goody</t>
  </si>
  <si>
    <t>Goody, Nick</t>
  </si>
  <si>
    <t>Gurriel, Yuli</t>
  </si>
  <si>
    <t>hildetr01</t>
  </si>
  <si>
    <t>Hildenberger</t>
  </si>
  <si>
    <t>Hildenberger, Trevor</t>
  </si>
  <si>
    <t>hiranyo01</t>
  </si>
  <si>
    <t>Yoshihisa Hirano</t>
  </si>
  <si>
    <t>Yoshihisa</t>
  </si>
  <si>
    <t>Hirano</t>
  </si>
  <si>
    <t>Hirano, Yoshihisa</t>
  </si>
  <si>
    <t>kellymi03</t>
  </si>
  <si>
    <t>Kelly, Michael</t>
  </si>
  <si>
    <t>martich02</t>
  </si>
  <si>
    <t>Martin, Chris</t>
  </si>
  <si>
    <t>martini02</t>
  </si>
  <si>
    <t>Martini</t>
  </si>
  <si>
    <t>Martini, Nick</t>
  </si>
  <si>
    <t>matonph01</t>
  </si>
  <si>
    <t>Maton</t>
  </si>
  <si>
    <t>Maton, Phil</t>
  </si>
  <si>
    <t>McCullers Jr., Lance</t>
  </si>
  <si>
    <t>minteaj01</t>
  </si>
  <si>
    <t>Minter</t>
  </si>
  <si>
    <t>Minter, A.J.</t>
  </si>
  <si>
    <t>munozya01</t>
  </si>
  <si>
    <t>Yairo</t>
  </si>
  <si>
    <t>Munoz</t>
  </si>
  <si>
    <t>Munoz, Yairo</t>
  </si>
  <si>
    <t>ogradch01</t>
  </si>
  <si>
    <t>O'Grady</t>
  </si>
  <si>
    <t>O'Grady, Chris</t>
  </si>
  <si>
    <t>Ohtani, Shohei</t>
  </si>
  <si>
    <t>Pagan, Emilio</t>
  </si>
  <si>
    <t>pazosja01</t>
  </si>
  <si>
    <t>Pazos</t>
  </si>
  <si>
    <t>Pazos, James</t>
  </si>
  <si>
    <t>Ramirez, JC</t>
  </si>
  <si>
    <t>rileyau01</t>
  </si>
  <si>
    <t>Riley, Austin</t>
  </si>
  <si>
    <t>shackke01</t>
  </si>
  <si>
    <t>Shackelford</t>
  </si>
  <si>
    <t>Shackelford, Kevin</t>
  </si>
  <si>
    <t>sherfji01</t>
  </si>
  <si>
    <t>Jimmie</t>
  </si>
  <si>
    <t>Sherfy</t>
  </si>
  <si>
    <t>Sherfy, Jimmie</t>
  </si>
  <si>
    <t>smithca03</t>
  </si>
  <si>
    <t>Smith, Caleb</t>
  </si>
  <si>
    <t>steckdr01</t>
  </si>
  <si>
    <t>Steckenrider</t>
  </si>
  <si>
    <t>Steckenrider, Drew</t>
  </si>
  <si>
    <t>turnbsp01</t>
  </si>
  <si>
    <t>Spencer</t>
  </si>
  <si>
    <t>Turnbull</t>
  </si>
  <si>
    <t>Turnbull, Spencer</t>
  </si>
  <si>
    <t>yarbrry01</t>
  </si>
  <si>
    <t>Yarbrough</t>
  </si>
  <si>
    <t>Yarbrough, Ryan</t>
  </si>
  <si>
    <t>skogler01</t>
  </si>
  <si>
    <t>ladenty01</t>
  </si>
  <si>
    <t>andujmi01</t>
  </si>
  <si>
    <t>sierrma01</t>
  </si>
  <si>
    <t>slegeaa01</t>
  </si>
  <si>
    <t>16155</t>
  </si>
  <si>
    <t>Forrest Whitley</t>
  </si>
  <si>
    <t>sa917930</t>
  </si>
  <si>
    <t>15231</t>
  </si>
  <si>
    <t>Fried</t>
  </si>
  <si>
    <t>Skoglund</t>
  </si>
  <si>
    <t>Slegers</t>
  </si>
  <si>
    <t>Keynan</t>
  </si>
  <si>
    <t>Magneuris</t>
  </si>
  <si>
    <t>Kingery</t>
  </si>
  <si>
    <t>Andujar</t>
  </si>
  <si>
    <t>adamsch01</t>
  </si>
  <si>
    <t>Chance Adams</t>
  </si>
  <si>
    <t>Adams, Chance</t>
  </si>
  <si>
    <t>Andujar, Miguel</t>
  </si>
  <si>
    <t>coopega03</t>
  </si>
  <si>
    <t>Cooper, Garrett</t>
  </si>
  <si>
    <t>kingesc01</t>
  </si>
  <si>
    <t>Kingery, Scott</t>
  </si>
  <si>
    <t>Ladendorf</t>
  </si>
  <si>
    <t>Ladendorf, Tyler</t>
  </si>
  <si>
    <t>Sierra, Magneuris</t>
  </si>
  <si>
    <t>Skoglund, Eric</t>
  </si>
  <si>
    <t>Slegers, Aaron</t>
  </si>
  <si>
    <t>whitlfo01</t>
  </si>
  <si>
    <t>Whitley, Forrest</t>
  </si>
  <si>
    <t>David Hess</t>
  </si>
  <si>
    <t>Yency Almonte</t>
  </si>
  <si>
    <t>Yefry Ramirez</t>
  </si>
  <si>
    <t>Jake Jewell</t>
  </si>
  <si>
    <t>Jose Ruiz</t>
  </si>
  <si>
    <t>Adam Plutko</t>
  </si>
  <si>
    <t>Victor Alcantara</t>
  </si>
  <si>
    <t>Jaime Barria</t>
  </si>
  <si>
    <t>Heath Fillmyer</t>
  </si>
  <si>
    <t>Hunter Wood</t>
  </si>
  <si>
    <t>Connor Sadzeck</t>
  </si>
  <si>
    <t>Enyel De Los Santos</t>
  </si>
  <si>
    <t>Jimmy Yacabonis</t>
  </si>
  <si>
    <t>Ty Buttrey</t>
  </si>
  <si>
    <t>Tayron Guerrero</t>
  </si>
  <si>
    <t>Elieser Hernandez</t>
  </si>
  <si>
    <t>Burch Smith</t>
  </si>
  <si>
    <t>Jalen Beeks</t>
  </si>
  <si>
    <t>Tyler Kinley</t>
  </si>
  <si>
    <t>Thomas Pannone</t>
  </si>
  <si>
    <t>Ryan Borucki</t>
  </si>
  <si>
    <t>Albert Suarez</t>
  </si>
  <si>
    <t>Jorge Lopez</t>
  </si>
  <si>
    <t>Cionel Perez</t>
  </si>
  <si>
    <t>Jackson Stephens</t>
  </si>
  <si>
    <t>Victor Arano</t>
  </si>
  <si>
    <t>Hector Velazquez</t>
  </si>
  <si>
    <t>Kevin McCarthy</t>
  </si>
  <si>
    <t>Austin Voth</t>
  </si>
  <si>
    <t>Drew VerHagen</t>
  </si>
  <si>
    <t>Matt Koch</t>
  </si>
  <si>
    <t>Aaron Bummer</t>
  </si>
  <si>
    <t>Jose Castillo</t>
  </si>
  <si>
    <t>Ryan Merritt</t>
  </si>
  <si>
    <t>Scott Barlow</t>
  </si>
  <si>
    <t>Jesse Biddle</t>
  </si>
  <si>
    <t>Dennis Santana</t>
  </si>
  <si>
    <t>Tanner Scott</t>
  </si>
  <si>
    <t>Zac Reininger</t>
  </si>
  <si>
    <t>Fernando Romero</t>
  </si>
  <si>
    <t>Brad Keller</t>
  </si>
  <si>
    <t>Luke Sims</t>
  </si>
  <si>
    <t>Domingo German</t>
  </si>
  <si>
    <t>Freddy Peralta</t>
  </si>
  <si>
    <t>Jarlin Garcia</t>
  </si>
  <si>
    <t>Austin Gomber</t>
  </si>
  <si>
    <t>Shane Carle</t>
  </si>
  <si>
    <t>Pablo Lopez</t>
  </si>
  <si>
    <t>Tim Mayza</t>
  </si>
  <si>
    <t>Adrian Houser</t>
  </si>
  <si>
    <t>Zack Littell</t>
  </si>
  <si>
    <t>Mike Morin</t>
  </si>
  <si>
    <t>Jace Fry</t>
  </si>
  <si>
    <t>Felix Pena</t>
  </si>
  <si>
    <t>Clay Holmes</t>
  </si>
  <si>
    <t>Lou Trivino</t>
  </si>
  <si>
    <t>Thyago Vieira</t>
  </si>
  <si>
    <t>Tim Hill</t>
  </si>
  <si>
    <t>John Gant</t>
  </si>
  <si>
    <t>Daniel Stumpf</t>
  </si>
  <si>
    <t>T.J. McFarland</t>
  </si>
  <si>
    <t>Austin Adams</t>
  </si>
  <si>
    <t>Gregory Infante</t>
  </si>
  <si>
    <t>Walker Lockett</t>
  </si>
  <si>
    <t>Nick Kingham</t>
  </si>
  <si>
    <t>Noe Ramirez</t>
  </si>
  <si>
    <t>Wander Suero</t>
  </si>
  <si>
    <t>Corey Oswalt</t>
  </si>
  <si>
    <t>Tyler Olson</t>
  </si>
  <si>
    <t>Rowan Wick</t>
  </si>
  <si>
    <t>Ryne Stanek</t>
  </si>
  <si>
    <t>Dovydas Neverauskas</t>
  </si>
  <si>
    <t>Tyler Webb</t>
  </si>
  <si>
    <t>Reyes Moronta</t>
  </si>
  <si>
    <t>Colten Brewer</t>
  </si>
  <si>
    <t>Tony Barnette</t>
  </si>
  <si>
    <t>Jose Alvarado</t>
  </si>
  <si>
    <t>Scott Oberg</t>
  </si>
  <si>
    <t>Brad Wieck</t>
  </si>
  <si>
    <t>Matt Grace</t>
  </si>
  <si>
    <t>Shawn Armstrong</t>
  </si>
  <si>
    <t>Trevor Gott</t>
  </si>
  <si>
    <t>Blaine Hardy</t>
  </si>
  <si>
    <t>Nick Wittgren</t>
  </si>
  <si>
    <t>Andrew Kittredge</t>
  </si>
  <si>
    <t>Jonathan Holder</t>
  </si>
  <si>
    <t>Enny Romero</t>
  </si>
  <si>
    <t>Giovanny Gallegos</t>
  </si>
  <si>
    <t>Chaz Roe</t>
  </si>
  <si>
    <t>Name</t>
  </si>
  <si>
    <t>Gift Ngoepe</t>
  </si>
  <si>
    <t>Jose Trevino</t>
  </si>
  <si>
    <t>Richard Urena</t>
  </si>
  <si>
    <t>Meibrys Viloria</t>
  </si>
  <si>
    <t>Luis Guillorme</t>
  </si>
  <si>
    <t>Adrian Sanchez</t>
  </si>
  <si>
    <t>Tomas Nido</t>
  </si>
  <si>
    <t>Andrew Stevenson</t>
  </si>
  <si>
    <t>Jacob Stallings</t>
  </si>
  <si>
    <t>Grayson Greiner</t>
  </si>
  <si>
    <t>Jose Rondon</t>
  </si>
  <si>
    <t>Hanser Alberto</t>
  </si>
  <si>
    <t>David Freitas</t>
  </si>
  <si>
    <t>Niko Goodrum</t>
  </si>
  <si>
    <t>Ryan Cordell</t>
  </si>
  <si>
    <t>Victor Reyes</t>
  </si>
  <si>
    <t>Chad Wallach</t>
  </si>
  <si>
    <t>Brandon Dixon</t>
  </si>
  <si>
    <t>Kyle Farmer</t>
  </si>
  <si>
    <t>Austin Wynns</t>
  </si>
  <si>
    <t>Reese McGuire</t>
  </si>
  <si>
    <t>Isiah Kiner-Falefa</t>
  </si>
  <si>
    <t>Michael Hermosillo</t>
  </si>
  <si>
    <t>Juan Centeno</t>
  </si>
  <si>
    <t>Tzu-Wei Lin</t>
  </si>
  <si>
    <t>Taylor Davis</t>
  </si>
  <si>
    <t>Carlos Tocci</t>
  </si>
  <si>
    <t>David Bote</t>
  </si>
  <si>
    <t>Marco Hernandez</t>
  </si>
  <si>
    <t>Ramon Laureano</t>
  </si>
  <si>
    <t>Daniel Palka</t>
  </si>
  <si>
    <t>Dylan Cozens</t>
  </si>
  <si>
    <t>Breyvic Valera</t>
  </si>
  <si>
    <t>Christian Villanueva</t>
  </si>
  <si>
    <t>Ildemaro Vargas</t>
  </si>
  <si>
    <t>Dawel Lugo</t>
  </si>
  <si>
    <t>Kyle Higashioka</t>
  </si>
  <si>
    <t>Phillip Ervin</t>
  </si>
  <si>
    <t>Danny Jansen</t>
  </si>
  <si>
    <t>Harrison Bader</t>
  </si>
  <si>
    <t>Mike Gerber</t>
  </si>
  <si>
    <t>Tony Kemp</t>
  </si>
  <si>
    <t>Noel Cuevas</t>
  </si>
  <si>
    <t>Renato Nunez</t>
  </si>
  <si>
    <t>J.D. Davis</t>
  </si>
  <si>
    <t>Ronald Guzman</t>
  </si>
  <si>
    <t>Jordan Luplow</t>
  </si>
  <si>
    <t>Victor Caratini</t>
  </si>
  <si>
    <t>Anthony Santander</t>
  </si>
  <si>
    <t>Mike Tauchman</t>
  </si>
  <si>
    <t>Vladimir Guerrero Jr.</t>
  </si>
  <si>
    <t>Mark Zagunis</t>
  </si>
  <si>
    <t>TEXTID</t>
  </si>
  <si>
    <t>NUMID</t>
  </si>
  <si>
    <t>Anderson, Brian</t>
  </si>
  <si>
    <t>ervinph01</t>
  </si>
  <si>
    <t>Phil Ervin</t>
  </si>
  <si>
    <t>Ervin, Phillip</t>
  </si>
  <si>
    <t>Fowler, Dustin</t>
  </si>
  <si>
    <t>Fried, Max</t>
  </si>
  <si>
    <t>Middleton, Keynan</t>
  </si>
  <si>
    <t>Ramos, AJ</t>
  </si>
  <si>
    <t>17027</t>
  </si>
  <si>
    <t>14551</t>
  </si>
  <si>
    <t>18363</t>
  </si>
  <si>
    <t>14968</t>
  </si>
  <si>
    <t>16424</t>
  </si>
  <si>
    <t>16219</t>
  </si>
  <si>
    <t>14503</t>
  </si>
  <si>
    <t>14894</t>
  </si>
  <si>
    <t>18030</t>
  </si>
  <si>
    <t>14738</t>
  </si>
  <si>
    <t>11738</t>
  </si>
  <si>
    <t>13154</t>
  </si>
  <si>
    <t>14678</t>
  </si>
  <si>
    <t>16623</t>
  </si>
  <si>
    <t>7168</t>
  </si>
  <si>
    <t>12092</t>
  </si>
  <si>
    <t>10340</t>
  </si>
  <si>
    <t>9866</t>
  </si>
  <si>
    <t>13485</t>
  </si>
  <si>
    <t>4001</t>
  </si>
  <si>
    <t>12828</t>
  </si>
  <si>
    <t>11449</t>
  </si>
  <si>
    <t>13911</t>
  </si>
  <si>
    <t>3555</t>
  </si>
  <si>
    <t>15947</t>
  </si>
  <si>
    <t>12800</t>
  </si>
  <si>
    <t>9119</t>
  </si>
  <si>
    <t>13684</t>
  </si>
  <si>
    <t>13403</t>
  </si>
  <si>
    <t>13470</t>
  </si>
  <si>
    <t>13420</t>
  </si>
  <si>
    <t>19341</t>
  </si>
  <si>
    <t>14420</t>
  </si>
  <si>
    <t>13688</t>
  </si>
  <si>
    <t>14527</t>
  </si>
  <si>
    <t>12784</t>
  </si>
  <si>
    <t>DRAFT PICK</t>
  </si>
  <si>
    <t>ID</t>
  </si>
  <si>
    <t>Ryan O'Hearn</t>
  </si>
  <si>
    <t>Casey Lawrence</t>
  </si>
  <si>
    <t>11121</t>
  </si>
  <si>
    <t>16588</t>
  </si>
  <si>
    <t>17780</t>
  </si>
  <si>
    <t>15761</t>
  </si>
  <si>
    <t>Joey Lucchesi</t>
  </si>
  <si>
    <t>16159</t>
  </si>
  <si>
    <t>17149</t>
  </si>
  <si>
    <t>Eric Lauer</t>
  </si>
  <si>
    <t>15915</t>
  </si>
  <si>
    <t>18282</t>
  </si>
  <si>
    <t>11691</t>
  </si>
  <si>
    <t>18401</t>
  </si>
  <si>
    <t>adducji02</t>
  </si>
  <si>
    <t>Jim Adduci</t>
  </si>
  <si>
    <t>Adduci</t>
  </si>
  <si>
    <t>6448</t>
  </si>
  <si>
    <t>alvarjo03</t>
  </si>
  <si>
    <t>Alvarado</t>
  </si>
  <si>
    <t>baderha01</t>
  </si>
  <si>
    <t>Bader</t>
  </si>
  <si>
    <t>barneto01</t>
  </si>
  <si>
    <t>Barnette</t>
  </si>
  <si>
    <t>barrija01</t>
  </si>
  <si>
    <t>Barria</t>
  </si>
  <si>
    <t>18356</t>
  </si>
  <si>
    <t>16271</t>
  </si>
  <si>
    <t>caratvi01</t>
  </si>
  <si>
    <t>Caratini</t>
  </si>
  <si>
    <t>centeju01</t>
  </si>
  <si>
    <t>Centeno</t>
  </si>
  <si>
    <t>16401</t>
  </si>
  <si>
    <t>5452</t>
  </si>
  <si>
    <t>colemdu01</t>
  </si>
  <si>
    <t>Dusty Coleman</t>
  </si>
  <si>
    <t>Dusty</t>
  </si>
  <si>
    <t>8979</t>
  </si>
  <si>
    <t>davisjd01</t>
  </si>
  <si>
    <t>garcija04</t>
  </si>
  <si>
    <t>Jarlin</t>
  </si>
  <si>
    <t>germado01</t>
  </si>
  <si>
    <t>gierrta01</t>
  </si>
  <si>
    <t>Tayron</t>
  </si>
  <si>
    <t>goodrni01</t>
  </si>
  <si>
    <t>Niko</t>
  </si>
  <si>
    <t>Goodrum</t>
  </si>
  <si>
    <t>19238</t>
  </si>
  <si>
    <t>gracema02</t>
  </si>
  <si>
    <t>Grace</t>
  </si>
  <si>
    <t>guerrvl02</t>
  </si>
  <si>
    <t>Guerrero Jr.</t>
  </si>
  <si>
    <t>guzmaro01</t>
  </si>
  <si>
    <t>14388</t>
  </si>
  <si>
    <t>hernama02</t>
  </si>
  <si>
    <t>holdejo02</t>
  </si>
  <si>
    <t>Holder</t>
  </si>
  <si>
    <t>infangr01</t>
  </si>
  <si>
    <t>kineris01</t>
  </si>
  <si>
    <t>Isiah</t>
  </si>
  <si>
    <t>Kiner-Falefa</t>
  </si>
  <si>
    <t>16512</t>
  </si>
  <si>
    <t>17975</t>
  </si>
  <si>
    <t>kinghni01</t>
  </si>
  <si>
    <t>Kingham</t>
  </si>
  <si>
    <t>11694</t>
  </si>
  <si>
    <t>kochma01</t>
  </si>
  <si>
    <t>Koch</t>
  </si>
  <si>
    <t>lamarry01</t>
  </si>
  <si>
    <t>Ryan LaMarre</t>
  </si>
  <si>
    <t>LaMarre</t>
  </si>
  <si>
    <t>10700</t>
  </si>
  <si>
    <t>lauerer01</t>
  </si>
  <si>
    <t>Lauer</t>
  </si>
  <si>
    <t>19316</t>
  </si>
  <si>
    <t>lawreca01</t>
  </si>
  <si>
    <t>Lawrence</t>
  </si>
  <si>
    <t>lintz02</t>
  </si>
  <si>
    <t>Tzu-Wei</t>
  </si>
  <si>
    <t>Lin</t>
  </si>
  <si>
    <t>lucchjo01</t>
  </si>
  <si>
    <t>Lucchesi</t>
  </si>
  <si>
    <t>19320</t>
  </si>
  <si>
    <t>luplojo01</t>
  </si>
  <si>
    <t>Luplow</t>
  </si>
  <si>
    <t>marrech01</t>
  </si>
  <si>
    <t>Chris Marrero</t>
  </si>
  <si>
    <t>2852</t>
  </si>
  <si>
    <t>mayja02</t>
  </si>
  <si>
    <t>Jacob May</t>
  </si>
  <si>
    <t>14876</t>
  </si>
  <si>
    <t>15654</t>
  </si>
  <si>
    <t>merriry01</t>
  </si>
  <si>
    <t>Merritt</t>
  </si>
  <si>
    <t>morinmi01</t>
  </si>
  <si>
    <t>Morin</t>
  </si>
  <si>
    <t>13442</t>
  </si>
  <si>
    <t>ngoepgi01</t>
  </si>
  <si>
    <t>Gift</t>
  </si>
  <si>
    <t>Ngoepe</t>
  </si>
  <si>
    <t>16448</t>
  </si>
  <si>
    <t>olsonma02</t>
  </si>
  <si>
    <t>15711</t>
  </si>
  <si>
    <t>phamth01</t>
  </si>
  <si>
    <t>ramirno01</t>
  </si>
  <si>
    <t>Noe</t>
  </si>
  <si>
    <t>reyesvi01</t>
  </si>
  <si>
    <t>15487</t>
  </si>
  <si>
    <t>roberda09</t>
  </si>
  <si>
    <t>6266</t>
  </si>
  <si>
    <t>roech01</t>
  </si>
  <si>
    <t>Chaz</t>
  </si>
  <si>
    <t>Roe</t>
  </si>
  <si>
    <t>romeren01</t>
  </si>
  <si>
    <t>Enny</t>
  </si>
  <si>
    <t>romerfe01</t>
  </si>
  <si>
    <t>15885</t>
  </si>
  <si>
    <t>santaaan02</t>
  </si>
  <si>
    <t>Santander</t>
  </si>
  <si>
    <t>simslu01</t>
  </si>
  <si>
    <t>Sims</t>
  </si>
  <si>
    <t>18383</t>
  </si>
  <si>
    <t>stephja01</t>
  </si>
  <si>
    <t>Stephens</t>
  </si>
  <si>
    <t>suareal01</t>
  </si>
  <si>
    <t>6175</t>
  </si>
  <si>
    <t>16997</t>
  </si>
  <si>
    <t>tuivasa01</t>
  </si>
  <si>
    <t>Sam Tuivailala</t>
  </si>
  <si>
    <t>Tuivailala</t>
  </si>
  <si>
    <t>velazhe01</t>
  </si>
  <si>
    <t>Velazquez</t>
  </si>
  <si>
    <t>villach01</t>
  </si>
  <si>
    <t>16502</t>
  </si>
  <si>
    <t>Christin Stewart</t>
  </si>
  <si>
    <t>Willians Astudillo</t>
  </si>
  <si>
    <t>Myles Straw</t>
  </si>
  <si>
    <t>Chris Shaw</t>
  </si>
  <si>
    <t>Garrett Hampson</t>
  </si>
  <si>
    <t>Brandon Lowe</t>
  </si>
  <si>
    <t>Cedric Mullins</t>
  </si>
  <si>
    <t>Pablo Reyes</t>
  </si>
  <si>
    <t>Spencer Kieboom</t>
  </si>
  <si>
    <t>Kevin Kramer</t>
  </si>
  <si>
    <t>Austin Dean</t>
  </si>
  <si>
    <t>Franmil Reyes</t>
  </si>
  <si>
    <t>Jonathan Davis</t>
  </si>
  <si>
    <t>Taylor Ward</t>
  </si>
  <si>
    <t>Ronny Rodriguez</t>
  </si>
  <si>
    <t>Michael Perez</t>
  </si>
  <si>
    <t>Fernando Tatis Jr.</t>
  </si>
  <si>
    <t>Beau Taylor</t>
  </si>
  <si>
    <t>Rosell Herrera</t>
  </si>
  <si>
    <t>Steve Wilkerson</t>
  </si>
  <si>
    <t>Jeff McNeil</t>
  </si>
  <si>
    <t>John Andreoli</t>
  </si>
  <si>
    <t>Patrick Wisdom</t>
  </si>
  <si>
    <t>Aramis Garcia</t>
  </si>
  <si>
    <t>David Fletcher</t>
  </si>
  <si>
    <t>Andrew Velazquez</t>
  </si>
  <si>
    <t>Nick Ciuffo</t>
  </si>
  <si>
    <t>Francisco Arcia</t>
  </si>
  <si>
    <t>Jose Briceno</t>
  </si>
  <si>
    <t>Richard Rodriguez</t>
  </si>
  <si>
    <t>Austin Davis</t>
  </si>
  <si>
    <t>Chad Sobotka</t>
  </si>
  <si>
    <t>Jeff Brigham</t>
  </si>
  <si>
    <t>Lourdes Gurriel Jr.</t>
  </si>
  <si>
    <t>Adalberto Mondesi</t>
  </si>
  <si>
    <t>D.J. Stewart</t>
  </si>
  <si>
    <t>Shane Bieber</t>
  </si>
  <si>
    <t>Cedric Mullins II</t>
  </si>
  <si>
    <t>Caleb Ferguson</t>
  </si>
  <si>
    <t>Jefry Rodriguez</t>
  </si>
  <si>
    <t>Ranger Suarez</t>
  </si>
  <si>
    <t>Daniel Poncedeleon</t>
  </si>
  <si>
    <t>Touki Toussaint</t>
  </si>
  <si>
    <t>Dereck Rodriguez</t>
  </si>
  <si>
    <t>Trevor Richards</t>
  </si>
  <si>
    <t>Andrew Suarez</t>
  </si>
  <si>
    <t>Matt Magill</t>
  </si>
  <si>
    <t>Ryan Brasier</t>
  </si>
  <si>
    <t>Robert Stock</t>
  </si>
  <si>
    <t>Marcus Walden</t>
  </si>
  <si>
    <t>Ian Krol</t>
  </si>
  <si>
    <t>Adam Kolarek</t>
  </si>
  <si>
    <t>Luke Jackson</t>
  </si>
  <si>
    <t>Taylor Cole</t>
  </si>
  <si>
    <t>Felipe Vazquez</t>
  </si>
  <si>
    <t>Dan Winkler</t>
  </si>
  <si>
    <t>Chasen Bradford</t>
  </si>
  <si>
    <t>Drew Gagnon</t>
  </si>
  <si>
    <t>D.J. Johnson</t>
  </si>
  <si>
    <t>Adrian Sampson</t>
  </si>
  <si>
    <t>Dylan Floro</t>
  </si>
  <si>
    <t>Lucas Sims</t>
  </si>
  <si>
    <t>Ray Black</t>
  </si>
  <si>
    <t>J.B. Wendelken</t>
  </si>
  <si>
    <t>Wes Parsons</t>
  </si>
  <si>
    <t>Bobby Wahl</t>
  </si>
  <si>
    <t>Jake Newberry</t>
  </si>
  <si>
    <t>Glenn Sparkman</t>
  </si>
  <si>
    <t>Adam Cimber</t>
  </si>
  <si>
    <t>Jimmy Cordero</t>
  </si>
  <si>
    <t>Paul Fry</t>
  </si>
  <si>
    <t>Stephen Tarpley</t>
  </si>
  <si>
    <t>Justin Anderson</t>
  </si>
  <si>
    <t>John Means</t>
  </si>
  <si>
    <t>Joshua James</t>
  </si>
  <si>
    <t>Yoan Lopez</t>
  </si>
  <si>
    <t>Framber Valdez</t>
  </si>
  <si>
    <t>Tanner Rainey</t>
  </si>
  <si>
    <t>Jeffrey Springs</t>
  </si>
  <si>
    <t>Evan Phillips</t>
  </si>
  <si>
    <t>Jacob Nix</t>
  </si>
  <si>
    <t>Trey Wingenter</t>
  </si>
  <si>
    <t>Brett Kennedy</t>
  </si>
  <si>
    <t>Tanner Anderson</t>
  </si>
  <si>
    <t>Matt Hall</t>
  </si>
  <si>
    <t>Dakota Hudson</t>
  </si>
  <si>
    <t>Seranthony Dominguez</t>
  </si>
  <si>
    <t>Matthew Festa</t>
  </si>
  <si>
    <t>Corbin Burnes</t>
  </si>
  <si>
    <t>Jordan Hicks</t>
  </si>
  <si>
    <t>Kyle Wright</t>
  </si>
  <si>
    <t>Jonathan Loaisiga</t>
  </si>
  <si>
    <t>Bryse Wilson</t>
  </si>
  <si>
    <t>andrejo03</t>
  </si>
  <si>
    <t>Andreoli</t>
  </si>
  <si>
    <t>13012</t>
  </si>
  <si>
    <t>aranovi01</t>
  </si>
  <si>
    <t>Arano</t>
  </si>
  <si>
    <t>arciafr01</t>
  </si>
  <si>
    <t>10286</t>
  </si>
  <si>
    <t>astudwi01</t>
  </si>
  <si>
    <t>Willians</t>
  </si>
  <si>
    <t>Astudillo</t>
  </si>
  <si>
    <t>15608</t>
  </si>
  <si>
    <t>beeksja02</t>
  </si>
  <si>
    <t>Jalen</t>
  </si>
  <si>
    <t>Beeks</t>
  </si>
  <si>
    <t>17192</t>
  </si>
  <si>
    <t>biebesh01</t>
  </si>
  <si>
    <t>Bieber</t>
  </si>
  <si>
    <t>19427</t>
  </si>
  <si>
    <t>borucry01</t>
  </si>
  <si>
    <t>Borucki</t>
  </si>
  <si>
    <t>16350</t>
  </si>
  <si>
    <t>bricejo01</t>
  </si>
  <si>
    <t>Briceno</t>
  </si>
  <si>
    <t>13151</t>
  </si>
  <si>
    <t>brighje01</t>
  </si>
  <si>
    <t>Brigham</t>
  </si>
  <si>
    <t>16631</t>
  </si>
  <si>
    <t>burneco01</t>
  </si>
  <si>
    <t>Burnes</t>
  </si>
  <si>
    <t>19361</t>
  </si>
  <si>
    <t>deanau01</t>
  </si>
  <si>
    <t>18288</t>
  </si>
  <si>
    <t>dominse01</t>
  </si>
  <si>
    <t>Seranthony</t>
  </si>
  <si>
    <t>19249</t>
  </si>
  <si>
    <t>fillmhe01</t>
  </si>
  <si>
    <t>Fillmyer</t>
  </si>
  <si>
    <t>17466</t>
  </si>
  <si>
    <t>fletcda02</t>
  </si>
  <si>
    <t>Fletcher</t>
  </si>
  <si>
    <t>17992</t>
  </si>
  <si>
    <t>fryja01</t>
  </si>
  <si>
    <t>Fry</t>
  </si>
  <si>
    <t>gantjo01</t>
  </si>
  <si>
    <t>Gant</t>
  </si>
  <si>
    <t>gombeau01</t>
  </si>
  <si>
    <t>Gomber</t>
  </si>
  <si>
    <t>16561</t>
  </si>
  <si>
    <t>hallma02</t>
  </si>
  <si>
    <t>18076</t>
  </si>
  <si>
    <t>hessda01</t>
  </si>
  <si>
    <t>Hess</t>
  </si>
  <si>
    <t>16130</t>
  </si>
  <si>
    <t>hicksjo03</t>
  </si>
  <si>
    <t>19618</t>
  </si>
  <si>
    <t>jamesjo02</t>
  </si>
  <si>
    <t>Joshua</t>
  </si>
  <si>
    <t>16794</t>
  </si>
  <si>
    <t>janseda01</t>
  </si>
  <si>
    <t>16535</t>
  </si>
  <si>
    <t>kellebr01</t>
  </si>
  <si>
    <t>15734</t>
  </si>
  <si>
    <t>kempto01</t>
  </si>
  <si>
    <t>kennebr02</t>
  </si>
  <si>
    <t>17877</t>
  </si>
  <si>
    <t>kittran01</t>
  </si>
  <si>
    <t>Kittredge</t>
  </si>
  <si>
    <t>krolia01</t>
  </si>
  <si>
    <t>Krol</t>
  </si>
  <si>
    <t>10066</t>
  </si>
  <si>
    <t>laurenra01</t>
  </si>
  <si>
    <t>Laureano</t>
  </si>
  <si>
    <t>17128</t>
  </si>
  <si>
    <t>lopezjo02</t>
  </si>
  <si>
    <t>lugoda01</t>
  </si>
  <si>
    <t>Dawel</t>
  </si>
  <si>
    <t>14713</t>
  </si>
  <si>
    <t>mcneije01</t>
  </si>
  <si>
    <t>McNeil</t>
  </si>
  <si>
    <t>15362</t>
  </si>
  <si>
    <t>mullice01</t>
  </si>
  <si>
    <t>Cedric</t>
  </si>
  <si>
    <t>Mullins</t>
  </si>
  <si>
    <t>17929</t>
  </si>
  <si>
    <t>nixja02</t>
  </si>
  <si>
    <t>17775</t>
  </si>
  <si>
    <t>nunezre01</t>
  </si>
  <si>
    <t>Renato</t>
  </si>
  <si>
    <t>obergsc01</t>
  </si>
  <si>
    <t>Oberg</t>
  </si>
  <si>
    <t>ohearry01</t>
  </si>
  <si>
    <t>O'Hearn</t>
  </si>
  <si>
    <t>16442</t>
  </si>
  <si>
    <t>oswalco01</t>
  </si>
  <si>
    <t>13677</t>
  </si>
  <si>
    <t>palkada01</t>
  </si>
  <si>
    <t>Palka</t>
  </si>
  <si>
    <t>14897</t>
  </si>
  <si>
    <t>penafe01</t>
  </si>
  <si>
    <t>peralfr01</t>
  </si>
  <si>
    <t>18679</t>
  </si>
  <si>
    <t>ponceda01</t>
  </si>
  <si>
    <t>Poncedeleon</t>
  </si>
  <si>
    <t>16110</t>
  </si>
  <si>
    <t>ramirye01</t>
  </si>
  <si>
    <t>Yefry</t>
  </si>
  <si>
    <t>15655</t>
  </si>
  <si>
    <t>reyesfr01</t>
  </si>
  <si>
    <t>Franmil</t>
  </si>
  <si>
    <t>14566</t>
  </si>
  <si>
    <t>reyespa01</t>
  </si>
  <si>
    <t>16357</t>
  </si>
  <si>
    <t>richatr01</t>
  </si>
  <si>
    <t>19309</t>
  </si>
  <si>
    <t>rodride01</t>
  </si>
  <si>
    <t>Dereck</t>
  </si>
  <si>
    <t>14509</t>
  </si>
  <si>
    <t>rodriro03</t>
  </si>
  <si>
    <t>Ronny Rodrigues</t>
  </si>
  <si>
    <t>Rodrigues</t>
  </si>
  <si>
    <t>11875</t>
  </si>
  <si>
    <t>sampsad01</t>
  </si>
  <si>
    <t>Sampson</t>
  </si>
  <si>
    <t>13339</t>
  </si>
  <si>
    <t>shawch01</t>
  </si>
  <si>
    <t>17738</t>
  </si>
  <si>
    <t>smithbu03</t>
  </si>
  <si>
    <t>Burch</t>
  </si>
  <si>
    <t>sprinje01</t>
  </si>
  <si>
    <t>Jeffrey</t>
  </si>
  <si>
    <t>Springs</t>
  </si>
  <si>
    <t>17677</t>
  </si>
  <si>
    <t>stanery01</t>
  </si>
  <si>
    <t>Ryne</t>
  </si>
  <si>
    <t>Stanek</t>
  </si>
  <si>
    <t>stewach02</t>
  </si>
  <si>
    <t>Christin</t>
  </si>
  <si>
    <t>17714</t>
  </si>
  <si>
    <t>suarean01</t>
  </si>
  <si>
    <t>18300</t>
  </si>
  <si>
    <t>tatisfe02</t>
  </si>
  <si>
    <t>Tatis Jr.</t>
  </si>
  <si>
    <t>toussto01</t>
  </si>
  <si>
    <t>Touki</t>
  </si>
  <si>
    <t>Toussaint</t>
  </si>
  <si>
    <t>16929</t>
  </si>
  <si>
    <t>trivilo01</t>
  </si>
  <si>
    <t>Trivino</t>
  </si>
  <si>
    <t>15043</t>
  </si>
  <si>
    <t>wardta01</t>
  </si>
  <si>
    <t>Ward</t>
  </si>
  <si>
    <t>17548</t>
  </si>
  <si>
    <t>15986</t>
  </si>
  <si>
    <t>18684</t>
  </si>
  <si>
    <t>15194</t>
  </si>
  <si>
    <t>14477</t>
  </si>
  <si>
    <t>13182</t>
  </si>
  <si>
    <t>17719</t>
  </si>
  <si>
    <t>15492</t>
  </si>
  <si>
    <t>hardybl01</t>
  </si>
  <si>
    <t>6499</t>
  </si>
  <si>
    <t>herrero02</t>
  </si>
  <si>
    <t>Rosell</t>
  </si>
  <si>
    <t>11611</t>
  </si>
  <si>
    <t>19756</t>
  </si>
  <si>
    <t>17030</t>
  </si>
  <si>
    <t>17282</t>
  </si>
  <si>
    <t>12005</t>
  </si>
  <si>
    <t>15672</t>
  </si>
  <si>
    <t>16313</t>
  </si>
  <si>
    <t>17696</t>
  </si>
  <si>
    <t>20123</t>
  </si>
  <si>
    <t>15502</t>
  </si>
  <si>
    <t>15679</t>
  </si>
  <si>
    <t>18345</t>
  </si>
  <si>
    <t>valdefr01</t>
  </si>
  <si>
    <t>Framber</t>
  </si>
  <si>
    <t>17295</t>
  </si>
  <si>
    <t>ALLPOS</t>
  </si>
  <si>
    <t>3B/SS</t>
  </si>
  <si>
    <t>alonspe01</t>
  </si>
  <si>
    <t>Peter Alonso</t>
  </si>
  <si>
    <t>3B/OF</t>
  </si>
  <si>
    <t>1B/DH</t>
  </si>
  <si>
    <t>1B/OF</t>
  </si>
  <si>
    <t>3B/DH</t>
  </si>
  <si>
    <t>C/1B</t>
  </si>
  <si>
    <t>1B/3B</t>
  </si>
  <si>
    <t>17496</t>
  </si>
  <si>
    <t>OF/DH</t>
  </si>
  <si>
    <t>cordery01</t>
  </si>
  <si>
    <t>Cordell</t>
  </si>
  <si>
    <t>15181</t>
  </si>
  <si>
    <t>Cordell, Ryan</t>
  </si>
  <si>
    <t>3B/SS/OF</t>
  </si>
  <si>
    <t>2B/3B</t>
  </si>
  <si>
    <t>2B/OF</t>
  </si>
  <si>
    <t>1B/2B</t>
  </si>
  <si>
    <t>greingr01</t>
  </si>
  <si>
    <t>Grayson</t>
  </si>
  <si>
    <t>Greiner</t>
  </si>
  <si>
    <t>17062</t>
  </si>
  <si>
    <t>hampsga01</t>
  </si>
  <si>
    <t>Hampson</t>
  </si>
  <si>
    <t>19262</t>
  </si>
  <si>
    <t>2B/SS/OF</t>
  </si>
  <si>
    <t>2B/SS</t>
  </si>
  <si>
    <t>Dakota</t>
  </si>
  <si>
    <t>19206</t>
  </si>
  <si>
    <t>lowebr01</t>
  </si>
  <si>
    <t>18882</t>
  </si>
  <si>
    <t>lowena01</t>
  </si>
  <si>
    <t>Nathaniel Lowe</t>
  </si>
  <si>
    <t>Nathaniel</t>
  </si>
  <si>
    <t>luzarje01</t>
  </si>
  <si>
    <t>Jesus Luzardo</t>
  </si>
  <si>
    <t>Luzardo</t>
  </si>
  <si>
    <t>sa917981</t>
  </si>
  <si>
    <t>C/3B</t>
  </si>
  <si>
    <t>2B/3B/SS/OF</t>
  </si>
  <si>
    <t>paddach01</t>
  </si>
  <si>
    <t>Chris Paddack</t>
  </si>
  <si>
    <t>Paddack</t>
  </si>
  <si>
    <t>palumjo01</t>
  </si>
  <si>
    <t>Joe Palumbo</t>
  </si>
  <si>
    <t>Palumbo</t>
  </si>
  <si>
    <t>sa738453</t>
  </si>
  <si>
    <t>C/DH</t>
  </si>
  <si>
    <t>1B/3B/SS</t>
  </si>
  <si>
    <t>17034</t>
  </si>
  <si>
    <t>17285</t>
  </si>
  <si>
    <t>stewadj01</t>
  </si>
  <si>
    <t>17766</t>
  </si>
  <si>
    <t>swanser01</t>
  </si>
  <si>
    <t>Erik Swanson</t>
  </si>
  <si>
    <t>SS/OF</t>
  </si>
  <si>
    <t>thorntr01</t>
  </si>
  <si>
    <t>Trent Thornton</t>
  </si>
  <si>
    <t>16622</t>
  </si>
  <si>
    <t>1B/2B/3B</t>
  </si>
  <si>
    <t>Eric Stamets</t>
  </si>
  <si>
    <t>Monte Harrison</t>
  </si>
  <si>
    <t>Thairo Estrada</t>
  </si>
  <si>
    <t>Willi Castro</t>
  </si>
  <si>
    <t>Dylan Moore</t>
  </si>
  <si>
    <t>Oscar Mercado</t>
  </si>
  <si>
    <t>Cole Tucker</t>
  </si>
  <si>
    <t>Richie Martin</t>
  </si>
  <si>
    <t>Garrett Stubbs</t>
  </si>
  <si>
    <t>Braden Bishop</t>
  </si>
  <si>
    <t>Lane Thomas</t>
  </si>
  <si>
    <t>Edwin Rios</t>
  </si>
  <si>
    <t>Kelvin Gutierrez</t>
  </si>
  <si>
    <t>Austin Allen</t>
  </si>
  <si>
    <t>Luis Rengifo</t>
  </si>
  <si>
    <t>Matt Thaiss</t>
  </si>
  <si>
    <t>Ty France</t>
  </si>
  <si>
    <t>Jason Martin</t>
  </si>
  <si>
    <t>Matt Beaty</t>
  </si>
  <si>
    <t>Domingo Leyba</t>
  </si>
  <si>
    <t>Sam Hilliard</t>
  </si>
  <si>
    <t>Shed Long</t>
  </si>
  <si>
    <t>Andrew Knizner</t>
  </si>
  <si>
    <t>Keston Hiura</t>
  </si>
  <si>
    <t>Bryan Reynolds</t>
  </si>
  <si>
    <t>Kevin Cron</t>
  </si>
  <si>
    <t>Luis Arraez</t>
  </si>
  <si>
    <t>Nick Solak</t>
  </si>
  <si>
    <t>Carter Kieboom</t>
  </si>
  <si>
    <t>Scott Heineman</t>
  </si>
  <si>
    <t>LaMonte Wade</t>
  </si>
  <si>
    <t>Michael Chavis</t>
  </si>
  <si>
    <t>Yonathan Daza</t>
  </si>
  <si>
    <t>Josh Fuentes</t>
  </si>
  <si>
    <t>Elvis Luciano</t>
  </si>
  <si>
    <t>Gregory Soto</t>
  </si>
  <si>
    <t>Beau Burrows</t>
  </si>
  <si>
    <t>Darwinzon Hernandez</t>
  </si>
  <si>
    <t>Jesus Tinoco</t>
  </si>
  <si>
    <t>Edgar Garcia</t>
  </si>
  <si>
    <t>Conner Greene</t>
  </si>
  <si>
    <t>Franklyn Kilome</t>
  </si>
  <si>
    <t>Adbert Alzolay</t>
  </si>
  <si>
    <t>Kyle Dowdy</t>
  </si>
  <si>
    <t>Brock Burke</t>
  </si>
  <si>
    <t>Brett Martin</t>
  </si>
  <si>
    <t>Branden Kline</t>
  </si>
  <si>
    <t>Dylan Cease</t>
  </si>
  <si>
    <t>Taylor Clarke</t>
  </si>
  <si>
    <t>Jacob Waguespack</t>
  </si>
  <si>
    <t>Logan Webb</t>
  </si>
  <si>
    <t>Travis Lakins</t>
  </si>
  <si>
    <t>Genesis Cabrera</t>
  </si>
  <si>
    <t>Gerardo Reyes</t>
  </si>
  <si>
    <t>Logan Allen</t>
  </si>
  <si>
    <t>Brandon Brennan</t>
  </si>
  <si>
    <t>Josh Taylor</t>
  </si>
  <si>
    <t>Jose Suarez</t>
  </si>
  <si>
    <t>Lewis Thorpe</t>
  </si>
  <si>
    <t>Jon Duplantier</t>
  </si>
  <si>
    <t>Jacob Webb</t>
  </si>
  <si>
    <t>Jordan Yamamoto</t>
  </si>
  <si>
    <t>Sam Coonrod</t>
  </si>
  <si>
    <t>Nick Neidert</t>
  </si>
  <si>
    <t>Jose Quijada</t>
  </si>
  <si>
    <t>Kyle Ryan</t>
  </si>
  <si>
    <t>Ryan Helsley</t>
  </si>
  <si>
    <t>Nick Anderson</t>
  </si>
  <si>
    <t>Adduci, Jim</t>
  </si>
  <si>
    <t>Alvarado, Jose</t>
  </si>
  <si>
    <t>Andreoli, John</t>
  </si>
  <si>
    <t>Arano, Victor</t>
  </si>
  <si>
    <t>Arcia, Francisco</t>
  </si>
  <si>
    <t>Astudillo, Willians</t>
  </si>
  <si>
    <t>Bader, Harrison</t>
  </si>
  <si>
    <t>Barnette, Tony</t>
  </si>
  <si>
    <t>Barria, Jaime</t>
  </si>
  <si>
    <t>Beeks, Jalen</t>
  </si>
  <si>
    <t>Bieber, Shane</t>
  </si>
  <si>
    <t>Borucki, Ryan</t>
  </si>
  <si>
    <t>Briceno, Jose</t>
  </si>
  <si>
    <t>Brigham, Jeff</t>
  </si>
  <si>
    <t>Burnes, Corbin</t>
  </si>
  <si>
    <t>Caratini, Victor</t>
  </si>
  <si>
    <t>Centeno, Juan</t>
  </si>
  <si>
    <t>Coleman, Dusty</t>
  </si>
  <si>
    <t>Davis, J.D.</t>
  </si>
  <si>
    <t>Dean, Austin</t>
  </si>
  <si>
    <t>Dominguez, Seranthony</t>
  </si>
  <si>
    <t>Fillmyer, Heath</t>
  </si>
  <si>
    <t>Fletcher, David</t>
  </si>
  <si>
    <t>Fry, Jace</t>
  </si>
  <si>
    <t>Gant, John</t>
  </si>
  <si>
    <t>Garcia, Jarlin</t>
  </si>
  <si>
    <t>German, Domingo</t>
  </si>
  <si>
    <t>Guerrero, Tayron</t>
  </si>
  <si>
    <t>Gomber, Austin</t>
  </si>
  <si>
    <t>Goodrum, Niko</t>
  </si>
  <si>
    <t>Grace, Matt</t>
  </si>
  <si>
    <t>Greiner, Grayson</t>
  </si>
  <si>
    <t>Guerrero Jr., Vladimir</t>
  </si>
  <si>
    <t>Guzman, Ronald</t>
  </si>
  <si>
    <t>Hall, Matt</t>
  </si>
  <si>
    <t>Hampson, Garrett</t>
  </si>
  <si>
    <t>Hardy, Blaine</t>
  </si>
  <si>
    <t>Hernandez, Marco</t>
  </si>
  <si>
    <t>Herrera, Rosell</t>
  </si>
  <si>
    <t>Hess, David</t>
  </si>
  <si>
    <t>Hicks, Jordan</t>
  </si>
  <si>
    <t>Holder, Jonathan</t>
  </si>
  <si>
    <t>hudsoda02</t>
  </si>
  <si>
    <t>Hudson, Dakota</t>
  </si>
  <si>
    <t>Infante, Gregory</t>
  </si>
  <si>
    <t>Jansen, Danny</t>
  </si>
  <si>
    <t>Keller, Brad</t>
  </si>
  <si>
    <t>Kemp, Tony</t>
  </si>
  <si>
    <t>Kennedy, Brett</t>
  </si>
  <si>
    <t>Kiner-Falefa, Isiah</t>
  </si>
  <si>
    <t>Kingham, Nick</t>
  </si>
  <si>
    <t>Kittredge, Andrew</t>
  </si>
  <si>
    <t>Koch, Matt</t>
  </si>
  <si>
    <t>Krol, Ian</t>
  </si>
  <si>
    <t>LaMarre, Ryan</t>
  </si>
  <si>
    <t>Lauer, Eric</t>
  </si>
  <si>
    <t>Laureano, Ramon</t>
  </si>
  <si>
    <t>Lawrence, Casey</t>
  </si>
  <si>
    <t>Lin, Tzu-Wei</t>
  </si>
  <si>
    <t>Lopez, Jorge</t>
  </si>
  <si>
    <t>Lowe, Brandon</t>
  </si>
  <si>
    <t>Lucchesi, Joey</t>
  </si>
  <si>
    <t>Lugo, Dawel</t>
  </si>
  <si>
    <t>Luplow, Jordan</t>
  </si>
  <si>
    <t>Luzardo, Jesus</t>
  </si>
  <si>
    <t>Marrero, Chris</t>
  </si>
  <si>
    <t>May, Jacob</t>
  </si>
  <si>
    <t>McNeil, Jeff</t>
  </si>
  <si>
    <t>Merritt, Ryan</t>
  </si>
  <si>
    <t>Morin, Mike</t>
  </si>
  <si>
    <t>Mullins, Cedric</t>
  </si>
  <si>
    <t>Ngoepe, Gift</t>
  </si>
  <si>
    <t>Nix, Jacob</t>
  </si>
  <si>
    <t>Nunez, Renato</t>
  </si>
  <si>
    <t>Oberg, Scott</t>
  </si>
  <si>
    <t>O'Hearn, Ryan</t>
  </si>
  <si>
    <t>Oswalt, Corey</t>
  </si>
  <si>
    <t>Paddack, Chris</t>
  </si>
  <si>
    <t>Palka, Daniel</t>
  </si>
  <si>
    <t>Palumbo, Joe</t>
  </si>
  <si>
    <t>Pena, Felix</t>
  </si>
  <si>
    <t>Peralta, Freddy</t>
  </si>
  <si>
    <t>Poncedeleon, Daniel</t>
  </si>
  <si>
    <t>Ramirez, Noe</t>
  </si>
  <si>
    <t>Ramirez, Yefry</t>
  </si>
  <si>
    <t>Reyes, Franmil</t>
  </si>
  <si>
    <t>Reyes, Pablo</t>
  </si>
  <si>
    <t>Reyes, Victor</t>
  </si>
  <si>
    <t>Richards, Trevor</t>
  </si>
  <si>
    <t>Rodriguez, Dereck</t>
  </si>
  <si>
    <t>Roe, Chaz</t>
  </si>
  <si>
    <t>Romero, Enny</t>
  </si>
  <si>
    <t>Romero, Fernando</t>
  </si>
  <si>
    <t>Sampson, Adrian</t>
  </si>
  <si>
    <t>Santander, Anthony</t>
  </si>
  <si>
    <t>Shaw, Chris</t>
  </si>
  <si>
    <t>Smith, Burch</t>
  </si>
  <si>
    <t>Springs, Jeffrey</t>
  </si>
  <si>
    <t>Stanek, Ryne</t>
  </si>
  <si>
    <t>Stephens, Jackson</t>
  </si>
  <si>
    <t>Stewart, Christin</t>
  </si>
  <si>
    <t>Suarez, Albert</t>
  </si>
  <si>
    <t>Suarez, Andrew</t>
  </si>
  <si>
    <t>Swanson, Erik</t>
  </si>
  <si>
    <t>Tatis Jr., Fernando</t>
  </si>
  <si>
    <t>Thornton, Trent</t>
  </si>
  <si>
    <t>Toussaint, Touki</t>
  </si>
  <si>
    <t>Trivino, Lou</t>
  </si>
  <si>
    <t>Tuivailala, Sam</t>
  </si>
  <si>
    <t>Valdez, Framber</t>
  </si>
  <si>
    <t>Velazquez, Hector</t>
  </si>
  <si>
    <t>Villanueva, Christian</t>
  </si>
  <si>
    <t>Ward, Taylor</t>
  </si>
  <si>
    <t>Vazquez, Felipe</t>
  </si>
  <si>
    <t>buttrty01</t>
  </si>
  <si>
    <t>Buttrey</t>
  </si>
  <si>
    <t>14719</t>
  </si>
  <si>
    <t>Buttrey, Ty</t>
  </si>
  <si>
    <t>ceasedy01</t>
  </si>
  <si>
    <t>Cease</t>
  </si>
  <si>
    <t>Cease, Dylan</t>
  </si>
  <si>
    <t>duplajo01</t>
  </si>
  <si>
    <t>Duplantier</t>
  </si>
  <si>
    <t>Duplantier, Jon</t>
  </si>
  <si>
    <t>Chi Chi</t>
  </si>
  <si>
    <t>hiurake01</t>
  </si>
  <si>
    <t>Keston</t>
  </si>
  <si>
    <t>Hiura</t>
  </si>
  <si>
    <t>Hiura, Keston</t>
  </si>
  <si>
    <t>kellyme01</t>
  </si>
  <si>
    <t>Merrill Kelly</t>
  </si>
  <si>
    <t>Merrill</t>
  </si>
  <si>
    <t>Kelly, Merrill</t>
  </si>
  <si>
    <t>kikucyu01</t>
  </si>
  <si>
    <t>Yusei Kikuchi</t>
  </si>
  <si>
    <t>Yusei</t>
  </si>
  <si>
    <t>Kikuchi</t>
  </si>
  <si>
    <t>Kikuchi, Yusei</t>
  </si>
  <si>
    <t>loaisjo01</t>
  </si>
  <si>
    <t>Loaisiga</t>
  </si>
  <si>
    <t>19753</t>
  </si>
  <si>
    <t>Loaisiga, Jonathan</t>
  </si>
  <si>
    <t>lopezpa01</t>
  </si>
  <si>
    <t>17085</t>
  </si>
  <si>
    <t>Lopez, Pablo</t>
  </si>
  <si>
    <t>plutkad01</t>
  </si>
  <si>
    <t>Plutko</t>
  </si>
  <si>
    <t>15846</t>
  </si>
  <si>
    <t>anderju01</t>
  </si>
  <si>
    <t>16201</t>
  </si>
  <si>
    <t>QS</t>
  </si>
  <si>
    <t>OBPSGP</t>
  </si>
  <si>
    <t>QSSGP</t>
  </si>
  <si>
    <t>HD</t>
  </si>
  <si>
    <t>OPSSGP</t>
  </si>
  <si>
    <t>SLGSGP</t>
  </si>
  <si>
    <t>ADPNUMID</t>
  </si>
  <si>
    <t>ADPTEXT</t>
  </si>
  <si>
    <t>Acuna Jr., Ronald</t>
  </si>
  <si>
    <t>Anderson, Justin</t>
  </si>
  <si>
    <t>bichebo01</t>
  </si>
  <si>
    <t>Bo Bichette</t>
  </si>
  <si>
    <t>Bo</t>
  </si>
  <si>
    <t>Bichette</t>
  </si>
  <si>
    <t>Bichette, Bo</t>
  </si>
  <si>
    <t>brasiry01</t>
  </si>
  <si>
    <t>Brasier</t>
  </si>
  <si>
    <t>5615</t>
  </si>
  <si>
    <t>Brasier, Ryan</t>
  </si>
  <si>
    <t>castijo03</t>
  </si>
  <si>
    <t>17169</t>
  </si>
  <si>
    <t>Castillo, Jose</t>
  </si>
  <si>
    <t>ferguca01</t>
  </si>
  <si>
    <t>Ferguson</t>
  </si>
  <si>
    <t>19349</t>
  </si>
  <si>
    <t>Ferguson, Caleb</t>
  </si>
  <si>
    <t>Gurriel Jr., Lourdes</t>
  </si>
  <si>
    <t>James, Josh</t>
  </si>
  <si>
    <t>kiebosp01</t>
  </si>
  <si>
    <t>Kieboom</t>
  </si>
  <si>
    <t>13300</t>
  </si>
  <si>
    <t>Kieboom, Spencer</t>
  </si>
  <si>
    <t>Mondesi, Adalberto</t>
  </si>
  <si>
    <t>Oh, Seunghwan</t>
  </si>
  <si>
    <t>Plutko, Adam</t>
  </si>
  <si>
    <t>Riddle, JT</t>
  </si>
  <si>
    <t>Rodriguez, Ronny</t>
  </si>
  <si>
    <t>Sims, Lucas</t>
  </si>
  <si>
    <t>Wright Jr., Mike</t>
  </si>
  <si>
    <t>wynnsau01</t>
  </si>
  <si>
    <t>Wynns</t>
  </si>
  <si>
    <t>15271</t>
  </si>
  <si>
    <t>Wynns, Austin</t>
  </si>
  <si>
    <t>martiri01</t>
  </si>
  <si>
    <t>Martin, Richie</t>
  </si>
  <si>
    <t>MIN PICK</t>
  </si>
  <si>
    <t>MAX PICK</t>
  </si>
  <si>
    <t>Martin, Corbin</t>
  </si>
  <si>
    <t>Helsley, Ryan</t>
  </si>
  <si>
    <t>De Los Santos, Enyel</t>
  </si>
  <si>
    <t>Fry, Paul</t>
  </si>
  <si>
    <t>May, Dustin</t>
  </si>
  <si>
    <t>Solak, Nick</t>
  </si>
  <si>
    <t>Trammell, Taylor</t>
  </si>
  <si>
    <t>Chang, Yu</t>
  </si>
  <si>
    <t>Neidert, Nick</t>
  </si>
  <si>
    <t>Pena, Francisco</t>
  </si>
  <si>
    <t>Gimenez, Andres</t>
  </si>
  <si>
    <t>Harrison, Monte</t>
  </si>
  <si>
    <t>Franco, Wander</t>
  </si>
  <si>
    <t>Kramer, Kevin</t>
  </si>
  <si>
    <t>Dixon, Brandon</t>
  </si>
  <si>
    <t>Gallagher, Cam</t>
  </si>
  <si>
    <t>Pannone, Thomas</t>
  </si>
  <si>
    <t>Tauchman, Mike</t>
  </si>
  <si>
    <t>Robert, Luis</t>
  </si>
  <si>
    <t>Lopez, Nicky</t>
  </si>
  <si>
    <t>Thaiss, Matt</t>
  </si>
  <si>
    <t>Wallach, Chad</t>
  </si>
  <si>
    <t>Santana, Dennis</t>
  </si>
  <si>
    <t>Gore, Mackenzie</t>
  </si>
  <si>
    <t>McCarthy, Kevin</t>
  </si>
  <si>
    <t>Winkler, Dan</t>
  </si>
  <si>
    <t>McGuire, Reese</t>
  </si>
  <si>
    <t>Tucker, Cole</t>
  </si>
  <si>
    <t>Cimber, Adam</t>
  </si>
  <si>
    <t>Garcia, Aramis</t>
  </si>
  <si>
    <t>France, Ty</t>
  </si>
  <si>
    <t>Straw, Myles</t>
  </si>
  <si>
    <t>Chavis, Michael</t>
  </si>
  <si>
    <t>Murphy, J.R.</t>
  </si>
  <si>
    <t>Poche, Colin</t>
  </si>
  <si>
    <t>Perez, Michael</t>
  </si>
  <si>
    <t>Biggio, Cavan</t>
  </si>
  <si>
    <t>Rengifo, Luis</t>
  </si>
  <si>
    <t>Knizner, Andrew</t>
  </si>
  <si>
    <t>Kirilloff, Alex</t>
  </si>
  <si>
    <t>Sanchez, Sixto</t>
  </si>
  <si>
    <t>Kieboom, Carter</t>
  </si>
  <si>
    <t>Widener, Taylor</t>
  </si>
  <si>
    <t>Mercado, Oscar</t>
  </si>
  <si>
    <t>Alvarez, Yordan</t>
  </si>
  <si>
    <t>Mountcastle, Ryan</t>
  </si>
  <si>
    <t>Hayes, Ke'Bryan</t>
  </si>
  <si>
    <t>Scott, Tanner</t>
  </si>
  <si>
    <t>Rodriguez, Richard</t>
  </si>
  <si>
    <t>Black, Ray</t>
  </si>
  <si>
    <t>Wilson, Bryse</t>
  </si>
  <si>
    <t>Lopez, Yoan</t>
  </si>
  <si>
    <t>Canning, Griffin</t>
  </si>
  <si>
    <t>Moronta, Reyes</t>
  </si>
  <si>
    <t>Bote, David</t>
  </si>
  <si>
    <t>Murphy, Sean</t>
  </si>
  <si>
    <t>Cron, Kevin</t>
  </si>
  <si>
    <t>Cameron, Daz</t>
  </si>
  <si>
    <t>Armstrong, Shawn</t>
  </si>
  <si>
    <t>Adell, Jo</t>
  </si>
  <si>
    <t>Wright, Kyle</t>
  </si>
  <si>
    <t>Wisdom, Patrick</t>
  </si>
  <si>
    <t>Allen, Logan</t>
  </si>
  <si>
    <t>Hernandez, Kike</t>
  </si>
  <si>
    <t>LASTNAME, FIRSTNAME</t>
  </si>
  <si>
    <t>HDSGP</t>
  </si>
  <si>
    <t>NFBCLASTFIRST</t>
  </si>
  <si>
    <t>NFBC LASTNAME, FIRSTNAME</t>
  </si>
  <si>
    <t>Carpenter, Drew</t>
  </si>
  <si>
    <t>Carpenter, Dave</t>
  </si>
  <si>
    <t>Miguel Fernandez, Jose</t>
  </si>
  <si>
    <t>Gonzalez, Mike</t>
  </si>
  <si>
    <t>Gwynn Jr., Tony</t>
  </si>
  <si>
    <t>Hairston Jr., Jerry</t>
  </si>
  <si>
    <t>House, TJ</t>
  </si>
  <si>
    <t>Soo Kim, Hyun</t>
  </si>
  <si>
    <t>Leiter Jr., Mark</t>
  </si>
  <si>
    <t>Niese, Jonathon</t>
  </si>
  <si>
    <t>Park, ByungHo</t>
  </si>
  <si>
    <t>Perkins, Cameron</t>
  </si>
  <si>
    <t>Refsnyder, Rob</t>
  </si>
  <si>
    <t>Rodriguez Jr., Fernando</t>
  </si>
  <si>
    <t>Ryu, Hyun-jin</t>
  </si>
  <si>
    <t>Singleton, Jon</t>
  </si>
  <si>
    <t>M. Torres, Jose</t>
  </si>
  <si>
    <t>Weeks Jr., Rickie</t>
  </si>
  <si>
    <t>Groome, Jay</t>
  </si>
  <si>
    <t>Kaprielian, Jame</t>
  </si>
  <si>
    <t>TM</t>
  </si>
  <si>
    <t>Tim Locastro</t>
  </si>
  <si>
    <t>Anderson, Shaun</t>
  </si>
  <si>
    <t>Lux, Gavin</t>
  </si>
  <si>
    <t>Long, Shed</t>
  </si>
  <si>
    <t>Lewis, Royce</t>
  </si>
  <si>
    <t>Stewart, DJ</t>
  </si>
  <si>
    <t>DIFF</t>
  </si>
  <si>
    <t>COMBRANK</t>
  </si>
  <si>
    <t>SV+HDSGP</t>
  </si>
  <si>
    <t>SV+HD</t>
  </si>
  <si>
    <t>Ke'Bryan Hayes</t>
  </si>
  <si>
    <t>Reds</t>
  </si>
  <si>
    <t>Padres</t>
  </si>
  <si>
    <t>Royals</t>
  </si>
  <si>
    <t>sa828691</t>
  </si>
  <si>
    <t>Marlins</t>
  </si>
  <si>
    <t>Mariners</t>
  </si>
  <si>
    <t>Dodgers</t>
  </si>
  <si>
    <t>Mets</t>
  </si>
  <si>
    <t>Nationals</t>
  </si>
  <si>
    <t>Athletics</t>
  </si>
  <si>
    <t>Tigers</t>
  </si>
  <si>
    <t>Phillies</t>
  </si>
  <si>
    <t>Indians</t>
  </si>
  <si>
    <t>Orioles</t>
  </si>
  <si>
    <t>White Sox</t>
  </si>
  <si>
    <t>Rays</t>
  </si>
  <si>
    <t>Diamondbacks</t>
  </si>
  <si>
    <t>Blue Jays</t>
  </si>
  <si>
    <t>Cardinals</t>
  </si>
  <si>
    <t>Angels</t>
  </si>
  <si>
    <t>Pirates</t>
  </si>
  <si>
    <t>Rangers</t>
  </si>
  <si>
    <t>Giants</t>
  </si>
  <si>
    <t>Rockies</t>
  </si>
  <si>
    <t>Braves</t>
  </si>
  <si>
    <t>Red Sox</t>
  </si>
  <si>
    <t>Twins</t>
  </si>
  <si>
    <t>Cam Gallagher</t>
  </si>
  <si>
    <t>Brewers</t>
  </si>
  <si>
    <t>Cubs</t>
  </si>
  <si>
    <t>Yankees</t>
  </si>
  <si>
    <t>Astros</t>
  </si>
  <si>
    <t>Dwight Smith Jr.</t>
  </si>
  <si>
    <t>sa874730</t>
  </si>
  <si>
    <t>Ronald Acuna Jr.</t>
  </si>
  <si>
    <t>playerid</t>
  </si>
  <si>
    <t>sa735853</t>
  </si>
  <si>
    <t>sa830592</t>
  </si>
  <si>
    <t>sa874682</t>
  </si>
  <si>
    <t>sa874797</t>
  </si>
  <si>
    <t>sa737829</t>
  </si>
  <si>
    <t>JT Chargois</t>
  </si>
  <si>
    <t>Colin Poche</t>
  </si>
  <si>
    <t>HLD</t>
  </si>
  <si>
    <t>SFBB ID</t>
  </si>
  <si>
    <t>Isaac Galloway</t>
  </si>
  <si>
    <t>Yordan Alvarez</t>
  </si>
  <si>
    <t>Andres Gimenez</t>
  </si>
  <si>
    <t>Josh Naylor</t>
  </si>
  <si>
    <t>Ryan Mountcastle</t>
  </si>
  <si>
    <t>Daz Cameron</t>
  </si>
  <si>
    <t>Dustin Peterson</t>
  </si>
  <si>
    <t>Yu-Cheng Chang</t>
  </si>
  <si>
    <t>Wander Franco</t>
  </si>
  <si>
    <t>Rafael Lopez</t>
  </si>
  <si>
    <t>Peter Lambert</t>
  </si>
  <si>
    <t>Dario Agrazal</t>
  </si>
  <si>
    <t>Josh Osich</t>
  </si>
  <si>
    <t>Corbin Martin</t>
  </si>
  <si>
    <t>Taylor Widener</t>
  </si>
  <si>
    <t>Edgar Santana</t>
  </si>
  <si>
    <t>Zack Britton</t>
  </si>
  <si>
    <t>Rodriguez, Jefry</t>
  </si>
  <si>
    <t>Suarez, Jose</t>
  </si>
  <si>
    <t>Stevenson, Andrew</t>
  </si>
  <si>
    <t>Welker, Colton</t>
  </si>
  <si>
    <t>Greene, Hunter</t>
  </si>
  <si>
    <t>Suarez, Ranger</t>
  </si>
  <si>
    <t>Britton, Zack</t>
  </si>
  <si>
    <t>Hernandez, Darwinzon</t>
  </si>
  <si>
    <t>Naylor, Josh</t>
  </si>
  <si>
    <t>Hill, Tim</t>
  </si>
  <si>
    <t>Clarke, Taylor</t>
  </si>
  <si>
    <t>McKay, Brendan</t>
  </si>
  <si>
    <t>Cuevas, Noel</t>
  </si>
  <si>
    <t>Rios, Edwin</t>
  </si>
  <si>
    <t>Viloria, Meibrys</t>
  </si>
  <si>
    <t>Wingenter, Trey</t>
  </si>
  <si>
    <t>Thomas, Lane</t>
  </si>
  <si>
    <t>Rondon, Jose</t>
  </si>
  <si>
    <t>Skole, Matt</t>
  </si>
  <si>
    <t>20633</t>
  </si>
  <si>
    <t>adamsau02</t>
  </si>
  <si>
    <t>13801</t>
  </si>
  <si>
    <t>Adams, Austin</t>
  </si>
  <si>
    <t>18135</t>
  </si>
  <si>
    <t>adamssp03</t>
  </si>
  <si>
    <t>Spencer Adams</t>
  </si>
  <si>
    <t>sa828687</t>
  </si>
  <si>
    <t>adelljo01</t>
  </si>
  <si>
    <t>Jo Adell</t>
  </si>
  <si>
    <t>Jo</t>
  </si>
  <si>
    <t>Adell</t>
  </si>
  <si>
    <t>sa3004837</t>
  </si>
  <si>
    <t>agrazda01</t>
  </si>
  <si>
    <t>Dario</t>
  </si>
  <si>
    <t>Agrazal</t>
  </si>
  <si>
    <t>15821</t>
  </si>
  <si>
    <t>Agrazal, Dario</t>
  </si>
  <si>
    <t>alberha01</t>
  </si>
  <si>
    <t>Hanser</t>
  </si>
  <si>
    <t>11902</t>
  </si>
  <si>
    <t>Alberto, Hanser</t>
  </si>
  <si>
    <t>alcanvi01</t>
  </si>
  <si>
    <t>15028</t>
  </si>
  <si>
    <t>alexaty01</t>
  </si>
  <si>
    <t>Tyler Alexander</t>
  </si>
  <si>
    <t>17735</t>
  </si>
  <si>
    <t>Alexander, Tyler</t>
  </si>
  <si>
    <t>18694</t>
  </si>
  <si>
    <t>allenau01</t>
  </si>
  <si>
    <t>18083</t>
  </si>
  <si>
    <t>Allen, Austin</t>
  </si>
  <si>
    <t>allenlo01</t>
  </si>
  <si>
    <t>18555</t>
  </si>
  <si>
    <t>almonye01</t>
  </si>
  <si>
    <t>Yency</t>
  </si>
  <si>
    <t>15068</t>
  </si>
  <si>
    <t>Almonte, Yency</t>
  </si>
  <si>
    <t>Pete Alonso</t>
  </si>
  <si>
    <t>19251</t>
  </si>
  <si>
    <t>Alonso, Pete</t>
  </si>
  <si>
    <t>alvaryo01</t>
  </si>
  <si>
    <t>Yordan</t>
  </si>
  <si>
    <t>19556</t>
  </si>
  <si>
    <t>alzolad01</t>
  </si>
  <si>
    <t>Adbert</t>
  </si>
  <si>
    <t>Alzolay</t>
  </si>
  <si>
    <t>Alzolay, Adbert</t>
  </si>
  <si>
    <t>anderni01</t>
  </si>
  <si>
    <t>18337</t>
  </si>
  <si>
    <t>Anderson, Nick</t>
  </si>
  <si>
    <t>andersh01</t>
  </si>
  <si>
    <t>Shaun Anderson</t>
  </si>
  <si>
    <t>19453</t>
  </si>
  <si>
    <t>aquinar01</t>
  </si>
  <si>
    <t>Aristides Aquino</t>
  </si>
  <si>
    <t>Aristides</t>
  </si>
  <si>
    <t>Aquino</t>
  </si>
  <si>
    <t>15482</t>
  </si>
  <si>
    <t>Aquino, Aristides</t>
  </si>
  <si>
    <t>armstsh01</t>
  </si>
  <si>
    <t>Armstrong</t>
  </si>
  <si>
    <t>12857</t>
  </si>
  <si>
    <t>arraelu01</t>
  </si>
  <si>
    <t>Arraez</t>
  </si>
  <si>
    <t>18568</t>
  </si>
  <si>
    <t>Arraez, Luis</t>
  </si>
  <si>
    <t>arteahu01</t>
  </si>
  <si>
    <t>Humberto Arteaga</t>
  </si>
  <si>
    <t>Arteaga</t>
  </si>
  <si>
    <t>13595</t>
  </si>
  <si>
    <t>Arteaga, Humberto</t>
  </si>
  <si>
    <t>baezmi01</t>
  </si>
  <si>
    <t>Michel Baez</t>
  </si>
  <si>
    <t>Michel</t>
  </si>
  <si>
    <t>20100</t>
  </si>
  <si>
    <t>Baez, Michael</t>
  </si>
  <si>
    <t>14288</t>
  </si>
  <si>
    <t>barlosc01</t>
  </si>
  <si>
    <t>Barlow</t>
  </si>
  <si>
    <t>14993</t>
  </si>
  <si>
    <t>Barlow, Scott</t>
  </si>
  <si>
    <t>bautira01</t>
  </si>
  <si>
    <t>Rafael Bautista</t>
  </si>
  <si>
    <t>15769</t>
  </si>
  <si>
    <t>Bautista, Rafael</t>
  </si>
  <si>
    <t>beatyma01</t>
  </si>
  <si>
    <t>Beaty</t>
  </si>
  <si>
    <t>17710</t>
  </si>
  <si>
    <t>Beaty, Matt</t>
  </si>
  <si>
    <t>16981</t>
  </si>
  <si>
    <t>bemboan01</t>
  </si>
  <si>
    <t>Anthony Bemboom</t>
  </si>
  <si>
    <t>Bemboom</t>
  </si>
  <si>
    <t>13854</t>
  </si>
  <si>
    <t>Bemboom, Anthony</t>
  </si>
  <si>
    <t>bertijo01</t>
  </si>
  <si>
    <t>Jon Berti</t>
  </si>
  <si>
    <t>Berti</t>
  </si>
  <si>
    <t>12037</t>
  </si>
  <si>
    <t>Berti, Jon</t>
  </si>
  <si>
    <t>19612</t>
  </si>
  <si>
    <t>biddlje01</t>
  </si>
  <si>
    <t>Biddle</t>
  </si>
  <si>
    <t>11437</t>
  </si>
  <si>
    <t>biggica01</t>
  </si>
  <si>
    <t>Cavan Biggio</t>
  </si>
  <si>
    <t>Cavan</t>
  </si>
  <si>
    <t>Biggio</t>
  </si>
  <si>
    <t>19252</t>
  </si>
  <si>
    <t>bishobr01</t>
  </si>
  <si>
    <t>Bishop</t>
  </si>
  <si>
    <t>17806</t>
  </si>
  <si>
    <t>Bishop, Braden</t>
  </si>
  <si>
    <t>blackra01</t>
  </si>
  <si>
    <t>14244</t>
  </si>
  <si>
    <t>boteda01</t>
  </si>
  <si>
    <t>Bote</t>
  </si>
  <si>
    <t>14593</t>
  </si>
  <si>
    <t>bradfch02</t>
  </si>
  <si>
    <t>Bradford</t>
  </si>
  <si>
    <t>12452</t>
  </si>
  <si>
    <t>17278</t>
  </si>
  <si>
    <t>brennbr01</t>
  </si>
  <si>
    <t>13527</t>
  </si>
  <si>
    <t>Brennan, Brandon</t>
  </si>
  <si>
    <t>breweco01</t>
  </si>
  <si>
    <t>Colten</t>
  </si>
  <si>
    <t>Brewer</t>
  </si>
  <si>
    <t>12997</t>
  </si>
  <si>
    <t>Brewer, Colten</t>
  </si>
  <si>
    <t>brossmi01</t>
  </si>
  <si>
    <t>Michael Brosseau</t>
  </si>
  <si>
    <t>Brosseau</t>
  </si>
  <si>
    <t>19683</t>
  </si>
  <si>
    <t>Brosseau, Mike</t>
  </si>
  <si>
    <t>brownse01</t>
  </si>
  <si>
    <t>Seth Brown</t>
  </si>
  <si>
    <t>18171</t>
  </si>
  <si>
    <t>Brown, Seth</t>
  </si>
  <si>
    <t>bummeaa01</t>
  </si>
  <si>
    <t>Bummer</t>
  </si>
  <si>
    <t>16258</t>
  </si>
  <si>
    <t>Bummer, Aaron</t>
  </si>
  <si>
    <t>burgeja01</t>
  </si>
  <si>
    <t>Jake Burger</t>
  </si>
  <si>
    <t>Burger</t>
  </si>
  <si>
    <t>sa915698</t>
  </si>
  <si>
    <t>Burger, Jake</t>
  </si>
  <si>
    <t>burrobe01</t>
  </si>
  <si>
    <t>Beau</t>
  </si>
  <si>
    <t>Burrows</t>
  </si>
  <si>
    <t>Burrows, Beau</t>
  </si>
  <si>
    <t>camerda01</t>
  </si>
  <si>
    <t>Daz</t>
  </si>
  <si>
    <t>sa874736</t>
  </si>
  <si>
    <t>cannigr01</t>
  </si>
  <si>
    <t>Griffin Canning</t>
  </si>
  <si>
    <t>Canning</t>
  </si>
  <si>
    <t>19867</t>
  </si>
  <si>
    <t>carlesh01</t>
  </si>
  <si>
    <t>Carle</t>
  </si>
  <si>
    <t>15258</t>
  </si>
  <si>
    <t>Carle, Shane</t>
  </si>
  <si>
    <t>12699</t>
  </si>
  <si>
    <t>castrha01</t>
  </si>
  <si>
    <t>Harold Castro</t>
  </si>
  <si>
    <t>Harold</t>
  </si>
  <si>
    <t>14691</t>
  </si>
  <si>
    <t>Castro, Harold</t>
  </si>
  <si>
    <t>castrwi01</t>
  </si>
  <si>
    <t>Willi</t>
  </si>
  <si>
    <t>17338</t>
  </si>
  <si>
    <t>Castro, Willi</t>
  </si>
  <si>
    <t>18525</t>
  </si>
  <si>
    <t>changyu01</t>
  </si>
  <si>
    <t>Yu-Cheng</t>
  </si>
  <si>
    <t>Chang</t>
  </si>
  <si>
    <t>14773</t>
  </si>
  <si>
    <t>chavimi01</t>
  </si>
  <si>
    <t>Chavis</t>
  </si>
  <si>
    <t>17321</t>
  </si>
  <si>
    <t>chishja01</t>
  </si>
  <si>
    <t>Jazz Chisholm</t>
  </si>
  <si>
    <t>Jazz</t>
  </si>
  <si>
    <t>Chisholm</t>
  </si>
  <si>
    <t>sa919327</t>
  </si>
  <si>
    <t>cimbead01</t>
  </si>
  <si>
    <t>Cimber</t>
  </si>
  <si>
    <t>15288</t>
  </si>
  <si>
    <t>cisnejo01</t>
  </si>
  <si>
    <t>Jose Cisnero</t>
  </si>
  <si>
    <t>Cisnero</t>
  </si>
  <si>
    <t>6399</t>
  </si>
  <si>
    <t>Cisnero, Jose</t>
  </si>
  <si>
    <t>ciuffni01</t>
  </si>
  <si>
    <t>Ciuffo</t>
  </si>
  <si>
    <t>16291</t>
  </si>
  <si>
    <t>civalaa01</t>
  </si>
  <si>
    <t>Aaron Civale</t>
  </si>
  <si>
    <t>Civale</t>
  </si>
  <si>
    <t>19479</t>
  </si>
  <si>
    <t>Civale, Aaron</t>
  </si>
  <si>
    <t>clarkta01</t>
  </si>
  <si>
    <t>Clarke</t>
  </si>
  <si>
    <t>17611</t>
  </si>
  <si>
    <t>coleta01</t>
  </si>
  <si>
    <t>11964</t>
  </si>
  <si>
    <t>19181</t>
  </si>
  <si>
    <t>cordeji01</t>
  </si>
  <si>
    <t>15690</t>
  </si>
  <si>
    <t>Cordero, Jimmy</t>
  </si>
  <si>
    <t>cortene01</t>
  </si>
  <si>
    <t>Nestor Cortes</t>
  </si>
  <si>
    <t>Nestor</t>
  </si>
  <si>
    <t>Cortes</t>
  </si>
  <si>
    <t>17874</t>
  </si>
  <si>
    <t>Cortes Jr., Nestor</t>
  </si>
  <si>
    <t>cozendy01</t>
  </si>
  <si>
    <t>Cozens</t>
  </si>
  <si>
    <t>15115</t>
  </si>
  <si>
    <t>Cozens, Dylan</t>
  </si>
  <si>
    <t>crichst01</t>
  </si>
  <si>
    <t>Stefan Crichton</t>
  </si>
  <si>
    <t>Stefan</t>
  </si>
  <si>
    <t>Crichton</t>
  </si>
  <si>
    <t>16058</t>
  </si>
  <si>
    <t>Crichton, Stefan</t>
  </si>
  <si>
    <t>cronke01</t>
  </si>
  <si>
    <t>16211</t>
  </si>
  <si>
    <t>cuevano01</t>
  </si>
  <si>
    <t>Noel</t>
  </si>
  <si>
    <t>Cuevas</t>
  </si>
  <si>
    <t>11894</t>
  </si>
  <si>
    <t>davisja03</t>
  </si>
  <si>
    <t>Jaylin Davis</t>
  </si>
  <si>
    <t>Jaylin</t>
  </si>
  <si>
    <t>19552</t>
  </si>
  <si>
    <t>Davis, Jaylin</t>
  </si>
  <si>
    <t>davisjo05</t>
  </si>
  <si>
    <t>15104</t>
  </si>
  <si>
    <t>Davis, Jonathan</t>
  </si>
  <si>
    <t>dazayo01</t>
  </si>
  <si>
    <t>Yonathan</t>
  </si>
  <si>
    <t>Daza</t>
  </si>
  <si>
    <t>15794</t>
  </si>
  <si>
    <t>Daza, Yonathan</t>
  </si>
  <si>
    <t>delosen01</t>
  </si>
  <si>
    <t>Enyel</t>
  </si>
  <si>
    <t>18403</t>
  </si>
  <si>
    <t>demertr01</t>
  </si>
  <si>
    <t>Travis Demeritte</t>
  </si>
  <si>
    <t>Demeritte</t>
  </si>
  <si>
    <t>15958</t>
  </si>
  <si>
    <t>17922</t>
  </si>
  <si>
    <t>dinini01</t>
  </si>
  <si>
    <t>Nick Dini</t>
  </si>
  <si>
    <t>Dini</t>
  </si>
  <si>
    <t>18206</t>
  </si>
  <si>
    <t>Dini, Nick</t>
  </si>
  <si>
    <t>dixonbr01</t>
  </si>
  <si>
    <t>15214</t>
  </si>
  <si>
    <t>16530</t>
  </si>
  <si>
    <t>duggero01</t>
  </si>
  <si>
    <t>Robert Dugger</t>
  </si>
  <si>
    <t>Dugger</t>
  </si>
  <si>
    <t>19191</t>
  </si>
  <si>
    <t>Dugger, Robert</t>
  </si>
  <si>
    <t>19546</t>
  </si>
  <si>
    <t>edmanto01</t>
  </si>
  <si>
    <t>Tommy Edman</t>
  </si>
  <si>
    <t>Edman</t>
  </si>
  <si>
    <t>19470</t>
  </si>
  <si>
    <t>Edman, Tommy</t>
  </si>
  <si>
    <t>eshelto01</t>
  </si>
  <si>
    <t>Tom Eshelman</t>
  </si>
  <si>
    <t>Eshelman</t>
  </si>
  <si>
    <t>18361</t>
  </si>
  <si>
    <t>Eshelman, Tom</t>
  </si>
  <si>
    <t>estrath01</t>
  </si>
  <si>
    <t>Thairo</t>
  </si>
  <si>
    <t>16426</t>
  </si>
  <si>
    <t>Estrada, Thairo</t>
  </si>
  <si>
    <t>farmeky01</t>
  </si>
  <si>
    <t>14813</t>
  </si>
  <si>
    <t>fieldjo04</t>
  </si>
  <si>
    <t>Johnny Field</t>
  </si>
  <si>
    <t>Field</t>
  </si>
  <si>
    <t>15048</t>
  </si>
  <si>
    <t>florody01</t>
  </si>
  <si>
    <t>Floro</t>
  </si>
  <si>
    <t>13394</t>
  </si>
  <si>
    <t>15585</t>
  </si>
  <si>
    <t>foxlu01</t>
  </si>
  <si>
    <t>Lucius Fox</t>
  </si>
  <si>
    <t>Lucius</t>
  </si>
  <si>
    <t>Fox</t>
  </si>
  <si>
    <t>sa914200</t>
  </si>
  <si>
    <t>Fox, Lucius</t>
  </si>
  <si>
    <t>fraleja01</t>
  </si>
  <si>
    <t>Jake Fraley</t>
  </si>
  <si>
    <t>Fraley</t>
  </si>
  <si>
    <t>19260</t>
  </si>
  <si>
    <t>Fraley, Jake</t>
  </si>
  <si>
    <t>francty01</t>
  </si>
  <si>
    <t>France</t>
  </si>
  <si>
    <t>17982</t>
  </si>
  <si>
    <t>francwa01</t>
  </si>
  <si>
    <t>Wander</t>
  </si>
  <si>
    <t>sa3007033</t>
  </si>
  <si>
    <t>frazicl01</t>
  </si>
  <si>
    <t>freemmi01</t>
  </si>
  <si>
    <t>Mike Freeman</t>
  </si>
  <si>
    <t>11241</t>
  </si>
  <si>
    <t>Freeman, Mike</t>
  </si>
  <si>
    <t>freitda01</t>
  </si>
  <si>
    <t>Freitas</t>
  </si>
  <si>
    <t>10619</t>
  </si>
  <si>
    <t>frypa01</t>
  </si>
  <si>
    <t>15832</t>
  </si>
  <si>
    <t>fuentjo01</t>
  </si>
  <si>
    <t>16885</t>
  </si>
  <si>
    <t>Fuentes, Josh</t>
  </si>
  <si>
    <t>gallaca01</t>
  </si>
  <si>
    <t>Gallagher</t>
  </si>
  <si>
    <t>12981</t>
  </si>
  <si>
    <t>gallegi01</t>
  </si>
  <si>
    <t>Gallegos</t>
  </si>
  <si>
    <t>14986</t>
  </si>
  <si>
    <t>Giovanny, Gallegos</t>
  </si>
  <si>
    <t>19291</t>
  </si>
  <si>
    <t>gallois01</t>
  </si>
  <si>
    <t>Isaac</t>
  </si>
  <si>
    <t>Galloway</t>
  </si>
  <si>
    <t>5238</t>
  </si>
  <si>
    <t>Galloway, Isaac</t>
  </si>
  <si>
    <t>garciar01</t>
  </si>
  <si>
    <t>16925</t>
  </si>
  <si>
    <t>garcied01</t>
  </si>
  <si>
    <t>Edgar</t>
  </si>
  <si>
    <t>19276</t>
  </si>
  <si>
    <t>Garcia, Edgar</t>
  </si>
  <si>
    <t>garciro02</t>
  </si>
  <si>
    <t>Robel Garcia</t>
  </si>
  <si>
    <t>Robel</t>
  </si>
  <si>
    <t>13167</t>
  </si>
  <si>
    <t>Garcia, Robel</t>
  </si>
  <si>
    <t>garliky01</t>
  </si>
  <si>
    <t>Kyle Garlick</t>
  </si>
  <si>
    <t>Garlick</t>
  </si>
  <si>
    <t>18063</t>
  </si>
  <si>
    <t>Garlick, Kyle</t>
  </si>
  <si>
    <t>garrebr01</t>
  </si>
  <si>
    <t>Braxton Garrett</t>
  </si>
  <si>
    <t>Braxton</t>
  </si>
  <si>
    <t>sa917923</t>
  </si>
  <si>
    <t>Garrett, Braxton</t>
  </si>
  <si>
    <t>16115</t>
  </si>
  <si>
    <t>gimenan01</t>
  </si>
  <si>
    <t>sa917114</t>
  </si>
  <si>
    <t>gonsoto01</t>
  </si>
  <si>
    <t>Tony Gonsolin</t>
  </si>
  <si>
    <t>Gonsolin</t>
  </si>
  <si>
    <t>19388</t>
  </si>
  <si>
    <t>Gonsolin, Tony</t>
  </si>
  <si>
    <t>gorema01</t>
  </si>
  <si>
    <t>MacKenzie Gore</t>
  </si>
  <si>
    <t>MacKenzie</t>
  </si>
  <si>
    <t>sa3005068</t>
  </si>
  <si>
    <t>gotttr01</t>
  </si>
  <si>
    <t>Gott</t>
  </si>
  <si>
    <t>15046</t>
  </si>
  <si>
    <t>Gott, Trevor</t>
  </si>
  <si>
    <t>greenco01</t>
  </si>
  <si>
    <t>Conner</t>
  </si>
  <si>
    <t>Greene, Conner</t>
  </si>
  <si>
    <t>greenhu01</t>
  </si>
  <si>
    <t>Hunter Greene</t>
  </si>
  <si>
    <t>sa3005315</t>
  </si>
  <si>
    <t>grishtr01</t>
  </si>
  <si>
    <t>Trent Grisham</t>
  </si>
  <si>
    <t>Grisham</t>
  </si>
  <si>
    <t>18564</t>
  </si>
  <si>
    <t>Grisham, Trent</t>
  </si>
  <si>
    <t>13616</t>
  </si>
  <si>
    <t>19611</t>
  </si>
  <si>
    <t>guilllu01</t>
  </si>
  <si>
    <t>Guillorme</t>
  </si>
  <si>
    <t>16451</t>
  </si>
  <si>
    <t>Guillorme, Luis</t>
  </si>
  <si>
    <t>gutieke01</t>
  </si>
  <si>
    <t>17468</t>
  </si>
  <si>
    <t>Gutierrez, Kelvin</t>
  </si>
  <si>
    <t>harpery01</t>
  </si>
  <si>
    <t>Ryne Harper</t>
  </si>
  <si>
    <t>12680</t>
  </si>
  <si>
    <t>Harper, Ryne</t>
  </si>
  <si>
    <t>harrimo01</t>
  </si>
  <si>
    <t>Monte</t>
  </si>
  <si>
    <t>hartlge01</t>
  </si>
  <si>
    <t>Geoff Hartlieb</t>
  </si>
  <si>
    <t>Geoff</t>
  </si>
  <si>
    <t>Hartlieb</t>
  </si>
  <si>
    <t>19558</t>
  </si>
  <si>
    <t>Hartlieb, Geoff</t>
  </si>
  <si>
    <t>haselad01</t>
  </si>
  <si>
    <t>Adam Haseley</t>
  </si>
  <si>
    <t>Haseley</t>
  </si>
  <si>
    <t>19878</t>
  </si>
  <si>
    <t>Haseley, Adam</t>
  </si>
  <si>
    <t>hayeske01</t>
  </si>
  <si>
    <t>Ke'Bryan</t>
  </si>
  <si>
    <t>Hayes</t>
  </si>
  <si>
    <t>heinesc01</t>
  </si>
  <si>
    <t>Heineman</t>
  </si>
  <si>
    <t>14453</t>
  </si>
  <si>
    <t>Heineman, Scott</t>
  </si>
  <si>
    <t>helslry01</t>
  </si>
  <si>
    <t>Helsley</t>
  </si>
  <si>
    <t>18138</t>
  </si>
  <si>
    <t>hermomi01</t>
  </si>
  <si>
    <t>Hermosillo</t>
  </si>
  <si>
    <t>16285</t>
  </si>
  <si>
    <t>hernada02</t>
  </si>
  <si>
    <t>Darwinzon</t>
  </si>
  <si>
    <t>19848</t>
  </si>
  <si>
    <t>hernael01</t>
  </si>
  <si>
    <t>Elieser</t>
  </si>
  <si>
    <t>16933</t>
  </si>
  <si>
    <t>Hernandez, Elieser</t>
  </si>
  <si>
    <t>higasky01</t>
  </si>
  <si>
    <t>Higashioka</t>
  </si>
  <si>
    <t>5517</t>
  </si>
  <si>
    <t>Higashioka, Kyle</t>
  </si>
  <si>
    <t>hillisa01</t>
  </si>
  <si>
    <t>Hilliard</t>
  </si>
  <si>
    <t>17954</t>
  </si>
  <si>
    <t>Hilliard, Sam</t>
  </si>
  <si>
    <t>hillti01</t>
  </si>
  <si>
    <t>16814</t>
  </si>
  <si>
    <t>20003</t>
  </si>
  <si>
    <t>hoernni01</t>
  </si>
  <si>
    <t>Nico Hoerner</t>
  </si>
  <si>
    <t>Nico</t>
  </si>
  <si>
    <t>Hoerner</t>
  </si>
  <si>
    <t>21479</t>
  </si>
  <si>
    <t>Hoerner, Nico</t>
  </si>
  <si>
    <t>holmecl01</t>
  </si>
  <si>
    <t>13649</t>
  </si>
  <si>
    <t>Holmes, Clay</t>
  </si>
  <si>
    <t>housead01</t>
  </si>
  <si>
    <t>Houser</t>
  </si>
  <si>
    <t>12718</t>
  </si>
  <si>
    <t>Houser, Adrian</t>
  </si>
  <si>
    <t>irvinco01</t>
  </si>
  <si>
    <t>Cole Irvin</t>
  </si>
  <si>
    <t>Irvin</t>
  </si>
  <si>
    <t>19244</t>
  </si>
  <si>
    <t>Irvin, Cole</t>
  </si>
  <si>
    <t>jacksja01</t>
  </si>
  <si>
    <t>Jay Jackson</t>
  </si>
  <si>
    <t>7432</t>
  </si>
  <si>
    <t>Jackson, Jay</t>
  </si>
  <si>
    <t>jackslu01</t>
  </si>
  <si>
    <t>11752</t>
  </si>
  <si>
    <t>Jackson, Luke</t>
  </si>
  <si>
    <t>17484</t>
  </si>
  <si>
    <t>jonesno01</t>
  </si>
  <si>
    <t>Nolan Jones</t>
  </si>
  <si>
    <t>sa917941</t>
  </si>
  <si>
    <t>Jones, Nolan</t>
  </si>
  <si>
    <t>17594</t>
  </si>
  <si>
    <t>11156</t>
  </si>
  <si>
    <t>kieboca01</t>
  </si>
  <si>
    <t>19958</t>
  </si>
  <si>
    <t>kilomfr01</t>
  </si>
  <si>
    <t>Franklyn</t>
  </si>
  <si>
    <t>Kilome</t>
  </si>
  <si>
    <t>Kilome, Franklyn</t>
  </si>
  <si>
    <t>kinlety01</t>
  </si>
  <si>
    <t>Kinley</t>
  </si>
  <si>
    <t>18297</t>
  </si>
  <si>
    <t>Kinley, Tyler</t>
  </si>
  <si>
    <t>kirilal01</t>
  </si>
  <si>
    <t>Alex Kirilloff</t>
  </si>
  <si>
    <t>Kirilloff</t>
  </si>
  <si>
    <t>sa917929</t>
  </si>
  <si>
    <t>klinebr01</t>
  </si>
  <si>
    <t>Branden</t>
  </si>
  <si>
    <t>Kline</t>
  </si>
  <si>
    <t>14101</t>
  </si>
  <si>
    <t>Kline, Branden</t>
  </si>
  <si>
    <t>knizean01</t>
  </si>
  <si>
    <t>Knizner</t>
  </si>
  <si>
    <t>19514</t>
  </si>
  <si>
    <t>kolarad01</t>
  </si>
  <si>
    <t>Kolarek</t>
  </si>
  <si>
    <t>10843</t>
  </si>
  <si>
    <t>Kolarek, Adam</t>
  </si>
  <si>
    <t>krameke01</t>
  </si>
  <si>
    <t>Kramer</t>
  </si>
  <si>
    <t>17689</t>
  </si>
  <si>
    <t>lambepe01</t>
  </si>
  <si>
    <t>Lambert</t>
  </si>
  <si>
    <t>17969</t>
  </si>
  <si>
    <t>Lambert, Peter</t>
  </si>
  <si>
    <t>19508</t>
  </si>
  <si>
    <t>lewisro02</t>
  </si>
  <si>
    <t>Royce Lewis</t>
  </si>
  <si>
    <t>Royce</t>
  </si>
  <si>
    <t>sa3004259</t>
  </si>
  <si>
    <t>leybado01</t>
  </si>
  <si>
    <t>Leyba</t>
  </si>
  <si>
    <t>16404</t>
  </si>
  <si>
    <t>Leyba, Domingo</t>
  </si>
  <si>
    <t>litteza01</t>
  </si>
  <si>
    <t>Littell</t>
  </si>
  <si>
    <t>15823</t>
  </si>
  <si>
    <t>Littell, Zack</t>
  </si>
  <si>
    <t>locasti01</t>
  </si>
  <si>
    <t>Locastro</t>
  </si>
  <si>
    <t>15124</t>
  </si>
  <si>
    <t>Locastro, Tim</t>
  </si>
  <si>
    <t>longsh01</t>
  </si>
  <si>
    <t>Shed</t>
  </si>
  <si>
    <t>Long</t>
  </si>
  <si>
    <t>16542</t>
  </si>
  <si>
    <t>lopesti01</t>
  </si>
  <si>
    <t>Tim Lopes</t>
  </si>
  <si>
    <t>Lopes</t>
  </si>
  <si>
    <t>14137</t>
  </si>
  <si>
    <t>Lopes, Tim</t>
  </si>
  <si>
    <t>lopezni01</t>
  </si>
  <si>
    <t>Nicky Lopez</t>
  </si>
  <si>
    <t>Nicky</t>
  </si>
  <si>
    <t>19339</t>
  </si>
  <si>
    <t>lopezra02</t>
  </si>
  <si>
    <t>12606</t>
  </si>
  <si>
    <t>Lopez, Raffy</t>
  </si>
  <si>
    <t>lopezyo01</t>
  </si>
  <si>
    <t>17181</t>
  </si>
  <si>
    <t>19566</t>
  </si>
  <si>
    <t>luciael01</t>
  </si>
  <si>
    <t>Luciano</t>
  </si>
  <si>
    <t>20632</t>
  </si>
  <si>
    <t>Luciano, Elvis</t>
  </si>
  <si>
    <t>luxga01</t>
  </si>
  <si>
    <t>Gavin Lux</t>
  </si>
  <si>
    <t>Lux</t>
  </si>
  <si>
    <t>19955</t>
  </si>
  <si>
    <t>magilma01</t>
  </si>
  <si>
    <t>Magill</t>
  </si>
  <si>
    <t>3950</t>
  </si>
  <si>
    <t>Magill, Matt</t>
  </si>
  <si>
    <t>margeni01</t>
  </si>
  <si>
    <t>Nick Margevicius</t>
  </si>
  <si>
    <t>Margevicius</t>
  </si>
  <si>
    <t>20395</t>
  </si>
  <si>
    <t>martibr01</t>
  </si>
  <si>
    <t>17369</t>
  </si>
  <si>
    <t>Martin, Brett</t>
  </si>
  <si>
    <t>martico02</t>
  </si>
  <si>
    <t>19884</t>
  </si>
  <si>
    <t>martija03</t>
  </si>
  <si>
    <t>16429</t>
  </si>
  <si>
    <t>Martin, Jason</t>
  </si>
  <si>
    <t>17736</t>
  </si>
  <si>
    <t>Richie Martin Jr.</t>
  </si>
  <si>
    <t>maydu01</t>
  </si>
  <si>
    <t>Dustin May</t>
  </si>
  <si>
    <t>19716</t>
  </si>
  <si>
    <t>mayfija01</t>
  </si>
  <si>
    <t>Jack Mayfield</t>
  </si>
  <si>
    <t>Mayfield</t>
  </si>
  <si>
    <t>15402</t>
  </si>
  <si>
    <t>Mayfield, Jack</t>
  </si>
  <si>
    <t>mayzati01</t>
  </si>
  <si>
    <t>Mayza</t>
  </si>
  <si>
    <t>15042</t>
  </si>
  <si>
    <t>Mayza, Tim</t>
  </si>
  <si>
    <t>mcbrory01</t>
  </si>
  <si>
    <t>Ryan McBroom</t>
  </si>
  <si>
    <t>McBroom</t>
  </si>
  <si>
    <t>16524</t>
  </si>
  <si>
    <t>McBroom, Ryan</t>
  </si>
  <si>
    <t>mccarke01</t>
  </si>
  <si>
    <t>15240</t>
  </si>
  <si>
    <t>mcfartj01</t>
  </si>
  <si>
    <t>McFarland</t>
  </si>
  <si>
    <t>3237</t>
  </si>
  <si>
    <t>mcguire01</t>
  </si>
  <si>
    <t>McGuire</t>
  </si>
  <si>
    <t>15674</t>
  </si>
  <si>
    <t>mckaybr01</t>
  </si>
  <si>
    <t>Brendan McKay</t>
  </si>
  <si>
    <t>McKay</t>
  </si>
  <si>
    <t>20186</t>
  </si>
  <si>
    <t>meansjo01</t>
  </si>
  <si>
    <t>Means</t>
  </si>
  <si>
    <t>16269</t>
  </si>
  <si>
    <t>Means, John</t>
  </si>
  <si>
    <t>mejiase01</t>
  </si>
  <si>
    <t>Seth Mejias-Brean</t>
  </si>
  <si>
    <t>Mejias-Brean</t>
  </si>
  <si>
    <t>13905</t>
  </si>
  <si>
    <t>Mejias-Brean, Seth</t>
  </si>
  <si>
    <t>melviti01</t>
  </si>
  <si>
    <t>Tim Melville</t>
  </si>
  <si>
    <t>Melville</t>
  </si>
  <si>
    <t>9149</t>
  </si>
  <si>
    <t>Melville, Tim</t>
  </si>
  <si>
    <t>mendida01</t>
  </si>
  <si>
    <t>Danny Mendick</t>
  </si>
  <si>
    <t>Mendick</t>
  </si>
  <si>
    <t>18889</t>
  </si>
  <si>
    <t>Mendick, Danny</t>
  </si>
  <si>
    <t>mercaos01</t>
  </si>
  <si>
    <t>Mercado</t>
  </si>
  <si>
    <t>16375</t>
  </si>
  <si>
    <t>mesavi01</t>
  </si>
  <si>
    <t>Victor Victor Mesa</t>
  </si>
  <si>
    <t>Victor Mesa</t>
  </si>
  <si>
    <t>Victor Mesa, Victor</t>
  </si>
  <si>
    <t>mooredy01</t>
  </si>
  <si>
    <t>18042</t>
  </si>
  <si>
    <t>Moore, Dylan</t>
  </si>
  <si>
    <t>morejad01</t>
  </si>
  <si>
    <t>Adrian Morejon</t>
  </si>
  <si>
    <t>Morejon</t>
  </si>
  <si>
    <t>sa969093</t>
  </si>
  <si>
    <t>Morejon, Adrian</t>
  </si>
  <si>
    <t>moronre01</t>
  </si>
  <si>
    <t>Moronta</t>
  </si>
  <si>
    <t>14966</t>
  </si>
  <si>
    <t>mountry01</t>
  </si>
  <si>
    <t>Mountcastle</t>
  </si>
  <si>
    <t>sa874734</t>
  </si>
  <si>
    <t>moyaga01</t>
  </si>
  <si>
    <t>Gariel Moya</t>
  </si>
  <si>
    <t>Gariel</t>
  </si>
  <si>
    <t>16348</t>
  </si>
  <si>
    <t>murphse01</t>
  </si>
  <si>
    <t>Sean Murphy</t>
  </si>
  <si>
    <t>19352</t>
  </si>
  <si>
    <t>naylojo01</t>
  </si>
  <si>
    <t>Naylor</t>
  </si>
  <si>
    <t>18839</t>
  </si>
  <si>
    <t>neideni01</t>
  </si>
  <si>
    <t>Neidert</t>
  </si>
  <si>
    <t>neusesh01</t>
  </si>
  <si>
    <t>Sheldon Neuse</t>
  </si>
  <si>
    <t>Sheldon</t>
  </si>
  <si>
    <t>Neuse</t>
  </si>
  <si>
    <t>19635</t>
  </si>
  <si>
    <t>Neuse, Sheldon</t>
  </si>
  <si>
    <t>neverdo01</t>
  </si>
  <si>
    <t>Dovydas</t>
  </si>
  <si>
    <t>Neverauskas</t>
  </si>
  <si>
    <t>11604</t>
  </si>
  <si>
    <t>newbeja01</t>
  </si>
  <si>
    <t>Newberry</t>
  </si>
  <si>
    <t>15136</t>
  </si>
  <si>
    <t>Newberry, Jake</t>
  </si>
  <si>
    <t>nidoto01</t>
  </si>
  <si>
    <t>Nido</t>
  </si>
  <si>
    <t>13755</t>
  </si>
  <si>
    <t>Nido, Tomas</t>
  </si>
  <si>
    <t>nolaau01</t>
  </si>
  <si>
    <t>Austin Nola</t>
  </si>
  <si>
    <t>15941</t>
  </si>
  <si>
    <t>Nola, Austin</t>
  </si>
  <si>
    <t>nunezdo01</t>
  </si>
  <si>
    <t>Dom Nunez</t>
  </si>
  <si>
    <t>Dom</t>
  </si>
  <si>
    <t>15055</t>
  </si>
  <si>
    <t>Nunez, Dom</t>
  </si>
  <si>
    <t>ogradbr01</t>
  </si>
  <si>
    <t>Brian O'Grady</t>
  </si>
  <si>
    <t>16729</t>
  </si>
  <si>
    <t>O'Grady, Brian</t>
  </si>
  <si>
    <t>olsonty01</t>
  </si>
  <si>
    <t>14741</t>
  </si>
  <si>
    <t>Olson, Tyler</t>
  </si>
  <si>
    <t>osichjo01</t>
  </si>
  <si>
    <t>Osich</t>
  </si>
  <si>
    <t>11528</t>
  </si>
  <si>
    <t>Osich, Josh</t>
  </si>
  <si>
    <t>20099</t>
  </si>
  <si>
    <t>pannoth01</t>
  </si>
  <si>
    <t>Pannone</t>
  </si>
  <si>
    <t>17281</t>
  </si>
  <si>
    <t>parsowe01</t>
  </si>
  <si>
    <t>Wes</t>
  </si>
  <si>
    <t>Parsons</t>
  </si>
  <si>
    <t>14764</t>
  </si>
  <si>
    <t>Parsons, Wes</t>
  </si>
  <si>
    <t>pearsna01</t>
  </si>
  <si>
    <t>Nate Pearson</t>
  </si>
  <si>
    <t>Pearson</t>
  </si>
  <si>
    <t>sa3005097</t>
  </si>
  <si>
    <t>Pearson, Nate</t>
  </si>
  <si>
    <t>penafr01</t>
  </si>
  <si>
    <t>Francisco Pena</t>
  </si>
  <si>
    <t>8298</t>
  </si>
  <si>
    <t>perezci01</t>
  </si>
  <si>
    <t>Cionel</t>
  </si>
  <si>
    <t>19614</t>
  </si>
  <si>
    <t>Perez, Cionel</t>
  </si>
  <si>
    <t>perezmi03</t>
  </si>
  <si>
    <t>12977</t>
  </si>
  <si>
    <t>peterda01</t>
  </si>
  <si>
    <t>David Peterson</t>
  </si>
  <si>
    <t>sa829588</t>
  </si>
  <si>
    <t>Peterson, David</t>
  </si>
  <si>
    <t>peterdu01</t>
  </si>
  <si>
    <t>15189</t>
  </si>
  <si>
    <t>Peterson, Dustin</t>
  </si>
  <si>
    <t>plesaza01</t>
  </si>
  <si>
    <t>Zach Plesac</t>
  </si>
  <si>
    <t>Plesac</t>
  </si>
  <si>
    <t>19979</t>
  </si>
  <si>
    <t>Plesac, Zach</t>
  </si>
  <si>
    <t>pocheco01</t>
  </si>
  <si>
    <t>Poche</t>
  </si>
  <si>
    <t>19403</t>
  </si>
  <si>
    <t>Daniel Ponce de Leon</t>
  </si>
  <si>
    <t>puellce01</t>
  </si>
  <si>
    <t>Cesar Puello</t>
  </si>
  <si>
    <t>Puello</t>
  </si>
  <si>
    <t>7216</t>
  </si>
  <si>
    <t>Puello, Cesar</t>
  </si>
  <si>
    <t>19312</t>
  </si>
  <si>
    <t>raineta01</t>
  </si>
  <si>
    <t>Rainey</t>
  </si>
  <si>
    <t>17610</t>
  </si>
  <si>
    <t>Rainey, Tanner</t>
  </si>
  <si>
    <t>ramirha02</t>
  </si>
  <si>
    <t>Harold Ramirez</t>
  </si>
  <si>
    <t>14387</t>
  </si>
  <si>
    <t>Ramirez, Harold</t>
  </si>
  <si>
    <t>ramirni01</t>
  </si>
  <si>
    <t>Nick Ramirez</t>
  </si>
  <si>
    <t>12575</t>
  </si>
  <si>
    <t>Ramirez, Nick</t>
  </si>
  <si>
    <t>ravelra01</t>
  </si>
  <si>
    <t>Rangel Ravelo</t>
  </si>
  <si>
    <t>Rangel</t>
  </si>
  <si>
    <t>Ravelo</t>
  </si>
  <si>
    <t>10839</t>
  </si>
  <si>
    <t>Ravelo, Rangel</t>
  </si>
  <si>
    <t>rengilu01</t>
  </si>
  <si>
    <t>Rengifo</t>
  </si>
  <si>
    <t>19858</t>
  </si>
  <si>
    <t>reyesjo04</t>
  </si>
  <si>
    <t>Jomar Reyes</t>
  </si>
  <si>
    <t>Jomar</t>
  </si>
  <si>
    <t>sa830204</t>
  </si>
  <si>
    <t>reynobr01</t>
  </si>
  <si>
    <t>19326</t>
  </si>
  <si>
    <t>Reynolds, Bryan</t>
  </si>
  <si>
    <t>18360</t>
  </si>
  <si>
    <t>riosed01</t>
  </si>
  <si>
    <t>18316</t>
  </si>
  <si>
    <t>riverya01</t>
  </si>
  <si>
    <t>Yadiel Rivera</t>
  </si>
  <si>
    <t>Yadiel</t>
  </si>
  <si>
    <t>11863</t>
  </si>
  <si>
    <t>Rivera, Yadiel</t>
  </si>
  <si>
    <t>roberlu01</t>
  </si>
  <si>
    <t>Luis Robert</t>
  </si>
  <si>
    <t>sa3003396</t>
  </si>
  <si>
    <t>17907</t>
  </si>
  <si>
    <t>rodgrri05</t>
  </si>
  <si>
    <t>13549</t>
  </si>
  <si>
    <t>rodrije01</t>
  </si>
  <si>
    <t>17018</t>
  </si>
  <si>
    <t>rogerja03</t>
  </si>
  <si>
    <t>Jake Rogers</t>
  </si>
  <si>
    <t>19452</t>
  </si>
  <si>
    <t>Rogers, Jake</t>
  </si>
  <si>
    <t>rojasjo01</t>
  </si>
  <si>
    <t>Josh Rojas</t>
  </si>
  <si>
    <t>19734</t>
  </si>
  <si>
    <t>Rojas, Josh</t>
  </si>
  <si>
    <t>rondojo02</t>
  </si>
  <si>
    <t>14140</t>
  </si>
  <si>
    <t>rookebr01</t>
  </si>
  <si>
    <t>Brent Rooker</t>
  </si>
  <si>
    <t>Rooker</t>
  </si>
  <si>
    <t>sa3003172</t>
  </si>
  <si>
    <t>Rooker, Brent</t>
  </si>
  <si>
    <t>ruizjo01</t>
  </si>
  <si>
    <t>14552</t>
  </si>
  <si>
    <t>Ruiz, Jose</t>
  </si>
  <si>
    <t>ryanky01</t>
  </si>
  <si>
    <t>11753</t>
  </si>
  <si>
    <t>Ryan, Kyle</t>
  </si>
  <si>
    <t>sadleca02</t>
  </si>
  <si>
    <t>Casey Sadler</t>
  </si>
  <si>
    <t>Sadler</t>
  </si>
  <si>
    <t>11209</t>
  </si>
  <si>
    <t>Sadler, Casey</t>
  </si>
  <si>
    <t>sampske01</t>
  </si>
  <si>
    <t>Keyvius Sampson</t>
  </si>
  <si>
    <t>Keyvius</t>
  </si>
  <si>
    <t>10039</t>
  </si>
  <si>
    <t>sanchad01</t>
  </si>
  <si>
    <t>11338</t>
  </si>
  <si>
    <t>Sanchez, Adrian</t>
  </si>
  <si>
    <t>sanchesi01</t>
  </si>
  <si>
    <t>Sixto Sanchez</t>
  </si>
  <si>
    <t>Sixto</t>
  </si>
  <si>
    <t>sa873550</t>
  </si>
  <si>
    <t>sandopa02</t>
  </si>
  <si>
    <t>Patrick Sandoval</t>
  </si>
  <si>
    <t>19447</t>
  </si>
  <si>
    <t>Sandoval, Patrick</t>
  </si>
  <si>
    <t>santade01</t>
  </si>
  <si>
    <t>Dennis</t>
  </si>
  <si>
    <t>17878</t>
  </si>
  <si>
    <t>santaed01</t>
  </si>
  <si>
    <t>17355</t>
  </si>
  <si>
    <t>Santana, Edgar</t>
  </si>
  <si>
    <t>schroma01</t>
  </si>
  <si>
    <t>Max Schrock</t>
  </si>
  <si>
    <t>Schrock</t>
  </si>
  <si>
    <t>sa658670</t>
  </si>
  <si>
    <t>Schrock, Max</t>
  </si>
  <si>
    <t>scottta01</t>
  </si>
  <si>
    <t>17586</t>
  </si>
  <si>
    <t>scribtr01</t>
  </si>
  <si>
    <t>Troy Scribner</t>
  </si>
  <si>
    <t>15570</t>
  </si>
  <si>
    <t>Scribner, Troy</t>
  </si>
  <si>
    <t>19293</t>
  </si>
  <si>
    <t>shafeju01</t>
  </si>
  <si>
    <t>Justin Shafer</t>
  </si>
  <si>
    <t>Shafer</t>
  </si>
  <si>
    <t>16132</t>
  </si>
  <si>
    <t>Shafer, Justin</t>
  </si>
  <si>
    <t>JB Shuck</t>
  </si>
  <si>
    <t>sierrya01</t>
  </si>
  <si>
    <t>Yaisel Sierra</t>
  </si>
  <si>
    <t>Yaisel</t>
  </si>
  <si>
    <t>sa909930</t>
  </si>
  <si>
    <t>Sierra, Yaisel</t>
  </si>
  <si>
    <t>skolema01</t>
  </si>
  <si>
    <t>Matt Skole</t>
  </si>
  <si>
    <t>Skole</t>
  </si>
  <si>
    <t>12119</t>
  </si>
  <si>
    <t>smeltde01</t>
  </si>
  <si>
    <t>Devin Smeltzer</t>
  </si>
  <si>
    <t>Smeltzer</t>
  </si>
  <si>
    <t>19487</t>
  </si>
  <si>
    <t>Smeltzer, Devin</t>
  </si>
  <si>
    <t>smithdw02</t>
  </si>
  <si>
    <t>Dwight</t>
  </si>
  <si>
    <t>Smith Jr.</t>
  </si>
  <si>
    <t>13473</t>
  </si>
  <si>
    <t>smithjo07</t>
  </si>
  <si>
    <t>Josh A. Smith</t>
  </si>
  <si>
    <t>A. Smith</t>
  </si>
  <si>
    <t>10946</t>
  </si>
  <si>
    <t>Smith, Josh</t>
  </si>
  <si>
    <t>solakni01</t>
  </si>
  <si>
    <t>Solak</t>
  </si>
  <si>
    <t>19294</t>
  </si>
  <si>
    <t>sotogr01</t>
  </si>
  <si>
    <t>19677</t>
  </si>
  <si>
    <t>Soto, Gregory</t>
  </si>
  <si>
    <t>sparkgl01</t>
  </si>
  <si>
    <t>Glenn</t>
  </si>
  <si>
    <t>Sparkman</t>
  </si>
  <si>
    <t>15200</t>
  </si>
  <si>
    <t>Sparkman, Glenn</t>
  </si>
  <si>
    <t>stallja01</t>
  </si>
  <si>
    <t>Stallings</t>
  </si>
  <si>
    <t>13723</t>
  </si>
  <si>
    <t>Stallings, Jacob</t>
  </si>
  <si>
    <t>stameer01</t>
  </si>
  <si>
    <t>Stamets</t>
  </si>
  <si>
    <t>13795</t>
  </si>
  <si>
    <t>Stamets, Eric</t>
  </si>
  <si>
    <t>13356</t>
  </si>
  <si>
    <t>stevean01</t>
  </si>
  <si>
    <t>Stevenson</t>
  </si>
  <si>
    <t>17932</t>
  </si>
  <si>
    <t>stockro01</t>
  </si>
  <si>
    <t>Stock</t>
  </si>
  <si>
    <t>6576</t>
  </si>
  <si>
    <t>strawmy01</t>
  </si>
  <si>
    <t>Myles</t>
  </si>
  <si>
    <t>Straw</t>
  </si>
  <si>
    <t>17620</t>
  </si>
  <si>
    <t>stubbga01</t>
  </si>
  <si>
    <t>18067</t>
  </si>
  <si>
    <t>Stubbs, Garrett</t>
  </si>
  <si>
    <t>suarejo01</t>
  </si>
  <si>
    <t>19911</t>
  </si>
  <si>
    <t>suarera01</t>
  </si>
  <si>
    <t>Ranger</t>
  </si>
  <si>
    <t>17277</t>
  </si>
  <si>
    <t>suerowa01</t>
  </si>
  <si>
    <t>Suero</t>
  </si>
  <si>
    <t>15855</t>
  </si>
  <si>
    <t>Suero, Wander</t>
  </si>
  <si>
    <t>16587</t>
  </si>
  <si>
    <t>tarplst01</t>
  </si>
  <si>
    <t>Tarpley</t>
  </si>
  <si>
    <t>15859</t>
  </si>
  <si>
    <t>17796</t>
  </si>
  <si>
    <t>19709</t>
  </si>
  <si>
    <t>tauchmi01</t>
  </si>
  <si>
    <t>Tauchman</t>
  </si>
  <si>
    <t>15274</t>
  </si>
  <si>
    <t>taylobe11</t>
  </si>
  <si>
    <t>12384</t>
  </si>
  <si>
    <t>Taylor, Beau</t>
  </si>
  <si>
    <t>taylojo02</t>
  </si>
  <si>
    <t>17359</t>
  </si>
  <si>
    <t>Taylor, Josh</t>
  </si>
  <si>
    <t>thaisma01</t>
  </si>
  <si>
    <t>Thaiss</t>
  </si>
  <si>
    <t>19318</t>
  </si>
  <si>
    <t>thomala02</t>
  </si>
  <si>
    <t>16939</t>
  </si>
  <si>
    <t>17948</t>
  </si>
  <si>
    <t>tinocje01</t>
  </si>
  <si>
    <t>Tinoco</t>
  </si>
  <si>
    <t>16300</t>
  </si>
  <si>
    <t>Tinoco, Jesus</t>
  </si>
  <si>
    <t>toccica01</t>
  </si>
  <si>
    <t>Tocci</t>
  </si>
  <si>
    <t>14558</t>
  </si>
  <si>
    <t>toroab01</t>
  </si>
  <si>
    <t>Abraham Toro</t>
  </si>
  <si>
    <t>Toro</t>
  </si>
  <si>
    <t>19844</t>
  </si>
  <si>
    <t>Toro, Abraham</t>
  </si>
  <si>
    <t>trammta01</t>
  </si>
  <si>
    <t>Taylor Trammell</t>
  </si>
  <si>
    <t>Trammell</t>
  </si>
  <si>
    <t>sa917943</t>
  </si>
  <si>
    <t>trevijo01</t>
  </si>
  <si>
    <t>Trevino</t>
  </si>
  <si>
    <t>16725</t>
  </si>
  <si>
    <t>Trevino, Jose</t>
  </si>
  <si>
    <t>tuckeco01</t>
  </si>
  <si>
    <t>17326</t>
  </si>
  <si>
    <t>16207</t>
  </si>
  <si>
    <t>urenari01</t>
  </si>
  <si>
    <t>16411</t>
  </si>
  <si>
    <t>Urena, Richard</t>
  </si>
  <si>
    <t>urquijo01</t>
  </si>
  <si>
    <t>Jose Urquidy</t>
  </si>
  <si>
    <t>Urquidy</t>
  </si>
  <si>
    <t>18413</t>
  </si>
  <si>
    <t>Urquidy, Jose</t>
  </si>
  <si>
    <t>valerbr01</t>
  </si>
  <si>
    <t>Breyvic</t>
  </si>
  <si>
    <t>Valera</t>
  </si>
  <si>
    <t>12758</t>
  </si>
  <si>
    <t>Valera, Breyvic</t>
  </si>
  <si>
    <t>vanmejo01</t>
  </si>
  <si>
    <t>Josh VanMeter</t>
  </si>
  <si>
    <t>VanMeter</t>
  </si>
  <si>
    <t>15170</t>
  </si>
  <si>
    <t>VanMeter, Josh</t>
  </si>
  <si>
    <t>vargail01</t>
  </si>
  <si>
    <t>Ildemaro</t>
  </si>
  <si>
    <t>13324</t>
  </si>
  <si>
    <t>Vargas, Ildemaro</t>
  </si>
  <si>
    <t>verhadr01</t>
  </si>
  <si>
    <t>VerHagen</t>
  </si>
  <si>
    <t>13424</t>
  </si>
  <si>
    <t>vieirth01</t>
  </si>
  <si>
    <t>Thyago</t>
  </si>
  <si>
    <t>Vieira</t>
  </si>
  <si>
    <t>14510</t>
  </si>
  <si>
    <t>Vieira, Thyago</t>
  </si>
  <si>
    <t>vilorme01</t>
  </si>
  <si>
    <t>Meibrys</t>
  </si>
  <si>
    <t>Viloria</t>
  </si>
  <si>
    <t>17109</t>
  </si>
  <si>
    <t>vothau01</t>
  </si>
  <si>
    <t>Voth</t>
  </si>
  <si>
    <t>15047</t>
  </si>
  <si>
    <t>Voth, Austin</t>
  </si>
  <si>
    <t>wadela01</t>
  </si>
  <si>
    <t>LaMonte</t>
  </si>
  <si>
    <t>18126</t>
  </si>
  <si>
    <t>Wade Jr., LaMonte</t>
  </si>
  <si>
    <t>wagueja01</t>
  </si>
  <si>
    <t>Waguespack</t>
  </si>
  <si>
    <t>18318</t>
  </si>
  <si>
    <t>Waguespack, Jacob</t>
  </si>
  <si>
    <t>wahlbo01</t>
  </si>
  <si>
    <t>Wahl</t>
  </si>
  <si>
    <t>14832</t>
  </si>
  <si>
    <t>Wahl, Bobby</t>
  </si>
  <si>
    <t>waldema01</t>
  </si>
  <si>
    <t>8004</t>
  </si>
  <si>
    <t>Walden, Marcus</t>
  </si>
  <si>
    <t>wallach01</t>
  </si>
  <si>
    <t>Wallach</t>
  </si>
  <si>
    <t>17161</t>
  </si>
  <si>
    <t>walshja01</t>
  </si>
  <si>
    <t>Jared Walsh</t>
  </si>
  <si>
    <t>18607</t>
  </si>
  <si>
    <t>Walsh, Jared</t>
  </si>
  <si>
    <t>wangwe01</t>
  </si>
  <si>
    <t>Wei-Chung Wang</t>
  </si>
  <si>
    <t>Wei-Chung</t>
  </si>
  <si>
    <t>14382</t>
  </si>
  <si>
    <t>Wang, Wei-Chung</t>
  </si>
  <si>
    <t>warddr01</t>
  </si>
  <si>
    <t>Drew Ward</t>
  </si>
  <si>
    <t>sa737690</t>
  </si>
  <si>
    <t>webbja01</t>
  </si>
  <si>
    <t>19274</t>
  </si>
  <si>
    <t>Webb, Jacob</t>
  </si>
  <si>
    <t>webblo01</t>
  </si>
  <si>
    <t>17995</t>
  </si>
  <si>
    <t>Webb, Logan</t>
  </si>
  <si>
    <t>webbty01</t>
  </si>
  <si>
    <t>14974</t>
  </si>
  <si>
    <t>Webb, Tyler</t>
  </si>
  <si>
    <t>weberry01</t>
  </si>
  <si>
    <t>Ryan Weber</t>
  </si>
  <si>
    <t>Weber</t>
  </si>
  <si>
    <t>10160</t>
  </si>
  <si>
    <t>Weber, Ryan</t>
  </si>
  <si>
    <t>welkeco01</t>
  </si>
  <si>
    <t>Colton Welker</t>
  </si>
  <si>
    <t>Colton</t>
  </si>
  <si>
    <t>Welker</t>
  </si>
  <si>
    <t>sa917962</t>
  </si>
  <si>
    <t>wendejb01</t>
  </si>
  <si>
    <t>Wendelken</t>
  </si>
  <si>
    <t>14506</t>
  </si>
  <si>
    <t>wickro01</t>
  </si>
  <si>
    <t>Rowan</t>
  </si>
  <si>
    <t>Wick</t>
  </si>
  <si>
    <t>14646</t>
  </si>
  <si>
    <t>Wick, Rowan</t>
  </si>
  <si>
    <t>widenta01</t>
  </si>
  <si>
    <t>Widener</t>
  </si>
  <si>
    <t>sa918271</t>
  </si>
  <si>
    <t>wieckbr01</t>
  </si>
  <si>
    <t>Wieck</t>
  </si>
  <si>
    <t>16390</t>
  </si>
  <si>
    <t>Wieck, Brad</t>
  </si>
  <si>
    <t>16904</t>
  </si>
  <si>
    <t>wilkest01</t>
  </si>
  <si>
    <t>16041</t>
  </si>
  <si>
    <t>Wilkerson, Steve</t>
  </si>
  <si>
    <t>wilsobr02</t>
  </si>
  <si>
    <t>Bryse</t>
  </si>
  <si>
    <t>19990</t>
  </si>
  <si>
    <t>wingetr01</t>
  </si>
  <si>
    <t>Wingenter</t>
  </si>
  <si>
    <t>17793</t>
  </si>
  <si>
    <t>winklda01</t>
  </si>
  <si>
    <t>Winkler</t>
  </si>
  <si>
    <t>12237</t>
  </si>
  <si>
    <t>wisdopa01</t>
  </si>
  <si>
    <t>Wisdom</t>
  </si>
  <si>
    <t>13602</t>
  </si>
  <si>
    <t>wittgni01</t>
  </si>
  <si>
    <t>Wittgren</t>
  </si>
  <si>
    <t>15594</t>
  </si>
  <si>
    <t>Wittgren, Nick</t>
  </si>
  <si>
    <t>woodhu01</t>
  </si>
  <si>
    <t>15091</t>
  </si>
  <si>
    <t>Wood, Hunter</t>
  </si>
  <si>
    <t>wrighky01</t>
  </si>
  <si>
    <t>19665</t>
  </si>
  <si>
    <t>Mike Wright Jr.</t>
  </si>
  <si>
    <t>yacabji01</t>
  </si>
  <si>
    <t>Yacabonis</t>
  </si>
  <si>
    <t>15157</t>
  </si>
  <si>
    <t>Yacabonis, Jimmy</t>
  </si>
  <si>
    <t>yamamjo01</t>
  </si>
  <si>
    <t>Yamamoto</t>
  </si>
  <si>
    <t>17585</t>
  </si>
  <si>
    <t>Yamamoto, Jordan</t>
  </si>
  <si>
    <t>yastrmi01</t>
  </si>
  <si>
    <t>Mike Yastrzemski</t>
  </si>
  <si>
    <t>Yastrzemski</t>
  </si>
  <si>
    <t>14854</t>
  </si>
  <si>
    <t>Yastrzemski, Mike</t>
  </si>
  <si>
    <t>youngal01</t>
  </si>
  <si>
    <t>Alex Young</t>
  </si>
  <si>
    <t>18333</t>
  </si>
  <si>
    <t>Young, Alex</t>
  </si>
  <si>
    <t>zagunma01</t>
  </si>
  <si>
    <t>Zagunis</t>
  </si>
  <si>
    <t>16565</t>
  </si>
  <si>
    <t>Zagunis, Mark</t>
  </si>
  <si>
    <t>14169</t>
  </si>
  <si>
    <t>Alec Bohm</t>
  </si>
  <si>
    <t>sa3007284</t>
  </si>
  <si>
    <t>Nick Madrigal</t>
  </si>
  <si>
    <t>sa3008139</t>
  </si>
  <si>
    <t>Randy Arozarena</t>
  </si>
  <si>
    <t>Dylan Carlson</t>
  </si>
  <si>
    <t>sa917940</t>
  </si>
  <si>
    <t>Joey Bart</t>
  </si>
  <si>
    <t>sa3007786</t>
  </si>
  <si>
    <t>Erick Mejia</t>
  </si>
  <si>
    <t>Cristian Pache</t>
  </si>
  <si>
    <t>sa916722</t>
  </si>
  <si>
    <t>Ryan Court</t>
  </si>
  <si>
    <t>Spencer Howard</t>
  </si>
  <si>
    <t>sa3004923</t>
  </si>
  <si>
    <t>Randy Dobnak</t>
  </si>
  <si>
    <t>Justin Dunn</t>
  </si>
  <si>
    <t>Casey Mize</t>
  </si>
  <si>
    <t>sa3008444</t>
  </si>
  <si>
    <t>Andres Munoz</t>
  </si>
  <si>
    <t>T.J. Zeuch</t>
  </si>
  <si>
    <t>James Karinchak</t>
  </si>
  <si>
    <t>Emmanuel Clase</t>
  </si>
  <si>
    <t>Peter Fairbanks</t>
  </si>
  <si>
    <t>Kevin Ginkel</t>
  </si>
  <si>
    <t>Richard Lovelady</t>
  </si>
  <si>
    <t>Parker Markel</t>
  </si>
  <si>
    <t>Buddy Boshers</t>
  </si>
  <si>
    <t>Cody Stashak</t>
  </si>
  <si>
    <t>Alex McRae</t>
  </si>
  <si>
    <t>Cy Sneed</t>
  </si>
  <si>
    <t>Brusdar Graterol</t>
  </si>
  <si>
    <t>Jandel Gustave</t>
  </si>
  <si>
    <t>Reggie McClain</t>
  </si>
  <si>
    <t>David McKay</t>
  </si>
  <si>
    <t>Jason Adam</t>
  </si>
  <si>
    <t>Michael Shawaryn</t>
  </si>
  <si>
    <t>Tyler Bashlor</t>
  </si>
  <si>
    <t>Pedro Payano</t>
  </si>
  <si>
    <t>Pache, Cristian</t>
  </si>
  <si>
    <t>Munoz, Andres</t>
  </si>
  <si>
    <t>Honeywell Jr., Brent</t>
  </si>
  <si>
    <t>Clase, Emmanuel</t>
  </si>
  <si>
    <t>Howard, Spencer</t>
  </si>
  <si>
    <t>Dunn, Justin</t>
  </si>
  <si>
    <t>Bohm, Alec</t>
  </si>
  <si>
    <t>Akiyama, Shogo</t>
  </si>
  <si>
    <t>Graterol, Brusdar</t>
  </si>
  <si>
    <t>Bart, Joey</t>
  </si>
  <si>
    <t>Dobnak, Randy</t>
  </si>
  <si>
    <t>Karinchak, James</t>
  </si>
  <si>
    <t>Mize, Casey</t>
  </si>
  <si>
    <t>Tsutsugo, Yoshitomo</t>
  </si>
  <si>
    <t>Vogelbach, Daniel</t>
  </si>
  <si>
    <t>Carlson, Dylan</t>
  </si>
  <si>
    <t>Madrigal, Nick</t>
  </si>
  <si>
    <t>Lowe, Nate</t>
  </si>
  <si>
    <t>1B/OF/DH</t>
  </si>
  <si>
    <t>1B/3B/OF</t>
  </si>
  <si>
    <t>2B/3B/OF</t>
  </si>
  <si>
    <t>A. Taylor, Michael</t>
  </si>
  <si>
    <t>madrini01</t>
  </si>
  <si>
    <t>carlsdy01</t>
  </si>
  <si>
    <t>tsutsyo01</t>
  </si>
  <si>
    <t>Yoshitomo Tsutsugo</t>
  </si>
  <si>
    <t>mizeca01</t>
  </si>
  <si>
    <t>karinja01</t>
  </si>
  <si>
    <t>dobnara01</t>
  </si>
  <si>
    <t>bartjo01</t>
  </si>
  <si>
    <t>gratebr01</t>
  </si>
  <si>
    <t>akimash01</t>
  </si>
  <si>
    <t>Shogo Akiyama</t>
  </si>
  <si>
    <t>bohmal01</t>
  </si>
  <si>
    <t>dunnju01</t>
  </si>
  <si>
    <t>howarsp01</t>
  </si>
  <si>
    <t>claseem01</t>
  </si>
  <si>
    <t>munozan01</t>
  </si>
  <si>
    <t>pachecr01</t>
  </si>
  <si>
    <t>Shogo</t>
  </si>
  <si>
    <t>Akiyama</t>
  </si>
  <si>
    <t>Bart</t>
  </si>
  <si>
    <t>Bohm</t>
  </si>
  <si>
    <t>Carlson</t>
  </si>
  <si>
    <t>Emmanuel</t>
  </si>
  <si>
    <t>Clase</t>
  </si>
  <si>
    <t>21032</t>
  </si>
  <si>
    <t>Dobnak</t>
  </si>
  <si>
    <t>23798</t>
  </si>
  <si>
    <t>19268</t>
  </si>
  <si>
    <t>Brusdar</t>
  </si>
  <si>
    <t>Graterol</t>
  </si>
  <si>
    <t>20367</t>
  </si>
  <si>
    <t>Karinchak</t>
  </si>
  <si>
    <t>20151</t>
  </si>
  <si>
    <t>Madrigal</t>
  </si>
  <si>
    <t>Mize</t>
  </si>
  <si>
    <t>20373</t>
  </si>
  <si>
    <t>Cristian</t>
  </si>
  <si>
    <t>Pache</t>
  </si>
  <si>
    <t>Yoshitomo</t>
  </si>
  <si>
    <t>Tsutsugo</t>
  </si>
  <si>
    <t>smithwi05</t>
  </si>
  <si>
    <t>19197</t>
  </si>
  <si>
    <t>CG</t>
  </si>
  <si>
    <t>ShO</t>
  </si>
  <si>
    <t>BS</t>
  </si>
  <si>
    <t>TBF</t>
  </si>
  <si>
    <t>IBB</t>
  </si>
  <si>
    <t>WP</t>
  </si>
  <si>
    <t>BK</t>
  </si>
  <si>
    <t>- - -</t>
  </si>
  <si>
    <t>SH</t>
  </si>
  <si>
    <t>GDP</t>
  </si>
  <si>
    <t/>
  </si>
  <si>
    <t>OF-1</t>
  </si>
  <si>
    <t>OF-2</t>
  </si>
  <si>
    <t>OF-3</t>
  </si>
  <si>
    <t>SS-1</t>
  </si>
  <si>
    <t>3B-1</t>
  </si>
  <si>
    <t>SS-2</t>
  </si>
  <si>
    <t>3B-2</t>
  </si>
  <si>
    <t>1B-1</t>
  </si>
  <si>
    <t>SS-3</t>
  </si>
  <si>
    <t>3B-3</t>
  </si>
  <si>
    <t>OF-4</t>
  </si>
  <si>
    <t>SS-4</t>
  </si>
  <si>
    <t>OF-5</t>
  </si>
  <si>
    <t>SS-5</t>
  </si>
  <si>
    <t>OF-6</t>
  </si>
  <si>
    <t>SS-6</t>
  </si>
  <si>
    <t>SS-7</t>
  </si>
  <si>
    <t>2B-1</t>
  </si>
  <si>
    <t>1B-2</t>
  </si>
  <si>
    <t>OF-7</t>
  </si>
  <si>
    <t>C-1</t>
  </si>
  <si>
    <t>2B-2</t>
  </si>
  <si>
    <t>OF-8</t>
  </si>
  <si>
    <t>OF-9</t>
  </si>
  <si>
    <t>OF-10</t>
  </si>
  <si>
    <t>3B-4</t>
  </si>
  <si>
    <t>2B-3</t>
  </si>
  <si>
    <t>OF-11</t>
  </si>
  <si>
    <t>OF-12</t>
  </si>
  <si>
    <t>2B-4</t>
  </si>
  <si>
    <t>1B-3</t>
  </si>
  <si>
    <t>1B-4</t>
  </si>
  <si>
    <t>3B-5</t>
  </si>
  <si>
    <t>OF-13</t>
  </si>
  <si>
    <t>1B-5</t>
  </si>
  <si>
    <t>OF-14</t>
  </si>
  <si>
    <t>SS-8</t>
  </si>
  <si>
    <t>OF-15</t>
  </si>
  <si>
    <t>DH-1</t>
  </si>
  <si>
    <t>SS-9</t>
  </si>
  <si>
    <t>SS-10</t>
  </si>
  <si>
    <t>3B-6</t>
  </si>
  <si>
    <t>2B-5</t>
  </si>
  <si>
    <t>SS-11</t>
  </si>
  <si>
    <t>SS-12</t>
  </si>
  <si>
    <t>1B-6</t>
  </si>
  <si>
    <t>OF-16</t>
  </si>
  <si>
    <t>OF-17</t>
  </si>
  <si>
    <t>3B-7</t>
  </si>
  <si>
    <t>C-2</t>
  </si>
  <si>
    <t>3B-8</t>
  </si>
  <si>
    <t>3B-9</t>
  </si>
  <si>
    <t>SS-13</t>
  </si>
  <si>
    <t>1B-7</t>
  </si>
  <si>
    <t>C-3</t>
  </si>
  <si>
    <t>OF-18</t>
  </si>
  <si>
    <t>OF-19</t>
  </si>
  <si>
    <t>OF-20</t>
  </si>
  <si>
    <t>C-4</t>
  </si>
  <si>
    <t>SS-14</t>
  </si>
  <si>
    <t>2B-6</t>
  </si>
  <si>
    <t>OF-21</t>
  </si>
  <si>
    <t>2B-7</t>
  </si>
  <si>
    <t>3B-10</t>
  </si>
  <si>
    <t>2B-8</t>
  </si>
  <si>
    <t>OF-22</t>
  </si>
  <si>
    <t>C-5</t>
  </si>
  <si>
    <t>OF-23</t>
  </si>
  <si>
    <t>OF-24</t>
  </si>
  <si>
    <t>OF-25</t>
  </si>
  <si>
    <t>SS-15</t>
  </si>
  <si>
    <t>OF-26</t>
  </si>
  <si>
    <t>OF-27</t>
  </si>
  <si>
    <t>1B-8</t>
  </si>
  <si>
    <t>OF-28</t>
  </si>
  <si>
    <t>1B-9</t>
  </si>
  <si>
    <t>SS-16</t>
  </si>
  <si>
    <t>C-6</t>
  </si>
  <si>
    <t>C-7</t>
  </si>
  <si>
    <t>SS-17</t>
  </si>
  <si>
    <t>OF-29</t>
  </si>
  <si>
    <t>OF-30</t>
  </si>
  <si>
    <t>SS-18</t>
  </si>
  <si>
    <t>C-8</t>
  </si>
  <si>
    <t>OF-31</t>
  </si>
  <si>
    <t>C-9</t>
  </si>
  <si>
    <t>OF-32</t>
  </si>
  <si>
    <t>3B-11</t>
  </si>
  <si>
    <t>3B-12</t>
  </si>
  <si>
    <t>3B-13</t>
  </si>
  <si>
    <t>2B-9</t>
  </si>
  <si>
    <t>2B-10</t>
  </si>
  <si>
    <t>OF-33</t>
  </si>
  <si>
    <t>1B-10</t>
  </si>
  <si>
    <t>1B-11</t>
  </si>
  <si>
    <t>SS-19</t>
  </si>
  <si>
    <t>OF-34</t>
  </si>
  <si>
    <t>SS-20</t>
  </si>
  <si>
    <t>OF-35</t>
  </si>
  <si>
    <t>3B-14</t>
  </si>
  <si>
    <t>C-10</t>
  </si>
  <si>
    <t>1B-12</t>
  </si>
  <si>
    <t>SS-21</t>
  </si>
  <si>
    <t>OF-36</t>
  </si>
  <si>
    <t>C-11</t>
  </si>
  <si>
    <t>2B-11</t>
  </si>
  <si>
    <t>3B-15</t>
  </si>
  <si>
    <t>C-12</t>
  </si>
  <si>
    <t>OF-37</t>
  </si>
  <si>
    <t>3B-16</t>
  </si>
  <si>
    <t>OF-38</t>
  </si>
  <si>
    <t>OF-39</t>
  </si>
  <si>
    <t>C-13</t>
  </si>
  <si>
    <t>2B-12</t>
  </si>
  <si>
    <t>1B-13</t>
  </si>
  <si>
    <t>OF-40</t>
  </si>
  <si>
    <t>DH-2</t>
  </si>
  <si>
    <t>SS-22</t>
  </si>
  <si>
    <t>OF-41</t>
  </si>
  <si>
    <t>C-14</t>
  </si>
  <si>
    <t>2B-13</t>
  </si>
  <si>
    <t>C-15</t>
  </si>
  <si>
    <t>OF-42</t>
  </si>
  <si>
    <t>SS-23</t>
  </si>
  <si>
    <t>2B-14</t>
  </si>
  <si>
    <t>OF-43</t>
  </si>
  <si>
    <t>SS-24</t>
  </si>
  <si>
    <t>2B-15</t>
  </si>
  <si>
    <t>OF-44</t>
  </si>
  <si>
    <t>DH-3</t>
  </si>
  <si>
    <t>OF-45</t>
  </si>
  <si>
    <t>1B-14</t>
  </si>
  <si>
    <t>2B-16</t>
  </si>
  <si>
    <t>OF-46</t>
  </si>
  <si>
    <t>OF-47</t>
  </si>
  <si>
    <t>OF-48</t>
  </si>
  <si>
    <t>OF-49</t>
  </si>
  <si>
    <t>C-16</t>
  </si>
  <si>
    <t>SS-25</t>
  </si>
  <si>
    <t>C-17</t>
  </si>
  <si>
    <t>OF-50</t>
  </si>
  <si>
    <t>OF-51</t>
  </si>
  <si>
    <t>1B-15</t>
  </si>
  <si>
    <t>3B-17</t>
  </si>
  <si>
    <t>OF-52</t>
  </si>
  <si>
    <t>C-18</t>
  </si>
  <si>
    <t>2B-17</t>
  </si>
  <si>
    <t>OF-53</t>
  </si>
  <si>
    <t>1B-16</t>
  </si>
  <si>
    <t>2B-18</t>
  </si>
  <si>
    <t>OF-54</t>
  </si>
  <si>
    <t>1B-17</t>
  </si>
  <si>
    <t>1B-18</t>
  </si>
  <si>
    <t>OF-55</t>
  </si>
  <si>
    <t>C-19</t>
  </si>
  <si>
    <t>1B-19</t>
  </si>
  <si>
    <t>2B-19</t>
  </si>
  <si>
    <t>3B-18</t>
  </si>
  <si>
    <t>OF-56</t>
  </si>
  <si>
    <t>C-20</t>
  </si>
  <si>
    <t>1B-20</t>
  </si>
  <si>
    <t>SS-26</t>
  </si>
  <si>
    <t>OF-57</t>
  </si>
  <si>
    <t>3B-19</t>
  </si>
  <si>
    <t>OF-58</t>
  </si>
  <si>
    <t>OF-59</t>
  </si>
  <si>
    <t>2B-20</t>
  </si>
  <si>
    <t>2B-21</t>
  </si>
  <si>
    <t>OF-60</t>
  </si>
  <si>
    <t>OF-61</t>
  </si>
  <si>
    <t>1B-21</t>
  </si>
  <si>
    <t>C-21</t>
  </si>
  <si>
    <t>3B-20</t>
  </si>
  <si>
    <t>OF-62</t>
  </si>
  <si>
    <t>OF-63</t>
  </si>
  <si>
    <t>SS-27</t>
  </si>
  <si>
    <t>OF-64</t>
  </si>
  <si>
    <t>OF-65</t>
  </si>
  <si>
    <t>OF-66</t>
  </si>
  <si>
    <t>2B-22</t>
  </si>
  <si>
    <t>3B-21</t>
  </si>
  <si>
    <t>1B-22</t>
  </si>
  <si>
    <t>3B-22</t>
  </si>
  <si>
    <t>SS-28</t>
  </si>
  <si>
    <t>SS-29</t>
  </si>
  <si>
    <t>OF-67</t>
  </si>
  <si>
    <t>SS-30</t>
  </si>
  <si>
    <t>C-22</t>
  </si>
  <si>
    <t>2B-23</t>
  </si>
  <si>
    <t>OF-68</t>
  </si>
  <si>
    <t>C-23</t>
  </si>
  <si>
    <t>C-24</t>
  </si>
  <si>
    <t>SS-31</t>
  </si>
  <si>
    <t>C-25</t>
  </si>
  <si>
    <t>C-26</t>
  </si>
  <si>
    <t>2B-24</t>
  </si>
  <si>
    <t>OF-69</t>
  </si>
  <si>
    <t>OF-70</t>
  </si>
  <si>
    <t>2B-25</t>
  </si>
  <si>
    <t>OF-71</t>
  </si>
  <si>
    <t>2B-26</t>
  </si>
  <si>
    <t>C-27</t>
  </si>
  <si>
    <t>C-28</t>
  </si>
  <si>
    <t>1B-23</t>
  </si>
  <si>
    <t>C-29</t>
  </si>
  <si>
    <t>X</t>
  </si>
  <si>
    <t>1B-24</t>
  </si>
  <si>
    <t>3B-23</t>
  </si>
  <si>
    <t>OF-72</t>
  </si>
  <si>
    <t>C-30</t>
  </si>
  <si>
    <t>C-31</t>
  </si>
  <si>
    <t>OF-73</t>
  </si>
  <si>
    <t>OF-74</t>
  </si>
  <si>
    <t>OF-75</t>
  </si>
  <si>
    <t>SS-32</t>
  </si>
  <si>
    <t>2B-27</t>
  </si>
  <si>
    <t>OF-76</t>
  </si>
  <si>
    <t>OF-77</t>
  </si>
  <si>
    <t>OF-78</t>
  </si>
  <si>
    <t>2B-28</t>
  </si>
  <si>
    <t>SS-33</t>
  </si>
  <si>
    <t>OF-79</t>
  </si>
  <si>
    <t>OF-80</t>
  </si>
  <si>
    <t>SS-34</t>
  </si>
  <si>
    <t>C-32</t>
  </si>
  <si>
    <t>DH-4</t>
  </si>
  <si>
    <t>C-33</t>
  </si>
  <si>
    <t>C-34</t>
  </si>
  <si>
    <t>3B-24</t>
  </si>
  <si>
    <t>OF-81</t>
  </si>
  <si>
    <t>1B-25</t>
  </si>
  <si>
    <t>C-35</t>
  </si>
  <si>
    <t>3B-25</t>
  </si>
  <si>
    <t>OF-82</t>
  </si>
  <si>
    <t>C-36</t>
  </si>
  <si>
    <t>2B-29</t>
  </si>
  <si>
    <t>2B-30</t>
  </si>
  <si>
    <t>OF-83</t>
  </si>
  <si>
    <t>C-37</t>
  </si>
  <si>
    <t>2B-31</t>
  </si>
  <si>
    <t>OF-84</t>
  </si>
  <si>
    <t>1B-26</t>
  </si>
  <si>
    <t>1B-27</t>
  </si>
  <si>
    <t>0</t>
  </si>
  <si>
    <t>OF-85</t>
  </si>
  <si>
    <t>2B-32</t>
  </si>
  <si>
    <t>C-38</t>
  </si>
  <si>
    <t>3B-26</t>
  </si>
  <si>
    <t>SS-35</t>
  </si>
  <si>
    <t>OF-86</t>
  </si>
  <si>
    <t>3B-27</t>
  </si>
  <si>
    <t>C-39</t>
  </si>
  <si>
    <t>C-40</t>
  </si>
  <si>
    <t>OF-87</t>
  </si>
  <si>
    <t>C-41</t>
  </si>
  <si>
    <t>2B-33</t>
  </si>
  <si>
    <t>C-42</t>
  </si>
  <si>
    <t>OF-88</t>
  </si>
  <si>
    <t>C-43</t>
  </si>
  <si>
    <t>OF-89</t>
  </si>
  <si>
    <t>OF-90</t>
  </si>
  <si>
    <t>C-44</t>
  </si>
  <si>
    <t>OF-91</t>
  </si>
  <si>
    <t>OF-92</t>
  </si>
  <si>
    <t>C-45</t>
  </si>
  <si>
    <t>C-46</t>
  </si>
  <si>
    <t>OF-93</t>
  </si>
  <si>
    <t>OF-94</t>
  </si>
  <si>
    <t>2B-34</t>
  </si>
  <si>
    <t>C-47</t>
  </si>
  <si>
    <t>OF-95</t>
  </si>
  <si>
    <t>OF-96</t>
  </si>
  <si>
    <t>SS-36</t>
  </si>
  <si>
    <t>SS-37</t>
  </si>
  <si>
    <t>C-48</t>
  </si>
  <si>
    <t>C-49</t>
  </si>
  <si>
    <t>C-50</t>
  </si>
  <si>
    <t>OF-97</t>
  </si>
  <si>
    <t>1B-28</t>
  </si>
  <si>
    <t>OF-98</t>
  </si>
  <si>
    <t>C-51</t>
  </si>
  <si>
    <t>OF-99</t>
  </si>
  <si>
    <t>OF-100</t>
  </si>
  <si>
    <t>1B-29</t>
  </si>
  <si>
    <t>3B-28</t>
  </si>
  <si>
    <t>C-52</t>
  </si>
  <si>
    <t>2B-35</t>
  </si>
  <si>
    <t>SS-38</t>
  </si>
  <si>
    <t>C-53</t>
  </si>
  <si>
    <t>1B-30</t>
  </si>
  <si>
    <t>2B-36</t>
  </si>
  <si>
    <t>C-54</t>
  </si>
  <si>
    <t>OF-101</t>
  </si>
  <si>
    <t>1B-31</t>
  </si>
  <si>
    <t>2B-37</t>
  </si>
  <si>
    <t>C-55</t>
  </si>
  <si>
    <t>SS-39</t>
  </si>
  <si>
    <t>2B-38</t>
  </si>
  <si>
    <t>OF-102</t>
  </si>
  <si>
    <t>SS-40</t>
  </si>
  <si>
    <t>C-56</t>
  </si>
  <si>
    <t>SS-41</t>
  </si>
  <si>
    <t>OF-103</t>
  </si>
  <si>
    <t>2B-39</t>
  </si>
  <si>
    <t>Jacoby Jones</t>
  </si>
  <si>
    <t>OF-104</t>
  </si>
  <si>
    <t>OF-105</t>
  </si>
  <si>
    <t>2B-40</t>
  </si>
  <si>
    <t>OF-106</t>
  </si>
  <si>
    <t>C-57</t>
  </si>
  <si>
    <t>SS-42</t>
  </si>
  <si>
    <t>C-58</t>
  </si>
  <si>
    <t>C-59</t>
  </si>
  <si>
    <t>C-60</t>
  </si>
  <si>
    <t>3B-29</t>
  </si>
  <si>
    <t>OF-107</t>
  </si>
  <si>
    <t>OF-108</t>
  </si>
  <si>
    <t>C-61</t>
  </si>
  <si>
    <t>3B-30</t>
  </si>
  <si>
    <t>C-62</t>
  </si>
  <si>
    <t>OF-109</t>
  </si>
  <si>
    <t>2B-41</t>
  </si>
  <si>
    <t>C-63</t>
  </si>
  <si>
    <t>3B-31</t>
  </si>
  <si>
    <t>1B-32</t>
  </si>
  <si>
    <t>OF-110</t>
  </si>
  <si>
    <t>2B-42</t>
  </si>
  <si>
    <t>2B-43</t>
  </si>
  <si>
    <t>3B-32</t>
  </si>
  <si>
    <t>C-64</t>
  </si>
  <si>
    <t>OF-111</t>
  </si>
  <si>
    <t>C-65</t>
  </si>
  <si>
    <t>OF-112</t>
  </si>
  <si>
    <t>3B-33</t>
  </si>
  <si>
    <t>C-66</t>
  </si>
  <si>
    <t>OF-113</t>
  </si>
  <si>
    <t>1B-33</t>
  </si>
  <si>
    <t>OF-114</t>
  </si>
  <si>
    <t>OF-115</t>
  </si>
  <si>
    <t>C-67</t>
  </si>
  <si>
    <t>C-68</t>
  </si>
  <si>
    <t>C-69</t>
  </si>
  <si>
    <t>SS-43</t>
  </si>
  <si>
    <t>OF-116</t>
  </si>
  <si>
    <t>C-70</t>
  </si>
  <si>
    <t>C-71</t>
  </si>
  <si>
    <t>OF-117</t>
  </si>
  <si>
    <t>C-72</t>
  </si>
  <si>
    <t>OF-118</t>
  </si>
  <si>
    <t>C-73</t>
  </si>
  <si>
    <t>C-74</t>
  </si>
  <si>
    <t>C-75</t>
  </si>
  <si>
    <t>C-76</t>
  </si>
  <si>
    <t>SS-44</t>
  </si>
  <si>
    <t>2B-44</t>
  </si>
  <si>
    <t>OF-119</t>
  </si>
  <si>
    <t>C-77</t>
  </si>
  <si>
    <t>SS-45</t>
  </si>
  <si>
    <t>2B-45</t>
  </si>
  <si>
    <t>C-78</t>
  </si>
  <si>
    <t>SS-46</t>
  </si>
  <si>
    <t>C-79</t>
  </si>
  <si>
    <t>SS-47</t>
  </si>
  <si>
    <t>3B-34</t>
  </si>
  <si>
    <t>C-80</t>
  </si>
  <si>
    <t>OF-120</t>
  </si>
  <si>
    <t>2B-46</t>
  </si>
  <si>
    <t>OF-121</t>
  </si>
  <si>
    <t>OF-122</t>
  </si>
  <si>
    <t>C-81</t>
  </si>
  <si>
    <t>SS-48</t>
  </si>
  <si>
    <t>C-82</t>
  </si>
  <si>
    <t>C-83</t>
  </si>
  <si>
    <t>SS-49</t>
  </si>
  <si>
    <t>1B-34</t>
  </si>
  <si>
    <t>C-84</t>
  </si>
  <si>
    <t>SS-50</t>
  </si>
  <si>
    <t>C-85</t>
  </si>
  <si>
    <t>1B-35</t>
  </si>
  <si>
    <t>C-86</t>
  </si>
  <si>
    <t>OF-123</t>
  </si>
  <si>
    <t>1B-36</t>
  </si>
  <si>
    <t>1B-37</t>
  </si>
  <si>
    <t>OF-124</t>
  </si>
  <si>
    <t>OF-125</t>
  </si>
  <si>
    <t>C-87</t>
  </si>
  <si>
    <t>OF-126</t>
  </si>
  <si>
    <t>3B-35</t>
  </si>
  <si>
    <t>2B-47</t>
  </si>
  <si>
    <t>3B-36</t>
  </si>
  <si>
    <t>C-88</t>
  </si>
  <si>
    <t>2B-48</t>
  </si>
  <si>
    <t>3B-37</t>
  </si>
  <si>
    <t>C-89</t>
  </si>
  <si>
    <t>2B-49</t>
  </si>
  <si>
    <t>OF-127</t>
  </si>
  <si>
    <t>C-90</t>
  </si>
  <si>
    <t>2B-50</t>
  </si>
  <si>
    <t>2B-51</t>
  </si>
  <si>
    <t>OF-128</t>
  </si>
  <si>
    <t>OF-129</t>
  </si>
  <si>
    <t>OF-130</t>
  </si>
  <si>
    <t>OF-131</t>
  </si>
  <si>
    <t>OF-132</t>
  </si>
  <si>
    <t>OF-133</t>
  </si>
  <si>
    <t>3B-38</t>
  </si>
  <si>
    <t>C-91</t>
  </si>
  <si>
    <t>OF-134</t>
  </si>
  <si>
    <t>OF-135</t>
  </si>
  <si>
    <t>OF-136</t>
  </si>
  <si>
    <t>OF-137</t>
  </si>
  <si>
    <t>DH-5</t>
  </si>
  <si>
    <t>OF-138</t>
  </si>
  <si>
    <t>1B-38</t>
  </si>
  <si>
    <t>OF-139</t>
  </si>
  <si>
    <t>OF-140</t>
  </si>
  <si>
    <t>3B-39</t>
  </si>
  <si>
    <t>SS-51</t>
  </si>
  <si>
    <t>1B-39</t>
  </si>
  <si>
    <t>2B-52</t>
  </si>
  <si>
    <t>OF-141</t>
  </si>
  <si>
    <t>2B-53</t>
  </si>
  <si>
    <t>OF-142</t>
  </si>
  <si>
    <t>3B-40</t>
  </si>
  <si>
    <t>OF-143</t>
  </si>
  <si>
    <t>OF-144</t>
  </si>
  <si>
    <t>1B-40</t>
  </si>
  <si>
    <t>2B-54</t>
  </si>
  <si>
    <t>SS-52</t>
  </si>
  <si>
    <t>OF-145</t>
  </si>
  <si>
    <t>2B-55</t>
  </si>
  <si>
    <t>1B-41</t>
  </si>
  <si>
    <t>OF-146</t>
  </si>
  <si>
    <t>SS-53</t>
  </si>
  <si>
    <t>2B-56</t>
  </si>
  <si>
    <t>2B-57</t>
  </si>
  <si>
    <t>OF-147</t>
  </si>
  <si>
    <t>3B-41</t>
  </si>
  <si>
    <t>3B-42</t>
  </si>
  <si>
    <t>OF-148</t>
  </si>
  <si>
    <t>OF-149</t>
  </si>
  <si>
    <t>1B-42</t>
  </si>
  <si>
    <t>2B-58</t>
  </si>
  <si>
    <t>OF-150</t>
  </si>
  <si>
    <t>OF-151</t>
  </si>
  <si>
    <t>1B-43</t>
  </si>
  <si>
    <t>2B-59</t>
  </si>
  <si>
    <t>OF-152</t>
  </si>
  <si>
    <t>OF-153</t>
  </si>
  <si>
    <t>2B-60</t>
  </si>
  <si>
    <t>OF-154</t>
  </si>
  <si>
    <t>OF-155</t>
  </si>
  <si>
    <t>2B-61</t>
  </si>
  <si>
    <t>OF-156</t>
  </si>
  <si>
    <t>1B-44</t>
  </si>
  <si>
    <t>OF-157</t>
  </si>
  <si>
    <t>OF-158</t>
  </si>
  <si>
    <t>SS-54</t>
  </si>
  <si>
    <t>3B-43</t>
  </si>
  <si>
    <t>3B-44</t>
  </si>
  <si>
    <t>OF-159</t>
  </si>
  <si>
    <t>1B-45</t>
  </si>
  <si>
    <t>3B-45</t>
  </si>
  <si>
    <t>OF-160</t>
  </si>
  <si>
    <t>OF-161</t>
  </si>
  <si>
    <t>OF-162</t>
  </si>
  <si>
    <t>3B-46</t>
  </si>
  <si>
    <t>2B-62</t>
  </si>
  <si>
    <t>OF-163</t>
  </si>
  <si>
    <t>OF-164</t>
  </si>
  <si>
    <t>SS-55</t>
  </si>
  <si>
    <t>2B-63</t>
  </si>
  <si>
    <t>OF-165</t>
  </si>
  <si>
    <t>SS-56</t>
  </si>
  <si>
    <t>2B-64</t>
  </si>
  <si>
    <t>1B-46</t>
  </si>
  <si>
    <t>3B-47</t>
  </si>
  <si>
    <t>OF-166</t>
  </si>
  <si>
    <t>OF-167</t>
  </si>
  <si>
    <t>2B-65</t>
  </si>
  <si>
    <t>OF-168</t>
  </si>
  <si>
    <t>SS-57</t>
  </si>
  <si>
    <t>1B-47</t>
  </si>
  <si>
    <t>OF-169</t>
  </si>
  <si>
    <t>1B-48</t>
  </si>
  <si>
    <t>1B-49</t>
  </si>
  <si>
    <t>OF-170</t>
  </si>
  <si>
    <t>OF-171</t>
  </si>
  <si>
    <t>3B-48</t>
  </si>
  <si>
    <t>OF-172</t>
  </si>
  <si>
    <t>1B-50</t>
  </si>
  <si>
    <t>OF-173</t>
  </si>
  <si>
    <t>SS-58</t>
  </si>
  <si>
    <t>OF-174</t>
  </si>
  <si>
    <t>3B-49</t>
  </si>
  <si>
    <t>OF-175</t>
  </si>
  <si>
    <t>3B-50</t>
  </si>
  <si>
    <t>1B-51</t>
  </si>
  <si>
    <t>OF-176</t>
  </si>
  <si>
    <t>2B-66</t>
  </si>
  <si>
    <t>OF-177</t>
  </si>
  <si>
    <t>2B-67</t>
  </si>
  <si>
    <t>1B-52</t>
  </si>
  <si>
    <t>2B-68</t>
  </si>
  <si>
    <t>1B-53</t>
  </si>
  <si>
    <t>OF-178</t>
  </si>
  <si>
    <t>OF-179</t>
  </si>
  <si>
    <t>SS-59</t>
  </si>
  <si>
    <t>3B-51</t>
  </si>
  <si>
    <t>SS-60</t>
  </si>
  <si>
    <t>2B-69</t>
  </si>
  <si>
    <t>OF-180</t>
  </si>
  <si>
    <t>SS-61</t>
  </si>
  <si>
    <t>OF-181</t>
  </si>
  <si>
    <t>SS-62</t>
  </si>
  <si>
    <t>OF-182</t>
  </si>
  <si>
    <t>OF-183</t>
  </si>
  <si>
    <t>OF-184</t>
  </si>
  <si>
    <t>3B-52</t>
  </si>
  <si>
    <t>DH-6</t>
  </si>
  <si>
    <t>OF-185</t>
  </si>
  <si>
    <t>OF-186</t>
  </si>
  <si>
    <t>OF-187</t>
  </si>
  <si>
    <t>3B-53</t>
  </si>
  <si>
    <t>OF-188</t>
  </si>
  <si>
    <t>OF-189</t>
  </si>
  <si>
    <t>OF-190</t>
  </si>
  <si>
    <t>SS-63</t>
  </si>
  <si>
    <t>3B-54</t>
  </si>
  <si>
    <t>OF-191</t>
  </si>
  <si>
    <t>OF-192</t>
  </si>
  <si>
    <t>OF-193</t>
  </si>
  <si>
    <t>1B-54</t>
  </si>
  <si>
    <t>SS-64</t>
  </si>
  <si>
    <t>2B-70</t>
  </si>
  <si>
    <t>OF-194</t>
  </si>
  <si>
    <t>2B-71</t>
  </si>
  <si>
    <t>OF-195</t>
  </si>
  <si>
    <t>OF-196</t>
  </si>
  <si>
    <t>2B-72</t>
  </si>
  <si>
    <t>2B-73</t>
  </si>
  <si>
    <t>OF-197</t>
  </si>
  <si>
    <t>2B-74</t>
  </si>
  <si>
    <t>OF-198</t>
  </si>
  <si>
    <t>OF-199</t>
  </si>
  <si>
    <t>1B-55</t>
  </si>
  <si>
    <t>2B-75</t>
  </si>
  <si>
    <t>2B-76</t>
  </si>
  <si>
    <t>OF-200</t>
  </si>
  <si>
    <t>OF-201</t>
  </si>
  <si>
    <t>2B-77</t>
  </si>
  <si>
    <t>DH-7</t>
  </si>
  <si>
    <t>OF-202</t>
  </si>
  <si>
    <t>OF-203</t>
  </si>
  <si>
    <t>OF-204</t>
  </si>
  <si>
    <t>2B-78</t>
  </si>
  <si>
    <t>OF-205</t>
  </si>
  <si>
    <t>2B-79</t>
  </si>
  <si>
    <t>OF-206</t>
  </si>
  <si>
    <t>2B-80</t>
  </si>
  <si>
    <t>OF-207</t>
  </si>
  <si>
    <t>OF-208</t>
  </si>
  <si>
    <t>DH-8</t>
  </si>
  <si>
    <t>2B-81</t>
  </si>
  <si>
    <t>2B-82</t>
  </si>
  <si>
    <t>2B-83</t>
  </si>
  <si>
    <t>2B-84</t>
  </si>
  <si>
    <t>SS-65</t>
  </si>
  <si>
    <t>OF-209</t>
  </si>
  <si>
    <t>OF-210</t>
  </si>
  <si>
    <t>DH-9</t>
  </si>
  <si>
    <t>OF-211</t>
  </si>
  <si>
    <t>2B-85</t>
  </si>
  <si>
    <t>3B-55</t>
  </si>
  <si>
    <t>OF-212</t>
  </si>
  <si>
    <t>OF-213</t>
  </si>
  <si>
    <t>OF-214</t>
  </si>
  <si>
    <t>DH-10</t>
  </si>
  <si>
    <t>OF-215</t>
  </si>
  <si>
    <t>DH-11</t>
  </si>
  <si>
    <t>OF-216</t>
  </si>
  <si>
    <t>2B-86</t>
  </si>
  <si>
    <t>OF-217</t>
  </si>
  <si>
    <t>OF-218</t>
  </si>
  <si>
    <t>DH-12</t>
  </si>
  <si>
    <t>C-92</t>
  </si>
  <si>
    <t>1B-56</t>
  </si>
  <si>
    <t>3B-56</t>
  </si>
  <si>
    <t>SS-66</t>
  </si>
  <si>
    <t>OF-219</t>
  </si>
  <si>
    <t>2B-87</t>
  </si>
  <si>
    <t>DH-13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</si>
</sst>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&quot;$&quot;* #,##0.0_);_(&quot;$&quot;* \(#,##0.0\);_(&quot;$&quot;* &quot;-&quot;??_);_(@_)"/>
    <numFmt numFmtId="166" formatCode="_(&quot;$&quot;* #,##0_);_(&quot;$&quot;* \(#,##0\);_(&quot;$&quot;* &quot;-&quot;??_);_(@_)"/>
    <numFmt numFmtId="167" formatCode="_(* #,##0_);_(* \(#,##0\);_(* &quot;-&quot;??_);_(@_)"/>
    <numFmt numFmtId="168" formatCode="0.0"/>
  </numFmts>
  <fonts count="20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</borders>
  <cellStyleXfs count="8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306">
    <xf numFmtId="0" fontId="0" fillId="0" borderId="0" xfId="0"/>
    <xf numFmtId="0" fontId="2" fillId="0" borderId="1" xfId="0" applyFont="1" applyBorder="1"/>
    <xf numFmtId="0" fontId="2" fillId="0" borderId="0" xfId="0" applyFont="1"/>
    <xf numFmtId="164" fontId="0" fillId="0" borderId="0" xfId="2" applyNumberFormat="1" applyFont="1"/>
    <xf numFmtId="164" fontId="2" fillId="0" borderId="0" xfId="2" applyNumberFormat="1" applyFont="1"/>
    <xf numFmtId="43" fontId="2" fillId="0" borderId="1" xfId="2" applyFont="1" applyBorder="1"/>
    <xf numFmtId="43" fontId="0" fillId="0" borderId="0" xfId="2" applyFont="1"/>
    <xf numFmtId="43" fontId="2" fillId="0" borderId="2" xfId="2" applyFont="1" applyBorder="1"/>
    <xf numFmtId="43" fontId="2" fillId="0" borderId="0" xfId="2" applyFont="1"/>
    <xf numFmtId="0" fontId="0" fillId="2" borderId="4" xfId="0" applyFill="1" applyBorder="1"/>
    <xf numFmtId="43" fontId="5" fillId="0" borderId="0" xfId="2" applyFont="1"/>
    <xf numFmtId="1" fontId="0" fillId="0" borderId="0" xfId="0" applyNumberFormat="1"/>
    <xf numFmtId="1" fontId="5" fillId="0" borderId="0" xfId="2" applyNumberFormat="1" applyFont="1"/>
    <xf numFmtId="0" fontId="0" fillId="0" borderId="0" xfId="0" applyAlignment="1">
      <alignment horizontal="center"/>
    </xf>
    <xf numFmtId="43" fontId="5" fillId="0" borderId="1" xfId="2" applyFont="1" applyBorder="1"/>
    <xf numFmtId="43" fontId="5" fillId="0" borderId="2" xfId="2" applyFont="1" applyBorder="1"/>
    <xf numFmtId="1" fontId="0" fillId="0" borderId="0" xfId="0" applyNumberFormat="1" applyAlignment="1">
      <alignment horizontal="center"/>
    </xf>
    <xf numFmtId="1" fontId="5" fillId="0" borderId="1" xfId="2" applyNumberFormat="1" applyFont="1" applyBorder="1"/>
    <xf numFmtId="1" fontId="5" fillId="0" borderId="2" xfId="2" applyNumberFormat="1" applyFont="1" applyBorder="1"/>
    <xf numFmtId="43" fontId="6" fillId="0" borderId="1" xfId="2" applyFont="1" applyBorder="1"/>
    <xf numFmtId="43" fontId="6" fillId="0" borderId="2" xfId="2" applyFont="1" applyBorder="1"/>
    <xf numFmtId="43" fontId="0" fillId="0" borderId="0" xfId="2" applyFont="1" applyAlignment="1">
      <alignment horizontal="center"/>
    </xf>
    <xf numFmtId="43" fontId="0" fillId="2" borderId="4" xfId="2" applyFont="1" applyFill="1" applyBorder="1"/>
    <xf numFmtId="44" fontId="0" fillId="2" borderId="4" xfId="3" applyFont="1" applyFill="1" applyBorder="1"/>
    <xf numFmtId="165" fontId="0" fillId="2" borderId="4" xfId="3" applyNumberFormat="1" applyFont="1" applyFill="1" applyBorder="1"/>
    <xf numFmtId="166" fontId="0" fillId="2" borderId="4" xfId="3" applyNumberFormat="1" applyFont="1" applyFill="1" applyBorder="1"/>
    <xf numFmtId="0" fontId="0" fillId="0" borderId="1" xfId="0" applyBorder="1"/>
    <xf numFmtId="43" fontId="0" fillId="0" borderId="1" xfId="2" applyFont="1" applyBorder="1"/>
    <xf numFmtId="1" fontId="0" fillId="0" borderId="1" xfId="2" applyNumberFormat="1" applyFont="1" applyBorder="1"/>
    <xf numFmtId="43" fontId="0" fillId="0" borderId="2" xfId="2" applyFont="1" applyBorder="1"/>
    <xf numFmtId="1" fontId="0" fillId="0" borderId="2" xfId="2" applyNumberFormat="1" applyFont="1" applyBorder="1"/>
    <xf numFmtId="164" fontId="7" fillId="0" borderId="0" xfId="2" applyNumberFormat="1" applyFont="1"/>
    <xf numFmtId="43" fontId="7" fillId="0" borderId="0" xfId="2" applyFont="1"/>
    <xf numFmtId="0" fontId="7" fillId="0" borderId="1" xfId="0" applyFont="1" applyBorder="1"/>
    <xf numFmtId="43" fontId="7" fillId="0" borderId="1" xfId="2" applyFont="1" applyBorder="1"/>
    <xf numFmtId="1" fontId="7" fillId="0" borderId="1" xfId="2" applyNumberFormat="1" applyFont="1" applyBorder="1"/>
    <xf numFmtId="43" fontId="7" fillId="0" borderId="2" xfId="2" applyFont="1" applyBorder="1"/>
    <xf numFmtId="1" fontId="7" fillId="0" borderId="2" xfId="2" applyNumberFormat="1" applyFont="1" applyBorder="1"/>
    <xf numFmtId="44" fontId="0" fillId="0" borderId="0" xfId="3" applyFont="1"/>
    <xf numFmtId="44" fontId="0" fillId="0" borderId="0" xfId="3" applyFont="1" applyAlignment="1">
      <alignment horizontal="center"/>
    </xf>
    <xf numFmtId="44" fontId="7" fillId="0" borderId="0" xfId="3" applyFont="1"/>
    <xf numFmtId="44" fontId="5" fillId="0" borderId="0" xfId="3" applyFont="1"/>
    <xf numFmtId="44" fontId="5" fillId="0" borderId="1" xfId="3" applyFont="1" applyBorder="1"/>
    <xf numFmtId="44" fontId="0" fillId="0" borderId="1" xfId="3" applyFont="1" applyBorder="1"/>
    <xf numFmtId="44" fontId="7" fillId="0" borderId="1" xfId="3" applyFont="1" applyBorder="1"/>
    <xf numFmtId="44" fontId="7" fillId="0" borderId="2" xfId="3" applyFont="1" applyBorder="1"/>
    <xf numFmtId="44" fontId="5" fillId="0" borderId="2" xfId="3" applyFont="1" applyBorder="1"/>
    <xf numFmtId="44" fontId="0" fillId="0" borderId="2" xfId="3" applyFont="1" applyBorder="1"/>
    <xf numFmtId="0" fontId="0" fillId="0" borderId="2" xfId="0" applyBorder="1"/>
    <xf numFmtId="43" fontId="2" fillId="0" borderId="3" xfId="2" applyFont="1" applyBorder="1"/>
    <xf numFmtId="43" fontId="2" fillId="0" borderId="6" xfId="2" applyFont="1" applyBorder="1"/>
    <xf numFmtId="43" fontId="9" fillId="0" borderId="0" xfId="2" applyFont="1"/>
    <xf numFmtId="164" fontId="9" fillId="0" borderId="0" xfId="2" applyNumberFormat="1" applyFont="1"/>
    <xf numFmtId="0" fontId="9" fillId="0" borderId="1" xfId="0" applyFont="1" applyBorder="1"/>
    <xf numFmtId="43" fontId="9" fillId="0" borderId="1" xfId="2" applyFont="1" applyBorder="1"/>
    <xf numFmtId="0" fontId="0" fillId="0" borderId="0" xfId="0" applyAlignment="1">
      <alignment horizontal="left"/>
    </xf>
    <xf numFmtId="43" fontId="9" fillId="0" borderId="3" xfId="2" applyFont="1" applyBorder="1"/>
    <xf numFmtId="43" fontId="9" fillId="0" borderId="2" xfId="2" applyFont="1" applyBorder="1"/>
    <xf numFmtId="43" fontId="9" fillId="0" borderId="6" xfId="2" applyFont="1" applyBorder="1"/>
    <xf numFmtId="1" fontId="9" fillId="0" borderId="1" xfId="2" applyNumberFormat="1" applyFont="1" applyBorder="1"/>
    <xf numFmtId="44" fontId="9" fillId="0" borderId="1" xfId="3" applyFont="1" applyBorder="1"/>
    <xf numFmtId="0" fontId="9" fillId="0" borderId="2" xfId="0" applyFont="1" applyBorder="1"/>
    <xf numFmtId="1" fontId="9" fillId="0" borderId="2" xfId="2" applyNumberFormat="1" applyFont="1" applyBorder="1"/>
    <xf numFmtId="44" fontId="9" fillId="0" borderId="2" xfId="3" applyFont="1" applyBorder="1"/>
    <xf numFmtId="44" fontId="9" fillId="0" borderId="0" xfId="3" applyFont="1"/>
    <xf numFmtId="0" fontId="9" fillId="0" borderId="0" xfId="0" applyFont="1"/>
    <xf numFmtId="167" fontId="0" fillId="0" borderId="0" xfId="2" applyNumberFormat="1" applyFont="1"/>
    <xf numFmtId="167" fontId="2" fillId="0" borderId="0" xfId="2" applyNumberFormat="1" applyFont="1"/>
    <xf numFmtId="167" fontId="2" fillId="0" borderId="1" xfId="2" applyNumberFormat="1" applyFont="1" applyBorder="1"/>
    <xf numFmtId="43" fontId="0" fillId="0" borderId="3" xfId="2" applyFont="1" applyBorder="1"/>
    <xf numFmtId="43" fontId="7" fillId="0" borderId="3" xfId="2" applyFont="1" applyBorder="1"/>
    <xf numFmtId="43" fontId="7" fillId="0" borderId="6" xfId="2" applyFont="1" applyBorder="1"/>
    <xf numFmtId="0" fontId="0" fillId="0" borderId="1" xfId="0" applyBorder="1" applyAlignment="1">
      <alignment horizontal="left"/>
    </xf>
    <xf numFmtId="43" fontId="9" fillId="0" borderId="7" xfId="2" applyFont="1" applyBorder="1"/>
    <xf numFmtId="0" fontId="0" fillId="0" borderId="2" xfId="0" applyBorder="1" applyAlignment="1">
      <alignment horizontal="left"/>
    </xf>
    <xf numFmtId="167" fontId="9" fillId="0" borderId="0" xfId="2" applyNumberFormat="1" applyFont="1"/>
    <xf numFmtId="1" fontId="9" fillId="0" borderId="0" xfId="2" applyNumberFormat="1" applyFont="1"/>
    <xf numFmtId="167" fontId="9" fillId="0" borderId="1" xfId="2" applyNumberFormat="1" applyFont="1" applyBorder="1"/>
    <xf numFmtId="167" fontId="9" fillId="0" borderId="5" xfId="2" applyNumberFormat="1" applyFont="1" applyBorder="1"/>
    <xf numFmtId="43" fontId="9" fillId="0" borderId="5" xfId="2" applyFont="1" applyBorder="1"/>
    <xf numFmtId="43" fontId="9" fillId="0" borderId="8" xfId="2" applyFont="1" applyBorder="1"/>
    <xf numFmtId="167" fontId="9" fillId="0" borderId="2" xfId="2" applyNumberFormat="1" applyFont="1" applyBorder="1"/>
    <xf numFmtId="167" fontId="9" fillId="0" borderId="3" xfId="2" applyNumberFormat="1" applyFont="1" applyBorder="1"/>
    <xf numFmtId="43" fontId="9" fillId="0" borderId="9" xfId="2" applyFont="1" applyBorder="1"/>
    <xf numFmtId="167" fontId="2" fillId="0" borderId="2" xfId="2" applyNumberFormat="1" applyFont="1" applyBorder="1"/>
    <xf numFmtId="167" fontId="2" fillId="0" borderId="5" xfId="2" applyNumberFormat="1" applyFont="1" applyBorder="1"/>
    <xf numFmtId="167" fontId="2" fillId="0" borderId="3" xfId="2" applyNumberFormat="1" applyFont="1" applyBorder="1"/>
    <xf numFmtId="43" fontId="2" fillId="0" borderId="5" xfId="2" applyFont="1" applyBorder="1"/>
    <xf numFmtId="43" fontId="2" fillId="0" borderId="8" xfId="2" applyFont="1" applyBorder="1"/>
    <xf numFmtId="43" fontId="2" fillId="0" borderId="9" xfId="2" applyFont="1" applyBorder="1"/>
    <xf numFmtId="43" fontId="0" fillId="0" borderId="6" xfId="2" applyFont="1" applyBorder="1"/>
    <xf numFmtId="0" fontId="12" fillId="0" borderId="0" xfId="7"/>
    <xf numFmtId="167" fontId="13" fillId="0" borderId="0" xfId="2" applyNumberFormat="1" applyFont="1"/>
    <xf numFmtId="167" fontId="14" fillId="0" borderId="0" xfId="2" applyNumberFormat="1" applyFont="1"/>
    <xf numFmtId="0" fontId="13" fillId="0" borderId="0" xfId="0" applyFont="1"/>
    <xf numFmtId="167" fontId="0" fillId="0" borderId="5" xfId="2" applyNumberFormat="1" applyFont="1" applyBorder="1"/>
    <xf numFmtId="43" fontId="0" fillId="0" borderId="5" xfId="2" applyFont="1" applyBorder="1"/>
    <xf numFmtId="167" fontId="0" fillId="0" borderId="1" xfId="2" applyNumberFormat="1" applyFont="1" applyBorder="1"/>
    <xf numFmtId="0" fontId="0" fillId="0" borderId="0" xfId="2" applyNumberFormat="1" applyFont="1"/>
    <xf numFmtId="1" fontId="0" fillId="0" borderId="0" xfId="2" applyNumberFormat="1" applyFont="1"/>
    <xf numFmtId="43" fontId="0" fillId="0" borderId="8" xfId="2" applyFont="1" applyBorder="1"/>
    <xf numFmtId="167" fontId="0" fillId="0" borderId="2" xfId="2" applyNumberFormat="1" applyFont="1" applyBorder="1"/>
    <xf numFmtId="167" fontId="0" fillId="0" borderId="3" xfId="2" applyNumberFormat="1" applyFont="1" applyBorder="1"/>
    <xf numFmtId="43" fontId="0" fillId="0" borderId="9" xfId="2" applyFont="1" applyBorder="1"/>
    <xf numFmtId="0" fontId="2" fillId="0" borderId="2" xfId="0" applyFont="1" applyBorder="1"/>
    <xf numFmtId="43" fontId="0" fillId="0" borderId="7" xfId="2" applyFont="1" applyBorder="1"/>
    <xf numFmtId="167" fontId="7" fillId="0" borderId="1" xfId="2" applyNumberFormat="1" applyFont="1" applyBorder="1"/>
    <xf numFmtId="167" fontId="7" fillId="0" borderId="2" xfId="2" applyNumberFormat="1" applyFont="1" applyBorder="1"/>
    <xf numFmtId="167" fontId="0" fillId="0" borderId="6" xfId="2" applyNumberFormat="1" applyFont="1" applyBorder="1"/>
    <xf numFmtId="167" fontId="2" fillId="0" borderId="6" xfId="2" applyNumberFormat="1" applyFont="1" applyBorder="1"/>
    <xf numFmtId="167" fontId="9" fillId="0" borderId="6" xfId="2" applyNumberFormat="1" applyFont="1" applyBorder="1"/>
    <xf numFmtId="167" fontId="7" fillId="0" borderId="6" xfId="2" applyNumberFormat="1" applyFont="1" applyBorder="1"/>
    <xf numFmtId="0" fontId="4" fillId="0" borderId="0" xfId="0" applyFont="1"/>
    <xf numFmtId="168" fontId="0" fillId="0" borderId="0" xfId="0" applyNumberFormat="1"/>
    <xf numFmtId="43" fontId="7" fillId="0" borderId="7" xfId="2" applyFont="1" applyBorder="1"/>
    <xf numFmtId="0" fontId="15" fillId="0" borderId="1" xfId="0" applyFont="1" applyBorder="1"/>
    <xf numFmtId="167" fontId="15" fillId="0" borderId="1" xfId="2" applyNumberFormat="1" applyFont="1" applyBorder="1"/>
    <xf numFmtId="43" fontId="15" fillId="0" borderId="1" xfId="2" applyFont="1" applyBorder="1"/>
    <xf numFmtId="44" fontId="15" fillId="0" borderId="1" xfId="3" applyFont="1" applyBorder="1"/>
    <xf numFmtId="0" fontId="15" fillId="0" borderId="0" xfId="0" applyFont="1"/>
    <xf numFmtId="1" fontId="15" fillId="0" borderId="1" xfId="2" applyNumberFormat="1" applyFont="1" applyBorder="1"/>
    <xf numFmtId="43" fontId="15" fillId="0" borderId="7" xfId="2" applyFont="1" applyBorder="1"/>
    <xf numFmtId="0" fontId="12" fillId="0" borderId="1" xfId="7" applyBorder="1"/>
    <xf numFmtId="0" fontId="15" fillId="0" borderId="0" xfId="2" applyNumberFormat="1" applyFont="1"/>
    <xf numFmtId="167" fontId="15" fillId="0" borderId="0" xfId="2" applyNumberFormat="1" applyFont="1"/>
    <xf numFmtId="164" fontId="15" fillId="0" borderId="0" xfId="2" applyNumberFormat="1" applyFont="1"/>
    <xf numFmtId="43" fontId="15" fillId="0" borderId="0" xfId="2" applyFont="1"/>
    <xf numFmtId="167" fontId="16" fillId="0" borderId="0" xfId="2" applyNumberFormat="1" applyFont="1"/>
    <xf numFmtId="1" fontId="15" fillId="0" borderId="0" xfId="2" applyNumberFormat="1" applyFont="1"/>
    <xf numFmtId="44" fontId="15" fillId="0" borderId="0" xfId="3" applyFont="1"/>
    <xf numFmtId="1" fontId="7" fillId="0" borderId="3" xfId="2" applyNumberFormat="1" applyFont="1" applyBorder="1"/>
    <xf numFmtId="1" fontId="5" fillId="0" borderId="3" xfId="2" applyNumberFormat="1" applyFont="1" applyBorder="1"/>
    <xf numFmtId="43" fontId="5" fillId="0" borderId="3" xfId="2" applyFont="1" applyBorder="1"/>
    <xf numFmtId="1" fontId="2" fillId="0" borderId="0" xfId="2" applyNumberFormat="1" applyFont="1"/>
    <xf numFmtId="1" fontId="7" fillId="0" borderId="0" xfId="2" applyNumberFormat="1" applyFont="1"/>
    <xf numFmtId="0" fontId="15" fillId="0" borderId="2" xfId="0" applyFont="1" applyBorder="1"/>
    <xf numFmtId="167" fontId="15" fillId="0" borderId="5" xfId="2" applyNumberFormat="1" applyFont="1" applyBorder="1"/>
    <xf numFmtId="43" fontId="15" fillId="0" borderId="5" xfId="2" applyFont="1" applyBorder="1"/>
    <xf numFmtId="43" fontId="15" fillId="0" borderId="8" xfId="2" applyFont="1" applyBorder="1"/>
    <xf numFmtId="167" fontId="15" fillId="0" borderId="2" xfId="2" applyNumberFormat="1" applyFont="1" applyBorder="1"/>
    <xf numFmtId="43" fontId="15" fillId="0" borderId="2" xfId="2" applyFont="1" applyBorder="1"/>
    <xf numFmtId="1" fontId="15" fillId="0" borderId="3" xfId="2" applyNumberFormat="1" applyFont="1" applyBorder="1"/>
    <xf numFmtId="1" fontId="15" fillId="0" borderId="2" xfId="2" applyNumberFormat="1" applyFont="1" applyBorder="1"/>
    <xf numFmtId="43" fontId="15" fillId="0" borderId="3" xfId="2" applyFont="1" applyBorder="1"/>
    <xf numFmtId="167" fontId="15" fillId="0" borderId="3" xfId="2" applyNumberFormat="1" applyFont="1" applyBorder="1"/>
    <xf numFmtId="43" fontId="15" fillId="0" borderId="9" xfId="2" applyFont="1" applyBorder="1"/>
    <xf numFmtId="44" fontId="15" fillId="0" borderId="2" xfId="3" applyFont="1" applyBorder="1"/>
    <xf numFmtId="0" fontId="15" fillId="0" borderId="6" xfId="0" applyFont="1" applyBorder="1"/>
    <xf numFmtId="43" fontId="15" fillId="0" borderId="6" xfId="2" applyFont="1" applyBorder="1"/>
    <xf numFmtId="1" fontId="15" fillId="0" borderId="6" xfId="2" applyNumberFormat="1" applyFont="1" applyBorder="1"/>
    <xf numFmtId="0" fontId="2" fillId="0" borderId="6" xfId="0" applyFont="1" applyBorder="1"/>
    <xf numFmtId="0" fontId="0" fillId="0" borderId="6" xfId="0" applyBorder="1"/>
    <xf numFmtId="1" fontId="9" fillId="0" borderId="3" xfId="2" applyNumberFormat="1" applyFont="1" applyBorder="1"/>
    <xf numFmtId="1" fontId="0" fillId="0" borderId="3" xfId="2" applyNumberFormat="1" applyFont="1" applyBorder="1"/>
    <xf numFmtId="1" fontId="0" fillId="0" borderId="6" xfId="2" applyNumberFormat="1" applyFont="1" applyBorder="1"/>
    <xf numFmtId="1" fontId="9" fillId="0" borderId="6" xfId="2" applyNumberFormat="1" applyFont="1" applyBorder="1"/>
    <xf numFmtId="1" fontId="7" fillId="0" borderId="6" xfId="2" applyNumberFormat="1" applyFont="1" applyBorder="1"/>
    <xf numFmtId="1" fontId="5" fillId="0" borderId="6" xfId="2" applyNumberFormat="1" applyFont="1" applyBorder="1"/>
    <xf numFmtId="43" fontId="7" fillId="0" borderId="5" xfId="2" applyFont="1" applyBorder="1"/>
    <xf numFmtId="43" fontId="5" fillId="0" borderId="5" xfId="2" applyFont="1" applyBorder="1"/>
    <xf numFmtId="167" fontId="15" fillId="0" borderId="6" xfId="2" applyNumberFormat="1" applyFont="1" applyBorder="1"/>
    <xf numFmtId="167" fontId="0" fillId="0" borderId="0" xfId="2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3" fontId="15" fillId="0" borderId="0" xfId="3" applyNumberFormat="1" applyFont="1"/>
    <xf numFmtId="167" fontId="7" fillId="0" borderId="7" xfId="2" applyNumberFormat="1" applyFont="1" applyBorder="1" applyAlignment="1">
      <alignment horizontal="left" indent="2"/>
    </xf>
    <xf numFmtId="167" fontId="15" fillId="0" borderId="7" xfId="2" applyNumberFormat="1" applyFont="1" applyBorder="1" applyAlignment="1">
      <alignment horizontal="left" indent="2"/>
    </xf>
    <xf numFmtId="167" fontId="7" fillId="0" borderId="6" xfId="2" applyNumberFormat="1" applyFont="1" applyBorder="1" applyAlignment="1">
      <alignment horizontal="left" indent="2"/>
    </xf>
    <xf numFmtId="167" fontId="15" fillId="0" borderId="6" xfId="2" applyNumberFormat="1" applyFont="1" applyBorder="1" applyAlignment="1">
      <alignment horizontal="left" indent="2"/>
    </xf>
    <xf numFmtId="167" fontId="7" fillId="0" borderId="2" xfId="2" applyNumberFormat="1" applyFont="1" applyBorder="1" applyAlignment="1">
      <alignment horizontal="left" indent="2"/>
    </xf>
    <xf numFmtId="167" fontId="15" fillId="0" borderId="2" xfId="2" applyNumberFormat="1" applyFont="1" applyBorder="1" applyAlignment="1">
      <alignment horizontal="left" indent="2"/>
    </xf>
    <xf numFmtId="167" fontId="17" fillId="0" borderId="7" xfId="2" applyNumberFormat="1" applyFont="1" applyBorder="1"/>
    <xf numFmtId="167" fontId="7" fillId="0" borderId="7" xfId="2" applyNumberFormat="1" applyFont="1" applyBorder="1"/>
    <xf numFmtId="167" fontId="15" fillId="0" borderId="7" xfId="2" applyNumberFormat="1" applyFont="1" applyBorder="1"/>
    <xf numFmtId="0" fontId="9" fillId="0" borderId="1" xfId="0" applyFont="1" applyBorder="1" applyAlignment="1">
      <alignment horizontal="left"/>
    </xf>
    <xf numFmtId="167" fontId="0" fillId="0" borderId="0" xfId="0" applyNumberFormat="1"/>
    <xf numFmtId="167" fontId="2" fillId="0" borderId="1" xfId="0" applyNumberFormat="1" applyFont="1" applyBorder="1"/>
    <xf numFmtId="167" fontId="0" fillId="0" borderId="1" xfId="0" applyNumberFormat="1" applyBorder="1"/>
    <xf numFmtId="167" fontId="15" fillId="0" borderId="1" xfId="0" applyNumberFormat="1" applyFont="1" applyBorder="1"/>
    <xf numFmtId="167" fontId="2" fillId="0" borderId="2" xfId="0" applyNumberFormat="1" applyFont="1" applyBorder="1"/>
    <xf numFmtId="167" fontId="15" fillId="0" borderId="2" xfId="0" applyNumberFormat="1" applyFont="1" applyBorder="1"/>
    <xf numFmtId="167" fontId="0" fillId="0" borderId="2" xfId="0" applyNumberFormat="1" applyBorder="1"/>
    <xf numFmtId="167" fontId="0" fillId="0" borderId="6" xfId="0" applyNumberFormat="1" applyBorder="1"/>
    <xf numFmtId="167" fontId="2" fillId="0" borderId="6" xfId="0" applyNumberFormat="1" applyFont="1" applyBorder="1"/>
    <xf numFmtId="167" fontId="15" fillId="0" borderId="6" xfId="0" applyNumberFormat="1" applyFont="1" applyBorder="1"/>
    <xf numFmtId="0" fontId="0" fillId="0" borderId="0" xfId="0" applyBorder="1"/>
    <xf numFmtId="0" fontId="18" fillId="0" borderId="1" xfId="0" applyFont="1" applyFill="1" applyBorder="1"/>
    <xf numFmtId="0" fontId="18" fillId="0" borderId="1" xfId="0" applyNumberFormat="1" applyFont="1" applyFill="1" applyBorder="1"/>
    <xf numFmtId="0" fontId="18" fillId="0" borderId="0" xfId="0" applyNumberFormat="1" applyFont="1" applyFill="1"/>
    <xf numFmtId="0" fontId="18" fillId="0" borderId="0" xfId="7" applyNumberFormat="1" applyFont="1" applyFill="1"/>
    <xf numFmtId="0" fontId="18" fillId="0" borderId="0" xfId="2" applyNumberFormat="1" applyFont="1" applyFill="1"/>
    <xf numFmtId="0" fontId="0" fillId="0" borderId="0" xfId="0" applyNumberFormat="1" applyFont="1" applyFill="1"/>
    <xf numFmtId="167" fontId="18" fillId="0" borderId="0" xfId="2" applyNumberFormat="1" applyFont="1" applyFill="1"/>
    <xf numFmtId="164" fontId="18" fillId="0" borderId="0" xfId="2" applyNumberFormat="1" applyFont="1" applyFill="1"/>
    <xf numFmtId="164" fontId="0" fillId="0" borderId="0" xfId="2" applyNumberFormat="1" applyFont="1" applyFill="1"/>
    <xf numFmtId="43" fontId="18" fillId="0" borderId="0" xfId="2" applyNumberFormat="1" applyFont="1" applyFill="1"/>
    <xf numFmtId="43" fontId="0" fillId="0" borderId="0" xfId="2" applyNumberFormat="1" applyFont="1" applyFill="1"/>
    <xf numFmtId="1" fontId="18" fillId="0" borderId="0" xfId="2" applyNumberFormat="1" applyFont="1" applyFill="1"/>
    <xf numFmtId="167" fontId="19" fillId="0" borderId="0" xfId="2" applyNumberFormat="1" applyFont="1" applyFill="1"/>
    <xf numFmtId="44" fontId="18" fillId="0" borderId="0" xfId="3" applyNumberFormat="1" applyFont="1" applyFill="1"/>
    <xf numFmtId="43" fontId="18" fillId="0" borderId="0" xfId="3" applyNumberFormat="1" applyFont="1" applyFill="1"/>
    <xf numFmtId="167" fontId="0" fillId="0" borderId="0" xfId="2" applyNumberFormat="1" applyFont="1" applyFill="1"/>
    <xf numFmtId="0" fontId="0" fillId="0" borderId="0" xfId="2" applyNumberFormat="1" applyFont="1" applyFill="1"/>
    <xf numFmtId="0" fontId="18" fillId="0" borderId="2" xfId="0" applyFont="1" applyFill="1" applyBorder="1"/>
    <xf numFmtId="0" fontId="18" fillId="0" borderId="2" xfId="0" applyNumberFormat="1" applyFont="1" applyFill="1" applyBorder="1"/>
    <xf numFmtId="0" fontId="18" fillId="0" borderId="0" xfId="0" applyNumberFormat="1" applyFont="1" applyFill="1" applyBorder="1"/>
    <xf numFmtId="0" fontId="18" fillId="0" borderId="0" xfId="2" applyNumberFormat="1" applyFont="1" applyFill="1" applyBorder="1"/>
    <xf numFmtId="0" fontId="0" fillId="0" borderId="0" xfId="2" applyNumberFormat="1" applyFont="1" applyFill="1" applyBorder="1"/>
    <xf numFmtId="167" fontId="0" fillId="0" borderId="0" xfId="2" applyNumberFormat="1" applyFont="1" applyBorder="1"/>
    <xf numFmtId="167" fontId="18" fillId="0" borderId="0" xfId="2" applyNumberFormat="1" applyFont="1" applyFill="1" applyBorder="1"/>
    <xf numFmtId="164" fontId="18" fillId="0" borderId="0" xfId="2" applyNumberFormat="1" applyFont="1" applyFill="1" applyBorder="1"/>
    <xf numFmtId="164" fontId="0" fillId="0" borderId="0" xfId="2" applyNumberFormat="1" applyFont="1" applyFill="1" applyBorder="1"/>
    <xf numFmtId="43" fontId="18" fillId="0" borderId="0" xfId="2" applyNumberFormat="1" applyFont="1" applyFill="1" applyBorder="1"/>
    <xf numFmtId="43" fontId="0" fillId="0" borderId="0" xfId="2" applyNumberFormat="1" applyFont="1" applyFill="1" applyBorder="1"/>
    <xf numFmtId="1" fontId="18" fillId="0" borderId="0" xfId="2" applyNumberFormat="1" applyFont="1" applyFill="1" applyBorder="1"/>
    <xf numFmtId="167" fontId="19" fillId="0" borderId="0" xfId="2" applyNumberFormat="1" applyFont="1" applyFill="1" applyBorder="1"/>
    <xf numFmtId="44" fontId="18" fillId="0" borderId="0" xfId="3" applyNumberFormat="1" applyFont="1" applyFill="1" applyBorder="1"/>
    <xf numFmtId="43" fontId="18" fillId="0" borderId="0" xfId="3" applyNumberFormat="1" applyFont="1" applyFill="1" applyBorder="1"/>
    <xf numFmtId="167" fontId="0" fillId="0" borderId="0" xfId="2" applyNumberFormat="1" applyFont="1" applyFill="1" applyBorder="1"/>
    <xf numFmtId="0" fontId="12" fillId="0" borderId="0" xfId="7" applyNumberFormat="1" applyFill="1"/>
    <xf numFmtId="0" fontId="12" fillId="0" borderId="0" xfId="7" applyNumberFormat="1" applyFill="1" applyBorder="1"/>
    <xf numFmtId="0" fontId="18" fillId="0" borderId="0" xfId="0" applyFont="1" applyFill="1" applyBorder="1"/>
    <xf numFmtId="0" fontId="9" fillId="0" borderId="0" xfId="0" applyFont="1" applyBorder="1"/>
    <xf numFmtId="0" fontId="15" fillId="0" borderId="0" xfId="0" applyFont="1" applyBorder="1"/>
    <xf numFmtId="0" fontId="0" fillId="0" borderId="0" xfId="0" applyBorder="1" applyAlignment="1">
      <alignment horizontal="left"/>
    </xf>
    <xf numFmtId="0" fontId="18" fillId="0" borderId="1" xfId="0" applyNumberFormat="1" applyFont="1" applyBorder="1"/>
    <xf numFmtId="0" fontId="18" fillId="0" borderId="2" xfId="0" applyNumberFormat="1" applyFont="1" applyBorder="1"/>
    <xf numFmtId="0" fontId="18" fillId="0" borderId="6" xfId="0" applyNumberFormat="1" applyFont="1" applyBorder="1"/>
    <xf numFmtId="0" fontId="0" fillId="0" borderId="2" xfId="0" applyNumberFormat="1" applyFont="1" applyBorder="1"/>
    <xf numFmtId="0" fontId="0" fillId="0" borderId="6" xfId="0" applyNumberFormat="1" applyFont="1" applyBorder="1"/>
    <xf numFmtId="167" fontId="18" fillId="0" borderId="1" xfId="2" applyNumberFormat="1" applyFont="1" applyBorder="1"/>
    <xf numFmtId="167" fontId="18" fillId="0" borderId="5" xfId="2" applyNumberFormat="1" applyFont="1" applyBorder="1"/>
    <xf numFmtId="43" fontId="18" fillId="0" borderId="5" xfId="2" applyNumberFormat="1" applyFont="1" applyBorder="1"/>
    <xf numFmtId="43" fontId="18" fillId="0" borderId="1" xfId="2" applyNumberFormat="1" applyFont="1" applyBorder="1"/>
    <xf numFmtId="43" fontId="0" fillId="0" borderId="2" xfId="2" applyNumberFormat="1" applyFont="1" applyBorder="1"/>
    <xf numFmtId="43" fontId="0" fillId="0" borderId="6" xfId="2" applyNumberFormat="1" applyFont="1" applyBorder="1"/>
    <xf numFmtId="43" fontId="18" fillId="0" borderId="8" xfId="2" applyNumberFormat="1" applyFont="1" applyBorder="1"/>
    <xf numFmtId="43" fontId="18" fillId="0" borderId="1" xfId="2" applyNumberFormat="1" applyFont="1" applyFill="1" applyBorder="1"/>
    <xf numFmtId="167" fontId="18" fillId="0" borderId="2" xfId="2" applyNumberFormat="1" applyFont="1" applyFill="1" applyBorder="1"/>
    <xf numFmtId="43" fontId="18" fillId="0" borderId="2" xfId="2" applyFont="1" applyFill="1" applyBorder="1"/>
    <xf numFmtId="43" fontId="18" fillId="0" borderId="6" xfId="2" applyFont="1" applyFill="1" applyBorder="1"/>
    <xf numFmtId="1" fontId="18" fillId="0" borderId="3" xfId="2" applyNumberFormat="1" applyFont="1" applyFill="1" applyBorder="1"/>
    <xf numFmtId="1" fontId="18" fillId="0" borderId="2" xfId="2" applyNumberFormat="1" applyFont="1" applyBorder="1"/>
    <xf numFmtId="1" fontId="18" fillId="0" borderId="6" xfId="2" applyNumberFormat="1" applyFont="1" applyBorder="1"/>
    <xf numFmtId="43" fontId="18" fillId="0" borderId="3" xfId="2" applyNumberFormat="1" applyFont="1" applyBorder="1"/>
    <xf numFmtId="43" fontId="18" fillId="0" borderId="0" xfId="2" applyNumberFormat="1" applyFont="1" applyBorder="1"/>
    <xf numFmtId="43" fontId="18" fillId="0" borderId="2" xfId="2" applyNumberFormat="1" applyFont="1" applyBorder="1"/>
    <xf numFmtId="43" fontId="18" fillId="0" borderId="6" xfId="2" applyNumberFormat="1" applyFont="1" applyBorder="1"/>
    <xf numFmtId="167" fontId="18" fillId="0" borderId="2" xfId="2" applyNumberFormat="1" applyFont="1" applyBorder="1"/>
    <xf numFmtId="44" fontId="18" fillId="0" borderId="1" xfId="3" applyFont="1" applyBorder="1"/>
    <xf numFmtId="43" fontId="18" fillId="0" borderId="2" xfId="3" applyNumberFormat="1" applyFont="1" applyBorder="1"/>
    <xf numFmtId="43" fontId="18" fillId="0" borderId="6" xfId="3" applyNumberFormat="1" applyFont="1" applyBorder="1"/>
    <xf numFmtId="43" fontId="18" fillId="0" borderId="9" xfId="2" applyNumberFormat="1" applyFont="1" applyBorder="1"/>
    <xf numFmtId="43" fontId="0" fillId="0" borderId="3" xfId="2" applyNumberFormat="1" applyFont="1" applyBorder="1"/>
    <xf numFmtId="167" fontId="0" fillId="0" borderId="9" xfId="2" applyNumberFormat="1" applyFont="1" applyBorder="1" applyAlignment="1">
      <alignment horizontal="left" indent="1"/>
    </xf>
    <xf numFmtId="167" fontId="0" fillId="0" borderId="3" xfId="2" applyNumberFormat="1" applyFont="1" applyBorder="1" applyAlignment="1">
      <alignment horizontal="left" indent="1"/>
    </xf>
    <xf numFmtId="167" fontId="0" fillId="0" borderId="0" xfId="0" applyNumberFormat="1" applyBorder="1"/>
    <xf numFmtId="167" fontId="18" fillId="0" borderId="3" xfId="2" applyNumberFormat="1" applyFont="1" applyBorder="1"/>
    <xf numFmtId="43" fontId="18" fillId="0" borderId="2" xfId="2" applyNumberFormat="1" applyFont="1" applyFill="1" applyBorder="1"/>
    <xf numFmtId="44" fontId="18" fillId="0" borderId="2" xfId="3" applyFont="1" applyBorder="1"/>
    <xf numFmtId="0" fontId="9" fillId="0" borderId="0" xfId="0" applyFont="1" applyBorder="1" applyAlignment="1">
      <alignment horizontal="left"/>
    </xf>
    <xf numFmtId="0" fontId="0" fillId="0" borderId="1" xfId="0" applyNumberFormat="1" applyFont="1" applyBorder="1"/>
    <xf numFmtId="167" fontId="2" fillId="0" borderId="0" xfId="0" applyNumberFormat="1" applyFont="1" applyBorder="1"/>
    <xf numFmtId="167" fontId="15" fillId="0" borderId="0" xfId="0" applyNumberFormat="1" applyFont="1" applyBorder="1"/>
    <xf numFmtId="167" fontId="2" fillId="0" borderId="0" xfId="2" applyNumberFormat="1" applyFont="1" applyBorder="1"/>
    <xf numFmtId="167" fontId="15" fillId="0" borderId="0" xfId="2" applyNumberFormat="1" applyFont="1" applyBorder="1"/>
    <xf numFmtId="167" fontId="9" fillId="0" borderId="0" xfId="2" applyNumberFormat="1" applyFont="1" applyBorder="1"/>
    <xf numFmtId="43" fontId="0" fillId="0" borderId="1" xfId="2" applyNumberFormat="1" applyFont="1" applyBorder="1"/>
    <xf numFmtId="167" fontId="18" fillId="0" borderId="1" xfId="2" applyNumberFormat="1" applyFont="1" applyFill="1" applyBorder="1"/>
    <xf numFmtId="43" fontId="18" fillId="0" borderId="1" xfId="2" applyFont="1" applyFill="1" applyBorder="1"/>
    <xf numFmtId="1" fontId="18" fillId="0" borderId="1" xfId="2" applyNumberFormat="1" applyFont="1" applyFill="1" applyBorder="1"/>
    <xf numFmtId="1" fontId="5" fillId="0" borderId="0" xfId="2" applyNumberFormat="1" applyFont="1" applyBorder="1"/>
    <xf numFmtId="1" fontId="18" fillId="0" borderId="2" xfId="2" applyNumberFormat="1" applyFont="1" applyFill="1" applyBorder="1"/>
    <xf numFmtId="1" fontId="15" fillId="0" borderId="0" xfId="2" applyNumberFormat="1" applyFont="1" applyBorder="1"/>
    <xf numFmtId="1" fontId="9" fillId="0" borderId="0" xfId="2" applyNumberFormat="1" applyFont="1" applyBorder="1"/>
    <xf numFmtId="1" fontId="7" fillId="0" borderId="0" xfId="2" applyNumberFormat="1" applyFont="1" applyBorder="1"/>
    <xf numFmtId="1" fontId="0" fillId="0" borderId="0" xfId="2" applyNumberFormat="1" applyFont="1" applyBorder="1"/>
    <xf numFmtId="1" fontId="18" fillId="0" borderId="1" xfId="2" applyNumberFormat="1" applyFont="1" applyBorder="1"/>
    <xf numFmtId="43" fontId="2" fillId="0" borderId="0" xfId="2" applyFont="1" applyBorder="1"/>
    <xf numFmtId="43" fontId="7" fillId="0" borderId="0" xfId="2" applyFont="1" applyBorder="1"/>
    <xf numFmtId="43" fontId="0" fillId="0" borderId="0" xfId="2" applyFont="1" applyBorder="1"/>
    <xf numFmtId="43" fontId="9" fillId="0" borderId="0" xfId="2" applyFont="1" applyBorder="1"/>
    <xf numFmtId="167" fontId="18" fillId="0" borderId="6" xfId="2" applyNumberFormat="1" applyFont="1" applyBorder="1"/>
    <xf numFmtId="43" fontId="18" fillId="0" borderId="1" xfId="3" applyNumberFormat="1" applyFont="1" applyBorder="1"/>
    <xf numFmtId="44" fontId="5" fillId="0" borderId="6" xfId="3" applyFont="1" applyBorder="1"/>
    <xf numFmtId="44" fontId="15" fillId="0" borderId="6" xfId="3" applyFont="1" applyBorder="1"/>
    <xf numFmtId="44" fontId="0" fillId="0" borderId="6" xfId="3" applyFont="1" applyBorder="1"/>
    <xf numFmtId="44" fontId="7" fillId="0" borderId="6" xfId="3" applyFont="1" applyBorder="1"/>
    <xf numFmtId="44" fontId="9" fillId="0" borderId="6" xfId="3" applyFont="1" applyBorder="1"/>
    <xf numFmtId="43" fontId="18" fillId="0" borderId="7" xfId="2" applyNumberFormat="1" applyFont="1" applyBorder="1"/>
    <xf numFmtId="43" fontId="7" fillId="0" borderId="9" xfId="2" applyFont="1" applyBorder="1"/>
    <xf numFmtId="167" fontId="0" fillId="0" borderId="7" xfId="2" applyNumberFormat="1" applyFont="1" applyBorder="1"/>
    <xf numFmtId="43" fontId="0" fillId="0" borderId="7" xfId="2" applyNumberFormat="1" applyFont="1" applyBorder="1"/>
    <xf numFmtId="167" fontId="0" fillId="0" borderId="7" xfId="2" applyNumberFormat="1" applyFont="1" applyBorder="1" applyAlignment="1">
      <alignment horizontal="left" indent="1"/>
    </xf>
    <xf numFmtId="167" fontId="7" fillId="0" borderId="9" xfId="2" applyNumberFormat="1" applyFont="1" applyBorder="1" applyAlignment="1">
      <alignment horizontal="left" indent="2"/>
    </xf>
    <xf numFmtId="167" fontId="0" fillId="0" borderId="6" xfId="2" applyNumberFormat="1" applyFont="1" applyBorder="1" applyAlignment="1">
      <alignment horizontal="left" indent="1"/>
    </xf>
    <xf numFmtId="167" fontId="0" fillId="0" borderId="2" xfId="2" applyNumberFormat="1" applyFont="1" applyBorder="1" applyAlignment="1">
      <alignment horizontal="left" indent="1"/>
    </xf>
    <xf numFmtId="167" fontId="15" fillId="0" borderId="9" xfId="2" applyNumberFormat="1" applyFont="1" applyBorder="1" applyAlignment="1">
      <alignment horizontal="left" indent="2"/>
    </xf>
    <xf numFmtId="167" fontId="7" fillId="0" borderId="3" xfId="2" applyNumberFormat="1" applyFont="1" applyBorder="1" applyAlignment="1">
      <alignment horizontal="left" indent="2"/>
    </xf>
    <xf numFmtId="167" fontId="15" fillId="0" borderId="3" xfId="2" applyNumberFormat="1" applyFont="1" applyBorder="1" applyAlignment="1">
      <alignment horizontal="left" indent="2"/>
    </xf>
    <xf numFmtId="0" fontId="10" fillId="0" borderId="1" xfId="0" applyFont="1" applyBorder="1"/>
    <xf numFmtId="0" fontId="0" fillId="0" borderId="0" xfId="0" applyFont="1" applyFill="1" applyBorder="1"/>
    <xf numFmtId="0" fontId="0" fillId="0" borderId="0" xfId="0" applyNumberFormat="1"/>
    <xf numFmtId="44" fontId="0" fillId="0" borderId="0" xfId="3" applyNumberFormat="1" applyFont="1"/>
    <xf numFmtId="0" fontId="11" fillId="0" borderId="2" xfId="0" applyFont="1" applyBorder="1"/>
    <xf numFmtId="0" fontId="8" fillId="0" borderId="0" xfId="0" applyFont="1" applyAlignment="1">
      <alignment horizontal="center"/>
    </xf>
  </cellXfs>
  <cellStyles count="8">
    <cellStyle name="Comma" xfId="2" builtinId="3"/>
    <cellStyle name="Comma 2" xfId="6" xr:uid="{00000000-0005-0000-0000-000001000000}"/>
    <cellStyle name="Currency" xfId="3" builtinId="4"/>
    <cellStyle name="Hyperlink" xfId="7" builtinId="8"/>
    <cellStyle name="Normal" xfId="0" builtinId="0"/>
    <cellStyle name="Normal 2" xfId="1" xr:uid="{00000000-0005-0000-0000-000005000000}"/>
    <cellStyle name="Normal 5" xfId="5" xr:uid="{00000000-0005-0000-0000-000006000000}"/>
    <cellStyle name="Normal 7" xfId="4" xr:uid="{00000000-0005-0000-0000-000007000000}"/>
  </cellStyles>
  <dxfs count="14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4" formatCode="_(&quot;$&quot;* #,##0.00_);_(&quot;$&quot;* \(#,##0.00\);_(&quot;$&quot;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alignment horizontal="left" vertical="bottom" textRotation="0" wrapText="0" relativeIndent="1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167" formatCode="_(* #,##0_);_(* \(#,##0\);_(* &quot;-&quot;??_);_(@_)"/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(&quot;$&quot;* #,##0.00_);_(&quot;$&quot;* \(#,##0.0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(* #,##0.000_);_(* \(#,##0.0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0_);_(* \(#,##0.00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(* #,##0_);_(* \(#,##0\);_(* &quot;-&quot;??_);_(@_)"/>
      <fill>
        <patternFill patternType="none">
          <fgColor indexed="64"/>
          <bgColor auto="1"/>
        </patternFill>
      </fill>
    </dxf>
    <dxf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1189B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MYRANKS_H" displayName="MYRANKS_H" ref="A1:BX1252" totalsRowShown="0" headerRowDxfId="145" dataDxfId="144" tableBorderDxfId="143">
  <autoFilter ref="A1:BX1252" xr:uid="{8DEB0101-9690-438B-A330-6B316246F754}"/>
  <sortState xmlns:xlrd2="http://schemas.microsoft.com/office/spreadsheetml/2017/richdata2" ref="A2:BX1252">
    <sortCondition ref="BJ1:BJ1252"/>
  </sortState>
  <tableColumns count="76">
    <tableColumn id="1" xr3:uid="{00000000-0010-0000-0300-000001000000}" name="PLAYERID" dataDxfId="142"/>
    <tableColumn id="2" xr3:uid="{00000000-0010-0000-0300-000002000000}" name="LNAME" dataDxfId="141"/>
    <tableColumn id="3" xr3:uid="{00000000-0010-0000-0300-000003000000}" name="FNAME" dataDxfId="140"/>
    <tableColumn id="56" xr3:uid="{00000000-0010-0000-0300-000038000000}" name="NAME" dataDxfId="139"/>
    <tableColumn id="4" xr3:uid="{00000000-0010-0000-0300-000004000000}" name="TEAM" dataDxfId="138"/>
    <tableColumn id="32" xr3:uid="{00000000-0010-0000-0300-000020000000}" name="LG" dataDxfId="137"/>
    <tableColumn id="76" xr3:uid="{53F4CA79-42D2-40AF-B59A-1D819972497A}" name="ALLPOS" dataDxfId="136"/>
    <tableColumn id="5" xr3:uid="{00000000-0010-0000-0300-000005000000}" name="POS" dataDxfId="135"/>
    <tableColumn id="6" xr3:uid="{00000000-0010-0000-0300-000006000000}" name="NUMID" dataDxfId="134"/>
    <tableColumn id="61" xr3:uid="{00000000-0010-0000-0300-00003D000000}" name="TEXTID" dataDxfId="133" dataCellStyle="Comma"/>
    <tableColumn id="69" xr3:uid="{6D9A968B-38F7-413B-AE06-8F7AD1103A66}" name="ADPNUMID" dataDxfId="132"/>
    <tableColumn id="70" xr3:uid="{60045306-A32D-45F7-BF97-A131A908F68A}" name="ADPTEXT" dataDxfId="131"/>
    <tableColumn id="75" xr3:uid="{72079FC7-F8EE-4E9A-BB0A-39384CE5F0FD}" name="G" dataDxfId="130"/>
    <tableColumn id="7" xr3:uid="{00000000-0010-0000-0300-000007000000}" name="PA" dataDxfId="129" dataCellStyle="Comma"/>
    <tableColumn id="8" xr3:uid="{00000000-0010-0000-0300-000008000000}" name="AB" dataDxfId="128" dataCellStyle="Comma"/>
    <tableColumn id="9" xr3:uid="{00000000-0010-0000-0300-000009000000}" name="H" dataDxfId="127" dataCellStyle="Comma"/>
    <tableColumn id="65" xr3:uid="{D6AB26B9-1BF8-4825-8B07-D6AAF8D044E7}" name="2B" dataDxfId="126" dataCellStyle="Comma"/>
    <tableColumn id="66" xr3:uid="{29E0FFF5-B950-4FBA-BED1-4C2F82898045}" name="3B" dataDxfId="125" dataCellStyle="Comma"/>
    <tableColumn id="10" xr3:uid="{00000000-0010-0000-0300-00000A000000}" name="HR" dataDxfId="124" dataCellStyle="Comma"/>
    <tableColumn id="11" xr3:uid="{00000000-0010-0000-0300-00000B000000}" name="R" dataDxfId="123" dataCellStyle="Comma"/>
    <tableColumn id="12" xr3:uid="{00000000-0010-0000-0300-00000C000000}" name="RBI" dataDxfId="122" dataCellStyle="Comma"/>
    <tableColumn id="13" xr3:uid="{00000000-0010-0000-0300-00000D000000}" name="BB" dataDxfId="121" dataCellStyle="Comma"/>
    <tableColumn id="14" xr3:uid="{00000000-0010-0000-0300-00000E000000}" name="SO" dataDxfId="120" dataCellStyle="Comma"/>
    <tableColumn id="15" xr3:uid="{00000000-0010-0000-0300-00000F000000}" name="SB" dataDxfId="119" dataCellStyle="Comma"/>
    <tableColumn id="16" xr3:uid="{00000000-0010-0000-0300-000010000000}" name="AVG" dataDxfId="118" dataCellStyle="Comma"/>
    <tableColumn id="63" xr3:uid="{2A1A5A83-A640-4FBC-8517-F29F54C16C17}" name="OBP" dataDxfId="117" dataCellStyle="Comma"/>
    <tableColumn id="64" xr3:uid="{4074AAED-780B-4F3D-8FA7-DCC8B1202667}" name="SLG" dataDxfId="116" dataCellStyle="Comma"/>
    <tableColumn id="17" xr3:uid="{00000000-0010-0000-0300-000011000000}" name="RSGP" dataDxfId="115" dataCellStyle="Comma"/>
    <tableColumn id="18" xr3:uid="{00000000-0010-0000-0300-000012000000}" name="HRSGP" dataDxfId="114" dataCellStyle="Comma"/>
    <tableColumn id="19" xr3:uid="{00000000-0010-0000-0300-000013000000}" name="RBISGP" dataDxfId="113" dataCellStyle="Comma"/>
    <tableColumn id="20" xr3:uid="{00000000-0010-0000-0300-000014000000}" name="SBSGP" dataDxfId="112" dataCellStyle="Comma"/>
    <tableColumn id="21" xr3:uid="{00000000-0010-0000-0300-000015000000}" name="AVGSGP" dataDxfId="111" dataCellStyle="Comma"/>
    <tableColumn id="62" xr3:uid="{1A0550E2-5737-4BC0-9942-FCD830937BC7}" name="OBPSGP" dataDxfId="110" dataCellStyle="Comma"/>
    <tableColumn id="68" xr3:uid="{A33054F4-BB19-4370-B092-7F1381645F2D}" name="SLGSGP" dataDxfId="109" dataCellStyle="Comma"/>
    <tableColumn id="67" xr3:uid="{2E6BBE8A-2B43-4205-B284-ADE6E33C851D}" name="OPSSGP" dataDxfId="108" dataCellStyle="Comma"/>
    <tableColumn id="22" xr3:uid="{00000000-0010-0000-0300-000016000000}" name="TTLSGP" dataDxfId="107" dataCellStyle="Comma"/>
    <tableColumn id="34" xr3:uid="{00000000-0010-0000-0300-000022000000}" name="C_TTLSGP" dataDxfId="106" dataCellStyle="Comma"/>
    <tableColumn id="35" xr3:uid="{00000000-0010-0000-0300-000023000000}" name="1B_TTLSGP" dataDxfId="105" dataCellStyle="Comma"/>
    <tableColumn id="36" xr3:uid="{00000000-0010-0000-0300-000024000000}" name="2B_TTLSGP" dataDxfId="104" dataCellStyle="Comma"/>
    <tableColumn id="37" xr3:uid="{00000000-0010-0000-0300-000025000000}" name="3B_TTLSGP" dataDxfId="103" dataCellStyle="Comma"/>
    <tableColumn id="38" xr3:uid="{00000000-0010-0000-0300-000026000000}" name="SS_TTLSGP" dataDxfId="102" dataCellStyle="Comma"/>
    <tableColumn id="39" xr3:uid="{00000000-0010-0000-0300-000027000000}" name="OF_TTLSGP" dataDxfId="101" dataCellStyle="Comma"/>
    <tableColumn id="40" xr3:uid="{00000000-0010-0000-0300-000028000000}" name="CI_TTLSGP" dataDxfId="100" dataCellStyle="Comma"/>
    <tableColumn id="41" xr3:uid="{00000000-0010-0000-0300-000029000000}" name="MI_TTLSGP" dataDxfId="99" dataCellStyle="Comma"/>
    <tableColumn id="42" xr3:uid="{00000000-0010-0000-0300-00002A000000}" name="IF_TTLSGP" dataDxfId="98" dataCellStyle="Comma"/>
    <tableColumn id="43" xr3:uid="{00000000-0010-0000-0300-00002B000000}" name="UTIL_TTLSGP" dataDxfId="97" dataCellStyle="Comma"/>
    <tableColumn id="44" xr3:uid="{00000000-0010-0000-0300-00002C000000}" name="BENCH_TTLSGP" dataDxfId="96" dataCellStyle="Comma"/>
    <tableColumn id="45" xr3:uid="{00000000-0010-0000-0300-00002D000000}" name="C-RANK" dataDxfId="95" dataCellStyle="Comma"/>
    <tableColumn id="46" xr3:uid="{00000000-0010-0000-0300-00002E000000}" name="1B-RANK" dataDxfId="94" dataCellStyle="Comma"/>
    <tableColumn id="47" xr3:uid="{00000000-0010-0000-0300-00002F000000}" name="2B-RANK" dataDxfId="93" dataCellStyle="Comma"/>
    <tableColumn id="48" xr3:uid="{00000000-0010-0000-0300-000030000000}" name="3B-RANK" dataDxfId="92" dataCellStyle="Comma"/>
    <tableColumn id="49" xr3:uid="{00000000-0010-0000-0300-000031000000}" name="SS-RANK" dataDxfId="91" dataCellStyle="Comma"/>
    <tableColumn id="50" xr3:uid="{00000000-0010-0000-0300-000032000000}" name="OF-RANK" dataDxfId="90" dataCellStyle="Comma"/>
    <tableColumn id="52" xr3:uid="{00000000-0010-0000-0300-000034000000}" name="CI-RANK" dataDxfId="89" dataCellStyle="Comma"/>
    <tableColumn id="51" xr3:uid="{00000000-0010-0000-0300-000033000000}" name="MI-RANK" dataDxfId="88" dataCellStyle="Comma"/>
    <tableColumn id="53" xr3:uid="{00000000-0010-0000-0300-000035000000}" name="IF-RANK" dataDxfId="87" dataCellStyle="Comma"/>
    <tableColumn id="54" xr3:uid="{00000000-0010-0000-0300-000036000000}" name="UTIL-RANK" dataDxfId="86" dataCellStyle="Comma"/>
    <tableColumn id="55" xr3:uid="{00000000-0010-0000-0300-000037000000}" name="BENCH-RANK" dataDxfId="85" dataCellStyle="Comma"/>
    <tableColumn id="57" xr3:uid="{00000000-0010-0000-0300-000039000000}" name="REPLACEMENT?" dataDxfId="84" dataCellStyle="Comma"/>
    <tableColumn id="29" xr3:uid="{00000000-0010-0000-0300-00001D000000}" name="REPL LVL" dataDxfId="83" dataCellStyle="Comma"/>
    <tableColumn id="30" xr3:uid="{00000000-0010-0000-0300-00001E000000}" name="SGP OVER REPL" dataDxfId="82" dataCellStyle="Comma"/>
    <tableColumn id="23" xr3:uid="{00000000-0010-0000-0300-000017000000}" name="RANK" dataDxfId="81" dataCellStyle="Comma"/>
    <tableColumn id="24" xr3:uid="{00000000-0010-0000-0300-000018000000}" name="USEFULSGP" dataDxfId="80" dataCellStyle="Comma"/>
    <tableColumn id="58" xr3:uid="{00000000-0010-0000-0300-00003A000000}" name="USEFULSGPFINAL" dataDxfId="79" dataCellStyle="Comma"/>
    <tableColumn id="59" xr3:uid="{00000000-0010-0000-0300-00003B000000}" name="SGPOVERFINAL" dataDxfId="78" dataCellStyle="Comma"/>
    <tableColumn id="25" xr3:uid="{00000000-0010-0000-0300-000019000000}" name="$VALUE" dataDxfId="77" dataCellStyle="Currency"/>
    <tableColumn id="26" xr3:uid="{00000000-0010-0000-0300-00001A000000}" name="$ACTUAL" dataDxfId="76" dataCellStyle="Currency"/>
    <tableColumn id="27" xr3:uid="{00000000-0010-0000-0300-00001B000000}" name="REMAIN_SGP" dataDxfId="75" dataCellStyle="Comma"/>
    <tableColumn id="28" xr3:uid="{00000000-0010-0000-0300-00001C000000}" name="$INFLATE" dataDxfId="74" dataCellStyle="Currency"/>
    <tableColumn id="31" xr3:uid="{00000000-0010-0000-0300-00001F000000}" name="POS RNK" dataDxfId="73" dataCellStyle="Comma"/>
    <tableColumn id="60" xr3:uid="{00000000-0010-0000-0300-00003C000000}" name="ADP" dataDxfId="72" dataCellStyle="Comma"/>
    <tableColumn id="74" xr3:uid="{930E01A6-FEF1-4EEB-90F7-3DA650951F09}" name="COMBRANK" dataDxfId="71" dataCellStyle="Comma"/>
    <tableColumn id="71" xr3:uid="{4972664A-A9B2-486B-BBBC-D7CA28BDA1C8}" name="DIFF" dataDxfId="70" dataCellStyle="Comma"/>
    <tableColumn id="72" xr3:uid="{1CB26B83-327C-4433-8CE7-BAE66490B1E8}" name="MIN PICK" dataDxfId="69" dataCellStyle="Comma"/>
    <tableColumn id="73" xr3:uid="{9D8EEEC6-B37B-4359-AB3F-E1A39FEB12FB}" name="MAX PICK" dataDxfId="68" dataCellStyle="Comma"/>
    <tableColumn id="33" xr3:uid="{00000000-0010-0000-0300-000021000000}" name="DRAFTED BY" dataDxfId="67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YRANKS_P" displayName="MYRANKS_P" ref="A1:BB1224" totalsRowShown="0" headerRowDxfId="66" dataDxfId="65" tableBorderDxfId="64">
  <autoFilter ref="A1:BB1224" xr:uid="{00000000-0009-0000-0100-000005000000}"/>
  <sortState xmlns:xlrd2="http://schemas.microsoft.com/office/spreadsheetml/2017/richdata2" ref="A2:BB1224">
    <sortCondition ref="AQ1:AQ1224"/>
  </sortState>
  <tableColumns count="54">
    <tableColumn id="1" xr3:uid="{00000000-0010-0000-0400-000001000000}" name="PLAYERID" dataDxfId="63"/>
    <tableColumn id="2" xr3:uid="{00000000-0010-0000-0400-000002000000}" name="LNAME" dataDxfId="62"/>
    <tableColumn id="3" xr3:uid="{00000000-0010-0000-0400-000003000000}" name="FNAME" dataDxfId="61"/>
    <tableColumn id="37" xr3:uid="{00000000-0010-0000-0400-000025000000}" name="NAME" dataDxfId="60"/>
    <tableColumn id="4" xr3:uid="{00000000-0010-0000-0400-000004000000}" name="TEAM" dataDxfId="59"/>
    <tableColumn id="8" xr3:uid="{00000000-0010-0000-0400-000008000000}" name="LG" dataDxfId="58"/>
    <tableColumn id="5" xr3:uid="{00000000-0010-0000-0400-000005000000}" name="POS" dataDxfId="57"/>
    <tableColumn id="6" xr3:uid="{00000000-0010-0000-0400-000006000000}" name="NUMID" dataDxfId="56"/>
    <tableColumn id="39" xr3:uid="{00000000-0010-0000-0400-000027000000}" name="TEXTID" dataDxfId="55"/>
    <tableColumn id="42" xr3:uid="{42874964-283F-431E-8E56-B7F062AE9EA8}" name="ADPNUMID" dataDxfId="54"/>
    <tableColumn id="43" xr3:uid="{3432AEF0-39A9-4790-A739-B632CE4EED6C}" name="ADPTEXT" dataDxfId="53"/>
    <tableColumn id="53" xr3:uid="{42FC0C96-D5B0-4976-BAB1-C8B8D977DCBC}" name="G" dataDxfId="52"/>
    <tableColumn id="54" xr3:uid="{468B9F3B-9DC6-4AC1-9F49-41D036EB1796}" name="GS" dataDxfId="51"/>
    <tableColumn id="7" xr3:uid="{00000000-0010-0000-0400-000007000000}" name="W" dataDxfId="50" dataCellStyle="Comma"/>
    <tableColumn id="48" xr3:uid="{B041B287-E497-415B-B694-1415022F3926}" name="L" dataDxfId="49" dataCellStyle="Comma"/>
    <tableColumn id="40" xr3:uid="{F200D4C8-D1F5-4C7A-A568-45FD1474CAAE}" name="QS" dataDxfId="48" dataCellStyle="Comma"/>
    <tableColumn id="9" xr3:uid="{00000000-0010-0000-0400-000009000000}" name="SV" dataDxfId="47" dataCellStyle="Comma"/>
    <tableColumn id="46" xr3:uid="{8B93ACE8-52D3-472C-9B40-51B14C445B65}" name="HD" dataDxfId="46" dataCellStyle="Comma"/>
    <tableColumn id="52" xr3:uid="{FBEF364D-1936-4165-B48C-CDBDC3B37A56}" name="SV+HD" dataDxfId="45" dataCellStyle="Comma"/>
    <tableColumn id="10" xr3:uid="{00000000-0010-0000-0400-00000A000000}" name="IP" dataDxfId="44" dataCellStyle="Comma"/>
    <tableColumn id="11" xr3:uid="{00000000-0010-0000-0400-00000B000000}" name="H" dataDxfId="43" dataCellStyle="Comma"/>
    <tableColumn id="12" xr3:uid="{00000000-0010-0000-0400-00000C000000}" name="ER" dataDxfId="42" dataCellStyle="Comma"/>
    <tableColumn id="13" xr3:uid="{00000000-0010-0000-0400-00000D000000}" name="HR" dataDxfId="41" dataCellStyle="Comma"/>
    <tableColumn id="14" xr3:uid="{00000000-0010-0000-0400-00000E000000}" name="SO" dataDxfId="40" dataCellStyle="Comma"/>
    <tableColumn id="15" xr3:uid="{00000000-0010-0000-0400-00000F000000}" name="BB" dataDxfId="39" dataCellStyle="Comma"/>
    <tableColumn id="17" xr3:uid="{00000000-0010-0000-0400-000011000000}" name="ERA" dataDxfId="38" dataCellStyle="Comma"/>
    <tableColumn id="18" xr3:uid="{00000000-0010-0000-0400-000012000000}" name="WHIP" dataDxfId="37" dataCellStyle="Comma"/>
    <tableColumn id="19" xr3:uid="{00000000-0010-0000-0400-000013000000}" name="WSGP" dataDxfId="36" dataCellStyle="Comma"/>
    <tableColumn id="41" xr3:uid="{0395A9FA-E5D0-4270-9981-8D8E4E054F30}" name="QSSGP" dataDxfId="35" dataCellStyle="Comma"/>
    <tableColumn id="20" xr3:uid="{00000000-0010-0000-0400-000014000000}" name="SVSGP" dataDxfId="34" dataCellStyle="Comma"/>
    <tableColumn id="47" xr3:uid="{6BEEC2E8-608F-41F9-B720-B9218B7208E8}" name="HDSGP" dataDxfId="33" dataCellStyle="Comma"/>
    <tableColumn id="51" xr3:uid="{28E94970-24F3-4E71-98F5-CC2CEA2E37A8}" name="SV+HDSGP" dataDxfId="32" dataCellStyle="Comma"/>
    <tableColumn id="21" xr3:uid="{00000000-0010-0000-0400-000015000000}" name="SOSGP" dataDxfId="31" dataCellStyle="Comma"/>
    <tableColumn id="22" xr3:uid="{00000000-0010-0000-0400-000016000000}" name="ERASGP" dataDxfId="30" dataCellStyle="Comma"/>
    <tableColumn id="23" xr3:uid="{00000000-0010-0000-0400-000017000000}" name="WHIPSGP" dataDxfId="29" dataCellStyle="Comma"/>
    <tableColumn id="24" xr3:uid="{00000000-0010-0000-0400-000018000000}" name="TTLSGP" dataDxfId="28" dataCellStyle="Comma"/>
    <tableColumn id="34" xr3:uid="{00000000-0010-0000-0400-000022000000}" name="RAW_RANK" dataDxfId="27" dataCellStyle="Comma"/>
    <tableColumn id="35" xr3:uid="{00000000-0010-0000-0400-000023000000}" name="BENCH_TTLSGP" dataDxfId="26" dataCellStyle="Comma"/>
    <tableColumn id="25" xr3:uid="{00000000-0010-0000-0400-000019000000}" name="BENCH_RANK" dataDxfId="25" dataCellStyle="Comma"/>
    <tableColumn id="33" xr3:uid="{00000000-0010-0000-0400-000021000000}" name="REPLACEMENT" dataDxfId="24" dataCellStyle="Comma"/>
    <tableColumn id="32" xr3:uid="{00000000-0010-0000-0400-000020000000}" name="REPL LVL" dataDxfId="23" dataCellStyle="Comma"/>
    <tableColumn id="31" xr3:uid="{00000000-0010-0000-0400-00001F000000}" name="SGP OVER REPL" dataDxfId="22" dataCellStyle="Comma"/>
    <tableColumn id="36" xr3:uid="{00000000-0010-0000-0400-000024000000}" name="RANK" dataDxfId="21" dataCellStyle="Comma"/>
    <tableColumn id="26" xr3:uid="{00000000-0010-0000-0400-00001A000000}" name="USEFULSGP" dataDxfId="20" dataCellStyle="Comma"/>
    <tableColumn id="27" xr3:uid="{00000000-0010-0000-0400-00001B000000}" name="$VALUE" dataDxfId="19" dataCellStyle="Currency"/>
    <tableColumn id="28" xr3:uid="{00000000-0010-0000-0400-00001C000000}" name="$ACTUAL" dataDxfId="18" dataCellStyle="Comma"/>
    <tableColumn id="29" xr3:uid="{00000000-0010-0000-0400-00001D000000}" name="REMAIN_SGP" dataDxfId="17" dataCellStyle="Comma"/>
    <tableColumn id="30" xr3:uid="{00000000-0010-0000-0400-00001E000000}" name="$INFLATE" dataDxfId="16" dataCellStyle="Currency"/>
    <tableColumn id="38" xr3:uid="{00000000-0010-0000-0400-000026000000}" name="ADP" dataDxfId="15" dataCellStyle="Comma"/>
    <tableColumn id="49" xr3:uid="{7F70C3AC-3A8B-41A0-A0F9-8F86ED78A367}" name="COMBRANK" dataDxfId="14" dataCellStyle="Comma"/>
    <tableColumn id="50" xr3:uid="{9BA71786-C59E-4D5D-ABCB-BBE2FD98547C}" name="DIFF" dataDxfId="13" dataCellStyle="Comma"/>
    <tableColumn id="44" xr3:uid="{F319A991-A90A-4055-844E-705559E587FA}" name="MIN PICK" dataDxfId="12" dataCellStyle="Comma"/>
    <tableColumn id="45" xr3:uid="{078C0652-2EEA-4659-8372-4F08D1E8A7AB}" name="MAX PICK" dataDxfId="11" dataCellStyle="Comma"/>
    <tableColumn id="16" xr3:uid="{00000000-0010-0000-0400-000010000000}" name="DRAFTED BY" dataDxfId="10" dataCellStyle="Comm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MYRANKS_COMB" displayName="MYRANKS_COMB" ref="A1:H2475" totalsRowShown="0">
  <autoFilter ref="A1:H2475" xr:uid="{00000000-0009-0000-0100-000006000000}"/>
  <sortState xmlns:xlrd2="http://schemas.microsoft.com/office/spreadsheetml/2017/richdata2" ref="A2:H2475">
    <sortCondition ref="F1:F2475"/>
  </sortState>
  <tableColumns count="8">
    <tableColumn id="1" xr3:uid="{00000000-0010-0000-0500-000001000000}" name="PLAYERID" dataDxfId="9"/>
    <tableColumn id="2" xr3:uid="{00000000-0010-0000-0500-000002000000}" name="PLAYER NAME" dataDxfId="8"/>
    <tableColumn id="8" xr3:uid="{303CD822-0243-4A3C-916C-A0C370E639AC}" name="TM" dataDxfId="7"/>
    <tableColumn id="7" xr3:uid="{00000000-0010-0000-0500-000007000000}" name="POS" dataDxfId="6"/>
    <tableColumn id="3" xr3:uid="{00000000-0010-0000-0500-000003000000}" name="$ VALUE" dataDxfId="5" dataCellStyle="Currency"/>
    <tableColumn id="4" xr3:uid="{00000000-0010-0000-0500-000004000000}" name="RANK" dataDxfId="4"/>
    <tableColumn id="6" xr3:uid="{00000000-0010-0000-0500-000006000000}" name="ADP" dataDxfId="3"/>
    <tableColumn id="5" xr3:uid="{00000000-0010-0000-0500-000005000000}" name="TAKEN?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B000000}" name="tblIDSYSTEMS" displayName="tblIDSYSTEMS" ref="A1:C29" totalsRowShown="0">
  <autoFilter ref="A1:C29" xr:uid="{00000000-0009-0000-0100-00000B000000}"/>
  <sortState xmlns:xlrd2="http://schemas.microsoft.com/office/spreadsheetml/2017/richdata2" ref="A2:A29">
    <sortCondition ref="A1:A29"/>
  </sortState>
  <tableColumns count="3">
    <tableColumn id="1" xr3:uid="{00000000-0010-0000-0B00-000001000000}" name="IDSYSTEMS"/>
    <tableColumn id="3" xr3:uid="{00000000-0010-0000-0B00-000003000000}" name="PLAYERIDMAP NAME"/>
    <tableColumn id="2" xr3:uid="{00000000-0010-0000-0B00-000002000000}" name="PLAYERIDMAP COLUMN" dataDxfId="1">
      <calculatedColumnFormula>MATCH(tblIDSYSTEMS[[#This Row],[PLAYERIDMAP NAME]],#REF!,0)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C000000}" name="tblDRAFTPICKS" displayName="tblDRAFTPICKS" ref="F1:G16" totalsRowShown="0">
  <autoFilter ref="F1:G16" xr:uid="{00000000-0009-0000-0100-00000C000000}"/>
  <tableColumns count="2">
    <tableColumn id="2" xr3:uid="{00000000-0010-0000-0C00-000002000000}" name="ID"/>
    <tableColumn id="1" xr3:uid="{00000000-0010-0000-0C00-000001000000}" name="DRAFT PICK" dataDxfId="0">
      <calculatedColumnFormula>IF(#REF!&gt;tblDRAFTPICKS[[#This Row],[ID]]-1,tblDRAFTPICKS[[#This Row],[ID]],"")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39"/>
  <sheetViews>
    <sheetView workbookViewId="0">
      <selection activeCell="L7" sqref="L7"/>
    </sheetView>
  </sheetViews>
  <sheetFormatPr defaultRowHeight="15"/>
  <cols>
    <col min="2" max="2" width="35.42578125" bestFit="1" customWidth="1"/>
    <col min="3" max="3" width="10.5703125" bestFit="1" customWidth="1"/>
    <col min="4" max="10" width="4" customWidth="1"/>
    <col min="11" max="11" width="44.42578125" bestFit="1" customWidth="1"/>
    <col min="12" max="12" width="10.5703125" bestFit="1" customWidth="1"/>
    <col min="13" max="13" width="3.85546875" customWidth="1"/>
    <col min="14" max="14" width="21.85546875" bestFit="1" customWidth="1"/>
    <col min="15" max="15" width="14.5703125" bestFit="1" customWidth="1"/>
    <col min="16" max="16" width="21.28515625" bestFit="1" customWidth="1"/>
    <col min="17" max="17" width="17.28515625" customWidth="1"/>
    <col min="18" max="18" width="5.5703125" customWidth="1"/>
    <col min="19" max="19" width="20.42578125" customWidth="1"/>
    <col min="20" max="20" width="3" customWidth="1"/>
    <col min="21" max="21" width="8.85546875" customWidth="1"/>
  </cols>
  <sheetData>
    <row r="1" spans="2:12">
      <c r="K1" t="s">
        <v>2553</v>
      </c>
      <c r="L1" s="22">
        <f>SUMIF(MYRANKS_H[SGPOVERFINAL],"&gt;0")</f>
        <v>1301.0739471623654</v>
      </c>
    </row>
    <row r="2" spans="2:12">
      <c r="K2" t="s">
        <v>2554</v>
      </c>
      <c r="L2" s="24" t="e">
        <f>League_Hitting_Budget-Total_Hitters_Drafted</f>
        <v>#REF!</v>
      </c>
    </row>
    <row r="3" spans="2:12">
      <c r="K3" t="s">
        <v>2555</v>
      </c>
      <c r="L3" s="23" t="e">
        <f>L2/L1</f>
        <v>#REF!</v>
      </c>
    </row>
    <row r="4" spans="2:12">
      <c r="B4" t="s">
        <v>2546</v>
      </c>
      <c r="C4" s="25" t="e">
        <f>#REF! *#REF!</f>
        <v>#REF!</v>
      </c>
    </row>
    <row r="5" spans="2:12">
      <c r="B5" t="s">
        <v>2547</v>
      </c>
      <c r="C5" s="25" t="e">
        <f>C4*#REF!</f>
        <v>#REF!</v>
      </c>
      <c r="K5" t="s">
        <v>2557</v>
      </c>
      <c r="L5" s="22">
        <f>SUM(MYRANKS_P[USEFULSGP])</f>
        <v>788.67289250206204</v>
      </c>
    </row>
    <row r="6" spans="2:12">
      <c r="B6" t="s">
        <v>2548</v>
      </c>
      <c r="C6" s="25" t="e">
        <f>C4*#REF!</f>
        <v>#REF!</v>
      </c>
      <c r="K6" t="s">
        <v>2558</v>
      </c>
      <c r="L6" s="23" t="e">
        <f>League_Pitching_Budget-Total_Pitchers_Drafted</f>
        <v>#REF!</v>
      </c>
    </row>
    <row r="7" spans="2:12">
      <c r="B7" t="s">
        <v>2549</v>
      </c>
      <c r="C7" s="9" t="e">
        <f>NUMHITTERS*#REF!</f>
        <v>#REF!</v>
      </c>
      <c r="K7" t="s">
        <v>2559</v>
      </c>
      <c r="L7" s="23" t="e">
        <f>L6/L5</f>
        <v>#REF!</v>
      </c>
    </row>
    <row r="8" spans="2:12">
      <c r="B8" t="s">
        <v>2550</v>
      </c>
      <c r="C8" s="9" t="e">
        <f>#REF!*#REF!</f>
        <v>#REF!</v>
      </c>
    </row>
    <row r="9" spans="2:12">
      <c r="K9" t="s">
        <v>2571</v>
      </c>
      <c r="L9" s="25">
        <f>SUM(MYRANKS_H[$ACTUAL])</f>
        <v>0</v>
      </c>
    </row>
    <row r="10" spans="2:12">
      <c r="K10" t="s">
        <v>2572</v>
      </c>
      <c r="L10" s="25">
        <f>SUM(MYRANKS_P[$ACTUAL])</f>
        <v>0</v>
      </c>
    </row>
    <row r="12" spans="2:12">
      <c r="K12" t="s">
        <v>2573</v>
      </c>
      <c r="L12" s="25" t="e">
        <f>League_Hitting_Budget-Dollar_Value_of_Drafted_Hitters</f>
        <v>#REF!</v>
      </c>
    </row>
    <row r="13" spans="2:12">
      <c r="K13" t="s">
        <v>2574</v>
      </c>
      <c r="L13" s="25" t="e">
        <f>League_Pitching_Budget-Dollar_Value_of_Drafted_Pitchers</f>
        <v>#REF!</v>
      </c>
    </row>
    <row r="15" spans="2:12">
      <c r="K15" t="s">
        <v>2561</v>
      </c>
      <c r="L15" s="9" t="e">
        <f>Total_Hitters_Drafted-COUNT(MYRANKS_H[$ACTUAL])</f>
        <v>#REF!</v>
      </c>
    </row>
    <row r="16" spans="2:12">
      <c r="K16" t="s">
        <v>2562</v>
      </c>
      <c r="L16" s="9" t="e">
        <f>Total_Pitchers_Drafted-COUNT(MYRANKS_P[$ACTUAL])</f>
        <v>#REF!</v>
      </c>
    </row>
    <row r="18" spans="1:12">
      <c r="K18" t="s">
        <v>2563</v>
      </c>
      <c r="L18" s="22">
        <f>SUM(MYRANKS_H[REMAIN_SGP])</f>
        <v>1301.0739471623654</v>
      </c>
    </row>
    <row r="19" spans="1:12">
      <c r="K19" t="s">
        <v>2564</v>
      </c>
      <c r="L19" s="23" t="e">
        <f>Remaining_League_Hitting_Budget-Remaining_Hitters_to_be_Drafted</f>
        <v>#REF!</v>
      </c>
    </row>
    <row r="20" spans="1:12">
      <c r="K20" t="s">
        <v>2565</v>
      </c>
      <c r="L20" s="23" t="e">
        <f>L19/L18</f>
        <v>#REF!</v>
      </c>
    </row>
    <row r="22" spans="1:12">
      <c r="K22" t="s">
        <v>2566</v>
      </c>
      <c r="L22" s="22">
        <f>SUM(MYRANKS_P[REMAIN_SGP])</f>
        <v>788.67289250206204</v>
      </c>
    </row>
    <row r="23" spans="1:12">
      <c r="K23" t="s">
        <v>2567</v>
      </c>
      <c r="L23" s="23" t="e">
        <f>Remaining_League_Pitching_Budget-Remaining_Pitchers_to_be_Drafted</f>
        <v>#REF!</v>
      </c>
    </row>
    <row r="24" spans="1:12">
      <c r="K24" t="s">
        <v>2568</v>
      </c>
      <c r="L24" s="23" t="e">
        <f>L23/L22</f>
        <v>#REF!</v>
      </c>
    </row>
    <row r="27" spans="1:12">
      <c r="B27" s="305"/>
      <c r="C27" s="305"/>
    </row>
    <row r="28" spans="1:12">
      <c r="A28" s="112"/>
    </row>
    <row r="37" spans="1:3">
      <c r="B37" s="305"/>
      <c r="C37" s="305"/>
    </row>
    <row r="38" spans="1:3">
      <c r="A38" s="112"/>
      <c r="B38" s="112"/>
      <c r="C38" s="112"/>
    </row>
    <row r="39" spans="1:3">
      <c r="C39" s="113"/>
    </row>
  </sheetData>
  <mergeCells count="2">
    <mergeCell ref="B27:C27"/>
    <mergeCell ref="B37:C3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1189B7"/>
  </sheetPr>
  <dimension ref="A1:BX1252"/>
  <sheetViews>
    <sheetView tabSelected="1" zoomScale="80" zoomScaleNormal="80" workbookViewId="0">
      <pane xSplit="8" ySplit="1" topLeftCell="M2" activePane="bottomRight" state="frozen"/>
      <selection pane="topRight" activeCell="H1" sqref="H1"/>
      <selection pane="bottomLeft" activeCell="A2" sqref="A2"/>
      <selection pane="bottomRight" activeCell="BK16" sqref="BK16"/>
    </sheetView>
  </sheetViews>
  <sheetFormatPr defaultColWidth="9.140625" defaultRowHeight="15"/>
  <cols>
    <col min="1" max="1" width="11.42578125" customWidth="1"/>
    <col min="2" max="3" width="9.140625" customWidth="1"/>
    <col min="4" max="4" width="21" customWidth="1"/>
    <col min="5" max="5" width="9.140625" customWidth="1"/>
    <col min="6" max="6" width="7.85546875" customWidth="1"/>
    <col min="7" max="7" width="10.5703125" customWidth="1"/>
    <col min="8" max="8" width="7" customWidth="1"/>
    <col min="9" max="9" width="11.28515625" style="66" hidden="1" customWidth="1"/>
    <col min="10" max="12" width="11.7109375" style="66" hidden="1" customWidth="1"/>
    <col min="13" max="13" width="6.85546875" style="66" customWidth="1"/>
    <col min="14" max="14" width="8.28515625" style="66" customWidth="1"/>
    <col min="15" max="15" width="9.140625" style="66" customWidth="1"/>
    <col min="16" max="17" width="7.28515625" style="66" customWidth="1"/>
    <col min="18" max="18" width="7.140625" style="66" hidden="1" customWidth="1"/>
    <col min="19" max="19" width="9.140625" style="66" customWidth="1"/>
    <col min="20" max="20" width="6.85546875" style="66" customWidth="1"/>
    <col min="21" max="21" width="9.140625" style="66" customWidth="1"/>
    <col min="22" max="22" width="7.28515625" style="66" customWidth="1"/>
    <col min="23" max="23" width="7.5703125" style="66" customWidth="1"/>
    <col min="24" max="24" width="6.42578125" style="3" customWidth="1"/>
    <col min="25" max="27" width="8.28515625" style="6" customWidth="1"/>
    <col min="28" max="28" width="10.28515625" style="6" hidden="1" customWidth="1"/>
    <col min="29" max="29" width="9" style="6" hidden="1" customWidth="1"/>
    <col min="30" max="30" width="8.5703125" style="6" hidden="1" customWidth="1"/>
    <col min="31" max="31" width="13" style="6" hidden="1" customWidth="1"/>
    <col min="32" max="35" width="11.5703125" style="6" hidden="1" customWidth="1"/>
    <col min="36" max="36" width="11.5703125" style="6" customWidth="1"/>
    <col min="37" max="41" width="11.5703125" style="6" hidden="1" customWidth="1"/>
    <col min="42" max="42" width="16.28515625" style="6" hidden="1" customWidth="1"/>
    <col min="43" max="47" width="11.5703125" style="6" hidden="1" customWidth="1"/>
    <col min="48" max="55" width="11.5703125" style="99" hidden="1" customWidth="1"/>
    <col min="56" max="58" width="9.140625" style="11" hidden="1" customWidth="1"/>
    <col min="59" max="59" width="9.140625" style="94" hidden="1" customWidth="1"/>
    <col min="60" max="61" width="11.5703125" style="6" customWidth="1"/>
    <col min="62" max="62" width="8.28515625" style="11" customWidth="1"/>
    <col min="63" max="63" width="16.140625" customWidth="1"/>
    <col min="64" max="64" width="17" customWidth="1"/>
    <col min="65" max="65" width="13.28515625" customWidth="1"/>
    <col min="66" max="66" width="11.85546875" style="38" customWidth="1"/>
    <col min="67" max="68" width="9" customWidth="1"/>
    <col min="69" max="69" width="9" style="38" customWidth="1"/>
    <col min="70" max="70" width="12.140625" customWidth="1"/>
    <col min="71" max="71" width="11.28515625" style="6" customWidth="1"/>
    <col min="72" max="72" width="15.28515625" style="6" customWidth="1"/>
    <col min="73" max="73" width="12.7109375" style="6" customWidth="1"/>
    <col min="74" max="75" width="12.140625" style="6" customWidth="1"/>
    <col min="76" max="76" width="26.7109375" bestFit="1" customWidth="1"/>
    <col min="77" max="77" width="15.5703125" bestFit="1" customWidth="1"/>
  </cols>
  <sheetData>
    <row r="1" spans="1:76" s="13" customFormat="1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11013</v>
      </c>
      <c r="H1" s="13" t="s">
        <v>1355</v>
      </c>
      <c r="I1" s="13" t="s">
        <v>10561</v>
      </c>
      <c r="J1" s="13" t="s">
        <v>10560</v>
      </c>
      <c r="K1" s="13" t="s">
        <v>11299</v>
      </c>
      <c r="L1" s="13" t="s">
        <v>11300</v>
      </c>
      <c r="M1" s="13" t="s">
        <v>8350</v>
      </c>
      <c r="N1" s="161" t="s">
        <v>661</v>
      </c>
      <c r="O1" s="161" t="s">
        <v>660</v>
      </c>
      <c r="P1" s="161" t="s">
        <v>659</v>
      </c>
      <c r="Q1" s="161" t="s">
        <v>658</v>
      </c>
      <c r="R1" s="161" t="s">
        <v>657</v>
      </c>
      <c r="S1" s="161" t="s">
        <v>656</v>
      </c>
      <c r="T1" s="161" t="s">
        <v>655</v>
      </c>
      <c r="U1" s="161" t="s">
        <v>654</v>
      </c>
      <c r="V1" s="161" t="s">
        <v>653</v>
      </c>
      <c r="W1" s="161" t="s">
        <v>652</v>
      </c>
      <c r="X1" s="161" t="s">
        <v>650</v>
      </c>
      <c r="Y1" s="162" t="s">
        <v>648</v>
      </c>
      <c r="Z1" s="162" t="s">
        <v>10242</v>
      </c>
      <c r="AA1" s="162" t="s">
        <v>10243</v>
      </c>
      <c r="AB1" s="21" t="s">
        <v>2535</v>
      </c>
      <c r="AC1" s="21" t="s">
        <v>2536</v>
      </c>
      <c r="AD1" s="21" t="s">
        <v>2537</v>
      </c>
      <c r="AE1" s="21" t="s">
        <v>2538</v>
      </c>
      <c r="AF1" s="21" t="s">
        <v>2539</v>
      </c>
      <c r="AG1" s="21" t="s">
        <v>11294</v>
      </c>
      <c r="AH1" s="21" t="s">
        <v>11298</v>
      </c>
      <c r="AI1" s="21" t="s">
        <v>11297</v>
      </c>
      <c r="AJ1" s="21" t="s">
        <v>2545</v>
      </c>
      <c r="AK1" s="21" t="s">
        <v>9560</v>
      </c>
      <c r="AL1" s="21" t="s">
        <v>9561</v>
      </c>
      <c r="AM1" s="21" t="s">
        <v>9562</v>
      </c>
      <c r="AN1" s="21" t="s">
        <v>9563</v>
      </c>
      <c r="AO1" s="21" t="s">
        <v>9564</v>
      </c>
      <c r="AP1" s="21" t="s">
        <v>9565</v>
      </c>
      <c r="AQ1" s="21" t="s">
        <v>9566</v>
      </c>
      <c r="AR1" s="21" t="s">
        <v>9567</v>
      </c>
      <c r="AS1" s="21" t="s">
        <v>9568</v>
      </c>
      <c r="AT1" s="21" t="s">
        <v>9569</v>
      </c>
      <c r="AU1" s="21" t="s">
        <v>9570</v>
      </c>
      <c r="AV1" s="163" t="s">
        <v>9571</v>
      </c>
      <c r="AW1" s="163" t="s">
        <v>9572</v>
      </c>
      <c r="AX1" s="163" t="s">
        <v>9573</v>
      </c>
      <c r="AY1" s="163" t="s">
        <v>9574</v>
      </c>
      <c r="AZ1" s="163" t="s">
        <v>9575</v>
      </c>
      <c r="BA1" s="163" t="s">
        <v>9576</v>
      </c>
      <c r="BB1" s="163" t="s">
        <v>9578</v>
      </c>
      <c r="BC1" s="163" t="s">
        <v>9577</v>
      </c>
      <c r="BD1" s="163" t="s">
        <v>9579</v>
      </c>
      <c r="BE1" s="163" t="s">
        <v>9580</v>
      </c>
      <c r="BF1" s="163" t="s">
        <v>9581</v>
      </c>
      <c r="BG1" s="21" t="s">
        <v>9583</v>
      </c>
      <c r="BH1" s="21" t="s">
        <v>2888</v>
      </c>
      <c r="BI1" s="21" t="s">
        <v>2889</v>
      </c>
      <c r="BJ1" s="16" t="s">
        <v>2551</v>
      </c>
      <c r="BK1" s="13" t="s">
        <v>2552</v>
      </c>
      <c r="BL1" s="13" t="s">
        <v>9584</v>
      </c>
      <c r="BM1" s="13" t="s">
        <v>9585</v>
      </c>
      <c r="BN1" s="39" t="s">
        <v>2556</v>
      </c>
      <c r="BO1" s="13" t="s">
        <v>2569</v>
      </c>
      <c r="BP1" s="13" t="s">
        <v>2560</v>
      </c>
      <c r="BQ1" s="38" t="s">
        <v>2570</v>
      </c>
      <c r="BR1" s="13" t="s">
        <v>2893</v>
      </c>
      <c r="BS1" s="21" t="s">
        <v>10241</v>
      </c>
      <c r="BT1" s="21" t="s">
        <v>11436</v>
      </c>
      <c r="BU1" s="21" t="s">
        <v>11435</v>
      </c>
      <c r="BV1" s="21" t="s">
        <v>11338</v>
      </c>
      <c r="BW1" s="21" t="s">
        <v>11339</v>
      </c>
      <c r="BX1" s="13" t="s">
        <v>8546</v>
      </c>
    </row>
    <row r="2" spans="1:76">
      <c r="A2" s="223" t="s">
        <v>9900</v>
      </c>
      <c r="B2" s="115" t="s">
        <v>9901</v>
      </c>
      <c r="C2" s="119" t="s">
        <v>5162</v>
      </c>
      <c r="D2" s="91" t="s">
        <v>8719</v>
      </c>
      <c r="E2" s="119" t="s">
        <v>1428</v>
      </c>
      <c r="F2" s="119" t="s">
        <v>6289</v>
      </c>
      <c r="G2" s="119" t="s">
        <v>1372</v>
      </c>
      <c r="H2" s="119" t="s">
        <v>1372</v>
      </c>
      <c r="I2" s="123">
        <v>18401</v>
      </c>
      <c r="J2" s="123" t="s">
        <v>10621</v>
      </c>
      <c r="K2" s="123" t="e">
        <v>#VALUE!</v>
      </c>
      <c r="L2" s="123" t="s">
        <v>11301</v>
      </c>
      <c r="M2" s="124">
        <v>156</v>
      </c>
      <c r="N2" s="124">
        <v>715</v>
      </c>
      <c r="O2" s="124">
        <v>626</v>
      </c>
      <c r="P2" s="124">
        <v>175</v>
      </c>
      <c r="Q2" s="124">
        <v>22</v>
      </c>
      <c r="R2" s="124">
        <v>2</v>
      </c>
      <c r="S2" s="124">
        <v>41</v>
      </c>
      <c r="T2" s="124">
        <v>127</v>
      </c>
      <c r="U2" s="124">
        <v>101</v>
      </c>
      <c r="V2" s="124">
        <v>76</v>
      </c>
      <c r="W2" s="124">
        <v>188</v>
      </c>
      <c r="X2" s="124">
        <v>37</v>
      </c>
      <c r="Y2" s="125">
        <v>0.2795527156549521</v>
      </c>
      <c r="Z2" s="125">
        <v>0.35754985754985757</v>
      </c>
      <c r="AA2" s="125">
        <v>0.51757188498402551</v>
      </c>
      <c r="AB2" s="126">
        <v>8.3552631578947381</v>
      </c>
      <c r="AC2" s="126">
        <v>6.2121212121212128</v>
      </c>
      <c r="AD2" s="126">
        <v>6.8243243243243237</v>
      </c>
      <c r="AE2" s="126">
        <v>9.25</v>
      </c>
      <c r="AF2" s="126">
        <v>1.6026520347508142</v>
      </c>
      <c r="AG2" s="126">
        <v>0</v>
      </c>
      <c r="AH2" s="126">
        <v>0</v>
      </c>
      <c r="AI2" s="51">
        <v>0</v>
      </c>
      <c r="AJ2" s="126">
        <v>32.244360729091085</v>
      </c>
      <c r="AK2" s="126" t="s">
        <v>12734</v>
      </c>
      <c r="AL2" s="126" t="s">
        <v>12734</v>
      </c>
      <c r="AM2" s="126" t="s">
        <v>12734</v>
      </c>
      <c r="AN2" s="126" t="s">
        <v>12734</v>
      </c>
      <c r="AO2" s="126" t="s">
        <v>12734</v>
      </c>
      <c r="AP2" s="126">
        <v>32.244360729091085</v>
      </c>
      <c r="AQ2" s="126" t="s">
        <v>12734</v>
      </c>
      <c r="AR2" s="126" t="s">
        <v>12734</v>
      </c>
      <c r="AS2" s="126" t="s">
        <v>12734</v>
      </c>
      <c r="AT2" s="126" t="s">
        <v>12734</v>
      </c>
      <c r="AU2" s="126" t="s">
        <v>12734</v>
      </c>
      <c r="AV2" s="128" t="s">
        <v>12734</v>
      </c>
      <c r="AW2" s="128" t="s">
        <v>12734</v>
      </c>
      <c r="AX2" s="128" t="s">
        <v>12734</v>
      </c>
      <c r="AY2" s="128" t="s">
        <v>12734</v>
      </c>
      <c r="AZ2" s="128" t="s">
        <v>12734</v>
      </c>
      <c r="BA2" s="128">
        <v>1</v>
      </c>
      <c r="BB2" s="128" t="s">
        <v>12734</v>
      </c>
      <c r="BC2" s="128" t="s">
        <v>12734</v>
      </c>
      <c r="BD2" s="128" t="s">
        <v>12734</v>
      </c>
      <c r="BE2" s="128" t="s">
        <v>12734</v>
      </c>
      <c r="BF2" s="128" t="s">
        <v>12734</v>
      </c>
      <c r="BG2" s="127" t="s">
        <v>12734</v>
      </c>
      <c r="BH2" s="126">
        <v>10.292358297693868</v>
      </c>
      <c r="BI2" s="126">
        <v>21.952002431397219</v>
      </c>
      <c r="BJ2" s="128">
        <v>1</v>
      </c>
      <c r="BK2" s="126">
        <v>21.952002431397219</v>
      </c>
      <c r="BL2" s="126">
        <v>0.21403182159055145</v>
      </c>
      <c r="BM2" s="126">
        <v>21.737970609806666</v>
      </c>
      <c r="BN2" s="129">
        <v>41.148635278796093</v>
      </c>
      <c r="BO2" s="164"/>
      <c r="BP2" s="126">
        <v>21.737970609806666</v>
      </c>
      <c r="BQ2" s="38">
        <v>41.148635278796093</v>
      </c>
      <c r="BR2" s="126" t="s">
        <v>12735</v>
      </c>
      <c r="BS2" s="126">
        <v>1.33</v>
      </c>
      <c r="BT2" s="124">
        <v>1</v>
      </c>
      <c r="BU2" s="126">
        <v>0.33000000000000007</v>
      </c>
      <c r="BV2" s="124">
        <v>1</v>
      </c>
      <c r="BW2" s="124">
        <v>3</v>
      </c>
      <c r="BX2" s="126"/>
    </row>
    <row r="3" spans="1:76">
      <c r="A3" s="221" t="s">
        <v>2652</v>
      </c>
      <c r="B3" s="187" t="s">
        <v>3936</v>
      </c>
      <c r="C3" s="205" t="s">
        <v>3937</v>
      </c>
      <c r="D3" s="220" t="s">
        <v>459</v>
      </c>
      <c r="E3" s="205" t="s">
        <v>1412</v>
      </c>
      <c r="F3" s="205" t="s">
        <v>6289</v>
      </c>
      <c r="G3" s="205" t="s">
        <v>1372</v>
      </c>
      <c r="H3" s="205" t="s">
        <v>1372</v>
      </c>
      <c r="I3" s="206">
        <v>11477</v>
      </c>
      <c r="J3" s="206" t="s">
        <v>7499</v>
      </c>
      <c r="K3" s="207" t="e">
        <v>#VALUE!</v>
      </c>
      <c r="L3" s="207" t="s">
        <v>3916</v>
      </c>
      <c r="M3" s="208">
        <v>130</v>
      </c>
      <c r="N3" s="209">
        <v>580</v>
      </c>
      <c r="O3" s="209">
        <v>489</v>
      </c>
      <c r="P3" s="209">
        <v>161</v>
      </c>
      <c r="Q3" s="209">
        <v>29</v>
      </c>
      <c r="R3" s="209">
        <v>3</v>
      </c>
      <c r="S3" s="209">
        <v>44</v>
      </c>
      <c r="T3" s="209">
        <v>100</v>
      </c>
      <c r="U3" s="209">
        <v>97</v>
      </c>
      <c r="V3" s="209">
        <v>80</v>
      </c>
      <c r="W3" s="209">
        <v>118</v>
      </c>
      <c r="X3" s="209">
        <v>30</v>
      </c>
      <c r="Y3" s="210">
        <v>0.32924335378323111</v>
      </c>
      <c r="Z3" s="211">
        <v>0.42355008787346221</v>
      </c>
      <c r="AA3" s="211">
        <v>0.67075664621676889</v>
      </c>
      <c r="AB3" s="212">
        <v>6.5789473684210531</v>
      </c>
      <c r="AC3" s="212">
        <v>6.666666666666667</v>
      </c>
      <c r="AD3" s="212">
        <v>6.5540540540540535</v>
      </c>
      <c r="AE3" s="212">
        <v>7.5</v>
      </c>
      <c r="AF3" s="212">
        <v>4.1840253506686871</v>
      </c>
      <c r="AG3" s="213">
        <v>0</v>
      </c>
      <c r="AH3" s="213">
        <v>0</v>
      </c>
      <c r="AI3" s="213">
        <v>0</v>
      </c>
      <c r="AJ3" s="212">
        <v>31.483693439810459</v>
      </c>
      <c r="AK3" s="212" t="s">
        <v>12734</v>
      </c>
      <c r="AL3" s="212" t="s">
        <v>12734</v>
      </c>
      <c r="AM3" s="212" t="s">
        <v>12734</v>
      </c>
      <c r="AN3" s="212" t="s">
        <v>12734</v>
      </c>
      <c r="AO3" s="212" t="s">
        <v>12734</v>
      </c>
      <c r="AP3" s="212">
        <v>31.483693439810459</v>
      </c>
      <c r="AQ3" s="212" t="s">
        <v>12734</v>
      </c>
      <c r="AR3" s="212" t="s">
        <v>12734</v>
      </c>
      <c r="AS3" s="212" t="s">
        <v>12734</v>
      </c>
      <c r="AT3" s="212" t="s">
        <v>12734</v>
      </c>
      <c r="AU3" s="212" t="s">
        <v>12734</v>
      </c>
      <c r="AV3" s="214" t="s">
        <v>12734</v>
      </c>
      <c r="AW3" s="214" t="s">
        <v>12734</v>
      </c>
      <c r="AX3" s="214" t="s">
        <v>12734</v>
      </c>
      <c r="AY3" s="214" t="s">
        <v>12734</v>
      </c>
      <c r="AZ3" s="214" t="s">
        <v>12734</v>
      </c>
      <c r="BA3" s="214">
        <v>2</v>
      </c>
      <c r="BB3" s="214" t="s">
        <v>12734</v>
      </c>
      <c r="BC3" s="214" t="s">
        <v>12734</v>
      </c>
      <c r="BD3" s="214" t="s">
        <v>12734</v>
      </c>
      <c r="BE3" s="214" t="s">
        <v>12734</v>
      </c>
      <c r="BF3" s="214" t="s">
        <v>12734</v>
      </c>
      <c r="BG3" s="215" t="s">
        <v>12734</v>
      </c>
      <c r="BH3" s="212">
        <v>10.292358297693868</v>
      </c>
      <c r="BI3" s="212">
        <v>21.191335142116593</v>
      </c>
      <c r="BJ3" s="214">
        <v>2</v>
      </c>
      <c r="BK3" s="212">
        <v>21.191335142116593</v>
      </c>
      <c r="BL3" s="212">
        <v>0.21403182159055145</v>
      </c>
      <c r="BM3" s="212">
        <v>20.97730332052604</v>
      </c>
      <c r="BN3" s="216">
        <v>39.743731660421481</v>
      </c>
      <c r="BO3" s="217"/>
      <c r="BP3" s="212">
        <v>20.97730332052604</v>
      </c>
      <c r="BQ3" s="38">
        <v>39.743731660421481</v>
      </c>
      <c r="BR3" s="212" t="s">
        <v>12736</v>
      </c>
      <c r="BS3" s="212">
        <v>2.17</v>
      </c>
      <c r="BT3" s="218">
        <v>3</v>
      </c>
      <c r="BU3" s="213">
        <v>-0.83000000000000007</v>
      </c>
      <c r="BV3" s="218">
        <v>1</v>
      </c>
      <c r="BW3" s="218">
        <v>3</v>
      </c>
      <c r="BX3" s="212"/>
    </row>
    <row r="4" spans="1:76">
      <c r="A4" t="s">
        <v>8567</v>
      </c>
      <c r="B4" s="1" t="s">
        <v>8568</v>
      </c>
      <c r="C4" s="2" t="s">
        <v>4252</v>
      </c>
      <c r="D4" s="91" t="s">
        <v>8691</v>
      </c>
      <c r="E4" s="2" t="s">
        <v>1371</v>
      </c>
      <c r="F4" s="2" t="s">
        <v>6289</v>
      </c>
      <c r="G4" s="2" t="s">
        <v>11019</v>
      </c>
      <c r="H4" s="2" t="s">
        <v>1372</v>
      </c>
      <c r="I4">
        <v>15998</v>
      </c>
      <c r="J4" t="s">
        <v>9624</v>
      </c>
      <c r="K4" t="e">
        <v>#VALUE!</v>
      </c>
      <c r="L4" t="s">
        <v>9254</v>
      </c>
      <c r="M4" s="175">
        <v>156</v>
      </c>
      <c r="N4" s="124">
        <v>660</v>
      </c>
      <c r="O4" s="75">
        <v>558</v>
      </c>
      <c r="P4" s="124">
        <v>170</v>
      </c>
      <c r="Q4" s="124">
        <v>34</v>
      </c>
      <c r="R4" s="124">
        <v>3</v>
      </c>
      <c r="S4" s="75">
        <v>47</v>
      </c>
      <c r="T4" s="124">
        <v>121</v>
      </c>
      <c r="U4" s="75">
        <v>115</v>
      </c>
      <c r="V4" s="75">
        <v>95</v>
      </c>
      <c r="W4" s="75">
        <v>108</v>
      </c>
      <c r="X4" s="75">
        <v>15</v>
      </c>
      <c r="Y4" s="4">
        <v>0.30465949820788529</v>
      </c>
      <c r="Z4" s="4">
        <v>0.40581929555895863</v>
      </c>
      <c r="AA4" s="4">
        <v>0.62903225806451613</v>
      </c>
      <c r="AB4" s="8">
        <v>7.9605263157894743</v>
      </c>
      <c r="AC4" s="8">
        <v>7.121212121212122</v>
      </c>
      <c r="AD4" s="8">
        <v>7.7702702702702702</v>
      </c>
      <c r="AE4" s="8">
        <v>3.75</v>
      </c>
      <c r="AF4" s="51">
        <v>3.0965568171328433</v>
      </c>
      <c r="AG4" s="51">
        <v>0</v>
      </c>
      <c r="AH4" s="51">
        <v>0</v>
      </c>
      <c r="AI4" s="51">
        <v>0</v>
      </c>
      <c r="AJ4" s="8">
        <v>29.69856552440471</v>
      </c>
      <c r="AK4" s="8" t="s">
        <v>12734</v>
      </c>
      <c r="AL4" s="8" t="s">
        <v>12734</v>
      </c>
      <c r="AM4" s="8" t="s">
        <v>12734</v>
      </c>
      <c r="AN4" s="8" t="s">
        <v>12734</v>
      </c>
      <c r="AO4" s="8" t="s">
        <v>12734</v>
      </c>
      <c r="AP4" s="8">
        <v>29.69856552440471</v>
      </c>
      <c r="AQ4" s="8" t="s">
        <v>12734</v>
      </c>
      <c r="AR4" s="8" t="s">
        <v>12734</v>
      </c>
      <c r="AS4" s="8" t="s">
        <v>12734</v>
      </c>
      <c r="AT4" s="8" t="s">
        <v>12734</v>
      </c>
      <c r="AU4" s="8" t="s">
        <v>12734</v>
      </c>
      <c r="AV4" s="133" t="s">
        <v>12734</v>
      </c>
      <c r="AW4" s="133" t="s">
        <v>12734</v>
      </c>
      <c r="AX4" s="133" t="s">
        <v>12734</v>
      </c>
      <c r="AY4" s="133" t="s">
        <v>12734</v>
      </c>
      <c r="AZ4" s="133" t="s">
        <v>12734</v>
      </c>
      <c r="BA4" s="133">
        <v>3</v>
      </c>
      <c r="BB4" s="133" t="s">
        <v>12734</v>
      </c>
      <c r="BC4" s="133" t="s">
        <v>12734</v>
      </c>
      <c r="BD4" s="133" t="s">
        <v>12734</v>
      </c>
      <c r="BE4" s="133" t="s">
        <v>12734</v>
      </c>
      <c r="BF4" s="133" t="s">
        <v>12734</v>
      </c>
      <c r="BG4" s="92" t="s">
        <v>12734</v>
      </c>
      <c r="BH4" s="8">
        <v>10.292358297693868</v>
      </c>
      <c r="BI4" s="8">
        <v>19.406207226710841</v>
      </c>
      <c r="BJ4" s="12">
        <v>3</v>
      </c>
      <c r="BK4" s="10">
        <v>19.406207226710841</v>
      </c>
      <c r="BL4" s="10">
        <v>0.21403182159055145</v>
      </c>
      <c r="BM4" s="10">
        <v>19.192175405120288</v>
      </c>
      <c r="BN4" s="41">
        <v>36.446715076486527</v>
      </c>
      <c r="BO4" s="41"/>
      <c r="BP4" s="10">
        <v>19.192175405120288</v>
      </c>
      <c r="BQ4" s="38">
        <v>36.446715076486527</v>
      </c>
      <c r="BR4" s="6" t="s">
        <v>12737</v>
      </c>
      <c r="BS4" s="51">
        <v>6.17</v>
      </c>
      <c r="BT4" s="75">
        <v>5</v>
      </c>
      <c r="BU4" s="51">
        <v>1.17</v>
      </c>
      <c r="BV4" s="75">
        <v>4</v>
      </c>
      <c r="BW4" s="75">
        <v>7</v>
      </c>
      <c r="BX4" s="51"/>
    </row>
    <row r="5" spans="1:76" ht="15" customHeight="1">
      <c r="A5" s="185" t="s">
        <v>2647</v>
      </c>
      <c r="B5" s="1" t="s">
        <v>4545</v>
      </c>
      <c r="C5" s="2" t="s">
        <v>4196</v>
      </c>
      <c r="D5" s="91" t="s">
        <v>45</v>
      </c>
      <c r="E5" s="2" t="s">
        <v>1421</v>
      </c>
      <c r="F5" s="2" t="s">
        <v>3643</v>
      </c>
      <c r="G5" s="2" t="s">
        <v>11041</v>
      </c>
      <c r="H5" s="2" t="s">
        <v>1408</v>
      </c>
      <c r="I5">
        <v>10071</v>
      </c>
      <c r="J5" t="s">
        <v>6742</v>
      </c>
      <c r="K5" t="e">
        <v>#VALUE!</v>
      </c>
      <c r="L5" t="s">
        <v>3868</v>
      </c>
      <c r="M5" s="175">
        <v>162</v>
      </c>
      <c r="N5" s="124">
        <v>714</v>
      </c>
      <c r="O5" s="75">
        <v>642</v>
      </c>
      <c r="P5" s="124">
        <v>176</v>
      </c>
      <c r="Q5" s="124">
        <v>33</v>
      </c>
      <c r="R5" s="124">
        <v>5</v>
      </c>
      <c r="S5" s="75">
        <v>24</v>
      </c>
      <c r="T5" s="124">
        <v>111</v>
      </c>
      <c r="U5" s="75">
        <v>73</v>
      </c>
      <c r="V5" s="75">
        <v>61</v>
      </c>
      <c r="W5" s="75">
        <v>176</v>
      </c>
      <c r="X5" s="75">
        <v>40</v>
      </c>
      <c r="Y5" s="4">
        <v>0.27414330218068533</v>
      </c>
      <c r="Z5" s="4">
        <v>0.33712660028449504</v>
      </c>
      <c r="AA5" s="4">
        <v>0.45327102803738317</v>
      </c>
      <c r="AB5" s="8">
        <v>7.302631578947369</v>
      </c>
      <c r="AC5" s="8">
        <v>3.6363636363636367</v>
      </c>
      <c r="AD5" s="8">
        <v>4.9324324324324325</v>
      </c>
      <c r="AE5" s="8">
        <v>10</v>
      </c>
      <c r="AF5" s="51">
        <v>1.2350579432429676</v>
      </c>
      <c r="AG5" s="51">
        <v>0</v>
      </c>
      <c r="AH5" s="51">
        <v>0</v>
      </c>
      <c r="AI5" s="51">
        <v>0</v>
      </c>
      <c r="AJ5" s="8">
        <v>27.106485590986406</v>
      </c>
      <c r="AK5" s="8" t="s">
        <v>12734</v>
      </c>
      <c r="AL5" s="8" t="s">
        <v>12734</v>
      </c>
      <c r="AM5" s="8" t="s">
        <v>12734</v>
      </c>
      <c r="AN5" s="8" t="s">
        <v>12734</v>
      </c>
      <c r="AO5" s="8">
        <v>27.106485590986406</v>
      </c>
      <c r="AP5" s="8" t="s">
        <v>12734</v>
      </c>
      <c r="AQ5" s="8" t="s">
        <v>12734</v>
      </c>
      <c r="AR5" s="8" t="s">
        <v>12734</v>
      </c>
      <c r="AS5" s="8" t="s">
        <v>12734</v>
      </c>
      <c r="AT5" s="8" t="s">
        <v>12734</v>
      </c>
      <c r="AU5" s="8" t="s">
        <v>12734</v>
      </c>
      <c r="AV5" s="133" t="s">
        <v>12734</v>
      </c>
      <c r="AW5" s="133" t="s">
        <v>12734</v>
      </c>
      <c r="AX5" s="133" t="s">
        <v>12734</v>
      </c>
      <c r="AY5" s="133" t="s">
        <v>12734</v>
      </c>
      <c r="AZ5" s="133">
        <v>1</v>
      </c>
      <c r="BA5" s="133" t="s">
        <v>12734</v>
      </c>
      <c r="BB5" s="133" t="s">
        <v>12734</v>
      </c>
      <c r="BC5" s="133" t="s">
        <v>12734</v>
      </c>
      <c r="BD5" s="133" t="s">
        <v>12734</v>
      </c>
      <c r="BE5" s="133" t="s">
        <v>12734</v>
      </c>
      <c r="BF5" s="133" t="s">
        <v>12734</v>
      </c>
      <c r="BG5" s="92" t="s">
        <v>12734</v>
      </c>
      <c r="BH5" s="8">
        <v>9.752144097079757</v>
      </c>
      <c r="BI5" s="8">
        <v>17.354341493906649</v>
      </c>
      <c r="BJ5" s="12">
        <v>4</v>
      </c>
      <c r="BK5" s="10">
        <v>17.354341493906649</v>
      </c>
      <c r="BL5" s="10">
        <v>0.21403182159055145</v>
      </c>
      <c r="BM5" s="10">
        <v>17.140309672316096</v>
      </c>
      <c r="BN5" s="41">
        <v>32.657050878934839</v>
      </c>
      <c r="BO5" s="41"/>
      <c r="BP5" s="10">
        <v>17.140309672316096</v>
      </c>
      <c r="BQ5" s="38">
        <v>32.657050878934839</v>
      </c>
      <c r="BR5" s="6" t="s">
        <v>12738</v>
      </c>
      <c r="BS5" s="51">
        <v>27.83</v>
      </c>
      <c r="BT5" s="75">
        <v>6</v>
      </c>
      <c r="BU5" s="51">
        <v>21.83</v>
      </c>
      <c r="BV5" s="75">
        <v>15</v>
      </c>
      <c r="BW5" s="75">
        <v>35</v>
      </c>
      <c r="BX5" s="51"/>
    </row>
    <row r="6" spans="1:76">
      <c r="A6" t="s">
        <v>8605</v>
      </c>
      <c r="B6" s="1" t="s">
        <v>8606</v>
      </c>
      <c r="C6" s="2" t="s">
        <v>4400</v>
      </c>
      <c r="D6" s="91" t="s">
        <v>8727</v>
      </c>
      <c r="E6" s="2" t="s">
        <v>1378</v>
      </c>
      <c r="F6" s="2" t="s">
        <v>3643</v>
      </c>
      <c r="G6" s="2" t="s">
        <v>657</v>
      </c>
      <c r="H6" s="2" t="s">
        <v>657</v>
      </c>
      <c r="I6">
        <v>17350</v>
      </c>
      <c r="J6" t="s">
        <v>9994</v>
      </c>
      <c r="K6" t="e">
        <v>#VALUE!</v>
      </c>
      <c r="L6" t="s">
        <v>9361</v>
      </c>
      <c r="M6" s="175">
        <v>156</v>
      </c>
      <c r="N6" s="124">
        <v>702</v>
      </c>
      <c r="O6" s="75">
        <v>647</v>
      </c>
      <c r="P6" s="124">
        <v>201</v>
      </c>
      <c r="Q6" s="124">
        <v>54</v>
      </c>
      <c r="R6" s="124">
        <v>4</v>
      </c>
      <c r="S6" s="75">
        <v>32</v>
      </c>
      <c r="T6" s="124">
        <v>129</v>
      </c>
      <c r="U6" s="75">
        <v>115</v>
      </c>
      <c r="V6" s="75">
        <v>48</v>
      </c>
      <c r="W6" s="75">
        <v>119</v>
      </c>
      <c r="X6" s="75">
        <v>8</v>
      </c>
      <c r="Y6" s="4">
        <v>0.31066460587326122</v>
      </c>
      <c r="Z6" s="4">
        <v>0.35827338129496406</v>
      </c>
      <c r="AA6" s="4">
        <v>0.55486862442040186</v>
      </c>
      <c r="AB6" s="8">
        <v>8.4868421052631575</v>
      </c>
      <c r="AC6" s="8">
        <v>4.8484848484848486</v>
      </c>
      <c r="AD6" s="8">
        <v>7.7702702702702702</v>
      </c>
      <c r="AE6" s="8">
        <v>2</v>
      </c>
      <c r="AF6" s="51">
        <v>3.9344822869648302</v>
      </c>
      <c r="AG6" s="51">
        <v>0</v>
      </c>
      <c r="AH6" s="51">
        <v>0</v>
      </c>
      <c r="AI6" s="51">
        <v>0</v>
      </c>
      <c r="AJ6" s="8">
        <v>27.040079510983105</v>
      </c>
      <c r="AK6" s="8" t="s">
        <v>12734</v>
      </c>
      <c r="AL6" s="8" t="s">
        <v>12734</v>
      </c>
      <c r="AM6" s="8" t="s">
        <v>12734</v>
      </c>
      <c r="AN6" s="8">
        <v>27.040079510983105</v>
      </c>
      <c r="AO6" s="8" t="s">
        <v>12734</v>
      </c>
      <c r="AP6" s="8" t="s">
        <v>12734</v>
      </c>
      <c r="AQ6" s="8" t="s">
        <v>12734</v>
      </c>
      <c r="AR6" s="8" t="s">
        <v>12734</v>
      </c>
      <c r="AS6" s="8" t="s">
        <v>12734</v>
      </c>
      <c r="AT6" s="8" t="s">
        <v>12734</v>
      </c>
      <c r="AU6" s="8" t="s">
        <v>12734</v>
      </c>
      <c r="AV6" s="133" t="s">
        <v>12734</v>
      </c>
      <c r="AW6" s="133" t="s">
        <v>12734</v>
      </c>
      <c r="AX6" s="133" t="s">
        <v>12734</v>
      </c>
      <c r="AY6" s="133">
        <v>1</v>
      </c>
      <c r="AZ6" s="133" t="s">
        <v>12734</v>
      </c>
      <c r="BA6" s="133" t="s">
        <v>12734</v>
      </c>
      <c r="BB6" s="133" t="s">
        <v>12734</v>
      </c>
      <c r="BC6" s="133" t="s">
        <v>12734</v>
      </c>
      <c r="BD6" s="133" t="s">
        <v>12734</v>
      </c>
      <c r="BE6" s="133" t="s">
        <v>12734</v>
      </c>
      <c r="BF6" s="133" t="s">
        <v>12734</v>
      </c>
      <c r="BG6" s="92" t="s">
        <v>12734</v>
      </c>
      <c r="BH6" s="8">
        <v>9.7237596872733416</v>
      </c>
      <c r="BI6" s="8">
        <v>17.316319823709762</v>
      </c>
      <c r="BJ6" s="12">
        <v>5</v>
      </c>
      <c r="BK6" s="10">
        <v>17.316319823709762</v>
      </c>
      <c r="BL6" s="10">
        <v>0.21403182159055145</v>
      </c>
      <c r="BM6" s="10">
        <v>17.102288002119209</v>
      </c>
      <c r="BN6" s="41">
        <v>32.586827296576288</v>
      </c>
      <c r="BO6" s="41"/>
      <c r="BP6" s="10">
        <v>17.102288002119209</v>
      </c>
      <c r="BQ6" s="38">
        <v>32.586827296576288</v>
      </c>
      <c r="BR6" s="6" t="s">
        <v>12739</v>
      </c>
      <c r="BS6" s="51">
        <v>24.17</v>
      </c>
      <c r="BT6" s="75">
        <v>7</v>
      </c>
      <c r="BU6" s="51">
        <v>17.170000000000002</v>
      </c>
      <c r="BV6" s="75">
        <v>16</v>
      </c>
      <c r="BW6" s="75">
        <v>34</v>
      </c>
      <c r="BX6" s="51"/>
    </row>
    <row r="7" spans="1:76">
      <c r="A7" s="223" t="s">
        <v>8577</v>
      </c>
      <c r="B7" s="1" t="s">
        <v>8578</v>
      </c>
      <c r="C7" s="2" t="s">
        <v>4213</v>
      </c>
      <c r="D7" s="91" t="s">
        <v>8679</v>
      </c>
      <c r="E7" s="2" t="s">
        <v>1467</v>
      </c>
      <c r="F7" s="119" t="s">
        <v>6289</v>
      </c>
      <c r="G7" s="119" t="s">
        <v>1408</v>
      </c>
      <c r="H7" s="2" t="s">
        <v>1408</v>
      </c>
      <c r="I7" s="123">
        <v>12564</v>
      </c>
      <c r="J7" s="123" t="s">
        <v>8680</v>
      </c>
      <c r="K7" s="123" t="e">
        <v>#VALUE!</v>
      </c>
      <c r="L7" s="123" t="s">
        <v>9008</v>
      </c>
      <c r="M7" s="124">
        <v>145</v>
      </c>
      <c r="N7" s="124">
        <v>656</v>
      </c>
      <c r="O7" s="124">
        <v>588</v>
      </c>
      <c r="P7" s="124">
        <v>173</v>
      </c>
      <c r="Q7" s="124">
        <v>38</v>
      </c>
      <c r="R7" s="124">
        <v>5</v>
      </c>
      <c r="S7" s="124">
        <v>35</v>
      </c>
      <c r="T7" s="124">
        <v>111</v>
      </c>
      <c r="U7" s="124">
        <v>85</v>
      </c>
      <c r="V7" s="124">
        <v>58</v>
      </c>
      <c r="W7" s="124">
        <v>174</v>
      </c>
      <c r="X7" s="124">
        <v>23</v>
      </c>
      <c r="Y7" s="125">
        <v>0.29421768707482993</v>
      </c>
      <c r="Z7" s="125">
        <v>0.35758513931888547</v>
      </c>
      <c r="AA7" s="125">
        <v>0.55442176870748294</v>
      </c>
      <c r="AB7" s="126">
        <v>7.302631578947369</v>
      </c>
      <c r="AC7" s="126">
        <v>5.3030303030303036</v>
      </c>
      <c r="AD7" s="126">
        <v>5.743243243243243</v>
      </c>
      <c r="AE7" s="126">
        <v>5.75</v>
      </c>
      <c r="AF7" s="126">
        <v>2.5252803824232322</v>
      </c>
      <c r="AG7" s="126">
        <v>0</v>
      </c>
      <c r="AH7" s="126">
        <v>0</v>
      </c>
      <c r="AI7" s="51">
        <v>0</v>
      </c>
      <c r="AJ7" s="126">
        <v>26.62418550764415</v>
      </c>
      <c r="AK7" s="126" t="s">
        <v>12734</v>
      </c>
      <c r="AL7" s="126" t="s">
        <v>12734</v>
      </c>
      <c r="AM7" s="126" t="s">
        <v>12734</v>
      </c>
      <c r="AN7" s="126" t="s">
        <v>12734</v>
      </c>
      <c r="AO7" s="126">
        <v>26.62418550764415</v>
      </c>
      <c r="AP7" s="126" t="s">
        <v>12734</v>
      </c>
      <c r="AQ7" s="126" t="s">
        <v>12734</v>
      </c>
      <c r="AR7" s="126" t="s">
        <v>12734</v>
      </c>
      <c r="AS7" s="126" t="s">
        <v>12734</v>
      </c>
      <c r="AT7" s="126" t="s">
        <v>12734</v>
      </c>
      <c r="AU7" s="126" t="s">
        <v>12734</v>
      </c>
      <c r="AV7" s="128" t="s">
        <v>12734</v>
      </c>
      <c r="AW7" s="128" t="s">
        <v>12734</v>
      </c>
      <c r="AX7" s="128" t="s">
        <v>12734</v>
      </c>
      <c r="AY7" s="128" t="s">
        <v>12734</v>
      </c>
      <c r="AZ7" s="128">
        <v>2</v>
      </c>
      <c r="BA7" s="128" t="s">
        <v>12734</v>
      </c>
      <c r="BB7" s="128" t="s">
        <v>12734</v>
      </c>
      <c r="BC7" s="128" t="s">
        <v>12734</v>
      </c>
      <c r="BD7" s="128" t="s">
        <v>12734</v>
      </c>
      <c r="BE7" s="128" t="s">
        <v>12734</v>
      </c>
      <c r="BF7" s="128" t="s">
        <v>12734</v>
      </c>
      <c r="BG7" s="127" t="s">
        <v>12734</v>
      </c>
      <c r="BH7" s="126">
        <v>9.752144097079757</v>
      </c>
      <c r="BI7" s="126">
        <v>16.872041410564393</v>
      </c>
      <c r="BJ7" s="128">
        <v>6</v>
      </c>
      <c r="BK7" s="126">
        <v>16.872041410564393</v>
      </c>
      <c r="BL7" s="126">
        <v>0.21403182159055145</v>
      </c>
      <c r="BM7" s="126">
        <v>16.65800958897384</v>
      </c>
      <c r="BN7" s="129">
        <v>31.766273607743496</v>
      </c>
      <c r="BO7" s="129"/>
      <c r="BP7" s="126">
        <v>16.65800958897384</v>
      </c>
      <c r="BQ7" s="38">
        <v>31.766273607743496</v>
      </c>
      <c r="BR7" s="126" t="s">
        <v>12740</v>
      </c>
      <c r="BS7" s="126">
        <v>11.5</v>
      </c>
      <c r="BT7" s="124">
        <v>8</v>
      </c>
      <c r="BU7" s="126">
        <v>3.5</v>
      </c>
      <c r="BV7" s="124">
        <v>9</v>
      </c>
      <c r="BW7" s="124">
        <v>13</v>
      </c>
      <c r="BX7" s="126"/>
    </row>
    <row r="8" spans="1:76">
      <c r="A8" s="185" t="s">
        <v>2271</v>
      </c>
      <c r="B8" s="1" t="s">
        <v>4041</v>
      </c>
      <c r="C8" s="2" t="s">
        <v>3946</v>
      </c>
      <c r="D8" s="91" t="s">
        <v>513</v>
      </c>
      <c r="E8" s="2" t="s">
        <v>1410</v>
      </c>
      <c r="F8" s="2" t="s">
        <v>6289</v>
      </c>
      <c r="G8" s="2" t="s">
        <v>657</v>
      </c>
      <c r="H8" s="2" t="s">
        <v>657</v>
      </c>
      <c r="I8">
        <v>12861</v>
      </c>
      <c r="J8" t="s">
        <v>7877</v>
      </c>
      <c r="K8" t="e">
        <v>#VALUE!</v>
      </c>
      <c r="L8" t="s">
        <v>3683</v>
      </c>
      <c r="M8" s="175">
        <v>146</v>
      </c>
      <c r="N8" s="124">
        <v>646</v>
      </c>
      <c r="O8" s="67">
        <v>545</v>
      </c>
      <c r="P8" s="124">
        <v>174</v>
      </c>
      <c r="Q8" s="124">
        <v>44</v>
      </c>
      <c r="R8" s="124">
        <v>3</v>
      </c>
      <c r="S8" s="67">
        <v>34</v>
      </c>
      <c r="T8" s="124">
        <v>117</v>
      </c>
      <c r="U8" s="67">
        <v>126</v>
      </c>
      <c r="V8" s="67">
        <v>80</v>
      </c>
      <c r="W8" s="67">
        <v>86</v>
      </c>
      <c r="X8" s="67">
        <v>5</v>
      </c>
      <c r="Y8" s="31">
        <v>0.31926605504587158</v>
      </c>
      <c r="Z8" s="31">
        <v>0.40639999999999998</v>
      </c>
      <c r="AA8" s="31">
        <v>0.59816513761467893</v>
      </c>
      <c r="AB8" s="32">
        <v>7.6973684210526319</v>
      </c>
      <c r="AC8" s="32">
        <v>5.1515151515151514</v>
      </c>
      <c r="AD8" s="32">
        <v>8.5135135135135123</v>
      </c>
      <c r="AE8" s="32">
        <v>1.25</v>
      </c>
      <c r="AF8" s="51">
        <v>3.9582466361492528</v>
      </c>
      <c r="AG8" s="51">
        <v>0</v>
      </c>
      <c r="AH8" s="51">
        <v>0</v>
      </c>
      <c r="AI8" s="51">
        <v>0</v>
      </c>
      <c r="AJ8" s="32">
        <v>26.570643722230546</v>
      </c>
      <c r="AK8" s="32" t="s">
        <v>12734</v>
      </c>
      <c r="AL8" s="32" t="s">
        <v>12734</v>
      </c>
      <c r="AM8" s="32" t="s">
        <v>12734</v>
      </c>
      <c r="AN8" s="32">
        <v>26.570643722230546</v>
      </c>
      <c r="AO8" s="32" t="s">
        <v>12734</v>
      </c>
      <c r="AP8" s="32" t="s">
        <v>12734</v>
      </c>
      <c r="AQ8" s="32" t="s">
        <v>12734</v>
      </c>
      <c r="AR8" s="32" t="s">
        <v>12734</v>
      </c>
      <c r="AS8" s="32" t="s">
        <v>12734</v>
      </c>
      <c r="AT8" s="32" t="s">
        <v>12734</v>
      </c>
      <c r="AU8" s="32" t="s">
        <v>12734</v>
      </c>
      <c r="AV8" s="134" t="s">
        <v>12734</v>
      </c>
      <c r="AW8" s="133" t="s">
        <v>12734</v>
      </c>
      <c r="AX8" s="133" t="s">
        <v>12734</v>
      </c>
      <c r="AY8" s="133">
        <v>2</v>
      </c>
      <c r="AZ8" s="133" t="s">
        <v>12734</v>
      </c>
      <c r="BA8" s="133" t="s">
        <v>12734</v>
      </c>
      <c r="BB8" s="133" t="s">
        <v>12734</v>
      </c>
      <c r="BC8" s="133" t="s">
        <v>12734</v>
      </c>
      <c r="BD8" s="133" t="s">
        <v>12734</v>
      </c>
      <c r="BE8" s="133" t="s">
        <v>12734</v>
      </c>
      <c r="BF8" s="133" t="s">
        <v>12734</v>
      </c>
      <c r="BG8" s="92" t="s">
        <v>12734</v>
      </c>
      <c r="BH8" s="32">
        <v>9.7237596872733416</v>
      </c>
      <c r="BI8" s="8">
        <v>16.846884034957206</v>
      </c>
      <c r="BJ8" s="12">
        <v>7</v>
      </c>
      <c r="BK8" s="32">
        <v>16.846884034957206</v>
      </c>
      <c r="BL8" s="32">
        <v>0.21403182159055145</v>
      </c>
      <c r="BM8" s="32">
        <v>16.632852213366654</v>
      </c>
      <c r="BN8" s="40">
        <v>31.71980955109559</v>
      </c>
      <c r="BO8" s="40"/>
      <c r="BP8" s="32">
        <v>16.632852213366654</v>
      </c>
      <c r="BQ8" s="38">
        <v>31.71980955109559</v>
      </c>
      <c r="BR8" s="6" t="s">
        <v>12741</v>
      </c>
      <c r="BS8" s="51">
        <v>22.33</v>
      </c>
      <c r="BT8" s="75">
        <v>9</v>
      </c>
      <c r="BU8" s="51">
        <v>13.329999999999998</v>
      </c>
      <c r="BV8" s="75">
        <v>14</v>
      </c>
      <c r="BW8" s="75">
        <v>30</v>
      </c>
      <c r="BX8" s="51"/>
    </row>
    <row r="9" spans="1:76" ht="15" customHeight="1">
      <c r="A9" t="s">
        <v>1749</v>
      </c>
      <c r="B9" s="1" t="s">
        <v>3959</v>
      </c>
      <c r="C9" s="2" t="s">
        <v>3960</v>
      </c>
      <c r="D9" s="91" t="s">
        <v>616</v>
      </c>
      <c r="E9" s="2" t="s">
        <v>1428</v>
      </c>
      <c r="F9" s="2" t="s">
        <v>6289</v>
      </c>
      <c r="G9" s="2" t="s">
        <v>1383</v>
      </c>
      <c r="H9" s="2" t="s">
        <v>1383</v>
      </c>
      <c r="I9">
        <v>5361</v>
      </c>
      <c r="J9" t="s">
        <v>7090</v>
      </c>
      <c r="K9" t="e">
        <v>#VALUE!</v>
      </c>
      <c r="L9" t="s">
        <v>3207</v>
      </c>
      <c r="M9" s="175">
        <v>158</v>
      </c>
      <c r="N9" s="124">
        <v>692</v>
      </c>
      <c r="O9" s="75">
        <v>597</v>
      </c>
      <c r="P9" s="124">
        <v>176</v>
      </c>
      <c r="Q9" s="124">
        <v>34</v>
      </c>
      <c r="R9" s="124">
        <v>2</v>
      </c>
      <c r="S9" s="75">
        <v>38</v>
      </c>
      <c r="T9" s="124">
        <v>113</v>
      </c>
      <c r="U9" s="75">
        <v>121</v>
      </c>
      <c r="V9" s="75">
        <v>87</v>
      </c>
      <c r="W9" s="75">
        <v>127</v>
      </c>
      <c r="X9" s="75">
        <v>6</v>
      </c>
      <c r="Y9" s="4">
        <v>0.29480737018425462</v>
      </c>
      <c r="Z9" s="4">
        <v>0.38450292397660818</v>
      </c>
      <c r="AA9" s="4">
        <v>0.54941373534338356</v>
      </c>
      <c r="AB9" s="8">
        <v>7.4342105263157894</v>
      </c>
      <c r="AC9" s="8">
        <v>5.7575757575757578</v>
      </c>
      <c r="AD9" s="8">
        <v>8.1756756756756754</v>
      </c>
      <c r="AE9" s="8">
        <v>1.5</v>
      </c>
      <c r="AF9" s="51">
        <v>2.5958316118073848</v>
      </c>
      <c r="AG9" s="51">
        <v>0</v>
      </c>
      <c r="AH9" s="51">
        <v>0</v>
      </c>
      <c r="AI9" s="51">
        <v>0</v>
      </c>
      <c r="AJ9" s="8">
        <v>25.463293571374606</v>
      </c>
      <c r="AK9" s="8" t="s">
        <v>12734</v>
      </c>
      <c r="AL9" s="8">
        <v>25.463293571374606</v>
      </c>
      <c r="AM9" s="8" t="s">
        <v>12734</v>
      </c>
      <c r="AN9" s="8" t="s">
        <v>12734</v>
      </c>
      <c r="AO9" s="8" t="s">
        <v>12734</v>
      </c>
      <c r="AP9" s="8" t="s">
        <v>12734</v>
      </c>
      <c r="AQ9" s="8" t="s">
        <v>12734</v>
      </c>
      <c r="AR9" s="8" t="s">
        <v>12734</v>
      </c>
      <c r="AS9" s="8" t="s">
        <v>12734</v>
      </c>
      <c r="AT9" s="8" t="s">
        <v>12734</v>
      </c>
      <c r="AU9" s="8" t="s">
        <v>12734</v>
      </c>
      <c r="AV9" s="133" t="s">
        <v>12734</v>
      </c>
      <c r="AW9" s="133">
        <v>1</v>
      </c>
      <c r="AX9" s="133" t="s">
        <v>12734</v>
      </c>
      <c r="AY9" s="133" t="s">
        <v>12734</v>
      </c>
      <c r="AZ9" s="133" t="s">
        <v>12734</v>
      </c>
      <c r="BA9" s="133" t="s">
        <v>12734</v>
      </c>
      <c r="BB9" s="133" t="s">
        <v>12734</v>
      </c>
      <c r="BC9" s="133" t="s">
        <v>12734</v>
      </c>
      <c r="BD9" s="133" t="s">
        <v>12734</v>
      </c>
      <c r="BE9" s="133" t="s">
        <v>12734</v>
      </c>
      <c r="BF9" s="133" t="s">
        <v>12734</v>
      </c>
      <c r="BG9" s="92" t="s">
        <v>12734</v>
      </c>
      <c r="BH9" s="8">
        <v>9.5652162702831074</v>
      </c>
      <c r="BI9" s="8">
        <v>15.898077301091499</v>
      </c>
      <c r="BJ9" s="12">
        <v>8</v>
      </c>
      <c r="BK9" s="10">
        <v>15.898077301091499</v>
      </c>
      <c r="BL9" s="10">
        <v>0.21403182159055145</v>
      </c>
      <c r="BM9" s="10">
        <v>15.684045479500949</v>
      </c>
      <c r="BN9" s="41">
        <v>29.967424464566175</v>
      </c>
      <c r="BO9" s="41"/>
      <c r="BP9" s="10">
        <v>15.684045479500949</v>
      </c>
      <c r="BQ9" s="38">
        <v>29.967424464566175</v>
      </c>
      <c r="BR9" s="6" t="s">
        <v>12742</v>
      </c>
      <c r="BS9" s="51">
        <v>19</v>
      </c>
      <c r="BT9" s="75">
        <v>10</v>
      </c>
      <c r="BU9" s="51">
        <v>9</v>
      </c>
      <c r="BV9" s="75">
        <v>17</v>
      </c>
      <c r="BW9" s="75">
        <v>22</v>
      </c>
      <c r="BX9" s="51"/>
    </row>
    <row r="10" spans="1:76">
      <c r="A10" t="s">
        <v>8547</v>
      </c>
      <c r="B10" s="1" t="s">
        <v>8548</v>
      </c>
      <c r="C10" s="2" t="s">
        <v>3929</v>
      </c>
      <c r="D10" s="91" t="s">
        <v>8850</v>
      </c>
      <c r="E10" s="2" t="s">
        <v>1369</v>
      </c>
      <c r="F10" s="2" t="s">
        <v>3643</v>
      </c>
      <c r="G10" s="2" t="s">
        <v>11014</v>
      </c>
      <c r="H10" s="2" t="s">
        <v>1408</v>
      </c>
      <c r="I10">
        <v>17678</v>
      </c>
      <c r="J10" t="s">
        <v>8851</v>
      </c>
      <c r="K10" t="e">
        <v>#VALUE!</v>
      </c>
      <c r="L10" t="s">
        <v>9080</v>
      </c>
      <c r="M10" s="175">
        <v>156</v>
      </c>
      <c r="N10" s="124">
        <v>690</v>
      </c>
      <c r="O10" s="67">
        <v>554</v>
      </c>
      <c r="P10" s="124">
        <v>164</v>
      </c>
      <c r="Q10" s="124">
        <v>37</v>
      </c>
      <c r="R10" s="124">
        <v>2</v>
      </c>
      <c r="S10" s="67">
        <v>41</v>
      </c>
      <c r="T10" s="124">
        <v>122</v>
      </c>
      <c r="U10" s="67">
        <v>112</v>
      </c>
      <c r="V10" s="67">
        <v>119</v>
      </c>
      <c r="W10" s="67">
        <v>83</v>
      </c>
      <c r="X10" s="67">
        <v>5</v>
      </c>
      <c r="Y10" s="4">
        <v>0.29602888086642598</v>
      </c>
      <c r="Z10" s="4">
        <v>0.42050520059435365</v>
      </c>
      <c r="AA10" s="4">
        <v>0.59205776173285196</v>
      </c>
      <c r="AB10" s="8">
        <v>8.026315789473685</v>
      </c>
      <c r="AC10" s="8">
        <v>6.2121212121212128</v>
      </c>
      <c r="AD10" s="8">
        <v>7.5675675675675675</v>
      </c>
      <c r="AE10" s="8">
        <v>1.25</v>
      </c>
      <c r="AF10" s="51">
        <v>2.5265539854068635</v>
      </c>
      <c r="AG10" s="51">
        <v>0</v>
      </c>
      <c r="AH10" s="51">
        <v>0</v>
      </c>
      <c r="AI10" s="51">
        <v>0</v>
      </c>
      <c r="AJ10" s="8">
        <v>25.582558554569328</v>
      </c>
      <c r="AK10" s="8" t="s">
        <v>12734</v>
      </c>
      <c r="AL10" s="8" t="s">
        <v>12734</v>
      </c>
      <c r="AM10" s="8" t="s">
        <v>12734</v>
      </c>
      <c r="AN10" s="8" t="s">
        <v>12734</v>
      </c>
      <c r="AO10" s="8">
        <v>25.582558554569328</v>
      </c>
      <c r="AP10" s="8" t="s">
        <v>12734</v>
      </c>
      <c r="AQ10" s="8" t="s">
        <v>12734</v>
      </c>
      <c r="AR10" s="8" t="s">
        <v>12734</v>
      </c>
      <c r="AS10" s="8" t="s">
        <v>12734</v>
      </c>
      <c r="AT10" s="8" t="s">
        <v>12734</v>
      </c>
      <c r="AU10" s="8" t="s">
        <v>12734</v>
      </c>
      <c r="AV10" s="133" t="s">
        <v>12734</v>
      </c>
      <c r="AW10" s="133" t="s">
        <v>12734</v>
      </c>
      <c r="AX10" s="133" t="s">
        <v>12734</v>
      </c>
      <c r="AY10" s="133" t="s">
        <v>12734</v>
      </c>
      <c r="AZ10" s="133">
        <v>3</v>
      </c>
      <c r="BA10" s="133" t="s">
        <v>12734</v>
      </c>
      <c r="BB10" s="133" t="s">
        <v>12734</v>
      </c>
      <c r="BC10" s="133" t="s">
        <v>12734</v>
      </c>
      <c r="BD10" s="133" t="s">
        <v>12734</v>
      </c>
      <c r="BE10" s="133" t="s">
        <v>12734</v>
      </c>
      <c r="BF10" s="133" t="s">
        <v>12734</v>
      </c>
      <c r="BG10" s="92" t="s">
        <v>12734</v>
      </c>
      <c r="BH10" s="8">
        <v>9.752144097079757</v>
      </c>
      <c r="BI10" s="8">
        <v>15.830414457489571</v>
      </c>
      <c r="BJ10" s="12">
        <v>9</v>
      </c>
      <c r="BK10" s="10">
        <v>15.830414457489571</v>
      </c>
      <c r="BL10" s="10">
        <v>0.21403182159055145</v>
      </c>
      <c r="BM10" s="10">
        <v>15.616382635899019</v>
      </c>
      <c r="BN10" s="41">
        <v>29.842455539064243</v>
      </c>
      <c r="BO10" s="41"/>
      <c r="BP10" s="10">
        <v>15.616382635899019</v>
      </c>
      <c r="BQ10" s="38">
        <v>29.842455539064243</v>
      </c>
      <c r="BR10" s="6" t="s">
        <v>12743</v>
      </c>
      <c r="BS10" s="51">
        <v>7.67</v>
      </c>
      <c r="BT10" s="75">
        <v>11</v>
      </c>
      <c r="BU10" s="51">
        <v>-3.33</v>
      </c>
      <c r="BV10" s="75">
        <v>5</v>
      </c>
      <c r="BW10" s="75">
        <v>10</v>
      </c>
      <c r="BX10" s="51"/>
    </row>
    <row r="11" spans="1:76">
      <c r="A11" s="65" t="s">
        <v>1415</v>
      </c>
      <c r="B11" s="1" t="s">
        <v>4060</v>
      </c>
      <c r="C11" s="2" t="s">
        <v>4061</v>
      </c>
      <c r="D11" s="91" t="s">
        <v>503</v>
      </c>
      <c r="E11" s="2" t="s">
        <v>1467</v>
      </c>
      <c r="F11" s="2" t="s">
        <v>6289</v>
      </c>
      <c r="G11" s="2" t="s">
        <v>657</v>
      </c>
      <c r="H11" s="2" t="s">
        <v>657</v>
      </c>
      <c r="I11">
        <v>9777</v>
      </c>
      <c r="J11" t="s">
        <v>7355</v>
      </c>
      <c r="K11" t="e">
        <v>#VALUE!</v>
      </c>
      <c r="L11" t="s">
        <v>2921</v>
      </c>
      <c r="M11" s="175">
        <v>155</v>
      </c>
      <c r="N11" s="124">
        <v>662</v>
      </c>
      <c r="O11" s="75">
        <v>588</v>
      </c>
      <c r="P11" s="124">
        <v>185</v>
      </c>
      <c r="Q11" s="124">
        <v>31</v>
      </c>
      <c r="R11" s="124">
        <v>2</v>
      </c>
      <c r="S11" s="75">
        <v>41</v>
      </c>
      <c r="T11" s="124">
        <v>102</v>
      </c>
      <c r="U11" s="75">
        <v>118</v>
      </c>
      <c r="V11" s="75">
        <v>62</v>
      </c>
      <c r="W11" s="75">
        <v>93</v>
      </c>
      <c r="X11" s="75">
        <v>3</v>
      </c>
      <c r="Y11" s="52">
        <v>0.31462585034013607</v>
      </c>
      <c r="Z11" s="52">
        <v>0.38</v>
      </c>
      <c r="AA11" s="52">
        <v>0.58333333333333337</v>
      </c>
      <c r="AB11" s="51">
        <v>6.7105263157894743</v>
      </c>
      <c r="AC11" s="51">
        <v>6.2121212121212128</v>
      </c>
      <c r="AD11" s="51">
        <v>7.9729729729729728</v>
      </c>
      <c r="AE11" s="51">
        <v>0.75</v>
      </c>
      <c r="AF11" s="51">
        <v>3.9042103327817381</v>
      </c>
      <c r="AG11" s="51">
        <v>0</v>
      </c>
      <c r="AH11" s="51">
        <v>0</v>
      </c>
      <c r="AI11" s="51">
        <v>0</v>
      </c>
      <c r="AJ11" s="51">
        <v>25.549830833665396</v>
      </c>
      <c r="AK11" s="51" t="s">
        <v>12734</v>
      </c>
      <c r="AL11" s="51" t="s">
        <v>12734</v>
      </c>
      <c r="AM11" s="51" t="s">
        <v>12734</v>
      </c>
      <c r="AN11" s="51">
        <v>25.549830833665396</v>
      </c>
      <c r="AO11" s="51" t="s">
        <v>12734</v>
      </c>
      <c r="AP11" s="51" t="s">
        <v>12734</v>
      </c>
      <c r="AQ11" s="51" t="s">
        <v>12734</v>
      </c>
      <c r="AR11" s="51" t="s">
        <v>12734</v>
      </c>
      <c r="AS11" s="51" t="s">
        <v>12734</v>
      </c>
      <c r="AT11" s="51" t="s">
        <v>12734</v>
      </c>
      <c r="AU11" s="51" t="s">
        <v>12734</v>
      </c>
      <c r="AV11" s="76" t="s">
        <v>12734</v>
      </c>
      <c r="AW11" s="133" t="s">
        <v>12734</v>
      </c>
      <c r="AX11" s="133" t="s">
        <v>12734</v>
      </c>
      <c r="AY11" s="133">
        <v>3</v>
      </c>
      <c r="AZ11" s="133" t="s">
        <v>12734</v>
      </c>
      <c r="BA11" s="133" t="s">
        <v>12734</v>
      </c>
      <c r="BB11" s="133" t="s">
        <v>12734</v>
      </c>
      <c r="BC11" s="133" t="s">
        <v>12734</v>
      </c>
      <c r="BD11" s="133" t="s">
        <v>12734</v>
      </c>
      <c r="BE11" s="133" t="s">
        <v>12734</v>
      </c>
      <c r="BF11" s="133" t="s">
        <v>12734</v>
      </c>
      <c r="BG11" s="92" t="s">
        <v>12734</v>
      </c>
      <c r="BH11" s="51">
        <v>9.7237596872733416</v>
      </c>
      <c r="BI11" s="51">
        <v>15.826071146392055</v>
      </c>
      <c r="BJ11" s="76">
        <v>10</v>
      </c>
      <c r="BK11" s="51">
        <v>15.826071146392055</v>
      </c>
      <c r="BL11" s="51">
        <v>0.21403182159055145</v>
      </c>
      <c r="BM11" s="51">
        <v>15.612039324801504</v>
      </c>
      <c r="BN11" s="64">
        <v>29.834433722479499</v>
      </c>
      <c r="BO11" s="64"/>
      <c r="BP11" s="51">
        <v>15.612039324801504</v>
      </c>
      <c r="BQ11" s="38">
        <v>29.834433722479499</v>
      </c>
      <c r="BR11" s="51" t="s">
        <v>12744</v>
      </c>
      <c r="BS11" s="51">
        <v>10.67</v>
      </c>
      <c r="BT11" s="75">
        <v>12</v>
      </c>
      <c r="BU11" s="51">
        <v>-1.33</v>
      </c>
      <c r="BV11" s="75">
        <v>5</v>
      </c>
      <c r="BW11" s="75">
        <v>14</v>
      </c>
      <c r="BX11" s="51"/>
    </row>
    <row r="12" spans="1:76">
      <c r="A12" s="185" t="s">
        <v>2436</v>
      </c>
      <c r="B12" s="1" t="s">
        <v>3926</v>
      </c>
      <c r="C12" s="2" t="s">
        <v>3927</v>
      </c>
      <c r="D12" s="91" t="s">
        <v>636</v>
      </c>
      <c r="E12" s="2" t="s">
        <v>1435</v>
      </c>
      <c r="F12" s="2" t="s">
        <v>3643</v>
      </c>
      <c r="G12" s="2" t="s">
        <v>1372</v>
      </c>
      <c r="H12" s="2" t="s">
        <v>1372</v>
      </c>
      <c r="I12">
        <v>10155</v>
      </c>
      <c r="J12" t="s">
        <v>7465</v>
      </c>
      <c r="K12" t="e">
        <v>#VALUE!</v>
      </c>
      <c r="L12" t="s">
        <v>3842</v>
      </c>
      <c r="M12" s="175">
        <v>134</v>
      </c>
      <c r="N12" s="124">
        <v>600</v>
      </c>
      <c r="O12" s="67">
        <v>470</v>
      </c>
      <c r="P12" s="124">
        <v>137</v>
      </c>
      <c r="Q12" s="124">
        <v>27</v>
      </c>
      <c r="R12" s="124">
        <v>2</v>
      </c>
      <c r="S12" s="67">
        <v>45</v>
      </c>
      <c r="T12" s="124">
        <v>110</v>
      </c>
      <c r="U12" s="67">
        <v>104</v>
      </c>
      <c r="V12" s="67">
        <v>110</v>
      </c>
      <c r="W12" s="67">
        <v>120</v>
      </c>
      <c r="X12" s="67">
        <v>11</v>
      </c>
      <c r="Y12" s="3">
        <v>0.29148936170212764</v>
      </c>
      <c r="Z12" s="3">
        <v>0.42586206896551726</v>
      </c>
      <c r="AA12" s="3">
        <v>0.64468085106382977</v>
      </c>
      <c r="AB12" s="6">
        <v>7.2368421052631584</v>
      </c>
      <c r="AC12" s="6">
        <v>6.8181818181818183</v>
      </c>
      <c r="AD12" s="6">
        <v>7.0270270270270263</v>
      </c>
      <c r="AE12" s="6">
        <v>2.75</v>
      </c>
      <c r="AF12" s="51">
        <v>1.9731800766283523</v>
      </c>
      <c r="AG12" s="51">
        <v>0</v>
      </c>
      <c r="AH12" s="51">
        <v>0</v>
      </c>
      <c r="AI12" s="51">
        <v>0</v>
      </c>
      <c r="AJ12" s="6">
        <v>25.805231027100355</v>
      </c>
      <c r="AK12" s="6" t="s">
        <v>12734</v>
      </c>
      <c r="AL12" s="6" t="s">
        <v>12734</v>
      </c>
      <c r="AM12" s="6" t="s">
        <v>12734</v>
      </c>
      <c r="AN12" s="6" t="s">
        <v>12734</v>
      </c>
      <c r="AO12" s="6" t="s">
        <v>12734</v>
      </c>
      <c r="AP12" s="6">
        <v>25.805231027100355</v>
      </c>
      <c r="AQ12" s="6" t="s">
        <v>12734</v>
      </c>
      <c r="AR12" s="6" t="s">
        <v>12734</v>
      </c>
      <c r="AS12" s="6" t="s">
        <v>12734</v>
      </c>
      <c r="AT12" s="6" t="s">
        <v>12734</v>
      </c>
      <c r="AU12" s="6" t="s">
        <v>12734</v>
      </c>
      <c r="AV12" s="99" t="s">
        <v>12734</v>
      </c>
      <c r="AW12" s="133" t="s">
        <v>12734</v>
      </c>
      <c r="AX12" s="133" t="s">
        <v>12734</v>
      </c>
      <c r="AY12" s="133" t="s">
        <v>12734</v>
      </c>
      <c r="AZ12" s="133" t="s">
        <v>12734</v>
      </c>
      <c r="BA12" s="133">
        <v>4</v>
      </c>
      <c r="BB12" s="133" t="s">
        <v>12734</v>
      </c>
      <c r="BC12" s="133" t="s">
        <v>12734</v>
      </c>
      <c r="BD12" s="133" t="s">
        <v>12734</v>
      </c>
      <c r="BE12" s="133" t="s">
        <v>12734</v>
      </c>
      <c r="BF12" s="133" t="s">
        <v>12734</v>
      </c>
      <c r="BG12" s="92" t="s">
        <v>12734</v>
      </c>
      <c r="BH12" s="6">
        <v>10.292358297693868</v>
      </c>
      <c r="BI12" s="8">
        <v>15.512872729406487</v>
      </c>
      <c r="BJ12" s="12">
        <v>11</v>
      </c>
      <c r="BK12" s="6">
        <v>15.512872729406487</v>
      </c>
      <c r="BL12" s="6">
        <v>0.21403182159055145</v>
      </c>
      <c r="BM12" s="6">
        <v>15.298840907815936</v>
      </c>
      <c r="BN12" s="38">
        <v>29.255976366033487</v>
      </c>
      <c r="BO12" s="38"/>
      <c r="BP12" s="6">
        <v>15.298840907815936</v>
      </c>
      <c r="BQ12" s="38">
        <v>29.255976366033487</v>
      </c>
      <c r="BR12" s="6" t="s">
        <v>12745</v>
      </c>
      <c r="BS12" s="51">
        <v>2.5</v>
      </c>
      <c r="BT12" s="75">
        <v>13</v>
      </c>
      <c r="BU12" s="51">
        <v>-10.5</v>
      </c>
      <c r="BV12" s="75">
        <v>2</v>
      </c>
      <c r="BW12" s="75">
        <v>3</v>
      </c>
      <c r="BX12" s="51"/>
    </row>
    <row r="13" spans="1:76" ht="15" customHeight="1">
      <c r="A13" s="185" t="s">
        <v>2595</v>
      </c>
      <c r="B13" s="1" t="s">
        <v>4198</v>
      </c>
      <c r="C13" s="2" t="s">
        <v>4199</v>
      </c>
      <c r="D13" s="91" t="s">
        <v>323</v>
      </c>
      <c r="E13" s="2" t="s">
        <v>1378</v>
      </c>
      <c r="F13" s="2" t="s">
        <v>3643</v>
      </c>
      <c r="G13" s="2" t="s">
        <v>1408</v>
      </c>
      <c r="H13" s="2" t="s">
        <v>1408</v>
      </c>
      <c r="I13">
        <v>12161</v>
      </c>
      <c r="J13" t="s">
        <v>6306</v>
      </c>
      <c r="K13" t="e">
        <v>#VALUE!</v>
      </c>
      <c r="L13" t="s">
        <v>2979</v>
      </c>
      <c r="M13" s="175">
        <v>155</v>
      </c>
      <c r="N13" s="124">
        <v>698</v>
      </c>
      <c r="O13" s="75">
        <v>614</v>
      </c>
      <c r="P13" s="124">
        <v>190</v>
      </c>
      <c r="Q13" s="124">
        <v>52</v>
      </c>
      <c r="R13" s="124">
        <v>0</v>
      </c>
      <c r="S13" s="75">
        <v>33</v>
      </c>
      <c r="T13" s="124">
        <v>110</v>
      </c>
      <c r="U13" s="75">
        <v>117</v>
      </c>
      <c r="V13" s="75">
        <v>76</v>
      </c>
      <c r="W13" s="75">
        <v>122</v>
      </c>
      <c r="X13" s="75">
        <v>4</v>
      </c>
      <c r="Y13" s="4">
        <v>0.30944625407166126</v>
      </c>
      <c r="Z13" s="4">
        <v>0.38550724637681161</v>
      </c>
      <c r="AA13" s="4">
        <v>0.55537459283387625</v>
      </c>
      <c r="AB13" s="8">
        <v>7.2368421052631584</v>
      </c>
      <c r="AC13" s="8">
        <v>5</v>
      </c>
      <c r="AD13" s="8">
        <v>7.9054054054054053</v>
      </c>
      <c r="AE13" s="8">
        <v>1</v>
      </c>
      <c r="AF13" s="51">
        <v>3.6827883118072577</v>
      </c>
      <c r="AG13" s="51">
        <v>0</v>
      </c>
      <c r="AH13" s="51">
        <v>0</v>
      </c>
      <c r="AI13" s="51">
        <v>0</v>
      </c>
      <c r="AJ13" s="8">
        <v>24.825035822475819</v>
      </c>
      <c r="AK13" s="8" t="s">
        <v>12734</v>
      </c>
      <c r="AL13" s="8" t="s">
        <v>12734</v>
      </c>
      <c r="AM13" s="8" t="s">
        <v>12734</v>
      </c>
      <c r="AN13" s="8" t="s">
        <v>12734</v>
      </c>
      <c r="AO13" s="8">
        <v>24.825035822475819</v>
      </c>
      <c r="AP13" s="8" t="s">
        <v>12734</v>
      </c>
      <c r="AQ13" s="8" t="s">
        <v>12734</v>
      </c>
      <c r="AR13" s="8" t="s">
        <v>12734</v>
      </c>
      <c r="AS13" s="8" t="s">
        <v>12734</v>
      </c>
      <c r="AT13" s="8" t="s">
        <v>12734</v>
      </c>
      <c r="AU13" s="8" t="s">
        <v>12734</v>
      </c>
      <c r="AV13" s="133" t="s">
        <v>12734</v>
      </c>
      <c r="AW13" s="133" t="s">
        <v>12734</v>
      </c>
      <c r="AX13" s="133" t="s">
        <v>12734</v>
      </c>
      <c r="AY13" s="133" t="s">
        <v>12734</v>
      </c>
      <c r="AZ13" s="133">
        <v>4</v>
      </c>
      <c r="BA13" s="133" t="s">
        <v>12734</v>
      </c>
      <c r="BB13" s="133" t="s">
        <v>12734</v>
      </c>
      <c r="BC13" s="133" t="s">
        <v>12734</v>
      </c>
      <c r="BD13" s="133" t="s">
        <v>12734</v>
      </c>
      <c r="BE13" s="133" t="s">
        <v>12734</v>
      </c>
      <c r="BF13" s="133" t="s">
        <v>12734</v>
      </c>
      <c r="BG13" s="92" t="s">
        <v>12734</v>
      </c>
      <c r="BH13" s="8">
        <v>9.752144097079757</v>
      </c>
      <c r="BI13" s="8">
        <v>15.072891725396062</v>
      </c>
      <c r="BJ13" s="12">
        <v>12</v>
      </c>
      <c r="BK13" s="10">
        <v>15.072891725396062</v>
      </c>
      <c r="BL13" s="10">
        <v>0.21403182159055145</v>
      </c>
      <c r="BM13" s="10">
        <v>14.858859903805509</v>
      </c>
      <c r="BN13" s="41">
        <v>28.443359715809287</v>
      </c>
      <c r="BO13" s="41"/>
      <c r="BP13" s="10">
        <v>14.858859903805509</v>
      </c>
      <c r="BQ13" s="38">
        <v>28.443359715809287</v>
      </c>
      <c r="BR13" s="6" t="s">
        <v>12746</v>
      </c>
      <c r="BS13" s="51">
        <v>33.33</v>
      </c>
      <c r="BT13" s="75">
        <v>14</v>
      </c>
      <c r="BU13" s="51">
        <v>19.329999999999998</v>
      </c>
      <c r="BV13" s="75">
        <v>25</v>
      </c>
      <c r="BW13" s="75">
        <v>39</v>
      </c>
      <c r="BX13" s="51"/>
    </row>
    <row r="14" spans="1:76" ht="15" customHeight="1">
      <c r="A14" t="s">
        <v>2666</v>
      </c>
      <c r="B14" s="1" t="s">
        <v>4290</v>
      </c>
      <c r="C14" s="2" t="s">
        <v>4291</v>
      </c>
      <c r="D14" s="91" t="s">
        <v>1279</v>
      </c>
      <c r="E14" s="2" t="s">
        <v>1378</v>
      </c>
      <c r="F14" s="2" t="s">
        <v>3643</v>
      </c>
      <c r="G14" s="2" t="s">
        <v>1372</v>
      </c>
      <c r="H14" s="2" t="s">
        <v>1372</v>
      </c>
      <c r="I14">
        <v>13611</v>
      </c>
      <c r="J14" t="s">
        <v>7294</v>
      </c>
      <c r="K14" t="e">
        <v>#VALUE!</v>
      </c>
      <c r="L14" t="s">
        <v>2970</v>
      </c>
      <c r="M14" s="175">
        <v>150</v>
      </c>
      <c r="N14" s="124">
        <v>706</v>
      </c>
      <c r="O14" s="67">
        <v>597</v>
      </c>
      <c r="P14" s="124">
        <v>176</v>
      </c>
      <c r="Q14" s="124">
        <v>40</v>
      </c>
      <c r="R14" s="124">
        <v>5</v>
      </c>
      <c r="S14" s="67">
        <v>29</v>
      </c>
      <c r="T14" s="124">
        <v>135</v>
      </c>
      <c r="U14" s="67">
        <v>80</v>
      </c>
      <c r="V14" s="67">
        <v>97</v>
      </c>
      <c r="W14" s="67">
        <v>101</v>
      </c>
      <c r="X14" s="67">
        <v>16</v>
      </c>
      <c r="Y14" s="4">
        <v>0.29480737018425462</v>
      </c>
      <c r="Z14" s="4">
        <v>0.39337175792507206</v>
      </c>
      <c r="AA14" s="4">
        <v>0.52428810720268004</v>
      </c>
      <c r="AB14" s="8">
        <v>8.8815789473684212</v>
      </c>
      <c r="AC14" s="8">
        <v>4.3939393939393945</v>
      </c>
      <c r="AD14" s="8">
        <v>5.4054054054054053</v>
      </c>
      <c r="AE14" s="8">
        <v>4</v>
      </c>
      <c r="AF14" s="51">
        <v>2.5958316118073848</v>
      </c>
      <c r="AG14" s="51">
        <v>0</v>
      </c>
      <c r="AH14" s="51">
        <v>0</v>
      </c>
      <c r="AI14" s="51">
        <v>0</v>
      </c>
      <c r="AJ14" s="6">
        <v>25.276755358520603</v>
      </c>
      <c r="AK14" s="6" t="s">
        <v>12734</v>
      </c>
      <c r="AL14" s="6" t="s">
        <v>12734</v>
      </c>
      <c r="AM14" s="6" t="s">
        <v>12734</v>
      </c>
      <c r="AN14" s="6" t="s">
        <v>12734</v>
      </c>
      <c r="AO14" s="6" t="s">
        <v>12734</v>
      </c>
      <c r="AP14" s="6">
        <v>25.276755358520603</v>
      </c>
      <c r="AQ14" s="6" t="s">
        <v>12734</v>
      </c>
      <c r="AR14" s="6" t="s">
        <v>12734</v>
      </c>
      <c r="AS14" s="6" t="s">
        <v>12734</v>
      </c>
      <c r="AT14" s="6" t="s">
        <v>12734</v>
      </c>
      <c r="AU14" s="6" t="s">
        <v>12734</v>
      </c>
      <c r="AV14" s="99" t="s">
        <v>12734</v>
      </c>
      <c r="AW14" s="133" t="s">
        <v>12734</v>
      </c>
      <c r="AX14" s="133" t="s">
        <v>12734</v>
      </c>
      <c r="AY14" s="133" t="s">
        <v>12734</v>
      </c>
      <c r="AZ14" s="133" t="s">
        <v>12734</v>
      </c>
      <c r="BA14" s="133">
        <v>5</v>
      </c>
      <c r="BB14" s="133" t="s">
        <v>12734</v>
      </c>
      <c r="BC14" s="133" t="s">
        <v>12734</v>
      </c>
      <c r="BD14" s="133" t="s">
        <v>12734</v>
      </c>
      <c r="BE14" s="133" t="s">
        <v>12734</v>
      </c>
      <c r="BF14" s="133" t="s">
        <v>12734</v>
      </c>
      <c r="BG14" s="92" t="s">
        <v>12734</v>
      </c>
      <c r="BH14" s="8">
        <v>10.292358297693868</v>
      </c>
      <c r="BI14" s="8">
        <v>14.984397060826735</v>
      </c>
      <c r="BJ14" s="12">
        <v>13</v>
      </c>
      <c r="BK14" s="10">
        <v>14.984397060826735</v>
      </c>
      <c r="BL14" s="10">
        <v>0.21403182159055145</v>
      </c>
      <c r="BM14" s="10">
        <v>14.770365239236185</v>
      </c>
      <c r="BN14" s="41">
        <v>28.279915755207448</v>
      </c>
      <c r="BO14" s="41"/>
      <c r="BP14" s="10">
        <v>14.770365239236185</v>
      </c>
      <c r="BQ14" s="38">
        <v>28.279915755207448</v>
      </c>
      <c r="BR14" s="6" t="s">
        <v>12747</v>
      </c>
      <c r="BS14" s="51">
        <v>5</v>
      </c>
      <c r="BT14" s="75">
        <v>15</v>
      </c>
      <c r="BU14" s="51">
        <v>-10</v>
      </c>
      <c r="BV14" s="75">
        <v>4</v>
      </c>
      <c r="BW14" s="75">
        <v>8</v>
      </c>
      <c r="BX14" s="51"/>
    </row>
    <row r="15" spans="1:76">
      <c r="A15" s="185" t="s">
        <v>6409</v>
      </c>
      <c r="B15" s="1" t="s">
        <v>4332</v>
      </c>
      <c r="C15" s="2" t="s">
        <v>6411</v>
      </c>
      <c r="D15" s="91" t="s">
        <v>6410</v>
      </c>
      <c r="E15" s="2" t="s">
        <v>1410</v>
      </c>
      <c r="F15" s="2" t="s">
        <v>6289</v>
      </c>
      <c r="G15" s="2" t="s">
        <v>1408</v>
      </c>
      <c r="H15" s="2" t="s">
        <v>1408</v>
      </c>
      <c r="I15">
        <v>16252</v>
      </c>
      <c r="J15" t="s">
        <v>6412</v>
      </c>
      <c r="K15" t="e">
        <v>#VALUE!</v>
      </c>
      <c r="L15" t="s">
        <v>6413</v>
      </c>
      <c r="M15" s="175">
        <v>122</v>
      </c>
      <c r="N15" s="124">
        <v>569</v>
      </c>
      <c r="O15" s="75">
        <v>521</v>
      </c>
      <c r="P15" s="124">
        <v>155</v>
      </c>
      <c r="Q15" s="124">
        <v>37</v>
      </c>
      <c r="R15" s="124">
        <v>5</v>
      </c>
      <c r="S15" s="75">
        <v>19</v>
      </c>
      <c r="T15" s="124">
        <v>96</v>
      </c>
      <c r="U15" s="75">
        <v>57</v>
      </c>
      <c r="V15" s="75">
        <v>43</v>
      </c>
      <c r="W15" s="75">
        <v>113</v>
      </c>
      <c r="X15" s="75">
        <v>35</v>
      </c>
      <c r="Y15" s="4">
        <v>0.29750479846449135</v>
      </c>
      <c r="Z15" s="4">
        <v>0.35106382978723405</v>
      </c>
      <c r="AA15" s="4">
        <v>0.49712092130518232</v>
      </c>
      <c r="AB15" s="8">
        <v>6.3157894736842106</v>
      </c>
      <c r="AC15" s="8">
        <v>2.8787878787878789</v>
      </c>
      <c r="AD15" s="8">
        <v>3.8513513513513513</v>
      </c>
      <c r="AE15" s="8">
        <v>8.75</v>
      </c>
      <c r="AF15" s="51">
        <v>2.497100440733008</v>
      </c>
      <c r="AG15" s="51">
        <v>0</v>
      </c>
      <c r="AH15" s="51">
        <v>0</v>
      </c>
      <c r="AI15" s="51">
        <v>0</v>
      </c>
      <c r="AJ15" s="8">
        <v>24.293029144556449</v>
      </c>
      <c r="AK15" s="8" t="s">
        <v>12734</v>
      </c>
      <c r="AL15" s="8" t="s">
        <v>12734</v>
      </c>
      <c r="AM15" s="8" t="s">
        <v>12734</v>
      </c>
      <c r="AN15" s="8" t="s">
        <v>12734</v>
      </c>
      <c r="AO15" s="8">
        <v>24.293029144556449</v>
      </c>
      <c r="AP15" s="8" t="s">
        <v>12734</v>
      </c>
      <c r="AQ15" s="8" t="s">
        <v>12734</v>
      </c>
      <c r="AR15" s="8" t="s">
        <v>12734</v>
      </c>
      <c r="AS15" s="8" t="s">
        <v>12734</v>
      </c>
      <c r="AT15" s="8" t="s">
        <v>12734</v>
      </c>
      <c r="AU15" s="8" t="s">
        <v>12734</v>
      </c>
      <c r="AV15" s="133" t="s">
        <v>12734</v>
      </c>
      <c r="AW15" s="133" t="s">
        <v>12734</v>
      </c>
      <c r="AX15" s="133" t="s">
        <v>12734</v>
      </c>
      <c r="AY15" s="133" t="s">
        <v>12734</v>
      </c>
      <c r="AZ15" s="133">
        <v>5</v>
      </c>
      <c r="BA15" s="133" t="s">
        <v>12734</v>
      </c>
      <c r="BB15" s="133" t="s">
        <v>12734</v>
      </c>
      <c r="BC15" s="133" t="s">
        <v>12734</v>
      </c>
      <c r="BD15" s="133" t="s">
        <v>12734</v>
      </c>
      <c r="BE15" s="133" t="s">
        <v>12734</v>
      </c>
      <c r="BF15" s="133" t="s">
        <v>12734</v>
      </c>
      <c r="BG15" s="92" t="s">
        <v>12734</v>
      </c>
      <c r="BH15" s="8">
        <v>9.752144097079757</v>
      </c>
      <c r="BI15" s="8">
        <v>14.540885047476692</v>
      </c>
      <c r="BJ15" s="12">
        <v>14</v>
      </c>
      <c r="BK15" s="10">
        <v>14.540885047476692</v>
      </c>
      <c r="BL15" s="10">
        <v>0.21403182159055145</v>
      </c>
      <c r="BM15" s="10">
        <v>14.32685322588614</v>
      </c>
      <c r="BN15" s="41">
        <v>27.460777557563439</v>
      </c>
      <c r="BO15" s="41"/>
      <c r="BP15" s="10">
        <v>14.32685322588614</v>
      </c>
      <c r="BQ15" s="38">
        <v>27.460777557563439</v>
      </c>
      <c r="BR15" s="6" t="s">
        <v>12748</v>
      </c>
      <c r="BS15" s="51">
        <v>10.17</v>
      </c>
      <c r="BT15" s="75">
        <v>16</v>
      </c>
      <c r="BU15" s="51">
        <v>-5.83</v>
      </c>
      <c r="BV15" s="75">
        <v>4</v>
      </c>
      <c r="BW15" s="75">
        <v>15</v>
      </c>
      <c r="BX15" s="51"/>
    </row>
    <row r="16" spans="1:76" ht="15" customHeight="1">
      <c r="A16" s="222" t="s">
        <v>9860</v>
      </c>
      <c r="B16" s="1" t="s">
        <v>4449</v>
      </c>
      <c r="C16" s="2" t="s">
        <v>4103</v>
      </c>
      <c r="D16" s="91" t="s">
        <v>8641</v>
      </c>
      <c r="E16" s="2" t="s">
        <v>1410</v>
      </c>
      <c r="F16" s="2" t="s">
        <v>6289</v>
      </c>
      <c r="G16" s="2" t="s">
        <v>1372</v>
      </c>
      <c r="H16" s="2" t="s">
        <v>1372</v>
      </c>
      <c r="I16">
        <v>20123</v>
      </c>
      <c r="J16" t="s">
        <v>11006</v>
      </c>
      <c r="K16" t="e">
        <v>#VALUE!</v>
      </c>
      <c r="L16" t="s">
        <v>9861</v>
      </c>
      <c r="M16" s="175">
        <v>150</v>
      </c>
      <c r="N16" s="124">
        <v>659</v>
      </c>
      <c r="O16" s="75">
        <v>542</v>
      </c>
      <c r="P16" s="124">
        <v>153</v>
      </c>
      <c r="Q16" s="124">
        <v>32</v>
      </c>
      <c r="R16" s="124">
        <v>5</v>
      </c>
      <c r="S16" s="75">
        <v>34</v>
      </c>
      <c r="T16" s="124">
        <v>110</v>
      </c>
      <c r="U16" s="75">
        <v>110</v>
      </c>
      <c r="V16" s="75">
        <v>108</v>
      </c>
      <c r="W16" s="75">
        <v>132</v>
      </c>
      <c r="X16" s="75">
        <v>12</v>
      </c>
      <c r="Y16" s="52">
        <v>0.28228782287822879</v>
      </c>
      <c r="Z16" s="52">
        <v>0.40153846153846151</v>
      </c>
      <c r="AA16" s="52">
        <v>0.54797047970479706</v>
      </c>
      <c r="AB16" s="51">
        <v>7.2368421052631584</v>
      </c>
      <c r="AC16" s="51">
        <v>5.1515151515151514</v>
      </c>
      <c r="AD16" s="51">
        <v>7.4324324324324325</v>
      </c>
      <c r="AE16" s="51">
        <v>3</v>
      </c>
      <c r="AF16" s="51">
        <v>1.6222592284207324</v>
      </c>
      <c r="AG16" s="51">
        <v>0</v>
      </c>
      <c r="AH16" s="51">
        <v>0</v>
      </c>
      <c r="AI16" s="51">
        <v>0</v>
      </c>
      <c r="AJ16" s="51">
        <v>24.443048917631472</v>
      </c>
      <c r="AK16" s="51" t="s">
        <v>12734</v>
      </c>
      <c r="AL16" s="51" t="s">
        <v>12734</v>
      </c>
      <c r="AM16" s="51" t="s">
        <v>12734</v>
      </c>
      <c r="AN16" s="51" t="s">
        <v>12734</v>
      </c>
      <c r="AO16" s="51" t="s">
        <v>12734</v>
      </c>
      <c r="AP16" s="51">
        <v>24.443048917631472</v>
      </c>
      <c r="AQ16" s="51" t="s">
        <v>12734</v>
      </c>
      <c r="AR16" s="51" t="s">
        <v>12734</v>
      </c>
      <c r="AS16" s="51" t="s">
        <v>12734</v>
      </c>
      <c r="AT16" s="51" t="s">
        <v>12734</v>
      </c>
      <c r="AU16" s="51" t="s">
        <v>12734</v>
      </c>
      <c r="AV16" s="76" t="s">
        <v>12734</v>
      </c>
      <c r="AW16" s="133" t="s">
        <v>12734</v>
      </c>
      <c r="AX16" s="133" t="s">
        <v>12734</v>
      </c>
      <c r="AY16" s="133" t="s">
        <v>12734</v>
      </c>
      <c r="AZ16" s="133" t="s">
        <v>12734</v>
      </c>
      <c r="BA16" s="133">
        <v>6</v>
      </c>
      <c r="BB16" s="133" t="s">
        <v>12734</v>
      </c>
      <c r="BC16" s="133" t="s">
        <v>12734</v>
      </c>
      <c r="BD16" s="133" t="s">
        <v>12734</v>
      </c>
      <c r="BE16" s="133" t="s">
        <v>12734</v>
      </c>
      <c r="BF16" s="133" t="s">
        <v>12734</v>
      </c>
      <c r="BG16" s="92" t="s">
        <v>12734</v>
      </c>
      <c r="BH16" s="51">
        <v>10.292358297693868</v>
      </c>
      <c r="BI16" s="8">
        <v>14.150690619937604</v>
      </c>
      <c r="BJ16" s="12">
        <v>15</v>
      </c>
      <c r="BK16" s="51">
        <v>14.150690619937604</v>
      </c>
      <c r="BL16" s="51">
        <v>0.21403182159055145</v>
      </c>
      <c r="BM16" s="51">
        <v>13.936658798347054</v>
      </c>
      <c r="BN16" s="64">
        <v>26.740113515814386</v>
      </c>
      <c r="BO16" s="64"/>
      <c r="BP16" s="51">
        <v>13.936658798347054</v>
      </c>
      <c r="BQ16" s="38">
        <v>26.740113515814386</v>
      </c>
      <c r="BR16" s="51" t="s">
        <v>12749</v>
      </c>
      <c r="BS16" s="51">
        <v>10.67</v>
      </c>
      <c r="BT16" s="75">
        <v>17</v>
      </c>
      <c r="BU16" s="51">
        <v>-6.33</v>
      </c>
      <c r="BV16" s="75">
        <v>8</v>
      </c>
      <c r="BW16" s="75">
        <v>13</v>
      </c>
      <c r="BX16" s="51"/>
    </row>
    <row r="17" spans="1:76" ht="15" customHeight="1">
      <c r="A17" s="119" t="s">
        <v>5576</v>
      </c>
      <c r="B17" s="1" t="s">
        <v>5577</v>
      </c>
      <c r="C17" s="2" t="s">
        <v>4336</v>
      </c>
      <c r="D17" s="91" t="s">
        <v>6017</v>
      </c>
      <c r="E17" s="2" t="s">
        <v>1388</v>
      </c>
      <c r="F17" s="2" t="s">
        <v>3643</v>
      </c>
      <c r="G17" s="2" t="s">
        <v>1408</v>
      </c>
      <c r="H17" s="2" t="s">
        <v>1408</v>
      </c>
      <c r="I17" s="123">
        <v>12916</v>
      </c>
      <c r="J17" s="123" t="s">
        <v>6432</v>
      </c>
      <c r="K17" s="123" t="e">
        <v>#VALUE!</v>
      </c>
      <c r="L17" s="123" t="s">
        <v>6018</v>
      </c>
      <c r="M17" s="124">
        <v>143</v>
      </c>
      <c r="N17" s="124">
        <v>654</v>
      </c>
      <c r="O17" s="124">
        <v>598</v>
      </c>
      <c r="P17" s="124">
        <v>170</v>
      </c>
      <c r="Q17" s="124">
        <v>40</v>
      </c>
      <c r="R17" s="124">
        <v>2</v>
      </c>
      <c r="S17" s="124">
        <v>32</v>
      </c>
      <c r="T17" s="124">
        <v>101</v>
      </c>
      <c r="U17" s="124">
        <v>74</v>
      </c>
      <c r="V17" s="124">
        <v>46</v>
      </c>
      <c r="W17" s="124">
        <v>98</v>
      </c>
      <c r="X17" s="124">
        <v>22</v>
      </c>
      <c r="Y17" s="125">
        <v>0.28428093645484948</v>
      </c>
      <c r="Z17" s="125">
        <v>0.33540372670807456</v>
      </c>
      <c r="AA17" s="125">
        <v>0.51839464882943143</v>
      </c>
      <c r="AB17" s="126">
        <v>6.6447368421052637</v>
      </c>
      <c r="AC17" s="126">
        <v>4.8484848484848486</v>
      </c>
      <c r="AD17" s="126">
        <v>5</v>
      </c>
      <c r="AE17" s="126">
        <v>5.5</v>
      </c>
      <c r="AF17" s="126">
        <v>1.8768934177912369</v>
      </c>
      <c r="AG17" s="126">
        <v>0</v>
      </c>
      <c r="AH17" s="126">
        <v>0</v>
      </c>
      <c r="AI17" s="51">
        <v>0</v>
      </c>
      <c r="AJ17" s="126">
        <v>23.870115108381349</v>
      </c>
      <c r="AK17" s="126" t="s">
        <v>12734</v>
      </c>
      <c r="AL17" s="126" t="s">
        <v>12734</v>
      </c>
      <c r="AM17" s="126" t="s">
        <v>12734</v>
      </c>
      <c r="AN17" s="126" t="s">
        <v>12734</v>
      </c>
      <c r="AO17" s="126">
        <v>23.870115108381349</v>
      </c>
      <c r="AP17" s="126" t="s">
        <v>12734</v>
      </c>
      <c r="AQ17" s="126" t="s">
        <v>12734</v>
      </c>
      <c r="AR17" s="126" t="s">
        <v>12734</v>
      </c>
      <c r="AS17" s="126" t="s">
        <v>12734</v>
      </c>
      <c r="AT17" s="126" t="s">
        <v>12734</v>
      </c>
      <c r="AU17" s="126" t="s">
        <v>12734</v>
      </c>
      <c r="AV17" s="128" t="s">
        <v>12734</v>
      </c>
      <c r="AW17" s="128" t="s">
        <v>12734</v>
      </c>
      <c r="AX17" s="128" t="s">
        <v>12734</v>
      </c>
      <c r="AY17" s="128" t="s">
        <v>12734</v>
      </c>
      <c r="AZ17" s="128">
        <v>6</v>
      </c>
      <c r="BA17" s="128" t="s">
        <v>12734</v>
      </c>
      <c r="BB17" s="128" t="s">
        <v>12734</v>
      </c>
      <c r="BC17" s="128" t="s">
        <v>12734</v>
      </c>
      <c r="BD17" s="128" t="s">
        <v>12734</v>
      </c>
      <c r="BE17" s="128" t="s">
        <v>12734</v>
      </c>
      <c r="BF17" s="128" t="s">
        <v>12734</v>
      </c>
      <c r="BG17" s="127" t="s">
        <v>12734</v>
      </c>
      <c r="BH17" s="126">
        <v>9.752144097079757</v>
      </c>
      <c r="BI17" s="126">
        <v>14.117971011301591</v>
      </c>
      <c r="BJ17" s="128">
        <v>16</v>
      </c>
      <c r="BK17" s="126">
        <v>14.117971011301591</v>
      </c>
      <c r="BL17" s="126">
        <v>0.21403182159055145</v>
      </c>
      <c r="BM17" s="126">
        <v>13.903939189711039</v>
      </c>
      <c r="BN17" s="129">
        <v>26.679682500556702</v>
      </c>
      <c r="BO17" s="129"/>
      <c r="BP17" s="126">
        <v>13.903939189711039</v>
      </c>
      <c r="BQ17" s="38">
        <v>26.679682500556702</v>
      </c>
      <c r="BR17" s="126" t="s">
        <v>12750</v>
      </c>
      <c r="BS17" s="126">
        <v>8.17</v>
      </c>
      <c r="BT17" s="124">
        <v>18</v>
      </c>
      <c r="BU17" s="126">
        <v>-9.83</v>
      </c>
      <c r="BV17" s="124">
        <v>5</v>
      </c>
      <c r="BW17" s="124">
        <v>11</v>
      </c>
      <c r="BX17" s="126"/>
    </row>
    <row r="18" spans="1:76">
      <c r="A18" s="185" t="s">
        <v>2639</v>
      </c>
      <c r="B18" s="1" t="s">
        <v>4105</v>
      </c>
      <c r="C18" s="2" t="s">
        <v>4106</v>
      </c>
      <c r="D18" s="91" t="s">
        <v>175</v>
      </c>
      <c r="E18" s="2" t="s">
        <v>1376</v>
      </c>
      <c r="F18" s="2" t="s">
        <v>3643</v>
      </c>
      <c r="G18" s="2" t="s">
        <v>1408</v>
      </c>
      <c r="H18" s="2" t="s">
        <v>1408</v>
      </c>
      <c r="I18">
        <v>12533</v>
      </c>
      <c r="J18" t="s">
        <v>7523</v>
      </c>
      <c r="K18" t="e">
        <v>#VALUE!</v>
      </c>
      <c r="L18" t="s">
        <v>3763</v>
      </c>
      <c r="M18" s="175">
        <v>162</v>
      </c>
      <c r="N18" s="124">
        <v>747</v>
      </c>
      <c r="O18" s="75">
        <v>657</v>
      </c>
      <c r="P18" s="124">
        <v>187</v>
      </c>
      <c r="Q18" s="124">
        <v>43</v>
      </c>
      <c r="R18" s="124">
        <v>7</v>
      </c>
      <c r="S18" s="75">
        <v>33</v>
      </c>
      <c r="T18" s="124">
        <v>123</v>
      </c>
      <c r="U18" s="75">
        <v>92</v>
      </c>
      <c r="V18" s="75">
        <v>87</v>
      </c>
      <c r="W18" s="75">
        <v>102</v>
      </c>
      <c r="X18" s="75">
        <v>10</v>
      </c>
      <c r="Y18" s="4">
        <v>0.28462709284627091</v>
      </c>
      <c r="Z18" s="4">
        <v>0.36827956989247312</v>
      </c>
      <c r="AA18" s="4">
        <v>0.52207001522070018</v>
      </c>
      <c r="AB18" s="8">
        <v>8.0921052631578956</v>
      </c>
      <c r="AC18" s="8">
        <v>5</v>
      </c>
      <c r="AD18" s="8">
        <v>6.2162162162162158</v>
      </c>
      <c r="AE18" s="8">
        <v>2.5</v>
      </c>
      <c r="AF18" s="51">
        <v>2.0372899877065902</v>
      </c>
      <c r="AG18" s="51">
        <v>0</v>
      </c>
      <c r="AH18" s="51">
        <v>0</v>
      </c>
      <c r="AI18" s="51">
        <v>0</v>
      </c>
      <c r="AJ18" s="8">
        <v>23.845611467080701</v>
      </c>
      <c r="AK18" s="8" t="s">
        <v>12734</v>
      </c>
      <c r="AL18" s="8" t="s">
        <v>12734</v>
      </c>
      <c r="AM18" s="8" t="s">
        <v>12734</v>
      </c>
      <c r="AN18" s="8" t="s">
        <v>12734</v>
      </c>
      <c r="AO18" s="8">
        <v>23.845611467080701</v>
      </c>
      <c r="AP18" s="8" t="s">
        <v>12734</v>
      </c>
      <c r="AQ18" s="8" t="s">
        <v>12734</v>
      </c>
      <c r="AR18" s="8" t="s">
        <v>12734</v>
      </c>
      <c r="AS18" s="8" t="s">
        <v>12734</v>
      </c>
      <c r="AT18" s="8" t="s">
        <v>12734</v>
      </c>
      <c r="AU18" s="8" t="s">
        <v>12734</v>
      </c>
      <c r="AV18" s="133" t="s">
        <v>12734</v>
      </c>
      <c r="AW18" s="133" t="s">
        <v>12734</v>
      </c>
      <c r="AX18" s="133" t="s">
        <v>12734</v>
      </c>
      <c r="AY18" s="133" t="s">
        <v>12734</v>
      </c>
      <c r="AZ18" s="133">
        <v>7</v>
      </c>
      <c r="BA18" s="133" t="s">
        <v>12734</v>
      </c>
      <c r="BB18" s="133" t="s">
        <v>12734</v>
      </c>
      <c r="BC18" s="133" t="s">
        <v>12734</v>
      </c>
      <c r="BD18" s="133" t="s">
        <v>12734</v>
      </c>
      <c r="BE18" s="133" t="s">
        <v>12734</v>
      </c>
      <c r="BF18" s="133" t="s">
        <v>12734</v>
      </c>
      <c r="BG18" s="92" t="s">
        <v>12734</v>
      </c>
      <c r="BH18" s="8">
        <v>9.752144097079757</v>
      </c>
      <c r="BI18" s="8">
        <v>14.093467370000944</v>
      </c>
      <c r="BJ18" s="12">
        <v>17</v>
      </c>
      <c r="BK18" s="10">
        <v>14.093467370000944</v>
      </c>
      <c r="BL18" s="10">
        <v>0.21403182159055145</v>
      </c>
      <c r="BM18" s="10">
        <v>13.879435548410392</v>
      </c>
      <c r="BN18" s="41">
        <v>26.634425849177372</v>
      </c>
      <c r="BO18" s="41"/>
      <c r="BP18" s="10">
        <v>13.879435548410392</v>
      </c>
      <c r="BQ18" s="38">
        <v>26.634425849177372</v>
      </c>
      <c r="BR18" s="6" t="s">
        <v>12751</v>
      </c>
      <c r="BS18" s="51">
        <v>75.83</v>
      </c>
      <c r="BT18" s="75">
        <v>19</v>
      </c>
      <c r="BU18" s="51">
        <v>56.83</v>
      </c>
      <c r="BV18" s="75">
        <v>55</v>
      </c>
      <c r="BW18" s="75">
        <v>93</v>
      </c>
      <c r="BX18" s="51"/>
    </row>
    <row r="19" spans="1:76">
      <c r="A19" s="185" t="s">
        <v>7816</v>
      </c>
      <c r="B19" s="1" t="s">
        <v>4028</v>
      </c>
      <c r="C19" s="2" t="s">
        <v>7818</v>
      </c>
      <c r="D19" s="91" t="s">
        <v>7817</v>
      </c>
      <c r="E19" s="2" t="s">
        <v>1471</v>
      </c>
      <c r="F19" s="2" t="s">
        <v>6289</v>
      </c>
      <c r="G19" s="2" t="s">
        <v>11031</v>
      </c>
      <c r="H19" s="2" t="s">
        <v>658</v>
      </c>
      <c r="I19">
        <v>13613</v>
      </c>
      <c r="J19" t="s">
        <v>7819</v>
      </c>
      <c r="K19" t="e">
        <v>#VALUE!</v>
      </c>
      <c r="L19" t="s">
        <v>7820</v>
      </c>
      <c r="M19" s="175">
        <v>144</v>
      </c>
      <c r="N19" s="124">
        <v>628</v>
      </c>
      <c r="O19" s="67">
        <v>569</v>
      </c>
      <c r="P19" s="124">
        <v>187</v>
      </c>
      <c r="Q19" s="124">
        <v>36</v>
      </c>
      <c r="R19" s="124">
        <v>9</v>
      </c>
      <c r="S19" s="67">
        <v>32</v>
      </c>
      <c r="T19" s="124">
        <v>97</v>
      </c>
      <c r="U19" s="67">
        <v>92</v>
      </c>
      <c r="V19" s="67">
        <v>53</v>
      </c>
      <c r="W19" s="67">
        <v>86</v>
      </c>
      <c r="X19" s="67">
        <v>10</v>
      </c>
      <c r="Y19" s="3">
        <v>0.32864674868189808</v>
      </c>
      <c r="Z19" s="3">
        <v>0.38585209003215432</v>
      </c>
      <c r="AA19" s="3">
        <v>0.59226713532513175</v>
      </c>
      <c r="AB19" s="6">
        <v>6.3815789473684212</v>
      </c>
      <c r="AC19" s="6">
        <v>4.8484848484848486</v>
      </c>
      <c r="AD19" s="6">
        <v>6.2162162162162158</v>
      </c>
      <c r="AE19" s="6">
        <v>2.5</v>
      </c>
      <c r="AF19" s="51">
        <v>4.718420203695997</v>
      </c>
      <c r="AG19" s="51">
        <v>0</v>
      </c>
      <c r="AH19" s="51">
        <v>0</v>
      </c>
      <c r="AI19" s="51">
        <v>0</v>
      </c>
      <c r="AJ19" s="6">
        <v>24.664700215765485</v>
      </c>
      <c r="AK19" s="6" t="s">
        <v>12734</v>
      </c>
      <c r="AL19" s="6" t="s">
        <v>12734</v>
      </c>
      <c r="AM19" s="6">
        <v>24.664700215765485</v>
      </c>
      <c r="AN19" s="6" t="s">
        <v>12734</v>
      </c>
      <c r="AO19" s="6" t="s">
        <v>12734</v>
      </c>
      <c r="AP19" s="6" t="s">
        <v>12734</v>
      </c>
      <c r="AQ19" s="6" t="s">
        <v>12734</v>
      </c>
      <c r="AR19" s="6" t="s">
        <v>12734</v>
      </c>
      <c r="AS19" s="6" t="s">
        <v>12734</v>
      </c>
      <c r="AT19" s="6" t="s">
        <v>12734</v>
      </c>
      <c r="AU19" s="6" t="s">
        <v>12734</v>
      </c>
      <c r="AV19" s="99" t="s">
        <v>12734</v>
      </c>
      <c r="AW19" s="133" t="s">
        <v>12734</v>
      </c>
      <c r="AX19" s="133">
        <v>1</v>
      </c>
      <c r="AY19" s="133" t="s">
        <v>12734</v>
      </c>
      <c r="AZ19" s="133" t="s">
        <v>12734</v>
      </c>
      <c r="BA19" s="133" t="s">
        <v>12734</v>
      </c>
      <c r="BB19" s="133" t="s">
        <v>12734</v>
      </c>
      <c r="BC19" s="133" t="s">
        <v>12734</v>
      </c>
      <c r="BD19" s="133" t="s">
        <v>12734</v>
      </c>
      <c r="BE19" s="133" t="s">
        <v>12734</v>
      </c>
      <c r="BF19" s="133" t="s">
        <v>12734</v>
      </c>
      <c r="BG19" s="92" t="s">
        <v>12734</v>
      </c>
      <c r="BH19" s="6">
        <v>10.732795434161627</v>
      </c>
      <c r="BI19" s="8">
        <v>13.931904781603858</v>
      </c>
      <c r="BJ19" s="12">
        <v>18</v>
      </c>
      <c r="BK19" s="6">
        <v>13.931904781603858</v>
      </c>
      <c r="BL19" s="6">
        <v>0.21403182159055145</v>
      </c>
      <c r="BM19" s="6">
        <v>13.717872960013306</v>
      </c>
      <c r="BN19" s="38">
        <v>26.336030127116427</v>
      </c>
      <c r="BO19" s="38"/>
      <c r="BP19" s="6">
        <v>13.717872960013306</v>
      </c>
      <c r="BQ19" s="38">
        <v>26.336030127116427</v>
      </c>
      <c r="BR19" s="6" t="s">
        <v>12752</v>
      </c>
      <c r="BS19" s="51">
        <v>44</v>
      </c>
      <c r="BT19" s="75">
        <v>21</v>
      </c>
      <c r="BU19" s="51">
        <v>23</v>
      </c>
      <c r="BV19" s="75">
        <v>39</v>
      </c>
      <c r="BW19" s="75">
        <v>49</v>
      </c>
      <c r="BX19" s="51"/>
    </row>
    <row r="20" spans="1:76" ht="15" customHeight="1">
      <c r="A20" s="221" t="s">
        <v>11015</v>
      </c>
      <c r="B20" s="187" t="s">
        <v>4142</v>
      </c>
      <c r="C20" s="188" t="s">
        <v>4402</v>
      </c>
      <c r="D20" s="219" t="s">
        <v>11559</v>
      </c>
      <c r="E20" s="188" t="s">
        <v>1458</v>
      </c>
      <c r="F20" s="188" t="s">
        <v>6289</v>
      </c>
      <c r="G20" s="188" t="s">
        <v>1383</v>
      </c>
      <c r="H20" s="188" t="s">
        <v>1383</v>
      </c>
      <c r="I20" s="190">
        <v>19251</v>
      </c>
      <c r="J20" s="190" t="s">
        <v>11560</v>
      </c>
      <c r="K20" s="202" t="e">
        <v>#VALUE!</v>
      </c>
      <c r="L20" s="202" t="s">
        <v>11561</v>
      </c>
      <c r="M20" s="66">
        <v>161</v>
      </c>
      <c r="N20" s="192">
        <v>693</v>
      </c>
      <c r="O20" s="192">
        <v>597</v>
      </c>
      <c r="P20" s="192">
        <v>155</v>
      </c>
      <c r="Q20" s="192">
        <v>30</v>
      </c>
      <c r="R20" s="192">
        <v>2</v>
      </c>
      <c r="S20" s="192">
        <v>53</v>
      </c>
      <c r="T20" s="192">
        <v>103</v>
      </c>
      <c r="U20" s="192">
        <v>120</v>
      </c>
      <c r="V20" s="192">
        <v>72</v>
      </c>
      <c r="W20" s="192">
        <v>183</v>
      </c>
      <c r="X20" s="192">
        <v>1</v>
      </c>
      <c r="Y20" s="193">
        <v>0.25963149078726966</v>
      </c>
      <c r="Z20" s="194">
        <v>0.33931240657698059</v>
      </c>
      <c r="AA20" s="194">
        <v>0.58291457286432158</v>
      </c>
      <c r="AB20" s="195">
        <v>6.776315789473685</v>
      </c>
      <c r="AC20" s="195">
        <v>8.0303030303030312</v>
      </c>
      <c r="AD20" s="195">
        <v>8.108108108108107</v>
      </c>
      <c r="AE20" s="195">
        <v>0.25</v>
      </c>
      <c r="AF20" s="195">
        <v>0.18569526695128016</v>
      </c>
      <c r="AG20" s="196">
        <v>0</v>
      </c>
      <c r="AH20" s="196">
        <v>0</v>
      </c>
      <c r="AI20" s="196">
        <v>0</v>
      </c>
      <c r="AJ20" s="195">
        <v>23.350422194836103</v>
      </c>
      <c r="AK20" s="195" t="s">
        <v>12734</v>
      </c>
      <c r="AL20" s="195">
        <v>23.350422194836103</v>
      </c>
      <c r="AM20" s="195" t="s">
        <v>12734</v>
      </c>
      <c r="AN20" s="195" t="s">
        <v>12734</v>
      </c>
      <c r="AO20" s="195" t="s">
        <v>12734</v>
      </c>
      <c r="AP20" s="195" t="s">
        <v>12734</v>
      </c>
      <c r="AQ20" s="195" t="s">
        <v>12734</v>
      </c>
      <c r="AR20" s="195" t="s">
        <v>12734</v>
      </c>
      <c r="AS20" s="195" t="s">
        <v>12734</v>
      </c>
      <c r="AT20" s="195" t="s">
        <v>12734</v>
      </c>
      <c r="AU20" s="195" t="s">
        <v>12734</v>
      </c>
      <c r="AV20" s="197" t="s">
        <v>12734</v>
      </c>
      <c r="AW20" s="197">
        <v>2</v>
      </c>
      <c r="AX20" s="197" t="s">
        <v>12734</v>
      </c>
      <c r="AY20" s="197" t="s">
        <v>12734</v>
      </c>
      <c r="AZ20" s="197" t="s">
        <v>12734</v>
      </c>
      <c r="BA20" s="197" t="s">
        <v>12734</v>
      </c>
      <c r="BB20" s="197" t="s">
        <v>12734</v>
      </c>
      <c r="BC20" s="197" t="s">
        <v>12734</v>
      </c>
      <c r="BD20" s="197" t="s">
        <v>12734</v>
      </c>
      <c r="BE20" s="197" t="s">
        <v>12734</v>
      </c>
      <c r="BF20" s="197" t="s">
        <v>12734</v>
      </c>
      <c r="BG20" s="198" t="s">
        <v>12734</v>
      </c>
      <c r="BH20" s="195">
        <v>9.5652162702831074</v>
      </c>
      <c r="BI20" s="195">
        <v>13.785205924552995</v>
      </c>
      <c r="BJ20" s="197">
        <v>19</v>
      </c>
      <c r="BK20" s="195">
        <v>13.785205924552995</v>
      </c>
      <c r="BL20" s="195">
        <v>0.21403182159055145</v>
      </c>
      <c r="BM20" s="195">
        <v>13.571174102962445</v>
      </c>
      <c r="BN20" s="199">
        <v>26.065086762012502</v>
      </c>
      <c r="BO20" s="200"/>
      <c r="BP20" s="195">
        <v>13.571174102962445</v>
      </c>
      <c r="BQ20" s="38">
        <v>26.065086762012502</v>
      </c>
      <c r="BR20" s="195" t="s">
        <v>12753</v>
      </c>
      <c r="BS20" s="195">
        <v>23.67</v>
      </c>
      <c r="BT20" s="201">
        <v>23</v>
      </c>
      <c r="BU20" s="196">
        <v>0.67000000000000171</v>
      </c>
      <c r="BV20" s="201">
        <v>19</v>
      </c>
      <c r="BW20" s="201">
        <v>30</v>
      </c>
      <c r="BX20" s="195"/>
    </row>
    <row r="21" spans="1:76">
      <c r="A21" t="s">
        <v>2046</v>
      </c>
      <c r="B21" s="1" t="s">
        <v>4028</v>
      </c>
      <c r="C21" s="2" t="s">
        <v>4029</v>
      </c>
      <c r="D21" s="91" t="s">
        <v>469</v>
      </c>
      <c r="E21" s="2" t="s">
        <v>1398</v>
      </c>
      <c r="F21" s="2" t="s">
        <v>6289</v>
      </c>
      <c r="G21" s="2" t="s">
        <v>1372</v>
      </c>
      <c r="H21" s="2" t="s">
        <v>1372</v>
      </c>
      <c r="I21">
        <v>9241</v>
      </c>
      <c r="J21" t="s">
        <v>7514</v>
      </c>
      <c r="K21" t="e">
        <v>#VALUE!</v>
      </c>
      <c r="L21" t="s">
        <v>3467</v>
      </c>
      <c r="M21" s="175">
        <v>132</v>
      </c>
      <c r="N21" s="124">
        <v>586</v>
      </c>
      <c r="O21" s="75">
        <v>539</v>
      </c>
      <c r="P21" s="124">
        <v>159</v>
      </c>
      <c r="Q21" s="124">
        <v>31</v>
      </c>
      <c r="R21" s="124">
        <v>6</v>
      </c>
      <c r="S21" s="75">
        <v>23</v>
      </c>
      <c r="T21" s="124">
        <v>97</v>
      </c>
      <c r="U21" s="75">
        <v>82</v>
      </c>
      <c r="V21" s="75">
        <v>25</v>
      </c>
      <c r="W21" s="75">
        <v>94</v>
      </c>
      <c r="X21" s="75">
        <v>25</v>
      </c>
      <c r="Y21" s="4">
        <v>0.29499072356215211</v>
      </c>
      <c r="Z21" s="4">
        <v>0.32624113475177308</v>
      </c>
      <c r="AA21" s="4">
        <v>0.50278293135435992</v>
      </c>
      <c r="AB21" s="8">
        <v>6.3815789473684212</v>
      </c>
      <c r="AC21" s="8">
        <v>3.4848484848484849</v>
      </c>
      <c r="AD21" s="8">
        <v>5.5405405405405403</v>
      </c>
      <c r="AE21" s="8">
        <v>6.25</v>
      </c>
      <c r="AF21" s="51">
        <v>2.4080244342634951</v>
      </c>
      <c r="AG21" s="51">
        <v>0</v>
      </c>
      <c r="AH21" s="51">
        <v>0</v>
      </c>
      <c r="AI21" s="51">
        <v>0</v>
      </c>
      <c r="AJ21" s="8">
        <v>24.064992407020942</v>
      </c>
      <c r="AK21" s="8" t="s">
        <v>12734</v>
      </c>
      <c r="AL21" s="8" t="s">
        <v>12734</v>
      </c>
      <c r="AM21" s="8" t="s">
        <v>12734</v>
      </c>
      <c r="AN21" s="8" t="s">
        <v>12734</v>
      </c>
      <c r="AO21" s="8" t="s">
        <v>12734</v>
      </c>
      <c r="AP21" s="8">
        <v>24.064992407020942</v>
      </c>
      <c r="AQ21" s="8" t="s">
        <v>12734</v>
      </c>
      <c r="AR21" s="8" t="s">
        <v>12734</v>
      </c>
      <c r="AS21" s="8" t="s">
        <v>12734</v>
      </c>
      <c r="AT21" s="8" t="s">
        <v>12734</v>
      </c>
      <c r="AU21" s="8" t="s">
        <v>12734</v>
      </c>
      <c r="AV21" s="133" t="s">
        <v>12734</v>
      </c>
      <c r="AW21" s="133" t="s">
        <v>12734</v>
      </c>
      <c r="AX21" s="133" t="s">
        <v>12734</v>
      </c>
      <c r="AY21" s="133" t="s">
        <v>12734</v>
      </c>
      <c r="AZ21" s="133" t="s">
        <v>12734</v>
      </c>
      <c r="BA21" s="133">
        <v>7</v>
      </c>
      <c r="BB21" s="133" t="s">
        <v>12734</v>
      </c>
      <c r="BC21" s="133" t="s">
        <v>12734</v>
      </c>
      <c r="BD21" s="133" t="s">
        <v>12734</v>
      </c>
      <c r="BE21" s="133" t="s">
        <v>12734</v>
      </c>
      <c r="BF21" s="133" t="s">
        <v>12734</v>
      </c>
      <c r="BG21" s="92" t="s">
        <v>12734</v>
      </c>
      <c r="BH21" s="8">
        <v>10.292358297693868</v>
      </c>
      <c r="BI21" s="8">
        <v>13.772634109327074</v>
      </c>
      <c r="BJ21" s="12">
        <v>20</v>
      </c>
      <c r="BK21" s="10">
        <v>13.772634109327074</v>
      </c>
      <c r="BL21" s="10">
        <v>0.21403182159055145</v>
      </c>
      <c r="BM21" s="10">
        <v>13.558602287736523</v>
      </c>
      <c r="BN21" s="41">
        <v>26.041867426898015</v>
      </c>
      <c r="BO21" s="41"/>
      <c r="BP21" s="10">
        <v>13.558602287736523</v>
      </c>
      <c r="BQ21" s="38">
        <v>26.041867426898015</v>
      </c>
      <c r="BR21" s="6" t="s">
        <v>12754</v>
      </c>
      <c r="BS21" s="51">
        <v>33</v>
      </c>
      <c r="BT21" s="75">
        <v>24</v>
      </c>
      <c r="BU21" s="51">
        <v>9</v>
      </c>
      <c r="BV21" s="75">
        <v>25</v>
      </c>
      <c r="BW21" s="75">
        <v>36</v>
      </c>
      <c r="BX21" s="51"/>
    </row>
    <row r="22" spans="1:76" ht="15" customHeight="1">
      <c r="A22" s="185" t="s">
        <v>5605</v>
      </c>
      <c r="B22" s="1" t="s">
        <v>5606</v>
      </c>
      <c r="C22" s="2" t="s">
        <v>5607</v>
      </c>
      <c r="D22" s="91" t="s">
        <v>6151</v>
      </c>
      <c r="E22" s="2" t="s">
        <v>1385</v>
      </c>
      <c r="F22" s="2" t="s">
        <v>6289</v>
      </c>
      <c r="G22" s="2" t="s">
        <v>1403</v>
      </c>
      <c r="H22" s="2" t="s">
        <v>1403</v>
      </c>
      <c r="I22">
        <v>11739</v>
      </c>
      <c r="J22" t="s">
        <v>6361</v>
      </c>
      <c r="K22" t="e">
        <v>#VALUE!</v>
      </c>
      <c r="L22" t="s">
        <v>6152</v>
      </c>
      <c r="M22" s="175">
        <v>145</v>
      </c>
      <c r="N22" s="124">
        <v>593</v>
      </c>
      <c r="O22" s="75">
        <v>538</v>
      </c>
      <c r="P22" s="124">
        <v>148</v>
      </c>
      <c r="Q22" s="124">
        <v>36</v>
      </c>
      <c r="R22" s="124">
        <v>3</v>
      </c>
      <c r="S22" s="75">
        <v>25</v>
      </c>
      <c r="T22" s="124">
        <v>92</v>
      </c>
      <c r="U22" s="75">
        <v>83</v>
      </c>
      <c r="V22" s="75">
        <v>41</v>
      </c>
      <c r="W22" s="75">
        <v>123</v>
      </c>
      <c r="X22" s="75">
        <v>9</v>
      </c>
      <c r="Y22" s="3">
        <v>0.27509293680297398</v>
      </c>
      <c r="Z22" s="3">
        <v>0.32642487046632124</v>
      </c>
      <c r="AA22" s="3">
        <v>0.49256505576208176</v>
      </c>
      <c r="AB22" s="6">
        <v>6.052631578947369</v>
      </c>
      <c r="AC22" s="6">
        <v>3.7878787878787881</v>
      </c>
      <c r="AD22" s="6">
        <v>5.6081081081081079</v>
      </c>
      <c r="AE22" s="6">
        <v>2.25</v>
      </c>
      <c r="AF22" s="51">
        <v>1.1658798481902859</v>
      </c>
      <c r="AG22" s="51">
        <v>0</v>
      </c>
      <c r="AH22" s="51">
        <v>0</v>
      </c>
      <c r="AI22" s="51">
        <v>0</v>
      </c>
      <c r="AJ22" s="6">
        <v>18.86449832312455</v>
      </c>
      <c r="AK22" s="6">
        <v>18.86449832312455</v>
      </c>
      <c r="AL22" s="6" t="s">
        <v>12734</v>
      </c>
      <c r="AM22" s="6" t="s">
        <v>12734</v>
      </c>
      <c r="AN22" s="6" t="s">
        <v>12734</v>
      </c>
      <c r="AO22" s="6" t="s">
        <v>12734</v>
      </c>
      <c r="AP22" s="6" t="s">
        <v>12734</v>
      </c>
      <c r="AQ22" s="6" t="s">
        <v>12734</v>
      </c>
      <c r="AR22" s="6" t="s">
        <v>12734</v>
      </c>
      <c r="AS22" s="6" t="s">
        <v>12734</v>
      </c>
      <c r="AT22" s="6" t="s">
        <v>12734</v>
      </c>
      <c r="AU22" s="6" t="s">
        <v>12734</v>
      </c>
      <c r="AV22" s="99">
        <v>1</v>
      </c>
      <c r="AW22" s="133" t="s">
        <v>12734</v>
      </c>
      <c r="AX22" s="133" t="s">
        <v>12734</v>
      </c>
      <c r="AY22" s="133" t="s">
        <v>12734</v>
      </c>
      <c r="AZ22" s="133" t="s">
        <v>12734</v>
      </c>
      <c r="BA22" s="133" t="s">
        <v>12734</v>
      </c>
      <c r="BB22" s="133" t="s">
        <v>12734</v>
      </c>
      <c r="BC22" s="133" t="s">
        <v>12734</v>
      </c>
      <c r="BD22" s="133" t="s">
        <v>12734</v>
      </c>
      <c r="BE22" s="133" t="s">
        <v>12734</v>
      </c>
      <c r="BF22" s="133" t="s">
        <v>12734</v>
      </c>
      <c r="BG22" s="92" t="s">
        <v>12734</v>
      </c>
      <c r="BH22" s="6">
        <v>5.4009775641470128</v>
      </c>
      <c r="BI22" s="8">
        <v>13.463520758977538</v>
      </c>
      <c r="BJ22" s="12">
        <v>21</v>
      </c>
      <c r="BK22" s="6">
        <v>13.463520758977538</v>
      </c>
      <c r="BL22" s="6">
        <v>0.21403182159055145</v>
      </c>
      <c r="BM22" s="6">
        <v>13.249488937386985</v>
      </c>
      <c r="BN22" s="38">
        <v>25.470954926105897</v>
      </c>
      <c r="BO22" s="38"/>
      <c r="BP22" s="6">
        <v>13.249488937386985</v>
      </c>
      <c r="BQ22" s="38">
        <v>25.470954926105897</v>
      </c>
      <c r="BR22" s="6" t="s">
        <v>12755</v>
      </c>
      <c r="BS22" s="51">
        <v>63.33</v>
      </c>
      <c r="BT22" s="75">
        <v>25</v>
      </c>
      <c r="BU22" s="51">
        <v>38.33</v>
      </c>
      <c r="BV22" s="75">
        <v>54</v>
      </c>
      <c r="BW22" s="75">
        <v>74</v>
      </c>
      <c r="BX22" s="51"/>
    </row>
    <row r="23" spans="1:76" ht="15" customHeight="1">
      <c r="A23" t="s">
        <v>1991</v>
      </c>
      <c r="B23" s="1" t="s">
        <v>4140</v>
      </c>
      <c r="C23" s="2" t="s">
        <v>4141</v>
      </c>
      <c r="D23" s="91" t="s">
        <v>384</v>
      </c>
      <c r="E23" s="2" t="s">
        <v>1366</v>
      </c>
      <c r="F23" s="2" t="s">
        <v>3643</v>
      </c>
      <c r="G23" s="2" t="s">
        <v>11074</v>
      </c>
      <c r="H23" s="2" t="s">
        <v>658</v>
      </c>
      <c r="I23" s="98">
        <v>9874</v>
      </c>
      <c r="J23" s="98" t="s">
        <v>6516</v>
      </c>
      <c r="K23" s="98" t="e">
        <v>#VALUE!</v>
      </c>
      <c r="L23" s="98" t="s">
        <v>3427</v>
      </c>
      <c r="M23" s="66">
        <v>145</v>
      </c>
      <c r="N23" s="124">
        <v>655</v>
      </c>
      <c r="O23" s="75">
        <v>602</v>
      </c>
      <c r="P23" s="124">
        <v>197</v>
      </c>
      <c r="Q23" s="124">
        <v>33</v>
      </c>
      <c r="R23" s="124">
        <v>2</v>
      </c>
      <c r="S23" s="75">
        <v>26</v>
      </c>
      <c r="T23" s="124">
        <v>109</v>
      </c>
      <c r="U23" s="75">
        <v>102</v>
      </c>
      <c r="V23" s="75">
        <v>46</v>
      </c>
      <c r="W23" s="75">
        <v>90</v>
      </c>
      <c r="X23" s="75">
        <v>5</v>
      </c>
      <c r="Y23" s="3">
        <v>0.3272425249169435</v>
      </c>
      <c r="Z23" s="3">
        <v>0.375</v>
      </c>
      <c r="AA23" s="3">
        <v>0.51827242524916939</v>
      </c>
      <c r="AB23" s="6">
        <v>7.1710526315789478</v>
      </c>
      <c r="AC23" s="6">
        <v>3.9393939393939394</v>
      </c>
      <c r="AD23" s="6">
        <v>6.8918918918918912</v>
      </c>
      <c r="AE23" s="6">
        <v>1.25</v>
      </c>
      <c r="AF23" s="6">
        <v>4.8522800256904182</v>
      </c>
      <c r="AG23" s="6">
        <v>0</v>
      </c>
      <c r="AH23" s="6">
        <v>0</v>
      </c>
      <c r="AI23" s="51">
        <v>0</v>
      </c>
      <c r="AJ23" s="6">
        <v>24.104618488555197</v>
      </c>
      <c r="AK23" s="6" t="s">
        <v>12734</v>
      </c>
      <c r="AL23" s="6" t="s">
        <v>12734</v>
      </c>
      <c r="AM23" s="6">
        <v>24.104618488555197</v>
      </c>
      <c r="AN23" s="6" t="s">
        <v>12734</v>
      </c>
      <c r="AO23" s="6" t="s">
        <v>12734</v>
      </c>
      <c r="AP23" s="6" t="s">
        <v>12734</v>
      </c>
      <c r="AQ23" s="6" t="s">
        <v>12734</v>
      </c>
      <c r="AR23" s="6" t="s">
        <v>12734</v>
      </c>
      <c r="AS23" s="6" t="s">
        <v>12734</v>
      </c>
      <c r="AT23" s="6" t="s">
        <v>12734</v>
      </c>
      <c r="AU23" s="6" t="s">
        <v>12734</v>
      </c>
      <c r="AV23" s="99" t="s">
        <v>12734</v>
      </c>
      <c r="AW23" s="99" t="s">
        <v>12734</v>
      </c>
      <c r="AX23" s="99">
        <v>2</v>
      </c>
      <c r="AY23" s="99" t="s">
        <v>12734</v>
      </c>
      <c r="AZ23" s="99" t="s">
        <v>12734</v>
      </c>
      <c r="BA23" s="99" t="s">
        <v>12734</v>
      </c>
      <c r="BB23" s="99" t="s">
        <v>12734</v>
      </c>
      <c r="BC23" s="99" t="s">
        <v>12734</v>
      </c>
      <c r="BD23" s="99" t="s">
        <v>12734</v>
      </c>
      <c r="BE23" s="99" t="s">
        <v>12734</v>
      </c>
      <c r="BF23" s="99" t="s">
        <v>12734</v>
      </c>
      <c r="BG23" s="92" t="s">
        <v>12734</v>
      </c>
      <c r="BH23" s="6">
        <v>10.732795434161627</v>
      </c>
      <c r="BI23" s="6">
        <v>13.37182305439357</v>
      </c>
      <c r="BJ23" s="99">
        <v>22</v>
      </c>
      <c r="BK23" s="6">
        <v>13.37182305439357</v>
      </c>
      <c r="BL23" s="6">
        <v>0.21403182159055145</v>
      </c>
      <c r="BM23" s="6">
        <v>13.157791232803017</v>
      </c>
      <c r="BN23" s="38">
        <v>25.301595156358868</v>
      </c>
      <c r="BO23" s="38"/>
      <c r="BP23" s="6">
        <v>13.157791232803017</v>
      </c>
      <c r="BQ23" s="38">
        <v>25.301595156358868</v>
      </c>
      <c r="BR23" s="6" t="s">
        <v>12756</v>
      </c>
      <c r="BS23" s="51">
        <v>59.83</v>
      </c>
      <c r="BT23" s="75">
        <v>26</v>
      </c>
      <c r="BU23" s="51">
        <v>33.83</v>
      </c>
      <c r="BV23" s="75">
        <v>16</v>
      </c>
      <c r="BW23" s="75">
        <v>81</v>
      </c>
      <c r="BX23" s="6"/>
    </row>
    <row r="24" spans="1:76">
      <c r="A24" s="221" t="s">
        <v>1839</v>
      </c>
      <c r="B24" s="187" t="s">
        <v>4022</v>
      </c>
      <c r="C24" s="205" t="s">
        <v>4023</v>
      </c>
      <c r="D24" s="220" t="s">
        <v>620</v>
      </c>
      <c r="E24" s="205" t="s">
        <v>1385</v>
      </c>
      <c r="F24" s="205" t="s">
        <v>6289</v>
      </c>
      <c r="G24" s="205" t="s">
        <v>1372</v>
      </c>
      <c r="H24" s="205" t="s">
        <v>1372</v>
      </c>
      <c r="I24" s="206">
        <v>11579</v>
      </c>
      <c r="J24" s="206" t="s">
        <v>7172</v>
      </c>
      <c r="K24" s="207" t="e">
        <v>#VALUE!</v>
      </c>
      <c r="L24" s="207" t="s">
        <v>3295</v>
      </c>
      <c r="M24" s="208">
        <v>157</v>
      </c>
      <c r="N24" s="209">
        <v>682</v>
      </c>
      <c r="O24" s="209">
        <v>573</v>
      </c>
      <c r="P24" s="209">
        <v>149</v>
      </c>
      <c r="Q24" s="209">
        <v>36</v>
      </c>
      <c r="R24" s="209">
        <v>1</v>
      </c>
      <c r="S24" s="209">
        <v>35</v>
      </c>
      <c r="T24" s="209">
        <v>98</v>
      </c>
      <c r="U24" s="209">
        <v>114</v>
      </c>
      <c r="V24" s="209">
        <v>99</v>
      </c>
      <c r="W24" s="209">
        <v>178</v>
      </c>
      <c r="X24" s="209">
        <v>15</v>
      </c>
      <c r="Y24" s="210">
        <v>0.26003490401396162</v>
      </c>
      <c r="Z24" s="211">
        <v>0.36904761904761907</v>
      </c>
      <c r="AA24" s="211">
        <v>0.50959860383944156</v>
      </c>
      <c r="AB24" s="212">
        <v>6.4473684210526319</v>
      </c>
      <c r="AC24" s="212">
        <v>5.3030303030303036</v>
      </c>
      <c r="AD24" s="212">
        <v>7.7027027027027026</v>
      </c>
      <c r="AE24" s="212">
        <v>3.75</v>
      </c>
      <c r="AF24" s="212">
        <v>0.21947399935514275</v>
      </c>
      <c r="AG24" s="213">
        <v>0</v>
      </c>
      <c r="AH24" s="213">
        <v>0</v>
      </c>
      <c r="AI24" s="213">
        <v>0</v>
      </c>
      <c r="AJ24" s="212">
        <v>23.422575426140778</v>
      </c>
      <c r="AK24" s="212" t="s">
        <v>12734</v>
      </c>
      <c r="AL24" s="212" t="s">
        <v>12734</v>
      </c>
      <c r="AM24" s="212" t="s">
        <v>12734</v>
      </c>
      <c r="AN24" s="212" t="s">
        <v>12734</v>
      </c>
      <c r="AO24" s="212" t="s">
        <v>12734</v>
      </c>
      <c r="AP24" s="212">
        <v>23.422575426140778</v>
      </c>
      <c r="AQ24" s="212" t="s">
        <v>12734</v>
      </c>
      <c r="AR24" s="212" t="s">
        <v>12734</v>
      </c>
      <c r="AS24" s="212" t="s">
        <v>12734</v>
      </c>
      <c r="AT24" s="212" t="s">
        <v>12734</v>
      </c>
      <c r="AU24" s="212" t="s">
        <v>12734</v>
      </c>
      <c r="AV24" s="214" t="s">
        <v>12734</v>
      </c>
      <c r="AW24" s="214" t="s">
        <v>12734</v>
      </c>
      <c r="AX24" s="214" t="s">
        <v>12734</v>
      </c>
      <c r="AY24" s="214" t="s">
        <v>12734</v>
      </c>
      <c r="AZ24" s="214" t="s">
        <v>12734</v>
      </c>
      <c r="BA24" s="214">
        <v>8</v>
      </c>
      <c r="BB24" s="214" t="s">
        <v>12734</v>
      </c>
      <c r="BC24" s="214" t="s">
        <v>12734</v>
      </c>
      <c r="BD24" s="214" t="s">
        <v>12734</v>
      </c>
      <c r="BE24" s="214" t="s">
        <v>12734</v>
      </c>
      <c r="BF24" s="214" t="s">
        <v>12734</v>
      </c>
      <c r="BG24" s="215" t="s">
        <v>12734</v>
      </c>
      <c r="BH24" s="212">
        <v>10.292358297693868</v>
      </c>
      <c r="BI24" s="212">
        <v>13.13021712844691</v>
      </c>
      <c r="BJ24" s="214">
        <v>23</v>
      </c>
      <c r="BK24" s="212">
        <v>13.13021712844691</v>
      </c>
      <c r="BL24" s="212">
        <v>0.21403182159055145</v>
      </c>
      <c r="BM24" s="212">
        <v>12.916185306856359</v>
      </c>
      <c r="BN24" s="216">
        <v>24.855364531792095</v>
      </c>
      <c r="BO24" s="217"/>
      <c r="BP24" s="212">
        <v>12.916185306856359</v>
      </c>
      <c r="BQ24" s="38">
        <v>24.855364531792095</v>
      </c>
      <c r="BR24" s="212" t="s">
        <v>12757</v>
      </c>
      <c r="BS24" s="212">
        <v>29.67</v>
      </c>
      <c r="BT24" s="218">
        <v>27</v>
      </c>
      <c r="BU24" s="213">
        <v>2.6700000000000017</v>
      </c>
      <c r="BV24" s="218">
        <v>19</v>
      </c>
      <c r="BW24" s="218">
        <v>34</v>
      </c>
      <c r="BX24" s="212"/>
    </row>
    <row r="25" spans="1:76" ht="15" customHeight="1">
      <c r="A25" s="185" t="s">
        <v>2849</v>
      </c>
      <c r="B25" s="1" t="s">
        <v>4160</v>
      </c>
      <c r="C25" s="2" t="s">
        <v>4161</v>
      </c>
      <c r="D25" s="91" t="s">
        <v>2585</v>
      </c>
      <c r="E25" s="2" t="s">
        <v>1483</v>
      </c>
      <c r="F25" s="2" t="s">
        <v>3643</v>
      </c>
      <c r="G25" s="2" t="s">
        <v>11024</v>
      </c>
      <c r="H25" s="2" t="s">
        <v>1372</v>
      </c>
      <c r="I25" s="98">
        <v>14221</v>
      </c>
      <c r="J25" s="98" t="s">
        <v>7994</v>
      </c>
      <c r="K25" s="98" t="e">
        <v>#VALUE!</v>
      </c>
      <c r="L25" s="98" t="s">
        <v>3787</v>
      </c>
      <c r="M25" s="66">
        <v>162</v>
      </c>
      <c r="N25" s="124">
        <v>679</v>
      </c>
      <c r="O25" s="75">
        <v>589</v>
      </c>
      <c r="P25" s="124">
        <v>156</v>
      </c>
      <c r="Q25" s="124">
        <v>33</v>
      </c>
      <c r="R25" s="124">
        <v>1</v>
      </c>
      <c r="S25" s="75">
        <v>48</v>
      </c>
      <c r="T25" s="124">
        <v>95</v>
      </c>
      <c r="U25" s="75">
        <v>117</v>
      </c>
      <c r="V25" s="75">
        <v>73</v>
      </c>
      <c r="W25" s="75">
        <v>178</v>
      </c>
      <c r="X25" s="75">
        <v>3</v>
      </c>
      <c r="Y25" s="3">
        <v>0.26485568760611206</v>
      </c>
      <c r="Z25" s="3">
        <v>0.34592145015105741</v>
      </c>
      <c r="AA25" s="3">
        <v>0.56876061120543298</v>
      </c>
      <c r="AB25" s="6">
        <v>6.25</v>
      </c>
      <c r="AC25" s="6">
        <v>7.2727272727272734</v>
      </c>
      <c r="AD25" s="6">
        <v>7.9054054054054053</v>
      </c>
      <c r="AE25" s="6">
        <v>0.75</v>
      </c>
      <c r="AF25" s="6">
        <v>0.54161496392294661</v>
      </c>
      <c r="AG25" s="6">
        <v>0</v>
      </c>
      <c r="AH25" s="6">
        <v>0</v>
      </c>
      <c r="AI25" s="51">
        <v>0</v>
      </c>
      <c r="AJ25" s="6">
        <v>22.719747642055623</v>
      </c>
      <c r="AK25" s="6" t="s">
        <v>12734</v>
      </c>
      <c r="AL25" s="6" t="s">
        <v>12734</v>
      </c>
      <c r="AM25" s="6" t="s">
        <v>12734</v>
      </c>
      <c r="AN25" s="6" t="s">
        <v>12734</v>
      </c>
      <c r="AO25" s="6" t="s">
        <v>12734</v>
      </c>
      <c r="AP25" s="6">
        <v>22.719747642055623</v>
      </c>
      <c r="AQ25" s="6" t="s">
        <v>12734</v>
      </c>
      <c r="AR25" s="6" t="s">
        <v>12734</v>
      </c>
      <c r="AS25" s="6" t="s">
        <v>12734</v>
      </c>
      <c r="AT25" s="6" t="s">
        <v>12734</v>
      </c>
      <c r="AU25" s="6" t="s">
        <v>12734</v>
      </c>
      <c r="AV25" s="99" t="s">
        <v>12734</v>
      </c>
      <c r="AW25" s="99" t="s">
        <v>12734</v>
      </c>
      <c r="AX25" s="99" t="s">
        <v>12734</v>
      </c>
      <c r="AY25" s="99" t="s">
        <v>12734</v>
      </c>
      <c r="AZ25" s="99" t="s">
        <v>12734</v>
      </c>
      <c r="BA25" s="99">
        <v>9</v>
      </c>
      <c r="BB25" s="99" t="s">
        <v>12734</v>
      </c>
      <c r="BC25" s="99" t="s">
        <v>12734</v>
      </c>
      <c r="BD25" s="99" t="s">
        <v>12734</v>
      </c>
      <c r="BE25" s="99" t="s">
        <v>12734</v>
      </c>
      <c r="BF25" s="99" t="s">
        <v>12734</v>
      </c>
      <c r="BG25" s="92" t="s">
        <v>12734</v>
      </c>
      <c r="BH25" s="6">
        <v>10.292358297693868</v>
      </c>
      <c r="BI25" s="6">
        <v>12.427389344361755</v>
      </c>
      <c r="BJ25" s="99">
        <v>24</v>
      </c>
      <c r="BK25" s="6">
        <v>12.427389344361755</v>
      </c>
      <c r="BL25" s="6">
        <v>0.21403182159055145</v>
      </c>
      <c r="BM25" s="6">
        <v>12.213357522771204</v>
      </c>
      <c r="BN25" s="38">
        <v>23.557286763929554</v>
      </c>
      <c r="BO25" s="38"/>
      <c r="BP25" s="6">
        <v>12.213357522771204</v>
      </c>
      <c r="BQ25" s="38">
        <v>23.557286763929554</v>
      </c>
      <c r="BR25" s="6" t="s">
        <v>12758</v>
      </c>
      <c r="BS25" s="51">
        <v>72.67</v>
      </c>
      <c r="BT25" s="75">
        <v>31</v>
      </c>
      <c r="BU25" s="51">
        <v>41.67</v>
      </c>
      <c r="BV25" s="75">
        <v>49</v>
      </c>
      <c r="BW25" s="75">
        <v>99</v>
      </c>
      <c r="BX25" s="6"/>
    </row>
    <row r="26" spans="1:76" ht="15" customHeight="1">
      <c r="A26" t="s">
        <v>2050</v>
      </c>
      <c r="B26" s="1" t="s">
        <v>4082</v>
      </c>
      <c r="C26" s="2" t="s">
        <v>4083</v>
      </c>
      <c r="D26" s="91" t="s">
        <v>310</v>
      </c>
      <c r="E26" s="2" t="s">
        <v>1378</v>
      </c>
      <c r="F26" s="2" t="s">
        <v>3643</v>
      </c>
      <c r="G26" s="2" t="s">
        <v>11024</v>
      </c>
      <c r="H26" s="2" t="s">
        <v>1372</v>
      </c>
      <c r="I26">
        <v>6184</v>
      </c>
      <c r="J26" t="s">
        <v>6505</v>
      </c>
      <c r="K26" t="e">
        <v>#VALUE!</v>
      </c>
      <c r="L26" t="s">
        <v>3469</v>
      </c>
      <c r="M26" s="175">
        <v>146</v>
      </c>
      <c r="N26" s="124">
        <v>657</v>
      </c>
      <c r="O26" s="75">
        <v>575</v>
      </c>
      <c r="P26" s="124">
        <v>175</v>
      </c>
      <c r="Q26" s="124">
        <v>33</v>
      </c>
      <c r="R26" s="124">
        <v>2</v>
      </c>
      <c r="S26" s="75">
        <v>36</v>
      </c>
      <c r="T26" s="124">
        <v>98</v>
      </c>
      <c r="U26" s="75">
        <v>105</v>
      </c>
      <c r="V26" s="75">
        <v>72</v>
      </c>
      <c r="W26" s="75">
        <v>138</v>
      </c>
      <c r="X26" s="75">
        <v>2</v>
      </c>
      <c r="Y26" s="4">
        <v>0.30434782608695654</v>
      </c>
      <c r="Z26" s="4">
        <v>0.38176197836166925</v>
      </c>
      <c r="AA26" s="4">
        <v>0.55652173913043479</v>
      </c>
      <c r="AB26" s="8">
        <v>6.4473684210526319</v>
      </c>
      <c r="AC26" s="8">
        <v>5.454545454545455</v>
      </c>
      <c r="AD26" s="8">
        <v>7.0945945945945939</v>
      </c>
      <c r="AE26" s="8">
        <v>0.5</v>
      </c>
      <c r="AF26" s="51">
        <v>3.1521388773771606</v>
      </c>
      <c r="AG26" s="51">
        <v>0</v>
      </c>
      <c r="AH26" s="51">
        <v>0</v>
      </c>
      <c r="AI26" s="51">
        <v>0</v>
      </c>
      <c r="AJ26" s="8">
        <v>22.648647347569842</v>
      </c>
      <c r="AK26" s="8" t="s">
        <v>12734</v>
      </c>
      <c r="AL26" s="8" t="s">
        <v>12734</v>
      </c>
      <c r="AM26" s="8" t="s">
        <v>12734</v>
      </c>
      <c r="AN26" s="8" t="s">
        <v>12734</v>
      </c>
      <c r="AO26" s="8" t="s">
        <v>12734</v>
      </c>
      <c r="AP26" s="8">
        <v>22.648647347569842</v>
      </c>
      <c r="AQ26" s="8" t="s">
        <v>12734</v>
      </c>
      <c r="AR26" s="8" t="s">
        <v>12734</v>
      </c>
      <c r="AS26" s="8" t="s">
        <v>12734</v>
      </c>
      <c r="AT26" s="8" t="s">
        <v>12734</v>
      </c>
      <c r="AU26" s="8" t="s">
        <v>12734</v>
      </c>
      <c r="AV26" s="133" t="s">
        <v>12734</v>
      </c>
      <c r="AW26" s="133" t="s">
        <v>12734</v>
      </c>
      <c r="AX26" s="133" t="s">
        <v>12734</v>
      </c>
      <c r="AY26" s="133" t="s">
        <v>12734</v>
      </c>
      <c r="AZ26" s="133" t="s">
        <v>12734</v>
      </c>
      <c r="BA26" s="133">
        <v>10</v>
      </c>
      <c r="BB26" s="133" t="s">
        <v>12734</v>
      </c>
      <c r="BC26" s="133" t="s">
        <v>12734</v>
      </c>
      <c r="BD26" s="133" t="s">
        <v>12734</v>
      </c>
      <c r="BE26" s="133" t="s">
        <v>12734</v>
      </c>
      <c r="BF26" s="133" t="s">
        <v>12734</v>
      </c>
      <c r="BG26" s="92" t="s">
        <v>12734</v>
      </c>
      <c r="BH26" s="8">
        <v>10.292358297693868</v>
      </c>
      <c r="BI26" s="8">
        <v>12.356289049875974</v>
      </c>
      <c r="BJ26" s="12">
        <v>25</v>
      </c>
      <c r="BK26" s="10">
        <v>12.356289049875974</v>
      </c>
      <c r="BL26" s="10">
        <v>0.21403182159055145</v>
      </c>
      <c r="BM26" s="10">
        <v>12.142257228285423</v>
      </c>
      <c r="BN26" s="41">
        <v>23.425969087465457</v>
      </c>
      <c r="BO26" s="41"/>
      <c r="BP26" s="10">
        <v>12.142257228285423</v>
      </c>
      <c r="BQ26" s="38">
        <v>23.425969087465457</v>
      </c>
      <c r="BR26" s="6" t="s">
        <v>12759</v>
      </c>
      <c r="BS26" s="51">
        <v>26.33</v>
      </c>
      <c r="BT26" s="75">
        <v>32</v>
      </c>
      <c r="BU26" s="51">
        <v>-5.6700000000000017</v>
      </c>
      <c r="BV26" s="75">
        <v>20</v>
      </c>
      <c r="BW26" s="75">
        <v>32</v>
      </c>
      <c r="BX26" s="51"/>
    </row>
    <row r="27" spans="1:76" ht="15" customHeight="1">
      <c r="A27" s="222" t="s">
        <v>2852</v>
      </c>
      <c r="B27" s="1" t="s">
        <v>4453</v>
      </c>
      <c r="C27" s="2" t="s">
        <v>4454</v>
      </c>
      <c r="D27" s="91" t="s">
        <v>147</v>
      </c>
      <c r="E27" s="2" t="s">
        <v>1419</v>
      </c>
      <c r="F27" s="2" t="s">
        <v>6289</v>
      </c>
      <c r="G27" s="2" t="s">
        <v>657</v>
      </c>
      <c r="H27" s="2" t="s">
        <v>657</v>
      </c>
      <c r="I27">
        <v>12552</v>
      </c>
      <c r="J27" t="s">
        <v>7912</v>
      </c>
      <c r="K27" t="e">
        <v>#VALUE!</v>
      </c>
      <c r="L27" t="s">
        <v>3809</v>
      </c>
      <c r="M27" s="175">
        <v>159</v>
      </c>
      <c r="N27" s="124">
        <v>662</v>
      </c>
      <c r="O27" s="67">
        <v>575</v>
      </c>
      <c r="P27" s="124">
        <v>156</v>
      </c>
      <c r="Q27" s="124">
        <v>22</v>
      </c>
      <c r="R27" s="124">
        <v>2</v>
      </c>
      <c r="S27" s="67">
        <v>49</v>
      </c>
      <c r="T27" s="124">
        <v>87</v>
      </c>
      <c r="U27" s="67">
        <v>103</v>
      </c>
      <c r="V27" s="67">
        <v>70</v>
      </c>
      <c r="W27" s="67">
        <v>189</v>
      </c>
      <c r="X27" s="67">
        <v>3</v>
      </c>
      <c r="Y27" s="52">
        <v>0.27130434782608698</v>
      </c>
      <c r="Z27" s="52">
        <v>0.35038759689922483</v>
      </c>
      <c r="AA27" s="52">
        <v>0.57217391304347831</v>
      </c>
      <c r="AB27" s="51">
        <v>5.7236842105263159</v>
      </c>
      <c r="AC27" s="51">
        <v>7.4242424242424248</v>
      </c>
      <c r="AD27" s="51">
        <v>6.9594594594594588</v>
      </c>
      <c r="AE27" s="51">
        <v>0.75</v>
      </c>
      <c r="AF27" s="51">
        <v>0.9649122807017334</v>
      </c>
      <c r="AG27" s="51">
        <v>0</v>
      </c>
      <c r="AH27" s="51">
        <v>0</v>
      </c>
      <c r="AI27" s="51">
        <v>0</v>
      </c>
      <c r="AJ27" s="51">
        <v>21.822298374929932</v>
      </c>
      <c r="AK27" s="51" t="s">
        <v>12734</v>
      </c>
      <c r="AL27" s="51" t="s">
        <v>12734</v>
      </c>
      <c r="AM27" s="51" t="s">
        <v>12734</v>
      </c>
      <c r="AN27" s="51">
        <v>21.822298374929932</v>
      </c>
      <c r="AO27" s="51" t="s">
        <v>12734</v>
      </c>
      <c r="AP27" s="51" t="s">
        <v>12734</v>
      </c>
      <c r="AQ27" s="51" t="s">
        <v>12734</v>
      </c>
      <c r="AR27" s="51" t="s">
        <v>12734</v>
      </c>
      <c r="AS27" s="51" t="s">
        <v>12734</v>
      </c>
      <c r="AT27" s="51" t="s">
        <v>12734</v>
      </c>
      <c r="AU27" s="51" t="s">
        <v>12734</v>
      </c>
      <c r="AV27" s="76" t="s">
        <v>12734</v>
      </c>
      <c r="AW27" s="133" t="s">
        <v>12734</v>
      </c>
      <c r="AX27" s="133" t="s">
        <v>12734</v>
      </c>
      <c r="AY27" s="133">
        <v>4</v>
      </c>
      <c r="AZ27" s="133" t="s">
        <v>12734</v>
      </c>
      <c r="BA27" s="133" t="s">
        <v>12734</v>
      </c>
      <c r="BB27" s="133" t="s">
        <v>12734</v>
      </c>
      <c r="BC27" s="133" t="s">
        <v>12734</v>
      </c>
      <c r="BD27" s="133" t="s">
        <v>12734</v>
      </c>
      <c r="BE27" s="133" t="s">
        <v>12734</v>
      </c>
      <c r="BF27" s="133" t="s">
        <v>12734</v>
      </c>
      <c r="BG27" s="92" t="s">
        <v>12734</v>
      </c>
      <c r="BH27" s="51">
        <v>9.7237596872733416</v>
      </c>
      <c r="BI27" s="8">
        <v>12.098538687656591</v>
      </c>
      <c r="BJ27" s="12">
        <v>26</v>
      </c>
      <c r="BK27" s="51">
        <v>12.098538687656591</v>
      </c>
      <c r="BL27" s="51">
        <v>0.21403182159055145</v>
      </c>
      <c r="BM27" s="51">
        <v>11.88450686606604</v>
      </c>
      <c r="BN27" s="64">
        <v>22.949920726214334</v>
      </c>
      <c r="BO27" s="64"/>
      <c r="BP27" s="51">
        <v>11.88450686606604</v>
      </c>
      <c r="BQ27" s="38">
        <v>22.949920726214334</v>
      </c>
      <c r="BR27" s="51" t="s">
        <v>12760</v>
      </c>
      <c r="BS27" s="51">
        <v>61.83</v>
      </c>
      <c r="BT27" s="75">
        <v>34</v>
      </c>
      <c r="BU27" s="51">
        <v>27.83</v>
      </c>
      <c r="BV27" s="75">
        <v>44</v>
      </c>
      <c r="BW27" s="75">
        <v>72</v>
      </c>
      <c r="BX27" s="51"/>
    </row>
    <row r="28" spans="1:76" ht="15" customHeight="1">
      <c r="A28" s="222" t="s">
        <v>9326</v>
      </c>
      <c r="B28" s="1" t="s">
        <v>9328</v>
      </c>
      <c r="C28" s="2" t="s">
        <v>9327</v>
      </c>
      <c r="D28" s="91" t="s">
        <v>8733</v>
      </c>
      <c r="E28" s="2" t="s">
        <v>1483</v>
      </c>
      <c r="F28" s="2" t="s">
        <v>3643</v>
      </c>
      <c r="G28" s="2" t="s">
        <v>11031</v>
      </c>
      <c r="H28" s="2" t="s">
        <v>658</v>
      </c>
      <c r="I28">
        <v>11281</v>
      </c>
      <c r="J28" t="s">
        <v>8734</v>
      </c>
      <c r="K28" t="e">
        <v>#VALUE!</v>
      </c>
      <c r="L28" t="s">
        <v>9329</v>
      </c>
      <c r="M28" s="175">
        <v>162</v>
      </c>
      <c r="N28" s="124">
        <v>735</v>
      </c>
      <c r="O28" s="75">
        <v>681</v>
      </c>
      <c r="P28" s="124">
        <v>206</v>
      </c>
      <c r="Q28" s="124">
        <v>41</v>
      </c>
      <c r="R28" s="124">
        <v>10</v>
      </c>
      <c r="S28" s="75">
        <v>16</v>
      </c>
      <c r="T28" s="124">
        <v>105</v>
      </c>
      <c r="U28" s="75">
        <v>74</v>
      </c>
      <c r="V28" s="75">
        <v>45</v>
      </c>
      <c r="W28" s="75">
        <v>126</v>
      </c>
      <c r="X28" s="75">
        <v>20</v>
      </c>
      <c r="Y28" s="52">
        <v>0.30249632892804701</v>
      </c>
      <c r="Z28" s="52">
        <v>0.34573002754820936</v>
      </c>
      <c r="AA28" s="52">
        <v>0.46255506607929514</v>
      </c>
      <c r="AB28" s="51">
        <v>6.9078947368421053</v>
      </c>
      <c r="AC28" s="51">
        <v>2.4242424242424243</v>
      </c>
      <c r="AD28" s="51">
        <v>5</v>
      </c>
      <c r="AE28" s="51">
        <v>5</v>
      </c>
      <c r="AF28" s="51">
        <v>3.4728840481052887</v>
      </c>
      <c r="AG28" s="51">
        <v>0</v>
      </c>
      <c r="AH28" s="51">
        <v>0</v>
      </c>
      <c r="AI28" s="51">
        <v>0</v>
      </c>
      <c r="AJ28" s="51">
        <v>22.805021209189821</v>
      </c>
      <c r="AK28" s="51" t="s">
        <v>12734</v>
      </c>
      <c r="AL28" s="51" t="s">
        <v>12734</v>
      </c>
      <c r="AM28" s="51">
        <v>22.805021209189821</v>
      </c>
      <c r="AN28" s="51" t="s">
        <v>12734</v>
      </c>
      <c r="AO28" s="51" t="s">
        <v>12734</v>
      </c>
      <c r="AP28" s="51" t="s">
        <v>12734</v>
      </c>
      <c r="AQ28" s="51" t="s">
        <v>12734</v>
      </c>
      <c r="AR28" s="51" t="s">
        <v>12734</v>
      </c>
      <c r="AS28" s="51" t="s">
        <v>12734</v>
      </c>
      <c r="AT28" s="51" t="s">
        <v>12734</v>
      </c>
      <c r="AU28" s="51" t="s">
        <v>12734</v>
      </c>
      <c r="AV28" s="76" t="s">
        <v>12734</v>
      </c>
      <c r="AW28" s="133" t="s">
        <v>12734</v>
      </c>
      <c r="AX28" s="133">
        <v>3</v>
      </c>
      <c r="AY28" s="133" t="s">
        <v>12734</v>
      </c>
      <c r="AZ28" s="133" t="s">
        <v>12734</v>
      </c>
      <c r="BA28" s="133" t="s">
        <v>12734</v>
      </c>
      <c r="BB28" s="133" t="s">
        <v>12734</v>
      </c>
      <c r="BC28" s="133" t="s">
        <v>12734</v>
      </c>
      <c r="BD28" s="133" t="s">
        <v>12734</v>
      </c>
      <c r="BE28" s="133" t="s">
        <v>12734</v>
      </c>
      <c r="BF28" s="133" t="s">
        <v>12734</v>
      </c>
      <c r="BG28" s="92" t="s">
        <v>12734</v>
      </c>
      <c r="BH28" s="51">
        <v>10.732795434161627</v>
      </c>
      <c r="BI28" s="8">
        <v>12.072225775028194</v>
      </c>
      <c r="BJ28" s="12">
        <v>27</v>
      </c>
      <c r="BK28" s="51">
        <v>12.072225775028194</v>
      </c>
      <c r="BL28" s="51">
        <v>0.21403182159055145</v>
      </c>
      <c r="BM28" s="51">
        <v>11.858193953437642</v>
      </c>
      <c r="BN28" s="64">
        <v>22.901322466919428</v>
      </c>
      <c r="BO28" s="64"/>
      <c r="BP28" s="51">
        <v>11.858193953437642</v>
      </c>
      <c r="BQ28" s="38">
        <v>22.901322466919428</v>
      </c>
      <c r="BR28" s="51" t="s">
        <v>12761</v>
      </c>
      <c r="BS28" s="51">
        <v>51.5</v>
      </c>
      <c r="BT28" s="75">
        <v>35</v>
      </c>
      <c r="BU28" s="51">
        <v>16.5</v>
      </c>
      <c r="BV28" s="75">
        <v>41</v>
      </c>
      <c r="BW28" s="75">
        <v>60</v>
      </c>
      <c r="BX28" s="51"/>
    </row>
    <row r="29" spans="1:76" ht="15" customHeight="1">
      <c r="A29" s="221" t="s">
        <v>1488</v>
      </c>
      <c r="B29" s="187" t="s">
        <v>4048</v>
      </c>
      <c r="C29" s="205" t="s">
        <v>4049</v>
      </c>
      <c r="D29" s="220" t="s">
        <v>463</v>
      </c>
      <c r="E29" s="205" t="s">
        <v>1467</v>
      </c>
      <c r="F29" s="205" t="s">
        <v>6289</v>
      </c>
      <c r="G29" s="205" t="s">
        <v>1372</v>
      </c>
      <c r="H29" s="205" t="s">
        <v>1372</v>
      </c>
      <c r="I29" s="206">
        <v>7859</v>
      </c>
      <c r="J29" s="206" t="s">
        <v>7945</v>
      </c>
      <c r="K29" s="207" t="e">
        <v>#VALUE!</v>
      </c>
      <c r="L29" s="207" t="s">
        <v>2972</v>
      </c>
      <c r="M29" s="208">
        <v>140</v>
      </c>
      <c r="N29" s="209">
        <v>634</v>
      </c>
      <c r="O29" s="209">
        <v>580</v>
      </c>
      <c r="P29" s="209">
        <v>182</v>
      </c>
      <c r="Q29" s="209">
        <v>42</v>
      </c>
      <c r="R29" s="209">
        <v>7</v>
      </c>
      <c r="S29" s="209">
        <v>32</v>
      </c>
      <c r="T29" s="209">
        <v>112</v>
      </c>
      <c r="U29" s="209">
        <v>86</v>
      </c>
      <c r="V29" s="209">
        <v>40</v>
      </c>
      <c r="W29" s="209">
        <v>104</v>
      </c>
      <c r="X29" s="209">
        <v>2</v>
      </c>
      <c r="Y29" s="210">
        <v>0.31379310344827588</v>
      </c>
      <c r="Z29" s="211">
        <v>0.35806451612903228</v>
      </c>
      <c r="AA29" s="211">
        <v>0.57586206896551728</v>
      </c>
      <c r="AB29" s="212">
        <v>7.3684210526315796</v>
      </c>
      <c r="AC29" s="212">
        <v>4.8484848484848486</v>
      </c>
      <c r="AD29" s="212">
        <v>5.8108108108108105</v>
      </c>
      <c r="AE29" s="212">
        <v>0.5</v>
      </c>
      <c r="AF29" s="212">
        <v>3.8045278851463196</v>
      </c>
      <c r="AG29" s="213">
        <v>0</v>
      </c>
      <c r="AH29" s="213">
        <v>0</v>
      </c>
      <c r="AI29" s="213">
        <v>0</v>
      </c>
      <c r="AJ29" s="212">
        <v>22.332244597073561</v>
      </c>
      <c r="AK29" s="212" t="s">
        <v>12734</v>
      </c>
      <c r="AL29" s="212" t="s">
        <v>12734</v>
      </c>
      <c r="AM29" s="212" t="s">
        <v>12734</v>
      </c>
      <c r="AN29" s="212" t="s">
        <v>12734</v>
      </c>
      <c r="AO29" s="212" t="s">
        <v>12734</v>
      </c>
      <c r="AP29" s="212">
        <v>22.332244597073561</v>
      </c>
      <c r="AQ29" s="212" t="s">
        <v>12734</v>
      </c>
      <c r="AR29" s="212" t="s">
        <v>12734</v>
      </c>
      <c r="AS29" s="212" t="s">
        <v>12734</v>
      </c>
      <c r="AT29" s="212" t="s">
        <v>12734</v>
      </c>
      <c r="AU29" s="212" t="s">
        <v>12734</v>
      </c>
      <c r="AV29" s="214" t="s">
        <v>12734</v>
      </c>
      <c r="AW29" s="214" t="s">
        <v>12734</v>
      </c>
      <c r="AX29" s="214" t="s">
        <v>12734</v>
      </c>
      <c r="AY29" s="214" t="s">
        <v>12734</v>
      </c>
      <c r="AZ29" s="214" t="s">
        <v>12734</v>
      </c>
      <c r="BA29" s="214">
        <v>11</v>
      </c>
      <c r="BB29" s="214" t="s">
        <v>12734</v>
      </c>
      <c r="BC29" s="214" t="s">
        <v>12734</v>
      </c>
      <c r="BD29" s="214" t="s">
        <v>12734</v>
      </c>
      <c r="BE29" s="214" t="s">
        <v>12734</v>
      </c>
      <c r="BF29" s="214" t="s">
        <v>12734</v>
      </c>
      <c r="BG29" s="215" t="s">
        <v>12734</v>
      </c>
      <c r="BH29" s="212">
        <v>10.292358297693868</v>
      </c>
      <c r="BI29" s="212">
        <v>12.039886299379694</v>
      </c>
      <c r="BJ29" s="214">
        <v>28</v>
      </c>
      <c r="BK29" s="212">
        <v>12.039886299379694</v>
      </c>
      <c r="BL29" s="212">
        <v>0.21403182159055145</v>
      </c>
      <c r="BM29" s="212">
        <v>11.825854477789143</v>
      </c>
      <c r="BN29" s="216">
        <v>22.841593532870114</v>
      </c>
      <c r="BO29" s="217"/>
      <c r="BP29" s="212">
        <v>11.825854477789143</v>
      </c>
      <c r="BQ29" s="38">
        <v>22.841593532870114</v>
      </c>
      <c r="BR29" s="212" t="s">
        <v>12762</v>
      </c>
      <c r="BS29" s="212">
        <v>47</v>
      </c>
      <c r="BT29" s="218">
        <v>36</v>
      </c>
      <c r="BU29" s="213">
        <v>11</v>
      </c>
      <c r="BV29" s="218">
        <v>36</v>
      </c>
      <c r="BW29" s="218">
        <v>62</v>
      </c>
      <c r="BX29" s="212"/>
    </row>
    <row r="30" spans="1:76" ht="15" customHeight="1">
      <c r="A30" s="185" t="s">
        <v>2386</v>
      </c>
      <c r="B30" s="1" t="s">
        <v>4113</v>
      </c>
      <c r="C30" s="2" t="s">
        <v>4114</v>
      </c>
      <c r="D30" s="91" t="s">
        <v>129</v>
      </c>
      <c r="E30" s="2" t="s">
        <v>1369</v>
      </c>
      <c r="F30" s="2" t="s">
        <v>3643</v>
      </c>
      <c r="G30" s="2" t="s">
        <v>1372</v>
      </c>
      <c r="H30" s="2" t="s">
        <v>1372</v>
      </c>
      <c r="I30">
        <v>12856</v>
      </c>
      <c r="J30" t="s">
        <v>7578</v>
      </c>
      <c r="K30" t="e">
        <v>#VALUE!</v>
      </c>
      <c r="L30" t="s">
        <v>3794</v>
      </c>
      <c r="M30" s="175">
        <v>122</v>
      </c>
      <c r="N30" s="124">
        <v>556</v>
      </c>
      <c r="O30" s="75">
        <v>479</v>
      </c>
      <c r="P30" s="124">
        <v>140</v>
      </c>
      <c r="Q30" s="124">
        <v>20</v>
      </c>
      <c r="R30" s="124">
        <v>3</v>
      </c>
      <c r="S30" s="75">
        <v>39</v>
      </c>
      <c r="T30" s="124">
        <v>96</v>
      </c>
      <c r="U30" s="75">
        <v>96</v>
      </c>
      <c r="V30" s="75">
        <v>67</v>
      </c>
      <c r="W30" s="75">
        <v>113</v>
      </c>
      <c r="X30" s="75">
        <v>6</v>
      </c>
      <c r="Y30" s="4">
        <v>0.29227557411273486</v>
      </c>
      <c r="Z30" s="4">
        <v>0.37912087912087911</v>
      </c>
      <c r="AA30" s="4">
        <v>0.59081419624217124</v>
      </c>
      <c r="AB30" s="8">
        <v>6.3157894736842106</v>
      </c>
      <c r="AC30" s="8">
        <v>5.9090909090909092</v>
      </c>
      <c r="AD30" s="8">
        <v>6.486486486486486</v>
      </c>
      <c r="AE30" s="8">
        <v>1.5</v>
      </c>
      <c r="AF30" s="51">
        <v>2.0455924214848875</v>
      </c>
      <c r="AG30" s="51">
        <v>0</v>
      </c>
      <c r="AH30" s="51">
        <v>0</v>
      </c>
      <c r="AI30" s="51">
        <v>0</v>
      </c>
      <c r="AJ30" s="8">
        <v>22.25695929074649</v>
      </c>
      <c r="AK30" s="8" t="s">
        <v>12734</v>
      </c>
      <c r="AL30" s="8" t="s">
        <v>12734</v>
      </c>
      <c r="AM30" s="8" t="s">
        <v>12734</v>
      </c>
      <c r="AN30" s="8" t="s">
        <v>12734</v>
      </c>
      <c r="AO30" s="8" t="s">
        <v>12734</v>
      </c>
      <c r="AP30" s="8">
        <v>22.25695929074649</v>
      </c>
      <c r="AQ30" s="8" t="s">
        <v>12734</v>
      </c>
      <c r="AR30" s="8" t="s">
        <v>12734</v>
      </c>
      <c r="AS30" s="8" t="s">
        <v>12734</v>
      </c>
      <c r="AT30" s="8" t="s">
        <v>12734</v>
      </c>
      <c r="AU30" s="8" t="s">
        <v>12734</v>
      </c>
      <c r="AV30" s="133" t="s">
        <v>12734</v>
      </c>
      <c r="AW30" s="133" t="s">
        <v>12734</v>
      </c>
      <c r="AX30" s="133" t="s">
        <v>12734</v>
      </c>
      <c r="AY30" s="133" t="s">
        <v>12734</v>
      </c>
      <c r="AZ30" s="133" t="s">
        <v>12734</v>
      </c>
      <c r="BA30" s="133">
        <v>12</v>
      </c>
      <c r="BB30" s="133" t="s">
        <v>12734</v>
      </c>
      <c r="BC30" s="133" t="s">
        <v>12734</v>
      </c>
      <c r="BD30" s="133" t="s">
        <v>12734</v>
      </c>
      <c r="BE30" s="133" t="s">
        <v>12734</v>
      </c>
      <c r="BF30" s="133" t="s">
        <v>12734</v>
      </c>
      <c r="BG30" s="92" t="s">
        <v>12734</v>
      </c>
      <c r="BH30" s="8">
        <v>10.292358297693868</v>
      </c>
      <c r="BI30" s="8">
        <v>11.964600993052622</v>
      </c>
      <c r="BJ30" s="12">
        <v>29</v>
      </c>
      <c r="BK30" s="10">
        <v>11.964600993052622</v>
      </c>
      <c r="BL30" s="10">
        <v>0.21403182159055145</v>
      </c>
      <c r="BM30" s="10">
        <v>11.750569171462072</v>
      </c>
      <c r="BN30" s="41">
        <v>22.702546408378446</v>
      </c>
      <c r="BO30" s="41"/>
      <c r="BP30" s="10">
        <v>11.750569171462072</v>
      </c>
      <c r="BQ30" s="38">
        <v>22.702546408378446</v>
      </c>
      <c r="BR30" s="6" t="s">
        <v>12763</v>
      </c>
      <c r="BS30" s="51">
        <v>40.5</v>
      </c>
      <c r="BT30" s="75">
        <v>37</v>
      </c>
      <c r="BU30" s="51">
        <v>3.5</v>
      </c>
      <c r="BV30" s="75">
        <v>34</v>
      </c>
      <c r="BW30" s="75">
        <v>44</v>
      </c>
      <c r="BX30" s="51"/>
    </row>
    <row r="31" spans="1:76">
      <c r="A31" t="s">
        <v>8583</v>
      </c>
      <c r="B31" s="1" t="s">
        <v>8584</v>
      </c>
      <c r="C31" s="2" t="s">
        <v>8585</v>
      </c>
      <c r="D31" s="91" t="s">
        <v>8636</v>
      </c>
      <c r="E31" s="2" t="s">
        <v>1428</v>
      </c>
      <c r="F31" s="2" t="s">
        <v>6289</v>
      </c>
      <c r="G31" s="2" t="s">
        <v>658</v>
      </c>
      <c r="H31" s="2" t="s">
        <v>658</v>
      </c>
      <c r="I31">
        <v>16556</v>
      </c>
      <c r="J31" t="s">
        <v>9932</v>
      </c>
      <c r="K31" t="e">
        <v>#VALUE!</v>
      </c>
      <c r="L31" t="s">
        <v>9180</v>
      </c>
      <c r="M31" s="175">
        <v>160</v>
      </c>
      <c r="N31" s="124">
        <v>702</v>
      </c>
      <c r="O31" s="75">
        <v>640</v>
      </c>
      <c r="P31" s="124">
        <v>189</v>
      </c>
      <c r="Q31" s="124">
        <v>43</v>
      </c>
      <c r="R31" s="124">
        <v>8</v>
      </c>
      <c r="S31" s="75">
        <v>24</v>
      </c>
      <c r="T31" s="124">
        <v>102</v>
      </c>
      <c r="U31" s="75">
        <v>86</v>
      </c>
      <c r="V31" s="75">
        <v>54</v>
      </c>
      <c r="W31" s="75">
        <v>112</v>
      </c>
      <c r="X31" s="75">
        <v>15</v>
      </c>
      <c r="Y31" s="4">
        <v>0.29531249999999998</v>
      </c>
      <c r="Z31" s="4">
        <v>0.35014409221902015</v>
      </c>
      <c r="AA31" s="4">
        <v>0.5</v>
      </c>
      <c r="AB31" s="8">
        <v>6.7105263157894743</v>
      </c>
      <c r="AC31" s="8">
        <v>3.6363636363636367</v>
      </c>
      <c r="AD31" s="8">
        <v>5.8108108108108105</v>
      </c>
      <c r="AE31" s="8">
        <v>3.75</v>
      </c>
      <c r="AF31" s="51">
        <v>2.7783862723621455</v>
      </c>
      <c r="AG31" s="51">
        <v>0</v>
      </c>
      <c r="AH31" s="51">
        <v>0</v>
      </c>
      <c r="AI31" s="51">
        <v>0</v>
      </c>
      <c r="AJ31" s="8">
        <v>22.686087035326064</v>
      </c>
      <c r="AK31" s="8" t="s">
        <v>12734</v>
      </c>
      <c r="AL31" s="8" t="s">
        <v>12734</v>
      </c>
      <c r="AM31" s="8">
        <v>22.686087035326064</v>
      </c>
      <c r="AN31" s="8" t="s">
        <v>12734</v>
      </c>
      <c r="AO31" s="8" t="s">
        <v>12734</v>
      </c>
      <c r="AP31" s="8" t="s">
        <v>12734</v>
      </c>
      <c r="AQ31" s="8" t="s">
        <v>12734</v>
      </c>
      <c r="AR31" s="8" t="s">
        <v>12734</v>
      </c>
      <c r="AS31" s="8" t="s">
        <v>12734</v>
      </c>
      <c r="AT31" s="8" t="s">
        <v>12734</v>
      </c>
      <c r="AU31" s="8" t="s">
        <v>12734</v>
      </c>
      <c r="AV31" s="133" t="s">
        <v>12734</v>
      </c>
      <c r="AW31" s="133" t="s">
        <v>12734</v>
      </c>
      <c r="AX31" s="133">
        <v>4</v>
      </c>
      <c r="AY31" s="133" t="s">
        <v>12734</v>
      </c>
      <c r="AZ31" s="133" t="s">
        <v>12734</v>
      </c>
      <c r="BA31" s="133" t="s">
        <v>12734</v>
      </c>
      <c r="BB31" s="133" t="s">
        <v>12734</v>
      </c>
      <c r="BC31" s="133" t="s">
        <v>12734</v>
      </c>
      <c r="BD31" s="133" t="s">
        <v>12734</v>
      </c>
      <c r="BE31" s="133" t="s">
        <v>12734</v>
      </c>
      <c r="BF31" s="133" t="s">
        <v>12734</v>
      </c>
      <c r="BG31" s="92" t="s">
        <v>12734</v>
      </c>
      <c r="BH31" s="8">
        <v>10.732795434161627</v>
      </c>
      <c r="BI31" s="8">
        <v>11.953291601164437</v>
      </c>
      <c r="BJ31" s="12">
        <v>30</v>
      </c>
      <c r="BK31" s="10">
        <v>11.953291601164437</v>
      </c>
      <c r="BL31" s="10">
        <v>0.21403182159055145</v>
      </c>
      <c r="BM31" s="10">
        <v>11.739259779573885</v>
      </c>
      <c r="BN31" s="41">
        <v>22.681658688071245</v>
      </c>
      <c r="BO31" s="41"/>
      <c r="BP31" s="10">
        <v>11.739259779573885</v>
      </c>
      <c r="BQ31" s="38">
        <v>22.681658688071245</v>
      </c>
      <c r="BR31" s="6" t="s">
        <v>12764</v>
      </c>
      <c r="BS31" s="51">
        <v>48.5</v>
      </c>
      <c r="BT31" s="75">
        <v>38</v>
      </c>
      <c r="BU31" s="51">
        <v>10.5</v>
      </c>
      <c r="BV31" s="75">
        <v>43</v>
      </c>
      <c r="BW31" s="75">
        <v>55</v>
      </c>
      <c r="BX31" s="51"/>
    </row>
    <row r="32" spans="1:76" ht="15" customHeight="1">
      <c r="A32" s="221" t="s">
        <v>2587</v>
      </c>
      <c r="B32" s="187" t="s">
        <v>4112</v>
      </c>
      <c r="C32" s="205" t="s">
        <v>3931</v>
      </c>
      <c r="D32" s="220" t="s">
        <v>1309</v>
      </c>
      <c r="E32" s="205" t="s">
        <v>1431</v>
      </c>
      <c r="F32" s="205" t="s">
        <v>3643</v>
      </c>
      <c r="G32" s="205" t="s">
        <v>11018</v>
      </c>
      <c r="H32" s="205" t="s">
        <v>1383</v>
      </c>
      <c r="I32" s="206">
        <v>15676</v>
      </c>
      <c r="J32" s="206" t="s">
        <v>6296</v>
      </c>
      <c r="K32" s="207" t="e">
        <v>#VALUE!</v>
      </c>
      <c r="L32" s="207" t="s">
        <v>2895</v>
      </c>
      <c r="M32" s="208">
        <v>159</v>
      </c>
      <c r="N32" s="209">
        <v>693</v>
      </c>
      <c r="O32" s="209">
        <v>634</v>
      </c>
      <c r="P32" s="209">
        <v>180</v>
      </c>
      <c r="Q32" s="209">
        <v>38</v>
      </c>
      <c r="R32" s="209">
        <v>1</v>
      </c>
      <c r="S32" s="209">
        <v>33</v>
      </c>
      <c r="T32" s="209">
        <v>85</v>
      </c>
      <c r="U32" s="209">
        <v>123</v>
      </c>
      <c r="V32" s="209">
        <v>36</v>
      </c>
      <c r="W32" s="209">
        <v>152</v>
      </c>
      <c r="X32" s="209">
        <v>2</v>
      </c>
      <c r="Y32" s="210">
        <v>0.28391167192429023</v>
      </c>
      <c r="Z32" s="211">
        <v>0.32238805970149254</v>
      </c>
      <c r="AA32" s="211">
        <v>0.50315457413249209</v>
      </c>
      <c r="AB32" s="212">
        <v>5.5921052631578947</v>
      </c>
      <c r="AC32" s="212">
        <v>5</v>
      </c>
      <c r="AD32" s="212">
        <v>8.3108108108108105</v>
      </c>
      <c r="AE32" s="212">
        <v>0.5</v>
      </c>
      <c r="AF32" s="212">
        <v>1.932492920434792</v>
      </c>
      <c r="AG32" s="213">
        <v>0</v>
      </c>
      <c r="AH32" s="213">
        <v>0</v>
      </c>
      <c r="AI32" s="213">
        <v>0</v>
      </c>
      <c r="AJ32" s="212">
        <v>21.335408994403497</v>
      </c>
      <c r="AK32" s="212" t="s">
        <v>12734</v>
      </c>
      <c r="AL32" s="212">
        <v>21.335408994403497</v>
      </c>
      <c r="AM32" s="212" t="s">
        <v>12734</v>
      </c>
      <c r="AN32" s="212" t="s">
        <v>12734</v>
      </c>
      <c r="AO32" s="212" t="s">
        <v>12734</v>
      </c>
      <c r="AP32" s="212" t="s">
        <v>12734</v>
      </c>
      <c r="AQ32" s="212" t="s">
        <v>12734</v>
      </c>
      <c r="AR32" s="212" t="s">
        <v>12734</v>
      </c>
      <c r="AS32" s="212" t="s">
        <v>12734</v>
      </c>
      <c r="AT32" s="212" t="s">
        <v>12734</v>
      </c>
      <c r="AU32" s="212" t="s">
        <v>12734</v>
      </c>
      <c r="AV32" s="214" t="s">
        <v>12734</v>
      </c>
      <c r="AW32" s="214">
        <v>3</v>
      </c>
      <c r="AX32" s="214" t="s">
        <v>12734</v>
      </c>
      <c r="AY32" s="214" t="s">
        <v>12734</v>
      </c>
      <c r="AZ32" s="214" t="s">
        <v>12734</v>
      </c>
      <c r="BA32" s="214" t="s">
        <v>12734</v>
      </c>
      <c r="BB32" s="214" t="s">
        <v>12734</v>
      </c>
      <c r="BC32" s="214" t="s">
        <v>12734</v>
      </c>
      <c r="BD32" s="214" t="s">
        <v>12734</v>
      </c>
      <c r="BE32" s="214" t="s">
        <v>12734</v>
      </c>
      <c r="BF32" s="214" t="s">
        <v>12734</v>
      </c>
      <c r="BG32" s="215" t="s">
        <v>12734</v>
      </c>
      <c r="BH32" s="212">
        <v>9.5652162702831074</v>
      </c>
      <c r="BI32" s="212">
        <v>11.77019272412039</v>
      </c>
      <c r="BJ32" s="214">
        <v>31</v>
      </c>
      <c r="BK32" s="212">
        <v>11.77019272412039</v>
      </c>
      <c r="BL32" s="212">
        <v>0.21403182159055145</v>
      </c>
      <c r="BM32" s="212">
        <v>11.55616090252984</v>
      </c>
      <c r="BN32" s="216">
        <v>22.343486824360923</v>
      </c>
      <c r="BO32" s="217"/>
      <c r="BP32" s="212">
        <v>11.55616090252984</v>
      </c>
      <c r="BQ32" s="38">
        <v>22.343486824360923</v>
      </c>
      <c r="BR32" s="212" t="s">
        <v>12765</v>
      </c>
      <c r="BS32" s="212">
        <v>81.17</v>
      </c>
      <c r="BT32" s="218">
        <v>39</v>
      </c>
      <c r="BU32" s="213">
        <v>42.17</v>
      </c>
      <c r="BV32" s="218">
        <v>75</v>
      </c>
      <c r="BW32" s="218">
        <v>87</v>
      </c>
      <c r="BX32" s="212"/>
    </row>
    <row r="33" spans="1:76">
      <c r="A33" s="221" t="s">
        <v>2339</v>
      </c>
      <c r="B33" s="187" t="s">
        <v>4026</v>
      </c>
      <c r="C33" s="188" t="s">
        <v>4027</v>
      </c>
      <c r="D33" s="219" t="s">
        <v>602</v>
      </c>
      <c r="E33" s="188" t="s">
        <v>1388</v>
      </c>
      <c r="F33" s="188" t="s">
        <v>3643</v>
      </c>
      <c r="G33" s="188" t="s">
        <v>11018</v>
      </c>
      <c r="H33" s="188" t="s">
        <v>1383</v>
      </c>
      <c r="I33" s="190">
        <v>2396</v>
      </c>
      <c r="J33" s="190" t="s">
        <v>7094</v>
      </c>
      <c r="K33" s="202" t="e">
        <v>#VALUE!</v>
      </c>
      <c r="L33" s="202" t="s">
        <v>3742</v>
      </c>
      <c r="M33" s="66">
        <v>158</v>
      </c>
      <c r="N33" s="192">
        <v>686</v>
      </c>
      <c r="O33" s="192">
        <v>573</v>
      </c>
      <c r="P33" s="192">
        <v>161</v>
      </c>
      <c r="Q33" s="192">
        <v>30</v>
      </c>
      <c r="R33" s="192">
        <v>1</v>
      </c>
      <c r="S33" s="192">
        <v>34</v>
      </c>
      <c r="T33" s="192">
        <v>110</v>
      </c>
      <c r="U33" s="192">
        <v>93</v>
      </c>
      <c r="V33" s="192">
        <v>108</v>
      </c>
      <c r="W33" s="192">
        <v>108</v>
      </c>
      <c r="X33" s="192">
        <v>4</v>
      </c>
      <c r="Y33" s="193">
        <v>0.28097731239092494</v>
      </c>
      <c r="Z33" s="194">
        <v>0.39500734214390604</v>
      </c>
      <c r="AA33" s="194">
        <v>0.51483420593368234</v>
      </c>
      <c r="AB33" s="195">
        <v>7.2368421052631584</v>
      </c>
      <c r="AC33" s="195">
        <v>5.1515151515151514</v>
      </c>
      <c r="AD33" s="195">
        <v>6.2837837837837833</v>
      </c>
      <c r="AE33" s="195">
        <v>1</v>
      </c>
      <c r="AF33" s="195">
        <v>1.6012620330708069</v>
      </c>
      <c r="AG33" s="196">
        <v>0</v>
      </c>
      <c r="AH33" s="196">
        <v>0</v>
      </c>
      <c r="AI33" s="196">
        <v>0</v>
      </c>
      <c r="AJ33" s="195">
        <v>21.273403073632899</v>
      </c>
      <c r="AK33" s="195" t="s">
        <v>12734</v>
      </c>
      <c r="AL33" s="195">
        <v>21.273403073632899</v>
      </c>
      <c r="AM33" s="195" t="s">
        <v>12734</v>
      </c>
      <c r="AN33" s="195" t="s">
        <v>12734</v>
      </c>
      <c r="AO33" s="195" t="s">
        <v>12734</v>
      </c>
      <c r="AP33" s="195" t="s">
        <v>12734</v>
      </c>
      <c r="AQ33" s="195" t="s">
        <v>12734</v>
      </c>
      <c r="AR33" s="195" t="s">
        <v>12734</v>
      </c>
      <c r="AS33" s="195" t="s">
        <v>12734</v>
      </c>
      <c r="AT33" s="195" t="s">
        <v>12734</v>
      </c>
      <c r="AU33" s="195" t="s">
        <v>12734</v>
      </c>
      <c r="AV33" s="197" t="s">
        <v>12734</v>
      </c>
      <c r="AW33" s="197">
        <v>4</v>
      </c>
      <c r="AX33" s="197" t="s">
        <v>12734</v>
      </c>
      <c r="AY33" s="197" t="s">
        <v>12734</v>
      </c>
      <c r="AZ33" s="197" t="s">
        <v>12734</v>
      </c>
      <c r="BA33" s="197" t="s">
        <v>12734</v>
      </c>
      <c r="BB33" s="197" t="s">
        <v>12734</v>
      </c>
      <c r="BC33" s="197" t="s">
        <v>12734</v>
      </c>
      <c r="BD33" s="197" t="s">
        <v>12734</v>
      </c>
      <c r="BE33" s="197" t="s">
        <v>12734</v>
      </c>
      <c r="BF33" s="197" t="s">
        <v>12734</v>
      </c>
      <c r="BG33" s="198" t="s">
        <v>12734</v>
      </c>
      <c r="BH33" s="195">
        <v>9.5652162702831074</v>
      </c>
      <c r="BI33" s="195">
        <v>11.708186803349792</v>
      </c>
      <c r="BJ33" s="197">
        <v>32</v>
      </c>
      <c r="BK33" s="195">
        <v>11.708186803349792</v>
      </c>
      <c r="BL33" s="195">
        <v>0.21403182159055145</v>
      </c>
      <c r="BM33" s="195">
        <v>11.494154981759241</v>
      </c>
      <c r="BN33" s="199">
        <v>22.228965871930267</v>
      </c>
      <c r="BO33" s="200"/>
      <c r="BP33" s="195">
        <v>11.494154981759241</v>
      </c>
      <c r="BQ33" s="38">
        <v>22.228965871930267</v>
      </c>
      <c r="BR33" s="195" t="s">
        <v>12766</v>
      </c>
      <c r="BS33" s="195">
        <v>147.16999999999999</v>
      </c>
      <c r="BT33" s="201">
        <v>40</v>
      </c>
      <c r="BU33" s="196">
        <v>107.16999999999999</v>
      </c>
      <c r="BV33" s="201">
        <v>136</v>
      </c>
      <c r="BW33" s="201">
        <v>166</v>
      </c>
      <c r="BX33" s="195"/>
    </row>
    <row r="34" spans="1:76">
      <c r="A34" s="221" t="s">
        <v>9307</v>
      </c>
      <c r="B34" s="187" t="s">
        <v>9309</v>
      </c>
      <c r="C34" s="188" t="s">
        <v>9308</v>
      </c>
      <c r="D34" s="219" t="s">
        <v>8673</v>
      </c>
      <c r="E34" s="188" t="s">
        <v>1369</v>
      </c>
      <c r="F34" s="188" t="s">
        <v>3643</v>
      </c>
      <c r="G34" s="188" t="s">
        <v>11022</v>
      </c>
      <c r="H34" s="188" t="s">
        <v>657</v>
      </c>
      <c r="I34" s="190">
        <v>19198</v>
      </c>
      <c r="J34" s="190" t="s">
        <v>8674</v>
      </c>
      <c r="K34" s="202" t="e">
        <v>#VALUE!</v>
      </c>
      <c r="L34" s="202" t="s">
        <v>10330</v>
      </c>
      <c r="M34" s="66">
        <v>144</v>
      </c>
      <c r="N34" s="192">
        <v>612</v>
      </c>
      <c r="O34" s="192">
        <v>564</v>
      </c>
      <c r="P34" s="192">
        <v>168</v>
      </c>
      <c r="Q34" s="192">
        <v>40</v>
      </c>
      <c r="R34" s="192">
        <v>2</v>
      </c>
      <c r="S34" s="192">
        <v>31</v>
      </c>
      <c r="T34" s="192">
        <v>85</v>
      </c>
      <c r="U34" s="192">
        <v>104</v>
      </c>
      <c r="V34" s="192">
        <v>37</v>
      </c>
      <c r="W34" s="192">
        <v>65</v>
      </c>
      <c r="X34" s="192">
        <v>5</v>
      </c>
      <c r="Y34" s="193">
        <v>0.2978723404255319</v>
      </c>
      <c r="Z34" s="194">
        <v>0.34109816971713808</v>
      </c>
      <c r="AA34" s="194">
        <v>0.54078014184397161</v>
      </c>
      <c r="AB34" s="195">
        <v>5.5921052631578947</v>
      </c>
      <c r="AC34" s="195">
        <v>4.6969696969696972</v>
      </c>
      <c r="AD34" s="195">
        <v>7.0270270270270263</v>
      </c>
      <c r="AE34" s="195">
        <v>1.25</v>
      </c>
      <c r="AF34" s="195">
        <v>2.6821619627374895</v>
      </c>
      <c r="AG34" s="196">
        <v>0</v>
      </c>
      <c r="AH34" s="196">
        <v>0</v>
      </c>
      <c r="AI34" s="196">
        <v>0</v>
      </c>
      <c r="AJ34" s="195">
        <v>21.248263949892106</v>
      </c>
      <c r="AK34" s="195" t="s">
        <v>12734</v>
      </c>
      <c r="AL34" s="195" t="s">
        <v>12734</v>
      </c>
      <c r="AM34" s="195" t="s">
        <v>12734</v>
      </c>
      <c r="AN34" s="195">
        <v>21.248263949892106</v>
      </c>
      <c r="AO34" s="195" t="s">
        <v>12734</v>
      </c>
      <c r="AP34" s="195" t="s">
        <v>12734</v>
      </c>
      <c r="AQ34" s="195" t="s">
        <v>12734</v>
      </c>
      <c r="AR34" s="195" t="s">
        <v>12734</v>
      </c>
      <c r="AS34" s="195" t="s">
        <v>12734</v>
      </c>
      <c r="AT34" s="195" t="s">
        <v>12734</v>
      </c>
      <c r="AU34" s="195" t="s">
        <v>12734</v>
      </c>
      <c r="AV34" s="197" t="s">
        <v>12734</v>
      </c>
      <c r="AW34" s="197" t="s">
        <v>12734</v>
      </c>
      <c r="AX34" s="197" t="s">
        <v>12734</v>
      </c>
      <c r="AY34" s="197">
        <v>5</v>
      </c>
      <c r="AZ34" s="197" t="s">
        <v>12734</v>
      </c>
      <c r="BA34" s="197" t="s">
        <v>12734</v>
      </c>
      <c r="BB34" s="197" t="s">
        <v>12734</v>
      </c>
      <c r="BC34" s="197" t="s">
        <v>12734</v>
      </c>
      <c r="BD34" s="197" t="s">
        <v>12734</v>
      </c>
      <c r="BE34" s="197" t="s">
        <v>12734</v>
      </c>
      <c r="BF34" s="197" t="s">
        <v>12734</v>
      </c>
      <c r="BG34" s="198" t="s">
        <v>12734</v>
      </c>
      <c r="BH34" s="195">
        <v>9.7237596872733416</v>
      </c>
      <c r="BI34" s="195">
        <v>11.524504262618764</v>
      </c>
      <c r="BJ34" s="197">
        <v>33</v>
      </c>
      <c r="BK34" s="195">
        <v>11.524504262618764</v>
      </c>
      <c r="BL34" s="195">
        <v>0.21403182159055145</v>
      </c>
      <c r="BM34" s="195">
        <v>11.310472441028214</v>
      </c>
      <c r="BN34" s="199">
        <v>21.889716018884386</v>
      </c>
      <c r="BO34" s="200"/>
      <c r="BP34" s="195">
        <v>11.310472441028214</v>
      </c>
      <c r="BQ34" s="38">
        <v>21.889716018884386</v>
      </c>
      <c r="BR34" s="195" t="s">
        <v>12767</v>
      </c>
      <c r="BS34" s="195">
        <v>87.33</v>
      </c>
      <c r="BT34" s="201">
        <v>41</v>
      </c>
      <c r="BU34" s="196">
        <v>46.33</v>
      </c>
      <c r="BV34" s="201">
        <v>42</v>
      </c>
      <c r="BW34" s="201">
        <v>123</v>
      </c>
      <c r="BX34" s="195"/>
    </row>
    <row r="35" spans="1:76">
      <c r="A35" s="221" t="s">
        <v>3743</v>
      </c>
      <c r="B35" s="187" t="s">
        <v>4026</v>
      </c>
      <c r="C35" s="205" t="s">
        <v>4247</v>
      </c>
      <c r="D35" s="220" t="s">
        <v>54</v>
      </c>
      <c r="E35" s="205" t="s">
        <v>1407</v>
      </c>
      <c r="F35" s="205" t="s">
        <v>3643</v>
      </c>
      <c r="G35" s="205" t="s">
        <v>11019</v>
      </c>
      <c r="H35" s="205" t="s">
        <v>1372</v>
      </c>
      <c r="I35" s="206">
        <v>10322</v>
      </c>
      <c r="J35" s="206" t="s">
        <v>7647</v>
      </c>
      <c r="K35" s="207" t="e">
        <v>#VALUE!</v>
      </c>
      <c r="L35" s="207" t="s">
        <v>3744</v>
      </c>
      <c r="M35" s="208">
        <v>130</v>
      </c>
      <c r="N35" s="209">
        <v>511</v>
      </c>
      <c r="O35" s="209">
        <v>474</v>
      </c>
      <c r="P35" s="209">
        <v>134</v>
      </c>
      <c r="Q35" s="209">
        <v>23</v>
      </c>
      <c r="R35" s="209">
        <v>6</v>
      </c>
      <c r="S35" s="209">
        <v>28</v>
      </c>
      <c r="T35" s="209">
        <v>81</v>
      </c>
      <c r="U35" s="209">
        <v>81</v>
      </c>
      <c r="V35" s="209">
        <v>25</v>
      </c>
      <c r="W35" s="209">
        <v>151</v>
      </c>
      <c r="X35" s="209">
        <v>21</v>
      </c>
      <c r="Y35" s="210">
        <v>0.28270042194092826</v>
      </c>
      <c r="Z35" s="211">
        <v>0.31863727454909818</v>
      </c>
      <c r="AA35" s="211">
        <v>0.53375527426160341</v>
      </c>
      <c r="AB35" s="212">
        <v>5.3289473684210531</v>
      </c>
      <c r="AC35" s="212">
        <v>4.2424242424242422</v>
      </c>
      <c r="AD35" s="212">
        <v>5.4729729729729728</v>
      </c>
      <c r="AE35" s="212">
        <v>5.25</v>
      </c>
      <c r="AF35" s="212">
        <v>1.4994863173624826</v>
      </c>
      <c r="AG35" s="213">
        <v>0</v>
      </c>
      <c r="AH35" s="213">
        <v>0</v>
      </c>
      <c r="AI35" s="213">
        <v>0</v>
      </c>
      <c r="AJ35" s="212">
        <v>21.793830901180751</v>
      </c>
      <c r="AK35" s="212" t="s">
        <v>12734</v>
      </c>
      <c r="AL35" s="212" t="s">
        <v>12734</v>
      </c>
      <c r="AM35" s="212" t="s">
        <v>12734</v>
      </c>
      <c r="AN35" s="212" t="s">
        <v>12734</v>
      </c>
      <c r="AO35" s="212" t="s">
        <v>12734</v>
      </c>
      <c r="AP35" s="212">
        <v>21.793830901180751</v>
      </c>
      <c r="AQ35" s="212" t="s">
        <v>12734</v>
      </c>
      <c r="AR35" s="212" t="s">
        <v>12734</v>
      </c>
      <c r="AS35" s="212" t="s">
        <v>12734</v>
      </c>
      <c r="AT35" s="212" t="s">
        <v>12734</v>
      </c>
      <c r="AU35" s="212" t="s">
        <v>12734</v>
      </c>
      <c r="AV35" s="214" t="s">
        <v>12734</v>
      </c>
      <c r="AW35" s="214" t="s">
        <v>12734</v>
      </c>
      <c r="AX35" s="214" t="s">
        <v>12734</v>
      </c>
      <c r="AY35" s="214" t="s">
        <v>12734</v>
      </c>
      <c r="AZ35" s="214" t="s">
        <v>12734</v>
      </c>
      <c r="BA35" s="214">
        <v>13</v>
      </c>
      <c r="BB35" s="214" t="s">
        <v>12734</v>
      </c>
      <c r="BC35" s="214" t="s">
        <v>12734</v>
      </c>
      <c r="BD35" s="214" t="s">
        <v>12734</v>
      </c>
      <c r="BE35" s="214" t="s">
        <v>12734</v>
      </c>
      <c r="BF35" s="214" t="s">
        <v>12734</v>
      </c>
      <c r="BG35" s="215" t="s">
        <v>12734</v>
      </c>
      <c r="BH35" s="212">
        <v>10.292358297693868</v>
      </c>
      <c r="BI35" s="212">
        <v>11.501472603486883</v>
      </c>
      <c r="BJ35" s="214">
        <v>34</v>
      </c>
      <c r="BK35" s="212">
        <v>11.501472603486883</v>
      </c>
      <c r="BL35" s="212">
        <v>0.21403182159055145</v>
      </c>
      <c r="BM35" s="212">
        <v>11.287440781896333</v>
      </c>
      <c r="BN35" s="216">
        <v>21.847178024011288</v>
      </c>
      <c r="BO35" s="217"/>
      <c r="BP35" s="212">
        <v>11.287440781896333</v>
      </c>
      <c r="BQ35" s="38">
        <v>21.847178024011288</v>
      </c>
      <c r="BR35" s="212" t="s">
        <v>12768</v>
      </c>
      <c r="BS35" s="212">
        <v>132.83000000000001</v>
      </c>
      <c r="BT35" s="218">
        <v>42</v>
      </c>
      <c r="BU35" s="213">
        <v>90.830000000000013</v>
      </c>
      <c r="BV35" s="218">
        <v>96</v>
      </c>
      <c r="BW35" s="218">
        <v>169</v>
      </c>
      <c r="BX35" s="212"/>
    </row>
    <row r="36" spans="1:76">
      <c r="A36" s="223" t="s">
        <v>8552</v>
      </c>
      <c r="B36" s="1" t="s">
        <v>4776</v>
      </c>
      <c r="C36" s="2" t="s">
        <v>4008</v>
      </c>
      <c r="D36" s="91" t="s">
        <v>163</v>
      </c>
      <c r="E36" s="2" t="s">
        <v>1398</v>
      </c>
      <c r="F36" s="119" t="s">
        <v>6289</v>
      </c>
      <c r="G36" s="119" t="s">
        <v>1383</v>
      </c>
      <c r="H36" s="2" t="s">
        <v>1383</v>
      </c>
      <c r="I36" s="123">
        <v>13145</v>
      </c>
      <c r="J36" s="123" t="s">
        <v>8736</v>
      </c>
      <c r="K36" s="123" t="e">
        <v>#VALUE!</v>
      </c>
      <c r="L36" s="123" t="s">
        <v>5749</v>
      </c>
      <c r="M36" s="124">
        <v>143</v>
      </c>
      <c r="N36" s="124">
        <v>613</v>
      </c>
      <c r="O36" s="124">
        <v>527</v>
      </c>
      <c r="P36" s="124">
        <v>146</v>
      </c>
      <c r="Q36" s="124">
        <v>37</v>
      </c>
      <c r="R36" s="124">
        <v>3</v>
      </c>
      <c r="S36" s="124">
        <v>37</v>
      </c>
      <c r="T36" s="124">
        <v>94</v>
      </c>
      <c r="U36" s="124">
        <v>116</v>
      </c>
      <c r="V36" s="124">
        <v>74</v>
      </c>
      <c r="W36" s="124">
        <v>118</v>
      </c>
      <c r="X36" s="124">
        <v>0</v>
      </c>
      <c r="Y36" s="125">
        <v>0.27703984819734345</v>
      </c>
      <c r="Z36" s="125">
        <v>0.36605657237936773</v>
      </c>
      <c r="AA36" s="125">
        <v>0.56925996204933582</v>
      </c>
      <c r="AB36" s="126">
        <v>6.1842105263157894</v>
      </c>
      <c r="AC36" s="126">
        <v>5.6060606060606064</v>
      </c>
      <c r="AD36" s="126">
        <v>7.8378378378378377</v>
      </c>
      <c r="AE36" s="126">
        <v>0</v>
      </c>
      <c r="AF36" s="126">
        <v>1.2698743800120447</v>
      </c>
      <c r="AG36" s="126">
        <v>0</v>
      </c>
      <c r="AH36" s="126">
        <v>0</v>
      </c>
      <c r="AI36" s="51">
        <v>0</v>
      </c>
      <c r="AJ36" s="126">
        <v>20.89798335022628</v>
      </c>
      <c r="AK36" s="126" t="s">
        <v>12734</v>
      </c>
      <c r="AL36" s="126">
        <v>20.89798335022628</v>
      </c>
      <c r="AM36" s="126" t="s">
        <v>12734</v>
      </c>
      <c r="AN36" s="126" t="s">
        <v>12734</v>
      </c>
      <c r="AO36" s="126" t="s">
        <v>12734</v>
      </c>
      <c r="AP36" s="126" t="s">
        <v>12734</v>
      </c>
      <c r="AQ36" s="126" t="s">
        <v>12734</v>
      </c>
      <c r="AR36" s="126" t="s">
        <v>12734</v>
      </c>
      <c r="AS36" s="126" t="s">
        <v>12734</v>
      </c>
      <c r="AT36" s="126" t="s">
        <v>12734</v>
      </c>
      <c r="AU36" s="126" t="s">
        <v>12734</v>
      </c>
      <c r="AV36" s="128" t="s">
        <v>12734</v>
      </c>
      <c r="AW36" s="128">
        <v>5</v>
      </c>
      <c r="AX36" s="128" t="s">
        <v>12734</v>
      </c>
      <c r="AY36" s="128" t="s">
        <v>12734</v>
      </c>
      <c r="AZ36" s="128" t="s">
        <v>12734</v>
      </c>
      <c r="BA36" s="128" t="s">
        <v>12734</v>
      </c>
      <c r="BB36" s="128" t="s">
        <v>12734</v>
      </c>
      <c r="BC36" s="128" t="s">
        <v>12734</v>
      </c>
      <c r="BD36" s="128" t="s">
        <v>12734</v>
      </c>
      <c r="BE36" s="128" t="s">
        <v>12734</v>
      </c>
      <c r="BF36" s="128" t="s">
        <v>12734</v>
      </c>
      <c r="BG36" s="127" t="s">
        <v>12734</v>
      </c>
      <c r="BH36" s="126">
        <v>9.5652162702831074</v>
      </c>
      <c r="BI36" s="126">
        <v>11.332767079943173</v>
      </c>
      <c r="BJ36" s="128">
        <v>35</v>
      </c>
      <c r="BK36" s="126">
        <v>11.332767079943173</v>
      </c>
      <c r="BL36" s="126">
        <v>0.21403182159055145</v>
      </c>
      <c r="BM36" s="126">
        <v>11.118735258352622</v>
      </c>
      <c r="BN36" s="129">
        <v>21.535589759593488</v>
      </c>
      <c r="BO36" s="129"/>
      <c r="BP36" s="126">
        <v>11.118735258352622</v>
      </c>
      <c r="BQ36" s="38">
        <v>21.535589759593488</v>
      </c>
      <c r="BR36" s="126" t="s">
        <v>12769</v>
      </c>
      <c r="BS36" s="126">
        <v>90.5</v>
      </c>
      <c r="BT36" s="124">
        <v>43</v>
      </c>
      <c r="BU36" s="126">
        <v>47.5</v>
      </c>
      <c r="BV36" s="124">
        <v>83</v>
      </c>
      <c r="BW36" s="124">
        <v>101</v>
      </c>
      <c r="BX36" s="126"/>
    </row>
    <row r="37" spans="1:76">
      <c r="A37" s="221" t="s">
        <v>6394</v>
      </c>
      <c r="B37" s="187" t="s">
        <v>6396</v>
      </c>
      <c r="C37" s="188" t="s">
        <v>3963</v>
      </c>
      <c r="D37" s="219" t="s">
        <v>6395</v>
      </c>
      <c r="E37" s="188" t="s">
        <v>1414</v>
      </c>
      <c r="F37" s="188" t="s">
        <v>3643</v>
      </c>
      <c r="G37" s="188" t="s">
        <v>11024</v>
      </c>
      <c r="H37" s="188" t="s">
        <v>1372</v>
      </c>
      <c r="I37" s="190">
        <v>15672</v>
      </c>
      <c r="J37" s="190" t="s">
        <v>11003</v>
      </c>
      <c r="K37" s="202" t="e">
        <v>#VALUE!</v>
      </c>
      <c r="L37" s="202" t="s">
        <v>6397</v>
      </c>
      <c r="M37" s="66">
        <v>138</v>
      </c>
      <c r="N37" s="192">
        <v>591</v>
      </c>
      <c r="O37" s="192">
        <v>530</v>
      </c>
      <c r="P37" s="192">
        <v>154</v>
      </c>
      <c r="Q37" s="192">
        <v>29</v>
      </c>
      <c r="R37" s="192">
        <v>7</v>
      </c>
      <c r="S37" s="192">
        <v>33</v>
      </c>
      <c r="T37" s="192">
        <v>83</v>
      </c>
      <c r="U37" s="192">
        <v>89</v>
      </c>
      <c r="V37" s="192">
        <v>54</v>
      </c>
      <c r="W37" s="192">
        <v>131</v>
      </c>
      <c r="X37" s="192">
        <v>12</v>
      </c>
      <c r="Y37" s="193">
        <v>0.29056603773584905</v>
      </c>
      <c r="Z37" s="194">
        <v>0.35616438356164382</v>
      </c>
      <c r="AA37" s="194">
        <v>0.55849056603773584</v>
      </c>
      <c r="AB37" s="195">
        <v>5.4605263157894743</v>
      </c>
      <c r="AC37" s="195">
        <v>5</v>
      </c>
      <c r="AD37" s="195">
        <v>6.0135135135135132</v>
      </c>
      <c r="AE37" s="195">
        <v>3</v>
      </c>
      <c r="AF37" s="195">
        <v>2.1049949031600366</v>
      </c>
      <c r="AG37" s="196">
        <v>0</v>
      </c>
      <c r="AH37" s="196">
        <v>0</v>
      </c>
      <c r="AI37" s="196">
        <v>0</v>
      </c>
      <c r="AJ37" s="195">
        <v>21.579034732463025</v>
      </c>
      <c r="AK37" s="195" t="s">
        <v>12734</v>
      </c>
      <c r="AL37" s="195" t="s">
        <v>12734</v>
      </c>
      <c r="AM37" s="195" t="s">
        <v>12734</v>
      </c>
      <c r="AN37" s="195" t="s">
        <v>12734</v>
      </c>
      <c r="AO37" s="195" t="s">
        <v>12734</v>
      </c>
      <c r="AP37" s="195">
        <v>21.579034732463025</v>
      </c>
      <c r="AQ37" s="195" t="s">
        <v>12734</v>
      </c>
      <c r="AR37" s="195" t="s">
        <v>12734</v>
      </c>
      <c r="AS37" s="195" t="s">
        <v>12734</v>
      </c>
      <c r="AT37" s="195" t="s">
        <v>12734</v>
      </c>
      <c r="AU37" s="195" t="s">
        <v>12734</v>
      </c>
      <c r="AV37" s="197" t="s">
        <v>12734</v>
      </c>
      <c r="AW37" s="197" t="s">
        <v>12734</v>
      </c>
      <c r="AX37" s="197" t="s">
        <v>12734</v>
      </c>
      <c r="AY37" s="197" t="s">
        <v>12734</v>
      </c>
      <c r="AZ37" s="197" t="s">
        <v>12734</v>
      </c>
      <c r="BA37" s="197">
        <v>14</v>
      </c>
      <c r="BB37" s="197" t="s">
        <v>12734</v>
      </c>
      <c r="BC37" s="197" t="s">
        <v>12734</v>
      </c>
      <c r="BD37" s="197" t="s">
        <v>12734</v>
      </c>
      <c r="BE37" s="197" t="s">
        <v>12734</v>
      </c>
      <c r="BF37" s="197" t="s">
        <v>12734</v>
      </c>
      <c r="BG37" s="198" t="s">
        <v>12734</v>
      </c>
      <c r="BH37" s="195">
        <v>10.292358297693868</v>
      </c>
      <c r="BI37" s="195">
        <v>11.286676434769157</v>
      </c>
      <c r="BJ37" s="197">
        <v>36</v>
      </c>
      <c r="BK37" s="195">
        <v>11.286676434769157</v>
      </c>
      <c r="BL37" s="195">
        <v>0.21403182159055145</v>
      </c>
      <c r="BM37" s="195">
        <v>11.072644613178607</v>
      </c>
      <c r="BN37" s="199">
        <v>21.45046329879953</v>
      </c>
      <c r="BO37" s="200"/>
      <c r="BP37" s="195">
        <v>11.072644613178607</v>
      </c>
      <c r="BQ37" s="38">
        <v>21.45046329879953</v>
      </c>
      <c r="BR37" s="195" t="s">
        <v>12770</v>
      </c>
      <c r="BS37" s="195">
        <v>38.83</v>
      </c>
      <c r="BT37" s="201">
        <v>44</v>
      </c>
      <c r="BU37" s="196">
        <v>-5.1700000000000017</v>
      </c>
      <c r="BV37" s="201">
        <v>31</v>
      </c>
      <c r="BW37" s="201">
        <v>52</v>
      </c>
      <c r="BX37" s="195"/>
    </row>
    <row r="38" spans="1:76">
      <c r="A38" s="65" t="s">
        <v>1406</v>
      </c>
      <c r="B38" s="1" t="s">
        <v>3932</v>
      </c>
      <c r="C38" s="2" t="s">
        <v>3933</v>
      </c>
      <c r="D38" s="91" t="s">
        <v>440</v>
      </c>
      <c r="E38" s="2" t="s">
        <v>1407</v>
      </c>
      <c r="F38" s="2" t="s">
        <v>3643</v>
      </c>
      <c r="G38" s="2" t="s">
        <v>1408</v>
      </c>
      <c r="H38" s="2" t="s">
        <v>1408</v>
      </c>
      <c r="I38">
        <v>8709</v>
      </c>
      <c r="J38" t="s">
        <v>7881</v>
      </c>
      <c r="K38" t="e">
        <v>#VALUE!</v>
      </c>
      <c r="L38" t="s">
        <v>2917</v>
      </c>
      <c r="M38" s="175">
        <v>147</v>
      </c>
      <c r="N38" s="124">
        <v>648</v>
      </c>
      <c r="O38" s="75">
        <v>600</v>
      </c>
      <c r="P38" s="124">
        <v>165</v>
      </c>
      <c r="Q38" s="124">
        <v>27</v>
      </c>
      <c r="R38" s="124">
        <v>4</v>
      </c>
      <c r="S38" s="75">
        <v>12</v>
      </c>
      <c r="T38" s="124">
        <v>81</v>
      </c>
      <c r="U38" s="75">
        <v>72</v>
      </c>
      <c r="V38" s="75">
        <v>34</v>
      </c>
      <c r="W38" s="75">
        <v>96</v>
      </c>
      <c r="X38" s="75">
        <v>31</v>
      </c>
      <c r="Y38" s="52">
        <v>0.27500000000000002</v>
      </c>
      <c r="Z38" s="52">
        <v>0.31388012618296529</v>
      </c>
      <c r="AA38" s="52">
        <v>0.39333333333333331</v>
      </c>
      <c r="AB38" s="51">
        <v>5.3289473684210531</v>
      </c>
      <c r="AC38" s="51">
        <v>1.8181818181818183</v>
      </c>
      <c r="AD38" s="51">
        <v>4.8648648648648649</v>
      </c>
      <c r="AE38" s="51">
        <v>7.75</v>
      </c>
      <c r="AF38" s="51">
        <v>1.2426578560939538</v>
      </c>
      <c r="AG38" s="51">
        <v>0</v>
      </c>
      <c r="AH38" s="51">
        <v>0</v>
      </c>
      <c r="AI38" s="51">
        <v>0</v>
      </c>
      <c r="AJ38" s="51">
        <v>21.004651907561691</v>
      </c>
      <c r="AK38" s="51" t="s">
        <v>12734</v>
      </c>
      <c r="AL38" s="51" t="s">
        <v>12734</v>
      </c>
      <c r="AM38" s="51" t="s">
        <v>12734</v>
      </c>
      <c r="AN38" s="51" t="s">
        <v>12734</v>
      </c>
      <c r="AO38" s="51">
        <v>21.004651907561691</v>
      </c>
      <c r="AP38" s="51" t="s">
        <v>12734</v>
      </c>
      <c r="AQ38" s="51" t="s">
        <v>12734</v>
      </c>
      <c r="AR38" s="51" t="s">
        <v>12734</v>
      </c>
      <c r="AS38" s="51" t="s">
        <v>12734</v>
      </c>
      <c r="AT38" s="51" t="s">
        <v>12734</v>
      </c>
      <c r="AU38" s="51" t="s">
        <v>12734</v>
      </c>
      <c r="AV38" s="76" t="s">
        <v>12734</v>
      </c>
      <c r="AW38" s="133" t="s">
        <v>12734</v>
      </c>
      <c r="AX38" s="133" t="s">
        <v>12734</v>
      </c>
      <c r="AY38" s="133" t="s">
        <v>12734</v>
      </c>
      <c r="AZ38" s="133">
        <v>8</v>
      </c>
      <c r="BA38" s="133" t="s">
        <v>12734</v>
      </c>
      <c r="BB38" s="133" t="s">
        <v>12734</v>
      </c>
      <c r="BC38" s="133" t="s">
        <v>12734</v>
      </c>
      <c r="BD38" s="133" t="s">
        <v>12734</v>
      </c>
      <c r="BE38" s="133" t="s">
        <v>12734</v>
      </c>
      <c r="BF38" s="133" t="s">
        <v>12734</v>
      </c>
      <c r="BG38" s="92" t="s">
        <v>12734</v>
      </c>
      <c r="BH38" s="51">
        <v>9.752144097079757</v>
      </c>
      <c r="BI38" s="8">
        <v>11.252507810481934</v>
      </c>
      <c r="BJ38" s="12">
        <v>37</v>
      </c>
      <c r="BK38" s="51">
        <v>11.252507810481934</v>
      </c>
      <c r="BL38" s="51">
        <v>0.21403182159055145</v>
      </c>
      <c r="BM38" s="51">
        <v>11.038475988891381</v>
      </c>
      <c r="BN38" s="64">
        <v>21.387356044718178</v>
      </c>
      <c r="BO38" s="64"/>
      <c r="BP38" s="51">
        <v>11.038475988891381</v>
      </c>
      <c r="BQ38" s="38">
        <v>21.387356044718178</v>
      </c>
      <c r="BR38" s="51" t="s">
        <v>12771</v>
      </c>
      <c r="BS38" s="51">
        <v>114.17</v>
      </c>
      <c r="BT38" s="75">
        <v>45</v>
      </c>
      <c r="BU38" s="51">
        <v>69.17</v>
      </c>
      <c r="BV38" s="75">
        <v>100</v>
      </c>
      <c r="BW38" s="75">
        <v>131</v>
      </c>
      <c r="BX38" s="51"/>
    </row>
    <row r="39" spans="1:76" ht="15" customHeight="1">
      <c r="A39" s="222" t="s">
        <v>9494</v>
      </c>
      <c r="B39" s="1" t="s">
        <v>9496</v>
      </c>
      <c r="C39" s="2" t="s">
        <v>9495</v>
      </c>
      <c r="D39" s="91" t="s">
        <v>8855</v>
      </c>
      <c r="E39" s="2" t="s">
        <v>1421</v>
      </c>
      <c r="F39" s="2" t="s">
        <v>3643</v>
      </c>
      <c r="G39" s="2" t="s">
        <v>11019</v>
      </c>
      <c r="H39" s="2" t="s">
        <v>1372</v>
      </c>
      <c r="I39">
        <v>15149</v>
      </c>
      <c r="J39" t="s">
        <v>8856</v>
      </c>
      <c r="K39" t="e">
        <v>#VALUE!</v>
      </c>
      <c r="L39" t="s">
        <v>9497</v>
      </c>
      <c r="M39" s="175">
        <v>154</v>
      </c>
      <c r="N39" s="124">
        <v>679</v>
      </c>
      <c r="O39" s="75">
        <v>602</v>
      </c>
      <c r="P39" s="124">
        <v>175</v>
      </c>
      <c r="Q39" s="124">
        <v>38</v>
      </c>
      <c r="R39" s="124">
        <v>2</v>
      </c>
      <c r="S39" s="75">
        <v>35</v>
      </c>
      <c r="T39" s="124">
        <v>106</v>
      </c>
      <c r="U39" s="75">
        <v>97</v>
      </c>
      <c r="V39" s="75">
        <v>63</v>
      </c>
      <c r="W39" s="75">
        <v>143</v>
      </c>
      <c r="X39" s="75">
        <v>1</v>
      </c>
      <c r="Y39" s="52">
        <v>0.29069767441860467</v>
      </c>
      <c r="Z39" s="52">
        <v>0.35789473684210527</v>
      </c>
      <c r="AA39" s="52">
        <v>0.53488372093023251</v>
      </c>
      <c r="AB39" s="51">
        <v>6.9736842105263159</v>
      </c>
      <c r="AC39" s="51">
        <v>5.3030303030303036</v>
      </c>
      <c r="AD39" s="51">
        <v>6.5540540540540535</v>
      </c>
      <c r="AE39" s="51">
        <v>0.25</v>
      </c>
      <c r="AF39" s="51">
        <v>2.329112762638752</v>
      </c>
      <c r="AG39" s="51">
        <v>0</v>
      </c>
      <c r="AH39" s="51">
        <v>0</v>
      </c>
      <c r="AI39" s="51">
        <v>0</v>
      </c>
      <c r="AJ39" s="51">
        <v>21.409881330249423</v>
      </c>
      <c r="AK39" s="51" t="s">
        <v>12734</v>
      </c>
      <c r="AL39" s="51" t="s">
        <v>12734</v>
      </c>
      <c r="AM39" s="51" t="s">
        <v>12734</v>
      </c>
      <c r="AN39" s="51" t="s">
        <v>12734</v>
      </c>
      <c r="AO39" s="51" t="s">
        <v>12734</v>
      </c>
      <c r="AP39" s="51">
        <v>21.409881330249423</v>
      </c>
      <c r="AQ39" s="51" t="s">
        <v>12734</v>
      </c>
      <c r="AR39" s="51" t="s">
        <v>12734</v>
      </c>
      <c r="AS39" s="51" t="s">
        <v>12734</v>
      </c>
      <c r="AT39" s="51" t="s">
        <v>12734</v>
      </c>
      <c r="AU39" s="51" t="s">
        <v>12734</v>
      </c>
      <c r="AV39" s="76" t="s">
        <v>12734</v>
      </c>
      <c r="AW39" s="133" t="s">
        <v>12734</v>
      </c>
      <c r="AX39" s="133" t="s">
        <v>12734</v>
      </c>
      <c r="AY39" s="133" t="s">
        <v>12734</v>
      </c>
      <c r="AZ39" s="133" t="s">
        <v>12734</v>
      </c>
      <c r="BA39" s="133">
        <v>15</v>
      </c>
      <c r="BB39" s="133" t="s">
        <v>12734</v>
      </c>
      <c r="BC39" s="133" t="s">
        <v>12734</v>
      </c>
      <c r="BD39" s="133" t="s">
        <v>12734</v>
      </c>
      <c r="BE39" s="133" t="s">
        <v>12734</v>
      </c>
      <c r="BF39" s="133" t="s">
        <v>12734</v>
      </c>
      <c r="BG39" s="92" t="s">
        <v>12734</v>
      </c>
      <c r="BH39" s="51">
        <v>10.292358297693868</v>
      </c>
      <c r="BI39" s="51">
        <v>11.117523032555555</v>
      </c>
      <c r="BJ39" s="76">
        <v>38</v>
      </c>
      <c r="BK39" s="51">
        <v>11.117523032555555</v>
      </c>
      <c r="BL39" s="51">
        <v>0.21403182159055145</v>
      </c>
      <c r="BM39" s="51">
        <v>10.903491210965004</v>
      </c>
      <c r="BN39" s="64">
        <v>21.138047831249967</v>
      </c>
      <c r="BO39" s="64"/>
      <c r="BP39" s="51">
        <v>10.903491210965004</v>
      </c>
      <c r="BQ39" s="38">
        <v>21.138047831249967</v>
      </c>
      <c r="BR39" s="51" t="s">
        <v>12772</v>
      </c>
      <c r="BS39" s="51">
        <v>103.67</v>
      </c>
      <c r="BT39" s="75">
        <v>46</v>
      </c>
      <c r="BU39" s="51">
        <v>57.67</v>
      </c>
      <c r="BV39" s="75">
        <v>95</v>
      </c>
      <c r="BW39" s="75">
        <v>113</v>
      </c>
      <c r="BX39" s="51"/>
    </row>
    <row r="40" spans="1:76" ht="15" customHeight="1">
      <c r="A40" s="221" t="s">
        <v>1631</v>
      </c>
      <c r="B40" s="187" t="s">
        <v>4118</v>
      </c>
      <c r="C40" s="205" t="s">
        <v>4119</v>
      </c>
      <c r="D40" s="220" t="s">
        <v>584</v>
      </c>
      <c r="E40" s="205" t="s">
        <v>1490</v>
      </c>
      <c r="F40" s="205" t="s">
        <v>3643</v>
      </c>
      <c r="G40" s="205" t="s">
        <v>1821</v>
      </c>
      <c r="H40" s="205" t="s">
        <v>1821</v>
      </c>
      <c r="I40" s="206">
        <v>2434</v>
      </c>
      <c r="J40" s="206" t="s">
        <v>6434</v>
      </c>
      <c r="K40" s="207" t="e">
        <v>#VALUE!</v>
      </c>
      <c r="L40" s="207" t="s">
        <v>3100</v>
      </c>
      <c r="M40" s="208">
        <v>120</v>
      </c>
      <c r="N40" s="209">
        <v>521</v>
      </c>
      <c r="O40" s="209">
        <v>454</v>
      </c>
      <c r="P40" s="209">
        <v>141</v>
      </c>
      <c r="Q40" s="209">
        <v>26</v>
      </c>
      <c r="R40" s="209">
        <v>0</v>
      </c>
      <c r="S40" s="209">
        <v>41</v>
      </c>
      <c r="T40" s="209">
        <v>81</v>
      </c>
      <c r="U40" s="209">
        <v>108</v>
      </c>
      <c r="V40" s="209">
        <v>56</v>
      </c>
      <c r="W40" s="209">
        <v>131</v>
      </c>
      <c r="X40" s="209">
        <v>0</v>
      </c>
      <c r="Y40" s="210">
        <v>0.31057268722466963</v>
      </c>
      <c r="Z40" s="211">
        <v>0.38627450980392158</v>
      </c>
      <c r="AA40" s="211">
        <v>0.63876651982378851</v>
      </c>
      <c r="AB40" s="212">
        <v>5.3289473684210531</v>
      </c>
      <c r="AC40" s="212">
        <v>6.2121212121212128</v>
      </c>
      <c r="AD40" s="212">
        <v>7.2972972972972974</v>
      </c>
      <c r="AE40" s="212">
        <v>0</v>
      </c>
      <c r="AF40" s="212">
        <v>2.9366863351128667</v>
      </c>
      <c r="AG40" s="213">
        <v>0</v>
      </c>
      <c r="AH40" s="213">
        <v>0</v>
      </c>
      <c r="AI40" s="213">
        <v>0</v>
      </c>
      <c r="AJ40" s="212">
        <v>21.775052212952431</v>
      </c>
      <c r="AK40" s="212" t="s">
        <v>12734</v>
      </c>
      <c r="AL40" s="212" t="s">
        <v>12734</v>
      </c>
      <c r="AM40" s="212" t="s">
        <v>12734</v>
      </c>
      <c r="AN40" s="212" t="s">
        <v>12734</v>
      </c>
      <c r="AO40" s="212" t="s">
        <v>12734</v>
      </c>
      <c r="AP40" s="212" t="s">
        <v>12734</v>
      </c>
      <c r="AQ40" s="212" t="s">
        <v>12734</v>
      </c>
      <c r="AR40" s="212" t="s">
        <v>12734</v>
      </c>
      <c r="AS40" s="212" t="s">
        <v>12734</v>
      </c>
      <c r="AT40" s="212">
        <v>21.775052212952431</v>
      </c>
      <c r="AU40" s="212" t="s">
        <v>12734</v>
      </c>
      <c r="AV40" s="214" t="s">
        <v>12734</v>
      </c>
      <c r="AW40" s="214" t="s">
        <v>12734</v>
      </c>
      <c r="AX40" s="214" t="s">
        <v>12734</v>
      </c>
      <c r="AY40" s="214" t="s">
        <v>12734</v>
      </c>
      <c r="AZ40" s="214" t="s">
        <v>12734</v>
      </c>
      <c r="BA40" s="214" t="s">
        <v>12734</v>
      </c>
      <c r="BB40" s="214" t="s">
        <v>12734</v>
      </c>
      <c r="BC40" s="214" t="s">
        <v>12734</v>
      </c>
      <c r="BD40" s="214" t="s">
        <v>12734</v>
      </c>
      <c r="BE40" s="214">
        <v>1</v>
      </c>
      <c r="BF40" s="214" t="s">
        <v>12734</v>
      </c>
      <c r="BG40" s="215" t="s">
        <v>12734</v>
      </c>
      <c r="BH40" s="212">
        <v>10.732795434161627</v>
      </c>
      <c r="BI40" s="212">
        <v>11.042256778790804</v>
      </c>
      <c r="BJ40" s="214">
        <v>39</v>
      </c>
      <c r="BK40" s="212">
        <v>11.042256778790804</v>
      </c>
      <c r="BL40" s="212">
        <v>0.21403182159055145</v>
      </c>
      <c r="BM40" s="212">
        <v>10.828224957200252</v>
      </c>
      <c r="BN40" s="216">
        <v>20.999035895616974</v>
      </c>
      <c r="BO40" s="217"/>
      <c r="BP40" s="212">
        <v>10.828224957200252</v>
      </c>
      <c r="BQ40" s="38">
        <v>20.999035895616974</v>
      </c>
      <c r="BR40" s="212" t="s">
        <v>12773</v>
      </c>
      <c r="BS40" s="212">
        <v>112.83</v>
      </c>
      <c r="BT40" s="218">
        <v>49</v>
      </c>
      <c r="BU40" s="213">
        <v>63.83</v>
      </c>
      <c r="BV40" s="218">
        <v>79</v>
      </c>
      <c r="BW40" s="218">
        <v>139</v>
      </c>
      <c r="BX40" s="212"/>
    </row>
    <row r="41" spans="1:76" ht="15" customHeight="1">
      <c r="A41" s="185" t="s">
        <v>9427</v>
      </c>
      <c r="B41" s="1" t="s">
        <v>4747</v>
      </c>
      <c r="C41" s="2" t="s">
        <v>9428</v>
      </c>
      <c r="D41" s="91" t="s">
        <v>8788</v>
      </c>
      <c r="E41" s="2" t="s">
        <v>1366</v>
      </c>
      <c r="F41" s="2" t="s">
        <v>3643</v>
      </c>
      <c r="G41" s="2" t="s">
        <v>11041</v>
      </c>
      <c r="H41" s="2" t="s">
        <v>1408</v>
      </c>
      <c r="I41">
        <v>16997</v>
      </c>
      <c r="J41" t="s">
        <v>10734</v>
      </c>
      <c r="K41" t="e">
        <v>#VALUE!</v>
      </c>
      <c r="L41" t="s">
        <v>9429</v>
      </c>
      <c r="M41" s="175">
        <v>144</v>
      </c>
      <c r="N41" s="124">
        <v>604</v>
      </c>
      <c r="O41" s="67">
        <v>546</v>
      </c>
      <c r="P41" s="124">
        <v>152</v>
      </c>
      <c r="Q41" s="124">
        <v>26</v>
      </c>
      <c r="R41" s="124">
        <v>0</v>
      </c>
      <c r="S41" s="67">
        <v>38</v>
      </c>
      <c r="T41" s="124">
        <v>96</v>
      </c>
      <c r="U41" s="67">
        <v>90</v>
      </c>
      <c r="V41" s="67">
        <v>48</v>
      </c>
      <c r="W41" s="67">
        <v>129</v>
      </c>
      <c r="X41" s="67">
        <v>5</v>
      </c>
      <c r="Y41" s="4">
        <v>0.2783882783882784</v>
      </c>
      <c r="Z41" s="4">
        <v>0.33670033670033672</v>
      </c>
      <c r="AA41" s="4">
        <v>0.53479853479853479</v>
      </c>
      <c r="AB41" s="8">
        <v>6.3157894736842106</v>
      </c>
      <c r="AC41" s="8">
        <v>5.7575757575757578</v>
      </c>
      <c r="AD41" s="8">
        <v>6.0810810810810807</v>
      </c>
      <c r="AE41" s="8">
        <v>1.25</v>
      </c>
      <c r="AF41" s="51">
        <v>1.3846509477577487</v>
      </c>
      <c r="AG41" s="51">
        <v>0</v>
      </c>
      <c r="AH41" s="51">
        <v>0</v>
      </c>
      <c r="AI41" s="51">
        <v>0</v>
      </c>
      <c r="AJ41" s="8">
        <v>20.789097260098799</v>
      </c>
      <c r="AK41" s="8" t="s">
        <v>12734</v>
      </c>
      <c r="AL41" s="8" t="s">
        <v>12734</v>
      </c>
      <c r="AM41" s="8" t="s">
        <v>12734</v>
      </c>
      <c r="AN41" s="8" t="s">
        <v>12734</v>
      </c>
      <c r="AO41" s="8">
        <v>20.789097260098799</v>
      </c>
      <c r="AP41" s="8" t="s">
        <v>12734</v>
      </c>
      <c r="AQ41" s="8" t="s">
        <v>12734</v>
      </c>
      <c r="AR41" s="8" t="s">
        <v>12734</v>
      </c>
      <c r="AS41" s="8" t="s">
        <v>12734</v>
      </c>
      <c r="AT41" s="8" t="s">
        <v>12734</v>
      </c>
      <c r="AU41" s="8" t="s">
        <v>12734</v>
      </c>
      <c r="AV41" s="133" t="s">
        <v>12734</v>
      </c>
      <c r="AW41" s="133" t="s">
        <v>12734</v>
      </c>
      <c r="AX41" s="133" t="s">
        <v>12734</v>
      </c>
      <c r="AY41" s="133" t="s">
        <v>12734</v>
      </c>
      <c r="AZ41" s="133">
        <v>9</v>
      </c>
      <c r="BA41" s="133" t="s">
        <v>12734</v>
      </c>
      <c r="BB41" s="133" t="s">
        <v>12734</v>
      </c>
      <c r="BC41" s="133" t="s">
        <v>12734</v>
      </c>
      <c r="BD41" s="133" t="s">
        <v>12734</v>
      </c>
      <c r="BE41" s="133" t="s">
        <v>12734</v>
      </c>
      <c r="BF41" s="133" t="s">
        <v>12734</v>
      </c>
      <c r="BG41" s="92" t="s">
        <v>12734</v>
      </c>
      <c r="BH41" s="8">
        <v>9.752144097079757</v>
      </c>
      <c r="BI41" s="8">
        <v>11.036953163019042</v>
      </c>
      <c r="BJ41" s="12">
        <v>40</v>
      </c>
      <c r="BK41" s="10">
        <v>11.036953163019042</v>
      </c>
      <c r="BL41" s="10">
        <v>0.21403182159055145</v>
      </c>
      <c r="BM41" s="10">
        <v>10.82292134142849</v>
      </c>
      <c r="BN41" s="41">
        <v>20.989240457988437</v>
      </c>
      <c r="BO41" s="41"/>
      <c r="BP41" s="10">
        <v>10.82292134142849</v>
      </c>
      <c r="BQ41" s="38">
        <v>20.989240457988437</v>
      </c>
      <c r="BR41" s="6" t="s">
        <v>12774</v>
      </c>
      <c r="BS41" s="51">
        <v>22.33</v>
      </c>
      <c r="BT41" s="75">
        <v>50</v>
      </c>
      <c r="BU41" s="51">
        <v>-27.67</v>
      </c>
      <c r="BV41" s="75">
        <v>15</v>
      </c>
      <c r="BW41" s="75">
        <v>27</v>
      </c>
      <c r="BX41" s="51"/>
    </row>
    <row r="42" spans="1:76" ht="15" customHeight="1">
      <c r="A42" t="s">
        <v>8538</v>
      </c>
      <c r="B42" s="1" t="s">
        <v>4569</v>
      </c>
      <c r="C42" s="2" t="s">
        <v>4432</v>
      </c>
      <c r="D42" s="91" t="s">
        <v>8349</v>
      </c>
      <c r="E42" s="2" t="s">
        <v>1431</v>
      </c>
      <c r="F42" s="2" t="s">
        <v>3643</v>
      </c>
      <c r="G42" s="2" t="s">
        <v>1408</v>
      </c>
      <c r="H42" s="2" t="s">
        <v>1408</v>
      </c>
      <c r="I42">
        <v>15172</v>
      </c>
      <c r="J42" t="s">
        <v>8667</v>
      </c>
      <c r="K42" t="e">
        <v>#VALUE!</v>
      </c>
      <c r="L42" t="s">
        <v>9452</v>
      </c>
      <c r="M42" s="175">
        <v>123</v>
      </c>
      <c r="N42" s="124">
        <v>518</v>
      </c>
      <c r="O42" s="75">
        <v>498</v>
      </c>
      <c r="P42" s="124">
        <v>167</v>
      </c>
      <c r="Q42" s="124">
        <v>32</v>
      </c>
      <c r="R42" s="124">
        <v>0</v>
      </c>
      <c r="S42" s="75">
        <v>18</v>
      </c>
      <c r="T42" s="124">
        <v>81</v>
      </c>
      <c r="U42" s="75">
        <v>56</v>
      </c>
      <c r="V42" s="75">
        <v>15</v>
      </c>
      <c r="W42" s="75">
        <v>109</v>
      </c>
      <c r="X42" s="75">
        <v>17</v>
      </c>
      <c r="Y42" s="4">
        <v>0.3353413654618474</v>
      </c>
      <c r="Z42" s="4">
        <v>0.35477582846003897</v>
      </c>
      <c r="AA42" s="4">
        <v>0.50803212851405621</v>
      </c>
      <c r="AB42" s="8">
        <v>5.3289473684210531</v>
      </c>
      <c r="AC42" s="8">
        <v>2.7272727272727275</v>
      </c>
      <c r="AD42" s="8">
        <v>3.7837837837837838</v>
      </c>
      <c r="AE42" s="8">
        <v>4.25</v>
      </c>
      <c r="AF42" s="51">
        <v>4.6025318812249756</v>
      </c>
      <c r="AG42" s="51">
        <v>0</v>
      </c>
      <c r="AH42" s="51">
        <v>0</v>
      </c>
      <c r="AI42" s="51">
        <v>0</v>
      </c>
      <c r="AJ42" s="8">
        <v>20.69253576070254</v>
      </c>
      <c r="AK42" s="8" t="s">
        <v>12734</v>
      </c>
      <c r="AL42" s="8" t="s">
        <v>12734</v>
      </c>
      <c r="AM42" s="8" t="s">
        <v>12734</v>
      </c>
      <c r="AN42" s="8" t="s">
        <v>12734</v>
      </c>
      <c r="AO42" s="8">
        <v>20.69253576070254</v>
      </c>
      <c r="AP42" s="8" t="s">
        <v>12734</v>
      </c>
      <c r="AQ42" s="8" t="s">
        <v>12734</v>
      </c>
      <c r="AR42" s="8" t="s">
        <v>12734</v>
      </c>
      <c r="AS42" s="8" t="s">
        <v>12734</v>
      </c>
      <c r="AT42" s="8" t="s">
        <v>12734</v>
      </c>
      <c r="AU42" s="8" t="s">
        <v>12734</v>
      </c>
      <c r="AV42" s="133" t="s">
        <v>12734</v>
      </c>
      <c r="AW42" s="133" t="s">
        <v>12734</v>
      </c>
      <c r="AX42" s="133" t="s">
        <v>12734</v>
      </c>
      <c r="AY42" s="133" t="s">
        <v>12734</v>
      </c>
      <c r="AZ42" s="133">
        <v>10</v>
      </c>
      <c r="BA42" s="133" t="s">
        <v>12734</v>
      </c>
      <c r="BB42" s="133" t="s">
        <v>12734</v>
      </c>
      <c r="BC42" s="133" t="s">
        <v>12734</v>
      </c>
      <c r="BD42" s="133" t="s">
        <v>12734</v>
      </c>
      <c r="BE42" s="133" t="s">
        <v>12734</v>
      </c>
      <c r="BF42" s="133" t="s">
        <v>12734</v>
      </c>
      <c r="BG42" s="92" t="s">
        <v>12734</v>
      </c>
      <c r="BH42" s="8">
        <v>9.752144097079757</v>
      </c>
      <c r="BI42" s="8">
        <v>10.940391663622783</v>
      </c>
      <c r="BJ42" s="12">
        <v>41</v>
      </c>
      <c r="BK42" s="10">
        <v>10.940391663622783</v>
      </c>
      <c r="BL42" s="10">
        <v>0.21403182159055145</v>
      </c>
      <c r="BM42" s="10">
        <v>10.726359842032231</v>
      </c>
      <c r="BN42" s="41">
        <v>20.810897571671113</v>
      </c>
      <c r="BO42" s="41"/>
      <c r="BP42" s="10">
        <v>10.726359842032231</v>
      </c>
      <c r="BQ42" s="38">
        <v>20.810897571671113</v>
      </c>
      <c r="BR42" s="6" t="s">
        <v>12775</v>
      </c>
      <c r="BS42" s="51">
        <v>93.5</v>
      </c>
      <c r="BT42" s="75">
        <v>52</v>
      </c>
      <c r="BU42" s="51">
        <v>41.5</v>
      </c>
      <c r="BV42" s="75">
        <v>85</v>
      </c>
      <c r="BW42" s="75">
        <v>111</v>
      </c>
      <c r="BX42" s="51"/>
    </row>
    <row r="43" spans="1:76">
      <c r="A43" s="222" t="s">
        <v>7486</v>
      </c>
      <c r="B43" s="1" t="s">
        <v>7489</v>
      </c>
      <c r="C43" s="2" t="s">
        <v>7488</v>
      </c>
      <c r="D43" s="91" t="s">
        <v>7487</v>
      </c>
      <c r="E43" s="2" t="s">
        <v>1431</v>
      </c>
      <c r="F43" s="2" t="s">
        <v>3643</v>
      </c>
      <c r="G43" s="2" t="s">
        <v>657</v>
      </c>
      <c r="H43" s="2" t="s">
        <v>657</v>
      </c>
      <c r="I43">
        <v>17232</v>
      </c>
      <c r="J43" t="s">
        <v>8806</v>
      </c>
      <c r="K43" t="e">
        <v>#VALUE!</v>
      </c>
      <c r="L43" t="s">
        <v>7490</v>
      </c>
      <c r="M43" s="175">
        <v>132</v>
      </c>
      <c r="N43" s="124">
        <v>559</v>
      </c>
      <c r="O43" s="75">
        <v>511</v>
      </c>
      <c r="P43" s="124">
        <v>161</v>
      </c>
      <c r="Q43" s="124">
        <v>34</v>
      </c>
      <c r="R43" s="124">
        <v>5</v>
      </c>
      <c r="S43" s="75">
        <v>25</v>
      </c>
      <c r="T43" s="124">
        <v>83</v>
      </c>
      <c r="U43" s="75">
        <v>79</v>
      </c>
      <c r="V43" s="75">
        <v>40</v>
      </c>
      <c r="W43" s="75">
        <v>154</v>
      </c>
      <c r="X43" s="75">
        <v>10</v>
      </c>
      <c r="Y43" s="52">
        <v>0.31506849315068491</v>
      </c>
      <c r="Z43" s="52">
        <v>0.36479128856624321</v>
      </c>
      <c r="AA43" s="52">
        <v>0.54794520547945202</v>
      </c>
      <c r="AB43" s="51">
        <v>5.4605263157894743</v>
      </c>
      <c r="AC43" s="51">
        <v>3.7878787878787881</v>
      </c>
      <c r="AD43" s="51">
        <v>5.3378378378378377</v>
      </c>
      <c r="AE43" s="51">
        <v>2.5</v>
      </c>
      <c r="AF43" s="51">
        <v>3.5017421602787557</v>
      </c>
      <c r="AG43" s="51">
        <v>0</v>
      </c>
      <c r="AH43" s="51">
        <v>0</v>
      </c>
      <c r="AI43" s="51">
        <v>0</v>
      </c>
      <c r="AJ43" s="51">
        <v>20.587985101784856</v>
      </c>
      <c r="AK43" s="51" t="s">
        <v>12734</v>
      </c>
      <c r="AL43" s="51" t="s">
        <v>12734</v>
      </c>
      <c r="AM43" s="51" t="s">
        <v>12734</v>
      </c>
      <c r="AN43" s="51">
        <v>20.587985101784856</v>
      </c>
      <c r="AO43" s="51" t="s">
        <v>12734</v>
      </c>
      <c r="AP43" s="51" t="s">
        <v>12734</v>
      </c>
      <c r="AQ43" s="51" t="s">
        <v>12734</v>
      </c>
      <c r="AR43" s="51" t="s">
        <v>12734</v>
      </c>
      <c r="AS43" s="51" t="s">
        <v>12734</v>
      </c>
      <c r="AT43" s="51" t="s">
        <v>12734</v>
      </c>
      <c r="AU43" s="51" t="s">
        <v>12734</v>
      </c>
      <c r="AV43" s="76" t="s">
        <v>12734</v>
      </c>
      <c r="AW43" s="133" t="s">
        <v>12734</v>
      </c>
      <c r="AX43" s="133" t="s">
        <v>12734</v>
      </c>
      <c r="AY43" s="133">
        <v>6</v>
      </c>
      <c r="AZ43" s="133" t="s">
        <v>12734</v>
      </c>
      <c r="BA43" s="133" t="s">
        <v>12734</v>
      </c>
      <c r="BB43" s="133" t="s">
        <v>12734</v>
      </c>
      <c r="BC43" s="133" t="s">
        <v>12734</v>
      </c>
      <c r="BD43" s="133" t="s">
        <v>12734</v>
      </c>
      <c r="BE43" s="133" t="s">
        <v>12734</v>
      </c>
      <c r="BF43" s="133" t="s">
        <v>12734</v>
      </c>
      <c r="BG43" s="92" t="s">
        <v>12734</v>
      </c>
      <c r="BH43" s="51">
        <v>9.7237596872733416</v>
      </c>
      <c r="BI43" s="51">
        <v>10.864225414511514</v>
      </c>
      <c r="BJ43" s="76">
        <v>42</v>
      </c>
      <c r="BK43" s="51">
        <v>10.864225414511514</v>
      </c>
      <c r="BL43" s="51">
        <v>0.21403182159055145</v>
      </c>
      <c r="BM43" s="51">
        <v>10.650193592920964</v>
      </c>
      <c r="BN43" s="64">
        <v>20.670223402448404</v>
      </c>
      <c r="BO43" s="64"/>
      <c r="BP43" s="51">
        <v>10.650193592920964</v>
      </c>
      <c r="BQ43" s="38">
        <v>20.670223402448404</v>
      </c>
      <c r="BR43" s="51" t="s">
        <v>12776</v>
      </c>
      <c r="BS43" s="51">
        <v>65</v>
      </c>
      <c r="BT43" s="75">
        <v>53</v>
      </c>
      <c r="BU43" s="51">
        <v>12</v>
      </c>
      <c r="BV43" s="75">
        <v>49</v>
      </c>
      <c r="BW43" s="75">
        <v>94</v>
      </c>
      <c r="BX43" s="51"/>
    </row>
    <row r="44" spans="1:76">
      <c r="A44" s="65" t="s">
        <v>1708</v>
      </c>
      <c r="B44" s="1" t="s">
        <v>4046</v>
      </c>
      <c r="C44" s="2" t="s">
        <v>4423</v>
      </c>
      <c r="D44" s="91" t="s">
        <v>26</v>
      </c>
      <c r="E44" s="2" t="s">
        <v>1471</v>
      </c>
      <c r="F44" s="2" t="s">
        <v>6289</v>
      </c>
      <c r="G44" s="2" t="s">
        <v>11030</v>
      </c>
      <c r="H44" s="2" t="s">
        <v>658</v>
      </c>
      <c r="I44">
        <v>6153</v>
      </c>
      <c r="J44" t="s">
        <v>7761</v>
      </c>
      <c r="K44" t="e">
        <v>#VALUE!</v>
      </c>
      <c r="L44" t="s">
        <v>3168</v>
      </c>
      <c r="M44" s="175">
        <v>158</v>
      </c>
      <c r="N44" s="124">
        <v>699</v>
      </c>
      <c r="O44" s="75">
        <v>636</v>
      </c>
      <c r="P44" s="124">
        <v>171</v>
      </c>
      <c r="Q44" s="124">
        <v>29</v>
      </c>
      <c r="R44" s="124">
        <v>10</v>
      </c>
      <c r="S44" s="75">
        <v>35</v>
      </c>
      <c r="T44" s="124">
        <v>94</v>
      </c>
      <c r="U44" s="75">
        <v>118</v>
      </c>
      <c r="V44" s="75">
        <v>50</v>
      </c>
      <c r="W44" s="75">
        <v>130</v>
      </c>
      <c r="X44" s="75">
        <v>5</v>
      </c>
      <c r="Y44" s="52">
        <v>0.26886792452830188</v>
      </c>
      <c r="Z44" s="52">
        <v>0.32215743440233235</v>
      </c>
      <c r="AA44" s="52">
        <v>0.51100628930817615</v>
      </c>
      <c r="AB44" s="51">
        <v>6.1842105263157894</v>
      </c>
      <c r="AC44" s="51">
        <v>5.3030303030303036</v>
      </c>
      <c r="AD44" s="51">
        <v>7.9729729729729728</v>
      </c>
      <c r="AE44" s="51">
        <v>1.25</v>
      </c>
      <c r="AF44" s="51">
        <v>0.8447488584474584</v>
      </c>
      <c r="AG44" s="51">
        <v>0</v>
      </c>
      <c r="AH44" s="51">
        <v>0</v>
      </c>
      <c r="AI44" s="51">
        <v>0</v>
      </c>
      <c r="AJ44" s="51">
        <v>21.554962660766524</v>
      </c>
      <c r="AK44" s="51" t="s">
        <v>12734</v>
      </c>
      <c r="AL44" s="51" t="s">
        <v>12734</v>
      </c>
      <c r="AM44" s="51">
        <v>21.554962660766524</v>
      </c>
      <c r="AN44" s="51" t="s">
        <v>12734</v>
      </c>
      <c r="AO44" s="51" t="s">
        <v>12734</v>
      </c>
      <c r="AP44" s="51" t="s">
        <v>12734</v>
      </c>
      <c r="AQ44" s="51" t="s">
        <v>12734</v>
      </c>
      <c r="AR44" s="51" t="s">
        <v>12734</v>
      </c>
      <c r="AS44" s="51" t="s">
        <v>12734</v>
      </c>
      <c r="AT44" s="51" t="s">
        <v>12734</v>
      </c>
      <c r="AU44" s="51" t="s">
        <v>12734</v>
      </c>
      <c r="AV44" s="76" t="s">
        <v>12734</v>
      </c>
      <c r="AW44" s="133" t="s">
        <v>12734</v>
      </c>
      <c r="AX44" s="133">
        <v>5</v>
      </c>
      <c r="AY44" s="133" t="s">
        <v>12734</v>
      </c>
      <c r="AZ44" s="133" t="s">
        <v>12734</v>
      </c>
      <c r="BA44" s="133" t="s">
        <v>12734</v>
      </c>
      <c r="BB44" s="133" t="s">
        <v>12734</v>
      </c>
      <c r="BC44" s="133" t="s">
        <v>12734</v>
      </c>
      <c r="BD44" s="133" t="s">
        <v>12734</v>
      </c>
      <c r="BE44" s="133" t="s">
        <v>12734</v>
      </c>
      <c r="BF44" s="133" t="s">
        <v>12734</v>
      </c>
      <c r="BG44" s="92" t="s">
        <v>12734</v>
      </c>
      <c r="BH44" s="51">
        <v>10.732795434161627</v>
      </c>
      <c r="BI44" s="8">
        <v>10.822167226604897</v>
      </c>
      <c r="BJ44" s="12">
        <v>43</v>
      </c>
      <c r="BK44" s="51">
        <v>10.822167226604897</v>
      </c>
      <c r="BL44" s="51">
        <v>0.21403182159055145</v>
      </c>
      <c r="BM44" s="51">
        <v>10.608135405014345</v>
      </c>
      <c r="BN44" s="64">
        <v>20.592544631184072</v>
      </c>
      <c r="BO44" s="64"/>
      <c r="BP44" s="51">
        <v>10.608135405014345</v>
      </c>
      <c r="BQ44" s="38">
        <v>20.592544631184072</v>
      </c>
      <c r="BR44" s="51" t="s">
        <v>12777</v>
      </c>
      <c r="BS44" s="51">
        <v>114</v>
      </c>
      <c r="BT44" s="75">
        <v>55</v>
      </c>
      <c r="BU44" s="51">
        <v>59</v>
      </c>
      <c r="BV44" s="75">
        <v>72</v>
      </c>
      <c r="BW44" s="75">
        <v>135</v>
      </c>
      <c r="BX44" s="51"/>
    </row>
    <row r="45" spans="1:76">
      <c r="A45" s="222" t="s">
        <v>7190</v>
      </c>
      <c r="B45" s="1" t="s">
        <v>7191</v>
      </c>
      <c r="C45" s="2" t="s">
        <v>9067</v>
      </c>
      <c r="D45" s="91" t="s">
        <v>10776</v>
      </c>
      <c r="E45" s="2" t="s">
        <v>1483</v>
      </c>
      <c r="F45" s="2" t="s">
        <v>3643</v>
      </c>
      <c r="G45" s="2" t="s">
        <v>1408</v>
      </c>
      <c r="H45" s="2" t="s">
        <v>1408</v>
      </c>
      <c r="I45">
        <v>13769</v>
      </c>
      <c r="J45" t="s">
        <v>8688</v>
      </c>
      <c r="K45" t="e">
        <v>#VALUE!</v>
      </c>
      <c r="L45" t="s">
        <v>11325</v>
      </c>
      <c r="M45" s="175">
        <v>102</v>
      </c>
      <c r="N45" s="124">
        <v>443</v>
      </c>
      <c r="O45" s="75">
        <v>415</v>
      </c>
      <c r="P45" s="124">
        <v>109</v>
      </c>
      <c r="Q45" s="124">
        <v>20</v>
      </c>
      <c r="R45" s="124">
        <v>10</v>
      </c>
      <c r="S45" s="75">
        <v>9</v>
      </c>
      <c r="T45" s="124">
        <v>58</v>
      </c>
      <c r="U45" s="75">
        <v>62</v>
      </c>
      <c r="V45" s="75">
        <v>19</v>
      </c>
      <c r="W45" s="75">
        <v>132</v>
      </c>
      <c r="X45" s="75">
        <v>43</v>
      </c>
      <c r="Y45" s="52">
        <v>0.26265060240963856</v>
      </c>
      <c r="Z45" s="52">
        <v>0.29493087557603687</v>
      </c>
      <c r="AA45" s="52">
        <v>0.42409638554216866</v>
      </c>
      <c r="AB45" s="51">
        <v>3.8157894736842106</v>
      </c>
      <c r="AC45" s="51">
        <v>1.3636363636363638</v>
      </c>
      <c r="AD45" s="51">
        <v>4.1891891891891886</v>
      </c>
      <c r="AE45" s="51">
        <v>10.75</v>
      </c>
      <c r="AF45" s="51">
        <v>0.38870838630689081</v>
      </c>
      <c r="AG45" s="51">
        <v>0</v>
      </c>
      <c r="AH45" s="51">
        <v>0</v>
      </c>
      <c r="AI45" s="51">
        <v>0</v>
      </c>
      <c r="AJ45" s="51">
        <v>20.507323412816653</v>
      </c>
      <c r="AK45" s="51" t="s">
        <v>12734</v>
      </c>
      <c r="AL45" s="51" t="s">
        <v>12734</v>
      </c>
      <c r="AM45" s="51" t="s">
        <v>12734</v>
      </c>
      <c r="AN45" s="51" t="s">
        <v>12734</v>
      </c>
      <c r="AO45" s="51">
        <v>20.507323412816653</v>
      </c>
      <c r="AP45" s="51" t="s">
        <v>12734</v>
      </c>
      <c r="AQ45" s="51" t="s">
        <v>12734</v>
      </c>
      <c r="AR45" s="51" t="s">
        <v>12734</v>
      </c>
      <c r="AS45" s="51" t="s">
        <v>12734</v>
      </c>
      <c r="AT45" s="51" t="s">
        <v>12734</v>
      </c>
      <c r="AU45" s="51" t="s">
        <v>12734</v>
      </c>
      <c r="AV45" s="76" t="s">
        <v>12734</v>
      </c>
      <c r="AW45" s="133" t="s">
        <v>12734</v>
      </c>
      <c r="AX45" s="133" t="s">
        <v>12734</v>
      </c>
      <c r="AY45" s="133" t="s">
        <v>12734</v>
      </c>
      <c r="AZ45" s="133">
        <v>11</v>
      </c>
      <c r="BA45" s="133" t="s">
        <v>12734</v>
      </c>
      <c r="BB45" s="133" t="s">
        <v>12734</v>
      </c>
      <c r="BC45" s="133" t="s">
        <v>12734</v>
      </c>
      <c r="BD45" s="133" t="s">
        <v>12734</v>
      </c>
      <c r="BE45" s="133" t="s">
        <v>12734</v>
      </c>
      <c r="BF45" s="133" t="s">
        <v>12734</v>
      </c>
      <c r="BG45" s="92" t="s">
        <v>12734</v>
      </c>
      <c r="BH45" s="51">
        <v>9.752144097079757</v>
      </c>
      <c r="BI45" s="51">
        <v>10.755179315736896</v>
      </c>
      <c r="BJ45" s="76">
        <v>44</v>
      </c>
      <c r="BK45" s="51">
        <v>10.755179315736896</v>
      </c>
      <c r="BL45" s="51">
        <v>0.21403182159055145</v>
      </c>
      <c r="BM45" s="51">
        <v>10.541147494146344</v>
      </c>
      <c r="BN45" s="64">
        <v>20.468822263084331</v>
      </c>
      <c r="BO45" s="64"/>
      <c r="BP45" s="51">
        <v>10.541147494146344</v>
      </c>
      <c r="BQ45" s="38">
        <v>20.468822263084331</v>
      </c>
      <c r="BR45" s="51" t="s">
        <v>12778</v>
      </c>
      <c r="BS45" s="51">
        <v>43.83</v>
      </c>
      <c r="BT45" s="75">
        <v>56</v>
      </c>
      <c r="BU45" s="51">
        <v>-12.170000000000002</v>
      </c>
      <c r="BV45" s="75">
        <v>31</v>
      </c>
      <c r="BW45" s="75">
        <v>54</v>
      </c>
      <c r="BX45" s="51"/>
    </row>
    <row r="46" spans="1:76" ht="15" customHeight="1">
      <c r="A46" s="65" t="s">
        <v>2593</v>
      </c>
      <c r="B46" s="1" t="s">
        <v>4156</v>
      </c>
      <c r="C46" s="2" t="s">
        <v>4157</v>
      </c>
      <c r="D46" s="91" t="s">
        <v>1291</v>
      </c>
      <c r="E46" s="2" t="s">
        <v>1441</v>
      </c>
      <c r="F46" s="2" t="s">
        <v>6289</v>
      </c>
      <c r="G46" s="2" t="s">
        <v>1408</v>
      </c>
      <c r="H46" s="2" t="s">
        <v>1408</v>
      </c>
      <c r="I46">
        <v>12979</v>
      </c>
      <c r="J46" t="s">
        <v>6984</v>
      </c>
      <c r="K46" t="e">
        <v>#VALUE!</v>
      </c>
      <c r="L46" t="s">
        <v>2936</v>
      </c>
      <c r="M46" s="175">
        <v>138</v>
      </c>
      <c r="N46" s="124">
        <v>561</v>
      </c>
      <c r="O46" s="75">
        <v>531</v>
      </c>
      <c r="P46" s="124">
        <v>149</v>
      </c>
      <c r="Q46" s="124">
        <v>38</v>
      </c>
      <c r="R46" s="124">
        <v>4</v>
      </c>
      <c r="S46" s="75">
        <v>29</v>
      </c>
      <c r="T46" s="124">
        <v>89</v>
      </c>
      <c r="U46" s="75">
        <v>85</v>
      </c>
      <c r="V46" s="75">
        <v>28</v>
      </c>
      <c r="W46" s="75">
        <v>156</v>
      </c>
      <c r="X46" s="75">
        <v>11</v>
      </c>
      <c r="Y46" s="52">
        <v>0.28060263653483991</v>
      </c>
      <c r="Z46" s="52">
        <v>0.31663685152057247</v>
      </c>
      <c r="AA46" s="52">
        <v>0.53107344632768361</v>
      </c>
      <c r="AB46" s="51">
        <v>5.8552631578947372</v>
      </c>
      <c r="AC46" s="51">
        <v>4.3939393939393945</v>
      </c>
      <c r="AD46" s="51">
        <v>5.743243243243243</v>
      </c>
      <c r="AE46" s="51">
        <v>2.75</v>
      </c>
      <c r="AF46" s="51">
        <v>1.4952513319434666</v>
      </c>
      <c r="AG46" s="51">
        <v>0</v>
      </c>
      <c r="AH46" s="51">
        <v>0</v>
      </c>
      <c r="AI46" s="51">
        <v>0</v>
      </c>
      <c r="AJ46" s="51">
        <v>20.237697127020841</v>
      </c>
      <c r="AK46" s="51" t="s">
        <v>12734</v>
      </c>
      <c r="AL46" s="51" t="s">
        <v>12734</v>
      </c>
      <c r="AM46" s="51" t="s">
        <v>12734</v>
      </c>
      <c r="AN46" s="51" t="s">
        <v>12734</v>
      </c>
      <c r="AO46" s="51">
        <v>20.237697127020841</v>
      </c>
      <c r="AP46" s="51" t="s">
        <v>12734</v>
      </c>
      <c r="AQ46" s="51" t="s">
        <v>12734</v>
      </c>
      <c r="AR46" s="51" t="s">
        <v>12734</v>
      </c>
      <c r="AS46" s="51" t="s">
        <v>12734</v>
      </c>
      <c r="AT46" s="51" t="s">
        <v>12734</v>
      </c>
      <c r="AU46" s="51" t="s">
        <v>12734</v>
      </c>
      <c r="AV46" s="76" t="s">
        <v>12734</v>
      </c>
      <c r="AW46" s="133" t="s">
        <v>12734</v>
      </c>
      <c r="AX46" s="133" t="s">
        <v>12734</v>
      </c>
      <c r="AY46" s="133" t="s">
        <v>12734</v>
      </c>
      <c r="AZ46" s="133">
        <v>12</v>
      </c>
      <c r="BA46" s="133" t="s">
        <v>12734</v>
      </c>
      <c r="BB46" s="133" t="s">
        <v>12734</v>
      </c>
      <c r="BC46" s="133" t="s">
        <v>12734</v>
      </c>
      <c r="BD46" s="133" t="s">
        <v>12734</v>
      </c>
      <c r="BE46" s="133" t="s">
        <v>12734</v>
      </c>
      <c r="BF46" s="133" t="s">
        <v>12734</v>
      </c>
      <c r="BG46" s="92" t="s">
        <v>12734</v>
      </c>
      <c r="BH46" s="51">
        <v>9.752144097079757</v>
      </c>
      <c r="BI46" s="51">
        <v>10.485553029941084</v>
      </c>
      <c r="BJ46" s="76">
        <v>45</v>
      </c>
      <c r="BK46" s="51">
        <v>10.485553029941084</v>
      </c>
      <c r="BL46" s="51">
        <v>0.21403182159055145</v>
      </c>
      <c r="BM46" s="51">
        <v>10.271521208350531</v>
      </c>
      <c r="BN46" s="64">
        <v>19.970839833891564</v>
      </c>
      <c r="BO46" s="64"/>
      <c r="BP46" s="51">
        <v>10.271521208350531</v>
      </c>
      <c r="BQ46" s="38">
        <v>19.970839833891564</v>
      </c>
      <c r="BR46" s="51" t="s">
        <v>12779</v>
      </c>
      <c r="BS46" s="51">
        <v>36.17</v>
      </c>
      <c r="BT46" s="75">
        <v>58</v>
      </c>
      <c r="BU46" s="51">
        <v>-21.83</v>
      </c>
      <c r="BV46" s="75">
        <v>26</v>
      </c>
      <c r="BW46" s="75">
        <v>40</v>
      </c>
      <c r="BX46" s="51"/>
    </row>
    <row r="47" spans="1:76">
      <c r="A47" s="185" t="s">
        <v>2284</v>
      </c>
      <c r="B47" s="1" t="s">
        <v>3945</v>
      </c>
      <c r="C47" s="2" t="s">
        <v>3946</v>
      </c>
      <c r="D47" s="91" t="s">
        <v>633</v>
      </c>
      <c r="E47" s="2" t="s">
        <v>1441</v>
      </c>
      <c r="F47" s="2" t="s">
        <v>6289</v>
      </c>
      <c r="G47" s="2" t="s">
        <v>1383</v>
      </c>
      <c r="H47" s="2" t="s">
        <v>1383</v>
      </c>
      <c r="I47" s="98">
        <v>3473</v>
      </c>
      <c r="J47" s="98" t="s">
        <v>6598</v>
      </c>
      <c r="K47" s="98" t="e">
        <v>#VALUE!</v>
      </c>
      <c r="L47" s="98" t="s">
        <v>3693</v>
      </c>
      <c r="M47" s="66">
        <v>146</v>
      </c>
      <c r="N47" s="124">
        <v>613</v>
      </c>
      <c r="O47" s="66">
        <v>512</v>
      </c>
      <c r="P47" s="124">
        <v>150</v>
      </c>
      <c r="Q47" s="124">
        <v>29</v>
      </c>
      <c r="R47" s="124">
        <v>3</v>
      </c>
      <c r="S47" s="66">
        <v>27</v>
      </c>
      <c r="T47" s="124">
        <v>89</v>
      </c>
      <c r="U47" s="66">
        <v>94</v>
      </c>
      <c r="V47" s="66">
        <v>71</v>
      </c>
      <c r="W47" s="66">
        <v>86</v>
      </c>
      <c r="X47" s="66">
        <v>5</v>
      </c>
      <c r="Y47" s="3">
        <v>0.29296875</v>
      </c>
      <c r="Z47" s="3">
        <v>0.379073756432247</v>
      </c>
      <c r="AA47" s="3">
        <v>0.51953125</v>
      </c>
      <c r="AB47" s="6">
        <v>5.8552631578947372</v>
      </c>
      <c r="AC47" s="6">
        <v>4.0909090909090908</v>
      </c>
      <c r="AD47" s="6">
        <v>6.3513513513513509</v>
      </c>
      <c r="AE47" s="6">
        <v>1.25</v>
      </c>
      <c r="AF47" s="6">
        <v>2.1934225195094825</v>
      </c>
      <c r="AG47" s="6">
        <v>0</v>
      </c>
      <c r="AH47" s="6">
        <v>0</v>
      </c>
      <c r="AI47" s="51">
        <v>0</v>
      </c>
      <c r="AJ47" s="6">
        <v>19.740946119664663</v>
      </c>
      <c r="AK47" s="6" t="s">
        <v>12734</v>
      </c>
      <c r="AL47" s="6">
        <v>19.740946119664663</v>
      </c>
      <c r="AM47" s="6" t="s">
        <v>12734</v>
      </c>
      <c r="AN47" s="6" t="s">
        <v>12734</v>
      </c>
      <c r="AO47" s="6" t="s">
        <v>12734</v>
      </c>
      <c r="AP47" s="6" t="s">
        <v>12734</v>
      </c>
      <c r="AQ47" s="6" t="s">
        <v>12734</v>
      </c>
      <c r="AR47" s="6" t="s">
        <v>12734</v>
      </c>
      <c r="AS47" s="6" t="s">
        <v>12734</v>
      </c>
      <c r="AT47" s="6" t="s">
        <v>12734</v>
      </c>
      <c r="AU47" s="6" t="s">
        <v>12734</v>
      </c>
      <c r="AV47" s="99" t="s">
        <v>12734</v>
      </c>
      <c r="AW47" s="99">
        <v>6</v>
      </c>
      <c r="AX47" s="99" t="s">
        <v>12734</v>
      </c>
      <c r="AY47" s="99" t="s">
        <v>12734</v>
      </c>
      <c r="AZ47" s="99" t="s">
        <v>12734</v>
      </c>
      <c r="BA47" s="99" t="s">
        <v>12734</v>
      </c>
      <c r="BB47" s="99" t="s">
        <v>12734</v>
      </c>
      <c r="BC47" s="99" t="s">
        <v>12734</v>
      </c>
      <c r="BD47" s="99" t="s">
        <v>12734</v>
      </c>
      <c r="BE47" s="99" t="s">
        <v>12734</v>
      </c>
      <c r="BF47" s="99" t="s">
        <v>12734</v>
      </c>
      <c r="BG47" s="92" t="s">
        <v>12734</v>
      </c>
      <c r="BH47" s="6">
        <v>9.5652162702831074</v>
      </c>
      <c r="BI47" s="6">
        <v>10.175729849381556</v>
      </c>
      <c r="BJ47" s="99">
        <v>46</v>
      </c>
      <c r="BK47" s="6">
        <v>10.175729849381556</v>
      </c>
      <c r="BL47" s="6">
        <v>0.21403182159055145</v>
      </c>
      <c r="BM47" s="6">
        <v>9.9616980277910052</v>
      </c>
      <c r="BN47" s="38">
        <v>19.398616322300771</v>
      </c>
      <c r="BO47" s="38"/>
      <c r="BP47" s="6">
        <v>9.9616980277910052</v>
      </c>
      <c r="BQ47" s="38">
        <v>19.398616322300771</v>
      </c>
      <c r="BR47" s="6" t="s">
        <v>12780</v>
      </c>
      <c r="BS47" s="51">
        <v>57.67</v>
      </c>
      <c r="BT47" s="75">
        <v>61</v>
      </c>
      <c r="BU47" s="51">
        <v>-3.3299999999999983</v>
      </c>
      <c r="BV47" s="75">
        <v>50</v>
      </c>
      <c r="BW47" s="75">
        <v>67</v>
      </c>
      <c r="BX47" s="6"/>
    </row>
    <row r="48" spans="1:76" ht="15" customHeight="1">
      <c r="A48" s="222" t="s">
        <v>5608</v>
      </c>
      <c r="B48" s="1" t="s">
        <v>4369</v>
      </c>
      <c r="C48" s="2" t="s">
        <v>5009</v>
      </c>
      <c r="D48" s="91" t="s">
        <v>6173</v>
      </c>
      <c r="E48" s="2" t="s">
        <v>1490</v>
      </c>
      <c r="F48" s="2" t="s">
        <v>3643</v>
      </c>
      <c r="G48" s="2" t="s">
        <v>1372</v>
      </c>
      <c r="H48" s="2" t="s">
        <v>1372</v>
      </c>
      <c r="I48">
        <v>12155</v>
      </c>
      <c r="J48" t="s">
        <v>6454</v>
      </c>
      <c r="K48" t="e">
        <v>#VALUE!</v>
      </c>
      <c r="L48" t="s">
        <v>6174</v>
      </c>
      <c r="M48" s="175">
        <v>137</v>
      </c>
      <c r="N48" s="124">
        <v>590</v>
      </c>
      <c r="O48" s="75">
        <v>562</v>
      </c>
      <c r="P48" s="124">
        <v>155</v>
      </c>
      <c r="Q48" s="124">
        <v>28</v>
      </c>
      <c r="R48" s="124">
        <v>1</v>
      </c>
      <c r="S48" s="75">
        <v>32</v>
      </c>
      <c r="T48" s="124">
        <v>91</v>
      </c>
      <c r="U48" s="75">
        <v>109</v>
      </c>
      <c r="V48" s="75">
        <v>22</v>
      </c>
      <c r="W48" s="75">
        <v>86</v>
      </c>
      <c r="X48" s="75">
        <v>3</v>
      </c>
      <c r="Y48" s="52">
        <v>0.27580071174377224</v>
      </c>
      <c r="Z48" s="52">
        <v>0.30308219178082191</v>
      </c>
      <c r="AA48" s="52">
        <v>0.5</v>
      </c>
      <c r="AB48" s="51">
        <v>5.9868421052631584</v>
      </c>
      <c r="AC48" s="51">
        <v>4.8484848484848486</v>
      </c>
      <c r="AD48" s="51">
        <v>7.3648648648648649</v>
      </c>
      <c r="AE48" s="51">
        <v>0.75</v>
      </c>
      <c r="AF48" s="51">
        <v>1.2441184611126459</v>
      </c>
      <c r="AG48" s="51">
        <v>0</v>
      </c>
      <c r="AH48" s="51">
        <v>0</v>
      </c>
      <c r="AI48" s="51">
        <v>0</v>
      </c>
      <c r="AJ48" s="51">
        <v>20.194310279725517</v>
      </c>
      <c r="AK48" s="51" t="s">
        <v>12734</v>
      </c>
      <c r="AL48" s="51" t="s">
        <v>12734</v>
      </c>
      <c r="AM48" s="51" t="s">
        <v>12734</v>
      </c>
      <c r="AN48" s="51" t="s">
        <v>12734</v>
      </c>
      <c r="AO48" s="51" t="s">
        <v>12734</v>
      </c>
      <c r="AP48" s="51">
        <v>20.194310279725517</v>
      </c>
      <c r="AQ48" s="51" t="s">
        <v>12734</v>
      </c>
      <c r="AR48" s="51" t="s">
        <v>12734</v>
      </c>
      <c r="AS48" s="51" t="s">
        <v>12734</v>
      </c>
      <c r="AT48" s="51" t="s">
        <v>12734</v>
      </c>
      <c r="AU48" s="51" t="s">
        <v>12734</v>
      </c>
      <c r="AV48" s="76" t="s">
        <v>12734</v>
      </c>
      <c r="AW48" s="133" t="s">
        <v>12734</v>
      </c>
      <c r="AX48" s="133" t="s">
        <v>12734</v>
      </c>
      <c r="AY48" s="133" t="s">
        <v>12734</v>
      </c>
      <c r="AZ48" s="133" t="s">
        <v>12734</v>
      </c>
      <c r="BA48" s="133">
        <v>16</v>
      </c>
      <c r="BB48" s="133" t="s">
        <v>12734</v>
      </c>
      <c r="BC48" s="133" t="s">
        <v>12734</v>
      </c>
      <c r="BD48" s="133" t="s">
        <v>12734</v>
      </c>
      <c r="BE48" s="133" t="s">
        <v>12734</v>
      </c>
      <c r="BF48" s="133" t="s">
        <v>12734</v>
      </c>
      <c r="BG48" s="92" t="s">
        <v>12734</v>
      </c>
      <c r="BH48" s="51">
        <v>10.292358297693868</v>
      </c>
      <c r="BI48" s="51">
        <v>9.9019519820316493</v>
      </c>
      <c r="BJ48" s="76">
        <v>47</v>
      </c>
      <c r="BK48" s="51">
        <v>9.9019519820316493</v>
      </c>
      <c r="BL48" s="51">
        <v>0.21403182159055145</v>
      </c>
      <c r="BM48" s="51">
        <v>9.6879201604410987</v>
      </c>
      <c r="BN48" s="64">
        <v>18.892966188673334</v>
      </c>
      <c r="BO48" s="64"/>
      <c r="BP48" s="51">
        <v>9.6879201604410987</v>
      </c>
      <c r="BQ48" s="38">
        <v>18.892966188673334</v>
      </c>
      <c r="BR48" s="51" t="s">
        <v>12781</v>
      </c>
      <c r="BS48" s="51">
        <v>87.67</v>
      </c>
      <c r="BT48" s="75">
        <v>64</v>
      </c>
      <c r="BU48" s="51">
        <v>23.67</v>
      </c>
      <c r="BV48" s="75">
        <v>62</v>
      </c>
      <c r="BW48" s="75">
        <v>106</v>
      </c>
      <c r="BX48" s="51"/>
    </row>
    <row r="49" spans="1:76" ht="15" customHeight="1">
      <c r="A49" s="185" t="s">
        <v>10711</v>
      </c>
      <c r="B49" s="1" t="s">
        <v>8218</v>
      </c>
      <c r="C49" s="2" t="s">
        <v>4419</v>
      </c>
      <c r="D49" s="91" t="s">
        <v>8217</v>
      </c>
      <c r="E49" s="2" t="s">
        <v>1414</v>
      </c>
      <c r="F49" s="2" t="s">
        <v>3643</v>
      </c>
      <c r="G49" s="2" t="s">
        <v>11024</v>
      </c>
      <c r="H49" s="2" t="s">
        <v>1372</v>
      </c>
      <c r="I49">
        <v>2967</v>
      </c>
      <c r="J49" t="s">
        <v>8219</v>
      </c>
      <c r="K49" t="e">
        <v>#VALUE!</v>
      </c>
      <c r="L49" t="s">
        <v>8220</v>
      </c>
      <c r="M49" s="175">
        <v>145</v>
      </c>
      <c r="N49" s="124">
        <v>654</v>
      </c>
      <c r="O49" s="75">
        <v>567</v>
      </c>
      <c r="P49" s="124">
        <v>155</v>
      </c>
      <c r="Q49" s="124">
        <v>33</v>
      </c>
      <c r="R49" s="124">
        <v>2</v>
      </c>
      <c r="S49" s="75">
        <v>21</v>
      </c>
      <c r="T49" s="124">
        <v>77</v>
      </c>
      <c r="U49" s="75">
        <v>68</v>
      </c>
      <c r="V49" s="75">
        <v>81</v>
      </c>
      <c r="W49" s="75">
        <v>123</v>
      </c>
      <c r="X49" s="75">
        <v>25</v>
      </c>
      <c r="Y49" s="4">
        <v>0.27336860670194002</v>
      </c>
      <c r="Z49" s="4">
        <v>0.36419753086419754</v>
      </c>
      <c r="AA49" s="4">
        <v>0.44973544973544971</v>
      </c>
      <c r="AB49" s="8">
        <v>5.0657894736842106</v>
      </c>
      <c r="AC49" s="8">
        <v>3.1818181818181821</v>
      </c>
      <c r="AD49" s="8">
        <v>4.5945945945945947</v>
      </c>
      <c r="AE49" s="8">
        <v>6.25</v>
      </c>
      <c r="AF49" s="51">
        <v>1.0922878347853957</v>
      </c>
      <c r="AG49" s="51">
        <v>0</v>
      </c>
      <c r="AH49" s="51">
        <v>0</v>
      </c>
      <c r="AI49" s="51">
        <v>0</v>
      </c>
      <c r="AJ49" s="8">
        <v>20.184490084882384</v>
      </c>
      <c r="AK49" s="8" t="s">
        <v>12734</v>
      </c>
      <c r="AL49" s="8" t="s">
        <v>12734</v>
      </c>
      <c r="AM49" s="8" t="s">
        <v>12734</v>
      </c>
      <c r="AN49" s="8" t="s">
        <v>12734</v>
      </c>
      <c r="AO49" s="8" t="s">
        <v>12734</v>
      </c>
      <c r="AP49" s="8">
        <v>20.184490084882384</v>
      </c>
      <c r="AQ49" s="8" t="s">
        <v>12734</v>
      </c>
      <c r="AR49" s="8" t="s">
        <v>12734</v>
      </c>
      <c r="AS49" s="8" t="s">
        <v>12734</v>
      </c>
      <c r="AT49" s="8" t="s">
        <v>12734</v>
      </c>
      <c r="AU49" s="8" t="s">
        <v>12734</v>
      </c>
      <c r="AV49" s="133" t="s">
        <v>12734</v>
      </c>
      <c r="AW49" s="133" t="s">
        <v>12734</v>
      </c>
      <c r="AX49" s="133" t="s">
        <v>12734</v>
      </c>
      <c r="AY49" s="133" t="s">
        <v>12734</v>
      </c>
      <c r="AZ49" s="133" t="s">
        <v>12734</v>
      </c>
      <c r="BA49" s="133">
        <v>17</v>
      </c>
      <c r="BB49" s="133" t="s">
        <v>12734</v>
      </c>
      <c r="BC49" s="133" t="s">
        <v>12734</v>
      </c>
      <c r="BD49" s="133" t="s">
        <v>12734</v>
      </c>
      <c r="BE49" s="133" t="s">
        <v>12734</v>
      </c>
      <c r="BF49" s="133" t="s">
        <v>12734</v>
      </c>
      <c r="BG49" s="92" t="s">
        <v>12734</v>
      </c>
      <c r="BH49" s="8">
        <v>10.292358297693868</v>
      </c>
      <c r="BI49" s="8">
        <v>9.8921317871885162</v>
      </c>
      <c r="BJ49" s="12">
        <v>48</v>
      </c>
      <c r="BK49" s="10">
        <v>9.8921317871885162</v>
      </c>
      <c r="BL49" s="10">
        <v>0.21403182159055145</v>
      </c>
      <c r="BM49" s="10">
        <v>9.6780999655979656</v>
      </c>
      <c r="BN49" s="41">
        <v>18.874828919642997</v>
      </c>
      <c r="BO49" s="41"/>
      <c r="BP49" s="10">
        <v>9.6780999655979656</v>
      </c>
      <c r="BQ49" s="38">
        <v>18.874828919642997</v>
      </c>
      <c r="BR49" s="6" t="s">
        <v>12782</v>
      </c>
      <c r="BS49" s="51">
        <v>73.83</v>
      </c>
      <c r="BT49" s="75">
        <v>65</v>
      </c>
      <c r="BU49" s="51">
        <v>8.8299999999999983</v>
      </c>
      <c r="BV49" s="75">
        <v>59</v>
      </c>
      <c r="BW49" s="75">
        <v>92</v>
      </c>
      <c r="BX49" s="51"/>
    </row>
    <row r="50" spans="1:76" ht="15" customHeight="1">
      <c r="A50" t="s">
        <v>2679</v>
      </c>
      <c r="B50" s="1" t="s">
        <v>4303</v>
      </c>
      <c r="C50" s="2" t="s">
        <v>4304</v>
      </c>
      <c r="D50" s="91" t="s">
        <v>2586</v>
      </c>
      <c r="E50" s="2" t="s">
        <v>1441</v>
      </c>
      <c r="F50" s="2" t="s">
        <v>6289</v>
      </c>
      <c r="G50" s="2" t="s">
        <v>11017</v>
      </c>
      <c r="H50" s="2" t="s">
        <v>657</v>
      </c>
      <c r="I50">
        <v>15429</v>
      </c>
      <c r="J50" t="s">
        <v>6316</v>
      </c>
      <c r="K50" t="e">
        <v>#VALUE!</v>
      </c>
      <c r="L50" t="s">
        <v>2999</v>
      </c>
      <c r="M50" s="175">
        <v>147</v>
      </c>
      <c r="N50" s="124">
        <v>634</v>
      </c>
      <c r="O50" s="67">
        <v>543</v>
      </c>
      <c r="P50" s="124">
        <v>153</v>
      </c>
      <c r="Q50" s="124">
        <v>35</v>
      </c>
      <c r="R50" s="124">
        <v>1</v>
      </c>
      <c r="S50" s="67">
        <v>31</v>
      </c>
      <c r="T50" s="124">
        <v>108</v>
      </c>
      <c r="U50" s="67">
        <v>77</v>
      </c>
      <c r="V50" s="67">
        <v>74</v>
      </c>
      <c r="W50" s="67">
        <v>145</v>
      </c>
      <c r="X50" s="67">
        <v>4</v>
      </c>
      <c r="Y50" s="4">
        <v>0.28176795580110497</v>
      </c>
      <c r="Z50" s="4">
        <v>0.36790923824959482</v>
      </c>
      <c r="AA50" s="4">
        <v>0.52117863720073665</v>
      </c>
      <c r="AB50" s="8">
        <v>7.1052631578947372</v>
      </c>
      <c r="AC50" s="8">
        <v>4.6969696969696972</v>
      </c>
      <c r="AD50" s="8">
        <v>5.2027027027027026</v>
      </c>
      <c r="AE50" s="8">
        <v>1</v>
      </c>
      <c r="AF50" s="51">
        <v>1.5917395125109961</v>
      </c>
      <c r="AG50" s="51">
        <v>0</v>
      </c>
      <c r="AH50" s="51">
        <v>0</v>
      </c>
      <c r="AI50" s="51">
        <v>0</v>
      </c>
      <c r="AJ50" s="8">
        <v>19.596675070078135</v>
      </c>
      <c r="AK50" s="8" t="s">
        <v>12734</v>
      </c>
      <c r="AL50" s="8" t="s">
        <v>12734</v>
      </c>
      <c r="AM50" s="8" t="s">
        <v>12734</v>
      </c>
      <c r="AN50" s="8">
        <v>19.596675070078135</v>
      </c>
      <c r="AO50" s="8" t="s">
        <v>12734</v>
      </c>
      <c r="AP50" s="8" t="s">
        <v>12734</v>
      </c>
      <c r="AQ50" s="8" t="s">
        <v>12734</v>
      </c>
      <c r="AR50" s="8" t="s">
        <v>12734</v>
      </c>
      <c r="AS50" s="8" t="s">
        <v>12734</v>
      </c>
      <c r="AT50" s="8" t="s">
        <v>12734</v>
      </c>
      <c r="AU50" s="8" t="s">
        <v>12734</v>
      </c>
      <c r="AV50" s="133" t="s">
        <v>12734</v>
      </c>
      <c r="AW50" s="133" t="s">
        <v>12734</v>
      </c>
      <c r="AX50" s="133" t="s">
        <v>12734</v>
      </c>
      <c r="AY50" s="133">
        <v>7</v>
      </c>
      <c r="AZ50" s="133" t="s">
        <v>12734</v>
      </c>
      <c r="BA50" s="133" t="s">
        <v>12734</v>
      </c>
      <c r="BB50" s="133" t="s">
        <v>12734</v>
      </c>
      <c r="BC50" s="133" t="s">
        <v>12734</v>
      </c>
      <c r="BD50" s="133" t="s">
        <v>12734</v>
      </c>
      <c r="BE50" s="133" t="s">
        <v>12734</v>
      </c>
      <c r="BF50" s="133" t="s">
        <v>12734</v>
      </c>
      <c r="BG50" s="92" t="s">
        <v>12734</v>
      </c>
      <c r="BH50" s="8">
        <v>9.7237596872733416</v>
      </c>
      <c r="BI50" s="8">
        <v>9.8729153828047931</v>
      </c>
      <c r="BJ50" s="12">
        <v>49</v>
      </c>
      <c r="BK50" s="10">
        <v>9.8729153828047931</v>
      </c>
      <c r="BL50" s="10">
        <v>0.21403182159055145</v>
      </c>
      <c r="BM50" s="10">
        <v>9.6588835612142425</v>
      </c>
      <c r="BN50" s="41">
        <v>18.839337455199487</v>
      </c>
      <c r="BO50" s="41"/>
      <c r="BP50" s="10">
        <v>9.6588835612142425</v>
      </c>
      <c r="BQ50" s="38">
        <v>18.839337455199487</v>
      </c>
      <c r="BR50" s="6" t="s">
        <v>12783</v>
      </c>
      <c r="BS50" s="51">
        <v>61</v>
      </c>
      <c r="BT50" s="75">
        <v>66</v>
      </c>
      <c r="BU50" s="51">
        <v>-5</v>
      </c>
      <c r="BV50" s="75">
        <v>52</v>
      </c>
      <c r="BW50" s="75">
        <v>76</v>
      </c>
      <c r="BX50" s="51"/>
    </row>
    <row r="51" spans="1:76" ht="15" customHeight="1">
      <c r="A51" t="s">
        <v>1799</v>
      </c>
      <c r="B51" s="1" t="s">
        <v>4268</v>
      </c>
      <c r="C51" s="2" t="s">
        <v>4269</v>
      </c>
      <c r="D51" s="91" t="s">
        <v>541</v>
      </c>
      <c r="E51" s="2" t="s">
        <v>1412</v>
      </c>
      <c r="F51" s="2" t="s">
        <v>6289</v>
      </c>
      <c r="G51" s="2" t="s">
        <v>11021</v>
      </c>
      <c r="H51" s="2" t="s">
        <v>1403</v>
      </c>
      <c r="I51">
        <v>11368</v>
      </c>
      <c r="J51" t="s">
        <v>8001</v>
      </c>
      <c r="K51" t="e">
        <v>#VALUE!</v>
      </c>
      <c r="L51" t="s">
        <v>3259</v>
      </c>
      <c r="M51" s="175">
        <v>153</v>
      </c>
      <c r="N51" s="124">
        <v>632</v>
      </c>
      <c r="O51" s="75">
        <v>513</v>
      </c>
      <c r="P51" s="124">
        <v>126</v>
      </c>
      <c r="Q51" s="124">
        <v>26</v>
      </c>
      <c r="R51" s="124">
        <v>2</v>
      </c>
      <c r="S51" s="75">
        <v>28</v>
      </c>
      <c r="T51" s="124">
        <v>79</v>
      </c>
      <c r="U51" s="75">
        <v>77</v>
      </c>
      <c r="V51" s="75">
        <v>109</v>
      </c>
      <c r="W51" s="75">
        <v>139</v>
      </c>
      <c r="X51" s="75">
        <v>5</v>
      </c>
      <c r="Y51" s="4">
        <v>0.24561403508771928</v>
      </c>
      <c r="Z51" s="4">
        <v>0.37781350482315113</v>
      </c>
      <c r="AA51" s="4">
        <v>0.46783625730994149</v>
      </c>
      <c r="AB51" s="8">
        <v>5.1973684210526319</v>
      </c>
      <c r="AC51" s="8">
        <v>4.2424242424242422</v>
      </c>
      <c r="AD51" s="8">
        <v>5.2027027027027026</v>
      </c>
      <c r="AE51" s="8">
        <v>1.25</v>
      </c>
      <c r="AF51" s="51">
        <v>-0.62398402303653899</v>
      </c>
      <c r="AG51" s="51">
        <v>0</v>
      </c>
      <c r="AH51" s="51">
        <v>0</v>
      </c>
      <c r="AI51" s="51">
        <v>0</v>
      </c>
      <c r="AJ51" s="8">
        <v>15.268511343143039</v>
      </c>
      <c r="AK51" s="8">
        <v>15.268511343143039</v>
      </c>
      <c r="AL51" s="8" t="s">
        <v>12734</v>
      </c>
      <c r="AM51" s="8" t="s">
        <v>12734</v>
      </c>
      <c r="AN51" s="8" t="s">
        <v>12734</v>
      </c>
      <c r="AO51" s="8" t="s">
        <v>12734</v>
      </c>
      <c r="AP51" s="8" t="s">
        <v>12734</v>
      </c>
      <c r="AQ51" s="8" t="s">
        <v>12734</v>
      </c>
      <c r="AR51" s="8" t="s">
        <v>12734</v>
      </c>
      <c r="AS51" s="8" t="s">
        <v>12734</v>
      </c>
      <c r="AT51" s="8" t="s">
        <v>12734</v>
      </c>
      <c r="AU51" s="8" t="s">
        <v>12734</v>
      </c>
      <c r="AV51" s="133">
        <v>2</v>
      </c>
      <c r="AW51" s="133" t="s">
        <v>12734</v>
      </c>
      <c r="AX51" s="133" t="s">
        <v>12734</v>
      </c>
      <c r="AY51" s="133" t="s">
        <v>12734</v>
      </c>
      <c r="AZ51" s="133" t="s">
        <v>12734</v>
      </c>
      <c r="BA51" s="133" t="s">
        <v>12734</v>
      </c>
      <c r="BB51" s="133" t="s">
        <v>12734</v>
      </c>
      <c r="BC51" s="133" t="s">
        <v>12734</v>
      </c>
      <c r="BD51" s="133" t="s">
        <v>12734</v>
      </c>
      <c r="BE51" s="133" t="s">
        <v>12734</v>
      </c>
      <c r="BF51" s="133" t="s">
        <v>12734</v>
      </c>
      <c r="BG51" s="92" t="s">
        <v>12734</v>
      </c>
      <c r="BH51" s="8">
        <v>5.4009775641470128</v>
      </c>
      <c r="BI51" s="8">
        <v>9.8675337789960267</v>
      </c>
      <c r="BJ51" s="12">
        <v>50</v>
      </c>
      <c r="BK51" s="10">
        <v>9.8675337789960267</v>
      </c>
      <c r="BL51" s="10">
        <v>0.21403182159055145</v>
      </c>
      <c r="BM51" s="10">
        <v>9.6535019574054743</v>
      </c>
      <c r="BN51" s="41">
        <v>18.829397978676518</v>
      </c>
      <c r="BO51" s="41"/>
      <c r="BP51" s="10">
        <v>9.6535019574054743</v>
      </c>
      <c r="BQ51" s="38">
        <v>18.829397978676518</v>
      </c>
      <c r="BR51" s="6" t="s">
        <v>12784</v>
      </c>
      <c r="BS51" s="51">
        <v>116.17</v>
      </c>
      <c r="BT51" s="75">
        <v>67</v>
      </c>
      <c r="BU51" s="51">
        <v>49.17</v>
      </c>
      <c r="BV51" s="75">
        <v>76</v>
      </c>
      <c r="BW51" s="75">
        <v>140</v>
      </c>
      <c r="BX51" s="51"/>
    </row>
    <row r="52" spans="1:76" ht="15" customHeight="1">
      <c r="A52" s="222" t="s">
        <v>2821</v>
      </c>
      <c r="B52" s="1" t="s">
        <v>3996</v>
      </c>
      <c r="C52" s="2" t="s">
        <v>3931</v>
      </c>
      <c r="D52" s="91" t="s">
        <v>885</v>
      </c>
      <c r="E52" s="2" t="s">
        <v>1388</v>
      </c>
      <c r="F52" s="2" t="s">
        <v>3643</v>
      </c>
      <c r="G52" s="2" t="s">
        <v>657</v>
      </c>
      <c r="H52" s="2" t="s">
        <v>657</v>
      </c>
      <c r="I52">
        <v>13510</v>
      </c>
      <c r="J52" t="s">
        <v>7337</v>
      </c>
      <c r="K52" t="e">
        <v>#VALUE!</v>
      </c>
      <c r="L52" t="s">
        <v>3669</v>
      </c>
      <c r="M52" s="175">
        <v>129</v>
      </c>
      <c r="N52" s="124">
        <v>542</v>
      </c>
      <c r="O52" s="75">
        <v>482</v>
      </c>
      <c r="P52" s="124">
        <v>123</v>
      </c>
      <c r="Q52" s="124">
        <v>33</v>
      </c>
      <c r="R52" s="124">
        <v>3</v>
      </c>
      <c r="S52" s="75">
        <v>23</v>
      </c>
      <c r="T52" s="124">
        <v>68</v>
      </c>
      <c r="U52" s="75">
        <v>83</v>
      </c>
      <c r="V52" s="75">
        <v>52</v>
      </c>
      <c r="W52" s="75">
        <v>74</v>
      </c>
      <c r="X52" s="75">
        <v>24</v>
      </c>
      <c r="Y52" s="52">
        <v>0.25518672199170123</v>
      </c>
      <c r="Z52" s="52">
        <v>0.32771535580524347</v>
      </c>
      <c r="AA52" s="52">
        <v>0.47925311203319504</v>
      </c>
      <c r="AB52" s="51">
        <v>4.4736842105263159</v>
      </c>
      <c r="AC52" s="51">
        <v>3.4848484848484849</v>
      </c>
      <c r="AD52" s="51">
        <v>5.6081081081081079</v>
      </c>
      <c r="AE52" s="51">
        <v>6</v>
      </c>
      <c r="AF52" s="51">
        <v>-2.9387069689357229E-2</v>
      </c>
      <c r="AG52" s="51">
        <v>0</v>
      </c>
      <c r="AH52" s="51">
        <v>0</v>
      </c>
      <c r="AI52" s="51">
        <v>0</v>
      </c>
      <c r="AJ52" s="51">
        <v>19.537253733793552</v>
      </c>
      <c r="AK52" s="51" t="s">
        <v>12734</v>
      </c>
      <c r="AL52" s="51" t="s">
        <v>12734</v>
      </c>
      <c r="AM52" s="51" t="s">
        <v>12734</v>
      </c>
      <c r="AN52" s="51">
        <v>19.537253733793552</v>
      </c>
      <c r="AO52" s="51" t="s">
        <v>12734</v>
      </c>
      <c r="AP52" s="51" t="s">
        <v>12734</v>
      </c>
      <c r="AQ52" s="51" t="s">
        <v>12734</v>
      </c>
      <c r="AR52" s="51" t="s">
        <v>12734</v>
      </c>
      <c r="AS52" s="51" t="s">
        <v>12734</v>
      </c>
      <c r="AT52" s="51" t="s">
        <v>12734</v>
      </c>
      <c r="AU52" s="51" t="s">
        <v>12734</v>
      </c>
      <c r="AV52" s="76" t="s">
        <v>12734</v>
      </c>
      <c r="AW52" s="133" t="s">
        <v>12734</v>
      </c>
      <c r="AX52" s="133" t="s">
        <v>12734</v>
      </c>
      <c r="AY52" s="133">
        <v>8</v>
      </c>
      <c r="AZ52" s="133" t="s">
        <v>12734</v>
      </c>
      <c r="BA52" s="133" t="s">
        <v>12734</v>
      </c>
      <c r="BB52" s="133" t="s">
        <v>12734</v>
      </c>
      <c r="BC52" s="133" t="s">
        <v>12734</v>
      </c>
      <c r="BD52" s="133" t="s">
        <v>12734</v>
      </c>
      <c r="BE52" s="133" t="s">
        <v>12734</v>
      </c>
      <c r="BF52" s="133" t="s">
        <v>12734</v>
      </c>
      <c r="BG52" s="92" t="s">
        <v>12734</v>
      </c>
      <c r="BH52" s="51">
        <v>9.7237596872733416</v>
      </c>
      <c r="BI52" s="51">
        <v>9.8134940465202103</v>
      </c>
      <c r="BJ52" s="76">
        <v>51</v>
      </c>
      <c r="BK52" s="51">
        <v>9.8134940465202103</v>
      </c>
      <c r="BL52" s="51">
        <v>0.21403182159055145</v>
      </c>
      <c r="BM52" s="51">
        <v>9.5994622249296597</v>
      </c>
      <c r="BN52" s="64">
        <v>18.72959006428195</v>
      </c>
      <c r="BO52" s="64"/>
      <c r="BP52" s="51">
        <v>9.5994622249296597</v>
      </c>
      <c r="BQ52" s="38">
        <v>18.72959006428195</v>
      </c>
      <c r="BR52" s="51" t="s">
        <v>12785</v>
      </c>
      <c r="BS52" s="51">
        <v>21</v>
      </c>
      <c r="BT52" s="75">
        <v>68</v>
      </c>
      <c r="BU52" s="51">
        <v>-47</v>
      </c>
      <c r="BV52" s="75">
        <v>16</v>
      </c>
      <c r="BW52" s="75">
        <v>27</v>
      </c>
      <c r="BX52" s="51"/>
    </row>
    <row r="53" spans="1:76">
      <c r="A53" t="s">
        <v>1676</v>
      </c>
      <c r="B53" s="1" t="s">
        <v>4007</v>
      </c>
      <c r="C53" s="2" t="s">
        <v>4008</v>
      </c>
      <c r="D53" s="91" t="s">
        <v>266</v>
      </c>
      <c r="E53" s="2" t="s">
        <v>1428</v>
      </c>
      <c r="F53" s="2" t="s">
        <v>6289</v>
      </c>
      <c r="G53" s="2" t="s">
        <v>657</v>
      </c>
      <c r="H53" s="2" t="s">
        <v>657</v>
      </c>
      <c r="I53">
        <v>5038</v>
      </c>
      <c r="J53" t="s">
        <v>8008</v>
      </c>
      <c r="K53" t="e">
        <v>#VALUE!</v>
      </c>
      <c r="L53" t="s">
        <v>3139</v>
      </c>
      <c r="M53" s="175">
        <v>155</v>
      </c>
      <c r="N53" s="124">
        <v>659</v>
      </c>
      <c r="O53" s="67">
        <v>549</v>
      </c>
      <c r="P53" s="124">
        <v>142</v>
      </c>
      <c r="Q53" s="124">
        <v>33</v>
      </c>
      <c r="R53" s="124">
        <v>0</v>
      </c>
      <c r="S53" s="67">
        <v>37</v>
      </c>
      <c r="T53" s="124">
        <v>96</v>
      </c>
      <c r="U53" s="67">
        <v>94</v>
      </c>
      <c r="V53" s="67">
        <v>100</v>
      </c>
      <c r="W53" s="67">
        <v>155</v>
      </c>
      <c r="X53" s="67">
        <v>4</v>
      </c>
      <c r="Y53" s="4">
        <v>0.25865209471766848</v>
      </c>
      <c r="Z53" s="4">
        <v>0.3728813559322034</v>
      </c>
      <c r="AA53" s="4">
        <v>0.52094717668488155</v>
      </c>
      <c r="AB53" s="8">
        <v>6.3157894736842106</v>
      </c>
      <c r="AC53" s="8">
        <v>5.6060606060606064</v>
      </c>
      <c r="AD53" s="8">
        <v>6.3513513513513509</v>
      </c>
      <c r="AE53" s="8">
        <v>1</v>
      </c>
      <c r="AF53" s="51">
        <v>0.1379453764036957</v>
      </c>
      <c r="AG53" s="51">
        <v>0</v>
      </c>
      <c r="AH53" s="51">
        <v>0</v>
      </c>
      <c r="AI53" s="51">
        <v>0</v>
      </c>
      <c r="AJ53" s="8">
        <v>19.411146807499865</v>
      </c>
      <c r="AK53" s="8" t="s">
        <v>12734</v>
      </c>
      <c r="AL53" s="8" t="s">
        <v>12734</v>
      </c>
      <c r="AM53" s="8" t="s">
        <v>12734</v>
      </c>
      <c r="AN53" s="8">
        <v>19.411146807499865</v>
      </c>
      <c r="AO53" s="8" t="s">
        <v>12734</v>
      </c>
      <c r="AP53" s="8" t="s">
        <v>12734</v>
      </c>
      <c r="AQ53" s="8" t="s">
        <v>12734</v>
      </c>
      <c r="AR53" s="8" t="s">
        <v>12734</v>
      </c>
      <c r="AS53" s="8" t="s">
        <v>12734</v>
      </c>
      <c r="AT53" s="8" t="s">
        <v>12734</v>
      </c>
      <c r="AU53" s="8" t="s">
        <v>12734</v>
      </c>
      <c r="AV53" s="133" t="s">
        <v>12734</v>
      </c>
      <c r="AW53" s="133" t="s">
        <v>12734</v>
      </c>
      <c r="AX53" s="133" t="s">
        <v>12734</v>
      </c>
      <c r="AY53" s="133">
        <v>9</v>
      </c>
      <c r="AZ53" s="133" t="s">
        <v>12734</v>
      </c>
      <c r="BA53" s="133" t="s">
        <v>12734</v>
      </c>
      <c r="BB53" s="133" t="s">
        <v>12734</v>
      </c>
      <c r="BC53" s="133" t="s">
        <v>12734</v>
      </c>
      <c r="BD53" s="133" t="s">
        <v>12734</v>
      </c>
      <c r="BE53" s="133" t="s">
        <v>12734</v>
      </c>
      <c r="BF53" s="133" t="s">
        <v>12734</v>
      </c>
      <c r="BG53" s="92" t="s">
        <v>12734</v>
      </c>
      <c r="BH53" s="8">
        <v>9.7237596872733416</v>
      </c>
      <c r="BI53" s="8">
        <v>9.6873871202265232</v>
      </c>
      <c r="BJ53" s="12">
        <v>52</v>
      </c>
      <c r="BK53" s="10">
        <v>9.6873871202265232</v>
      </c>
      <c r="BL53" s="10">
        <v>0.21403182159055145</v>
      </c>
      <c r="BM53" s="10">
        <v>9.4733552986359726</v>
      </c>
      <c r="BN53" s="41">
        <v>18.496678672470097</v>
      </c>
      <c r="BO53" s="41"/>
      <c r="BP53" s="10">
        <v>9.4733552986359726</v>
      </c>
      <c r="BQ53" s="38">
        <v>18.496678672470097</v>
      </c>
      <c r="BR53" s="6" t="s">
        <v>12786</v>
      </c>
      <c r="BS53" s="51">
        <v>116.17</v>
      </c>
      <c r="BT53" s="75">
        <v>69</v>
      </c>
      <c r="BU53" s="51">
        <v>47.17</v>
      </c>
      <c r="BV53" s="75">
        <v>91</v>
      </c>
      <c r="BW53" s="75">
        <v>131</v>
      </c>
      <c r="BX53" s="51"/>
    </row>
    <row r="54" spans="1:76">
      <c r="A54" s="185" t="s">
        <v>8987</v>
      </c>
      <c r="B54" s="1" t="s">
        <v>4158</v>
      </c>
      <c r="C54" s="2" t="s">
        <v>4161</v>
      </c>
      <c r="D54" s="91" t="s">
        <v>8660</v>
      </c>
      <c r="E54" s="2" t="s">
        <v>1490</v>
      </c>
      <c r="F54" s="2" t="s">
        <v>3643</v>
      </c>
      <c r="G54" s="2" t="s">
        <v>1408</v>
      </c>
      <c r="H54" s="2" t="s">
        <v>1408</v>
      </c>
      <c r="I54">
        <v>13152</v>
      </c>
      <c r="J54" t="s">
        <v>8661</v>
      </c>
      <c r="K54" t="e">
        <v>#VALUE!</v>
      </c>
      <c r="L54" t="s">
        <v>8988</v>
      </c>
      <c r="M54" s="175">
        <v>153</v>
      </c>
      <c r="N54" s="124">
        <v>704</v>
      </c>
      <c r="O54" s="75">
        <v>631</v>
      </c>
      <c r="P54" s="124">
        <v>186</v>
      </c>
      <c r="Q54" s="124">
        <v>40</v>
      </c>
      <c r="R54" s="124">
        <v>7</v>
      </c>
      <c r="S54" s="75">
        <v>22</v>
      </c>
      <c r="T54" s="124">
        <v>107</v>
      </c>
      <c r="U54" s="75">
        <v>79</v>
      </c>
      <c r="V54" s="75">
        <v>60</v>
      </c>
      <c r="W54" s="75">
        <v>116</v>
      </c>
      <c r="X54" s="75">
        <v>4</v>
      </c>
      <c r="Y54" s="4">
        <v>0.29477020602218701</v>
      </c>
      <c r="Z54" s="4">
        <v>0.35600578871201155</v>
      </c>
      <c r="AA54" s="4">
        <v>0.48494453248811409</v>
      </c>
      <c r="AB54" s="8">
        <v>7.0394736842105265</v>
      </c>
      <c r="AC54" s="8">
        <v>3.3333333333333335</v>
      </c>
      <c r="AD54" s="8">
        <v>5.3378378378378377</v>
      </c>
      <c r="AE54" s="8">
        <v>1</v>
      </c>
      <c r="AF54" s="51">
        <v>2.7084761251998843</v>
      </c>
      <c r="AG54" s="51">
        <v>0</v>
      </c>
      <c r="AH54" s="51">
        <v>0</v>
      </c>
      <c r="AI54" s="51">
        <v>0</v>
      </c>
      <c r="AJ54" s="51">
        <v>19.419120980581582</v>
      </c>
      <c r="AK54" s="51" t="s">
        <v>12734</v>
      </c>
      <c r="AL54" s="51" t="s">
        <v>12734</v>
      </c>
      <c r="AM54" s="51" t="s">
        <v>12734</v>
      </c>
      <c r="AN54" s="51" t="s">
        <v>12734</v>
      </c>
      <c r="AO54" s="51">
        <v>19.419120980581582</v>
      </c>
      <c r="AP54" s="51" t="s">
        <v>12734</v>
      </c>
      <c r="AQ54" s="51" t="s">
        <v>12734</v>
      </c>
      <c r="AR54" s="51" t="s">
        <v>12734</v>
      </c>
      <c r="AS54" s="51" t="s">
        <v>12734</v>
      </c>
      <c r="AT54" s="51" t="s">
        <v>12734</v>
      </c>
      <c r="AU54" s="51" t="s">
        <v>12734</v>
      </c>
      <c r="AV54" s="76" t="s">
        <v>12734</v>
      </c>
      <c r="AW54" s="133" t="s">
        <v>12734</v>
      </c>
      <c r="AX54" s="133" t="s">
        <v>12734</v>
      </c>
      <c r="AY54" s="133" t="s">
        <v>12734</v>
      </c>
      <c r="AZ54" s="133">
        <v>13</v>
      </c>
      <c r="BA54" s="133" t="s">
        <v>12734</v>
      </c>
      <c r="BB54" s="133" t="s">
        <v>12734</v>
      </c>
      <c r="BC54" s="133" t="s">
        <v>12734</v>
      </c>
      <c r="BD54" s="133" t="s">
        <v>12734</v>
      </c>
      <c r="BE54" s="133" t="s">
        <v>12734</v>
      </c>
      <c r="BF54" s="133" t="s">
        <v>12734</v>
      </c>
      <c r="BG54" s="92" t="s">
        <v>12734</v>
      </c>
      <c r="BH54" s="8">
        <v>9.752144097079757</v>
      </c>
      <c r="BI54" s="8">
        <v>9.6669768835018246</v>
      </c>
      <c r="BJ54" s="12">
        <v>53</v>
      </c>
      <c r="BK54" s="10">
        <v>9.6669768835018246</v>
      </c>
      <c r="BL54" s="10">
        <v>0.21403182159055145</v>
      </c>
      <c r="BM54" s="10">
        <v>9.4529450619112723</v>
      </c>
      <c r="BN54" s="41">
        <v>18.458982276384059</v>
      </c>
      <c r="BO54" s="41"/>
      <c r="BP54" s="10">
        <v>9.4529450619112723</v>
      </c>
      <c r="BQ54" s="38">
        <v>18.458982276384059</v>
      </c>
      <c r="BR54" s="6" t="s">
        <v>12787</v>
      </c>
      <c r="BS54" s="51">
        <v>140.33000000000001</v>
      </c>
      <c r="BT54" s="75">
        <v>70</v>
      </c>
      <c r="BU54" s="51">
        <v>70.330000000000013</v>
      </c>
      <c r="BV54" s="75">
        <v>119</v>
      </c>
      <c r="BW54" s="75">
        <v>167</v>
      </c>
      <c r="BX54" s="51"/>
    </row>
    <row r="55" spans="1:76" ht="15" customHeight="1">
      <c r="A55" s="185" t="s">
        <v>1780</v>
      </c>
      <c r="B55" s="1" t="s">
        <v>3951</v>
      </c>
      <c r="C55" s="2" t="s">
        <v>3952</v>
      </c>
      <c r="D55" s="91" t="s">
        <v>598</v>
      </c>
      <c r="E55" s="2" t="s">
        <v>1382</v>
      </c>
      <c r="F55" s="2" t="s">
        <v>6289</v>
      </c>
      <c r="G55" s="2" t="s">
        <v>1383</v>
      </c>
      <c r="H55" s="2" t="s">
        <v>1383</v>
      </c>
      <c r="I55">
        <v>9218</v>
      </c>
      <c r="J55" t="s">
        <v>7966</v>
      </c>
      <c r="K55" t="e">
        <v>#VALUE!</v>
      </c>
      <c r="L55" t="s">
        <v>3236</v>
      </c>
      <c r="M55" s="175">
        <v>161</v>
      </c>
      <c r="N55" s="124">
        <v>682</v>
      </c>
      <c r="O55" s="75">
        <v>597</v>
      </c>
      <c r="P55" s="124">
        <v>155</v>
      </c>
      <c r="Q55" s="124">
        <v>25</v>
      </c>
      <c r="R55" s="124">
        <v>1</v>
      </c>
      <c r="S55" s="75">
        <v>34</v>
      </c>
      <c r="T55" s="124">
        <v>97</v>
      </c>
      <c r="U55" s="75">
        <v>97</v>
      </c>
      <c r="V55" s="75">
        <v>78</v>
      </c>
      <c r="W55" s="75">
        <v>166</v>
      </c>
      <c r="X55" s="75">
        <v>3</v>
      </c>
      <c r="Y55" s="31">
        <v>0.25963149078726966</v>
      </c>
      <c r="Z55" s="31">
        <v>0.34518518518518521</v>
      </c>
      <c r="AA55" s="31">
        <v>0.47571189279731996</v>
      </c>
      <c r="AB55" s="32">
        <v>6.3815789473684212</v>
      </c>
      <c r="AC55" s="32">
        <v>5.1515151515151514</v>
      </c>
      <c r="AD55" s="32">
        <v>6.5540540540540535</v>
      </c>
      <c r="AE55" s="32">
        <v>0.75</v>
      </c>
      <c r="AF55" s="51">
        <v>0.18569526695128016</v>
      </c>
      <c r="AG55" s="51">
        <v>0</v>
      </c>
      <c r="AH55" s="51">
        <v>0</v>
      </c>
      <c r="AI55" s="51">
        <v>0</v>
      </c>
      <c r="AJ55" s="32">
        <v>19.022843419888908</v>
      </c>
      <c r="AK55" s="32" t="s">
        <v>12734</v>
      </c>
      <c r="AL55" s="32">
        <v>19.022843419888908</v>
      </c>
      <c r="AM55" s="32" t="s">
        <v>12734</v>
      </c>
      <c r="AN55" s="32" t="s">
        <v>12734</v>
      </c>
      <c r="AO55" s="32" t="s">
        <v>12734</v>
      </c>
      <c r="AP55" s="32" t="s">
        <v>12734</v>
      </c>
      <c r="AQ55" s="32" t="s">
        <v>12734</v>
      </c>
      <c r="AR55" s="32" t="s">
        <v>12734</v>
      </c>
      <c r="AS55" s="32" t="s">
        <v>12734</v>
      </c>
      <c r="AT55" s="32" t="s">
        <v>12734</v>
      </c>
      <c r="AU55" s="32" t="s">
        <v>12734</v>
      </c>
      <c r="AV55" s="134" t="s">
        <v>12734</v>
      </c>
      <c r="AW55" s="133">
        <v>7</v>
      </c>
      <c r="AX55" s="133" t="s">
        <v>12734</v>
      </c>
      <c r="AY55" s="133" t="s">
        <v>12734</v>
      </c>
      <c r="AZ55" s="133" t="s">
        <v>12734</v>
      </c>
      <c r="BA55" s="133" t="s">
        <v>12734</v>
      </c>
      <c r="BB55" s="133" t="s">
        <v>12734</v>
      </c>
      <c r="BC55" s="133" t="s">
        <v>12734</v>
      </c>
      <c r="BD55" s="133" t="s">
        <v>12734</v>
      </c>
      <c r="BE55" s="133" t="s">
        <v>12734</v>
      </c>
      <c r="BF55" s="133" t="s">
        <v>12734</v>
      </c>
      <c r="BG55" s="92" t="s">
        <v>12734</v>
      </c>
      <c r="BH55" s="32">
        <v>9.5652162702831074</v>
      </c>
      <c r="BI55" s="8">
        <v>9.4576271496058002</v>
      </c>
      <c r="BJ55" s="12">
        <v>54</v>
      </c>
      <c r="BK55" s="32">
        <v>9.4576271496058002</v>
      </c>
      <c r="BL55" s="32">
        <v>0.21403182159055145</v>
      </c>
      <c r="BM55" s="32">
        <v>9.2435953280152496</v>
      </c>
      <c r="BN55" s="40">
        <v>18.07232676641145</v>
      </c>
      <c r="BO55" s="40"/>
      <c r="BP55" s="32">
        <v>9.2435953280152496</v>
      </c>
      <c r="BQ55" s="38">
        <v>18.07232676641145</v>
      </c>
      <c r="BR55" s="6" t="s">
        <v>12788</v>
      </c>
      <c r="BS55" s="51">
        <v>67.83</v>
      </c>
      <c r="BT55" s="75">
        <v>72</v>
      </c>
      <c r="BU55" s="51">
        <v>-4.1700000000000017</v>
      </c>
      <c r="BV55" s="75">
        <v>60</v>
      </c>
      <c r="BW55" s="75">
        <v>73</v>
      </c>
      <c r="BX55" s="51"/>
    </row>
    <row r="56" spans="1:76">
      <c r="A56" s="222" t="s">
        <v>5626</v>
      </c>
      <c r="B56" s="1" t="s">
        <v>5511</v>
      </c>
      <c r="C56" s="2" t="s">
        <v>3937</v>
      </c>
      <c r="D56" s="91" t="s">
        <v>6247</v>
      </c>
      <c r="E56" s="2" t="s">
        <v>1378</v>
      </c>
      <c r="F56" s="2" t="s">
        <v>3643</v>
      </c>
      <c r="G56" s="2" t="s">
        <v>1403</v>
      </c>
      <c r="H56" s="2" t="s">
        <v>1403</v>
      </c>
      <c r="I56">
        <v>9774</v>
      </c>
      <c r="J56" t="s">
        <v>7459</v>
      </c>
      <c r="K56" t="e">
        <v>#VALUE!</v>
      </c>
      <c r="L56" t="s">
        <v>6248</v>
      </c>
      <c r="M56" s="175">
        <v>138</v>
      </c>
      <c r="N56" s="124">
        <v>521</v>
      </c>
      <c r="O56" s="75">
        <v>482</v>
      </c>
      <c r="P56" s="124">
        <v>133</v>
      </c>
      <c r="Q56" s="124">
        <v>26</v>
      </c>
      <c r="R56" s="124">
        <v>1</v>
      </c>
      <c r="S56" s="75">
        <v>23</v>
      </c>
      <c r="T56" s="124">
        <v>66</v>
      </c>
      <c r="U56" s="75">
        <v>72</v>
      </c>
      <c r="V56" s="75">
        <v>33</v>
      </c>
      <c r="W56" s="75">
        <v>101</v>
      </c>
      <c r="X56" s="75">
        <v>4</v>
      </c>
      <c r="Y56" s="52">
        <v>0.27593360995850624</v>
      </c>
      <c r="Z56" s="52">
        <v>0.32233009708737864</v>
      </c>
      <c r="AA56" s="52">
        <v>0.47717842323651455</v>
      </c>
      <c r="AB56" s="51">
        <v>4.3421052631578947</v>
      </c>
      <c r="AC56" s="51">
        <v>3.4848484848484849</v>
      </c>
      <c r="AD56" s="51">
        <v>4.8648648648648649</v>
      </c>
      <c r="AE56" s="51">
        <v>1</v>
      </c>
      <c r="AF56" s="51">
        <v>1.1367664894113005</v>
      </c>
      <c r="AG56" s="51">
        <v>0</v>
      </c>
      <c r="AH56" s="51">
        <v>0</v>
      </c>
      <c r="AI56" s="51">
        <v>0</v>
      </c>
      <c r="AJ56" s="51">
        <v>14.828585102282545</v>
      </c>
      <c r="AK56" s="51">
        <v>14.828585102282545</v>
      </c>
      <c r="AL56" s="51" t="s">
        <v>12734</v>
      </c>
      <c r="AM56" s="51" t="s">
        <v>12734</v>
      </c>
      <c r="AN56" s="51" t="s">
        <v>12734</v>
      </c>
      <c r="AO56" s="51" t="s">
        <v>12734</v>
      </c>
      <c r="AP56" s="51" t="s">
        <v>12734</v>
      </c>
      <c r="AQ56" s="51" t="s">
        <v>12734</v>
      </c>
      <c r="AR56" s="51" t="s">
        <v>12734</v>
      </c>
      <c r="AS56" s="51" t="s">
        <v>12734</v>
      </c>
      <c r="AT56" s="51" t="s">
        <v>12734</v>
      </c>
      <c r="AU56" s="51" t="s">
        <v>12734</v>
      </c>
      <c r="AV56" s="76">
        <v>3</v>
      </c>
      <c r="AW56" s="133" t="s">
        <v>12734</v>
      </c>
      <c r="AX56" s="133" t="s">
        <v>12734</v>
      </c>
      <c r="AY56" s="133" t="s">
        <v>12734</v>
      </c>
      <c r="AZ56" s="133" t="s">
        <v>12734</v>
      </c>
      <c r="BA56" s="133" t="s">
        <v>12734</v>
      </c>
      <c r="BB56" s="133" t="s">
        <v>12734</v>
      </c>
      <c r="BC56" s="133" t="s">
        <v>12734</v>
      </c>
      <c r="BD56" s="133" t="s">
        <v>12734</v>
      </c>
      <c r="BE56" s="133" t="s">
        <v>12734</v>
      </c>
      <c r="BF56" s="133" t="s">
        <v>12734</v>
      </c>
      <c r="BG56" s="92" t="s">
        <v>12734</v>
      </c>
      <c r="BH56" s="51">
        <v>5.4009775641470128</v>
      </c>
      <c r="BI56" s="8">
        <v>9.4276075381355326</v>
      </c>
      <c r="BJ56" s="12">
        <v>55</v>
      </c>
      <c r="BK56" s="51">
        <v>9.4276075381355326</v>
      </c>
      <c r="BL56" s="51">
        <v>0.21403182159055145</v>
      </c>
      <c r="BM56" s="51">
        <v>9.2135757165449803</v>
      </c>
      <c r="BN56" s="64">
        <v>18.016882472472286</v>
      </c>
      <c r="BO56" s="64"/>
      <c r="BP56" s="51">
        <v>9.2135757165449803</v>
      </c>
      <c r="BQ56" s="38">
        <v>18.016882472472286</v>
      </c>
      <c r="BR56" s="51" t="s">
        <v>12789</v>
      </c>
      <c r="BS56" s="51">
        <v>188</v>
      </c>
      <c r="BT56" s="75">
        <v>73</v>
      </c>
      <c r="BU56" s="51">
        <v>115</v>
      </c>
      <c r="BV56" s="75">
        <v>75</v>
      </c>
      <c r="BW56" s="75">
        <v>246</v>
      </c>
      <c r="BX56" s="51"/>
    </row>
    <row r="57" spans="1:76" ht="15" customHeight="1">
      <c r="A57" s="221" t="s">
        <v>2629</v>
      </c>
      <c r="B57" s="187" t="s">
        <v>4012</v>
      </c>
      <c r="C57" s="188" t="s">
        <v>4013</v>
      </c>
      <c r="D57" s="219" t="s">
        <v>1293</v>
      </c>
      <c r="E57" s="188" t="s">
        <v>1388</v>
      </c>
      <c r="F57" s="188" t="s">
        <v>3643</v>
      </c>
      <c r="G57" s="188" t="s">
        <v>1372</v>
      </c>
      <c r="H57" s="188" t="s">
        <v>1372</v>
      </c>
      <c r="I57" s="190">
        <v>14225</v>
      </c>
      <c r="J57" s="190" t="s">
        <v>6900</v>
      </c>
      <c r="K57" s="202" t="e">
        <v>#VALUE!</v>
      </c>
      <c r="L57" s="202" t="s">
        <v>3653</v>
      </c>
      <c r="M57" s="66">
        <v>149</v>
      </c>
      <c r="N57" s="192">
        <v>611</v>
      </c>
      <c r="O57" s="192">
        <v>555</v>
      </c>
      <c r="P57" s="192">
        <v>148</v>
      </c>
      <c r="Q57" s="192">
        <v>30</v>
      </c>
      <c r="R57" s="192">
        <v>2</v>
      </c>
      <c r="S57" s="192">
        <v>24</v>
      </c>
      <c r="T57" s="192">
        <v>76</v>
      </c>
      <c r="U57" s="192">
        <v>84</v>
      </c>
      <c r="V57" s="192">
        <v>44</v>
      </c>
      <c r="W57" s="192">
        <v>133</v>
      </c>
      <c r="X57" s="192">
        <v>19</v>
      </c>
      <c r="Y57" s="193">
        <v>0.26666666666666666</v>
      </c>
      <c r="Z57" s="194">
        <v>0.32053422370617696</v>
      </c>
      <c r="AA57" s="194">
        <v>0.45765765765765765</v>
      </c>
      <c r="AB57" s="195">
        <v>5</v>
      </c>
      <c r="AC57" s="195">
        <v>3.6363636363636367</v>
      </c>
      <c r="AD57" s="195">
        <v>5.6756756756756754</v>
      </c>
      <c r="AE57" s="195">
        <v>4.75</v>
      </c>
      <c r="AF57" s="195">
        <v>0.64898185344229131</v>
      </c>
      <c r="AG57" s="196">
        <v>0</v>
      </c>
      <c r="AH57" s="196">
        <v>0</v>
      </c>
      <c r="AI57" s="196">
        <v>0</v>
      </c>
      <c r="AJ57" s="195">
        <v>19.711021165481601</v>
      </c>
      <c r="AK57" s="195" t="s">
        <v>12734</v>
      </c>
      <c r="AL57" s="195" t="s">
        <v>12734</v>
      </c>
      <c r="AM57" s="195" t="s">
        <v>12734</v>
      </c>
      <c r="AN57" s="195" t="s">
        <v>12734</v>
      </c>
      <c r="AO57" s="195" t="s">
        <v>12734</v>
      </c>
      <c r="AP57" s="195">
        <v>19.711021165481601</v>
      </c>
      <c r="AQ57" s="195" t="s">
        <v>12734</v>
      </c>
      <c r="AR57" s="195" t="s">
        <v>12734</v>
      </c>
      <c r="AS57" s="195" t="s">
        <v>12734</v>
      </c>
      <c r="AT57" s="195" t="s">
        <v>12734</v>
      </c>
      <c r="AU57" s="195" t="s">
        <v>12734</v>
      </c>
      <c r="AV57" s="197" t="s">
        <v>12734</v>
      </c>
      <c r="AW57" s="197" t="s">
        <v>12734</v>
      </c>
      <c r="AX57" s="197" t="s">
        <v>12734</v>
      </c>
      <c r="AY57" s="197" t="s">
        <v>12734</v>
      </c>
      <c r="AZ57" s="197" t="s">
        <v>12734</v>
      </c>
      <c r="BA57" s="197">
        <v>18</v>
      </c>
      <c r="BB57" s="197" t="s">
        <v>12734</v>
      </c>
      <c r="BC57" s="197" t="s">
        <v>12734</v>
      </c>
      <c r="BD57" s="197" t="s">
        <v>12734</v>
      </c>
      <c r="BE57" s="197" t="s">
        <v>12734</v>
      </c>
      <c r="BF57" s="197" t="s">
        <v>12734</v>
      </c>
      <c r="BG57" s="198" t="s">
        <v>12734</v>
      </c>
      <c r="BH57" s="195">
        <v>10.292358297693868</v>
      </c>
      <c r="BI57" s="195">
        <v>9.4186628677877327</v>
      </c>
      <c r="BJ57" s="197">
        <v>56</v>
      </c>
      <c r="BK57" s="195">
        <v>9.4186628677877327</v>
      </c>
      <c r="BL57" s="195">
        <v>0.21403182159055145</v>
      </c>
      <c r="BM57" s="195">
        <v>9.2046310461971821</v>
      </c>
      <c r="BN57" s="199">
        <v>18.000362240941527</v>
      </c>
      <c r="BO57" s="200"/>
      <c r="BP57" s="195">
        <v>9.2046310461971821</v>
      </c>
      <c r="BQ57" s="38">
        <v>18.000362240941527</v>
      </c>
      <c r="BR57" s="195" t="s">
        <v>12790</v>
      </c>
      <c r="BS57" s="195">
        <v>112.17</v>
      </c>
      <c r="BT57" s="201">
        <v>74</v>
      </c>
      <c r="BU57" s="196">
        <v>38.17</v>
      </c>
      <c r="BV57" s="201">
        <v>84</v>
      </c>
      <c r="BW57" s="201">
        <v>127</v>
      </c>
      <c r="BX57" s="195"/>
    </row>
    <row r="58" spans="1:76" ht="15" customHeight="1">
      <c r="A58" s="222" t="s">
        <v>1510</v>
      </c>
      <c r="B58" s="1" t="s">
        <v>3983</v>
      </c>
      <c r="C58" s="2" t="s">
        <v>3984</v>
      </c>
      <c r="D58" s="91" t="s">
        <v>410</v>
      </c>
      <c r="E58" s="2" t="s">
        <v>1369</v>
      </c>
      <c r="F58" s="2" t="s">
        <v>3643</v>
      </c>
      <c r="G58" s="2" t="s">
        <v>11024</v>
      </c>
      <c r="H58" s="2" t="s">
        <v>1372</v>
      </c>
      <c r="I58">
        <v>4106</v>
      </c>
      <c r="J58" t="s">
        <v>7175</v>
      </c>
      <c r="K58" t="e">
        <v>#VALUE!</v>
      </c>
      <c r="L58" t="s">
        <v>2988</v>
      </c>
      <c r="M58" s="175">
        <v>148</v>
      </c>
      <c r="N58" s="124">
        <v>637</v>
      </c>
      <c r="O58" s="75">
        <v>575</v>
      </c>
      <c r="P58" s="124">
        <v>179</v>
      </c>
      <c r="Q58" s="124">
        <v>40</v>
      </c>
      <c r="R58" s="124">
        <v>2</v>
      </c>
      <c r="S58" s="75">
        <v>22</v>
      </c>
      <c r="T58" s="124">
        <v>88</v>
      </c>
      <c r="U58" s="75">
        <v>90</v>
      </c>
      <c r="V58" s="75">
        <v>51</v>
      </c>
      <c r="W58" s="75">
        <v>66</v>
      </c>
      <c r="X58" s="75">
        <v>3</v>
      </c>
      <c r="Y58" s="52">
        <v>0.31130434782608696</v>
      </c>
      <c r="Z58" s="52">
        <v>0.36741214057507987</v>
      </c>
      <c r="AA58" s="52">
        <v>0.50260869565217392</v>
      </c>
      <c r="AB58" s="51">
        <v>5.7894736842105265</v>
      </c>
      <c r="AC58" s="51">
        <v>3.3333333333333335</v>
      </c>
      <c r="AD58" s="51">
        <v>6.0810810810810807</v>
      </c>
      <c r="AE58" s="51">
        <v>0.75</v>
      </c>
      <c r="AF58" s="51">
        <v>3.6126076345719778</v>
      </c>
      <c r="AG58" s="51">
        <v>0</v>
      </c>
      <c r="AH58" s="51">
        <v>0</v>
      </c>
      <c r="AI58" s="51">
        <v>0</v>
      </c>
      <c r="AJ58" s="51">
        <v>19.566495733196916</v>
      </c>
      <c r="AK58" s="51" t="s">
        <v>12734</v>
      </c>
      <c r="AL58" s="51" t="s">
        <v>12734</v>
      </c>
      <c r="AM58" s="51" t="s">
        <v>12734</v>
      </c>
      <c r="AN58" s="51" t="s">
        <v>12734</v>
      </c>
      <c r="AO58" s="51" t="s">
        <v>12734</v>
      </c>
      <c r="AP58" s="51">
        <v>19.566495733196916</v>
      </c>
      <c r="AQ58" s="51" t="s">
        <v>12734</v>
      </c>
      <c r="AR58" s="51" t="s">
        <v>12734</v>
      </c>
      <c r="AS58" s="51" t="s">
        <v>12734</v>
      </c>
      <c r="AT58" s="51" t="s">
        <v>12734</v>
      </c>
      <c r="AU58" s="51" t="s">
        <v>12734</v>
      </c>
      <c r="AV58" s="76" t="s">
        <v>12734</v>
      </c>
      <c r="AW58" s="133" t="s">
        <v>12734</v>
      </c>
      <c r="AX58" s="133" t="s">
        <v>12734</v>
      </c>
      <c r="AY58" s="133" t="s">
        <v>12734</v>
      </c>
      <c r="AZ58" s="133" t="s">
        <v>12734</v>
      </c>
      <c r="BA58" s="133">
        <v>19</v>
      </c>
      <c r="BB58" s="133" t="s">
        <v>12734</v>
      </c>
      <c r="BC58" s="133" t="s">
        <v>12734</v>
      </c>
      <c r="BD58" s="133" t="s">
        <v>12734</v>
      </c>
      <c r="BE58" s="133" t="s">
        <v>12734</v>
      </c>
      <c r="BF58" s="133" t="s">
        <v>12734</v>
      </c>
      <c r="BG58" s="92" t="s">
        <v>12734</v>
      </c>
      <c r="BH58" s="51">
        <v>10.292358297693868</v>
      </c>
      <c r="BI58" s="51">
        <v>9.2741374355030484</v>
      </c>
      <c r="BJ58" s="76">
        <v>57</v>
      </c>
      <c r="BK58" s="51">
        <v>9.2741374355030484</v>
      </c>
      <c r="BL58" s="51">
        <v>0.21403182159055145</v>
      </c>
      <c r="BM58" s="51">
        <v>9.0601056139124978</v>
      </c>
      <c r="BN58" s="64">
        <v>17.733433051760894</v>
      </c>
      <c r="BO58" s="64"/>
      <c r="BP58" s="51">
        <v>9.0601056139124978</v>
      </c>
      <c r="BQ58" s="38">
        <v>17.733433051760894</v>
      </c>
      <c r="BR58" s="51" t="s">
        <v>12791</v>
      </c>
      <c r="BS58" s="51">
        <v>120.33</v>
      </c>
      <c r="BT58" s="75">
        <v>76</v>
      </c>
      <c r="BU58" s="51">
        <v>44.33</v>
      </c>
      <c r="BV58" s="75">
        <v>101</v>
      </c>
      <c r="BW58" s="75">
        <v>142</v>
      </c>
      <c r="BX58" s="51"/>
    </row>
    <row r="59" spans="1:76" ht="15" customHeight="1">
      <c r="A59" s="185" t="s">
        <v>8563</v>
      </c>
      <c r="B59" s="1" t="s">
        <v>8564</v>
      </c>
      <c r="C59" s="2" t="s">
        <v>4232</v>
      </c>
      <c r="D59" s="91" t="s">
        <v>8797</v>
      </c>
      <c r="E59" s="2" t="s">
        <v>1410</v>
      </c>
      <c r="F59" s="2" t="s">
        <v>6289</v>
      </c>
      <c r="G59" s="2" t="s">
        <v>1372</v>
      </c>
      <c r="H59" s="2" t="s">
        <v>1372</v>
      </c>
      <c r="I59">
        <v>18363</v>
      </c>
      <c r="J59" t="s">
        <v>10572</v>
      </c>
      <c r="K59" t="e">
        <v>#VALUE!</v>
      </c>
      <c r="L59" t="s">
        <v>9009</v>
      </c>
      <c r="M59" s="175">
        <v>155</v>
      </c>
      <c r="N59" s="124">
        <v>617</v>
      </c>
      <c r="O59" s="75">
        <v>546</v>
      </c>
      <c r="P59" s="124">
        <v>139</v>
      </c>
      <c r="Q59" s="124">
        <v>33</v>
      </c>
      <c r="R59" s="124">
        <v>3</v>
      </c>
      <c r="S59" s="75">
        <v>17</v>
      </c>
      <c r="T59" s="124">
        <v>86</v>
      </c>
      <c r="U59" s="75">
        <v>65</v>
      </c>
      <c r="V59" s="75">
        <v>35</v>
      </c>
      <c r="W59" s="75">
        <v>140</v>
      </c>
      <c r="X59" s="75">
        <v>28</v>
      </c>
      <c r="Y59" s="3">
        <v>0.25457875457875456</v>
      </c>
      <c r="Z59" s="3">
        <v>0.29948364888123924</v>
      </c>
      <c r="AA59" s="3">
        <v>0.41941391941391942</v>
      </c>
      <c r="AB59" s="6">
        <v>5.6578947368421053</v>
      </c>
      <c r="AC59" s="6">
        <v>2.5757575757575757</v>
      </c>
      <c r="AD59" s="6">
        <v>4.3918918918918921</v>
      </c>
      <c r="AE59" s="6">
        <v>7</v>
      </c>
      <c r="AF59" s="51">
        <v>-0.11789181692094716</v>
      </c>
      <c r="AG59" s="51">
        <v>0</v>
      </c>
      <c r="AH59" s="51">
        <v>0</v>
      </c>
      <c r="AI59" s="51">
        <v>0</v>
      </c>
      <c r="AJ59" s="6">
        <v>19.507652387570623</v>
      </c>
      <c r="AK59" s="6" t="s">
        <v>12734</v>
      </c>
      <c r="AL59" s="6" t="s">
        <v>12734</v>
      </c>
      <c r="AM59" s="6" t="s">
        <v>12734</v>
      </c>
      <c r="AN59" s="6" t="s">
        <v>12734</v>
      </c>
      <c r="AO59" s="6" t="s">
        <v>12734</v>
      </c>
      <c r="AP59" s="6">
        <v>19.507652387570623</v>
      </c>
      <c r="AQ59" s="6" t="s">
        <v>12734</v>
      </c>
      <c r="AR59" s="6" t="s">
        <v>12734</v>
      </c>
      <c r="AS59" s="6" t="s">
        <v>12734</v>
      </c>
      <c r="AT59" s="6" t="s">
        <v>12734</v>
      </c>
      <c r="AU59" s="6" t="s">
        <v>12734</v>
      </c>
      <c r="AV59" s="99" t="s">
        <v>12734</v>
      </c>
      <c r="AW59" s="133" t="s">
        <v>12734</v>
      </c>
      <c r="AX59" s="133" t="s">
        <v>12734</v>
      </c>
      <c r="AY59" s="133" t="s">
        <v>12734</v>
      </c>
      <c r="AZ59" s="133" t="s">
        <v>12734</v>
      </c>
      <c r="BA59" s="133">
        <v>20</v>
      </c>
      <c r="BB59" s="133" t="s">
        <v>12734</v>
      </c>
      <c r="BC59" s="133" t="s">
        <v>12734</v>
      </c>
      <c r="BD59" s="133" t="s">
        <v>12734</v>
      </c>
      <c r="BE59" s="133" t="s">
        <v>12734</v>
      </c>
      <c r="BF59" s="133" t="s">
        <v>12734</v>
      </c>
      <c r="BG59" s="92" t="s">
        <v>12734</v>
      </c>
      <c r="BH59" s="6">
        <v>10.292358297693868</v>
      </c>
      <c r="BI59" s="8">
        <v>9.215294089876755</v>
      </c>
      <c r="BJ59" s="12">
        <v>58</v>
      </c>
      <c r="BK59" s="6">
        <v>9.215294089876755</v>
      </c>
      <c r="BL59" s="6">
        <v>0.21403182159055145</v>
      </c>
      <c r="BM59" s="6">
        <v>9.0012622682862045</v>
      </c>
      <c r="BN59" s="38">
        <v>17.624753172459357</v>
      </c>
      <c r="BO59" s="38"/>
      <c r="BP59" s="6">
        <v>9.0012622682862045</v>
      </c>
      <c r="BQ59" s="38">
        <v>17.624753172459357</v>
      </c>
      <c r="BR59" s="6" t="s">
        <v>12792</v>
      </c>
      <c r="BS59" s="51">
        <v>58</v>
      </c>
      <c r="BT59" s="75">
        <v>77</v>
      </c>
      <c r="BU59" s="51">
        <v>-19</v>
      </c>
      <c r="BV59" s="75">
        <v>47</v>
      </c>
      <c r="BW59" s="75">
        <v>66</v>
      </c>
      <c r="BX59" s="51"/>
    </row>
    <row r="60" spans="1:76" ht="15" customHeight="1">
      <c r="A60" t="s">
        <v>10319</v>
      </c>
      <c r="B60" s="1" t="s">
        <v>10320</v>
      </c>
      <c r="C60" s="2" t="s">
        <v>4289</v>
      </c>
      <c r="D60" s="91" t="s">
        <v>8627</v>
      </c>
      <c r="E60" s="2" t="s">
        <v>1490</v>
      </c>
      <c r="F60" s="2" t="s">
        <v>3643</v>
      </c>
      <c r="G60" s="2" t="s">
        <v>1403</v>
      </c>
      <c r="H60" s="2" t="s">
        <v>1403</v>
      </c>
      <c r="I60">
        <v>15161</v>
      </c>
      <c r="J60" t="s">
        <v>10179</v>
      </c>
      <c r="K60" t="e">
        <v>#VALUE!</v>
      </c>
      <c r="L60" t="s">
        <v>10321</v>
      </c>
      <c r="M60" s="175">
        <v>93</v>
      </c>
      <c r="N60" s="124">
        <v>359</v>
      </c>
      <c r="O60" s="75">
        <v>311</v>
      </c>
      <c r="P60" s="124">
        <v>85</v>
      </c>
      <c r="Q60" s="124">
        <v>16</v>
      </c>
      <c r="R60" s="124">
        <v>1</v>
      </c>
      <c r="S60" s="75">
        <v>31</v>
      </c>
      <c r="T60" s="124">
        <v>70</v>
      </c>
      <c r="U60" s="75">
        <v>67</v>
      </c>
      <c r="V60" s="75">
        <v>41</v>
      </c>
      <c r="W60" s="75">
        <v>87</v>
      </c>
      <c r="X60" s="75">
        <v>0</v>
      </c>
      <c r="Y60" s="31">
        <v>0.27331189710610931</v>
      </c>
      <c r="Z60" s="31">
        <v>0.35795454545454547</v>
      </c>
      <c r="AA60" s="31">
        <v>0.63022508038585212</v>
      </c>
      <c r="AB60" s="32">
        <v>4.6052631578947372</v>
      </c>
      <c r="AC60" s="32">
        <v>4.6969696969696972</v>
      </c>
      <c r="AD60" s="32">
        <v>4.5270270270270272</v>
      </c>
      <c r="AE60" s="32">
        <v>0</v>
      </c>
      <c r="AF60" s="51">
        <v>0.78255675029869265</v>
      </c>
      <c r="AG60" s="51">
        <v>0</v>
      </c>
      <c r="AH60" s="51">
        <v>0</v>
      </c>
      <c r="AI60" s="51">
        <v>0</v>
      </c>
      <c r="AJ60" s="32">
        <v>14.611816632190155</v>
      </c>
      <c r="AK60" s="32">
        <v>14.611816632190155</v>
      </c>
      <c r="AL60" s="32" t="s">
        <v>12734</v>
      </c>
      <c r="AM60" s="32" t="s">
        <v>12734</v>
      </c>
      <c r="AN60" s="32" t="s">
        <v>12734</v>
      </c>
      <c r="AO60" s="32" t="s">
        <v>12734</v>
      </c>
      <c r="AP60" s="32" t="s">
        <v>12734</v>
      </c>
      <c r="AQ60" s="32" t="s">
        <v>12734</v>
      </c>
      <c r="AR60" s="32" t="s">
        <v>12734</v>
      </c>
      <c r="AS60" s="32" t="s">
        <v>12734</v>
      </c>
      <c r="AT60" s="32" t="s">
        <v>12734</v>
      </c>
      <c r="AU60" s="32" t="s">
        <v>12734</v>
      </c>
      <c r="AV60" s="134">
        <v>4</v>
      </c>
      <c r="AW60" s="133" t="s">
        <v>12734</v>
      </c>
      <c r="AX60" s="133" t="s">
        <v>12734</v>
      </c>
      <c r="AY60" s="133" t="s">
        <v>12734</v>
      </c>
      <c r="AZ60" s="133" t="s">
        <v>12734</v>
      </c>
      <c r="BA60" s="133" t="s">
        <v>12734</v>
      </c>
      <c r="BB60" s="133" t="s">
        <v>12734</v>
      </c>
      <c r="BC60" s="133" t="s">
        <v>12734</v>
      </c>
      <c r="BD60" s="133" t="s">
        <v>12734</v>
      </c>
      <c r="BE60" s="133" t="s">
        <v>12734</v>
      </c>
      <c r="BF60" s="133" t="s">
        <v>12734</v>
      </c>
      <c r="BG60" s="92" t="s">
        <v>12734</v>
      </c>
      <c r="BH60" s="32">
        <v>5.4009775641470128</v>
      </c>
      <c r="BI60" s="8">
        <v>9.2108390680431427</v>
      </c>
      <c r="BJ60" s="12">
        <v>59</v>
      </c>
      <c r="BK60" s="32">
        <v>9.2108390680431427</v>
      </c>
      <c r="BL60" s="32">
        <v>0.21403182159055145</v>
      </c>
      <c r="BM60" s="32">
        <v>8.9968072464525903</v>
      </c>
      <c r="BN60" s="40">
        <v>17.616525033321281</v>
      </c>
      <c r="BO60" s="40"/>
      <c r="BP60" s="32">
        <v>8.9968072464525903</v>
      </c>
      <c r="BQ60" s="38">
        <v>17.616525033321281</v>
      </c>
      <c r="BR60" s="6" t="s">
        <v>12793</v>
      </c>
      <c r="BS60" s="51">
        <v>115.67</v>
      </c>
      <c r="BT60" s="75">
        <v>78</v>
      </c>
      <c r="BU60" s="51">
        <v>37.67</v>
      </c>
      <c r="BV60" s="75">
        <v>103</v>
      </c>
      <c r="BW60" s="75">
        <v>132</v>
      </c>
      <c r="BX60" s="51"/>
    </row>
    <row r="61" spans="1:76" ht="15" customHeight="1">
      <c r="A61" s="185" t="s">
        <v>9885</v>
      </c>
      <c r="B61" s="1" t="s">
        <v>4369</v>
      </c>
      <c r="C61" s="2" t="s">
        <v>9886</v>
      </c>
      <c r="D61" s="91" t="s">
        <v>8873</v>
      </c>
      <c r="E61" s="2" t="s">
        <v>1458</v>
      </c>
      <c r="F61" s="2" t="s">
        <v>6289</v>
      </c>
      <c r="G61" s="2" t="s">
        <v>1408</v>
      </c>
      <c r="H61" s="2" t="s">
        <v>1408</v>
      </c>
      <c r="I61">
        <v>15518</v>
      </c>
      <c r="J61" t="s">
        <v>10115</v>
      </c>
      <c r="K61" t="e">
        <v>#VALUE!</v>
      </c>
      <c r="L61" t="s">
        <v>9887</v>
      </c>
      <c r="M61" s="175">
        <v>157</v>
      </c>
      <c r="N61" s="124">
        <v>655</v>
      </c>
      <c r="O61" s="67">
        <v>616</v>
      </c>
      <c r="P61" s="124">
        <v>177</v>
      </c>
      <c r="Q61" s="124">
        <v>30</v>
      </c>
      <c r="R61" s="124">
        <v>7</v>
      </c>
      <c r="S61" s="67">
        <v>15</v>
      </c>
      <c r="T61" s="124">
        <v>75</v>
      </c>
      <c r="U61" s="67">
        <v>72</v>
      </c>
      <c r="V61" s="67">
        <v>31</v>
      </c>
      <c r="W61" s="67">
        <v>124</v>
      </c>
      <c r="X61" s="67">
        <v>19</v>
      </c>
      <c r="Y61" s="3">
        <v>0.28733766233766234</v>
      </c>
      <c r="Z61" s="3">
        <v>0.321483771251932</v>
      </c>
      <c r="AA61" s="3">
        <v>0.43181818181818182</v>
      </c>
      <c r="AB61" s="6">
        <v>4.9342105263157894</v>
      </c>
      <c r="AC61" s="6">
        <v>2.2727272727272729</v>
      </c>
      <c r="AD61" s="6">
        <v>4.8648648648648649</v>
      </c>
      <c r="AE61" s="6">
        <v>4.75</v>
      </c>
      <c r="AF61" s="51">
        <v>2.1336996336996283</v>
      </c>
      <c r="AG61" s="51">
        <v>0</v>
      </c>
      <c r="AH61" s="51">
        <v>0</v>
      </c>
      <c r="AI61" s="51">
        <v>0</v>
      </c>
      <c r="AJ61" s="6">
        <v>18.955502297607556</v>
      </c>
      <c r="AK61" s="6" t="s">
        <v>12734</v>
      </c>
      <c r="AL61" s="6" t="s">
        <v>12734</v>
      </c>
      <c r="AM61" s="6" t="s">
        <v>12734</v>
      </c>
      <c r="AN61" s="6" t="s">
        <v>12734</v>
      </c>
      <c r="AO61" s="6">
        <v>18.955502297607556</v>
      </c>
      <c r="AP61" s="6" t="s">
        <v>12734</v>
      </c>
      <c r="AQ61" s="6" t="s">
        <v>12734</v>
      </c>
      <c r="AR61" s="6" t="s">
        <v>12734</v>
      </c>
      <c r="AS61" s="6" t="s">
        <v>12734</v>
      </c>
      <c r="AT61" s="6" t="s">
        <v>12734</v>
      </c>
      <c r="AU61" s="6" t="s">
        <v>12734</v>
      </c>
      <c r="AV61" s="99" t="s">
        <v>12734</v>
      </c>
      <c r="AW61" s="133" t="s">
        <v>12734</v>
      </c>
      <c r="AX61" s="133" t="s">
        <v>12734</v>
      </c>
      <c r="AY61" s="133" t="s">
        <v>12734</v>
      </c>
      <c r="AZ61" s="133">
        <v>14</v>
      </c>
      <c r="BA61" s="133" t="s">
        <v>12734</v>
      </c>
      <c r="BB61" s="133" t="s">
        <v>12734</v>
      </c>
      <c r="BC61" s="133" t="s">
        <v>12734</v>
      </c>
      <c r="BD61" s="133" t="s">
        <v>12734</v>
      </c>
      <c r="BE61" s="133" t="s">
        <v>12734</v>
      </c>
      <c r="BF61" s="133" t="s">
        <v>12734</v>
      </c>
      <c r="BG61" s="92" t="s">
        <v>12734</v>
      </c>
      <c r="BH61" s="6">
        <v>9.752144097079757</v>
      </c>
      <c r="BI61" s="8">
        <v>9.2033582005277985</v>
      </c>
      <c r="BJ61" s="12">
        <v>60</v>
      </c>
      <c r="BK61" s="6">
        <v>9.2033582005277985</v>
      </c>
      <c r="BL61" s="6">
        <v>0.21403182159055145</v>
      </c>
      <c r="BM61" s="6">
        <v>8.9893263789372462</v>
      </c>
      <c r="BN61" s="38">
        <v>17.602708351588028</v>
      </c>
      <c r="BO61" s="38"/>
      <c r="BP61" s="6">
        <v>8.9893263789372462</v>
      </c>
      <c r="BQ61" s="38">
        <v>17.602708351588028</v>
      </c>
      <c r="BR61" s="6" t="s">
        <v>12794</v>
      </c>
      <c r="BS61" s="51">
        <v>134.66999999999999</v>
      </c>
      <c r="BT61" s="75">
        <v>79</v>
      </c>
      <c r="BU61" s="51">
        <v>55.669999999999987</v>
      </c>
      <c r="BV61" s="75">
        <v>108</v>
      </c>
      <c r="BW61" s="75">
        <v>153</v>
      </c>
      <c r="BX61" s="51"/>
    </row>
    <row r="62" spans="1:76" ht="15" customHeight="1">
      <c r="A62" s="221" t="s">
        <v>1394</v>
      </c>
      <c r="B62" s="187" t="s">
        <v>3930</v>
      </c>
      <c r="C62" s="205" t="s">
        <v>3931</v>
      </c>
      <c r="D62" s="220" t="s">
        <v>484</v>
      </c>
      <c r="E62" s="205" t="s">
        <v>1369</v>
      </c>
      <c r="F62" s="205" t="s">
        <v>3643</v>
      </c>
      <c r="G62" s="205" t="s">
        <v>658</v>
      </c>
      <c r="H62" s="205" t="s">
        <v>658</v>
      </c>
      <c r="I62" s="206">
        <v>5417</v>
      </c>
      <c r="J62" s="206" t="s">
        <v>8112</v>
      </c>
      <c r="K62" s="207" t="e">
        <v>#VALUE!</v>
      </c>
      <c r="L62" s="207" t="s">
        <v>2909</v>
      </c>
      <c r="M62" s="208">
        <v>124</v>
      </c>
      <c r="N62" s="209">
        <v>548</v>
      </c>
      <c r="O62" s="209">
        <v>500</v>
      </c>
      <c r="P62" s="209">
        <v>149</v>
      </c>
      <c r="Q62" s="209">
        <v>27</v>
      </c>
      <c r="R62" s="209">
        <v>3</v>
      </c>
      <c r="S62" s="209">
        <v>31</v>
      </c>
      <c r="T62" s="209">
        <v>89</v>
      </c>
      <c r="U62" s="209">
        <v>74</v>
      </c>
      <c r="V62" s="209">
        <v>41</v>
      </c>
      <c r="W62" s="209">
        <v>82</v>
      </c>
      <c r="X62" s="209">
        <v>6</v>
      </c>
      <c r="Y62" s="210">
        <v>0.29799999999999999</v>
      </c>
      <c r="Z62" s="211">
        <v>0.3512014787430684</v>
      </c>
      <c r="AA62" s="211">
        <v>0.55000000000000004</v>
      </c>
      <c r="AB62" s="212">
        <v>5.8552631578947372</v>
      </c>
      <c r="AC62" s="212">
        <v>4.6969696969696972</v>
      </c>
      <c r="AD62" s="212">
        <v>5</v>
      </c>
      <c r="AE62" s="212">
        <v>1.5</v>
      </c>
      <c r="AF62" s="212">
        <v>2.4464917178484979</v>
      </c>
      <c r="AG62" s="213">
        <v>0</v>
      </c>
      <c r="AH62" s="213">
        <v>0</v>
      </c>
      <c r="AI62" s="213">
        <v>0</v>
      </c>
      <c r="AJ62" s="212">
        <v>19.498724572712934</v>
      </c>
      <c r="AK62" s="212" t="s">
        <v>12734</v>
      </c>
      <c r="AL62" s="212" t="s">
        <v>12734</v>
      </c>
      <c r="AM62" s="212">
        <v>19.498724572712934</v>
      </c>
      <c r="AN62" s="212" t="s">
        <v>12734</v>
      </c>
      <c r="AO62" s="212" t="s">
        <v>12734</v>
      </c>
      <c r="AP62" s="212" t="s">
        <v>12734</v>
      </c>
      <c r="AQ62" s="212" t="s">
        <v>12734</v>
      </c>
      <c r="AR62" s="212" t="s">
        <v>12734</v>
      </c>
      <c r="AS62" s="212" t="s">
        <v>12734</v>
      </c>
      <c r="AT62" s="212" t="s">
        <v>12734</v>
      </c>
      <c r="AU62" s="212" t="s">
        <v>12734</v>
      </c>
      <c r="AV62" s="214" t="s">
        <v>12734</v>
      </c>
      <c r="AW62" s="214" t="s">
        <v>12734</v>
      </c>
      <c r="AX62" s="214">
        <v>6</v>
      </c>
      <c r="AY62" s="214" t="s">
        <v>12734</v>
      </c>
      <c r="AZ62" s="214" t="s">
        <v>12734</v>
      </c>
      <c r="BA62" s="214" t="s">
        <v>12734</v>
      </c>
      <c r="BB62" s="214" t="s">
        <v>12734</v>
      </c>
      <c r="BC62" s="214" t="s">
        <v>12734</v>
      </c>
      <c r="BD62" s="214" t="s">
        <v>12734</v>
      </c>
      <c r="BE62" s="214" t="s">
        <v>12734</v>
      </c>
      <c r="BF62" s="214" t="s">
        <v>12734</v>
      </c>
      <c r="BG62" s="215" t="s">
        <v>12734</v>
      </c>
      <c r="BH62" s="212">
        <v>10.732795434161627</v>
      </c>
      <c r="BI62" s="212">
        <v>8.7659291385513072</v>
      </c>
      <c r="BJ62" s="214">
        <v>61</v>
      </c>
      <c r="BK62" s="212">
        <v>8.7659291385513072</v>
      </c>
      <c r="BL62" s="212">
        <v>0.21403182159055145</v>
      </c>
      <c r="BM62" s="212">
        <v>8.5518973169607548</v>
      </c>
      <c r="BN62" s="216">
        <v>16.794804974364894</v>
      </c>
      <c r="BO62" s="217"/>
      <c r="BP62" s="212">
        <v>8.5518973169607548</v>
      </c>
      <c r="BQ62" s="38">
        <v>16.794804974364894</v>
      </c>
      <c r="BR62" s="212" t="s">
        <v>12795</v>
      </c>
      <c r="BS62" s="212">
        <v>33.83</v>
      </c>
      <c r="BT62" s="218">
        <v>81</v>
      </c>
      <c r="BU62" s="213">
        <v>-47.17</v>
      </c>
      <c r="BV62" s="218">
        <v>22</v>
      </c>
      <c r="BW62" s="218">
        <v>42</v>
      </c>
      <c r="BX62" s="212"/>
    </row>
    <row r="63" spans="1:76" ht="15" customHeight="1">
      <c r="A63" t="s">
        <v>8100</v>
      </c>
      <c r="B63" s="1" t="s">
        <v>8102</v>
      </c>
      <c r="C63" s="2" t="s">
        <v>3984</v>
      </c>
      <c r="D63" s="91" t="s">
        <v>8101</v>
      </c>
      <c r="E63" s="2" t="s">
        <v>1458</v>
      </c>
      <c r="F63" s="2" t="s">
        <v>6289</v>
      </c>
      <c r="G63" s="2" t="s">
        <v>1372</v>
      </c>
      <c r="H63" s="2" t="s">
        <v>1372</v>
      </c>
      <c r="I63">
        <v>16376</v>
      </c>
      <c r="J63" t="s">
        <v>8103</v>
      </c>
      <c r="K63" t="e">
        <v>#VALUE!</v>
      </c>
      <c r="L63" t="s">
        <v>8104</v>
      </c>
      <c r="M63" s="175">
        <v>151</v>
      </c>
      <c r="N63" s="124">
        <v>648</v>
      </c>
      <c r="O63" s="75">
        <v>549</v>
      </c>
      <c r="P63" s="124">
        <v>141</v>
      </c>
      <c r="Q63" s="124">
        <v>29</v>
      </c>
      <c r="R63" s="124">
        <v>1</v>
      </c>
      <c r="S63" s="75">
        <v>33</v>
      </c>
      <c r="T63" s="124">
        <v>90</v>
      </c>
      <c r="U63" s="75">
        <v>92</v>
      </c>
      <c r="V63" s="75">
        <v>84</v>
      </c>
      <c r="W63" s="75">
        <v>149</v>
      </c>
      <c r="X63" s="75">
        <v>7</v>
      </c>
      <c r="Y63" s="31">
        <v>0.25683060109289618</v>
      </c>
      <c r="Z63" s="31">
        <v>0.35545023696682465</v>
      </c>
      <c r="AA63" s="31">
        <v>0.49362477231329688</v>
      </c>
      <c r="AB63" s="32">
        <v>5.9210526315789478</v>
      </c>
      <c r="AC63" s="32">
        <v>5</v>
      </c>
      <c r="AD63" s="32">
        <v>6.2162162162162158</v>
      </c>
      <c r="AE63" s="32">
        <v>1.75</v>
      </c>
      <c r="AF63" s="51">
        <v>2.2413235362071331E-2</v>
      </c>
      <c r="AG63" s="51">
        <v>0</v>
      </c>
      <c r="AH63" s="51">
        <v>0</v>
      </c>
      <c r="AI63" s="51">
        <v>0</v>
      </c>
      <c r="AJ63" s="32">
        <v>18.909682083157232</v>
      </c>
      <c r="AK63" s="32" t="s">
        <v>12734</v>
      </c>
      <c r="AL63" s="32" t="s">
        <v>12734</v>
      </c>
      <c r="AM63" s="32" t="s">
        <v>12734</v>
      </c>
      <c r="AN63" s="32" t="s">
        <v>12734</v>
      </c>
      <c r="AO63" s="32" t="s">
        <v>12734</v>
      </c>
      <c r="AP63" s="32">
        <v>18.909682083157232</v>
      </c>
      <c r="AQ63" s="32" t="s">
        <v>12734</v>
      </c>
      <c r="AR63" s="32" t="s">
        <v>12734</v>
      </c>
      <c r="AS63" s="32" t="s">
        <v>12734</v>
      </c>
      <c r="AT63" s="32" t="s">
        <v>12734</v>
      </c>
      <c r="AU63" s="32" t="s">
        <v>12734</v>
      </c>
      <c r="AV63" s="134" t="s">
        <v>12734</v>
      </c>
      <c r="AW63" s="133" t="s">
        <v>12734</v>
      </c>
      <c r="AX63" s="133" t="s">
        <v>12734</v>
      </c>
      <c r="AY63" s="133" t="s">
        <v>12734</v>
      </c>
      <c r="AZ63" s="133" t="s">
        <v>12734</v>
      </c>
      <c r="BA63" s="133">
        <v>21</v>
      </c>
      <c r="BB63" s="133" t="s">
        <v>12734</v>
      </c>
      <c r="BC63" s="133" t="s">
        <v>12734</v>
      </c>
      <c r="BD63" s="133" t="s">
        <v>12734</v>
      </c>
      <c r="BE63" s="133" t="s">
        <v>12734</v>
      </c>
      <c r="BF63" s="133" t="s">
        <v>12734</v>
      </c>
      <c r="BG63" s="92" t="s">
        <v>12734</v>
      </c>
      <c r="BH63" s="32">
        <v>10.292358297693868</v>
      </c>
      <c r="BI63" s="8">
        <v>8.6173237854633644</v>
      </c>
      <c r="BJ63" s="12">
        <v>62</v>
      </c>
      <c r="BK63" s="32">
        <v>8.6173237854633644</v>
      </c>
      <c r="BL63" s="32">
        <v>0.21403182159055145</v>
      </c>
      <c r="BM63" s="32">
        <v>8.4032919638728139</v>
      </c>
      <c r="BN63" s="40">
        <v>16.520340433552931</v>
      </c>
      <c r="BO63" s="40"/>
      <c r="BP63" s="32">
        <v>8.4032919638728139</v>
      </c>
      <c r="BQ63" s="38">
        <v>16.520340433552931</v>
      </c>
      <c r="BR63" s="6" t="s">
        <v>12796</v>
      </c>
      <c r="BS63" s="51">
        <v>114.33</v>
      </c>
      <c r="BT63" s="75">
        <v>83</v>
      </c>
      <c r="BU63" s="51">
        <v>31.33</v>
      </c>
      <c r="BV63" s="75">
        <v>107</v>
      </c>
      <c r="BW63" s="75">
        <v>123</v>
      </c>
      <c r="BX63" s="51"/>
    </row>
    <row r="64" spans="1:76" ht="15" customHeight="1">
      <c r="A64" s="185" t="s">
        <v>9444</v>
      </c>
      <c r="B64" s="1" t="s">
        <v>9445</v>
      </c>
      <c r="C64" s="2" t="s">
        <v>4898</v>
      </c>
      <c r="D64" s="91" t="s">
        <v>8615</v>
      </c>
      <c r="E64" s="2" t="s">
        <v>1371</v>
      </c>
      <c r="F64" s="2" t="s">
        <v>6289</v>
      </c>
      <c r="G64" s="2" t="s">
        <v>11074</v>
      </c>
      <c r="H64" s="2" t="s">
        <v>658</v>
      </c>
      <c r="I64">
        <v>13301</v>
      </c>
      <c r="J64" t="s">
        <v>8616</v>
      </c>
      <c r="K64" t="e">
        <v>#VALUE!</v>
      </c>
      <c r="L64" t="s">
        <v>9446</v>
      </c>
      <c r="M64" s="175">
        <v>141</v>
      </c>
      <c r="N64" s="124">
        <v>589</v>
      </c>
      <c r="O64" s="75">
        <v>487</v>
      </c>
      <c r="P64" s="124">
        <v>122</v>
      </c>
      <c r="Q64" s="124">
        <v>22</v>
      </c>
      <c r="R64" s="124">
        <v>1</v>
      </c>
      <c r="S64" s="75">
        <v>35</v>
      </c>
      <c r="T64" s="124">
        <v>101</v>
      </c>
      <c r="U64" s="75">
        <v>98</v>
      </c>
      <c r="V64" s="75">
        <v>90</v>
      </c>
      <c r="W64" s="75">
        <v>149</v>
      </c>
      <c r="X64" s="75">
        <v>4</v>
      </c>
      <c r="Y64" s="4">
        <v>0.25051334702258726</v>
      </c>
      <c r="Z64" s="4">
        <v>0.36741767764298094</v>
      </c>
      <c r="AA64" s="4">
        <v>0.5154004106776181</v>
      </c>
      <c r="AB64" s="8">
        <v>6.6447368421052637</v>
      </c>
      <c r="AC64" s="8">
        <v>5.3030303030303036</v>
      </c>
      <c r="AD64" s="8">
        <v>6.621621621621621</v>
      </c>
      <c r="AE64" s="8">
        <v>1</v>
      </c>
      <c r="AF64" s="51">
        <v>-0.29855964200811713</v>
      </c>
      <c r="AG64" s="51">
        <v>0</v>
      </c>
      <c r="AH64" s="51">
        <v>0</v>
      </c>
      <c r="AI64" s="51">
        <v>0</v>
      </c>
      <c r="AJ64" s="8">
        <v>19.270829124749071</v>
      </c>
      <c r="AK64" s="8" t="s">
        <v>12734</v>
      </c>
      <c r="AL64" s="8" t="s">
        <v>12734</v>
      </c>
      <c r="AM64" s="8">
        <v>19.270829124749071</v>
      </c>
      <c r="AN64" s="8" t="s">
        <v>12734</v>
      </c>
      <c r="AO64" s="8" t="s">
        <v>12734</v>
      </c>
      <c r="AP64" s="8" t="s">
        <v>12734</v>
      </c>
      <c r="AQ64" s="8" t="s">
        <v>12734</v>
      </c>
      <c r="AR64" s="8" t="s">
        <v>12734</v>
      </c>
      <c r="AS64" s="8" t="s">
        <v>12734</v>
      </c>
      <c r="AT64" s="8" t="s">
        <v>12734</v>
      </c>
      <c r="AU64" s="8" t="s">
        <v>12734</v>
      </c>
      <c r="AV64" s="133" t="s">
        <v>12734</v>
      </c>
      <c r="AW64" s="133" t="s">
        <v>12734</v>
      </c>
      <c r="AX64" s="133">
        <v>7</v>
      </c>
      <c r="AY64" s="133" t="s">
        <v>12734</v>
      </c>
      <c r="AZ64" s="133" t="s">
        <v>12734</v>
      </c>
      <c r="BA64" s="133" t="s">
        <v>12734</v>
      </c>
      <c r="BB64" s="133" t="s">
        <v>12734</v>
      </c>
      <c r="BC64" s="133" t="s">
        <v>12734</v>
      </c>
      <c r="BD64" s="133" t="s">
        <v>12734</v>
      </c>
      <c r="BE64" s="133" t="s">
        <v>12734</v>
      </c>
      <c r="BF64" s="133" t="s">
        <v>12734</v>
      </c>
      <c r="BG64" s="92" t="s">
        <v>12734</v>
      </c>
      <c r="BH64" s="8">
        <v>10.732795434161627</v>
      </c>
      <c r="BI64" s="8">
        <v>8.5380336905874437</v>
      </c>
      <c r="BJ64" s="12">
        <v>63</v>
      </c>
      <c r="BK64" s="10">
        <v>8.5380336905874437</v>
      </c>
      <c r="BL64" s="10">
        <v>0.21403182159055145</v>
      </c>
      <c r="BM64" s="10">
        <v>8.3240018689968913</v>
      </c>
      <c r="BN64" s="41">
        <v>16.373896721877365</v>
      </c>
      <c r="BO64" s="41"/>
      <c r="BP64" s="10">
        <v>8.3240018689968913</v>
      </c>
      <c r="BQ64" s="38">
        <v>16.373896721877365</v>
      </c>
      <c r="BR64" s="6" t="s">
        <v>12797</v>
      </c>
      <c r="BS64" s="51">
        <v>76.33</v>
      </c>
      <c r="BT64" s="75">
        <v>85</v>
      </c>
      <c r="BU64" s="51">
        <v>-8.6700000000000017</v>
      </c>
      <c r="BV64" s="75">
        <v>53</v>
      </c>
      <c r="BW64" s="75">
        <v>94</v>
      </c>
      <c r="BX64" s="51"/>
    </row>
    <row r="65" spans="1:76" ht="15" customHeight="1">
      <c r="A65" s="119" t="s">
        <v>9891</v>
      </c>
      <c r="B65" s="1" t="s">
        <v>5099</v>
      </c>
      <c r="C65" s="2" t="s">
        <v>4011</v>
      </c>
      <c r="D65" s="91" t="s">
        <v>8794</v>
      </c>
      <c r="E65" s="2" t="s">
        <v>1376</v>
      </c>
      <c r="F65" s="2" t="s">
        <v>3643</v>
      </c>
      <c r="G65" s="2" t="s">
        <v>657</v>
      </c>
      <c r="H65" s="2" t="s">
        <v>657</v>
      </c>
      <c r="I65" s="123">
        <v>16505</v>
      </c>
      <c r="J65" s="123" t="s">
        <v>9640</v>
      </c>
      <c r="K65" s="123" t="e">
        <v>#VALUE!</v>
      </c>
      <c r="L65" s="123" t="s">
        <v>9892</v>
      </c>
      <c r="M65" s="124">
        <v>156</v>
      </c>
      <c r="N65" s="124">
        <v>670</v>
      </c>
      <c r="O65" s="124">
        <v>583</v>
      </c>
      <c r="P65" s="124">
        <v>145</v>
      </c>
      <c r="Q65" s="124">
        <v>36</v>
      </c>
      <c r="R65" s="124">
        <v>3</v>
      </c>
      <c r="S65" s="124">
        <v>36</v>
      </c>
      <c r="T65" s="124">
        <v>102</v>
      </c>
      <c r="U65" s="124">
        <v>91</v>
      </c>
      <c r="V65" s="124">
        <v>73</v>
      </c>
      <c r="W65" s="124">
        <v>147</v>
      </c>
      <c r="X65" s="124">
        <v>1</v>
      </c>
      <c r="Y65" s="125">
        <v>0.24871355060034306</v>
      </c>
      <c r="Z65" s="125">
        <v>0.33231707317073172</v>
      </c>
      <c r="AA65" s="125">
        <v>0.50600343053173247</v>
      </c>
      <c r="AB65" s="126">
        <v>6.7105263157894743</v>
      </c>
      <c r="AC65" s="126">
        <v>5.454545454545455</v>
      </c>
      <c r="AD65" s="126">
        <v>6.1486486486486482</v>
      </c>
      <c r="AE65" s="126">
        <v>0.25</v>
      </c>
      <c r="AF65" s="126">
        <v>-0.54206338254911279</v>
      </c>
      <c r="AG65" s="126">
        <v>0</v>
      </c>
      <c r="AH65" s="126">
        <v>0</v>
      </c>
      <c r="AI65" s="51">
        <v>0</v>
      </c>
      <c r="AJ65" s="126">
        <v>18.021657036434465</v>
      </c>
      <c r="AK65" s="126" t="s">
        <v>12734</v>
      </c>
      <c r="AL65" s="126" t="s">
        <v>12734</v>
      </c>
      <c r="AM65" s="126" t="s">
        <v>12734</v>
      </c>
      <c r="AN65" s="126">
        <v>18.021657036434465</v>
      </c>
      <c r="AO65" s="126" t="s">
        <v>12734</v>
      </c>
      <c r="AP65" s="126" t="s">
        <v>12734</v>
      </c>
      <c r="AQ65" s="126" t="s">
        <v>12734</v>
      </c>
      <c r="AR65" s="126" t="s">
        <v>12734</v>
      </c>
      <c r="AS65" s="126" t="s">
        <v>12734</v>
      </c>
      <c r="AT65" s="126" t="s">
        <v>12734</v>
      </c>
      <c r="AU65" s="126" t="s">
        <v>12734</v>
      </c>
      <c r="AV65" s="128" t="s">
        <v>12734</v>
      </c>
      <c r="AW65" s="128" t="s">
        <v>12734</v>
      </c>
      <c r="AX65" s="128" t="s">
        <v>12734</v>
      </c>
      <c r="AY65" s="128">
        <v>10</v>
      </c>
      <c r="AZ65" s="128" t="s">
        <v>12734</v>
      </c>
      <c r="BA65" s="128" t="s">
        <v>12734</v>
      </c>
      <c r="BB65" s="128" t="s">
        <v>12734</v>
      </c>
      <c r="BC65" s="128" t="s">
        <v>12734</v>
      </c>
      <c r="BD65" s="128" t="s">
        <v>12734</v>
      </c>
      <c r="BE65" s="128" t="s">
        <v>12734</v>
      </c>
      <c r="BF65" s="128" t="s">
        <v>12734</v>
      </c>
      <c r="BG65" s="127" t="s">
        <v>12734</v>
      </c>
      <c r="BH65" s="126">
        <v>9.7237596872733416</v>
      </c>
      <c r="BI65" s="126">
        <v>8.2978973491611239</v>
      </c>
      <c r="BJ65" s="128">
        <v>64</v>
      </c>
      <c r="BK65" s="126">
        <v>8.2978973491611239</v>
      </c>
      <c r="BL65" s="126">
        <v>0.21403182159055145</v>
      </c>
      <c r="BM65" s="126">
        <v>8.0838655275705733</v>
      </c>
      <c r="BN65" s="129">
        <v>15.930380325514205</v>
      </c>
      <c r="BO65" s="129"/>
      <c r="BP65" s="126">
        <v>8.0838655275705733</v>
      </c>
      <c r="BQ65" s="38">
        <v>15.930380325514205</v>
      </c>
      <c r="BR65" s="126" t="s">
        <v>12798</v>
      </c>
      <c r="BS65" s="126">
        <v>89.17</v>
      </c>
      <c r="BT65" s="124">
        <v>87</v>
      </c>
      <c r="BU65" s="126">
        <v>2.1700000000000017</v>
      </c>
      <c r="BV65" s="124">
        <v>72</v>
      </c>
      <c r="BW65" s="124">
        <v>110</v>
      </c>
      <c r="BX65" s="126"/>
    </row>
    <row r="66" spans="1:76">
      <c r="A66" s="185" t="s">
        <v>10912</v>
      </c>
      <c r="B66" s="1" t="s">
        <v>10913</v>
      </c>
      <c r="C66" s="2" t="s">
        <v>4461</v>
      </c>
      <c r="D66" s="91" t="s">
        <v>10762</v>
      </c>
      <c r="E66" s="2" t="s">
        <v>1458</v>
      </c>
      <c r="F66" s="2" t="s">
        <v>6289</v>
      </c>
      <c r="G66" s="2" t="s">
        <v>12680</v>
      </c>
      <c r="H66" s="2" t="s">
        <v>658</v>
      </c>
      <c r="I66">
        <v>15362</v>
      </c>
      <c r="J66" t="s">
        <v>10914</v>
      </c>
      <c r="K66" t="e">
        <v>#VALUE!</v>
      </c>
      <c r="L66" t="s">
        <v>11210</v>
      </c>
      <c r="M66" s="175">
        <v>133</v>
      </c>
      <c r="N66" s="124">
        <v>567</v>
      </c>
      <c r="O66" s="75">
        <v>510</v>
      </c>
      <c r="P66" s="124">
        <v>162</v>
      </c>
      <c r="Q66" s="124">
        <v>38</v>
      </c>
      <c r="R66" s="124">
        <v>1</v>
      </c>
      <c r="S66" s="75">
        <v>23</v>
      </c>
      <c r="T66" s="124">
        <v>83</v>
      </c>
      <c r="U66" s="75">
        <v>75</v>
      </c>
      <c r="V66" s="75">
        <v>35</v>
      </c>
      <c r="W66" s="75">
        <v>75</v>
      </c>
      <c r="X66" s="75">
        <v>5</v>
      </c>
      <c r="Y66" s="4">
        <v>0.31764705882352939</v>
      </c>
      <c r="Z66" s="4">
        <v>0.3614678899082569</v>
      </c>
      <c r="AA66" s="4">
        <v>0.53137254901960784</v>
      </c>
      <c r="AB66" s="8">
        <v>5.4605263157894743</v>
      </c>
      <c r="AC66" s="8">
        <v>3.4848484848484849</v>
      </c>
      <c r="AD66" s="8">
        <v>5.0675675675675675</v>
      </c>
      <c r="AE66" s="8">
        <v>1.25</v>
      </c>
      <c r="AF66" s="51">
        <v>3.6488244586934302</v>
      </c>
      <c r="AG66" s="51">
        <v>0</v>
      </c>
      <c r="AH66" s="51">
        <v>0</v>
      </c>
      <c r="AI66" s="51">
        <v>0</v>
      </c>
      <c r="AJ66" s="8">
        <v>18.911766826898955</v>
      </c>
      <c r="AK66" s="8" t="s">
        <v>12734</v>
      </c>
      <c r="AL66" s="8" t="s">
        <v>12734</v>
      </c>
      <c r="AM66" s="8">
        <v>18.911766826898955</v>
      </c>
      <c r="AN66" s="8" t="s">
        <v>12734</v>
      </c>
      <c r="AO66" s="8" t="s">
        <v>12734</v>
      </c>
      <c r="AP66" s="8" t="s">
        <v>12734</v>
      </c>
      <c r="AQ66" s="8" t="s">
        <v>12734</v>
      </c>
      <c r="AR66" s="8" t="s">
        <v>12734</v>
      </c>
      <c r="AS66" s="8" t="s">
        <v>12734</v>
      </c>
      <c r="AT66" s="8" t="s">
        <v>12734</v>
      </c>
      <c r="AU66" s="8" t="s">
        <v>12734</v>
      </c>
      <c r="AV66" s="133" t="s">
        <v>12734</v>
      </c>
      <c r="AW66" s="133" t="s">
        <v>12734</v>
      </c>
      <c r="AX66" s="133">
        <v>8</v>
      </c>
      <c r="AY66" s="133" t="s">
        <v>12734</v>
      </c>
      <c r="AZ66" s="133" t="s">
        <v>12734</v>
      </c>
      <c r="BA66" s="133" t="s">
        <v>12734</v>
      </c>
      <c r="BB66" s="133" t="s">
        <v>12734</v>
      </c>
      <c r="BC66" s="133" t="s">
        <v>12734</v>
      </c>
      <c r="BD66" s="133" t="s">
        <v>12734</v>
      </c>
      <c r="BE66" s="133" t="s">
        <v>12734</v>
      </c>
      <c r="BF66" s="133" t="s">
        <v>12734</v>
      </c>
      <c r="BG66" s="92" t="s">
        <v>12734</v>
      </c>
      <c r="BH66" s="8">
        <v>10.732795434161627</v>
      </c>
      <c r="BI66" s="8">
        <v>8.1789713927373278</v>
      </c>
      <c r="BJ66" s="12">
        <v>65</v>
      </c>
      <c r="BK66" s="10">
        <v>8.1789713927373278</v>
      </c>
      <c r="BL66" s="10">
        <v>0.21403182159055145</v>
      </c>
      <c r="BM66" s="10">
        <v>7.9649395711467763</v>
      </c>
      <c r="BN66" s="41">
        <v>15.710731723749742</v>
      </c>
      <c r="BO66" s="41"/>
      <c r="BP66" s="10">
        <v>7.9649395711467763</v>
      </c>
      <c r="BQ66" s="38">
        <v>15.710731723749742</v>
      </c>
      <c r="BR66" s="6" t="s">
        <v>12799</v>
      </c>
      <c r="BS66" s="51">
        <v>79.83</v>
      </c>
      <c r="BT66" s="75">
        <v>89</v>
      </c>
      <c r="BU66" s="51">
        <v>-9.1700000000000017</v>
      </c>
      <c r="BV66" s="75">
        <v>67</v>
      </c>
      <c r="BW66" s="75">
        <v>92</v>
      </c>
      <c r="BX66" s="51"/>
    </row>
    <row r="67" spans="1:76" ht="15" customHeight="1">
      <c r="A67" t="s">
        <v>1570</v>
      </c>
      <c r="B67" s="1" t="s">
        <v>4183</v>
      </c>
      <c r="C67" s="2" t="s">
        <v>3969</v>
      </c>
      <c r="D67" s="91" t="s">
        <v>267</v>
      </c>
      <c r="E67" s="2" t="s">
        <v>1441</v>
      </c>
      <c r="F67" s="2" t="s">
        <v>6289</v>
      </c>
      <c r="G67" s="2" t="s">
        <v>1372</v>
      </c>
      <c r="H67" s="2" t="s">
        <v>1372</v>
      </c>
      <c r="I67">
        <v>11737</v>
      </c>
      <c r="J67" t="s">
        <v>7161</v>
      </c>
      <c r="K67" t="e">
        <v>#VALUE!</v>
      </c>
      <c r="L67" t="s">
        <v>10289</v>
      </c>
      <c r="M67" s="175">
        <v>151</v>
      </c>
      <c r="N67" s="124">
        <v>664</v>
      </c>
      <c r="O67" s="67">
        <v>615</v>
      </c>
      <c r="P67" s="124">
        <v>178</v>
      </c>
      <c r="Q67" s="124">
        <v>58</v>
      </c>
      <c r="R67" s="124">
        <v>3</v>
      </c>
      <c r="S67" s="67">
        <v>27</v>
      </c>
      <c r="T67" s="124">
        <v>100</v>
      </c>
      <c r="U67" s="67">
        <v>73</v>
      </c>
      <c r="V67" s="67">
        <v>41</v>
      </c>
      <c r="W67" s="67">
        <v>143</v>
      </c>
      <c r="X67" s="67">
        <v>2</v>
      </c>
      <c r="Y67" s="4">
        <v>0.28943089430894309</v>
      </c>
      <c r="Z67" s="4">
        <v>0.33384146341463417</v>
      </c>
      <c r="AA67" s="4">
        <v>0.52520325203252027</v>
      </c>
      <c r="AB67" s="8">
        <v>6.5789473684210531</v>
      </c>
      <c r="AC67" s="8">
        <v>4.0909090909090908</v>
      </c>
      <c r="AD67" s="8">
        <v>4.9324324324324325</v>
      </c>
      <c r="AE67" s="8">
        <v>0.5</v>
      </c>
      <c r="AF67" s="51">
        <v>2.2784723176260311</v>
      </c>
      <c r="AG67" s="51">
        <v>0</v>
      </c>
      <c r="AH67" s="51">
        <v>0</v>
      </c>
      <c r="AI67" s="51">
        <v>0</v>
      </c>
      <c r="AJ67" s="8">
        <v>18.380761209388609</v>
      </c>
      <c r="AK67" s="8" t="s">
        <v>12734</v>
      </c>
      <c r="AL67" s="8" t="s">
        <v>12734</v>
      </c>
      <c r="AM67" s="8" t="s">
        <v>12734</v>
      </c>
      <c r="AN67" s="8" t="s">
        <v>12734</v>
      </c>
      <c r="AO67" s="8" t="s">
        <v>12734</v>
      </c>
      <c r="AP67" s="8">
        <v>18.380761209388609</v>
      </c>
      <c r="AQ67" s="8" t="s">
        <v>12734</v>
      </c>
      <c r="AR67" s="8" t="s">
        <v>12734</v>
      </c>
      <c r="AS67" s="8" t="s">
        <v>12734</v>
      </c>
      <c r="AT67" s="8" t="s">
        <v>12734</v>
      </c>
      <c r="AU67" s="8" t="s">
        <v>12734</v>
      </c>
      <c r="AV67" s="133" t="s">
        <v>12734</v>
      </c>
      <c r="AW67" s="133" t="s">
        <v>12734</v>
      </c>
      <c r="AX67" s="133" t="s">
        <v>12734</v>
      </c>
      <c r="AY67" s="133" t="s">
        <v>12734</v>
      </c>
      <c r="AZ67" s="133" t="s">
        <v>12734</v>
      </c>
      <c r="BA67" s="133">
        <v>22</v>
      </c>
      <c r="BB67" s="133" t="s">
        <v>12734</v>
      </c>
      <c r="BC67" s="133" t="s">
        <v>12734</v>
      </c>
      <c r="BD67" s="133" t="s">
        <v>12734</v>
      </c>
      <c r="BE67" s="133" t="s">
        <v>12734</v>
      </c>
      <c r="BF67" s="133" t="s">
        <v>12734</v>
      </c>
      <c r="BG67" s="92" t="s">
        <v>12734</v>
      </c>
      <c r="BH67" s="8">
        <v>10.292358297693868</v>
      </c>
      <c r="BI67" s="8">
        <v>8.0884029116947413</v>
      </c>
      <c r="BJ67" s="12">
        <v>66</v>
      </c>
      <c r="BK67" s="10">
        <v>8.0884029116947413</v>
      </c>
      <c r="BL67" s="10">
        <v>0.21403182159055145</v>
      </c>
      <c r="BM67" s="10">
        <v>7.8743710901041899</v>
      </c>
      <c r="BN67" s="41">
        <v>15.54345755734283</v>
      </c>
      <c r="BO67" s="41"/>
      <c r="BP67" s="10">
        <v>7.8743710901041899</v>
      </c>
      <c r="BQ67" s="38">
        <v>15.54345755734283</v>
      </c>
      <c r="BR67" s="6" t="s">
        <v>12800</v>
      </c>
      <c r="BS67" s="51">
        <v>114.5</v>
      </c>
      <c r="BT67" s="75">
        <v>90</v>
      </c>
      <c r="BU67" s="51">
        <v>24.5</v>
      </c>
      <c r="BV67" s="75">
        <v>93</v>
      </c>
      <c r="BW67" s="75">
        <v>136</v>
      </c>
      <c r="BX67" s="51"/>
    </row>
    <row r="68" spans="1:76" ht="15" customHeight="1">
      <c r="A68" s="185" t="s">
        <v>7280</v>
      </c>
      <c r="B68" s="1" t="s">
        <v>4422</v>
      </c>
      <c r="C68" s="2" t="s">
        <v>4780</v>
      </c>
      <c r="D68" s="91" t="s">
        <v>7281</v>
      </c>
      <c r="E68" s="2" t="s">
        <v>1366</v>
      </c>
      <c r="F68" s="2" t="s">
        <v>3643</v>
      </c>
      <c r="G68" s="2" t="s">
        <v>1403</v>
      </c>
      <c r="H68" s="2" t="s">
        <v>1403</v>
      </c>
      <c r="I68">
        <v>11442</v>
      </c>
      <c r="J68" t="s">
        <v>7282</v>
      </c>
      <c r="K68" t="e">
        <v>#VALUE!</v>
      </c>
      <c r="L68" t="s">
        <v>7283</v>
      </c>
      <c r="M68" s="175">
        <v>106</v>
      </c>
      <c r="N68" s="124">
        <v>446</v>
      </c>
      <c r="O68" s="67">
        <v>396</v>
      </c>
      <c r="P68" s="124">
        <v>92</v>
      </c>
      <c r="Q68" s="124">
        <v>12</v>
      </c>
      <c r="R68" s="124">
        <v>1</v>
      </c>
      <c r="S68" s="67">
        <v>34</v>
      </c>
      <c r="T68" s="124">
        <v>62</v>
      </c>
      <c r="U68" s="67">
        <v>77</v>
      </c>
      <c r="V68" s="67">
        <v>40</v>
      </c>
      <c r="W68" s="67">
        <v>125</v>
      </c>
      <c r="X68" s="67">
        <v>0</v>
      </c>
      <c r="Y68" s="4">
        <v>0.23232323232323232</v>
      </c>
      <c r="Z68" s="4">
        <v>0.30275229357798167</v>
      </c>
      <c r="AA68" s="4">
        <v>0.5252525252525253</v>
      </c>
      <c r="AB68" s="8">
        <v>4.0789473684210531</v>
      </c>
      <c r="AC68" s="8">
        <v>5.1515151515151514</v>
      </c>
      <c r="AD68" s="8">
        <v>5.2027027027027026</v>
      </c>
      <c r="AE68" s="8">
        <v>0</v>
      </c>
      <c r="AF68" s="51">
        <v>-1.0292728989612829</v>
      </c>
      <c r="AG68" s="51">
        <v>0</v>
      </c>
      <c r="AH68" s="51">
        <v>0</v>
      </c>
      <c r="AI68" s="51">
        <v>0</v>
      </c>
      <c r="AJ68" s="8">
        <v>13.403892323677622</v>
      </c>
      <c r="AK68" s="8">
        <v>13.403892323677622</v>
      </c>
      <c r="AL68" s="8" t="s">
        <v>12734</v>
      </c>
      <c r="AM68" s="8" t="s">
        <v>12734</v>
      </c>
      <c r="AN68" s="8" t="s">
        <v>12734</v>
      </c>
      <c r="AO68" s="8" t="s">
        <v>12734</v>
      </c>
      <c r="AP68" s="8" t="s">
        <v>12734</v>
      </c>
      <c r="AQ68" s="8" t="s">
        <v>12734</v>
      </c>
      <c r="AR68" s="8" t="s">
        <v>12734</v>
      </c>
      <c r="AS68" s="8" t="s">
        <v>12734</v>
      </c>
      <c r="AT68" s="8" t="s">
        <v>12734</v>
      </c>
      <c r="AU68" s="8" t="s">
        <v>12734</v>
      </c>
      <c r="AV68" s="133">
        <v>5</v>
      </c>
      <c r="AW68" s="133" t="s">
        <v>12734</v>
      </c>
      <c r="AX68" s="133" t="s">
        <v>12734</v>
      </c>
      <c r="AY68" s="133" t="s">
        <v>12734</v>
      </c>
      <c r="AZ68" s="133" t="s">
        <v>12734</v>
      </c>
      <c r="BA68" s="133" t="s">
        <v>12734</v>
      </c>
      <c r="BB68" s="133" t="s">
        <v>12734</v>
      </c>
      <c r="BC68" s="133" t="s">
        <v>12734</v>
      </c>
      <c r="BD68" s="133" t="s">
        <v>12734</v>
      </c>
      <c r="BE68" s="133" t="s">
        <v>12734</v>
      </c>
      <c r="BF68" s="133" t="s">
        <v>12734</v>
      </c>
      <c r="BG68" s="92" t="s">
        <v>12734</v>
      </c>
      <c r="BH68" s="8">
        <v>5.4009775641470128</v>
      </c>
      <c r="BI68" s="8">
        <v>8.0029147595306096</v>
      </c>
      <c r="BJ68" s="12">
        <v>67</v>
      </c>
      <c r="BK68" s="10">
        <v>8.0029147595306096</v>
      </c>
      <c r="BL68" s="10">
        <v>0.21403182159055145</v>
      </c>
      <c r="BM68" s="10">
        <v>7.7888829379400581</v>
      </c>
      <c r="BN68" s="41">
        <v>15.385566432016368</v>
      </c>
      <c r="BO68" s="41"/>
      <c r="BP68" s="10">
        <v>7.7888829379400581</v>
      </c>
      <c r="BQ68" s="38">
        <v>15.385566432016368</v>
      </c>
      <c r="BR68" s="6" t="s">
        <v>12801</v>
      </c>
      <c r="BS68" s="51">
        <v>90.17</v>
      </c>
      <c r="BT68" s="75">
        <v>91</v>
      </c>
      <c r="BU68" s="51">
        <v>-0.82999999999999829</v>
      </c>
      <c r="BV68" s="75">
        <v>71</v>
      </c>
      <c r="BW68" s="75">
        <v>108</v>
      </c>
      <c r="BX68" s="51"/>
    </row>
    <row r="69" spans="1:76" ht="15" customHeight="1">
      <c r="A69" t="s">
        <v>10905</v>
      </c>
      <c r="B69" s="1" t="s">
        <v>10906</v>
      </c>
      <c r="C69" s="2" t="s">
        <v>4558</v>
      </c>
      <c r="D69" s="91" t="s">
        <v>10537</v>
      </c>
      <c r="E69" s="2" t="s">
        <v>1376</v>
      </c>
      <c r="F69" s="2" t="s">
        <v>3643</v>
      </c>
      <c r="G69" s="2" t="s">
        <v>1372</v>
      </c>
      <c r="H69" s="2" t="s">
        <v>1372</v>
      </c>
      <c r="I69">
        <v>17128</v>
      </c>
      <c r="J69" t="s">
        <v>10907</v>
      </c>
      <c r="K69" t="e">
        <v>#VALUE!</v>
      </c>
      <c r="L69" t="s">
        <v>11199</v>
      </c>
      <c r="M69" s="175">
        <v>123</v>
      </c>
      <c r="N69" s="124">
        <v>481</v>
      </c>
      <c r="O69" s="75">
        <v>434</v>
      </c>
      <c r="P69" s="124">
        <v>125</v>
      </c>
      <c r="Q69" s="124">
        <v>29</v>
      </c>
      <c r="R69" s="124">
        <v>0</v>
      </c>
      <c r="S69" s="75">
        <v>24</v>
      </c>
      <c r="T69" s="124">
        <v>79</v>
      </c>
      <c r="U69" s="75">
        <v>67</v>
      </c>
      <c r="V69" s="75">
        <v>27</v>
      </c>
      <c r="W69" s="75">
        <v>123</v>
      </c>
      <c r="X69" s="75">
        <v>13</v>
      </c>
      <c r="Y69" s="3">
        <v>0.28801843317972348</v>
      </c>
      <c r="Z69" s="3">
        <v>0.32971800433839482</v>
      </c>
      <c r="AA69" s="3">
        <v>0.52073732718894006</v>
      </c>
      <c r="AB69" s="6">
        <v>5.1973684210526319</v>
      </c>
      <c r="AC69" s="6">
        <v>3.6363636363636367</v>
      </c>
      <c r="AD69" s="6">
        <v>4.5270270270270272</v>
      </c>
      <c r="AE69" s="6">
        <v>3.25</v>
      </c>
      <c r="AF69" s="51">
        <v>1.6816943740020445</v>
      </c>
      <c r="AG69" s="51">
        <v>0</v>
      </c>
      <c r="AH69" s="51">
        <v>0</v>
      </c>
      <c r="AI69" s="51">
        <v>0</v>
      </c>
      <c r="AJ69" s="6">
        <v>18.29245345844534</v>
      </c>
      <c r="AK69" s="6" t="s">
        <v>12734</v>
      </c>
      <c r="AL69" s="6" t="s">
        <v>12734</v>
      </c>
      <c r="AM69" s="6" t="s">
        <v>12734</v>
      </c>
      <c r="AN69" s="6" t="s">
        <v>12734</v>
      </c>
      <c r="AO69" s="6" t="s">
        <v>12734</v>
      </c>
      <c r="AP69" s="6">
        <v>18.29245345844534</v>
      </c>
      <c r="AQ69" s="6" t="s">
        <v>12734</v>
      </c>
      <c r="AR69" s="6" t="s">
        <v>12734</v>
      </c>
      <c r="AS69" s="6" t="s">
        <v>12734</v>
      </c>
      <c r="AT69" s="6" t="s">
        <v>12734</v>
      </c>
      <c r="AU69" s="6" t="s">
        <v>12734</v>
      </c>
      <c r="AV69" s="99" t="s">
        <v>12734</v>
      </c>
      <c r="AW69" s="133" t="s">
        <v>12734</v>
      </c>
      <c r="AX69" s="133" t="s">
        <v>12734</v>
      </c>
      <c r="AY69" s="133" t="s">
        <v>12734</v>
      </c>
      <c r="AZ69" s="133" t="s">
        <v>12734</v>
      </c>
      <c r="BA69" s="133">
        <v>23</v>
      </c>
      <c r="BB69" s="133" t="s">
        <v>12734</v>
      </c>
      <c r="BC69" s="133" t="s">
        <v>12734</v>
      </c>
      <c r="BD69" s="133" t="s">
        <v>12734</v>
      </c>
      <c r="BE69" s="133" t="s">
        <v>12734</v>
      </c>
      <c r="BF69" s="133" t="s">
        <v>12734</v>
      </c>
      <c r="BG69" s="92" t="s">
        <v>12734</v>
      </c>
      <c r="BH69" s="6">
        <v>10.292358297693868</v>
      </c>
      <c r="BI69" s="8">
        <v>8.0000951607514725</v>
      </c>
      <c r="BJ69" s="12">
        <v>68</v>
      </c>
      <c r="BK69" s="6">
        <v>8.0000951607514725</v>
      </c>
      <c r="BL69" s="6">
        <v>0.21403182159055145</v>
      </c>
      <c r="BM69" s="6">
        <v>7.7860633391609211</v>
      </c>
      <c r="BN69" s="38">
        <v>15.380358814201067</v>
      </c>
      <c r="BO69" s="38"/>
      <c r="BP69" s="6">
        <v>7.7860633391609211</v>
      </c>
      <c r="BQ69" s="38">
        <v>15.380358814201067</v>
      </c>
      <c r="BR69" s="6" t="s">
        <v>12802</v>
      </c>
      <c r="BS69" s="51">
        <v>88.67</v>
      </c>
      <c r="BT69" s="75">
        <v>92</v>
      </c>
      <c r="BU69" s="51">
        <v>-3.3299999999999983</v>
      </c>
      <c r="BV69" s="75">
        <v>75</v>
      </c>
      <c r="BW69" s="75">
        <v>99</v>
      </c>
      <c r="BX69" s="51"/>
    </row>
    <row r="70" spans="1:76">
      <c r="A70" s="222" t="s">
        <v>5599</v>
      </c>
      <c r="B70" s="1" t="s">
        <v>5600</v>
      </c>
      <c r="C70" s="2" t="s">
        <v>4209</v>
      </c>
      <c r="D70" s="91" t="s">
        <v>6128</v>
      </c>
      <c r="E70" s="2" t="s">
        <v>1374</v>
      </c>
      <c r="F70" s="2" t="s">
        <v>6289</v>
      </c>
      <c r="G70" s="2" t="s">
        <v>1372</v>
      </c>
      <c r="H70" s="2" t="s">
        <v>1372</v>
      </c>
      <c r="I70">
        <v>12434</v>
      </c>
      <c r="J70" t="s">
        <v>8018</v>
      </c>
      <c r="K70" t="e">
        <v>#VALUE!</v>
      </c>
      <c r="L70" t="s">
        <v>6129</v>
      </c>
      <c r="M70" s="175">
        <v>161</v>
      </c>
      <c r="N70" s="124">
        <v>645</v>
      </c>
      <c r="O70" s="75">
        <v>611</v>
      </c>
      <c r="P70" s="124">
        <v>158</v>
      </c>
      <c r="Q70" s="124">
        <v>37</v>
      </c>
      <c r="R70" s="124">
        <v>3</v>
      </c>
      <c r="S70" s="75">
        <v>21</v>
      </c>
      <c r="T70" s="124">
        <v>83</v>
      </c>
      <c r="U70" s="75">
        <v>88</v>
      </c>
      <c r="V70" s="75">
        <v>18</v>
      </c>
      <c r="W70" s="75">
        <v>89</v>
      </c>
      <c r="X70" s="75">
        <v>14</v>
      </c>
      <c r="Y70" s="52">
        <v>0.25859247135842883</v>
      </c>
      <c r="Z70" s="52">
        <v>0.27980922098569155</v>
      </c>
      <c r="AA70" s="52">
        <v>0.43207855973813419</v>
      </c>
      <c r="AB70" s="51">
        <v>5.4605263157894743</v>
      </c>
      <c r="AC70" s="51">
        <v>3.1818181818181821</v>
      </c>
      <c r="AD70" s="51">
        <v>5.9459459459459456</v>
      </c>
      <c r="AE70" s="51">
        <v>3.5</v>
      </c>
      <c r="AF70" s="51">
        <v>0.10882016036652584</v>
      </c>
      <c r="AG70" s="51">
        <v>0</v>
      </c>
      <c r="AH70" s="51">
        <v>0</v>
      </c>
      <c r="AI70" s="51">
        <v>0</v>
      </c>
      <c r="AJ70" s="51">
        <v>18.19711060392013</v>
      </c>
      <c r="AK70" s="51" t="s">
        <v>12734</v>
      </c>
      <c r="AL70" s="51" t="s">
        <v>12734</v>
      </c>
      <c r="AM70" s="51" t="s">
        <v>12734</v>
      </c>
      <c r="AN70" s="51" t="s">
        <v>12734</v>
      </c>
      <c r="AO70" s="51" t="s">
        <v>12734</v>
      </c>
      <c r="AP70" s="51">
        <v>18.19711060392013</v>
      </c>
      <c r="AQ70" s="51" t="s">
        <v>12734</v>
      </c>
      <c r="AR70" s="51" t="s">
        <v>12734</v>
      </c>
      <c r="AS70" s="51" t="s">
        <v>12734</v>
      </c>
      <c r="AT70" s="51" t="s">
        <v>12734</v>
      </c>
      <c r="AU70" s="51" t="s">
        <v>12734</v>
      </c>
      <c r="AV70" s="76" t="s">
        <v>12734</v>
      </c>
      <c r="AW70" s="133" t="s">
        <v>12734</v>
      </c>
      <c r="AX70" s="133" t="s">
        <v>12734</v>
      </c>
      <c r="AY70" s="133" t="s">
        <v>12734</v>
      </c>
      <c r="AZ70" s="133" t="s">
        <v>12734</v>
      </c>
      <c r="BA70" s="133">
        <v>24</v>
      </c>
      <c r="BB70" s="133" t="s">
        <v>12734</v>
      </c>
      <c r="BC70" s="133" t="s">
        <v>12734</v>
      </c>
      <c r="BD70" s="133" t="s">
        <v>12734</v>
      </c>
      <c r="BE70" s="133" t="s">
        <v>12734</v>
      </c>
      <c r="BF70" s="133" t="s">
        <v>12734</v>
      </c>
      <c r="BG70" s="92" t="s">
        <v>12734</v>
      </c>
      <c r="BH70" s="51">
        <v>10.292358297693868</v>
      </c>
      <c r="BI70" s="8">
        <v>7.9047523062262623</v>
      </c>
      <c r="BJ70" s="12">
        <v>69</v>
      </c>
      <c r="BK70" s="51">
        <v>7.9047523062262623</v>
      </c>
      <c r="BL70" s="51">
        <v>0.21403182159055145</v>
      </c>
      <c r="BM70" s="51">
        <v>7.6907204846357109</v>
      </c>
      <c r="BN70" s="64">
        <v>15.204266686675368</v>
      </c>
      <c r="BO70" s="64"/>
      <c r="BP70" s="51">
        <v>7.6907204846357109</v>
      </c>
      <c r="BQ70" s="38">
        <v>15.204266686675368</v>
      </c>
      <c r="BR70" s="51" t="s">
        <v>12803</v>
      </c>
      <c r="BS70" s="51">
        <v>234.17</v>
      </c>
      <c r="BT70" s="75">
        <v>94</v>
      </c>
      <c r="BU70" s="51">
        <v>140.16999999999999</v>
      </c>
      <c r="BV70" s="75">
        <v>187</v>
      </c>
      <c r="BW70" s="75">
        <v>261</v>
      </c>
      <c r="BX70" s="51"/>
    </row>
    <row r="71" spans="1:76">
      <c r="A71" s="185" t="s">
        <v>1589</v>
      </c>
      <c r="B71" s="1" t="s">
        <v>3987</v>
      </c>
      <c r="C71" s="2" t="s">
        <v>3988</v>
      </c>
      <c r="D71" s="91" t="s">
        <v>629</v>
      </c>
      <c r="E71" s="2" t="s">
        <v>1407</v>
      </c>
      <c r="F71" s="2" t="s">
        <v>3643</v>
      </c>
      <c r="G71" s="2" t="s">
        <v>11024</v>
      </c>
      <c r="H71" s="2" t="s">
        <v>1372</v>
      </c>
      <c r="I71">
        <v>3174</v>
      </c>
      <c r="J71" t="s">
        <v>6855</v>
      </c>
      <c r="K71" t="e">
        <v>#VALUE!</v>
      </c>
      <c r="L71" t="s">
        <v>3064</v>
      </c>
      <c r="M71" s="175">
        <v>151</v>
      </c>
      <c r="N71" s="124">
        <v>660</v>
      </c>
      <c r="O71" s="75">
        <v>563</v>
      </c>
      <c r="P71" s="124">
        <v>149</v>
      </c>
      <c r="Q71" s="124">
        <v>31</v>
      </c>
      <c r="R71" s="124">
        <v>2</v>
      </c>
      <c r="S71" s="75">
        <v>24</v>
      </c>
      <c r="T71" s="124">
        <v>93</v>
      </c>
      <c r="U71" s="75">
        <v>61</v>
      </c>
      <c r="V71" s="75">
        <v>78</v>
      </c>
      <c r="W71" s="75">
        <v>165</v>
      </c>
      <c r="X71" s="75">
        <v>15</v>
      </c>
      <c r="Y71" s="4">
        <v>0.26465364120781526</v>
      </c>
      <c r="Z71" s="4">
        <v>0.35413416536661468</v>
      </c>
      <c r="AA71" s="4">
        <v>0.45470692717584371</v>
      </c>
      <c r="AB71" s="8">
        <v>6.1184210526315796</v>
      </c>
      <c r="AC71" s="8">
        <v>3.6363636363636367</v>
      </c>
      <c r="AD71" s="8">
        <v>4.121621621621621</v>
      </c>
      <c r="AE71" s="8">
        <v>3.75</v>
      </c>
      <c r="AF71" s="51">
        <v>0.5218855218855345</v>
      </c>
      <c r="AG71" s="51">
        <v>0</v>
      </c>
      <c r="AH71" s="51">
        <v>0</v>
      </c>
      <c r="AI71" s="51">
        <v>0</v>
      </c>
      <c r="AJ71" s="8">
        <v>18.14829183250237</v>
      </c>
      <c r="AK71" s="8" t="s">
        <v>12734</v>
      </c>
      <c r="AL71" s="8" t="s">
        <v>12734</v>
      </c>
      <c r="AM71" s="8" t="s">
        <v>12734</v>
      </c>
      <c r="AN71" s="8" t="s">
        <v>12734</v>
      </c>
      <c r="AO71" s="8" t="s">
        <v>12734</v>
      </c>
      <c r="AP71" s="8">
        <v>18.14829183250237</v>
      </c>
      <c r="AQ71" s="8" t="s">
        <v>12734</v>
      </c>
      <c r="AR71" s="8" t="s">
        <v>12734</v>
      </c>
      <c r="AS71" s="8" t="s">
        <v>12734</v>
      </c>
      <c r="AT71" s="8" t="s">
        <v>12734</v>
      </c>
      <c r="AU71" s="8" t="s">
        <v>12734</v>
      </c>
      <c r="AV71" s="133" t="s">
        <v>12734</v>
      </c>
      <c r="AW71" s="133" t="s">
        <v>12734</v>
      </c>
      <c r="AX71" s="133" t="s">
        <v>12734</v>
      </c>
      <c r="AY71" s="133" t="s">
        <v>12734</v>
      </c>
      <c r="AZ71" s="133" t="s">
        <v>12734</v>
      </c>
      <c r="BA71" s="133">
        <v>25</v>
      </c>
      <c r="BB71" s="133" t="s">
        <v>12734</v>
      </c>
      <c r="BC71" s="133" t="s">
        <v>12734</v>
      </c>
      <c r="BD71" s="133" t="s">
        <v>12734</v>
      </c>
      <c r="BE71" s="133" t="s">
        <v>12734</v>
      </c>
      <c r="BF71" s="133" t="s">
        <v>12734</v>
      </c>
      <c r="BG71" s="92" t="s">
        <v>12734</v>
      </c>
      <c r="BH71" s="8">
        <v>10.292358297693868</v>
      </c>
      <c r="BI71" s="8">
        <v>7.8559335348085018</v>
      </c>
      <c r="BJ71" s="12">
        <v>70</v>
      </c>
      <c r="BK71" s="10">
        <v>7.8559335348085018</v>
      </c>
      <c r="BL71" s="10">
        <v>0.21403182159055145</v>
      </c>
      <c r="BM71" s="10">
        <v>7.6419017132179503</v>
      </c>
      <c r="BN71" s="41">
        <v>15.114101551962822</v>
      </c>
      <c r="BO71" s="41"/>
      <c r="BP71" s="10">
        <v>7.6419017132179503</v>
      </c>
      <c r="BQ71" s="38">
        <v>15.114101551962822</v>
      </c>
      <c r="BR71" s="6" t="s">
        <v>12804</v>
      </c>
      <c r="BS71" s="51">
        <v>253</v>
      </c>
      <c r="BT71" s="75">
        <v>95</v>
      </c>
      <c r="BU71" s="51">
        <v>158</v>
      </c>
      <c r="BV71" s="75">
        <v>212</v>
      </c>
      <c r="BW71" s="75">
        <v>274</v>
      </c>
      <c r="BX71" s="51"/>
    </row>
    <row r="72" spans="1:76">
      <c r="A72" s="185" t="s">
        <v>10975</v>
      </c>
      <c r="B72" s="1" t="s">
        <v>10976</v>
      </c>
      <c r="C72" s="2" t="s">
        <v>4679</v>
      </c>
      <c r="D72" s="91" t="s">
        <v>10758</v>
      </c>
      <c r="E72" s="2" t="s">
        <v>1393</v>
      </c>
      <c r="F72" s="2" t="s">
        <v>6289</v>
      </c>
      <c r="G72" s="2" t="s">
        <v>1408</v>
      </c>
      <c r="H72" s="2" t="s">
        <v>1408</v>
      </c>
      <c r="I72">
        <v>19709</v>
      </c>
      <c r="J72" t="s">
        <v>12432</v>
      </c>
      <c r="K72" t="e">
        <v>#VALUE!</v>
      </c>
      <c r="L72" t="s">
        <v>11247</v>
      </c>
      <c r="M72" s="175">
        <v>84</v>
      </c>
      <c r="N72" s="124">
        <v>372</v>
      </c>
      <c r="O72" s="67">
        <v>334</v>
      </c>
      <c r="P72" s="124">
        <v>106</v>
      </c>
      <c r="Q72" s="124">
        <v>13</v>
      </c>
      <c r="R72" s="124">
        <v>6</v>
      </c>
      <c r="S72" s="67">
        <v>22</v>
      </c>
      <c r="T72" s="124">
        <v>61</v>
      </c>
      <c r="U72" s="67">
        <v>53</v>
      </c>
      <c r="V72" s="67">
        <v>30</v>
      </c>
      <c r="W72" s="67">
        <v>110</v>
      </c>
      <c r="X72" s="67">
        <v>16</v>
      </c>
      <c r="Y72" s="3">
        <v>0.31736526946107785</v>
      </c>
      <c r="Z72" s="3">
        <v>0.37362637362637363</v>
      </c>
      <c r="AA72" s="3">
        <v>0.58982035928143717</v>
      </c>
      <c r="AB72" s="6">
        <v>4.0131578947368425</v>
      </c>
      <c r="AC72" s="6">
        <v>3.3333333333333335</v>
      </c>
      <c r="AD72" s="6">
        <v>3.5810810810810807</v>
      </c>
      <c r="AE72" s="6">
        <v>4</v>
      </c>
      <c r="AF72" s="51">
        <v>2.5631132704582082</v>
      </c>
      <c r="AG72" s="51">
        <v>0</v>
      </c>
      <c r="AH72" s="51">
        <v>0</v>
      </c>
      <c r="AI72" s="51">
        <v>0</v>
      </c>
      <c r="AJ72" s="6">
        <v>17.490685579609465</v>
      </c>
      <c r="AK72" s="6" t="s">
        <v>12734</v>
      </c>
      <c r="AL72" s="6" t="s">
        <v>12734</v>
      </c>
      <c r="AM72" s="6" t="s">
        <v>12734</v>
      </c>
      <c r="AN72" s="6" t="s">
        <v>12734</v>
      </c>
      <c r="AO72" s="6">
        <v>17.490685579609465</v>
      </c>
      <c r="AP72" s="6" t="s">
        <v>12734</v>
      </c>
      <c r="AQ72" s="6" t="s">
        <v>12734</v>
      </c>
      <c r="AR72" s="6" t="s">
        <v>12734</v>
      </c>
      <c r="AS72" s="6" t="s">
        <v>12734</v>
      </c>
      <c r="AT72" s="6" t="s">
        <v>12734</v>
      </c>
      <c r="AU72" s="6" t="s">
        <v>12734</v>
      </c>
      <c r="AV72" s="99" t="s">
        <v>12734</v>
      </c>
      <c r="AW72" s="133" t="s">
        <v>12734</v>
      </c>
      <c r="AX72" s="133" t="s">
        <v>12734</v>
      </c>
      <c r="AY72" s="133" t="s">
        <v>12734</v>
      </c>
      <c r="AZ72" s="133">
        <v>15</v>
      </c>
      <c r="BA72" s="133" t="s">
        <v>12734</v>
      </c>
      <c r="BB72" s="133" t="s">
        <v>12734</v>
      </c>
      <c r="BC72" s="133" t="s">
        <v>12734</v>
      </c>
      <c r="BD72" s="133" t="s">
        <v>12734</v>
      </c>
      <c r="BE72" s="133" t="s">
        <v>12734</v>
      </c>
      <c r="BF72" s="133" t="s">
        <v>12734</v>
      </c>
      <c r="BG72" s="92" t="s">
        <v>12734</v>
      </c>
      <c r="BH72" s="6">
        <v>9.752144097079757</v>
      </c>
      <c r="BI72" s="8">
        <v>7.7385414825297083</v>
      </c>
      <c r="BJ72" s="12">
        <v>71</v>
      </c>
      <c r="BK72" s="6">
        <v>7.7385414825297083</v>
      </c>
      <c r="BL72" s="6">
        <v>0.21403182159055145</v>
      </c>
      <c r="BM72" s="6">
        <v>7.5245096609391569</v>
      </c>
      <c r="BN72" s="38">
        <v>14.897285972616864</v>
      </c>
      <c r="BO72" s="38"/>
      <c r="BP72" s="6">
        <v>7.5245096609391569</v>
      </c>
      <c r="BQ72" s="38">
        <v>14.897285972616864</v>
      </c>
      <c r="BR72" s="6" t="s">
        <v>12805</v>
      </c>
      <c r="BS72" s="51">
        <v>17.829999999999998</v>
      </c>
      <c r="BT72" s="75">
        <v>97</v>
      </c>
      <c r="BU72" s="51">
        <v>-79.17</v>
      </c>
      <c r="BV72" s="75">
        <v>14</v>
      </c>
      <c r="BW72" s="75">
        <v>23</v>
      </c>
      <c r="BX72" s="51"/>
    </row>
    <row r="73" spans="1:76" ht="15" customHeight="1">
      <c r="A73" s="222" t="s">
        <v>8539</v>
      </c>
      <c r="B73" s="1" t="s">
        <v>8540</v>
      </c>
      <c r="C73" s="2" t="s">
        <v>4898</v>
      </c>
      <c r="D73" s="91" t="s">
        <v>8344</v>
      </c>
      <c r="E73" s="2" t="s">
        <v>1490</v>
      </c>
      <c r="F73" s="2" t="s">
        <v>3643</v>
      </c>
      <c r="G73" s="2" t="s">
        <v>1372</v>
      </c>
      <c r="H73" s="2" t="s">
        <v>1372</v>
      </c>
      <c r="I73">
        <v>12144</v>
      </c>
      <c r="J73" t="s">
        <v>8345</v>
      </c>
      <c r="K73" t="e">
        <v>#VALUE!</v>
      </c>
      <c r="L73" t="s">
        <v>9514</v>
      </c>
      <c r="M73" s="175">
        <v>134</v>
      </c>
      <c r="N73" s="124">
        <v>596</v>
      </c>
      <c r="O73" s="75">
        <v>524</v>
      </c>
      <c r="P73" s="124">
        <v>132</v>
      </c>
      <c r="Q73" s="124">
        <v>32</v>
      </c>
      <c r="R73" s="124">
        <v>0</v>
      </c>
      <c r="S73" s="75">
        <v>36</v>
      </c>
      <c r="T73" s="124">
        <v>98</v>
      </c>
      <c r="U73" s="75">
        <v>90</v>
      </c>
      <c r="V73" s="75">
        <v>60</v>
      </c>
      <c r="W73" s="75">
        <v>99</v>
      </c>
      <c r="X73" s="75">
        <v>1</v>
      </c>
      <c r="Y73" s="52">
        <v>0.25190839694656486</v>
      </c>
      <c r="Z73" s="52">
        <v>0.32876712328767121</v>
      </c>
      <c r="AA73" s="52">
        <v>0.51908396946564883</v>
      </c>
      <c r="AB73" s="51">
        <v>6.4473684210526319</v>
      </c>
      <c r="AC73" s="51">
        <v>5.454545454545455</v>
      </c>
      <c r="AD73" s="51">
        <v>6.0810810810810807</v>
      </c>
      <c r="AE73" s="51">
        <v>0.25</v>
      </c>
      <c r="AF73" s="51">
        <v>-0.26154702281580566</v>
      </c>
      <c r="AG73" s="51">
        <v>0</v>
      </c>
      <c r="AH73" s="51">
        <v>0</v>
      </c>
      <c r="AI73" s="51">
        <v>0</v>
      </c>
      <c r="AJ73" s="51">
        <v>17.971447933863363</v>
      </c>
      <c r="AK73" s="51" t="s">
        <v>12734</v>
      </c>
      <c r="AL73" s="51" t="s">
        <v>12734</v>
      </c>
      <c r="AM73" s="51" t="s">
        <v>12734</v>
      </c>
      <c r="AN73" s="51" t="s">
        <v>12734</v>
      </c>
      <c r="AO73" s="51" t="s">
        <v>12734</v>
      </c>
      <c r="AP73" s="51">
        <v>17.971447933863363</v>
      </c>
      <c r="AQ73" s="51" t="s">
        <v>12734</v>
      </c>
      <c r="AR73" s="51" t="s">
        <v>12734</v>
      </c>
      <c r="AS73" s="51" t="s">
        <v>12734</v>
      </c>
      <c r="AT73" s="51" t="s">
        <v>12734</v>
      </c>
      <c r="AU73" s="51" t="s">
        <v>12734</v>
      </c>
      <c r="AV73" s="76" t="s">
        <v>12734</v>
      </c>
      <c r="AW73" s="133" t="s">
        <v>12734</v>
      </c>
      <c r="AX73" s="133" t="s">
        <v>12734</v>
      </c>
      <c r="AY73" s="133" t="s">
        <v>12734</v>
      </c>
      <c r="AZ73" s="133" t="s">
        <v>12734</v>
      </c>
      <c r="BA73" s="133">
        <v>26</v>
      </c>
      <c r="BB73" s="133" t="s">
        <v>12734</v>
      </c>
      <c r="BC73" s="133" t="s">
        <v>12734</v>
      </c>
      <c r="BD73" s="133" t="s">
        <v>12734</v>
      </c>
      <c r="BE73" s="133" t="s">
        <v>12734</v>
      </c>
      <c r="BF73" s="133" t="s">
        <v>12734</v>
      </c>
      <c r="BG73" s="92" t="s">
        <v>12734</v>
      </c>
      <c r="BH73" s="51">
        <v>10.292358297693868</v>
      </c>
      <c r="BI73" s="51">
        <v>7.6790896361694951</v>
      </c>
      <c r="BJ73" s="76">
        <v>72</v>
      </c>
      <c r="BK73" s="51">
        <v>7.6790896361694951</v>
      </c>
      <c r="BL73" s="51">
        <v>0.21403182159055145</v>
      </c>
      <c r="BM73" s="51">
        <v>7.4650578145789437</v>
      </c>
      <c r="BN73" s="64">
        <v>14.787482231549589</v>
      </c>
      <c r="BO73" s="64"/>
      <c r="BP73" s="51">
        <v>7.4650578145789437</v>
      </c>
      <c r="BQ73" s="38">
        <v>14.787482231549589</v>
      </c>
      <c r="BR73" s="51" t="s">
        <v>12806</v>
      </c>
      <c r="BS73" s="51">
        <v>135.83000000000001</v>
      </c>
      <c r="BT73" s="75">
        <v>98</v>
      </c>
      <c r="BU73" s="51">
        <v>37.830000000000013</v>
      </c>
      <c r="BV73" s="75">
        <v>117</v>
      </c>
      <c r="BW73" s="75">
        <v>148</v>
      </c>
      <c r="BX73" s="51"/>
    </row>
    <row r="74" spans="1:76" ht="15" customHeight="1">
      <c r="A74" s="222" t="s">
        <v>2625</v>
      </c>
      <c r="B74" s="1" t="s">
        <v>4004</v>
      </c>
      <c r="C74" s="2" t="s">
        <v>4005</v>
      </c>
      <c r="D74" s="91" t="s">
        <v>326</v>
      </c>
      <c r="E74" s="2" t="s">
        <v>1382</v>
      </c>
      <c r="F74" s="2" t="s">
        <v>6289</v>
      </c>
      <c r="G74" s="2" t="s">
        <v>1372</v>
      </c>
      <c r="H74" s="2" t="s">
        <v>1372</v>
      </c>
      <c r="I74">
        <v>10324</v>
      </c>
      <c r="J74" t="s">
        <v>6872</v>
      </c>
      <c r="K74" t="e">
        <v>#VALUE!</v>
      </c>
      <c r="L74" t="s">
        <v>3583</v>
      </c>
      <c r="M74" s="175">
        <v>130</v>
      </c>
      <c r="N74" s="124">
        <v>549</v>
      </c>
      <c r="O74" s="75">
        <v>485</v>
      </c>
      <c r="P74" s="124">
        <v>118</v>
      </c>
      <c r="Q74" s="124">
        <v>23</v>
      </c>
      <c r="R74" s="124">
        <v>1</v>
      </c>
      <c r="S74" s="75">
        <v>29</v>
      </c>
      <c r="T74" s="124">
        <v>80</v>
      </c>
      <c r="U74" s="75">
        <v>89</v>
      </c>
      <c r="V74" s="75">
        <v>62</v>
      </c>
      <c r="W74" s="75">
        <v>114</v>
      </c>
      <c r="X74" s="75">
        <v>12</v>
      </c>
      <c r="Y74" s="52">
        <v>0.24329896907216494</v>
      </c>
      <c r="Z74" s="52">
        <v>0.32906764168190128</v>
      </c>
      <c r="AA74" s="52">
        <v>0.47422680412371132</v>
      </c>
      <c r="AB74" s="51">
        <v>5.2631578947368425</v>
      </c>
      <c r="AC74" s="51">
        <v>4.3939393939393945</v>
      </c>
      <c r="AD74" s="51">
        <v>6.0135135135135132</v>
      </c>
      <c r="AE74" s="51">
        <v>3</v>
      </c>
      <c r="AF74" s="51">
        <v>-0.70382804121790776</v>
      </c>
      <c r="AG74" s="51">
        <v>0</v>
      </c>
      <c r="AH74" s="51">
        <v>0</v>
      </c>
      <c r="AI74" s="51">
        <v>0</v>
      </c>
      <c r="AJ74" s="51">
        <v>17.966782760971842</v>
      </c>
      <c r="AK74" s="51" t="s">
        <v>12734</v>
      </c>
      <c r="AL74" s="51" t="s">
        <v>12734</v>
      </c>
      <c r="AM74" s="51" t="s">
        <v>12734</v>
      </c>
      <c r="AN74" s="51" t="s">
        <v>12734</v>
      </c>
      <c r="AO74" s="51" t="s">
        <v>12734</v>
      </c>
      <c r="AP74" s="51">
        <v>17.966782760971842</v>
      </c>
      <c r="AQ74" s="51" t="s">
        <v>12734</v>
      </c>
      <c r="AR74" s="51" t="s">
        <v>12734</v>
      </c>
      <c r="AS74" s="51" t="s">
        <v>12734</v>
      </c>
      <c r="AT74" s="51" t="s">
        <v>12734</v>
      </c>
      <c r="AU74" s="51" t="s">
        <v>12734</v>
      </c>
      <c r="AV74" s="76" t="s">
        <v>12734</v>
      </c>
      <c r="AW74" s="133" t="s">
        <v>12734</v>
      </c>
      <c r="AX74" s="133" t="s">
        <v>12734</v>
      </c>
      <c r="AY74" s="133" t="s">
        <v>12734</v>
      </c>
      <c r="AZ74" s="133" t="s">
        <v>12734</v>
      </c>
      <c r="BA74" s="133">
        <v>27</v>
      </c>
      <c r="BB74" s="133" t="s">
        <v>12734</v>
      </c>
      <c r="BC74" s="133" t="s">
        <v>12734</v>
      </c>
      <c r="BD74" s="133" t="s">
        <v>12734</v>
      </c>
      <c r="BE74" s="133" t="s">
        <v>12734</v>
      </c>
      <c r="BF74" s="133" t="s">
        <v>12734</v>
      </c>
      <c r="BG74" s="92" t="s">
        <v>12734</v>
      </c>
      <c r="BH74" s="51">
        <v>10.292358297693868</v>
      </c>
      <c r="BI74" s="51">
        <v>7.6744244632779743</v>
      </c>
      <c r="BJ74" s="76">
        <v>73</v>
      </c>
      <c r="BK74" s="51">
        <v>7.6744244632779743</v>
      </c>
      <c r="BL74" s="51">
        <v>0.21403182159055145</v>
      </c>
      <c r="BM74" s="51">
        <v>7.4603926416874229</v>
      </c>
      <c r="BN74" s="64">
        <v>14.778865956907572</v>
      </c>
      <c r="BO74" s="64"/>
      <c r="BP74" s="51">
        <v>7.4603926416874229</v>
      </c>
      <c r="BQ74" s="38">
        <v>14.778865956907572</v>
      </c>
      <c r="BR74" s="51" t="s">
        <v>12807</v>
      </c>
      <c r="BS74" s="51">
        <v>104.17</v>
      </c>
      <c r="BT74" s="75">
        <v>99</v>
      </c>
      <c r="BU74" s="51">
        <v>5.1700000000000017</v>
      </c>
      <c r="BV74" s="75">
        <v>72</v>
      </c>
      <c r="BW74" s="75">
        <v>125</v>
      </c>
      <c r="BX74" s="51"/>
    </row>
    <row r="75" spans="1:76" ht="15" customHeight="1">
      <c r="A75" s="223" t="s">
        <v>3879</v>
      </c>
      <c r="B75" s="1" t="s">
        <v>4185</v>
      </c>
      <c r="C75" s="2" t="s">
        <v>3937</v>
      </c>
      <c r="D75" s="91" t="s">
        <v>1278</v>
      </c>
      <c r="E75" s="2" t="s">
        <v>1471</v>
      </c>
      <c r="F75" s="2" t="s">
        <v>6289</v>
      </c>
      <c r="G75" s="2" t="s">
        <v>1383</v>
      </c>
      <c r="H75" s="2" t="s">
        <v>1383</v>
      </c>
      <c r="I75" s="123">
        <v>13419</v>
      </c>
      <c r="J75" s="123" t="s">
        <v>7777</v>
      </c>
      <c r="K75" s="123" t="e">
        <v>#VALUE!</v>
      </c>
      <c r="L75" s="123" t="s">
        <v>3880</v>
      </c>
      <c r="M75" s="124">
        <v>152</v>
      </c>
      <c r="N75" s="124">
        <v>603</v>
      </c>
      <c r="O75" s="124">
        <v>529</v>
      </c>
      <c r="P75" s="124">
        <v>137</v>
      </c>
      <c r="Q75" s="124">
        <v>26</v>
      </c>
      <c r="R75" s="124">
        <v>1</v>
      </c>
      <c r="S75" s="124">
        <v>29</v>
      </c>
      <c r="T75" s="124">
        <v>86</v>
      </c>
      <c r="U75" s="124">
        <v>73</v>
      </c>
      <c r="V75" s="124">
        <v>67</v>
      </c>
      <c r="W75" s="124">
        <v>155</v>
      </c>
      <c r="X75" s="124">
        <v>8</v>
      </c>
      <c r="Y75" s="125">
        <v>0.25897920604914931</v>
      </c>
      <c r="Z75" s="125">
        <v>0.34228187919463088</v>
      </c>
      <c r="AA75" s="125">
        <v>0.47637051039697542</v>
      </c>
      <c r="AB75" s="126">
        <v>5.6578947368421053</v>
      </c>
      <c r="AC75" s="126">
        <v>4.3939393939393945</v>
      </c>
      <c r="AD75" s="126">
        <v>4.9324324324324325</v>
      </c>
      <c r="AE75" s="126">
        <v>2</v>
      </c>
      <c r="AF75" s="126">
        <v>0.16613374113720142</v>
      </c>
      <c r="AG75" s="126">
        <v>0</v>
      </c>
      <c r="AH75" s="126">
        <v>0</v>
      </c>
      <c r="AI75" s="51">
        <v>0</v>
      </c>
      <c r="AJ75" s="126">
        <v>17.150400304351134</v>
      </c>
      <c r="AK75" s="126" t="s">
        <v>12734</v>
      </c>
      <c r="AL75" s="126">
        <v>17.150400304351134</v>
      </c>
      <c r="AM75" s="126" t="s">
        <v>12734</v>
      </c>
      <c r="AN75" s="126" t="s">
        <v>12734</v>
      </c>
      <c r="AO75" s="126" t="s">
        <v>12734</v>
      </c>
      <c r="AP75" s="126" t="s">
        <v>12734</v>
      </c>
      <c r="AQ75" s="126" t="s">
        <v>12734</v>
      </c>
      <c r="AR75" s="126" t="s">
        <v>12734</v>
      </c>
      <c r="AS75" s="126" t="s">
        <v>12734</v>
      </c>
      <c r="AT75" s="126" t="s">
        <v>12734</v>
      </c>
      <c r="AU75" s="126" t="s">
        <v>12734</v>
      </c>
      <c r="AV75" s="128" t="s">
        <v>12734</v>
      </c>
      <c r="AW75" s="128">
        <v>8</v>
      </c>
      <c r="AX75" s="128" t="s">
        <v>12734</v>
      </c>
      <c r="AY75" s="128" t="s">
        <v>12734</v>
      </c>
      <c r="AZ75" s="128" t="s">
        <v>12734</v>
      </c>
      <c r="BA75" s="128" t="s">
        <v>12734</v>
      </c>
      <c r="BB75" s="128" t="s">
        <v>12734</v>
      </c>
      <c r="BC75" s="128" t="s">
        <v>12734</v>
      </c>
      <c r="BD75" s="128" t="s">
        <v>12734</v>
      </c>
      <c r="BE75" s="128" t="s">
        <v>12734</v>
      </c>
      <c r="BF75" s="128" t="s">
        <v>12734</v>
      </c>
      <c r="BG75" s="127" t="s">
        <v>12734</v>
      </c>
      <c r="BH75" s="126">
        <v>9.5652162702831074</v>
      </c>
      <c r="BI75" s="126">
        <v>7.5851840340680265</v>
      </c>
      <c r="BJ75" s="128">
        <v>74</v>
      </c>
      <c r="BK75" s="126">
        <v>7.5851840340680265</v>
      </c>
      <c r="BL75" s="126">
        <v>0.21403182159055145</v>
      </c>
      <c r="BM75" s="126">
        <v>7.3711522124774751</v>
      </c>
      <c r="BN75" s="129">
        <v>14.614044616922088</v>
      </c>
      <c r="BO75" s="129"/>
      <c r="BP75" s="126">
        <v>7.3711522124774751</v>
      </c>
      <c r="BQ75" s="38">
        <v>14.614044616922088</v>
      </c>
      <c r="BR75" s="126" t="s">
        <v>12808</v>
      </c>
      <c r="BS75" s="126">
        <v>202.67</v>
      </c>
      <c r="BT75" s="124">
        <v>101</v>
      </c>
      <c r="BU75" s="126">
        <v>101.66999999999999</v>
      </c>
      <c r="BV75" s="124">
        <v>167</v>
      </c>
      <c r="BW75" s="124">
        <v>223</v>
      </c>
      <c r="BX75" s="126"/>
    </row>
    <row r="76" spans="1:76">
      <c r="A76" s="185" t="s">
        <v>9354</v>
      </c>
      <c r="B76" s="1" t="s">
        <v>4261</v>
      </c>
      <c r="C76" s="2" t="s">
        <v>9355</v>
      </c>
      <c r="D76" s="91" t="s">
        <v>8838</v>
      </c>
      <c r="E76" s="2" t="s">
        <v>1380</v>
      </c>
      <c r="F76" s="2" t="s">
        <v>3643</v>
      </c>
      <c r="G76" s="2" t="s">
        <v>1372</v>
      </c>
      <c r="H76" s="2" t="s">
        <v>1372</v>
      </c>
      <c r="I76">
        <v>13608</v>
      </c>
      <c r="J76" t="s">
        <v>8839</v>
      </c>
      <c r="K76" t="e">
        <v>#VALUE!</v>
      </c>
      <c r="L76" t="s">
        <v>9356</v>
      </c>
      <c r="M76" s="175">
        <v>134</v>
      </c>
      <c r="N76" s="124">
        <v>566</v>
      </c>
      <c r="O76" s="67">
        <v>510</v>
      </c>
      <c r="P76" s="124">
        <v>116</v>
      </c>
      <c r="Q76" s="124">
        <v>19</v>
      </c>
      <c r="R76" s="124">
        <v>9</v>
      </c>
      <c r="S76" s="67">
        <v>6</v>
      </c>
      <c r="T76" s="124">
        <v>70</v>
      </c>
      <c r="U76" s="67">
        <v>37</v>
      </c>
      <c r="V76" s="67">
        <v>42</v>
      </c>
      <c r="W76" s="67">
        <v>141</v>
      </c>
      <c r="X76" s="67">
        <v>46</v>
      </c>
      <c r="Y76" s="4">
        <v>0.22745098039215686</v>
      </c>
      <c r="Z76" s="4">
        <v>0.28623188405797101</v>
      </c>
      <c r="AA76" s="4">
        <v>0.3352941176470588</v>
      </c>
      <c r="AB76" s="8">
        <v>4.6052631578947372</v>
      </c>
      <c r="AC76" s="8">
        <v>0.90909090909090917</v>
      </c>
      <c r="AD76" s="8">
        <v>2.5</v>
      </c>
      <c r="AE76" s="8">
        <v>11.5</v>
      </c>
      <c r="AF76" s="51">
        <v>-1.6945451166248497</v>
      </c>
      <c r="AG76" s="51">
        <v>0</v>
      </c>
      <c r="AH76" s="51">
        <v>0</v>
      </c>
      <c r="AI76" s="51">
        <v>0</v>
      </c>
      <c r="AJ76" s="6">
        <v>17.819808950360798</v>
      </c>
      <c r="AK76" s="6" t="s">
        <v>12734</v>
      </c>
      <c r="AL76" s="6" t="s">
        <v>12734</v>
      </c>
      <c r="AM76" s="6" t="s">
        <v>12734</v>
      </c>
      <c r="AN76" s="6" t="s">
        <v>12734</v>
      </c>
      <c r="AO76" s="6" t="s">
        <v>12734</v>
      </c>
      <c r="AP76" s="6">
        <v>17.819808950360798</v>
      </c>
      <c r="AQ76" s="6" t="s">
        <v>12734</v>
      </c>
      <c r="AR76" s="6" t="s">
        <v>12734</v>
      </c>
      <c r="AS76" s="6" t="s">
        <v>12734</v>
      </c>
      <c r="AT76" s="6" t="s">
        <v>12734</v>
      </c>
      <c r="AU76" s="6" t="s">
        <v>12734</v>
      </c>
      <c r="AV76" s="99" t="s">
        <v>12734</v>
      </c>
      <c r="AW76" s="133" t="s">
        <v>12734</v>
      </c>
      <c r="AX76" s="133" t="s">
        <v>12734</v>
      </c>
      <c r="AY76" s="133" t="s">
        <v>12734</v>
      </c>
      <c r="AZ76" s="133" t="s">
        <v>12734</v>
      </c>
      <c r="BA76" s="133">
        <v>28</v>
      </c>
      <c r="BB76" s="133" t="s">
        <v>12734</v>
      </c>
      <c r="BC76" s="133" t="s">
        <v>12734</v>
      </c>
      <c r="BD76" s="133" t="s">
        <v>12734</v>
      </c>
      <c r="BE76" s="133" t="s">
        <v>12734</v>
      </c>
      <c r="BF76" s="133" t="s">
        <v>12734</v>
      </c>
      <c r="BG76" s="92" t="s">
        <v>12734</v>
      </c>
      <c r="BH76" s="8">
        <v>10.292358297693868</v>
      </c>
      <c r="BI76" s="8">
        <v>7.5274506526669303</v>
      </c>
      <c r="BJ76" s="12">
        <v>75</v>
      </c>
      <c r="BK76" s="10">
        <v>7.5274506526669303</v>
      </c>
      <c r="BL76" s="10">
        <v>0.21403182159055145</v>
      </c>
      <c r="BM76" s="10">
        <v>7.3134188310763788</v>
      </c>
      <c r="BN76" s="41">
        <v>14.507414770240882</v>
      </c>
      <c r="BO76" s="41"/>
      <c r="BP76" s="10">
        <v>7.3134188310763788</v>
      </c>
      <c r="BQ76" s="38">
        <v>14.507414770240882</v>
      </c>
      <c r="BR76" s="6" t="s">
        <v>12809</v>
      </c>
      <c r="BS76" s="51">
        <v>145.83000000000001</v>
      </c>
      <c r="BT76" s="75">
        <v>104</v>
      </c>
      <c r="BU76" s="51">
        <v>41.830000000000013</v>
      </c>
      <c r="BV76" s="75">
        <v>104</v>
      </c>
      <c r="BW76" s="75">
        <v>172</v>
      </c>
      <c r="BX76" s="51"/>
    </row>
    <row r="77" spans="1:76">
      <c r="A77" s="185" t="s">
        <v>10709</v>
      </c>
      <c r="B77" s="1" t="s">
        <v>8604</v>
      </c>
      <c r="C77" s="2" t="s">
        <v>4011</v>
      </c>
      <c r="D77" s="91" t="s">
        <v>8684</v>
      </c>
      <c r="E77" s="2" t="s">
        <v>1376</v>
      </c>
      <c r="F77" s="2" t="s">
        <v>3643</v>
      </c>
      <c r="G77" s="2" t="s">
        <v>1383</v>
      </c>
      <c r="H77" s="2" t="s">
        <v>1383</v>
      </c>
      <c r="I77">
        <v>14344</v>
      </c>
      <c r="J77" t="s">
        <v>8685</v>
      </c>
      <c r="K77" t="e">
        <v>#VALUE!</v>
      </c>
      <c r="L77" t="s">
        <v>8992</v>
      </c>
      <c r="M77" s="175">
        <v>127</v>
      </c>
      <c r="N77" s="124">
        <v>547</v>
      </c>
      <c r="O77" s="75">
        <v>483</v>
      </c>
      <c r="P77" s="124">
        <v>129</v>
      </c>
      <c r="Q77" s="124">
        <v>26</v>
      </c>
      <c r="R77" s="124">
        <v>0</v>
      </c>
      <c r="S77" s="75">
        <v>36</v>
      </c>
      <c r="T77" s="124">
        <v>73</v>
      </c>
      <c r="U77" s="75">
        <v>91</v>
      </c>
      <c r="V77" s="75">
        <v>51</v>
      </c>
      <c r="W77" s="75">
        <v>138</v>
      </c>
      <c r="X77" s="75">
        <v>0</v>
      </c>
      <c r="Y77" s="4">
        <v>0.26708074534161491</v>
      </c>
      <c r="Z77" s="4">
        <v>0.33707865168539325</v>
      </c>
      <c r="AA77" s="4">
        <v>0.54451345755693581</v>
      </c>
      <c r="AB77" s="8">
        <v>4.802631578947369</v>
      </c>
      <c r="AC77" s="8">
        <v>5.454545454545455</v>
      </c>
      <c r="AD77" s="8">
        <v>6.1486486486486482</v>
      </c>
      <c r="AE77" s="8">
        <v>0</v>
      </c>
      <c r="AF77" s="51">
        <v>0.63966232918238897</v>
      </c>
      <c r="AG77" s="51">
        <v>0</v>
      </c>
      <c r="AH77" s="51">
        <v>0</v>
      </c>
      <c r="AI77" s="51">
        <v>0</v>
      </c>
      <c r="AJ77" s="8">
        <v>17.045488011323862</v>
      </c>
      <c r="AK77" s="8" t="s">
        <v>12734</v>
      </c>
      <c r="AL77" s="8">
        <v>17.045488011323862</v>
      </c>
      <c r="AM77" s="8" t="s">
        <v>12734</v>
      </c>
      <c r="AN77" s="8" t="s">
        <v>12734</v>
      </c>
      <c r="AO77" s="8" t="s">
        <v>12734</v>
      </c>
      <c r="AP77" s="8" t="s">
        <v>12734</v>
      </c>
      <c r="AQ77" s="8" t="s">
        <v>12734</v>
      </c>
      <c r="AR77" s="8" t="s">
        <v>12734</v>
      </c>
      <c r="AS77" s="8" t="s">
        <v>12734</v>
      </c>
      <c r="AT77" s="8" t="s">
        <v>12734</v>
      </c>
      <c r="AU77" s="8" t="s">
        <v>12734</v>
      </c>
      <c r="AV77" s="133" t="s">
        <v>12734</v>
      </c>
      <c r="AW77" s="133">
        <v>9</v>
      </c>
      <c r="AX77" s="133" t="s">
        <v>12734</v>
      </c>
      <c r="AY77" s="133" t="s">
        <v>12734</v>
      </c>
      <c r="AZ77" s="133" t="s">
        <v>12734</v>
      </c>
      <c r="BA77" s="133" t="s">
        <v>12734</v>
      </c>
      <c r="BB77" s="133" t="s">
        <v>12734</v>
      </c>
      <c r="BC77" s="133" t="s">
        <v>12734</v>
      </c>
      <c r="BD77" s="133" t="s">
        <v>12734</v>
      </c>
      <c r="BE77" s="133" t="s">
        <v>12734</v>
      </c>
      <c r="BF77" s="133" t="s">
        <v>12734</v>
      </c>
      <c r="BG77" s="92" t="s">
        <v>12734</v>
      </c>
      <c r="BH77" s="8">
        <v>9.5652162702831074</v>
      </c>
      <c r="BI77" s="8">
        <v>7.4802717410407542</v>
      </c>
      <c r="BJ77" s="12">
        <v>76</v>
      </c>
      <c r="BK77" s="10">
        <v>7.4802717410407542</v>
      </c>
      <c r="BL77" s="10">
        <v>0.21403182159055145</v>
      </c>
      <c r="BM77" s="10">
        <v>7.2662399194502028</v>
      </c>
      <c r="BN77" s="41">
        <v>14.420278351219533</v>
      </c>
      <c r="BO77" s="41"/>
      <c r="BP77" s="10">
        <v>7.2662399194502028</v>
      </c>
      <c r="BQ77" s="38">
        <v>14.420278351219533</v>
      </c>
      <c r="BR77" s="6" t="s">
        <v>12810</v>
      </c>
      <c r="BS77" s="51">
        <v>73.83</v>
      </c>
      <c r="BT77" s="75">
        <v>105</v>
      </c>
      <c r="BU77" s="51">
        <v>-31.17</v>
      </c>
      <c r="BV77" s="75">
        <v>63</v>
      </c>
      <c r="BW77" s="75">
        <v>83</v>
      </c>
      <c r="BX77" s="51"/>
    </row>
    <row r="78" spans="1:76" ht="15" customHeight="1">
      <c r="A78" s="185" t="s">
        <v>9842</v>
      </c>
      <c r="B78" s="1" t="s">
        <v>9843</v>
      </c>
      <c r="C78" s="2" t="s">
        <v>4209</v>
      </c>
      <c r="D78" s="91" t="s">
        <v>8847</v>
      </c>
      <c r="E78" s="2" t="s">
        <v>1398</v>
      </c>
      <c r="F78" s="2" t="s">
        <v>6289</v>
      </c>
      <c r="G78" s="2" t="s">
        <v>11041</v>
      </c>
      <c r="H78" s="2" t="s">
        <v>1408</v>
      </c>
      <c r="I78">
        <v>17696</v>
      </c>
      <c r="J78" t="s">
        <v>11005</v>
      </c>
      <c r="K78" t="e">
        <v>#VALUE!</v>
      </c>
      <c r="L78" t="s">
        <v>9844</v>
      </c>
      <c r="M78" s="175">
        <v>130</v>
      </c>
      <c r="N78" s="124">
        <v>531</v>
      </c>
      <c r="O78" s="67">
        <v>493</v>
      </c>
      <c r="P78" s="124">
        <v>152</v>
      </c>
      <c r="Q78" s="124">
        <v>20</v>
      </c>
      <c r="R78" s="124">
        <v>6</v>
      </c>
      <c r="S78" s="67">
        <v>12</v>
      </c>
      <c r="T78" s="124">
        <v>61</v>
      </c>
      <c r="U78" s="67">
        <v>64</v>
      </c>
      <c r="V78" s="67">
        <v>28</v>
      </c>
      <c r="W78" s="67">
        <v>62</v>
      </c>
      <c r="X78" s="67">
        <v>16</v>
      </c>
      <c r="Y78" s="4">
        <v>0.30831643002028397</v>
      </c>
      <c r="Z78" s="4">
        <v>0.34548944337811899</v>
      </c>
      <c r="AA78" s="4">
        <v>0.44624746450304259</v>
      </c>
      <c r="AB78" s="8">
        <v>4.0131578947368425</v>
      </c>
      <c r="AC78" s="8">
        <v>1.8181818181818183</v>
      </c>
      <c r="AD78" s="8">
        <v>4.3243243243243237</v>
      </c>
      <c r="AE78" s="8">
        <v>4</v>
      </c>
      <c r="AF78" s="51">
        <v>3.0117367612128114</v>
      </c>
      <c r="AG78" s="51">
        <v>0</v>
      </c>
      <c r="AH78" s="51">
        <v>0</v>
      </c>
      <c r="AI78" s="51">
        <v>0</v>
      </c>
      <c r="AJ78" s="8">
        <v>17.167400798455798</v>
      </c>
      <c r="AK78" s="8" t="s">
        <v>12734</v>
      </c>
      <c r="AL78" s="8" t="s">
        <v>12734</v>
      </c>
      <c r="AM78" s="8" t="s">
        <v>12734</v>
      </c>
      <c r="AN78" s="8" t="s">
        <v>12734</v>
      </c>
      <c r="AO78" s="8">
        <v>17.167400798455798</v>
      </c>
      <c r="AP78" s="8" t="s">
        <v>12734</v>
      </c>
      <c r="AQ78" s="8" t="s">
        <v>12734</v>
      </c>
      <c r="AR78" s="8">
        <v>17.167400798455798</v>
      </c>
      <c r="AS78" s="8" t="s">
        <v>12734</v>
      </c>
      <c r="AT78" s="8" t="s">
        <v>12734</v>
      </c>
      <c r="AU78" s="8" t="s">
        <v>12734</v>
      </c>
      <c r="AV78" s="133" t="s">
        <v>12734</v>
      </c>
      <c r="AW78" s="133" t="s">
        <v>12734</v>
      </c>
      <c r="AX78" s="133" t="s">
        <v>12734</v>
      </c>
      <c r="AY78" s="133" t="s">
        <v>12734</v>
      </c>
      <c r="AZ78" s="133">
        <v>16</v>
      </c>
      <c r="BA78" s="133" t="s">
        <v>12734</v>
      </c>
      <c r="BB78" s="133" t="s">
        <v>12734</v>
      </c>
      <c r="BC78" s="133">
        <v>1</v>
      </c>
      <c r="BD78" s="133" t="s">
        <v>12734</v>
      </c>
      <c r="BE78" s="133" t="s">
        <v>12734</v>
      </c>
      <c r="BF78" s="133" t="s">
        <v>12734</v>
      </c>
      <c r="BG78" s="92" t="s">
        <v>12734</v>
      </c>
      <c r="BH78" s="8">
        <v>9.752144097079757</v>
      </c>
      <c r="BI78" s="8">
        <v>7.4152567013760411</v>
      </c>
      <c r="BJ78" s="12">
        <v>77</v>
      </c>
      <c r="BK78" s="10">
        <v>7.4152567013760411</v>
      </c>
      <c r="BL78" s="10">
        <v>0.21403182159055145</v>
      </c>
      <c r="BM78" s="10">
        <v>7.2012248797854896</v>
      </c>
      <c r="BN78" s="41">
        <v>14.300199749495899</v>
      </c>
      <c r="BO78" s="41"/>
      <c r="BP78" s="10">
        <v>7.2012248797854896</v>
      </c>
      <c r="BQ78" s="38">
        <v>14.300199749495899</v>
      </c>
      <c r="BR78" s="6" t="s">
        <v>12811</v>
      </c>
      <c r="BS78" s="51">
        <v>206</v>
      </c>
      <c r="BT78" s="75">
        <v>106</v>
      </c>
      <c r="BU78" s="51">
        <v>100</v>
      </c>
      <c r="BV78" s="75">
        <v>183</v>
      </c>
      <c r="BW78" s="75">
        <v>227</v>
      </c>
      <c r="BX78" s="51"/>
    </row>
    <row r="79" spans="1:76">
      <c r="A79" s="185" t="s">
        <v>5583</v>
      </c>
      <c r="B79" s="1" t="s">
        <v>4206</v>
      </c>
      <c r="C79" s="2" t="s">
        <v>4069</v>
      </c>
      <c r="D79" s="91" t="s">
        <v>6054</v>
      </c>
      <c r="E79" s="2" t="s">
        <v>1431</v>
      </c>
      <c r="F79" s="2" t="s">
        <v>3643</v>
      </c>
      <c r="G79" s="2" t="s">
        <v>1403</v>
      </c>
      <c r="H79" s="2" t="s">
        <v>1403</v>
      </c>
      <c r="I79">
        <v>12859</v>
      </c>
      <c r="J79" t="s">
        <v>6894</v>
      </c>
      <c r="K79" t="e">
        <v>#VALUE!</v>
      </c>
      <c r="L79" t="s">
        <v>6055</v>
      </c>
      <c r="M79" s="175">
        <v>118</v>
      </c>
      <c r="N79" s="124">
        <v>476</v>
      </c>
      <c r="O79" s="67">
        <v>439</v>
      </c>
      <c r="P79" s="124">
        <v>120</v>
      </c>
      <c r="Q79" s="124">
        <v>26</v>
      </c>
      <c r="R79" s="124">
        <v>1</v>
      </c>
      <c r="S79" s="67">
        <v>18</v>
      </c>
      <c r="T79" s="124">
        <v>62</v>
      </c>
      <c r="U79" s="67">
        <v>60</v>
      </c>
      <c r="V79" s="67">
        <v>30</v>
      </c>
      <c r="W79" s="67">
        <v>137</v>
      </c>
      <c r="X79" s="67">
        <v>4</v>
      </c>
      <c r="Y79" s="4">
        <v>0.27334851936218679</v>
      </c>
      <c r="Z79" s="4">
        <v>0.31982942430703626</v>
      </c>
      <c r="AA79" s="4">
        <v>0.46013667425968108</v>
      </c>
      <c r="AB79" s="8">
        <v>4.0789473684210531</v>
      </c>
      <c r="AC79" s="8">
        <v>2.7272727272727275</v>
      </c>
      <c r="AD79" s="8">
        <v>4.0540540540540535</v>
      </c>
      <c r="AE79" s="8">
        <v>1</v>
      </c>
      <c r="AF79" s="51">
        <v>0.94021305551643863</v>
      </c>
      <c r="AG79" s="51">
        <v>0</v>
      </c>
      <c r="AH79" s="51">
        <v>0</v>
      </c>
      <c r="AI79" s="51">
        <v>0</v>
      </c>
      <c r="AJ79" s="8">
        <v>12.800487205264274</v>
      </c>
      <c r="AK79" s="8">
        <v>12.800487205264274</v>
      </c>
      <c r="AL79" s="8" t="s">
        <v>12734</v>
      </c>
      <c r="AM79" s="8" t="s">
        <v>12734</v>
      </c>
      <c r="AN79" s="8" t="s">
        <v>12734</v>
      </c>
      <c r="AO79" s="8" t="s">
        <v>12734</v>
      </c>
      <c r="AP79" s="8" t="s">
        <v>12734</v>
      </c>
      <c r="AQ79" s="8" t="s">
        <v>12734</v>
      </c>
      <c r="AR79" s="8" t="s">
        <v>12734</v>
      </c>
      <c r="AS79" s="8" t="s">
        <v>12734</v>
      </c>
      <c r="AT79" s="8" t="s">
        <v>12734</v>
      </c>
      <c r="AU79" s="8" t="s">
        <v>12734</v>
      </c>
      <c r="AV79" s="133">
        <v>6</v>
      </c>
      <c r="AW79" s="133" t="s">
        <v>12734</v>
      </c>
      <c r="AX79" s="133" t="s">
        <v>12734</v>
      </c>
      <c r="AY79" s="133" t="s">
        <v>12734</v>
      </c>
      <c r="AZ79" s="133" t="s">
        <v>12734</v>
      </c>
      <c r="BA79" s="133" t="s">
        <v>12734</v>
      </c>
      <c r="BB79" s="133" t="s">
        <v>12734</v>
      </c>
      <c r="BC79" s="133" t="s">
        <v>12734</v>
      </c>
      <c r="BD79" s="133" t="s">
        <v>12734</v>
      </c>
      <c r="BE79" s="133" t="s">
        <v>12734</v>
      </c>
      <c r="BF79" s="133" t="s">
        <v>12734</v>
      </c>
      <c r="BG79" s="92" t="s">
        <v>12734</v>
      </c>
      <c r="BH79" s="8">
        <v>5.4009775641470128</v>
      </c>
      <c r="BI79" s="8">
        <v>7.3995096411172607</v>
      </c>
      <c r="BJ79" s="12">
        <v>78</v>
      </c>
      <c r="BK79" s="10">
        <v>7.3995096411172607</v>
      </c>
      <c r="BL79" s="10">
        <v>0.21403182159055145</v>
      </c>
      <c r="BM79" s="10">
        <v>7.1854778195267093</v>
      </c>
      <c r="BN79" s="41">
        <v>14.271115940782044</v>
      </c>
      <c r="BO79" s="41"/>
      <c r="BP79" s="10">
        <v>7.1854778195267093</v>
      </c>
      <c r="BQ79" s="38">
        <v>14.271115940782044</v>
      </c>
      <c r="BR79" s="6" t="s">
        <v>12812</v>
      </c>
      <c r="BS79" s="51">
        <v>265.17</v>
      </c>
      <c r="BT79" s="75">
        <v>107</v>
      </c>
      <c r="BU79" s="51">
        <v>158.17000000000002</v>
      </c>
      <c r="BV79" s="75">
        <v>196</v>
      </c>
      <c r="BW79" s="75">
        <v>296</v>
      </c>
      <c r="BX79" s="51"/>
    </row>
    <row r="80" spans="1:76" ht="15" customHeight="1">
      <c r="A80" t="s">
        <v>8561</v>
      </c>
      <c r="B80" s="1" t="s">
        <v>5211</v>
      </c>
      <c r="C80" s="2" t="s">
        <v>8562</v>
      </c>
      <c r="D80" s="91" t="s">
        <v>8628</v>
      </c>
      <c r="E80" s="2" t="s">
        <v>1441</v>
      </c>
      <c r="F80" s="2" t="s">
        <v>6289</v>
      </c>
      <c r="G80" s="2" t="s">
        <v>1403</v>
      </c>
      <c r="H80" s="2" t="s">
        <v>1403</v>
      </c>
      <c r="I80">
        <v>11609</v>
      </c>
      <c r="J80" t="s">
        <v>8629</v>
      </c>
      <c r="K80" t="e">
        <v>#VALUE!</v>
      </c>
      <c r="L80" t="s">
        <v>9324</v>
      </c>
      <c r="M80" s="175">
        <v>105</v>
      </c>
      <c r="N80" s="124">
        <v>409</v>
      </c>
      <c r="O80" s="75">
        <v>360</v>
      </c>
      <c r="P80" s="124">
        <v>98</v>
      </c>
      <c r="Q80" s="124">
        <v>18</v>
      </c>
      <c r="R80" s="124">
        <v>2</v>
      </c>
      <c r="S80" s="75">
        <v>24</v>
      </c>
      <c r="T80" s="124">
        <v>57</v>
      </c>
      <c r="U80" s="75">
        <v>64</v>
      </c>
      <c r="V80" s="75">
        <v>38</v>
      </c>
      <c r="W80" s="75">
        <v>102</v>
      </c>
      <c r="X80" s="75">
        <v>1</v>
      </c>
      <c r="Y80" s="4">
        <v>0.2722222222222222</v>
      </c>
      <c r="Z80" s="4">
        <v>0.34170854271356782</v>
      </c>
      <c r="AA80" s="4">
        <v>0.53333333333333333</v>
      </c>
      <c r="AB80" s="8">
        <v>3.75</v>
      </c>
      <c r="AC80" s="8">
        <v>3.6363636363636367</v>
      </c>
      <c r="AD80" s="8">
        <v>4.3243243243243237</v>
      </c>
      <c r="AE80" s="8">
        <v>0.25</v>
      </c>
      <c r="AF80" s="51">
        <v>0.79631738800304652</v>
      </c>
      <c r="AG80" s="51">
        <v>0</v>
      </c>
      <c r="AH80" s="51">
        <v>0</v>
      </c>
      <c r="AI80" s="51">
        <v>0</v>
      </c>
      <c r="AJ80" s="8">
        <v>12.757005348691006</v>
      </c>
      <c r="AK80" s="8">
        <v>12.757005348691006</v>
      </c>
      <c r="AL80" s="8" t="s">
        <v>12734</v>
      </c>
      <c r="AM80" s="8" t="s">
        <v>12734</v>
      </c>
      <c r="AN80" s="8" t="s">
        <v>12734</v>
      </c>
      <c r="AO80" s="8" t="s">
        <v>12734</v>
      </c>
      <c r="AP80" s="8" t="s">
        <v>12734</v>
      </c>
      <c r="AQ80" s="8" t="s">
        <v>12734</v>
      </c>
      <c r="AR80" s="8" t="s">
        <v>12734</v>
      </c>
      <c r="AS80" s="8" t="s">
        <v>12734</v>
      </c>
      <c r="AT80" s="8" t="s">
        <v>12734</v>
      </c>
      <c r="AU80" s="8" t="s">
        <v>12734</v>
      </c>
      <c r="AV80" s="133">
        <v>7</v>
      </c>
      <c r="AW80" s="133" t="s">
        <v>12734</v>
      </c>
      <c r="AX80" s="133" t="s">
        <v>12734</v>
      </c>
      <c r="AY80" s="133" t="s">
        <v>12734</v>
      </c>
      <c r="AZ80" s="133" t="s">
        <v>12734</v>
      </c>
      <c r="BA80" s="133" t="s">
        <v>12734</v>
      </c>
      <c r="BB80" s="133" t="s">
        <v>12734</v>
      </c>
      <c r="BC80" s="133" t="s">
        <v>12734</v>
      </c>
      <c r="BD80" s="133" t="s">
        <v>12734</v>
      </c>
      <c r="BE80" s="133" t="s">
        <v>12734</v>
      </c>
      <c r="BF80" s="133" t="s">
        <v>12734</v>
      </c>
      <c r="BG80" s="92" t="s">
        <v>12734</v>
      </c>
      <c r="BH80" s="8">
        <v>5.4009775641470128</v>
      </c>
      <c r="BI80" s="8">
        <v>7.3560277845439934</v>
      </c>
      <c r="BJ80" s="12">
        <v>79</v>
      </c>
      <c r="BK80" s="10">
        <v>7.3560277845439934</v>
      </c>
      <c r="BL80" s="10">
        <v>0.21403182159055145</v>
      </c>
      <c r="BM80" s="10">
        <v>7.141995962953442</v>
      </c>
      <c r="BN80" s="41">
        <v>14.190807744946254</v>
      </c>
      <c r="BO80" s="41"/>
      <c r="BP80" s="10">
        <v>7.141995962953442</v>
      </c>
      <c r="BQ80" s="38">
        <v>14.190807744946254</v>
      </c>
      <c r="BR80" s="6" t="s">
        <v>12813</v>
      </c>
      <c r="BS80" s="51">
        <v>126.17</v>
      </c>
      <c r="BT80" s="75">
        <v>108</v>
      </c>
      <c r="BU80" s="51">
        <v>18.170000000000002</v>
      </c>
      <c r="BV80" s="75">
        <v>99</v>
      </c>
      <c r="BW80" s="75">
        <v>147</v>
      </c>
      <c r="BX80" s="51"/>
    </row>
    <row r="81" spans="1:76" ht="15" customHeight="1">
      <c r="A81" s="221" t="s">
        <v>2030</v>
      </c>
      <c r="B81" s="187" t="s">
        <v>4024</v>
      </c>
      <c r="C81" s="188" t="s">
        <v>4025</v>
      </c>
      <c r="D81" s="219" t="s">
        <v>458</v>
      </c>
      <c r="E81" s="188" t="s">
        <v>1393</v>
      </c>
      <c r="F81" s="188" t="s">
        <v>6289</v>
      </c>
      <c r="G81" s="188" t="s">
        <v>11014</v>
      </c>
      <c r="H81" s="188" t="s">
        <v>1408</v>
      </c>
      <c r="I81" s="190">
        <v>11493</v>
      </c>
      <c r="J81" s="190" t="s">
        <v>6639</v>
      </c>
      <c r="K81" s="202" t="e">
        <v>#VALUE!</v>
      </c>
      <c r="L81" s="202" t="s">
        <v>3458</v>
      </c>
      <c r="M81" s="66">
        <v>156</v>
      </c>
      <c r="N81" s="192">
        <v>661</v>
      </c>
      <c r="O81" s="192">
        <v>587</v>
      </c>
      <c r="P81" s="192">
        <v>150</v>
      </c>
      <c r="Q81" s="192">
        <v>21</v>
      </c>
      <c r="R81" s="192">
        <v>2</v>
      </c>
      <c r="S81" s="192">
        <v>32</v>
      </c>
      <c r="T81" s="192">
        <v>81</v>
      </c>
      <c r="U81" s="192">
        <v>85</v>
      </c>
      <c r="V81" s="192">
        <v>65</v>
      </c>
      <c r="W81" s="192">
        <v>128</v>
      </c>
      <c r="X81" s="192">
        <v>5</v>
      </c>
      <c r="Y81" s="193">
        <v>0.25553662691652468</v>
      </c>
      <c r="Z81" s="194">
        <v>0.32975460122699385</v>
      </c>
      <c r="AA81" s="194">
        <v>0.46166950596252132</v>
      </c>
      <c r="AB81" s="195">
        <v>5.3289473684210531</v>
      </c>
      <c r="AC81" s="195">
        <v>4.8484848484848486</v>
      </c>
      <c r="AD81" s="195">
        <v>5.743243243243243</v>
      </c>
      <c r="AE81" s="195">
        <v>1.25</v>
      </c>
      <c r="AF81" s="195">
        <v>-8.7574127706537469E-2</v>
      </c>
      <c r="AG81" s="196">
        <v>0</v>
      </c>
      <c r="AH81" s="196">
        <v>0</v>
      </c>
      <c r="AI81" s="196">
        <v>0</v>
      </c>
      <c r="AJ81" s="195">
        <v>17.083101332442606</v>
      </c>
      <c r="AK81" s="195" t="s">
        <v>12734</v>
      </c>
      <c r="AL81" s="195" t="s">
        <v>12734</v>
      </c>
      <c r="AM81" s="195" t="s">
        <v>12734</v>
      </c>
      <c r="AN81" s="195" t="s">
        <v>12734</v>
      </c>
      <c r="AO81" s="195">
        <v>17.083101332442606</v>
      </c>
      <c r="AP81" s="195" t="s">
        <v>12734</v>
      </c>
      <c r="AQ81" s="195" t="s">
        <v>12734</v>
      </c>
      <c r="AR81" s="195">
        <v>17.083101332442606</v>
      </c>
      <c r="AS81" s="195" t="s">
        <v>12734</v>
      </c>
      <c r="AT81" s="195" t="s">
        <v>12734</v>
      </c>
      <c r="AU81" s="195" t="s">
        <v>12734</v>
      </c>
      <c r="AV81" s="197" t="s">
        <v>12734</v>
      </c>
      <c r="AW81" s="197" t="s">
        <v>12734</v>
      </c>
      <c r="AX81" s="197" t="s">
        <v>12734</v>
      </c>
      <c r="AY81" s="197" t="s">
        <v>12734</v>
      </c>
      <c r="AZ81" s="197">
        <v>17</v>
      </c>
      <c r="BA81" s="197" t="s">
        <v>12734</v>
      </c>
      <c r="BB81" s="197" t="s">
        <v>12734</v>
      </c>
      <c r="BC81" s="197">
        <v>2</v>
      </c>
      <c r="BD81" s="197" t="s">
        <v>12734</v>
      </c>
      <c r="BE81" s="197" t="s">
        <v>12734</v>
      </c>
      <c r="BF81" s="197" t="s">
        <v>12734</v>
      </c>
      <c r="BG81" s="198" t="s">
        <v>12734</v>
      </c>
      <c r="BH81" s="195">
        <v>9.752144097079757</v>
      </c>
      <c r="BI81" s="195">
        <v>7.3309572353628489</v>
      </c>
      <c r="BJ81" s="197">
        <v>80</v>
      </c>
      <c r="BK81" s="195">
        <v>7.3309572353628489</v>
      </c>
      <c r="BL81" s="195">
        <v>0.21403182159055145</v>
      </c>
      <c r="BM81" s="195">
        <v>7.1169254137722975</v>
      </c>
      <c r="BN81" s="199">
        <v>14.144504051129555</v>
      </c>
      <c r="BO81" s="200"/>
      <c r="BP81" s="195">
        <v>7.1169254137722975</v>
      </c>
      <c r="BQ81" s="38">
        <v>14.144504051129555</v>
      </c>
      <c r="BR81" s="195" t="s">
        <v>12814</v>
      </c>
      <c r="BS81" s="195">
        <v>62</v>
      </c>
      <c r="BT81" s="201">
        <v>109</v>
      </c>
      <c r="BU81" s="196">
        <v>-47</v>
      </c>
      <c r="BV81" s="201">
        <v>46</v>
      </c>
      <c r="BW81" s="201">
        <v>81</v>
      </c>
      <c r="BX81" s="195"/>
    </row>
    <row r="82" spans="1:76">
      <c r="A82" t="s">
        <v>1696</v>
      </c>
      <c r="B82" s="1" t="s">
        <v>4089</v>
      </c>
      <c r="C82" s="2" t="s">
        <v>3954</v>
      </c>
      <c r="D82" s="91" t="s">
        <v>545</v>
      </c>
      <c r="E82" s="2" t="s">
        <v>1410</v>
      </c>
      <c r="F82" s="2" t="s">
        <v>6289</v>
      </c>
      <c r="G82" s="2" t="s">
        <v>1372</v>
      </c>
      <c r="H82" s="2" t="s">
        <v>1372</v>
      </c>
      <c r="I82">
        <v>11205</v>
      </c>
      <c r="J82" t="s">
        <v>7943</v>
      </c>
      <c r="K82" t="e">
        <v>#VALUE!</v>
      </c>
      <c r="L82" t="s">
        <v>3156</v>
      </c>
      <c r="M82" s="175">
        <v>151</v>
      </c>
      <c r="N82" s="124">
        <v>656</v>
      </c>
      <c r="O82" s="75">
        <v>566</v>
      </c>
      <c r="P82" s="124">
        <v>158</v>
      </c>
      <c r="Q82" s="124">
        <v>25</v>
      </c>
      <c r="R82" s="124">
        <v>7</v>
      </c>
      <c r="S82" s="75">
        <v>15</v>
      </c>
      <c r="T82" s="124">
        <v>103</v>
      </c>
      <c r="U82" s="75">
        <v>49</v>
      </c>
      <c r="V82" s="75">
        <v>65</v>
      </c>
      <c r="W82" s="75">
        <v>106</v>
      </c>
      <c r="X82" s="75">
        <v>15</v>
      </c>
      <c r="Y82" s="4">
        <v>0.27915194346289751</v>
      </c>
      <c r="Z82" s="4">
        <v>0.35340729001584786</v>
      </c>
      <c r="AA82" s="4">
        <v>0.42756183745583037</v>
      </c>
      <c r="AB82" s="8">
        <v>6.776315789473685</v>
      </c>
      <c r="AC82" s="8">
        <v>2.2727272727272729</v>
      </c>
      <c r="AD82" s="8">
        <v>3.3108108108108105</v>
      </c>
      <c r="AE82" s="8">
        <v>3.75</v>
      </c>
      <c r="AF82" s="51">
        <v>1.4684186260949714</v>
      </c>
      <c r="AG82" s="51">
        <v>0</v>
      </c>
      <c r="AH82" s="51">
        <v>0</v>
      </c>
      <c r="AI82" s="51">
        <v>0</v>
      </c>
      <c r="AJ82" s="8">
        <v>17.578272499106742</v>
      </c>
      <c r="AK82" s="8" t="s">
        <v>12734</v>
      </c>
      <c r="AL82" s="8" t="s">
        <v>12734</v>
      </c>
      <c r="AM82" s="8" t="s">
        <v>12734</v>
      </c>
      <c r="AN82" s="8" t="s">
        <v>12734</v>
      </c>
      <c r="AO82" s="8" t="s">
        <v>12734</v>
      </c>
      <c r="AP82" s="8">
        <v>17.578272499106742</v>
      </c>
      <c r="AQ82" s="8" t="s">
        <v>12734</v>
      </c>
      <c r="AR82" s="8" t="s">
        <v>12734</v>
      </c>
      <c r="AS82" s="8" t="s">
        <v>12734</v>
      </c>
      <c r="AT82" s="8" t="s">
        <v>12734</v>
      </c>
      <c r="AU82" s="8" t="s">
        <v>12734</v>
      </c>
      <c r="AV82" s="133" t="s">
        <v>12734</v>
      </c>
      <c r="AW82" s="133" t="s">
        <v>12734</v>
      </c>
      <c r="AX82" s="133" t="s">
        <v>12734</v>
      </c>
      <c r="AY82" s="133" t="s">
        <v>12734</v>
      </c>
      <c r="AZ82" s="133" t="s">
        <v>12734</v>
      </c>
      <c r="BA82" s="133">
        <v>29</v>
      </c>
      <c r="BB82" s="133" t="s">
        <v>12734</v>
      </c>
      <c r="BC82" s="133" t="s">
        <v>12734</v>
      </c>
      <c r="BD82" s="133" t="s">
        <v>12734</v>
      </c>
      <c r="BE82" s="133" t="s">
        <v>12734</v>
      </c>
      <c r="BF82" s="133" t="s">
        <v>12734</v>
      </c>
      <c r="BG82" s="92" t="s">
        <v>12734</v>
      </c>
      <c r="BH82" s="8">
        <v>10.292358297693868</v>
      </c>
      <c r="BI82" s="8">
        <v>7.2859142014128739</v>
      </c>
      <c r="BJ82" s="12">
        <v>81</v>
      </c>
      <c r="BK82" s="10">
        <v>7.2859142014128739</v>
      </c>
      <c r="BL82" s="10">
        <v>0.21403182159055145</v>
      </c>
      <c r="BM82" s="10">
        <v>7.0718823798223225</v>
      </c>
      <c r="BN82" s="41">
        <v>14.06131246096832</v>
      </c>
      <c r="BO82" s="41"/>
      <c r="BP82" s="10">
        <v>7.0718823798223225</v>
      </c>
      <c r="BQ82" s="38">
        <v>14.06131246096832</v>
      </c>
      <c r="BR82" s="6" t="s">
        <v>12815</v>
      </c>
      <c r="BS82" s="51">
        <v>209</v>
      </c>
      <c r="BT82" s="75">
        <v>112</v>
      </c>
      <c r="BU82" s="51">
        <v>97</v>
      </c>
      <c r="BV82" s="75">
        <v>191</v>
      </c>
      <c r="BW82" s="75">
        <v>229</v>
      </c>
      <c r="BX82" s="51"/>
    </row>
    <row r="83" spans="1:76">
      <c r="A83" s="185" t="s">
        <v>7060</v>
      </c>
      <c r="B83" s="1" t="s">
        <v>7062</v>
      </c>
      <c r="C83" s="2" t="s">
        <v>3973</v>
      </c>
      <c r="D83" s="91" t="s">
        <v>7061</v>
      </c>
      <c r="E83" s="2" t="s">
        <v>1441</v>
      </c>
      <c r="F83" s="2" t="s">
        <v>6289</v>
      </c>
      <c r="G83" s="2" t="s">
        <v>1372</v>
      </c>
      <c r="H83" s="2" t="s">
        <v>1372</v>
      </c>
      <c r="I83">
        <v>16478</v>
      </c>
      <c r="J83" t="s">
        <v>7063</v>
      </c>
      <c r="K83" t="e">
        <v>#VALUE!</v>
      </c>
      <c r="L83" t="s">
        <v>7064</v>
      </c>
      <c r="M83" s="175">
        <v>155</v>
      </c>
      <c r="N83" s="124">
        <v>610</v>
      </c>
      <c r="O83" s="75">
        <v>529</v>
      </c>
      <c r="P83" s="124">
        <v>132</v>
      </c>
      <c r="Q83" s="124">
        <v>29</v>
      </c>
      <c r="R83" s="124">
        <v>3</v>
      </c>
      <c r="S83" s="75">
        <v>38</v>
      </c>
      <c r="T83" s="124">
        <v>82</v>
      </c>
      <c r="U83" s="75">
        <v>92</v>
      </c>
      <c r="V83" s="75">
        <v>70</v>
      </c>
      <c r="W83" s="75">
        <v>156</v>
      </c>
      <c r="X83" s="75">
        <v>2</v>
      </c>
      <c r="Y83" s="3">
        <v>0.2495274102079395</v>
      </c>
      <c r="Z83" s="3">
        <v>0.337228714524207</v>
      </c>
      <c r="AA83" s="3">
        <v>0.5311909262759924</v>
      </c>
      <c r="AB83" s="6">
        <v>5.3947368421052637</v>
      </c>
      <c r="AC83" s="6">
        <v>5.7575757575757578</v>
      </c>
      <c r="AD83" s="6">
        <v>6.2162162162162158</v>
      </c>
      <c r="AE83" s="6">
        <v>0.5</v>
      </c>
      <c r="AF83" s="51">
        <v>-0.4131331386996821</v>
      </c>
      <c r="AG83" s="51">
        <v>0</v>
      </c>
      <c r="AH83" s="51">
        <v>0</v>
      </c>
      <c r="AI83" s="51">
        <v>0</v>
      </c>
      <c r="AJ83" s="6">
        <v>17.455395677197554</v>
      </c>
      <c r="AK83" s="6" t="s">
        <v>12734</v>
      </c>
      <c r="AL83" s="6" t="s">
        <v>12734</v>
      </c>
      <c r="AM83" s="6" t="s">
        <v>12734</v>
      </c>
      <c r="AN83" s="6" t="s">
        <v>12734</v>
      </c>
      <c r="AO83" s="6" t="s">
        <v>12734</v>
      </c>
      <c r="AP83" s="6">
        <v>17.455395677197554</v>
      </c>
      <c r="AQ83" s="6" t="s">
        <v>12734</v>
      </c>
      <c r="AR83" s="6" t="s">
        <v>12734</v>
      </c>
      <c r="AS83" s="6" t="s">
        <v>12734</v>
      </c>
      <c r="AT83" s="6" t="s">
        <v>12734</v>
      </c>
      <c r="AU83" s="6" t="s">
        <v>12734</v>
      </c>
      <c r="AV83" s="99" t="s">
        <v>12734</v>
      </c>
      <c r="AW83" s="133" t="s">
        <v>12734</v>
      </c>
      <c r="AX83" s="133" t="s">
        <v>12734</v>
      </c>
      <c r="AY83" s="133" t="s">
        <v>12734</v>
      </c>
      <c r="AZ83" s="133" t="s">
        <v>12734</v>
      </c>
      <c r="BA83" s="133">
        <v>30</v>
      </c>
      <c r="BB83" s="133" t="s">
        <v>12734</v>
      </c>
      <c r="BC83" s="133" t="s">
        <v>12734</v>
      </c>
      <c r="BD83" s="133" t="s">
        <v>12734</v>
      </c>
      <c r="BE83" s="133" t="s">
        <v>12734</v>
      </c>
      <c r="BF83" s="133" t="s">
        <v>12734</v>
      </c>
      <c r="BG83" s="92" t="s">
        <v>12734</v>
      </c>
      <c r="BH83" s="6">
        <v>10.292358297693868</v>
      </c>
      <c r="BI83" s="8">
        <v>7.1630373795036864</v>
      </c>
      <c r="BJ83" s="12">
        <v>82</v>
      </c>
      <c r="BK83" s="6">
        <v>7.1630373795036864</v>
      </c>
      <c r="BL83" s="6">
        <v>0.21403182159055145</v>
      </c>
      <c r="BM83" s="6">
        <v>6.9490055579131349</v>
      </c>
      <c r="BN83" s="38">
        <v>13.834366864454175</v>
      </c>
      <c r="BO83" s="38"/>
      <c r="BP83" s="6">
        <v>6.9490055579131349</v>
      </c>
      <c r="BQ83" s="38">
        <v>13.834366864454175</v>
      </c>
      <c r="BR83" s="6" t="s">
        <v>12816</v>
      </c>
      <c r="BS83" s="51">
        <v>165</v>
      </c>
      <c r="BT83" s="75">
        <v>113</v>
      </c>
      <c r="BU83" s="51">
        <v>52</v>
      </c>
      <c r="BV83" s="75">
        <v>152</v>
      </c>
      <c r="BW83" s="75">
        <v>188</v>
      </c>
      <c r="BX83" s="51"/>
    </row>
    <row r="84" spans="1:76">
      <c r="A84" s="185" t="s">
        <v>9987</v>
      </c>
      <c r="B84" s="1" t="s">
        <v>9988</v>
      </c>
      <c r="C84" s="2" t="s">
        <v>3952</v>
      </c>
      <c r="D84" s="91" t="s">
        <v>9601</v>
      </c>
      <c r="E84" s="2" t="s">
        <v>1382</v>
      </c>
      <c r="F84" s="2" t="s">
        <v>6289</v>
      </c>
      <c r="G84" s="2" t="s">
        <v>1408</v>
      </c>
      <c r="H84" s="2" t="s">
        <v>1408</v>
      </c>
      <c r="I84">
        <v>18015</v>
      </c>
      <c r="J84" t="s">
        <v>9602</v>
      </c>
      <c r="K84" t="e">
        <v>#VALUE!</v>
      </c>
      <c r="L84" t="s">
        <v>9989</v>
      </c>
      <c r="M84" s="175">
        <v>159</v>
      </c>
      <c r="N84" s="124">
        <v>664</v>
      </c>
      <c r="O84" s="75">
        <v>583</v>
      </c>
      <c r="P84" s="124">
        <v>136</v>
      </c>
      <c r="Q84" s="124">
        <v>31</v>
      </c>
      <c r="R84" s="124">
        <v>1</v>
      </c>
      <c r="S84" s="75">
        <v>30</v>
      </c>
      <c r="T84" s="124">
        <v>97</v>
      </c>
      <c r="U84" s="75">
        <v>78</v>
      </c>
      <c r="V84" s="75">
        <v>62</v>
      </c>
      <c r="W84" s="75">
        <v>149</v>
      </c>
      <c r="X84" s="75">
        <v>9</v>
      </c>
      <c r="Y84" s="4">
        <v>0.23327615780445971</v>
      </c>
      <c r="Z84" s="4">
        <v>0.30697674418604654</v>
      </c>
      <c r="AA84" s="4">
        <v>0.444253859348199</v>
      </c>
      <c r="AB84" s="8">
        <v>6.3815789473684212</v>
      </c>
      <c r="AC84" s="8">
        <v>4.5454545454545459</v>
      </c>
      <c r="AD84" s="8">
        <v>5.2702702702702702</v>
      </c>
      <c r="AE84" s="8">
        <v>2.25</v>
      </c>
      <c r="AF84" s="51">
        <v>-1.5769743802033129</v>
      </c>
      <c r="AG84" s="51">
        <v>0</v>
      </c>
      <c r="AH84" s="51">
        <v>0</v>
      </c>
      <c r="AI84" s="51">
        <v>0</v>
      </c>
      <c r="AJ84" s="8">
        <v>16.870329382889924</v>
      </c>
      <c r="AK84" s="8" t="s">
        <v>12734</v>
      </c>
      <c r="AL84" s="8" t="s">
        <v>12734</v>
      </c>
      <c r="AM84" s="8" t="s">
        <v>12734</v>
      </c>
      <c r="AN84" s="8" t="s">
        <v>12734</v>
      </c>
      <c r="AO84" s="8">
        <v>16.870329382889924</v>
      </c>
      <c r="AP84" s="8" t="s">
        <v>12734</v>
      </c>
      <c r="AQ84" s="8" t="s">
        <v>12734</v>
      </c>
      <c r="AR84" s="8">
        <v>16.870329382889924</v>
      </c>
      <c r="AS84" s="8" t="s">
        <v>12734</v>
      </c>
      <c r="AT84" s="8" t="s">
        <v>12734</v>
      </c>
      <c r="AU84" s="8" t="s">
        <v>12734</v>
      </c>
      <c r="AV84" s="133" t="s">
        <v>12734</v>
      </c>
      <c r="AW84" s="133" t="s">
        <v>12734</v>
      </c>
      <c r="AX84" s="133" t="s">
        <v>12734</v>
      </c>
      <c r="AY84" s="133" t="s">
        <v>12734</v>
      </c>
      <c r="AZ84" s="133">
        <v>18</v>
      </c>
      <c r="BA84" s="133" t="s">
        <v>12734</v>
      </c>
      <c r="BB84" s="133" t="s">
        <v>12734</v>
      </c>
      <c r="BC84" s="133">
        <v>3</v>
      </c>
      <c r="BD84" s="133" t="s">
        <v>12734</v>
      </c>
      <c r="BE84" s="133" t="s">
        <v>12734</v>
      </c>
      <c r="BF84" s="133" t="s">
        <v>12734</v>
      </c>
      <c r="BG84" s="92" t="s">
        <v>12734</v>
      </c>
      <c r="BH84" s="8">
        <v>9.752144097079757</v>
      </c>
      <c r="BI84" s="8">
        <v>7.1181852858101671</v>
      </c>
      <c r="BJ84" s="12">
        <v>83</v>
      </c>
      <c r="BK84" s="10">
        <v>7.1181852858101671</v>
      </c>
      <c r="BL84" s="10">
        <v>0.21403182159055145</v>
      </c>
      <c r="BM84" s="10">
        <v>6.9041534642196156</v>
      </c>
      <c r="BN84" s="41">
        <v>13.751527928680698</v>
      </c>
      <c r="BO84" s="41"/>
      <c r="BP84" s="10">
        <v>6.9041534642196156</v>
      </c>
      <c r="BQ84" s="38">
        <v>13.751527928680698</v>
      </c>
      <c r="BR84" s="6" t="s">
        <v>12817</v>
      </c>
      <c r="BS84" s="51">
        <v>189.5</v>
      </c>
      <c r="BT84" s="75">
        <v>114</v>
      </c>
      <c r="BU84" s="51">
        <v>75.5</v>
      </c>
      <c r="BV84" s="75">
        <v>162</v>
      </c>
      <c r="BW84" s="75">
        <v>212</v>
      </c>
      <c r="BX84" s="51"/>
    </row>
    <row r="85" spans="1:76" ht="15" customHeight="1">
      <c r="A85" s="185" t="s">
        <v>2263</v>
      </c>
      <c r="B85" s="1" t="s">
        <v>4284</v>
      </c>
      <c r="C85" s="2" t="s">
        <v>4285</v>
      </c>
      <c r="D85" s="91" t="s">
        <v>416</v>
      </c>
      <c r="E85" s="2" t="s">
        <v>1458</v>
      </c>
      <c r="F85" s="2" t="s">
        <v>6289</v>
      </c>
      <c r="G85" s="2" t="s">
        <v>1403</v>
      </c>
      <c r="H85" s="2" t="s">
        <v>1403</v>
      </c>
      <c r="I85">
        <v>1433</v>
      </c>
      <c r="J85" t="s">
        <v>7794</v>
      </c>
      <c r="K85" t="e">
        <v>#VALUE!</v>
      </c>
      <c r="L85" t="s">
        <v>3673</v>
      </c>
      <c r="M85" s="175">
        <v>141</v>
      </c>
      <c r="N85" s="124">
        <v>524</v>
      </c>
      <c r="O85" s="75">
        <v>473</v>
      </c>
      <c r="P85" s="124">
        <v>136</v>
      </c>
      <c r="Q85" s="124">
        <v>19</v>
      </c>
      <c r="R85" s="124">
        <v>0</v>
      </c>
      <c r="S85" s="75">
        <v>14</v>
      </c>
      <c r="T85" s="124">
        <v>52</v>
      </c>
      <c r="U85" s="75">
        <v>73</v>
      </c>
      <c r="V85" s="75">
        <v>44</v>
      </c>
      <c r="W85" s="75">
        <v>69</v>
      </c>
      <c r="X85" s="75">
        <v>1</v>
      </c>
      <c r="Y85" s="4">
        <v>0.28752642706131076</v>
      </c>
      <c r="Z85" s="4">
        <v>0.34816247582205029</v>
      </c>
      <c r="AA85" s="4">
        <v>0.41649048625792812</v>
      </c>
      <c r="AB85" s="8">
        <v>3.4210526315789473</v>
      </c>
      <c r="AC85" s="8">
        <v>2.1212121212121211</v>
      </c>
      <c r="AD85" s="8">
        <v>4.9324324324324325</v>
      </c>
      <c r="AE85" s="8">
        <v>0.25</v>
      </c>
      <c r="AF85" s="51">
        <v>1.763812993321179</v>
      </c>
      <c r="AG85" s="51">
        <v>0</v>
      </c>
      <c r="AH85" s="51">
        <v>0</v>
      </c>
      <c r="AI85" s="51">
        <v>0</v>
      </c>
      <c r="AJ85" s="8">
        <v>12.488510178544681</v>
      </c>
      <c r="AK85" s="8">
        <v>12.488510178544681</v>
      </c>
      <c r="AL85" s="8" t="s">
        <v>12734</v>
      </c>
      <c r="AM85" s="8" t="s">
        <v>12734</v>
      </c>
      <c r="AN85" s="8" t="s">
        <v>12734</v>
      </c>
      <c r="AO85" s="8" t="s">
        <v>12734</v>
      </c>
      <c r="AP85" s="8" t="s">
        <v>12734</v>
      </c>
      <c r="AQ85" s="8" t="s">
        <v>12734</v>
      </c>
      <c r="AR85" s="8" t="s">
        <v>12734</v>
      </c>
      <c r="AS85" s="8" t="s">
        <v>12734</v>
      </c>
      <c r="AT85" s="8" t="s">
        <v>12734</v>
      </c>
      <c r="AU85" s="8" t="s">
        <v>12734</v>
      </c>
      <c r="AV85" s="133">
        <v>8</v>
      </c>
      <c r="AW85" s="133" t="s">
        <v>12734</v>
      </c>
      <c r="AX85" s="133" t="s">
        <v>12734</v>
      </c>
      <c r="AY85" s="133" t="s">
        <v>12734</v>
      </c>
      <c r="AZ85" s="133" t="s">
        <v>12734</v>
      </c>
      <c r="BA85" s="133" t="s">
        <v>12734</v>
      </c>
      <c r="BB85" s="133" t="s">
        <v>12734</v>
      </c>
      <c r="BC85" s="133" t="s">
        <v>12734</v>
      </c>
      <c r="BD85" s="133" t="s">
        <v>12734</v>
      </c>
      <c r="BE85" s="133" t="s">
        <v>12734</v>
      </c>
      <c r="BF85" s="133" t="s">
        <v>12734</v>
      </c>
      <c r="BG85" s="92" t="s">
        <v>12734</v>
      </c>
      <c r="BH85" s="8">
        <v>5.4009775641470128</v>
      </c>
      <c r="BI85" s="8">
        <v>7.0875326143976682</v>
      </c>
      <c r="BJ85" s="12">
        <v>84</v>
      </c>
      <c r="BK85" s="10">
        <v>7.0875326143976682</v>
      </c>
      <c r="BL85" s="10">
        <v>0.21403182159055145</v>
      </c>
      <c r="BM85" s="10">
        <v>6.8735007928071168</v>
      </c>
      <c r="BN85" s="41">
        <v>13.694914413695725</v>
      </c>
      <c r="BO85" s="41"/>
      <c r="BP85" s="10">
        <v>6.8735007928071168</v>
      </c>
      <c r="BQ85" s="38">
        <v>13.694914413695725</v>
      </c>
      <c r="BR85" s="6" t="s">
        <v>12818</v>
      </c>
      <c r="BS85" s="51">
        <v>186.67</v>
      </c>
      <c r="BT85" s="75">
        <v>116</v>
      </c>
      <c r="BU85" s="51">
        <v>70.669999999999987</v>
      </c>
      <c r="BV85" s="75">
        <v>149</v>
      </c>
      <c r="BW85" s="75">
        <v>217</v>
      </c>
      <c r="BX85" s="51"/>
    </row>
    <row r="86" spans="1:76">
      <c r="A86" s="221" t="s">
        <v>1512</v>
      </c>
      <c r="B86" s="187" t="s">
        <v>4037</v>
      </c>
      <c r="C86" s="205" t="s">
        <v>4038</v>
      </c>
      <c r="D86" s="220" t="s">
        <v>642</v>
      </c>
      <c r="E86" s="205" t="s">
        <v>1412</v>
      </c>
      <c r="F86" s="205" t="s">
        <v>6289</v>
      </c>
      <c r="G86" s="205" t="s">
        <v>1372</v>
      </c>
      <c r="H86" s="205" t="s">
        <v>1372</v>
      </c>
      <c r="I86" s="206">
        <v>3410</v>
      </c>
      <c r="J86" s="206" t="s">
        <v>7185</v>
      </c>
      <c r="K86" s="207" t="e">
        <v>#VALUE!</v>
      </c>
      <c r="L86" s="207" t="s">
        <v>2990</v>
      </c>
      <c r="M86" s="208">
        <v>144</v>
      </c>
      <c r="N86" s="209">
        <v>508</v>
      </c>
      <c r="O86" s="209">
        <v>459</v>
      </c>
      <c r="P86" s="209">
        <v>131</v>
      </c>
      <c r="Q86" s="209">
        <v>31</v>
      </c>
      <c r="R86" s="209">
        <v>2</v>
      </c>
      <c r="S86" s="209">
        <v>22</v>
      </c>
      <c r="T86" s="209">
        <v>70</v>
      </c>
      <c r="U86" s="209">
        <v>75</v>
      </c>
      <c r="V86" s="209">
        <v>34</v>
      </c>
      <c r="W86" s="209">
        <v>105</v>
      </c>
      <c r="X86" s="209">
        <v>11</v>
      </c>
      <c r="Y86" s="210">
        <v>0.28540305010893247</v>
      </c>
      <c r="Z86" s="211">
        <v>0.33468559837728196</v>
      </c>
      <c r="AA86" s="211">
        <v>0.50544662309368193</v>
      </c>
      <c r="AB86" s="212">
        <v>4.6052631578947372</v>
      </c>
      <c r="AC86" s="212">
        <v>3.3333333333333335</v>
      </c>
      <c r="AD86" s="212">
        <v>5.0675675675675675</v>
      </c>
      <c r="AE86" s="212">
        <v>2.75</v>
      </c>
      <c r="AF86" s="212">
        <v>1.6114464879030124</v>
      </c>
      <c r="AG86" s="213">
        <v>0</v>
      </c>
      <c r="AH86" s="213">
        <v>0</v>
      </c>
      <c r="AI86" s="213">
        <v>0</v>
      </c>
      <c r="AJ86" s="212">
        <v>17.36761054669865</v>
      </c>
      <c r="AK86" s="212" t="s">
        <v>12734</v>
      </c>
      <c r="AL86" s="212" t="s">
        <v>12734</v>
      </c>
      <c r="AM86" s="212" t="s">
        <v>12734</v>
      </c>
      <c r="AN86" s="212" t="s">
        <v>12734</v>
      </c>
      <c r="AO86" s="212" t="s">
        <v>12734</v>
      </c>
      <c r="AP86" s="212">
        <v>17.36761054669865</v>
      </c>
      <c r="AQ86" s="212" t="s">
        <v>12734</v>
      </c>
      <c r="AR86" s="212" t="s">
        <v>12734</v>
      </c>
      <c r="AS86" s="212" t="s">
        <v>12734</v>
      </c>
      <c r="AT86" s="212" t="s">
        <v>12734</v>
      </c>
      <c r="AU86" s="212" t="s">
        <v>12734</v>
      </c>
      <c r="AV86" s="214" t="s">
        <v>12734</v>
      </c>
      <c r="AW86" s="214" t="s">
        <v>12734</v>
      </c>
      <c r="AX86" s="214" t="s">
        <v>12734</v>
      </c>
      <c r="AY86" s="214" t="s">
        <v>12734</v>
      </c>
      <c r="AZ86" s="214" t="s">
        <v>12734</v>
      </c>
      <c r="BA86" s="214">
        <v>31</v>
      </c>
      <c r="BB86" s="214" t="s">
        <v>12734</v>
      </c>
      <c r="BC86" s="214" t="s">
        <v>12734</v>
      </c>
      <c r="BD86" s="214" t="s">
        <v>12734</v>
      </c>
      <c r="BE86" s="214" t="s">
        <v>12734</v>
      </c>
      <c r="BF86" s="214" t="s">
        <v>12734</v>
      </c>
      <c r="BG86" s="215" t="s">
        <v>12734</v>
      </c>
      <c r="BH86" s="212">
        <v>10.292358297693868</v>
      </c>
      <c r="BI86" s="212">
        <v>7.075252249004782</v>
      </c>
      <c r="BJ86" s="214">
        <v>85</v>
      </c>
      <c r="BK86" s="212">
        <v>7.075252249004782</v>
      </c>
      <c r="BL86" s="212">
        <v>0.21403182159055145</v>
      </c>
      <c r="BM86" s="212">
        <v>6.8612204274142305</v>
      </c>
      <c r="BN86" s="216">
        <v>13.672233367700249</v>
      </c>
      <c r="BO86" s="217"/>
      <c r="BP86" s="212">
        <v>6.8612204274142305</v>
      </c>
      <c r="BQ86" s="38">
        <v>13.672233367700249</v>
      </c>
      <c r="BR86" s="212" t="s">
        <v>12819</v>
      </c>
      <c r="BS86" s="212">
        <v>237</v>
      </c>
      <c r="BT86" s="218">
        <v>117</v>
      </c>
      <c r="BU86" s="213">
        <v>120</v>
      </c>
      <c r="BV86" s="218">
        <v>215</v>
      </c>
      <c r="BW86" s="218">
        <v>254</v>
      </c>
      <c r="BX86" s="212"/>
    </row>
    <row r="87" spans="1:76" ht="15" customHeight="1">
      <c r="A87" s="222" t="s">
        <v>9348</v>
      </c>
      <c r="B87" s="1" t="s">
        <v>9349</v>
      </c>
      <c r="C87" s="2" t="s">
        <v>4218</v>
      </c>
      <c r="D87" s="91" t="s">
        <v>8812</v>
      </c>
      <c r="E87" s="2" t="s">
        <v>1380</v>
      </c>
      <c r="F87" s="2" t="s">
        <v>3643</v>
      </c>
      <c r="G87" s="2" t="s">
        <v>11062</v>
      </c>
      <c r="H87" s="2" t="s">
        <v>1403</v>
      </c>
      <c r="I87">
        <v>13338</v>
      </c>
      <c r="J87" t="s">
        <v>8813</v>
      </c>
      <c r="K87" t="e">
        <v>#VALUE!</v>
      </c>
      <c r="L87" t="s">
        <v>9350</v>
      </c>
      <c r="M87" s="175">
        <v>132</v>
      </c>
      <c r="N87" s="124">
        <v>482</v>
      </c>
      <c r="O87" s="75">
        <v>428</v>
      </c>
      <c r="P87" s="124">
        <v>119</v>
      </c>
      <c r="Q87" s="124">
        <v>12</v>
      </c>
      <c r="R87" s="124">
        <v>0</v>
      </c>
      <c r="S87" s="75">
        <v>22</v>
      </c>
      <c r="T87" s="124">
        <v>63</v>
      </c>
      <c r="U87" s="75">
        <v>55</v>
      </c>
      <c r="V87" s="75">
        <v>47</v>
      </c>
      <c r="W87" s="75">
        <v>92</v>
      </c>
      <c r="X87" s="75">
        <v>0</v>
      </c>
      <c r="Y87" s="52">
        <v>0.2780373831775701</v>
      </c>
      <c r="Z87" s="52">
        <v>0.34947368421052633</v>
      </c>
      <c r="AA87" s="52">
        <v>0.46028037383177572</v>
      </c>
      <c r="AB87" s="51">
        <v>4.1447368421052637</v>
      </c>
      <c r="AC87" s="51">
        <v>3.3333333333333335</v>
      </c>
      <c r="AD87" s="51">
        <v>3.7162162162162162</v>
      </c>
      <c r="AE87" s="51">
        <v>0</v>
      </c>
      <c r="AF87" s="51">
        <v>1.1628125587516414</v>
      </c>
      <c r="AG87" s="51">
        <v>0</v>
      </c>
      <c r="AH87" s="51">
        <v>0</v>
      </c>
      <c r="AI87" s="51">
        <v>0</v>
      </c>
      <c r="AJ87" s="51">
        <v>12.357098950406455</v>
      </c>
      <c r="AK87" s="51">
        <v>12.357098950406455</v>
      </c>
      <c r="AL87" s="51" t="s">
        <v>12734</v>
      </c>
      <c r="AM87" s="51" t="s">
        <v>12734</v>
      </c>
      <c r="AN87" s="51" t="s">
        <v>12734</v>
      </c>
      <c r="AO87" s="51" t="s">
        <v>12734</v>
      </c>
      <c r="AP87" s="51" t="s">
        <v>12734</v>
      </c>
      <c r="AQ87" s="51" t="s">
        <v>12734</v>
      </c>
      <c r="AR87" s="51" t="s">
        <v>12734</v>
      </c>
      <c r="AS87" s="51" t="s">
        <v>12734</v>
      </c>
      <c r="AT87" s="51" t="s">
        <v>12734</v>
      </c>
      <c r="AU87" s="51" t="s">
        <v>12734</v>
      </c>
      <c r="AV87" s="76">
        <v>9</v>
      </c>
      <c r="AW87" s="76" t="s">
        <v>12734</v>
      </c>
      <c r="AX87" s="76" t="s">
        <v>12734</v>
      </c>
      <c r="AY87" s="76" t="s">
        <v>12734</v>
      </c>
      <c r="AZ87" s="76" t="s">
        <v>12734</v>
      </c>
      <c r="BA87" s="76" t="s">
        <v>12734</v>
      </c>
      <c r="BB87" s="76" t="s">
        <v>12734</v>
      </c>
      <c r="BC87" s="76" t="s">
        <v>12734</v>
      </c>
      <c r="BD87" s="76" t="s">
        <v>12734</v>
      </c>
      <c r="BE87" s="76" t="s">
        <v>12734</v>
      </c>
      <c r="BF87" s="76" t="s">
        <v>12734</v>
      </c>
      <c r="BG87" s="93" t="s">
        <v>12734</v>
      </c>
      <c r="BH87" s="51">
        <v>5.4009775641470128</v>
      </c>
      <c r="BI87" s="51">
        <v>6.9561213862594418</v>
      </c>
      <c r="BJ87" s="76">
        <v>86</v>
      </c>
      <c r="BK87" s="51">
        <v>6.9561213862594418</v>
      </c>
      <c r="BL87" s="51">
        <v>0.21403182159055145</v>
      </c>
      <c r="BM87" s="51">
        <v>6.7420895646688903</v>
      </c>
      <c r="BN87" s="64">
        <v>13.452206317122986</v>
      </c>
      <c r="BO87" s="64"/>
      <c r="BP87" s="51">
        <v>6.7420895646688903</v>
      </c>
      <c r="BQ87" s="38">
        <v>13.452206317122986</v>
      </c>
      <c r="BR87" s="51" t="s">
        <v>12820</v>
      </c>
      <c r="BS87" s="51">
        <v>239.83</v>
      </c>
      <c r="BT87" s="75">
        <v>118</v>
      </c>
      <c r="BU87" s="51">
        <v>121.83000000000001</v>
      </c>
      <c r="BV87" s="75">
        <v>205</v>
      </c>
      <c r="BW87" s="75">
        <v>262</v>
      </c>
      <c r="BX87" s="51"/>
    </row>
    <row r="88" spans="1:76">
      <c r="A88" s="65" t="s">
        <v>1765</v>
      </c>
      <c r="B88" s="1" t="s">
        <v>3938</v>
      </c>
      <c r="C88" s="2" t="s">
        <v>3939</v>
      </c>
      <c r="D88" s="91" t="s">
        <v>496</v>
      </c>
      <c r="E88" s="2" t="s">
        <v>1366</v>
      </c>
      <c r="F88" s="2" t="s">
        <v>3643</v>
      </c>
      <c r="G88" s="2" t="s">
        <v>1372</v>
      </c>
      <c r="H88" s="2" t="s">
        <v>1372</v>
      </c>
      <c r="I88">
        <v>9927</v>
      </c>
      <c r="J88" t="s">
        <v>7812</v>
      </c>
      <c r="K88" t="e">
        <v>#VALUE!</v>
      </c>
      <c r="L88" t="s">
        <v>3220</v>
      </c>
      <c r="M88" s="175">
        <v>141</v>
      </c>
      <c r="N88" s="124">
        <v>550</v>
      </c>
      <c r="O88" s="75">
        <v>491</v>
      </c>
      <c r="P88" s="124">
        <v>123</v>
      </c>
      <c r="Q88" s="124">
        <v>26</v>
      </c>
      <c r="R88" s="124">
        <v>7</v>
      </c>
      <c r="S88" s="75">
        <v>28</v>
      </c>
      <c r="T88" s="124">
        <v>86</v>
      </c>
      <c r="U88" s="75">
        <v>74</v>
      </c>
      <c r="V88" s="75">
        <v>52</v>
      </c>
      <c r="W88" s="75">
        <v>108</v>
      </c>
      <c r="X88" s="75">
        <v>10</v>
      </c>
      <c r="Y88" s="52">
        <v>0.25050916496945008</v>
      </c>
      <c r="Z88" s="52">
        <v>0.32228360957642727</v>
      </c>
      <c r="AA88" s="52">
        <v>0.5030549898167006</v>
      </c>
      <c r="AB88" s="51">
        <v>5.6578947368421053</v>
      </c>
      <c r="AC88" s="51">
        <v>4.2424242424242422</v>
      </c>
      <c r="AD88" s="51">
        <v>5</v>
      </c>
      <c r="AE88" s="51">
        <v>2.5</v>
      </c>
      <c r="AF88" s="51">
        <v>-0.30398322851154147</v>
      </c>
      <c r="AG88" s="51">
        <v>0</v>
      </c>
      <c r="AH88" s="51">
        <v>0</v>
      </c>
      <c r="AI88" s="51">
        <v>0</v>
      </c>
      <c r="AJ88" s="51">
        <v>17.096335750754807</v>
      </c>
      <c r="AK88" s="51" t="s">
        <v>12734</v>
      </c>
      <c r="AL88" s="51" t="s">
        <v>12734</v>
      </c>
      <c r="AM88" s="51" t="s">
        <v>12734</v>
      </c>
      <c r="AN88" s="51" t="s">
        <v>12734</v>
      </c>
      <c r="AO88" s="51" t="s">
        <v>12734</v>
      </c>
      <c r="AP88" s="51">
        <v>17.096335750754807</v>
      </c>
      <c r="AQ88" s="51" t="s">
        <v>12734</v>
      </c>
      <c r="AR88" s="51" t="s">
        <v>12734</v>
      </c>
      <c r="AS88" s="51" t="s">
        <v>12734</v>
      </c>
      <c r="AT88" s="51" t="s">
        <v>12734</v>
      </c>
      <c r="AU88" s="51" t="s">
        <v>12734</v>
      </c>
      <c r="AV88" s="76" t="s">
        <v>12734</v>
      </c>
      <c r="AW88" s="133" t="s">
        <v>12734</v>
      </c>
      <c r="AX88" s="133" t="s">
        <v>12734</v>
      </c>
      <c r="AY88" s="133" t="s">
        <v>12734</v>
      </c>
      <c r="AZ88" s="133" t="s">
        <v>12734</v>
      </c>
      <c r="BA88" s="133">
        <v>32</v>
      </c>
      <c r="BB88" s="133" t="s">
        <v>12734</v>
      </c>
      <c r="BC88" s="133" t="s">
        <v>12734</v>
      </c>
      <c r="BD88" s="133" t="s">
        <v>12734</v>
      </c>
      <c r="BE88" s="133" t="s">
        <v>12734</v>
      </c>
      <c r="BF88" s="133" t="s">
        <v>12734</v>
      </c>
      <c r="BG88" s="92" t="s">
        <v>12734</v>
      </c>
      <c r="BH88" s="51">
        <v>10.292358297693868</v>
      </c>
      <c r="BI88" s="51">
        <v>6.8039774530609396</v>
      </c>
      <c r="BJ88" s="76">
        <v>87</v>
      </c>
      <c r="BK88" s="51">
        <v>6.8039774530609396</v>
      </c>
      <c r="BL88" s="51">
        <v>0.21403182159055145</v>
      </c>
      <c r="BM88" s="51">
        <v>6.5899456314703881</v>
      </c>
      <c r="BN88" s="64">
        <v>13.171206246163624</v>
      </c>
      <c r="BO88" s="64"/>
      <c r="BP88" s="51">
        <v>6.5899456314703881</v>
      </c>
      <c r="BQ88" s="38">
        <v>13.171206246163624</v>
      </c>
      <c r="BR88" s="51" t="s">
        <v>12821</v>
      </c>
      <c r="BS88" s="51">
        <v>291.83</v>
      </c>
      <c r="BT88" s="75">
        <v>121</v>
      </c>
      <c r="BU88" s="51">
        <v>170.82999999999998</v>
      </c>
      <c r="BV88" s="75">
        <v>252</v>
      </c>
      <c r="BW88" s="75">
        <v>352</v>
      </c>
      <c r="BX88" s="51"/>
    </row>
    <row r="89" spans="1:76">
      <c r="A89" s="221" t="s">
        <v>9450</v>
      </c>
      <c r="B89" s="187" t="s">
        <v>3974</v>
      </c>
      <c r="C89" s="188" t="s">
        <v>3977</v>
      </c>
      <c r="D89" s="219" t="s">
        <v>8865</v>
      </c>
      <c r="E89" s="188" t="s">
        <v>1483</v>
      </c>
      <c r="F89" s="188" t="s">
        <v>3643</v>
      </c>
      <c r="G89" s="188" t="s">
        <v>11017</v>
      </c>
      <c r="H89" s="188" t="s">
        <v>657</v>
      </c>
      <c r="I89" s="190">
        <v>15117</v>
      </c>
      <c r="J89" s="190" t="s">
        <v>8866</v>
      </c>
      <c r="K89" s="202" t="e">
        <v>#VALUE!</v>
      </c>
      <c r="L89" s="202" t="s">
        <v>9451</v>
      </c>
      <c r="M89" s="66">
        <v>139</v>
      </c>
      <c r="N89" s="192">
        <v>586</v>
      </c>
      <c r="O89" s="192">
        <v>523</v>
      </c>
      <c r="P89" s="192">
        <v>146</v>
      </c>
      <c r="Q89" s="192">
        <v>29</v>
      </c>
      <c r="R89" s="192">
        <v>10</v>
      </c>
      <c r="S89" s="192">
        <v>26</v>
      </c>
      <c r="T89" s="192">
        <v>75</v>
      </c>
      <c r="U89" s="192">
        <v>84</v>
      </c>
      <c r="V89" s="192">
        <v>55</v>
      </c>
      <c r="W89" s="192">
        <v>148</v>
      </c>
      <c r="X89" s="192">
        <v>2</v>
      </c>
      <c r="Y89" s="193">
        <v>0.27915869980879543</v>
      </c>
      <c r="Z89" s="194">
        <v>0.34775086505190311</v>
      </c>
      <c r="AA89" s="194">
        <v>0.52198852772466542</v>
      </c>
      <c r="AB89" s="195">
        <v>4.9342105263157894</v>
      </c>
      <c r="AC89" s="195">
        <v>3.9393939393939394</v>
      </c>
      <c r="AD89" s="195">
        <v>5.6756756756756754</v>
      </c>
      <c r="AE89" s="195">
        <v>0.5</v>
      </c>
      <c r="AF89" s="195">
        <v>1.3920968415194006</v>
      </c>
      <c r="AG89" s="196">
        <v>0</v>
      </c>
      <c r="AH89" s="196">
        <v>0</v>
      </c>
      <c r="AI89" s="196">
        <v>0</v>
      </c>
      <c r="AJ89" s="195">
        <v>16.441376982904806</v>
      </c>
      <c r="AK89" s="195" t="s">
        <v>12734</v>
      </c>
      <c r="AL89" s="195" t="s">
        <v>12734</v>
      </c>
      <c r="AM89" s="195" t="s">
        <v>12734</v>
      </c>
      <c r="AN89" s="195">
        <v>16.441376982904806</v>
      </c>
      <c r="AO89" s="195" t="s">
        <v>12734</v>
      </c>
      <c r="AP89" s="195" t="s">
        <v>12734</v>
      </c>
      <c r="AQ89" s="195" t="s">
        <v>12734</v>
      </c>
      <c r="AR89" s="195" t="s">
        <v>12734</v>
      </c>
      <c r="AS89" s="195" t="s">
        <v>12734</v>
      </c>
      <c r="AT89" s="195" t="s">
        <v>12734</v>
      </c>
      <c r="AU89" s="195" t="s">
        <v>12734</v>
      </c>
      <c r="AV89" s="197" t="s">
        <v>12734</v>
      </c>
      <c r="AW89" s="197" t="s">
        <v>12734</v>
      </c>
      <c r="AX89" s="197" t="s">
        <v>12734</v>
      </c>
      <c r="AY89" s="197">
        <v>11</v>
      </c>
      <c r="AZ89" s="197" t="s">
        <v>12734</v>
      </c>
      <c r="BA89" s="197" t="s">
        <v>12734</v>
      </c>
      <c r="BB89" s="197" t="s">
        <v>12734</v>
      </c>
      <c r="BC89" s="197" t="s">
        <v>12734</v>
      </c>
      <c r="BD89" s="197" t="s">
        <v>12734</v>
      </c>
      <c r="BE89" s="197" t="s">
        <v>12734</v>
      </c>
      <c r="BF89" s="197" t="s">
        <v>12734</v>
      </c>
      <c r="BG89" s="198" t="s">
        <v>12734</v>
      </c>
      <c r="BH89" s="195">
        <v>9.7237596872733416</v>
      </c>
      <c r="BI89" s="195">
        <v>6.7176172956314648</v>
      </c>
      <c r="BJ89" s="197">
        <v>88</v>
      </c>
      <c r="BK89" s="195">
        <v>6.7176172956314648</v>
      </c>
      <c r="BL89" s="195">
        <v>0.21403182159055145</v>
      </c>
      <c r="BM89" s="195">
        <v>6.5035854740409134</v>
      </c>
      <c r="BN89" s="199">
        <v>13.011704583129301</v>
      </c>
      <c r="BO89" s="200"/>
      <c r="BP89" s="195">
        <v>6.5035854740409134</v>
      </c>
      <c r="BQ89" s="38">
        <v>13.011704583129301</v>
      </c>
      <c r="BR89" s="195" t="s">
        <v>12822</v>
      </c>
      <c r="BS89" s="195">
        <v>171.67</v>
      </c>
      <c r="BT89" s="201">
        <v>122</v>
      </c>
      <c r="BU89" s="196">
        <v>49.669999999999987</v>
      </c>
      <c r="BV89" s="201">
        <v>136</v>
      </c>
      <c r="BW89" s="201">
        <v>209</v>
      </c>
      <c r="BX89" s="195"/>
    </row>
    <row r="90" spans="1:76" ht="15" customHeight="1">
      <c r="A90" s="185" t="s">
        <v>8019</v>
      </c>
      <c r="B90" s="1" t="s">
        <v>8022</v>
      </c>
      <c r="C90" s="2" t="s">
        <v>8021</v>
      </c>
      <c r="D90" s="91" t="s">
        <v>8020</v>
      </c>
      <c r="E90" s="2" t="s">
        <v>1366</v>
      </c>
      <c r="F90" s="2" t="s">
        <v>3643</v>
      </c>
      <c r="G90" s="2" t="s">
        <v>657</v>
      </c>
      <c r="H90" s="2" t="s">
        <v>657</v>
      </c>
      <c r="I90">
        <v>10681</v>
      </c>
      <c r="J90" t="s">
        <v>8023</v>
      </c>
      <c r="K90" t="e">
        <v>#VALUE!</v>
      </c>
      <c r="L90" t="s">
        <v>8024</v>
      </c>
      <c r="M90" s="175">
        <v>132</v>
      </c>
      <c r="N90" s="124">
        <v>476</v>
      </c>
      <c r="O90" s="67">
        <v>442</v>
      </c>
      <c r="P90" s="124">
        <v>139</v>
      </c>
      <c r="Q90" s="124">
        <v>34</v>
      </c>
      <c r="R90" s="124">
        <v>0</v>
      </c>
      <c r="S90" s="67">
        <v>21</v>
      </c>
      <c r="T90" s="124">
        <v>73</v>
      </c>
      <c r="U90" s="67">
        <v>74</v>
      </c>
      <c r="V90" s="67">
        <v>25</v>
      </c>
      <c r="W90" s="67">
        <v>87</v>
      </c>
      <c r="X90" s="67">
        <v>1</v>
      </c>
      <c r="Y90" s="31">
        <v>0.31447963800904977</v>
      </c>
      <c r="Z90" s="31">
        <v>0.35117773019271947</v>
      </c>
      <c r="AA90" s="31">
        <v>0.5339366515837104</v>
      </c>
      <c r="AB90" s="32">
        <v>4.802631578947369</v>
      </c>
      <c r="AC90" s="32">
        <v>3.1818181818181821</v>
      </c>
      <c r="AD90" s="32">
        <v>5</v>
      </c>
      <c r="AE90" s="32">
        <v>0.25</v>
      </c>
      <c r="AF90" s="51">
        <v>3.0758044844732271</v>
      </c>
      <c r="AG90" s="51">
        <v>0</v>
      </c>
      <c r="AH90" s="51">
        <v>0</v>
      </c>
      <c r="AI90" s="51">
        <v>0</v>
      </c>
      <c r="AJ90" s="32">
        <v>16.310254245238777</v>
      </c>
      <c r="AK90" s="32" t="s">
        <v>12734</v>
      </c>
      <c r="AL90" s="32" t="s">
        <v>12734</v>
      </c>
      <c r="AM90" s="32" t="s">
        <v>12734</v>
      </c>
      <c r="AN90" s="32">
        <v>16.310254245238777</v>
      </c>
      <c r="AO90" s="32" t="s">
        <v>12734</v>
      </c>
      <c r="AP90" s="32" t="s">
        <v>12734</v>
      </c>
      <c r="AQ90" s="32" t="s">
        <v>12734</v>
      </c>
      <c r="AR90" s="32" t="s">
        <v>12734</v>
      </c>
      <c r="AS90" s="32" t="s">
        <v>12734</v>
      </c>
      <c r="AT90" s="32" t="s">
        <v>12734</v>
      </c>
      <c r="AU90" s="32" t="s">
        <v>12734</v>
      </c>
      <c r="AV90" s="134" t="s">
        <v>12734</v>
      </c>
      <c r="AW90" s="133" t="s">
        <v>12734</v>
      </c>
      <c r="AX90" s="133" t="s">
        <v>12734</v>
      </c>
      <c r="AY90" s="133">
        <v>12</v>
      </c>
      <c r="AZ90" s="133" t="s">
        <v>12734</v>
      </c>
      <c r="BA90" s="133" t="s">
        <v>12734</v>
      </c>
      <c r="BB90" s="133" t="s">
        <v>12734</v>
      </c>
      <c r="BC90" s="133" t="s">
        <v>12734</v>
      </c>
      <c r="BD90" s="133" t="s">
        <v>12734</v>
      </c>
      <c r="BE90" s="133" t="s">
        <v>12734</v>
      </c>
      <c r="BF90" s="133" t="s">
        <v>12734</v>
      </c>
      <c r="BG90" s="92" t="s">
        <v>12734</v>
      </c>
      <c r="BH90" s="32">
        <v>9.7237596872733416</v>
      </c>
      <c r="BI90" s="8">
        <v>6.5864945579654357</v>
      </c>
      <c r="BJ90" s="12">
        <v>89</v>
      </c>
      <c r="BK90" s="32">
        <v>6.5864945579654357</v>
      </c>
      <c r="BL90" s="32">
        <v>0.21403182159055145</v>
      </c>
      <c r="BM90" s="32">
        <v>6.3724627363748843</v>
      </c>
      <c r="BN90" s="40">
        <v>12.769529309926213</v>
      </c>
      <c r="BO90" s="40"/>
      <c r="BP90" s="32">
        <v>6.3724627363748843</v>
      </c>
      <c r="BQ90" s="38">
        <v>12.769529309926213</v>
      </c>
      <c r="BR90" s="6" t="s">
        <v>12823</v>
      </c>
      <c r="BS90" s="51">
        <v>0</v>
      </c>
      <c r="BT90" s="75">
        <v>123</v>
      </c>
      <c r="BU90" s="51">
        <v>0</v>
      </c>
      <c r="BV90" s="75">
        <v>0</v>
      </c>
      <c r="BW90" s="75">
        <v>0</v>
      </c>
      <c r="BX90" s="51"/>
    </row>
    <row r="91" spans="1:76">
      <c r="A91" s="222" t="s">
        <v>2440</v>
      </c>
      <c r="B91" s="1" t="s">
        <v>4332</v>
      </c>
      <c r="C91" s="2" t="s">
        <v>4036</v>
      </c>
      <c r="D91" s="91" t="s">
        <v>352</v>
      </c>
      <c r="E91" s="2" t="s">
        <v>1371</v>
      </c>
      <c r="F91" s="2" t="s">
        <v>6289</v>
      </c>
      <c r="G91" s="2" t="s">
        <v>657</v>
      </c>
      <c r="H91" s="2" t="s">
        <v>657</v>
      </c>
      <c r="I91">
        <v>5235</v>
      </c>
      <c r="J91" t="s">
        <v>8051</v>
      </c>
      <c r="K91" t="e">
        <v>#VALUE!</v>
      </c>
      <c r="L91" t="s">
        <v>3846</v>
      </c>
      <c r="M91" s="175">
        <v>135</v>
      </c>
      <c r="N91" s="124">
        <v>549</v>
      </c>
      <c r="O91" s="75">
        <v>479</v>
      </c>
      <c r="P91" s="124">
        <v>139</v>
      </c>
      <c r="Q91" s="124">
        <v>24</v>
      </c>
      <c r="R91" s="124">
        <v>0</v>
      </c>
      <c r="S91" s="75">
        <v>27</v>
      </c>
      <c r="T91" s="124">
        <v>80</v>
      </c>
      <c r="U91" s="75">
        <v>67</v>
      </c>
      <c r="V91" s="75">
        <v>51</v>
      </c>
      <c r="W91" s="75">
        <v>88</v>
      </c>
      <c r="X91" s="75">
        <v>2</v>
      </c>
      <c r="Y91" s="52">
        <v>0.29018789144050106</v>
      </c>
      <c r="Z91" s="52">
        <v>0.35849056603773582</v>
      </c>
      <c r="AA91" s="52">
        <v>0.50939457202505223</v>
      </c>
      <c r="AB91" s="51">
        <v>5.2631578947368425</v>
      </c>
      <c r="AC91" s="51">
        <v>4.0909090909090908</v>
      </c>
      <c r="AD91" s="51">
        <v>4.5270270270270272</v>
      </c>
      <c r="AE91" s="51">
        <v>0.5</v>
      </c>
      <c r="AF91" s="51">
        <v>1.9289280881049089</v>
      </c>
      <c r="AG91" s="51">
        <v>0</v>
      </c>
      <c r="AH91" s="51">
        <v>0</v>
      </c>
      <c r="AI91" s="51">
        <v>0</v>
      </c>
      <c r="AJ91" s="51">
        <v>16.310022100777868</v>
      </c>
      <c r="AK91" s="51" t="s">
        <v>12734</v>
      </c>
      <c r="AL91" s="51" t="s">
        <v>12734</v>
      </c>
      <c r="AM91" s="51" t="s">
        <v>12734</v>
      </c>
      <c r="AN91" s="51">
        <v>16.310022100777868</v>
      </c>
      <c r="AO91" s="51" t="s">
        <v>12734</v>
      </c>
      <c r="AP91" s="51" t="s">
        <v>12734</v>
      </c>
      <c r="AQ91" s="51" t="s">
        <v>12734</v>
      </c>
      <c r="AR91" s="51" t="s">
        <v>12734</v>
      </c>
      <c r="AS91" s="51" t="s">
        <v>12734</v>
      </c>
      <c r="AT91" s="51" t="s">
        <v>12734</v>
      </c>
      <c r="AU91" s="51" t="s">
        <v>12734</v>
      </c>
      <c r="AV91" s="76" t="s">
        <v>12734</v>
      </c>
      <c r="AW91" s="133" t="s">
        <v>12734</v>
      </c>
      <c r="AX91" s="133" t="s">
        <v>12734</v>
      </c>
      <c r="AY91" s="133">
        <v>13</v>
      </c>
      <c r="AZ91" s="133" t="s">
        <v>12734</v>
      </c>
      <c r="BA91" s="133" t="s">
        <v>12734</v>
      </c>
      <c r="BB91" s="133" t="s">
        <v>12734</v>
      </c>
      <c r="BC91" s="133" t="s">
        <v>12734</v>
      </c>
      <c r="BD91" s="133" t="s">
        <v>12734</v>
      </c>
      <c r="BE91" s="133" t="s">
        <v>12734</v>
      </c>
      <c r="BF91" s="133" t="s">
        <v>12734</v>
      </c>
      <c r="BG91" s="92" t="s">
        <v>12734</v>
      </c>
      <c r="BH91" s="51">
        <v>9.7237596872733416</v>
      </c>
      <c r="BI91" s="51">
        <v>6.5862624135045262</v>
      </c>
      <c r="BJ91" s="76">
        <v>90</v>
      </c>
      <c r="BK91" s="51">
        <v>6.5862624135045262</v>
      </c>
      <c r="BL91" s="51">
        <v>0.21403182159055145</v>
      </c>
      <c r="BM91" s="51">
        <v>6.3722305919139748</v>
      </c>
      <c r="BN91" s="64">
        <v>12.769100554019769</v>
      </c>
      <c r="BO91" s="64"/>
      <c r="BP91" s="51">
        <v>6.3722305919139748</v>
      </c>
      <c r="BQ91" s="38">
        <v>12.769100554019769</v>
      </c>
      <c r="BR91" s="51" t="s">
        <v>12824</v>
      </c>
      <c r="BS91" s="51">
        <v>165.5</v>
      </c>
      <c r="BT91" s="75">
        <v>124</v>
      </c>
      <c r="BU91" s="51">
        <v>41.5</v>
      </c>
      <c r="BV91" s="75">
        <v>130</v>
      </c>
      <c r="BW91" s="75">
        <v>190</v>
      </c>
      <c r="BX91" s="51"/>
    </row>
    <row r="92" spans="1:76" ht="15" customHeight="1">
      <c r="A92" s="221" t="s">
        <v>2508</v>
      </c>
      <c r="B92" s="187" t="s">
        <v>4228</v>
      </c>
      <c r="C92" s="205" t="s">
        <v>4229</v>
      </c>
      <c r="D92" s="220" t="s">
        <v>441</v>
      </c>
      <c r="E92" s="205" t="s">
        <v>1382</v>
      </c>
      <c r="F92" s="205" t="s">
        <v>6289</v>
      </c>
      <c r="G92" s="205" t="s">
        <v>658</v>
      </c>
      <c r="H92" s="205" t="s">
        <v>658</v>
      </c>
      <c r="I92" s="206">
        <v>12532</v>
      </c>
      <c r="J92" s="206" t="s">
        <v>7099</v>
      </c>
      <c r="K92" s="207" t="e">
        <v>#VALUE!</v>
      </c>
      <c r="L92" s="207" t="s">
        <v>3905</v>
      </c>
      <c r="M92" s="208">
        <v>148</v>
      </c>
      <c r="N92" s="209">
        <v>549</v>
      </c>
      <c r="O92" s="209">
        <v>478</v>
      </c>
      <c r="P92" s="209">
        <v>136</v>
      </c>
      <c r="Q92" s="209">
        <v>25</v>
      </c>
      <c r="R92" s="209">
        <v>4</v>
      </c>
      <c r="S92" s="209">
        <v>11</v>
      </c>
      <c r="T92" s="209">
        <v>61</v>
      </c>
      <c r="U92" s="209">
        <v>59</v>
      </c>
      <c r="V92" s="209">
        <v>47</v>
      </c>
      <c r="W92" s="209">
        <v>83</v>
      </c>
      <c r="X92" s="209">
        <v>24</v>
      </c>
      <c r="Y92" s="210">
        <v>0.28451882845188287</v>
      </c>
      <c r="Z92" s="211">
        <v>0.34857142857142859</v>
      </c>
      <c r="AA92" s="211">
        <v>0.42259414225941422</v>
      </c>
      <c r="AB92" s="212">
        <v>4.0131578947368425</v>
      </c>
      <c r="AC92" s="212">
        <v>1.6666666666666667</v>
      </c>
      <c r="AD92" s="212">
        <v>3.9864864864864864</v>
      </c>
      <c r="AE92" s="212">
        <v>6</v>
      </c>
      <c r="AF92" s="212">
        <v>1.6097265005133681</v>
      </c>
      <c r="AG92" s="213">
        <v>0</v>
      </c>
      <c r="AH92" s="213">
        <v>0</v>
      </c>
      <c r="AI92" s="213">
        <v>0</v>
      </c>
      <c r="AJ92" s="212">
        <v>17.276037548403366</v>
      </c>
      <c r="AK92" s="212" t="s">
        <v>12734</v>
      </c>
      <c r="AL92" s="212" t="s">
        <v>12734</v>
      </c>
      <c r="AM92" s="212">
        <v>17.276037548403366</v>
      </c>
      <c r="AN92" s="212" t="s">
        <v>12734</v>
      </c>
      <c r="AO92" s="212" t="s">
        <v>12734</v>
      </c>
      <c r="AP92" s="212" t="s">
        <v>12734</v>
      </c>
      <c r="AQ92" s="212" t="s">
        <v>12734</v>
      </c>
      <c r="AR92" s="212" t="s">
        <v>12734</v>
      </c>
      <c r="AS92" s="212" t="s">
        <v>12734</v>
      </c>
      <c r="AT92" s="212" t="s">
        <v>12734</v>
      </c>
      <c r="AU92" s="212" t="s">
        <v>12734</v>
      </c>
      <c r="AV92" s="214" t="s">
        <v>12734</v>
      </c>
      <c r="AW92" s="214" t="s">
        <v>12734</v>
      </c>
      <c r="AX92" s="214">
        <v>9</v>
      </c>
      <c r="AY92" s="214" t="s">
        <v>12734</v>
      </c>
      <c r="AZ92" s="214" t="s">
        <v>12734</v>
      </c>
      <c r="BA92" s="214" t="s">
        <v>12734</v>
      </c>
      <c r="BB92" s="214" t="s">
        <v>12734</v>
      </c>
      <c r="BC92" s="214" t="s">
        <v>12734</v>
      </c>
      <c r="BD92" s="214" t="s">
        <v>12734</v>
      </c>
      <c r="BE92" s="214" t="s">
        <v>12734</v>
      </c>
      <c r="BF92" s="214" t="s">
        <v>12734</v>
      </c>
      <c r="BG92" s="215" t="s">
        <v>12734</v>
      </c>
      <c r="BH92" s="212">
        <v>10.732795434161627</v>
      </c>
      <c r="BI92" s="212">
        <v>6.543242114241739</v>
      </c>
      <c r="BJ92" s="214">
        <v>91</v>
      </c>
      <c r="BK92" s="212">
        <v>6.543242114241739</v>
      </c>
      <c r="BL92" s="212">
        <v>0.21403182159055145</v>
      </c>
      <c r="BM92" s="212">
        <v>6.3292102926511875</v>
      </c>
      <c r="BN92" s="216">
        <v>12.6896448248862</v>
      </c>
      <c r="BO92" s="217"/>
      <c r="BP92" s="212">
        <v>6.3292102926511875</v>
      </c>
      <c r="BQ92" s="38">
        <v>12.6896448248862</v>
      </c>
      <c r="BR92" s="212" t="s">
        <v>12825</v>
      </c>
      <c r="BS92" s="212">
        <v>202.5</v>
      </c>
      <c r="BT92" s="218">
        <v>126</v>
      </c>
      <c r="BU92" s="213">
        <v>76.5</v>
      </c>
      <c r="BV92" s="218">
        <v>177</v>
      </c>
      <c r="BW92" s="218">
        <v>235</v>
      </c>
      <c r="BX92" s="212"/>
    </row>
    <row r="93" spans="1:76">
      <c r="A93" s="185" t="s">
        <v>2128</v>
      </c>
      <c r="B93" s="1" t="s">
        <v>4170</v>
      </c>
      <c r="C93" s="2" t="s">
        <v>3927</v>
      </c>
      <c r="D93" s="91" t="s">
        <v>477</v>
      </c>
      <c r="E93" s="2" t="s">
        <v>1412</v>
      </c>
      <c r="F93" s="2" t="s">
        <v>6289</v>
      </c>
      <c r="G93" s="2" t="s">
        <v>11030</v>
      </c>
      <c r="H93" s="2" t="s">
        <v>658</v>
      </c>
      <c r="I93">
        <v>4892</v>
      </c>
      <c r="J93" t="s">
        <v>7421</v>
      </c>
      <c r="K93" t="e">
        <v>#VALUE!</v>
      </c>
      <c r="L93" t="s">
        <v>3542</v>
      </c>
      <c r="M93" s="175">
        <v>143</v>
      </c>
      <c r="N93" s="124">
        <v>584</v>
      </c>
      <c r="O93" s="75">
        <v>523</v>
      </c>
      <c r="P93" s="124">
        <v>133</v>
      </c>
      <c r="Q93" s="124">
        <v>30</v>
      </c>
      <c r="R93" s="124">
        <v>1</v>
      </c>
      <c r="S93" s="75">
        <v>35</v>
      </c>
      <c r="T93" s="124">
        <v>80</v>
      </c>
      <c r="U93" s="75">
        <v>87</v>
      </c>
      <c r="V93" s="75">
        <v>53</v>
      </c>
      <c r="W93" s="75">
        <v>98</v>
      </c>
      <c r="X93" s="75">
        <v>3</v>
      </c>
      <c r="Y93" s="4">
        <v>0.25430210325047803</v>
      </c>
      <c r="Z93" s="4">
        <v>0.32291666666666669</v>
      </c>
      <c r="AA93" s="4">
        <v>0.51625239005736134</v>
      </c>
      <c r="AB93" s="8">
        <v>5.2631578947368425</v>
      </c>
      <c r="AC93" s="8">
        <v>5.3030303030303036</v>
      </c>
      <c r="AD93" s="8">
        <v>5.8783783783783781</v>
      </c>
      <c r="AE93" s="8">
        <v>0.75</v>
      </c>
      <c r="AF93" s="51">
        <v>-0.1152543945086293</v>
      </c>
      <c r="AG93" s="51">
        <v>0</v>
      </c>
      <c r="AH93" s="51">
        <v>0</v>
      </c>
      <c r="AI93" s="51">
        <v>0</v>
      </c>
      <c r="AJ93" s="8">
        <v>17.079312181636897</v>
      </c>
      <c r="AK93" s="8" t="s">
        <v>12734</v>
      </c>
      <c r="AL93" s="8" t="s">
        <v>12734</v>
      </c>
      <c r="AM93" s="8">
        <v>17.079312181636897</v>
      </c>
      <c r="AN93" s="8" t="s">
        <v>12734</v>
      </c>
      <c r="AO93" s="8" t="s">
        <v>12734</v>
      </c>
      <c r="AP93" s="8" t="s">
        <v>12734</v>
      </c>
      <c r="AQ93" s="8" t="s">
        <v>12734</v>
      </c>
      <c r="AR93" s="8" t="s">
        <v>12734</v>
      </c>
      <c r="AS93" s="8" t="s">
        <v>12734</v>
      </c>
      <c r="AT93" s="8" t="s">
        <v>12734</v>
      </c>
      <c r="AU93" s="8" t="s">
        <v>12734</v>
      </c>
      <c r="AV93" s="133" t="s">
        <v>12734</v>
      </c>
      <c r="AW93" s="133" t="s">
        <v>12734</v>
      </c>
      <c r="AX93" s="133">
        <v>10</v>
      </c>
      <c r="AY93" s="133" t="s">
        <v>12734</v>
      </c>
      <c r="AZ93" s="133" t="s">
        <v>12734</v>
      </c>
      <c r="BA93" s="133" t="s">
        <v>12734</v>
      </c>
      <c r="BB93" s="133" t="s">
        <v>12734</v>
      </c>
      <c r="BC93" s="133" t="s">
        <v>12734</v>
      </c>
      <c r="BD93" s="133" t="s">
        <v>12734</v>
      </c>
      <c r="BE93" s="133" t="s">
        <v>12734</v>
      </c>
      <c r="BF93" s="133" t="s">
        <v>12734</v>
      </c>
      <c r="BG93" s="92" t="s">
        <v>12734</v>
      </c>
      <c r="BH93" s="8">
        <v>10.732795434161627</v>
      </c>
      <c r="BI93" s="8">
        <v>6.3465167474752704</v>
      </c>
      <c r="BJ93" s="12">
        <v>92</v>
      </c>
      <c r="BK93" s="10">
        <v>6.3465167474752704</v>
      </c>
      <c r="BL93" s="10">
        <v>0.21403182159055145</v>
      </c>
      <c r="BM93" s="10">
        <v>6.1324849258847189</v>
      </c>
      <c r="BN93" s="41">
        <v>12.326305710018172</v>
      </c>
      <c r="BO93" s="41"/>
      <c r="BP93" s="10">
        <v>6.1324849258847189</v>
      </c>
      <c r="BQ93" s="38">
        <v>12.326305710018172</v>
      </c>
      <c r="BR93" s="6" t="s">
        <v>12826</v>
      </c>
      <c r="BS93" s="51">
        <v>132.5</v>
      </c>
      <c r="BT93" s="75">
        <v>129</v>
      </c>
      <c r="BU93" s="51">
        <v>3.5</v>
      </c>
      <c r="BV93" s="75">
        <v>116</v>
      </c>
      <c r="BW93" s="75">
        <v>143</v>
      </c>
      <c r="BX93" s="51"/>
    </row>
    <row r="94" spans="1:76" ht="15" customHeight="1">
      <c r="A94" s="185" t="s">
        <v>12278</v>
      </c>
      <c r="B94" s="1" t="s">
        <v>4420</v>
      </c>
      <c r="C94" s="2" t="s">
        <v>4452</v>
      </c>
      <c r="D94" s="91" t="s">
        <v>11099</v>
      </c>
      <c r="E94" s="2" t="s">
        <v>1398</v>
      </c>
      <c r="F94" s="2" t="s">
        <v>6289</v>
      </c>
      <c r="G94" s="2" t="s">
        <v>1372</v>
      </c>
      <c r="H94" s="2" t="s">
        <v>1372</v>
      </c>
      <c r="I94">
        <v>19326</v>
      </c>
      <c r="J94" t="s">
        <v>12279</v>
      </c>
      <c r="K94" t="e">
        <v>#VALUE!</v>
      </c>
      <c r="L94" t="s">
        <v>12280</v>
      </c>
      <c r="M94" s="175">
        <v>134</v>
      </c>
      <c r="N94" s="124">
        <v>546</v>
      </c>
      <c r="O94" s="75">
        <v>491</v>
      </c>
      <c r="P94" s="124">
        <v>154</v>
      </c>
      <c r="Q94" s="124">
        <v>37</v>
      </c>
      <c r="R94" s="124">
        <v>4</v>
      </c>
      <c r="S94" s="75">
        <v>16</v>
      </c>
      <c r="T94" s="124">
        <v>83</v>
      </c>
      <c r="U94" s="75">
        <v>68</v>
      </c>
      <c r="V94" s="75">
        <v>46</v>
      </c>
      <c r="W94" s="75">
        <v>121</v>
      </c>
      <c r="X94" s="75">
        <v>3</v>
      </c>
      <c r="Y94" s="4">
        <v>0.31364562118126271</v>
      </c>
      <c r="Z94" s="4">
        <v>0.37243947858472998</v>
      </c>
      <c r="AA94" s="4">
        <v>0.5030549898167006</v>
      </c>
      <c r="AB94" s="8">
        <v>5.4605263157894743</v>
      </c>
      <c r="AC94" s="8">
        <v>2.4242424242424243</v>
      </c>
      <c r="AD94" s="8">
        <v>4.5945945945945947</v>
      </c>
      <c r="AE94" s="8">
        <v>0.75</v>
      </c>
      <c r="AF94" s="51">
        <v>3.3065455392499352</v>
      </c>
      <c r="AG94" s="51">
        <v>0</v>
      </c>
      <c r="AH94" s="51">
        <v>0</v>
      </c>
      <c r="AI94" s="51">
        <v>0</v>
      </c>
      <c r="AJ94" s="8">
        <v>16.53590887387643</v>
      </c>
      <c r="AK94" s="8" t="s">
        <v>12734</v>
      </c>
      <c r="AL94" s="8" t="s">
        <v>12734</v>
      </c>
      <c r="AM94" s="8" t="s">
        <v>12734</v>
      </c>
      <c r="AN94" s="8" t="s">
        <v>12734</v>
      </c>
      <c r="AO94" s="8" t="s">
        <v>12734</v>
      </c>
      <c r="AP94" s="8">
        <v>16.53590887387643</v>
      </c>
      <c r="AQ94" s="8" t="s">
        <v>12734</v>
      </c>
      <c r="AR94" s="8" t="s">
        <v>12734</v>
      </c>
      <c r="AS94" s="8" t="s">
        <v>12734</v>
      </c>
      <c r="AT94" s="8" t="s">
        <v>12734</v>
      </c>
      <c r="AU94" s="8" t="s">
        <v>12734</v>
      </c>
      <c r="AV94" s="133" t="s">
        <v>12734</v>
      </c>
      <c r="AW94" s="133" t="s">
        <v>12734</v>
      </c>
      <c r="AX94" s="133" t="s">
        <v>12734</v>
      </c>
      <c r="AY94" s="133" t="s">
        <v>12734</v>
      </c>
      <c r="AZ94" s="133" t="s">
        <v>12734</v>
      </c>
      <c r="BA94" s="133">
        <v>33</v>
      </c>
      <c r="BB94" s="133" t="s">
        <v>12734</v>
      </c>
      <c r="BC94" s="133" t="s">
        <v>12734</v>
      </c>
      <c r="BD94" s="133" t="s">
        <v>12734</v>
      </c>
      <c r="BE94" s="133" t="s">
        <v>12734</v>
      </c>
      <c r="BF94" s="133" t="s">
        <v>12734</v>
      </c>
      <c r="BG94" s="92" t="s">
        <v>12734</v>
      </c>
      <c r="BH94" s="8">
        <v>10.292358297693868</v>
      </c>
      <c r="BI94" s="8">
        <v>6.243550576182562</v>
      </c>
      <c r="BJ94" s="12">
        <v>93</v>
      </c>
      <c r="BK94" s="10">
        <v>6.243550576182562</v>
      </c>
      <c r="BL94" s="10">
        <v>0.21403182159055145</v>
      </c>
      <c r="BM94" s="10">
        <v>6.0295187545920106</v>
      </c>
      <c r="BN94" s="41">
        <v>12.136133806141366</v>
      </c>
      <c r="BO94" s="41"/>
      <c r="BP94" s="10">
        <v>6.0295187545920106</v>
      </c>
      <c r="BQ94" s="38">
        <v>12.136133806141366</v>
      </c>
      <c r="BR94" s="6" t="s">
        <v>12827</v>
      </c>
      <c r="BS94" s="51">
        <v>200</v>
      </c>
      <c r="BT94" s="75">
        <v>132</v>
      </c>
      <c r="BU94" s="51">
        <v>68</v>
      </c>
      <c r="BV94" s="75">
        <v>186</v>
      </c>
      <c r="BW94" s="75">
        <v>216</v>
      </c>
      <c r="BX94" s="51"/>
    </row>
    <row r="95" spans="1:76" ht="15" customHeight="1">
      <c r="A95" t="s">
        <v>1703</v>
      </c>
      <c r="B95" s="1" t="s">
        <v>3979</v>
      </c>
      <c r="C95" s="2" t="s">
        <v>3980</v>
      </c>
      <c r="D95" s="91" t="s">
        <v>635</v>
      </c>
      <c r="E95" s="2" t="s">
        <v>1366</v>
      </c>
      <c r="F95" s="2" t="s">
        <v>3643</v>
      </c>
      <c r="G95" s="2" t="s">
        <v>11018</v>
      </c>
      <c r="H95" s="2" t="s">
        <v>1383</v>
      </c>
      <c r="I95">
        <v>2151</v>
      </c>
      <c r="J95" t="s">
        <v>7401</v>
      </c>
      <c r="K95" t="e">
        <v>#VALUE!</v>
      </c>
      <c r="L95" t="s">
        <v>3164</v>
      </c>
      <c r="M95" s="175">
        <v>109</v>
      </c>
      <c r="N95" s="124">
        <v>486</v>
      </c>
      <c r="O95" s="75">
        <v>418</v>
      </c>
      <c r="P95" s="124">
        <v>102</v>
      </c>
      <c r="Q95" s="124">
        <v>18</v>
      </c>
      <c r="R95" s="124">
        <v>0</v>
      </c>
      <c r="S95" s="75">
        <v>34</v>
      </c>
      <c r="T95" s="124">
        <v>81</v>
      </c>
      <c r="U95" s="75">
        <v>86</v>
      </c>
      <c r="V95" s="75">
        <v>58</v>
      </c>
      <c r="W95" s="75">
        <v>103</v>
      </c>
      <c r="X95" s="75">
        <v>0</v>
      </c>
      <c r="Y95" s="4">
        <v>0.24401913875598086</v>
      </c>
      <c r="Z95" s="4">
        <v>0.33613445378151263</v>
      </c>
      <c r="AA95" s="4">
        <v>0.53110047846889952</v>
      </c>
      <c r="AB95" s="8">
        <v>5.3289473684210531</v>
      </c>
      <c r="AC95" s="8">
        <v>5.1515151515151514</v>
      </c>
      <c r="AD95" s="8">
        <v>5.8108108108108105</v>
      </c>
      <c r="AE95" s="8">
        <v>0</v>
      </c>
      <c r="AF95" s="51">
        <v>-0.5276287301139253</v>
      </c>
      <c r="AG95" s="51">
        <v>0</v>
      </c>
      <c r="AH95" s="51">
        <v>0</v>
      </c>
      <c r="AI95" s="51">
        <v>0</v>
      </c>
      <c r="AJ95" s="8">
        <v>15.763644600633089</v>
      </c>
      <c r="AK95" s="8" t="s">
        <v>12734</v>
      </c>
      <c r="AL95" s="8">
        <v>15.763644600633089</v>
      </c>
      <c r="AM95" s="8" t="s">
        <v>12734</v>
      </c>
      <c r="AN95" s="8" t="s">
        <v>12734</v>
      </c>
      <c r="AO95" s="8" t="s">
        <v>12734</v>
      </c>
      <c r="AP95" s="8" t="s">
        <v>12734</v>
      </c>
      <c r="AQ95" s="8" t="s">
        <v>12734</v>
      </c>
      <c r="AR95" s="8" t="s">
        <v>12734</v>
      </c>
      <c r="AS95" s="8" t="s">
        <v>12734</v>
      </c>
      <c r="AT95" s="8" t="s">
        <v>12734</v>
      </c>
      <c r="AU95" s="8" t="s">
        <v>12734</v>
      </c>
      <c r="AV95" s="133" t="s">
        <v>12734</v>
      </c>
      <c r="AW95" s="133">
        <v>10</v>
      </c>
      <c r="AX95" s="133" t="s">
        <v>12734</v>
      </c>
      <c r="AY95" s="133" t="s">
        <v>12734</v>
      </c>
      <c r="AZ95" s="133" t="s">
        <v>12734</v>
      </c>
      <c r="BA95" s="133" t="s">
        <v>12734</v>
      </c>
      <c r="BB95" s="133" t="s">
        <v>12734</v>
      </c>
      <c r="BC95" s="133" t="s">
        <v>12734</v>
      </c>
      <c r="BD95" s="133" t="s">
        <v>12734</v>
      </c>
      <c r="BE95" s="133" t="s">
        <v>12734</v>
      </c>
      <c r="BF95" s="133" t="s">
        <v>12734</v>
      </c>
      <c r="BG95" s="92" t="s">
        <v>12734</v>
      </c>
      <c r="BH95" s="8">
        <v>9.5652162702831074</v>
      </c>
      <c r="BI95" s="8">
        <v>6.1984283303499819</v>
      </c>
      <c r="BJ95" s="12">
        <v>94</v>
      </c>
      <c r="BK95" s="10">
        <v>6.1984283303499819</v>
      </c>
      <c r="BL95" s="10">
        <v>0.21403182159055145</v>
      </c>
      <c r="BM95" s="10">
        <v>5.9843965087594304</v>
      </c>
      <c r="BN95" s="41">
        <v>12.052795916721497</v>
      </c>
      <c r="BO95" s="41"/>
      <c r="BP95" s="10">
        <v>5.9843965087594304</v>
      </c>
      <c r="BQ95" s="38">
        <v>12.052795916721497</v>
      </c>
      <c r="BR95" s="6" t="s">
        <v>12828</v>
      </c>
      <c r="BS95" s="51">
        <v>219.5</v>
      </c>
      <c r="BT95" s="75">
        <v>133</v>
      </c>
      <c r="BU95" s="51">
        <v>86.5</v>
      </c>
      <c r="BV95" s="75">
        <v>184</v>
      </c>
      <c r="BW95" s="75">
        <v>244</v>
      </c>
      <c r="BX95" s="51"/>
    </row>
    <row r="96" spans="1:76" ht="15" customHeight="1">
      <c r="A96" s="65" t="s">
        <v>1881</v>
      </c>
      <c r="B96" s="1" t="s">
        <v>3989</v>
      </c>
      <c r="C96" s="2" t="s">
        <v>3990</v>
      </c>
      <c r="D96" s="91" t="s">
        <v>552</v>
      </c>
      <c r="E96" s="2" t="s">
        <v>1393</v>
      </c>
      <c r="F96" s="2" t="s">
        <v>6289</v>
      </c>
      <c r="G96" s="2" t="s">
        <v>1383</v>
      </c>
      <c r="H96" s="2" t="s">
        <v>1383</v>
      </c>
      <c r="I96">
        <v>3516</v>
      </c>
      <c r="J96" t="s">
        <v>6340</v>
      </c>
      <c r="K96" t="e">
        <v>#VALUE!</v>
      </c>
      <c r="L96" t="s">
        <v>3329</v>
      </c>
      <c r="M96" s="175">
        <v>160</v>
      </c>
      <c r="N96" s="124">
        <v>667</v>
      </c>
      <c r="O96" s="75">
        <v>619</v>
      </c>
      <c r="P96" s="124">
        <v>164</v>
      </c>
      <c r="Q96" s="124">
        <v>29</v>
      </c>
      <c r="R96" s="124">
        <v>2</v>
      </c>
      <c r="S96" s="75">
        <v>22</v>
      </c>
      <c r="T96" s="124">
        <v>72</v>
      </c>
      <c r="U96" s="75">
        <v>99</v>
      </c>
      <c r="V96" s="75">
        <v>40</v>
      </c>
      <c r="W96" s="75">
        <v>163</v>
      </c>
      <c r="X96" s="75">
        <v>0</v>
      </c>
      <c r="Y96" s="52">
        <v>0.26494345718901452</v>
      </c>
      <c r="Z96" s="52">
        <v>0.30955993930197268</v>
      </c>
      <c r="AA96" s="52">
        <v>0.42487883683360256</v>
      </c>
      <c r="AB96" s="51">
        <v>4.7368421052631584</v>
      </c>
      <c r="AC96" s="51">
        <v>3.3333333333333335</v>
      </c>
      <c r="AD96" s="51">
        <v>6.6891891891891886</v>
      </c>
      <c r="AE96" s="51">
        <v>0</v>
      </c>
      <c r="AF96" s="51">
        <v>0.55540299327199361</v>
      </c>
      <c r="AG96" s="51">
        <v>0</v>
      </c>
      <c r="AH96" s="51">
        <v>0</v>
      </c>
      <c r="AI96" s="51">
        <v>0</v>
      </c>
      <c r="AJ96" s="51">
        <v>15.314767621057673</v>
      </c>
      <c r="AK96" s="51" t="s">
        <v>12734</v>
      </c>
      <c r="AL96" s="51">
        <v>15.314767621057673</v>
      </c>
      <c r="AM96" s="51" t="s">
        <v>12734</v>
      </c>
      <c r="AN96" s="51" t="s">
        <v>12734</v>
      </c>
      <c r="AO96" s="51" t="s">
        <v>12734</v>
      </c>
      <c r="AP96" s="51" t="s">
        <v>12734</v>
      </c>
      <c r="AQ96" s="51" t="s">
        <v>12734</v>
      </c>
      <c r="AR96" s="51" t="s">
        <v>12734</v>
      </c>
      <c r="AS96" s="51" t="s">
        <v>12734</v>
      </c>
      <c r="AT96" s="51" t="s">
        <v>12734</v>
      </c>
      <c r="AU96" s="51" t="s">
        <v>12734</v>
      </c>
      <c r="AV96" s="76" t="s">
        <v>12734</v>
      </c>
      <c r="AW96" s="76">
        <v>11</v>
      </c>
      <c r="AX96" s="76" t="s">
        <v>12734</v>
      </c>
      <c r="AY96" s="76" t="s">
        <v>12734</v>
      </c>
      <c r="AZ96" s="76" t="s">
        <v>12734</v>
      </c>
      <c r="BA96" s="76" t="s">
        <v>12734</v>
      </c>
      <c r="BB96" s="76" t="s">
        <v>12734</v>
      </c>
      <c r="BC96" s="76" t="s">
        <v>12734</v>
      </c>
      <c r="BD96" s="76" t="s">
        <v>12734</v>
      </c>
      <c r="BE96" s="76" t="s">
        <v>12734</v>
      </c>
      <c r="BF96" s="76" t="s">
        <v>12734</v>
      </c>
      <c r="BG96" s="93" t="s">
        <v>12734</v>
      </c>
      <c r="BH96" s="51">
        <v>9.5652162702831074</v>
      </c>
      <c r="BI96" s="51">
        <v>5.7495513507745653</v>
      </c>
      <c r="BJ96" s="76">
        <v>95</v>
      </c>
      <c r="BK96" s="51">
        <v>5.7495513507745653</v>
      </c>
      <c r="BL96" s="51">
        <v>0.21403182159055145</v>
      </c>
      <c r="BM96" s="51">
        <v>5.5355195291840138</v>
      </c>
      <c r="BN96" s="64">
        <v>11.223748971102257</v>
      </c>
      <c r="BO96" s="64"/>
      <c r="BP96" s="51">
        <v>5.5355195291840138</v>
      </c>
      <c r="BQ96" s="38">
        <v>11.223748971102257</v>
      </c>
      <c r="BR96" s="51" t="s">
        <v>12829</v>
      </c>
      <c r="BS96" s="51">
        <v>203</v>
      </c>
      <c r="BT96" s="75">
        <v>140</v>
      </c>
      <c r="BU96" s="51">
        <v>63</v>
      </c>
      <c r="BV96" s="75">
        <v>189</v>
      </c>
      <c r="BW96" s="75">
        <v>234</v>
      </c>
      <c r="BX96" s="51"/>
    </row>
    <row r="97" spans="1:76" ht="15" customHeight="1">
      <c r="A97" s="185" t="s">
        <v>5541</v>
      </c>
      <c r="B97" s="1" t="s">
        <v>5542</v>
      </c>
      <c r="C97" s="2" t="s">
        <v>3969</v>
      </c>
      <c r="D97" s="91" t="s">
        <v>5719</v>
      </c>
      <c r="E97" s="2" t="s">
        <v>1471</v>
      </c>
      <c r="F97" s="2" t="s">
        <v>6289</v>
      </c>
      <c r="G97" s="2" t="s">
        <v>1408</v>
      </c>
      <c r="H97" s="2" t="s">
        <v>1408</v>
      </c>
      <c r="I97">
        <v>12147</v>
      </c>
      <c r="J97" t="s">
        <v>7745</v>
      </c>
      <c r="K97" t="e">
        <v>#VALUE!</v>
      </c>
      <c r="L97" t="s">
        <v>5720</v>
      </c>
      <c r="M97" s="175">
        <v>158</v>
      </c>
      <c r="N97" s="124">
        <v>625</v>
      </c>
      <c r="O97" s="75">
        <v>556</v>
      </c>
      <c r="P97" s="124">
        <v>141</v>
      </c>
      <c r="Q97" s="124">
        <v>33</v>
      </c>
      <c r="R97" s="124">
        <v>6</v>
      </c>
      <c r="S97" s="75">
        <v>19</v>
      </c>
      <c r="T97" s="124">
        <v>79</v>
      </c>
      <c r="U97" s="75">
        <v>82</v>
      </c>
      <c r="V97" s="75">
        <v>52</v>
      </c>
      <c r="W97" s="75">
        <v>113</v>
      </c>
      <c r="X97" s="75">
        <v>8</v>
      </c>
      <c r="Y97" s="31">
        <v>0.25359712230215825</v>
      </c>
      <c r="Z97" s="31">
        <v>0.31743421052631576</v>
      </c>
      <c r="AA97" s="31">
        <v>0.43705035971223022</v>
      </c>
      <c r="AB97" s="32">
        <v>5.1973684210526319</v>
      </c>
      <c r="AC97" s="32">
        <v>2.8787878787878789</v>
      </c>
      <c r="AD97" s="32">
        <v>5.5405405405405403</v>
      </c>
      <c r="AE97" s="32">
        <v>2</v>
      </c>
      <c r="AF97" s="51">
        <v>-0.18928901200370349</v>
      </c>
      <c r="AG97" s="51">
        <v>0</v>
      </c>
      <c r="AH97" s="51">
        <v>0</v>
      </c>
      <c r="AI97" s="51">
        <v>0</v>
      </c>
      <c r="AJ97" s="32">
        <v>15.427407828377348</v>
      </c>
      <c r="AK97" s="32" t="s">
        <v>12734</v>
      </c>
      <c r="AL97" s="32" t="s">
        <v>12734</v>
      </c>
      <c r="AM97" s="32" t="s">
        <v>12734</v>
      </c>
      <c r="AN97" s="32" t="s">
        <v>12734</v>
      </c>
      <c r="AO97" s="32">
        <v>15.427407828377348</v>
      </c>
      <c r="AP97" s="32" t="s">
        <v>12734</v>
      </c>
      <c r="AQ97" s="32" t="s">
        <v>12734</v>
      </c>
      <c r="AR97" s="32">
        <v>15.427407828377348</v>
      </c>
      <c r="AS97" s="32" t="s">
        <v>12734</v>
      </c>
      <c r="AT97" s="32" t="s">
        <v>12734</v>
      </c>
      <c r="AU97" s="32" t="s">
        <v>12734</v>
      </c>
      <c r="AV97" s="134" t="s">
        <v>12734</v>
      </c>
      <c r="AW97" s="133" t="s">
        <v>12734</v>
      </c>
      <c r="AX97" s="133" t="s">
        <v>12734</v>
      </c>
      <c r="AY97" s="133" t="s">
        <v>12734</v>
      </c>
      <c r="AZ97" s="133">
        <v>19</v>
      </c>
      <c r="BA97" s="133" t="s">
        <v>12734</v>
      </c>
      <c r="BB97" s="133" t="s">
        <v>12734</v>
      </c>
      <c r="BC97" s="133">
        <v>4</v>
      </c>
      <c r="BD97" s="133" t="s">
        <v>12734</v>
      </c>
      <c r="BE97" s="133" t="s">
        <v>12734</v>
      </c>
      <c r="BF97" s="133" t="s">
        <v>12734</v>
      </c>
      <c r="BG97" s="92" t="s">
        <v>12734</v>
      </c>
      <c r="BH97" s="32">
        <v>9.752144097079757</v>
      </c>
      <c r="BI97" s="8">
        <v>5.6752637312975907</v>
      </c>
      <c r="BJ97" s="12">
        <v>96</v>
      </c>
      <c r="BK97" s="32">
        <v>5.6752637312975907</v>
      </c>
      <c r="BL97" s="32">
        <v>0.21403182159055145</v>
      </c>
      <c r="BM97" s="32">
        <v>5.4612319097070392</v>
      </c>
      <c r="BN97" s="40">
        <v>11.086544510131759</v>
      </c>
      <c r="BO97" s="40"/>
      <c r="BP97" s="32">
        <v>5.4612319097070392</v>
      </c>
      <c r="BQ97" s="38">
        <v>11.086544510131759</v>
      </c>
      <c r="BR97" s="6" t="s">
        <v>12830</v>
      </c>
      <c r="BS97" s="51">
        <v>358.83</v>
      </c>
      <c r="BT97" s="75">
        <v>143</v>
      </c>
      <c r="BU97" s="51">
        <v>215.82999999999998</v>
      </c>
      <c r="BV97" s="75">
        <v>336</v>
      </c>
      <c r="BW97" s="75">
        <v>380</v>
      </c>
      <c r="BX97" s="51"/>
    </row>
    <row r="98" spans="1:76" ht="15" customHeight="1">
      <c r="A98" s="222" t="s">
        <v>1761</v>
      </c>
      <c r="B98" s="1" t="s">
        <v>4172</v>
      </c>
      <c r="C98" s="2" t="s">
        <v>4173</v>
      </c>
      <c r="D98" s="91" t="s">
        <v>66</v>
      </c>
      <c r="E98" s="2" t="s">
        <v>1414</v>
      </c>
      <c r="F98" s="2" t="s">
        <v>3643</v>
      </c>
      <c r="G98" s="2" t="s">
        <v>11024</v>
      </c>
      <c r="H98" s="2" t="s">
        <v>1372</v>
      </c>
      <c r="I98">
        <v>5760</v>
      </c>
      <c r="J98" t="s">
        <v>7811</v>
      </c>
      <c r="K98" t="e">
        <v>#VALUE!</v>
      </c>
      <c r="L98" t="s">
        <v>3217</v>
      </c>
      <c r="M98" s="175">
        <v>125</v>
      </c>
      <c r="N98" s="124">
        <v>530</v>
      </c>
      <c r="O98" s="75">
        <v>489</v>
      </c>
      <c r="P98" s="124">
        <v>138</v>
      </c>
      <c r="Q98" s="124">
        <v>25</v>
      </c>
      <c r="R98" s="124">
        <v>2</v>
      </c>
      <c r="S98" s="75">
        <v>20</v>
      </c>
      <c r="T98" s="124">
        <v>61</v>
      </c>
      <c r="U98" s="75">
        <v>72</v>
      </c>
      <c r="V98" s="75">
        <v>31</v>
      </c>
      <c r="W98" s="75">
        <v>125</v>
      </c>
      <c r="X98" s="75">
        <v>10</v>
      </c>
      <c r="Y98" s="52">
        <v>0.2822085889570552</v>
      </c>
      <c r="Z98" s="52">
        <v>0.32500000000000001</v>
      </c>
      <c r="AA98" s="52">
        <v>0.46421267893660534</v>
      </c>
      <c r="AB98" s="51">
        <v>4.0131578947368425</v>
      </c>
      <c r="AC98" s="51">
        <v>3.0303030303030303</v>
      </c>
      <c r="AD98" s="51">
        <v>4.8648648648648649</v>
      </c>
      <c r="AE98" s="51">
        <v>2.5</v>
      </c>
      <c r="AF98" s="51">
        <v>1.5044969476676422</v>
      </c>
      <c r="AG98" s="51">
        <v>0</v>
      </c>
      <c r="AH98" s="51">
        <v>0</v>
      </c>
      <c r="AI98" s="51">
        <v>0</v>
      </c>
      <c r="AJ98" s="51">
        <v>15.912822737572379</v>
      </c>
      <c r="AK98" s="51" t="s">
        <v>12734</v>
      </c>
      <c r="AL98" s="51" t="s">
        <v>12734</v>
      </c>
      <c r="AM98" s="51" t="s">
        <v>12734</v>
      </c>
      <c r="AN98" s="51" t="s">
        <v>12734</v>
      </c>
      <c r="AO98" s="51" t="s">
        <v>12734</v>
      </c>
      <c r="AP98" s="51">
        <v>15.912822737572379</v>
      </c>
      <c r="AQ98" s="51" t="s">
        <v>12734</v>
      </c>
      <c r="AR98" s="51" t="s">
        <v>12734</v>
      </c>
      <c r="AS98" s="51" t="s">
        <v>12734</v>
      </c>
      <c r="AT98" s="51" t="s">
        <v>12734</v>
      </c>
      <c r="AU98" s="51" t="s">
        <v>12734</v>
      </c>
      <c r="AV98" s="76" t="s">
        <v>12734</v>
      </c>
      <c r="AW98" s="133" t="s">
        <v>12734</v>
      </c>
      <c r="AX98" s="133" t="s">
        <v>12734</v>
      </c>
      <c r="AY98" s="133" t="s">
        <v>12734</v>
      </c>
      <c r="AZ98" s="133" t="s">
        <v>12734</v>
      </c>
      <c r="BA98" s="133">
        <v>34</v>
      </c>
      <c r="BB98" s="133" t="s">
        <v>12734</v>
      </c>
      <c r="BC98" s="133" t="s">
        <v>12734</v>
      </c>
      <c r="BD98" s="133" t="s">
        <v>12734</v>
      </c>
      <c r="BE98" s="133" t="s">
        <v>12734</v>
      </c>
      <c r="BF98" s="133" t="s">
        <v>12734</v>
      </c>
      <c r="BG98" s="92" t="s">
        <v>12734</v>
      </c>
      <c r="BH98" s="51">
        <v>10.292358297693868</v>
      </c>
      <c r="BI98" s="51">
        <v>5.6204644398785106</v>
      </c>
      <c r="BJ98" s="76">
        <v>97</v>
      </c>
      <c r="BK98" s="51">
        <v>5.6204644398785106</v>
      </c>
      <c r="BL98" s="51">
        <v>0.21403182159055145</v>
      </c>
      <c r="BM98" s="51">
        <v>5.4064326182879592</v>
      </c>
      <c r="BN98" s="64">
        <v>10.985333739162709</v>
      </c>
      <c r="BO98" s="64"/>
      <c r="BP98" s="51">
        <v>5.4064326182879592</v>
      </c>
      <c r="BQ98" s="38">
        <v>10.985333739162709</v>
      </c>
      <c r="BR98" s="51" t="s">
        <v>12831</v>
      </c>
      <c r="BS98" s="51">
        <v>275.83</v>
      </c>
      <c r="BT98" s="75">
        <v>145</v>
      </c>
      <c r="BU98" s="51">
        <v>130.82999999999998</v>
      </c>
      <c r="BV98" s="75">
        <v>236</v>
      </c>
      <c r="BW98" s="75">
        <v>331</v>
      </c>
      <c r="BX98" s="51"/>
    </row>
    <row r="99" spans="1:76" ht="15" customHeight="1">
      <c r="A99" s="185" t="s">
        <v>5613</v>
      </c>
      <c r="B99" s="1" t="s">
        <v>3972</v>
      </c>
      <c r="C99" s="2" t="s">
        <v>4203</v>
      </c>
      <c r="D99" s="91" t="s">
        <v>6195</v>
      </c>
      <c r="E99" s="2" t="s">
        <v>1371</v>
      </c>
      <c r="F99" s="2" t="s">
        <v>6289</v>
      </c>
      <c r="G99" s="2" t="s">
        <v>1408</v>
      </c>
      <c r="H99" s="2" t="s">
        <v>1408</v>
      </c>
      <c r="I99">
        <v>13624</v>
      </c>
      <c r="J99" t="s">
        <v>7664</v>
      </c>
      <c r="K99" t="e">
        <v>#VALUE!</v>
      </c>
      <c r="L99" t="s">
        <v>6196</v>
      </c>
      <c r="M99" s="175">
        <v>134</v>
      </c>
      <c r="N99" s="124">
        <v>541</v>
      </c>
      <c r="O99" s="75">
        <v>489</v>
      </c>
      <c r="P99" s="124">
        <v>133</v>
      </c>
      <c r="Q99" s="124">
        <v>44</v>
      </c>
      <c r="R99" s="124">
        <v>1</v>
      </c>
      <c r="S99" s="75">
        <v>19</v>
      </c>
      <c r="T99" s="124">
        <v>82</v>
      </c>
      <c r="U99" s="75">
        <v>87</v>
      </c>
      <c r="V99" s="75">
        <v>44</v>
      </c>
      <c r="W99" s="75">
        <v>98</v>
      </c>
      <c r="X99" s="75">
        <v>1</v>
      </c>
      <c r="Y99" s="31">
        <v>0.27198364008179959</v>
      </c>
      <c r="Z99" s="31">
        <v>0.3320825515947467</v>
      </c>
      <c r="AA99" s="31">
        <v>0.48261758691206547</v>
      </c>
      <c r="AB99" s="32">
        <v>5.3947368421052637</v>
      </c>
      <c r="AC99" s="32">
        <v>2.8787878787878789</v>
      </c>
      <c r="AD99" s="32">
        <v>5.8783783783783781</v>
      </c>
      <c r="AE99" s="32">
        <v>0.25</v>
      </c>
      <c r="AF99" s="51">
        <v>0.92199077310219557</v>
      </c>
      <c r="AG99" s="51">
        <v>0</v>
      </c>
      <c r="AH99" s="51">
        <v>0</v>
      </c>
      <c r="AI99" s="51">
        <v>0</v>
      </c>
      <c r="AJ99" s="32">
        <v>15.323893872373716</v>
      </c>
      <c r="AK99" s="32" t="s">
        <v>12734</v>
      </c>
      <c r="AL99" s="32" t="s">
        <v>12734</v>
      </c>
      <c r="AM99" s="32" t="s">
        <v>12734</v>
      </c>
      <c r="AN99" s="32" t="s">
        <v>12734</v>
      </c>
      <c r="AO99" s="32">
        <v>15.323893872373716</v>
      </c>
      <c r="AP99" s="32" t="s">
        <v>12734</v>
      </c>
      <c r="AQ99" s="32" t="s">
        <v>12734</v>
      </c>
      <c r="AR99" s="32">
        <v>15.323893872373716</v>
      </c>
      <c r="AS99" s="32" t="s">
        <v>12734</v>
      </c>
      <c r="AT99" s="32" t="s">
        <v>12734</v>
      </c>
      <c r="AU99" s="32" t="s">
        <v>12734</v>
      </c>
      <c r="AV99" s="134" t="s">
        <v>12734</v>
      </c>
      <c r="AW99" s="133" t="s">
        <v>12734</v>
      </c>
      <c r="AX99" s="133" t="s">
        <v>12734</v>
      </c>
      <c r="AY99" s="133" t="s">
        <v>12734</v>
      </c>
      <c r="AZ99" s="133">
        <v>20</v>
      </c>
      <c r="BA99" s="133" t="s">
        <v>12734</v>
      </c>
      <c r="BB99" s="133" t="s">
        <v>12734</v>
      </c>
      <c r="BC99" s="133">
        <v>5</v>
      </c>
      <c r="BD99" s="133" t="s">
        <v>12734</v>
      </c>
      <c r="BE99" s="133" t="s">
        <v>12734</v>
      </c>
      <c r="BF99" s="133" t="s">
        <v>12734</v>
      </c>
      <c r="BG99" s="92" t="s">
        <v>12734</v>
      </c>
      <c r="BH99" s="32">
        <v>9.752144097079757</v>
      </c>
      <c r="BI99" s="8">
        <v>5.5717497752939593</v>
      </c>
      <c r="BJ99" s="12">
        <v>98</v>
      </c>
      <c r="BK99" s="32">
        <v>5.5717497752939593</v>
      </c>
      <c r="BL99" s="32">
        <v>0.21403182159055145</v>
      </c>
      <c r="BM99" s="32">
        <v>5.3577179537034079</v>
      </c>
      <c r="BN99" s="40">
        <v>10.895360883083324</v>
      </c>
      <c r="BO99" s="40"/>
      <c r="BP99" s="32">
        <v>5.3577179537034079</v>
      </c>
      <c r="BQ99" s="38">
        <v>10.895360883083324</v>
      </c>
      <c r="BR99" s="6" t="s">
        <v>12832</v>
      </c>
      <c r="BS99" s="51">
        <v>151.5</v>
      </c>
      <c r="BT99" s="75">
        <v>146</v>
      </c>
      <c r="BU99" s="51">
        <v>5.5</v>
      </c>
      <c r="BV99" s="75">
        <v>127</v>
      </c>
      <c r="BW99" s="75">
        <v>162</v>
      </c>
      <c r="BX99" s="51"/>
    </row>
    <row r="100" spans="1:76" ht="15" customHeight="1">
      <c r="A100" s="221" t="s">
        <v>3603</v>
      </c>
      <c r="B100" s="187" t="s">
        <v>4076</v>
      </c>
      <c r="C100" s="205" t="s">
        <v>4077</v>
      </c>
      <c r="D100" s="220" t="s">
        <v>436</v>
      </c>
      <c r="E100" s="205" t="s">
        <v>1371</v>
      </c>
      <c r="F100" s="205" t="s">
        <v>6289</v>
      </c>
      <c r="G100" s="205" t="s">
        <v>11019</v>
      </c>
      <c r="H100" s="205" t="s">
        <v>1372</v>
      </c>
      <c r="I100" s="206">
        <v>11899</v>
      </c>
      <c r="J100" s="206" t="s">
        <v>7591</v>
      </c>
      <c r="K100" s="207" t="e">
        <v>#VALUE!</v>
      </c>
      <c r="L100" s="207" t="s">
        <v>3604</v>
      </c>
      <c r="M100" s="208">
        <v>149</v>
      </c>
      <c r="N100" s="209">
        <v>514</v>
      </c>
      <c r="O100" s="209">
        <v>450</v>
      </c>
      <c r="P100" s="209">
        <v>112</v>
      </c>
      <c r="Q100" s="209">
        <v>16</v>
      </c>
      <c r="R100" s="209">
        <v>3</v>
      </c>
      <c r="S100" s="209">
        <v>36</v>
      </c>
      <c r="T100" s="209">
        <v>83</v>
      </c>
      <c r="U100" s="209">
        <v>74</v>
      </c>
      <c r="V100" s="209">
        <v>50</v>
      </c>
      <c r="W100" s="209">
        <v>111</v>
      </c>
      <c r="X100" s="209">
        <v>1</v>
      </c>
      <c r="Y100" s="210">
        <v>0.24888888888888888</v>
      </c>
      <c r="Z100" s="211">
        <v>0.32400000000000001</v>
      </c>
      <c r="AA100" s="211">
        <v>0.5377777777777778</v>
      </c>
      <c r="AB100" s="212">
        <v>5.4605263157894743</v>
      </c>
      <c r="AC100" s="212">
        <v>5.454545454545455</v>
      </c>
      <c r="AD100" s="212">
        <v>5</v>
      </c>
      <c r="AE100" s="212">
        <v>0.25</v>
      </c>
      <c r="AF100" s="212">
        <v>-0.33595726736015968</v>
      </c>
      <c r="AG100" s="213">
        <v>0</v>
      </c>
      <c r="AH100" s="213">
        <v>0</v>
      </c>
      <c r="AI100" s="213">
        <v>0</v>
      </c>
      <c r="AJ100" s="212">
        <v>15.82911450297477</v>
      </c>
      <c r="AK100" s="212" t="s">
        <v>12734</v>
      </c>
      <c r="AL100" s="212" t="s">
        <v>12734</v>
      </c>
      <c r="AM100" s="212" t="s">
        <v>12734</v>
      </c>
      <c r="AN100" s="212" t="s">
        <v>12734</v>
      </c>
      <c r="AO100" s="212" t="s">
        <v>12734</v>
      </c>
      <c r="AP100" s="212">
        <v>15.82911450297477</v>
      </c>
      <c r="AQ100" s="212" t="s">
        <v>12734</v>
      </c>
      <c r="AR100" s="212" t="s">
        <v>12734</v>
      </c>
      <c r="AS100" s="212" t="s">
        <v>12734</v>
      </c>
      <c r="AT100" s="212" t="s">
        <v>12734</v>
      </c>
      <c r="AU100" s="212" t="s">
        <v>12734</v>
      </c>
      <c r="AV100" s="214" t="s">
        <v>12734</v>
      </c>
      <c r="AW100" s="214" t="s">
        <v>12734</v>
      </c>
      <c r="AX100" s="214" t="s">
        <v>12734</v>
      </c>
      <c r="AY100" s="214" t="s">
        <v>12734</v>
      </c>
      <c r="AZ100" s="214" t="s">
        <v>12734</v>
      </c>
      <c r="BA100" s="214">
        <v>35</v>
      </c>
      <c r="BB100" s="214" t="s">
        <v>12734</v>
      </c>
      <c r="BC100" s="214" t="s">
        <v>12734</v>
      </c>
      <c r="BD100" s="214" t="s">
        <v>12734</v>
      </c>
      <c r="BE100" s="214" t="s">
        <v>12734</v>
      </c>
      <c r="BF100" s="214" t="s">
        <v>12734</v>
      </c>
      <c r="BG100" s="215" t="s">
        <v>12734</v>
      </c>
      <c r="BH100" s="212">
        <v>10.292358297693868</v>
      </c>
      <c r="BI100" s="212">
        <v>5.5367562052809021</v>
      </c>
      <c r="BJ100" s="214">
        <v>99</v>
      </c>
      <c r="BK100" s="212">
        <v>5.5367562052809021</v>
      </c>
      <c r="BL100" s="212">
        <v>0.21403182159055145</v>
      </c>
      <c r="BM100" s="212">
        <v>5.3227243836903506</v>
      </c>
      <c r="BN100" s="216">
        <v>10.830730007240506</v>
      </c>
      <c r="BO100" s="217"/>
      <c r="BP100" s="212">
        <v>5.3227243836903506</v>
      </c>
      <c r="BQ100" s="38">
        <v>10.830730007240506</v>
      </c>
      <c r="BR100" s="212" t="s">
        <v>12833</v>
      </c>
      <c r="BS100" s="212">
        <v>194.5</v>
      </c>
      <c r="BT100" s="218">
        <v>147</v>
      </c>
      <c r="BU100" s="213">
        <v>47.5</v>
      </c>
      <c r="BV100" s="218">
        <v>168</v>
      </c>
      <c r="BW100" s="218">
        <v>224</v>
      </c>
      <c r="BX100" s="212"/>
    </row>
    <row r="101" spans="1:76" ht="17.25" customHeight="1">
      <c r="A101" s="221" t="s">
        <v>2636</v>
      </c>
      <c r="B101" s="187" t="s">
        <v>4488</v>
      </c>
      <c r="C101" s="188" t="s">
        <v>3942</v>
      </c>
      <c r="D101" s="219" t="s">
        <v>1286</v>
      </c>
      <c r="E101" s="188" t="s">
        <v>1490</v>
      </c>
      <c r="F101" s="188" t="s">
        <v>3643</v>
      </c>
      <c r="G101" s="188" t="s">
        <v>657</v>
      </c>
      <c r="H101" s="188" t="s">
        <v>657</v>
      </c>
      <c r="I101" s="190">
        <v>12164</v>
      </c>
      <c r="J101" s="190" t="s">
        <v>7722</v>
      </c>
      <c r="K101" s="202" t="e">
        <v>#VALUE!</v>
      </c>
      <c r="L101" s="202" t="s">
        <v>6188</v>
      </c>
      <c r="M101" s="66">
        <v>105</v>
      </c>
      <c r="N101" s="192">
        <v>439</v>
      </c>
      <c r="O101" s="192">
        <v>380</v>
      </c>
      <c r="P101" s="192">
        <v>94</v>
      </c>
      <c r="Q101" s="192">
        <v>19</v>
      </c>
      <c r="R101" s="192">
        <v>2</v>
      </c>
      <c r="S101" s="192">
        <v>34</v>
      </c>
      <c r="T101" s="192">
        <v>76</v>
      </c>
      <c r="U101" s="192">
        <v>79</v>
      </c>
      <c r="V101" s="192">
        <v>55</v>
      </c>
      <c r="W101" s="192">
        <v>159</v>
      </c>
      <c r="X101" s="192">
        <v>0</v>
      </c>
      <c r="Y101" s="193">
        <v>0.24736842105263157</v>
      </c>
      <c r="Z101" s="194">
        <v>0.34252873563218389</v>
      </c>
      <c r="AA101" s="194">
        <v>0.57631578947368423</v>
      </c>
      <c r="AB101" s="195">
        <v>5</v>
      </c>
      <c r="AC101" s="195">
        <v>5.1515151515151514</v>
      </c>
      <c r="AD101" s="195">
        <v>5.3378378378378377</v>
      </c>
      <c r="AE101" s="195">
        <v>0</v>
      </c>
      <c r="AF101" s="195">
        <v>-0.29907249668748953</v>
      </c>
      <c r="AG101" s="196">
        <v>0</v>
      </c>
      <c r="AH101" s="196">
        <v>0</v>
      </c>
      <c r="AI101" s="196">
        <v>0</v>
      </c>
      <c r="AJ101" s="195">
        <v>15.190280492665501</v>
      </c>
      <c r="AK101" s="195" t="s">
        <v>12734</v>
      </c>
      <c r="AL101" s="195" t="s">
        <v>12734</v>
      </c>
      <c r="AM101" s="195" t="s">
        <v>12734</v>
      </c>
      <c r="AN101" s="195">
        <v>15.190280492665501</v>
      </c>
      <c r="AO101" s="195" t="s">
        <v>12734</v>
      </c>
      <c r="AP101" s="195" t="s">
        <v>12734</v>
      </c>
      <c r="AQ101" s="195" t="s">
        <v>12734</v>
      </c>
      <c r="AR101" s="195" t="s">
        <v>12734</v>
      </c>
      <c r="AS101" s="195" t="s">
        <v>12734</v>
      </c>
      <c r="AT101" s="195" t="s">
        <v>12734</v>
      </c>
      <c r="AU101" s="195" t="s">
        <v>12734</v>
      </c>
      <c r="AV101" s="197" t="s">
        <v>12734</v>
      </c>
      <c r="AW101" s="197" t="s">
        <v>12734</v>
      </c>
      <c r="AX101" s="197" t="s">
        <v>12734</v>
      </c>
      <c r="AY101" s="197">
        <v>14</v>
      </c>
      <c r="AZ101" s="197" t="s">
        <v>12734</v>
      </c>
      <c r="BA101" s="197" t="s">
        <v>12734</v>
      </c>
      <c r="BB101" s="197" t="s">
        <v>12734</v>
      </c>
      <c r="BC101" s="197" t="s">
        <v>12734</v>
      </c>
      <c r="BD101" s="197" t="s">
        <v>12734</v>
      </c>
      <c r="BE101" s="197" t="s">
        <v>12734</v>
      </c>
      <c r="BF101" s="197" t="s">
        <v>12734</v>
      </c>
      <c r="BG101" s="198" t="s">
        <v>12734</v>
      </c>
      <c r="BH101" s="195">
        <v>9.7237596872733416</v>
      </c>
      <c r="BI101" s="195">
        <v>5.4665208053921592</v>
      </c>
      <c r="BJ101" s="197">
        <v>100</v>
      </c>
      <c r="BK101" s="195">
        <v>5.4665208053921592</v>
      </c>
      <c r="BL101" s="195">
        <v>0.21403182159055145</v>
      </c>
      <c r="BM101" s="195">
        <v>5.2524889838016078</v>
      </c>
      <c r="BN101" s="199">
        <v>10.701009735536697</v>
      </c>
      <c r="BO101" s="200"/>
      <c r="BP101" s="195">
        <v>5.2524889838016078</v>
      </c>
      <c r="BQ101" s="38">
        <v>10.701009735536697</v>
      </c>
      <c r="BR101" s="195" t="s">
        <v>12834</v>
      </c>
      <c r="BS101" s="195">
        <v>136.33000000000001</v>
      </c>
      <c r="BT101" s="201">
        <v>148</v>
      </c>
      <c r="BU101" s="196">
        <v>-11.669999999999987</v>
      </c>
      <c r="BV101" s="201">
        <v>97</v>
      </c>
      <c r="BW101" s="201">
        <v>170</v>
      </c>
      <c r="BX101" s="195"/>
    </row>
    <row r="102" spans="1:76">
      <c r="A102" t="s">
        <v>7961</v>
      </c>
      <c r="B102" s="1" t="s">
        <v>7963</v>
      </c>
      <c r="C102" s="2" t="s">
        <v>4161</v>
      </c>
      <c r="D102" s="91" t="s">
        <v>7962</v>
      </c>
      <c r="E102" s="2" t="s">
        <v>1396</v>
      </c>
      <c r="F102" s="2" t="s">
        <v>6289</v>
      </c>
      <c r="G102" s="2" t="s">
        <v>1403</v>
      </c>
      <c r="H102" s="2" t="s">
        <v>1403</v>
      </c>
      <c r="I102">
        <v>12180</v>
      </c>
      <c r="J102" t="s">
        <v>8835</v>
      </c>
      <c r="K102" t="e">
        <v>#VALUE!</v>
      </c>
      <c r="L102" t="s">
        <v>7964</v>
      </c>
      <c r="M102" s="175">
        <v>130</v>
      </c>
      <c r="N102" s="124">
        <v>465</v>
      </c>
      <c r="O102" s="67">
        <v>431</v>
      </c>
      <c r="P102" s="124">
        <v>113</v>
      </c>
      <c r="Q102" s="124">
        <v>14</v>
      </c>
      <c r="R102" s="124">
        <v>1</v>
      </c>
      <c r="S102" s="67">
        <v>18</v>
      </c>
      <c r="T102" s="124">
        <v>44</v>
      </c>
      <c r="U102" s="67">
        <v>57</v>
      </c>
      <c r="V102" s="67">
        <v>22</v>
      </c>
      <c r="W102" s="67">
        <v>154</v>
      </c>
      <c r="X102" s="67">
        <v>4</v>
      </c>
      <c r="Y102" s="4">
        <v>0.26218097447795824</v>
      </c>
      <c r="Z102" s="4">
        <v>0.29801324503311261</v>
      </c>
      <c r="AA102" s="4">
        <v>0.42459396751740142</v>
      </c>
      <c r="AB102" s="8">
        <v>2.8947368421052633</v>
      </c>
      <c r="AC102" s="8">
        <v>2.7272727272727275</v>
      </c>
      <c r="AD102" s="8">
        <v>3.8513513513513513</v>
      </c>
      <c r="AE102" s="8">
        <v>1</v>
      </c>
      <c r="AF102" s="51">
        <v>0.36528071411791785</v>
      </c>
      <c r="AG102" s="51">
        <v>0</v>
      </c>
      <c r="AH102" s="51">
        <v>0</v>
      </c>
      <c r="AI102" s="51">
        <v>0</v>
      </c>
      <c r="AJ102" s="8">
        <v>10.838641634847258</v>
      </c>
      <c r="AK102" s="8">
        <v>10.838641634847258</v>
      </c>
      <c r="AL102" s="8" t="s">
        <v>12734</v>
      </c>
      <c r="AM102" s="8" t="s">
        <v>12734</v>
      </c>
      <c r="AN102" s="8" t="s">
        <v>12734</v>
      </c>
      <c r="AO102" s="8" t="s">
        <v>12734</v>
      </c>
      <c r="AP102" s="8" t="s">
        <v>12734</v>
      </c>
      <c r="AQ102" s="8" t="s">
        <v>12734</v>
      </c>
      <c r="AR102" s="8" t="s">
        <v>12734</v>
      </c>
      <c r="AS102" s="8" t="s">
        <v>12734</v>
      </c>
      <c r="AT102" s="8" t="s">
        <v>12734</v>
      </c>
      <c r="AU102" s="8" t="s">
        <v>12734</v>
      </c>
      <c r="AV102" s="133">
        <v>10</v>
      </c>
      <c r="AW102" s="133" t="s">
        <v>12734</v>
      </c>
      <c r="AX102" s="133" t="s">
        <v>12734</v>
      </c>
      <c r="AY102" s="133" t="s">
        <v>12734</v>
      </c>
      <c r="AZ102" s="133" t="s">
        <v>12734</v>
      </c>
      <c r="BA102" s="133" t="s">
        <v>12734</v>
      </c>
      <c r="BB102" s="133" t="s">
        <v>12734</v>
      </c>
      <c r="BC102" s="133" t="s">
        <v>12734</v>
      </c>
      <c r="BD102" s="133" t="s">
        <v>12734</v>
      </c>
      <c r="BE102" s="133" t="s">
        <v>12734</v>
      </c>
      <c r="BF102" s="133" t="s">
        <v>12734</v>
      </c>
      <c r="BG102" s="92" t="s">
        <v>12734</v>
      </c>
      <c r="BH102" s="8">
        <v>5.4009775641470128</v>
      </c>
      <c r="BI102" s="8">
        <v>5.4376640707002455</v>
      </c>
      <c r="BJ102" s="12">
        <v>101</v>
      </c>
      <c r="BK102" s="10">
        <v>5.4376640707002455</v>
      </c>
      <c r="BL102" s="10">
        <v>0.21403182159055145</v>
      </c>
      <c r="BM102" s="10">
        <v>5.223632249109694</v>
      </c>
      <c r="BN102" s="41">
        <v>10.647713200304471</v>
      </c>
      <c r="BO102" s="41"/>
      <c r="BP102" s="10">
        <v>5.223632249109694</v>
      </c>
      <c r="BQ102" s="38">
        <v>10.647713200304471</v>
      </c>
      <c r="BR102" s="6" t="s">
        <v>12835</v>
      </c>
      <c r="BS102" s="51">
        <v>228.17</v>
      </c>
      <c r="BT102" s="75">
        <v>149</v>
      </c>
      <c r="BU102" s="51">
        <v>79.169999999999987</v>
      </c>
      <c r="BV102" s="75">
        <v>206</v>
      </c>
      <c r="BW102" s="75">
        <v>258</v>
      </c>
      <c r="BX102" s="51"/>
    </row>
    <row r="103" spans="1:76" ht="15" customHeight="1">
      <c r="A103" s="185" t="s">
        <v>10921</v>
      </c>
      <c r="B103" s="1" t="s">
        <v>4443</v>
      </c>
      <c r="C103" s="2" t="s">
        <v>10922</v>
      </c>
      <c r="D103" s="91" t="s">
        <v>10551</v>
      </c>
      <c r="E103" s="2" t="s">
        <v>1421</v>
      </c>
      <c r="F103" s="2" t="s">
        <v>3643</v>
      </c>
      <c r="G103" s="2" t="s">
        <v>11018</v>
      </c>
      <c r="H103" s="2" t="s">
        <v>1383</v>
      </c>
      <c r="I103">
        <v>14503</v>
      </c>
      <c r="J103" t="s">
        <v>10576</v>
      </c>
      <c r="K103" t="e">
        <v>#VALUE!</v>
      </c>
      <c r="L103" t="s">
        <v>11216</v>
      </c>
      <c r="M103" s="175">
        <v>151</v>
      </c>
      <c r="N103" s="124">
        <v>599</v>
      </c>
      <c r="O103" s="75">
        <v>541</v>
      </c>
      <c r="P103" s="124">
        <v>132</v>
      </c>
      <c r="Q103" s="124">
        <v>24</v>
      </c>
      <c r="R103" s="124">
        <v>0</v>
      </c>
      <c r="S103" s="75">
        <v>31</v>
      </c>
      <c r="T103" s="124">
        <v>72</v>
      </c>
      <c r="U103" s="75">
        <v>90</v>
      </c>
      <c r="V103" s="75">
        <v>44</v>
      </c>
      <c r="W103" s="75">
        <v>143</v>
      </c>
      <c r="X103" s="75">
        <v>1</v>
      </c>
      <c r="Y103" s="4">
        <v>0.24399260628465805</v>
      </c>
      <c r="Z103" s="4">
        <v>0.30085470085470084</v>
      </c>
      <c r="AA103" s="4">
        <v>0.46025878003696857</v>
      </c>
      <c r="AB103" s="8">
        <v>4.7368421052631584</v>
      </c>
      <c r="AC103" s="8">
        <v>4.6969696969696972</v>
      </c>
      <c r="AD103" s="8">
        <v>6.0810810810810807</v>
      </c>
      <c r="AE103" s="8">
        <v>0.25</v>
      </c>
      <c r="AF103" s="51">
        <v>-0.7760814249363942</v>
      </c>
      <c r="AG103" s="51">
        <v>0</v>
      </c>
      <c r="AH103" s="51">
        <v>0</v>
      </c>
      <c r="AI103" s="51">
        <v>0</v>
      </c>
      <c r="AJ103" s="8">
        <v>14.988811458377542</v>
      </c>
      <c r="AK103" s="8" t="s">
        <v>12734</v>
      </c>
      <c r="AL103" s="8">
        <v>14.988811458377542</v>
      </c>
      <c r="AM103" s="8" t="s">
        <v>12734</v>
      </c>
      <c r="AN103" s="8" t="s">
        <v>12734</v>
      </c>
      <c r="AO103" s="8" t="s">
        <v>12734</v>
      </c>
      <c r="AP103" s="8" t="s">
        <v>12734</v>
      </c>
      <c r="AQ103" s="8" t="s">
        <v>12734</v>
      </c>
      <c r="AR103" s="8" t="s">
        <v>12734</v>
      </c>
      <c r="AS103" s="8" t="s">
        <v>12734</v>
      </c>
      <c r="AT103" s="8" t="s">
        <v>12734</v>
      </c>
      <c r="AU103" s="8" t="s">
        <v>12734</v>
      </c>
      <c r="AV103" s="133" t="s">
        <v>12734</v>
      </c>
      <c r="AW103" s="133">
        <v>12</v>
      </c>
      <c r="AX103" s="133" t="s">
        <v>12734</v>
      </c>
      <c r="AY103" s="133" t="s">
        <v>12734</v>
      </c>
      <c r="AZ103" s="133" t="s">
        <v>12734</v>
      </c>
      <c r="BA103" s="133" t="s">
        <v>12734</v>
      </c>
      <c r="BB103" s="133" t="s">
        <v>12734</v>
      </c>
      <c r="BC103" s="133" t="s">
        <v>12734</v>
      </c>
      <c r="BD103" s="133" t="s">
        <v>12734</v>
      </c>
      <c r="BE103" s="133" t="s">
        <v>12734</v>
      </c>
      <c r="BF103" s="133" t="s">
        <v>12734</v>
      </c>
      <c r="BG103" s="92" t="s">
        <v>12734</v>
      </c>
      <c r="BH103" s="8">
        <v>9.5652162702831074</v>
      </c>
      <c r="BI103" s="8">
        <v>5.4235951880944349</v>
      </c>
      <c r="BJ103" s="12">
        <v>102</v>
      </c>
      <c r="BK103" s="10">
        <v>5.4235951880944349</v>
      </c>
      <c r="BL103" s="10">
        <v>0.21403182159055145</v>
      </c>
      <c r="BM103" s="10">
        <v>5.2095633665038834</v>
      </c>
      <c r="BN103" s="41">
        <v>10.62172887791027</v>
      </c>
      <c r="BO103" s="41"/>
      <c r="BP103" s="10">
        <v>5.2095633665038834</v>
      </c>
      <c r="BQ103" s="38">
        <v>10.62172887791027</v>
      </c>
      <c r="BR103" s="6" t="s">
        <v>12836</v>
      </c>
      <c r="BS103" s="51">
        <v>267.83</v>
      </c>
      <c r="BT103" s="75">
        <v>150</v>
      </c>
      <c r="BU103" s="51">
        <v>117.82999999999998</v>
      </c>
      <c r="BV103" s="75">
        <v>230</v>
      </c>
      <c r="BW103" s="75">
        <v>311</v>
      </c>
      <c r="BX103" s="51"/>
    </row>
    <row r="104" spans="1:76">
      <c r="A104" s="185" t="s">
        <v>2359</v>
      </c>
      <c r="B104" s="1" t="s">
        <v>4165</v>
      </c>
      <c r="C104" s="2" t="s">
        <v>4166</v>
      </c>
      <c r="D104" s="91" t="s">
        <v>456</v>
      </c>
      <c r="E104" s="2" t="s">
        <v>1385</v>
      </c>
      <c r="F104" s="2" t="s">
        <v>6289</v>
      </c>
      <c r="G104" s="2" t="s">
        <v>1408</v>
      </c>
      <c r="H104" s="2" t="s">
        <v>1408</v>
      </c>
      <c r="I104">
        <v>5933</v>
      </c>
      <c r="J104" t="s">
        <v>7919</v>
      </c>
      <c r="K104" t="e">
        <v>#VALUE!</v>
      </c>
      <c r="L104" t="s">
        <v>3762</v>
      </c>
      <c r="M104" s="175">
        <v>144</v>
      </c>
      <c r="N104" s="124">
        <v>618</v>
      </c>
      <c r="O104" s="75">
        <v>576</v>
      </c>
      <c r="P104" s="124">
        <v>161</v>
      </c>
      <c r="Q104" s="124">
        <v>37</v>
      </c>
      <c r="R104" s="124">
        <v>4</v>
      </c>
      <c r="S104" s="75">
        <v>12</v>
      </c>
      <c r="T104" s="124">
        <v>79</v>
      </c>
      <c r="U104" s="75">
        <v>60</v>
      </c>
      <c r="V104" s="75">
        <v>30</v>
      </c>
      <c r="W104" s="75">
        <v>73</v>
      </c>
      <c r="X104" s="75">
        <v>10</v>
      </c>
      <c r="Y104" s="4">
        <v>0.2795138888888889</v>
      </c>
      <c r="Z104" s="4">
        <v>0.31518151815181517</v>
      </c>
      <c r="AA104" s="4">
        <v>0.4201388888888889</v>
      </c>
      <c r="AB104" s="8">
        <v>5.1973684210526319</v>
      </c>
      <c r="AC104" s="8">
        <v>1.8181818181818183</v>
      </c>
      <c r="AD104" s="8">
        <v>4.0540540540540535</v>
      </c>
      <c r="AE104" s="8">
        <v>2.5</v>
      </c>
      <c r="AF104" s="51">
        <v>1.5101289134438387</v>
      </c>
      <c r="AG104" s="51">
        <v>0</v>
      </c>
      <c r="AH104" s="51">
        <v>0</v>
      </c>
      <c r="AI104" s="51">
        <v>0</v>
      </c>
      <c r="AJ104" s="8">
        <v>15.079733206732342</v>
      </c>
      <c r="AK104" s="8" t="s">
        <v>12734</v>
      </c>
      <c r="AL104" s="8" t="s">
        <v>12734</v>
      </c>
      <c r="AM104" s="8" t="s">
        <v>12734</v>
      </c>
      <c r="AN104" s="8" t="s">
        <v>12734</v>
      </c>
      <c r="AO104" s="8">
        <v>15.079733206732342</v>
      </c>
      <c r="AP104" s="8" t="s">
        <v>12734</v>
      </c>
      <c r="AQ104" s="8" t="s">
        <v>12734</v>
      </c>
      <c r="AR104" s="8">
        <v>15.079733206732342</v>
      </c>
      <c r="AS104" s="8" t="s">
        <v>12734</v>
      </c>
      <c r="AT104" s="8" t="s">
        <v>12734</v>
      </c>
      <c r="AU104" s="8" t="s">
        <v>12734</v>
      </c>
      <c r="AV104" s="133" t="s">
        <v>12734</v>
      </c>
      <c r="AW104" s="133" t="s">
        <v>12734</v>
      </c>
      <c r="AX104" s="133" t="s">
        <v>12734</v>
      </c>
      <c r="AY104" s="133" t="s">
        <v>12734</v>
      </c>
      <c r="AZ104" s="133">
        <v>21</v>
      </c>
      <c r="BA104" s="133" t="s">
        <v>12734</v>
      </c>
      <c r="BB104" s="133" t="s">
        <v>12734</v>
      </c>
      <c r="BC104" s="133">
        <v>6</v>
      </c>
      <c r="BD104" s="133" t="s">
        <v>12734</v>
      </c>
      <c r="BE104" s="133" t="s">
        <v>12734</v>
      </c>
      <c r="BF104" s="133" t="s">
        <v>12734</v>
      </c>
      <c r="BG104" s="92" t="s">
        <v>12734</v>
      </c>
      <c r="BH104" s="8">
        <v>9.752144097079757</v>
      </c>
      <c r="BI104" s="8">
        <v>5.3275891096525854</v>
      </c>
      <c r="BJ104" s="12">
        <v>103</v>
      </c>
      <c r="BK104" s="10">
        <v>5.3275891096525854</v>
      </c>
      <c r="BL104" s="10">
        <v>0.21403182159055145</v>
      </c>
      <c r="BM104" s="10">
        <v>5.1135572880620339</v>
      </c>
      <c r="BN104" s="41">
        <v>10.444411818415746</v>
      </c>
      <c r="BO104" s="41"/>
      <c r="BP104" s="10">
        <v>5.1135572880620339</v>
      </c>
      <c r="BQ104" s="38">
        <v>10.444411818415746</v>
      </c>
      <c r="BR104" s="6" t="s">
        <v>12837</v>
      </c>
      <c r="BS104" s="51">
        <v>186.33</v>
      </c>
      <c r="BT104" s="75">
        <v>153</v>
      </c>
      <c r="BU104" s="51">
        <v>33.330000000000013</v>
      </c>
      <c r="BV104" s="75">
        <v>174</v>
      </c>
      <c r="BW104" s="75">
        <v>202</v>
      </c>
      <c r="BX104" s="51"/>
    </row>
    <row r="105" spans="1:76">
      <c r="A105" t="s">
        <v>1543</v>
      </c>
      <c r="B105" s="1" t="s">
        <v>4051</v>
      </c>
      <c r="C105" s="2" t="s">
        <v>4052</v>
      </c>
      <c r="D105" s="91" t="s">
        <v>201</v>
      </c>
      <c r="E105" s="2" t="s">
        <v>1435</v>
      </c>
      <c r="F105" s="2" t="s">
        <v>3643</v>
      </c>
      <c r="G105" s="2" t="s">
        <v>1372</v>
      </c>
      <c r="H105" s="2" t="s">
        <v>1372</v>
      </c>
      <c r="I105">
        <v>11200</v>
      </c>
      <c r="J105" t="s">
        <v>8087</v>
      </c>
      <c r="K105" t="e">
        <v>#VALUE!</v>
      </c>
      <c r="L105" t="s">
        <v>3023</v>
      </c>
      <c r="M105" s="175">
        <v>152</v>
      </c>
      <c r="N105" s="124">
        <v>632</v>
      </c>
      <c r="O105" s="75">
        <v>552</v>
      </c>
      <c r="P105" s="124">
        <v>128</v>
      </c>
      <c r="Q105" s="124">
        <v>29</v>
      </c>
      <c r="R105" s="124">
        <v>1</v>
      </c>
      <c r="S105" s="75">
        <v>33</v>
      </c>
      <c r="T105" s="124">
        <v>92</v>
      </c>
      <c r="U105" s="75">
        <v>74</v>
      </c>
      <c r="V105" s="75">
        <v>70</v>
      </c>
      <c r="W105" s="75">
        <v>162</v>
      </c>
      <c r="X105" s="75">
        <v>4</v>
      </c>
      <c r="Y105" s="4">
        <v>0.2318840579710145</v>
      </c>
      <c r="Z105" s="4">
        <v>0.31832797427652731</v>
      </c>
      <c r="AA105" s="4">
        <v>0.46739130434782611</v>
      </c>
      <c r="AB105" s="8">
        <v>6.052631578947369</v>
      </c>
      <c r="AC105" s="8">
        <v>5</v>
      </c>
      <c r="AD105" s="8">
        <v>5</v>
      </c>
      <c r="AE105" s="8">
        <v>1</v>
      </c>
      <c r="AF105" s="51">
        <v>-1.5696600147819633</v>
      </c>
      <c r="AG105" s="51">
        <v>0</v>
      </c>
      <c r="AH105" s="51">
        <v>0</v>
      </c>
      <c r="AI105" s="51">
        <v>0</v>
      </c>
      <c r="AJ105" s="8">
        <v>15.482971564165407</v>
      </c>
      <c r="AK105" s="8" t="s">
        <v>12734</v>
      </c>
      <c r="AL105" s="8" t="s">
        <v>12734</v>
      </c>
      <c r="AM105" s="8" t="s">
        <v>12734</v>
      </c>
      <c r="AN105" s="8" t="s">
        <v>12734</v>
      </c>
      <c r="AO105" s="8" t="s">
        <v>12734</v>
      </c>
      <c r="AP105" s="8">
        <v>15.482971564165407</v>
      </c>
      <c r="AQ105" s="8" t="s">
        <v>12734</v>
      </c>
      <c r="AR105" s="8" t="s">
        <v>12734</v>
      </c>
      <c r="AS105" s="8" t="s">
        <v>12734</v>
      </c>
      <c r="AT105" s="8" t="s">
        <v>12734</v>
      </c>
      <c r="AU105" s="8" t="s">
        <v>12734</v>
      </c>
      <c r="AV105" s="133" t="s">
        <v>12734</v>
      </c>
      <c r="AW105" s="133" t="s">
        <v>12734</v>
      </c>
      <c r="AX105" s="133" t="s">
        <v>12734</v>
      </c>
      <c r="AY105" s="133" t="s">
        <v>12734</v>
      </c>
      <c r="AZ105" s="133" t="s">
        <v>12734</v>
      </c>
      <c r="BA105" s="133">
        <v>36</v>
      </c>
      <c r="BB105" s="133" t="s">
        <v>12734</v>
      </c>
      <c r="BC105" s="133" t="s">
        <v>12734</v>
      </c>
      <c r="BD105" s="133" t="s">
        <v>12734</v>
      </c>
      <c r="BE105" s="133" t="s">
        <v>12734</v>
      </c>
      <c r="BF105" s="133" t="s">
        <v>12734</v>
      </c>
      <c r="BG105" s="92" t="s">
        <v>12734</v>
      </c>
      <c r="BH105" s="8">
        <v>10.292358297693868</v>
      </c>
      <c r="BI105" s="8">
        <v>5.190613266471539</v>
      </c>
      <c r="BJ105" s="12">
        <v>104</v>
      </c>
      <c r="BK105" s="10">
        <v>5.190613266471539</v>
      </c>
      <c r="BL105" s="10">
        <v>0.21403182159055145</v>
      </c>
      <c r="BM105" s="10">
        <v>4.9765814448809875</v>
      </c>
      <c r="BN105" s="41">
        <v>10.191426235327302</v>
      </c>
      <c r="BO105" s="41"/>
      <c r="BP105" s="10">
        <v>4.9765814448809875</v>
      </c>
      <c r="BQ105" s="38">
        <v>10.191426235327302</v>
      </c>
      <c r="BR105" s="6" t="s">
        <v>12838</v>
      </c>
      <c r="BS105" s="51">
        <v>310.5</v>
      </c>
      <c r="BT105" s="75">
        <v>155</v>
      </c>
      <c r="BU105" s="51">
        <v>155.5</v>
      </c>
      <c r="BV105" s="75">
        <v>222</v>
      </c>
      <c r="BW105" s="75">
        <v>368</v>
      </c>
      <c r="BX105" s="51"/>
    </row>
    <row r="106" spans="1:76">
      <c r="A106" s="185" t="s">
        <v>2108</v>
      </c>
      <c r="B106" s="1" t="s">
        <v>4265</v>
      </c>
      <c r="C106" s="2" t="s">
        <v>4266</v>
      </c>
      <c r="D106" s="91" t="s">
        <v>567</v>
      </c>
      <c r="E106" s="2" t="s">
        <v>1382</v>
      </c>
      <c r="F106" s="2" t="s">
        <v>6289</v>
      </c>
      <c r="G106" s="2" t="s">
        <v>1403</v>
      </c>
      <c r="H106" s="2" t="s">
        <v>1403</v>
      </c>
      <c r="I106">
        <v>7007</v>
      </c>
      <c r="J106" t="s">
        <v>6780</v>
      </c>
      <c r="K106" t="e">
        <v>#VALUE!</v>
      </c>
      <c r="L106" t="s">
        <v>3521</v>
      </c>
      <c r="M106" s="175">
        <v>113</v>
      </c>
      <c r="N106" s="124">
        <v>452</v>
      </c>
      <c r="O106" s="75">
        <v>419</v>
      </c>
      <c r="P106" s="124">
        <v>113</v>
      </c>
      <c r="Q106" s="124">
        <v>24</v>
      </c>
      <c r="R106" s="124">
        <v>0</v>
      </c>
      <c r="S106" s="75">
        <v>10</v>
      </c>
      <c r="T106" s="124">
        <v>45</v>
      </c>
      <c r="U106" s="75">
        <v>57</v>
      </c>
      <c r="V106" s="75">
        <v>23</v>
      </c>
      <c r="W106" s="75">
        <v>58</v>
      </c>
      <c r="X106" s="75">
        <v>6</v>
      </c>
      <c r="Y106" s="4">
        <v>0.26968973747016706</v>
      </c>
      <c r="Z106" s="4">
        <v>0.30769230769230771</v>
      </c>
      <c r="AA106" s="4">
        <v>0.39856801909307876</v>
      </c>
      <c r="AB106" s="8">
        <v>2.9605263157894739</v>
      </c>
      <c r="AC106" s="8">
        <v>1.5151515151515151</v>
      </c>
      <c r="AD106" s="8">
        <v>3.8513513513513513</v>
      </c>
      <c r="AE106" s="8">
        <v>1.5</v>
      </c>
      <c r="AF106" s="51">
        <v>0.73579933173325196</v>
      </c>
      <c r="AG106" s="51">
        <v>0</v>
      </c>
      <c r="AH106" s="51">
        <v>0</v>
      </c>
      <c r="AI106" s="51">
        <v>0</v>
      </c>
      <c r="AJ106" s="8">
        <v>10.562828514025593</v>
      </c>
      <c r="AK106" s="8">
        <v>10.562828514025593</v>
      </c>
      <c r="AL106" s="8" t="s">
        <v>12734</v>
      </c>
      <c r="AM106" s="8" t="s">
        <v>12734</v>
      </c>
      <c r="AN106" s="8" t="s">
        <v>12734</v>
      </c>
      <c r="AO106" s="8" t="s">
        <v>12734</v>
      </c>
      <c r="AP106" s="8" t="s">
        <v>12734</v>
      </c>
      <c r="AQ106" s="8" t="s">
        <v>12734</v>
      </c>
      <c r="AR106" s="8" t="s">
        <v>12734</v>
      </c>
      <c r="AS106" s="8" t="s">
        <v>12734</v>
      </c>
      <c r="AT106" s="8" t="s">
        <v>12734</v>
      </c>
      <c r="AU106" s="8" t="s">
        <v>12734</v>
      </c>
      <c r="AV106" s="133">
        <v>11</v>
      </c>
      <c r="AW106" s="133" t="s">
        <v>12734</v>
      </c>
      <c r="AX106" s="133" t="s">
        <v>12734</v>
      </c>
      <c r="AY106" s="133" t="s">
        <v>12734</v>
      </c>
      <c r="AZ106" s="133" t="s">
        <v>12734</v>
      </c>
      <c r="BA106" s="133" t="s">
        <v>12734</v>
      </c>
      <c r="BB106" s="133" t="s">
        <v>12734</v>
      </c>
      <c r="BC106" s="133" t="s">
        <v>12734</v>
      </c>
      <c r="BD106" s="133" t="s">
        <v>12734</v>
      </c>
      <c r="BE106" s="133" t="s">
        <v>12734</v>
      </c>
      <c r="BF106" s="133" t="s">
        <v>12734</v>
      </c>
      <c r="BG106" s="92" t="s">
        <v>12734</v>
      </c>
      <c r="BH106" s="8">
        <v>5.4009775641470128</v>
      </c>
      <c r="BI106" s="8">
        <v>5.1618509498785805</v>
      </c>
      <c r="BJ106" s="12">
        <v>105</v>
      </c>
      <c r="BK106" s="10">
        <v>5.1618509498785805</v>
      </c>
      <c r="BL106" s="10">
        <v>0.21403182159055145</v>
      </c>
      <c r="BM106" s="10">
        <v>4.9478191282880291</v>
      </c>
      <c r="BN106" s="41">
        <v>10.138304084258472</v>
      </c>
      <c r="BO106" s="41"/>
      <c r="BP106" s="10">
        <v>4.9478191282880291</v>
      </c>
      <c r="BQ106" s="38">
        <v>10.138304084258472</v>
      </c>
      <c r="BR106" s="6" t="s">
        <v>12839</v>
      </c>
      <c r="BS106" s="51">
        <v>287.83</v>
      </c>
      <c r="BT106" s="75">
        <v>156</v>
      </c>
      <c r="BU106" s="51">
        <v>131.82999999999998</v>
      </c>
      <c r="BV106" s="75">
        <v>258</v>
      </c>
      <c r="BW106" s="75">
        <v>297</v>
      </c>
      <c r="BX106" s="51"/>
    </row>
    <row r="107" spans="1:76" ht="15" customHeight="1">
      <c r="A107" t="s">
        <v>2613</v>
      </c>
      <c r="B107" s="1" t="s">
        <v>4360</v>
      </c>
      <c r="C107" s="2" t="s">
        <v>4361</v>
      </c>
      <c r="D107" s="91" t="s">
        <v>168</v>
      </c>
      <c r="E107" s="2" t="s">
        <v>1385</v>
      </c>
      <c r="F107" s="2" t="s">
        <v>6289</v>
      </c>
      <c r="G107" s="2" t="s">
        <v>658</v>
      </c>
      <c r="H107" s="2" t="s">
        <v>658</v>
      </c>
      <c r="I107">
        <v>10556</v>
      </c>
      <c r="J107" t="s">
        <v>7965</v>
      </c>
      <c r="K107" t="e">
        <v>#VALUE!</v>
      </c>
      <c r="L107" t="s">
        <v>3311</v>
      </c>
      <c r="M107" s="175">
        <v>161</v>
      </c>
      <c r="N107" s="124">
        <v>667</v>
      </c>
      <c r="O107" s="75">
        <v>612</v>
      </c>
      <c r="P107" s="124">
        <v>171</v>
      </c>
      <c r="Q107" s="124">
        <v>31</v>
      </c>
      <c r="R107" s="124">
        <v>3</v>
      </c>
      <c r="S107" s="75">
        <v>14</v>
      </c>
      <c r="T107" s="124">
        <v>77</v>
      </c>
      <c r="U107" s="75">
        <v>71</v>
      </c>
      <c r="V107" s="75">
        <v>45</v>
      </c>
      <c r="W107" s="75">
        <v>100</v>
      </c>
      <c r="X107" s="75">
        <v>9</v>
      </c>
      <c r="Y107" s="4">
        <v>0.27941176470588236</v>
      </c>
      <c r="Z107" s="4">
        <v>0.32876712328767121</v>
      </c>
      <c r="AA107" s="4">
        <v>0.40849673202614378</v>
      </c>
      <c r="AB107" s="8">
        <v>5.0657894736842106</v>
      </c>
      <c r="AC107" s="8">
        <v>2.1212121212121211</v>
      </c>
      <c r="AD107" s="8">
        <v>4.7972972972972974</v>
      </c>
      <c r="AE107" s="8">
        <v>2.25</v>
      </c>
      <c r="AF107" s="51">
        <v>1.5677111966281669</v>
      </c>
      <c r="AG107" s="51">
        <v>0</v>
      </c>
      <c r="AH107" s="51">
        <v>0</v>
      </c>
      <c r="AI107" s="51">
        <v>0</v>
      </c>
      <c r="AJ107" s="8">
        <v>15.802010088821795</v>
      </c>
      <c r="AK107" s="8" t="s">
        <v>12734</v>
      </c>
      <c r="AL107" s="8" t="s">
        <v>12734</v>
      </c>
      <c r="AM107" s="8">
        <v>15.802010088821795</v>
      </c>
      <c r="AN107" s="8" t="s">
        <v>12734</v>
      </c>
      <c r="AO107" s="8" t="s">
        <v>12734</v>
      </c>
      <c r="AP107" s="8" t="s">
        <v>12734</v>
      </c>
      <c r="AQ107" s="8" t="s">
        <v>12734</v>
      </c>
      <c r="AR107" s="8" t="s">
        <v>12734</v>
      </c>
      <c r="AS107" s="8" t="s">
        <v>12734</v>
      </c>
      <c r="AT107" s="8" t="s">
        <v>12734</v>
      </c>
      <c r="AU107" s="8" t="s">
        <v>12734</v>
      </c>
      <c r="AV107" s="133" t="s">
        <v>12734</v>
      </c>
      <c r="AW107" s="133" t="s">
        <v>12734</v>
      </c>
      <c r="AX107" s="133">
        <v>11</v>
      </c>
      <c r="AY107" s="133" t="s">
        <v>12734</v>
      </c>
      <c r="AZ107" s="133" t="s">
        <v>12734</v>
      </c>
      <c r="BA107" s="133" t="s">
        <v>12734</v>
      </c>
      <c r="BB107" s="133" t="s">
        <v>12734</v>
      </c>
      <c r="BC107" s="133" t="s">
        <v>12734</v>
      </c>
      <c r="BD107" s="133" t="s">
        <v>12734</v>
      </c>
      <c r="BE107" s="133" t="s">
        <v>12734</v>
      </c>
      <c r="BF107" s="133" t="s">
        <v>12734</v>
      </c>
      <c r="BG107" s="92" t="s">
        <v>12734</v>
      </c>
      <c r="BH107" s="8">
        <v>10.732795434161627</v>
      </c>
      <c r="BI107" s="8">
        <v>5.0692146546601684</v>
      </c>
      <c r="BJ107" s="12">
        <v>106</v>
      </c>
      <c r="BK107" s="10">
        <v>5.0692146546601684</v>
      </c>
      <c r="BL107" s="10">
        <v>0.21403182159055145</v>
      </c>
      <c r="BM107" s="10">
        <v>4.855182833069617</v>
      </c>
      <c r="BN107" s="41">
        <v>9.9672107979042686</v>
      </c>
      <c r="BO107" s="41"/>
      <c r="BP107" s="10">
        <v>4.855182833069617</v>
      </c>
      <c r="BQ107" s="38">
        <v>9.9672107979042686</v>
      </c>
      <c r="BR107" s="6" t="s">
        <v>12840</v>
      </c>
      <c r="BS107" s="51">
        <v>267.17</v>
      </c>
      <c r="BT107" s="75">
        <v>159</v>
      </c>
      <c r="BU107" s="51">
        <v>108.17000000000002</v>
      </c>
      <c r="BV107" s="75">
        <v>237</v>
      </c>
      <c r="BW107" s="75">
        <v>309</v>
      </c>
      <c r="BX107" s="51"/>
    </row>
    <row r="108" spans="1:76">
      <c r="A108" t="s">
        <v>10646</v>
      </c>
      <c r="B108" s="1" t="s">
        <v>4135</v>
      </c>
      <c r="C108" s="2" t="s">
        <v>4083</v>
      </c>
      <c r="D108" s="91" t="s">
        <v>10552</v>
      </c>
      <c r="E108" s="2" t="s">
        <v>1458</v>
      </c>
      <c r="F108" s="2" t="s">
        <v>6289</v>
      </c>
      <c r="G108" s="2" t="s">
        <v>11017</v>
      </c>
      <c r="H108" s="2" t="s">
        <v>657</v>
      </c>
      <c r="I108">
        <v>16219</v>
      </c>
      <c r="J108" t="s">
        <v>10575</v>
      </c>
      <c r="K108" t="e">
        <v>#VALUE!</v>
      </c>
      <c r="L108" t="s">
        <v>11161</v>
      </c>
      <c r="M108" s="175">
        <v>140</v>
      </c>
      <c r="N108" s="124">
        <v>453</v>
      </c>
      <c r="O108" s="75">
        <v>410</v>
      </c>
      <c r="P108" s="124">
        <v>126</v>
      </c>
      <c r="Q108" s="124">
        <v>22</v>
      </c>
      <c r="R108" s="124">
        <v>1</v>
      </c>
      <c r="S108" s="75">
        <v>22</v>
      </c>
      <c r="T108" s="124">
        <v>65</v>
      </c>
      <c r="U108" s="75">
        <v>57</v>
      </c>
      <c r="V108" s="75">
        <v>38</v>
      </c>
      <c r="W108" s="75">
        <v>97</v>
      </c>
      <c r="X108" s="75">
        <v>3</v>
      </c>
      <c r="Y108" s="4">
        <v>0.3073170731707317</v>
      </c>
      <c r="Z108" s="4">
        <v>0.36607142857142855</v>
      </c>
      <c r="AA108" s="4">
        <v>0.52682926829268295</v>
      </c>
      <c r="AB108" s="8">
        <v>4.2763157894736841</v>
      </c>
      <c r="AC108" s="8">
        <v>3.3333333333333335</v>
      </c>
      <c r="AD108" s="8">
        <v>3.8513513513513513</v>
      </c>
      <c r="AE108" s="8">
        <v>0.75</v>
      </c>
      <c r="AF108" s="51">
        <v>2.5459428894543392</v>
      </c>
      <c r="AG108" s="51">
        <v>0</v>
      </c>
      <c r="AH108" s="51">
        <v>0</v>
      </c>
      <c r="AI108" s="51">
        <v>0</v>
      </c>
      <c r="AJ108" s="8">
        <v>14.756943363612708</v>
      </c>
      <c r="AK108" s="8" t="s">
        <v>12734</v>
      </c>
      <c r="AL108" s="8" t="s">
        <v>12734</v>
      </c>
      <c r="AM108" s="8" t="s">
        <v>12734</v>
      </c>
      <c r="AN108" s="8">
        <v>14.756943363612708</v>
      </c>
      <c r="AO108" s="8" t="s">
        <v>12734</v>
      </c>
      <c r="AP108" s="8" t="s">
        <v>12734</v>
      </c>
      <c r="AQ108" s="8" t="s">
        <v>12734</v>
      </c>
      <c r="AR108" s="8" t="s">
        <v>12734</v>
      </c>
      <c r="AS108" s="8" t="s">
        <v>12734</v>
      </c>
      <c r="AT108" s="8" t="s">
        <v>12734</v>
      </c>
      <c r="AU108" s="8" t="s">
        <v>12734</v>
      </c>
      <c r="AV108" s="133" t="s">
        <v>12734</v>
      </c>
      <c r="AW108" s="133" t="s">
        <v>12734</v>
      </c>
      <c r="AX108" s="133" t="s">
        <v>12734</v>
      </c>
      <c r="AY108" s="133">
        <v>15</v>
      </c>
      <c r="AZ108" s="133" t="s">
        <v>12734</v>
      </c>
      <c r="BA108" s="133" t="s">
        <v>12734</v>
      </c>
      <c r="BB108" s="133" t="s">
        <v>12734</v>
      </c>
      <c r="BC108" s="133" t="s">
        <v>12734</v>
      </c>
      <c r="BD108" s="133" t="s">
        <v>12734</v>
      </c>
      <c r="BE108" s="133" t="s">
        <v>12734</v>
      </c>
      <c r="BF108" s="133" t="s">
        <v>12734</v>
      </c>
      <c r="BG108" s="92" t="s">
        <v>12734</v>
      </c>
      <c r="BH108" s="8">
        <v>9.7237596872733416</v>
      </c>
      <c r="BI108" s="8">
        <v>5.033183676339366</v>
      </c>
      <c r="BJ108" s="12">
        <v>107</v>
      </c>
      <c r="BK108" s="10">
        <v>5.033183676339366</v>
      </c>
      <c r="BL108" s="10">
        <v>0.21403182159055145</v>
      </c>
      <c r="BM108" s="10">
        <v>4.8191518547488146</v>
      </c>
      <c r="BN108" s="41">
        <v>9.9006638955596902</v>
      </c>
      <c r="BO108" s="41"/>
      <c r="BP108" s="10">
        <v>4.8191518547488146</v>
      </c>
      <c r="BQ108" s="38">
        <v>9.9006638955596902</v>
      </c>
      <c r="BR108" s="6" t="s">
        <v>12841</v>
      </c>
      <c r="BS108" s="51">
        <v>171.5</v>
      </c>
      <c r="BT108" s="75">
        <v>160</v>
      </c>
      <c r="BU108" s="51">
        <v>11.5</v>
      </c>
      <c r="BV108" s="75">
        <v>150</v>
      </c>
      <c r="BW108" s="75">
        <v>198</v>
      </c>
      <c r="BX108" s="51"/>
    </row>
    <row r="109" spans="1:76">
      <c r="A109" s="221" t="s">
        <v>1639</v>
      </c>
      <c r="B109" s="187" t="s">
        <v>4617</v>
      </c>
      <c r="C109" s="205" t="s">
        <v>4226</v>
      </c>
      <c r="D109" s="220" t="s">
        <v>1640</v>
      </c>
      <c r="E109" s="205" t="s">
        <v>1414</v>
      </c>
      <c r="F109" s="205" t="s">
        <v>3643</v>
      </c>
      <c r="G109" s="205" t="s">
        <v>11021</v>
      </c>
      <c r="H109" s="205" t="s">
        <v>1403</v>
      </c>
      <c r="I109" s="206">
        <v>7739</v>
      </c>
      <c r="J109" s="206" t="s">
        <v>6290</v>
      </c>
      <c r="K109" s="207" t="e">
        <v>#VALUE!</v>
      </c>
      <c r="L109" s="207" t="s">
        <v>3107</v>
      </c>
      <c r="M109" s="208">
        <v>103</v>
      </c>
      <c r="N109" s="209">
        <v>391</v>
      </c>
      <c r="O109" s="209">
        <v>351</v>
      </c>
      <c r="P109" s="209">
        <v>88</v>
      </c>
      <c r="Q109" s="209">
        <v>16</v>
      </c>
      <c r="R109" s="209">
        <v>0</v>
      </c>
      <c r="S109" s="209">
        <v>16</v>
      </c>
      <c r="T109" s="209">
        <v>52</v>
      </c>
      <c r="U109" s="209">
        <v>69</v>
      </c>
      <c r="V109" s="209">
        <v>32</v>
      </c>
      <c r="W109" s="209">
        <v>85</v>
      </c>
      <c r="X109" s="209">
        <v>0</v>
      </c>
      <c r="Y109" s="210">
        <v>0.25071225071225073</v>
      </c>
      <c r="Z109" s="211">
        <v>0.3133159268929504</v>
      </c>
      <c r="AA109" s="211">
        <v>0.43304843304843305</v>
      </c>
      <c r="AB109" s="212">
        <v>3.4210526315789473</v>
      </c>
      <c r="AC109" s="212">
        <v>2.4242424242424243</v>
      </c>
      <c r="AD109" s="212">
        <v>4.6621621621621623</v>
      </c>
      <c r="AE109" s="212">
        <v>0</v>
      </c>
      <c r="AF109" s="212">
        <v>-0.11047754811121155</v>
      </c>
      <c r="AG109" s="213">
        <v>0</v>
      </c>
      <c r="AH109" s="213">
        <v>0</v>
      </c>
      <c r="AI109" s="213">
        <v>0</v>
      </c>
      <c r="AJ109" s="212">
        <v>10.396979669872323</v>
      </c>
      <c r="AK109" s="212">
        <v>10.396979669872323</v>
      </c>
      <c r="AL109" s="212" t="s">
        <v>12734</v>
      </c>
      <c r="AM109" s="212" t="s">
        <v>12734</v>
      </c>
      <c r="AN109" s="212" t="s">
        <v>12734</v>
      </c>
      <c r="AO109" s="212" t="s">
        <v>12734</v>
      </c>
      <c r="AP109" s="212" t="s">
        <v>12734</v>
      </c>
      <c r="AQ109" s="212" t="s">
        <v>12734</v>
      </c>
      <c r="AR109" s="212" t="s">
        <v>12734</v>
      </c>
      <c r="AS109" s="212" t="s">
        <v>12734</v>
      </c>
      <c r="AT109" s="212" t="s">
        <v>12734</v>
      </c>
      <c r="AU109" s="212" t="s">
        <v>12734</v>
      </c>
      <c r="AV109" s="214">
        <v>12</v>
      </c>
      <c r="AW109" s="214" t="s">
        <v>12734</v>
      </c>
      <c r="AX109" s="214" t="s">
        <v>12734</v>
      </c>
      <c r="AY109" s="214" t="s">
        <v>12734</v>
      </c>
      <c r="AZ109" s="214" t="s">
        <v>12734</v>
      </c>
      <c r="BA109" s="214" t="s">
        <v>12734</v>
      </c>
      <c r="BB109" s="214" t="s">
        <v>12734</v>
      </c>
      <c r="BC109" s="214" t="s">
        <v>12734</v>
      </c>
      <c r="BD109" s="214" t="s">
        <v>12734</v>
      </c>
      <c r="BE109" s="214" t="s">
        <v>12734</v>
      </c>
      <c r="BF109" s="214" t="s">
        <v>12734</v>
      </c>
      <c r="BG109" s="215" t="s">
        <v>12734</v>
      </c>
      <c r="BH109" s="212">
        <v>5.4009775641470128</v>
      </c>
      <c r="BI109" s="212">
        <v>4.9960021057253101</v>
      </c>
      <c r="BJ109" s="214">
        <v>108</v>
      </c>
      <c r="BK109" s="212">
        <v>4.9960021057253101</v>
      </c>
      <c r="BL109" s="212">
        <v>0.21403182159055145</v>
      </c>
      <c r="BM109" s="212">
        <v>4.7819702841347587</v>
      </c>
      <c r="BN109" s="216">
        <v>9.8319919231630077</v>
      </c>
      <c r="BO109" s="217"/>
      <c r="BP109" s="212">
        <v>4.7819702841347587</v>
      </c>
      <c r="BQ109" s="38">
        <v>9.8319919231630077</v>
      </c>
      <c r="BR109" s="212" t="s">
        <v>12842</v>
      </c>
      <c r="BS109" s="212">
        <v>282.83</v>
      </c>
      <c r="BT109" s="218">
        <v>161</v>
      </c>
      <c r="BU109" s="213">
        <v>121.82999999999998</v>
      </c>
      <c r="BV109" s="218">
        <v>268</v>
      </c>
      <c r="BW109" s="218">
        <v>313</v>
      </c>
      <c r="BX109" s="212"/>
    </row>
    <row r="110" spans="1:76" ht="15" customHeight="1">
      <c r="A110" s="185" t="s">
        <v>9720</v>
      </c>
      <c r="B110" s="1" t="s">
        <v>4172</v>
      </c>
      <c r="C110" s="2" t="s">
        <v>9721</v>
      </c>
      <c r="D110" s="91" t="s">
        <v>8825</v>
      </c>
      <c r="E110" s="2" t="s">
        <v>1431</v>
      </c>
      <c r="F110" s="2" t="s">
        <v>3643</v>
      </c>
      <c r="G110" s="2" t="s">
        <v>1372</v>
      </c>
      <c r="H110" s="2" t="s">
        <v>1372</v>
      </c>
      <c r="I110">
        <v>5913</v>
      </c>
      <c r="J110" t="s">
        <v>8826</v>
      </c>
      <c r="K110" t="e">
        <v>#VALUE!</v>
      </c>
      <c r="L110" t="s">
        <v>9722</v>
      </c>
      <c r="M110" s="175">
        <v>140</v>
      </c>
      <c r="N110" s="124">
        <v>618</v>
      </c>
      <c r="O110" s="67">
        <v>577</v>
      </c>
      <c r="P110" s="124">
        <v>161</v>
      </c>
      <c r="Q110" s="124">
        <v>27</v>
      </c>
      <c r="R110" s="124">
        <v>3</v>
      </c>
      <c r="S110" s="67">
        <v>8</v>
      </c>
      <c r="T110" s="124">
        <v>93</v>
      </c>
      <c r="U110" s="67">
        <v>40</v>
      </c>
      <c r="V110" s="67">
        <v>21</v>
      </c>
      <c r="W110" s="67">
        <v>139</v>
      </c>
      <c r="X110" s="67">
        <v>15</v>
      </c>
      <c r="Y110" s="4">
        <v>0.27902946273830154</v>
      </c>
      <c r="Z110" s="4">
        <v>0.30434782608695654</v>
      </c>
      <c r="AA110" s="4">
        <v>0.37781629116117849</v>
      </c>
      <c r="AB110" s="8">
        <v>6.1184210526315796</v>
      </c>
      <c r="AC110" s="8">
        <v>1.2121212121212122</v>
      </c>
      <c r="AD110" s="8">
        <v>2.7027027027027026</v>
      </c>
      <c r="AE110" s="8">
        <v>3.75</v>
      </c>
      <c r="AF110" s="51">
        <v>1.4797679878469918</v>
      </c>
      <c r="AG110" s="51">
        <v>0</v>
      </c>
      <c r="AH110" s="51">
        <v>0</v>
      </c>
      <c r="AI110" s="51">
        <v>0</v>
      </c>
      <c r="AJ110" s="8">
        <v>15.263012955302488</v>
      </c>
      <c r="AK110" s="8" t="s">
        <v>12734</v>
      </c>
      <c r="AL110" s="8" t="s">
        <v>12734</v>
      </c>
      <c r="AM110" s="8" t="s">
        <v>12734</v>
      </c>
      <c r="AN110" s="8" t="s">
        <v>12734</v>
      </c>
      <c r="AO110" s="8" t="s">
        <v>12734</v>
      </c>
      <c r="AP110" s="8">
        <v>15.263012955302488</v>
      </c>
      <c r="AQ110" s="8" t="s">
        <v>12734</v>
      </c>
      <c r="AR110" s="8" t="s">
        <v>12734</v>
      </c>
      <c r="AS110" s="8" t="s">
        <v>12734</v>
      </c>
      <c r="AT110" s="8" t="s">
        <v>12734</v>
      </c>
      <c r="AU110" s="8" t="s">
        <v>12734</v>
      </c>
      <c r="AV110" s="133" t="s">
        <v>12734</v>
      </c>
      <c r="AW110" s="133" t="s">
        <v>12734</v>
      </c>
      <c r="AX110" s="133" t="s">
        <v>12734</v>
      </c>
      <c r="AY110" s="133" t="s">
        <v>12734</v>
      </c>
      <c r="AZ110" s="133" t="s">
        <v>12734</v>
      </c>
      <c r="BA110" s="133">
        <v>37</v>
      </c>
      <c r="BB110" s="133" t="s">
        <v>12734</v>
      </c>
      <c r="BC110" s="133" t="s">
        <v>12734</v>
      </c>
      <c r="BD110" s="133" t="s">
        <v>12734</v>
      </c>
      <c r="BE110" s="133" t="s">
        <v>12734</v>
      </c>
      <c r="BF110" s="133" t="s">
        <v>12734</v>
      </c>
      <c r="BG110" s="92" t="s">
        <v>12734</v>
      </c>
      <c r="BH110" s="8">
        <v>10.292358297693868</v>
      </c>
      <c r="BI110" s="8">
        <v>4.9706546576086197</v>
      </c>
      <c r="BJ110" s="12">
        <v>109</v>
      </c>
      <c r="BK110" s="10">
        <v>4.9706546576086197</v>
      </c>
      <c r="BL110" s="10">
        <v>0.21403182159055145</v>
      </c>
      <c r="BM110" s="10">
        <v>4.7566228360180682</v>
      </c>
      <c r="BN110" s="41">
        <v>9.7851768148002201</v>
      </c>
      <c r="BO110" s="41"/>
      <c r="BP110" s="10">
        <v>4.7566228360180682</v>
      </c>
      <c r="BQ110" s="38">
        <v>9.7851768148002201</v>
      </c>
      <c r="BR110" s="6" t="s">
        <v>12843</v>
      </c>
      <c r="BS110" s="51">
        <v>386.67</v>
      </c>
      <c r="BT110" s="75">
        <v>162</v>
      </c>
      <c r="BU110" s="51">
        <v>224.67000000000002</v>
      </c>
      <c r="BV110" s="75">
        <v>345</v>
      </c>
      <c r="BW110" s="75">
        <v>431</v>
      </c>
      <c r="BX110" s="51"/>
    </row>
    <row r="111" spans="1:76">
      <c r="A111" s="119" t="s">
        <v>10409</v>
      </c>
      <c r="B111" s="1" t="s">
        <v>10401</v>
      </c>
      <c r="C111" s="2" t="s">
        <v>4378</v>
      </c>
      <c r="D111" s="91" t="s">
        <v>10247</v>
      </c>
      <c r="E111" s="2" t="s">
        <v>1385</v>
      </c>
      <c r="F111" s="2" t="s">
        <v>6289</v>
      </c>
      <c r="G111" s="2" t="s">
        <v>11017</v>
      </c>
      <c r="H111" s="2" t="s">
        <v>657</v>
      </c>
      <c r="I111" s="123">
        <v>17975</v>
      </c>
      <c r="J111" s="123" t="s">
        <v>10670</v>
      </c>
      <c r="K111" s="123" t="e">
        <v>#VALUE!</v>
      </c>
      <c r="L111" s="123" t="s">
        <v>10410</v>
      </c>
      <c r="M111" s="124">
        <v>126</v>
      </c>
      <c r="N111" s="124">
        <v>500</v>
      </c>
      <c r="O111" s="124">
        <v>458</v>
      </c>
      <c r="P111" s="124">
        <v>118</v>
      </c>
      <c r="Q111" s="124">
        <v>34</v>
      </c>
      <c r="R111" s="124">
        <v>4</v>
      </c>
      <c r="S111" s="124">
        <v>19</v>
      </c>
      <c r="T111" s="124">
        <v>64</v>
      </c>
      <c r="U111" s="124">
        <v>55</v>
      </c>
      <c r="V111" s="124">
        <v>34</v>
      </c>
      <c r="W111" s="124">
        <v>147</v>
      </c>
      <c r="X111" s="124">
        <v>15</v>
      </c>
      <c r="Y111" s="125">
        <v>0.2576419213973799</v>
      </c>
      <c r="Z111" s="125">
        <v>0.30894308943089432</v>
      </c>
      <c r="AA111" s="125">
        <v>0.47379912663755458</v>
      </c>
      <c r="AB111" s="126">
        <v>4.2105263157894735</v>
      </c>
      <c r="AC111" s="126">
        <v>2.8787878787878789</v>
      </c>
      <c r="AD111" s="126">
        <v>3.7162162162162162</v>
      </c>
      <c r="AE111" s="126">
        <v>3.75</v>
      </c>
      <c r="AF111" s="126">
        <v>0.12122063090892292</v>
      </c>
      <c r="AG111" s="126">
        <v>0</v>
      </c>
      <c r="AH111" s="126">
        <v>0</v>
      </c>
      <c r="AI111" s="51">
        <v>0</v>
      </c>
      <c r="AJ111" s="126">
        <v>14.676751041702492</v>
      </c>
      <c r="AK111" s="126" t="s">
        <v>12734</v>
      </c>
      <c r="AL111" s="126" t="s">
        <v>12734</v>
      </c>
      <c r="AM111" s="126" t="s">
        <v>12734</v>
      </c>
      <c r="AN111" s="126">
        <v>14.676751041702492</v>
      </c>
      <c r="AO111" s="126" t="s">
        <v>12734</v>
      </c>
      <c r="AP111" s="126" t="s">
        <v>12734</v>
      </c>
      <c r="AQ111" s="126">
        <v>14.676751041702492</v>
      </c>
      <c r="AR111" s="126" t="s">
        <v>12734</v>
      </c>
      <c r="AS111" s="126" t="s">
        <v>12734</v>
      </c>
      <c r="AT111" s="126" t="s">
        <v>12734</v>
      </c>
      <c r="AU111" s="126" t="s">
        <v>12734</v>
      </c>
      <c r="AV111" s="128" t="s">
        <v>12734</v>
      </c>
      <c r="AW111" s="128" t="s">
        <v>12734</v>
      </c>
      <c r="AX111" s="128" t="s">
        <v>12734</v>
      </c>
      <c r="AY111" s="128">
        <v>16</v>
      </c>
      <c r="AZ111" s="128" t="s">
        <v>12734</v>
      </c>
      <c r="BA111" s="128" t="s">
        <v>12734</v>
      </c>
      <c r="BB111" s="128">
        <v>1</v>
      </c>
      <c r="BC111" s="128" t="s">
        <v>12734</v>
      </c>
      <c r="BD111" s="128" t="s">
        <v>12734</v>
      </c>
      <c r="BE111" s="128" t="s">
        <v>12734</v>
      </c>
      <c r="BF111" s="128" t="s">
        <v>12734</v>
      </c>
      <c r="BG111" s="127" t="s">
        <v>12734</v>
      </c>
      <c r="BH111" s="126">
        <v>9.7237596872733416</v>
      </c>
      <c r="BI111" s="126">
        <v>4.95299135442915</v>
      </c>
      <c r="BJ111" s="128">
        <v>110</v>
      </c>
      <c r="BK111" s="126">
        <v>4.95299135442915</v>
      </c>
      <c r="BL111" s="126">
        <v>0.21403182159055145</v>
      </c>
      <c r="BM111" s="126">
        <v>4.7389595328385985</v>
      </c>
      <c r="BN111" s="129">
        <v>9.7525538285104414</v>
      </c>
      <c r="BO111" s="129"/>
      <c r="BP111" s="126">
        <v>4.7389595328385985</v>
      </c>
      <c r="BQ111" s="38">
        <v>9.7525538285104414</v>
      </c>
      <c r="BR111" s="126" t="s">
        <v>12844</v>
      </c>
      <c r="BS111" s="126">
        <v>172</v>
      </c>
      <c r="BT111" s="124">
        <v>163</v>
      </c>
      <c r="BU111" s="126">
        <v>9</v>
      </c>
      <c r="BV111" s="124">
        <v>144</v>
      </c>
      <c r="BW111" s="124">
        <v>193</v>
      </c>
      <c r="BX111" s="126"/>
    </row>
    <row r="112" spans="1:76">
      <c r="A112" s="185" t="s">
        <v>10942</v>
      </c>
      <c r="B112" s="1" t="s">
        <v>3978</v>
      </c>
      <c r="C112" s="2" t="s">
        <v>10943</v>
      </c>
      <c r="D112" s="91" t="s">
        <v>10753</v>
      </c>
      <c r="E112" s="2" t="s">
        <v>1388</v>
      </c>
      <c r="F112" s="2" t="s">
        <v>3643</v>
      </c>
      <c r="G112" s="2" t="s">
        <v>11024</v>
      </c>
      <c r="H112" s="2" t="s">
        <v>1372</v>
      </c>
      <c r="I112">
        <v>14566</v>
      </c>
      <c r="J112" t="s">
        <v>10944</v>
      </c>
      <c r="K112" t="e">
        <v>#VALUE!</v>
      </c>
      <c r="L112" t="s">
        <v>11228</v>
      </c>
      <c r="M112" s="175">
        <v>150</v>
      </c>
      <c r="N112" s="124">
        <v>548</v>
      </c>
      <c r="O112" s="75">
        <v>494</v>
      </c>
      <c r="P112" s="124">
        <v>123</v>
      </c>
      <c r="Q112" s="124">
        <v>19</v>
      </c>
      <c r="R112" s="124">
        <v>0</v>
      </c>
      <c r="S112" s="75">
        <v>37</v>
      </c>
      <c r="T112" s="124">
        <v>69</v>
      </c>
      <c r="U112" s="75">
        <v>81</v>
      </c>
      <c r="V112" s="75">
        <v>47</v>
      </c>
      <c r="W112" s="75">
        <v>156</v>
      </c>
      <c r="X112" s="75">
        <v>0</v>
      </c>
      <c r="Y112" s="3">
        <v>0.24898785425101214</v>
      </c>
      <c r="Z112" s="3">
        <v>0.3142329020332717</v>
      </c>
      <c r="AA112" s="3">
        <v>0.51214574898785425</v>
      </c>
      <c r="AB112" s="6">
        <v>4.5394736842105265</v>
      </c>
      <c r="AC112" s="6">
        <v>5.6060606060606064</v>
      </c>
      <c r="AD112" s="6">
        <v>5.4729729729729728</v>
      </c>
      <c r="AE112" s="6">
        <v>0</v>
      </c>
      <c r="AF112" s="51">
        <v>-0.39536183291421134</v>
      </c>
      <c r="AG112" s="51">
        <v>0</v>
      </c>
      <c r="AH112" s="51">
        <v>0</v>
      </c>
      <c r="AI112" s="51">
        <v>0</v>
      </c>
      <c r="AJ112" s="6">
        <v>15.223145430329893</v>
      </c>
      <c r="AK112" s="6" t="s">
        <v>12734</v>
      </c>
      <c r="AL112" s="6" t="s">
        <v>12734</v>
      </c>
      <c r="AM112" s="6" t="s">
        <v>12734</v>
      </c>
      <c r="AN112" s="6" t="s">
        <v>12734</v>
      </c>
      <c r="AO112" s="6" t="s">
        <v>12734</v>
      </c>
      <c r="AP112" s="6">
        <v>15.223145430329893</v>
      </c>
      <c r="AQ112" s="6" t="s">
        <v>12734</v>
      </c>
      <c r="AR112" s="6" t="s">
        <v>12734</v>
      </c>
      <c r="AS112" s="6" t="s">
        <v>12734</v>
      </c>
      <c r="AT112" s="6" t="s">
        <v>12734</v>
      </c>
      <c r="AU112" s="6" t="s">
        <v>12734</v>
      </c>
      <c r="AV112" s="99" t="s">
        <v>12734</v>
      </c>
      <c r="AW112" s="133" t="s">
        <v>12734</v>
      </c>
      <c r="AX112" s="133" t="s">
        <v>12734</v>
      </c>
      <c r="AY112" s="133" t="s">
        <v>12734</v>
      </c>
      <c r="AZ112" s="133" t="s">
        <v>12734</v>
      </c>
      <c r="BA112" s="133">
        <v>38</v>
      </c>
      <c r="BB112" s="133" t="s">
        <v>12734</v>
      </c>
      <c r="BC112" s="133" t="s">
        <v>12734</v>
      </c>
      <c r="BD112" s="133" t="s">
        <v>12734</v>
      </c>
      <c r="BE112" s="133" t="s">
        <v>12734</v>
      </c>
      <c r="BF112" s="133" t="s">
        <v>12734</v>
      </c>
      <c r="BG112" s="92" t="s">
        <v>12734</v>
      </c>
      <c r="BH112" s="6">
        <v>10.292358297693868</v>
      </c>
      <c r="BI112" s="8">
        <v>4.9307871326360253</v>
      </c>
      <c r="BJ112" s="12">
        <v>111</v>
      </c>
      <c r="BK112" s="6">
        <v>4.9307871326360253</v>
      </c>
      <c r="BL112" s="6">
        <v>0.21403182159055145</v>
      </c>
      <c r="BM112" s="6">
        <v>4.7167553110454739</v>
      </c>
      <c r="BN112" s="38">
        <v>9.7115440572478242</v>
      </c>
      <c r="BO112" s="38"/>
      <c r="BP112" s="6">
        <v>4.7167553110454739</v>
      </c>
      <c r="BQ112" s="38">
        <v>9.7115440572478242</v>
      </c>
      <c r="BR112" s="6" t="s">
        <v>12845</v>
      </c>
      <c r="BS112" s="51">
        <v>140.33000000000001</v>
      </c>
      <c r="BT112" s="75">
        <v>165</v>
      </c>
      <c r="BU112" s="51">
        <v>-24.669999999999987</v>
      </c>
      <c r="BV112" s="75">
        <v>94</v>
      </c>
      <c r="BW112" s="75">
        <v>181</v>
      </c>
      <c r="BX112" s="51"/>
    </row>
    <row r="113" spans="1:76" ht="15" customHeight="1">
      <c r="A113" t="s">
        <v>9895</v>
      </c>
      <c r="B113" s="1" t="s">
        <v>4657</v>
      </c>
      <c r="C113" s="2" t="s">
        <v>9896</v>
      </c>
      <c r="D113" s="91" t="s">
        <v>8760</v>
      </c>
      <c r="E113" s="2" t="s">
        <v>1431</v>
      </c>
      <c r="F113" s="2" t="s">
        <v>3643</v>
      </c>
      <c r="G113" s="2" t="s">
        <v>1372</v>
      </c>
      <c r="H113" s="2" t="s">
        <v>1372</v>
      </c>
      <c r="I113">
        <v>17484</v>
      </c>
      <c r="J113" t="s">
        <v>11987</v>
      </c>
      <c r="K113" t="e">
        <v>#VALUE!</v>
      </c>
      <c r="L113" t="s">
        <v>9897</v>
      </c>
      <c r="M113" s="175">
        <v>122</v>
      </c>
      <c r="N113" s="124">
        <v>504</v>
      </c>
      <c r="O113" s="67">
        <v>468</v>
      </c>
      <c r="P113" s="124">
        <v>125</v>
      </c>
      <c r="Q113" s="124">
        <v>18</v>
      </c>
      <c r="R113" s="124">
        <v>2</v>
      </c>
      <c r="S113" s="67">
        <v>31</v>
      </c>
      <c r="T113" s="124">
        <v>69</v>
      </c>
      <c r="U113" s="67">
        <v>79</v>
      </c>
      <c r="V113" s="67">
        <v>30</v>
      </c>
      <c r="W113" s="67">
        <v>134</v>
      </c>
      <c r="X113" s="67">
        <v>0</v>
      </c>
      <c r="Y113" s="4">
        <v>0.26709401709401709</v>
      </c>
      <c r="Z113" s="4">
        <v>0.3112449799196787</v>
      </c>
      <c r="AA113" s="4">
        <v>0.51282051282051277</v>
      </c>
      <c r="AB113" s="8">
        <v>4.5394736842105265</v>
      </c>
      <c r="AC113" s="8">
        <v>4.6969696969696972</v>
      </c>
      <c r="AD113" s="8">
        <v>5.3378378378378377</v>
      </c>
      <c r="AE113" s="8">
        <v>0</v>
      </c>
      <c r="AF113" s="51">
        <v>0.63282856608712357</v>
      </c>
      <c r="AG113" s="51">
        <v>0</v>
      </c>
      <c r="AH113" s="51">
        <v>0</v>
      </c>
      <c r="AI113" s="51">
        <v>0</v>
      </c>
      <c r="AJ113" s="8">
        <v>15.207109785105185</v>
      </c>
      <c r="AK113" s="8" t="s">
        <v>12734</v>
      </c>
      <c r="AL113" s="8" t="s">
        <v>12734</v>
      </c>
      <c r="AM113" s="8" t="s">
        <v>12734</v>
      </c>
      <c r="AN113" s="8" t="s">
        <v>12734</v>
      </c>
      <c r="AO113" s="8" t="s">
        <v>12734</v>
      </c>
      <c r="AP113" s="8">
        <v>15.207109785105185</v>
      </c>
      <c r="AQ113" s="8" t="s">
        <v>12734</v>
      </c>
      <c r="AR113" s="8" t="s">
        <v>12734</v>
      </c>
      <c r="AS113" s="8" t="s">
        <v>12734</v>
      </c>
      <c r="AT113" s="8" t="s">
        <v>12734</v>
      </c>
      <c r="AU113" s="8" t="s">
        <v>12734</v>
      </c>
      <c r="AV113" s="133" t="s">
        <v>12734</v>
      </c>
      <c r="AW113" s="133" t="s">
        <v>12734</v>
      </c>
      <c r="AX113" s="133" t="s">
        <v>12734</v>
      </c>
      <c r="AY113" s="133" t="s">
        <v>12734</v>
      </c>
      <c r="AZ113" s="133" t="s">
        <v>12734</v>
      </c>
      <c r="BA113" s="133">
        <v>39</v>
      </c>
      <c r="BB113" s="133" t="s">
        <v>12734</v>
      </c>
      <c r="BC113" s="133" t="s">
        <v>12734</v>
      </c>
      <c r="BD113" s="133" t="s">
        <v>12734</v>
      </c>
      <c r="BE113" s="133" t="s">
        <v>12734</v>
      </c>
      <c r="BF113" s="133" t="s">
        <v>12734</v>
      </c>
      <c r="BG113" s="92" t="s">
        <v>12734</v>
      </c>
      <c r="BH113" s="8">
        <v>10.292358297693868</v>
      </c>
      <c r="BI113" s="8">
        <v>4.9147514874113174</v>
      </c>
      <c r="BJ113" s="12">
        <v>112</v>
      </c>
      <c r="BK113" s="10">
        <v>4.9147514874113174</v>
      </c>
      <c r="BL113" s="10">
        <v>0.21403182159055145</v>
      </c>
      <c r="BM113" s="10">
        <v>4.7007196658207659</v>
      </c>
      <c r="BN113" s="41">
        <v>9.6819272506404719</v>
      </c>
      <c r="BO113" s="41"/>
      <c r="BP113" s="10">
        <v>4.7007196658207659</v>
      </c>
      <c r="BQ113" s="38">
        <v>9.6819272506404719</v>
      </c>
      <c r="BR113" s="6" t="s">
        <v>12846</v>
      </c>
      <c r="BS113" s="51">
        <v>59.67</v>
      </c>
      <c r="BT113" s="75">
        <v>166</v>
      </c>
      <c r="BU113" s="51">
        <v>-106.33</v>
      </c>
      <c r="BV113" s="75">
        <v>49</v>
      </c>
      <c r="BW113" s="75">
        <v>68</v>
      </c>
      <c r="BX113" s="51"/>
    </row>
    <row r="114" spans="1:76" ht="15" customHeight="1">
      <c r="A114" s="185" t="s">
        <v>5595</v>
      </c>
      <c r="B114" s="1" t="s">
        <v>4238</v>
      </c>
      <c r="C114" s="2" t="s">
        <v>5190</v>
      </c>
      <c r="D114" s="91" t="s">
        <v>6119</v>
      </c>
      <c r="E114" s="2" t="s">
        <v>1388</v>
      </c>
      <c r="F114" s="2" t="s">
        <v>3643</v>
      </c>
      <c r="G114" s="2" t="s">
        <v>1403</v>
      </c>
      <c r="H114" s="2" t="s">
        <v>1403</v>
      </c>
      <c r="I114">
        <v>2900</v>
      </c>
      <c r="J114" t="s">
        <v>6772</v>
      </c>
      <c r="K114" t="e">
        <v>#VALUE!</v>
      </c>
      <c r="L114" t="s">
        <v>6120</v>
      </c>
      <c r="M114" s="175">
        <v>119</v>
      </c>
      <c r="N114" s="124">
        <v>449</v>
      </c>
      <c r="O114" s="75">
        <v>389</v>
      </c>
      <c r="P114" s="124">
        <v>93</v>
      </c>
      <c r="Q114" s="124">
        <v>9</v>
      </c>
      <c r="R114" s="124">
        <v>1</v>
      </c>
      <c r="S114" s="75">
        <v>24</v>
      </c>
      <c r="T114" s="124">
        <v>46</v>
      </c>
      <c r="U114" s="75">
        <v>63</v>
      </c>
      <c r="V114" s="75">
        <v>45</v>
      </c>
      <c r="W114" s="75">
        <v>127</v>
      </c>
      <c r="X114" s="75">
        <v>0</v>
      </c>
      <c r="Y114" s="4">
        <v>0.23907455012853471</v>
      </c>
      <c r="Z114" s="4">
        <v>0.31797235023041476</v>
      </c>
      <c r="AA114" s="4">
        <v>0.45244215938303339</v>
      </c>
      <c r="AB114" s="8">
        <v>3.0263157894736845</v>
      </c>
      <c r="AC114" s="8">
        <v>3.6363636363636367</v>
      </c>
      <c r="AD114" s="8">
        <v>4.2567567567567561</v>
      </c>
      <c r="AE114" s="8">
        <v>0</v>
      </c>
      <c r="AF114" s="51">
        <v>-0.69544874521483102</v>
      </c>
      <c r="AG114" s="51">
        <v>0</v>
      </c>
      <c r="AH114" s="51">
        <v>0</v>
      </c>
      <c r="AI114" s="51">
        <v>0</v>
      </c>
      <c r="AJ114" s="8">
        <v>10.223987437379247</v>
      </c>
      <c r="AK114" s="8">
        <v>10.223987437379247</v>
      </c>
      <c r="AL114" s="8" t="s">
        <v>12734</v>
      </c>
      <c r="AM114" s="8" t="s">
        <v>12734</v>
      </c>
      <c r="AN114" s="8" t="s">
        <v>12734</v>
      </c>
      <c r="AO114" s="8" t="s">
        <v>12734</v>
      </c>
      <c r="AP114" s="8" t="s">
        <v>12734</v>
      </c>
      <c r="AQ114" s="8" t="s">
        <v>12734</v>
      </c>
      <c r="AR114" s="8" t="s">
        <v>12734</v>
      </c>
      <c r="AS114" s="8" t="s">
        <v>12734</v>
      </c>
      <c r="AT114" s="8" t="s">
        <v>12734</v>
      </c>
      <c r="AU114" s="8" t="s">
        <v>12734</v>
      </c>
      <c r="AV114" s="133">
        <v>13</v>
      </c>
      <c r="AW114" s="133" t="s">
        <v>12734</v>
      </c>
      <c r="AX114" s="133" t="s">
        <v>12734</v>
      </c>
      <c r="AY114" s="133" t="s">
        <v>12734</v>
      </c>
      <c r="AZ114" s="133" t="s">
        <v>12734</v>
      </c>
      <c r="BA114" s="133" t="s">
        <v>12734</v>
      </c>
      <c r="BB114" s="133" t="s">
        <v>12734</v>
      </c>
      <c r="BC114" s="133" t="s">
        <v>12734</v>
      </c>
      <c r="BD114" s="133" t="s">
        <v>12734</v>
      </c>
      <c r="BE114" s="133" t="s">
        <v>12734</v>
      </c>
      <c r="BF114" s="133" t="s">
        <v>12734</v>
      </c>
      <c r="BG114" s="92" t="s">
        <v>12734</v>
      </c>
      <c r="BH114" s="8">
        <v>5.4009775641470128</v>
      </c>
      <c r="BI114" s="8">
        <v>4.823009873232234</v>
      </c>
      <c r="BJ114" s="12">
        <v>113</v>
      </c>
      <c r="BK114" s="10">
        <v>4.823009873232234</v>
      </c>
      <c r="BL114" s="10">
        <v>0.21403182159055145</v>
      </c>
      <c r="BM114" s="10">
        <v>4.6089780516416825</v>
      </c>
      <c r="BN114" s="41">
        <v>9.5124863826919981</v>
      </c>
      <c r="BO114" s="41"/>
      <c r="BP114" s="10">
        <v>4.6089780516416825</v>
      </c>
      <c r="BQ114" s="38">
        <v>9.5124863826919981</v>
      </c>
      <c r="BR114" s="6" t="s">
        <v>12847</v>
      </c>
      <c r="BS114" s="51">
        <v>292</v>
      </c>
      <c r="BT114" s="75">
        <v>167</v>
      </c>
      <c r="BU114" s="51">
        <v>125</v>
      </c>
      <c r="BV114" s="75">
        <v>266</v>
      </c>
      <c r="BW114" s="75">
        <v>317</v>
      </c>
      <c r="BX114" s="51"/>
    </row>
    <row r="115" spans="1:76" ht="15" customHeight="1">
      <c r="A115" s="185" t="s">
        <v>2802</v>
      </c>
      <c r="B115" s="1" t="s">
        <v>4330</v>
      </c>
      <c r="C115" s="2" t="s">
        <v>4331</v>
      </c>
      <c r="D115" s="91" t="s">
        <v>1282</v>
      </c>
      <c r="E115" s="2" t="s">
        <v>1407</v>
      </c>
      <c r="F115" s="2" t="s">
        <v>3643</v>
      </c>
      <c r="G115" s="2" t="s">
        <v>658</v>
      </c>
      <c r="H115" s="2" t="s">
        <v>658</v>
      </c>
      <c r="I115">
        <v>12282</v>
      </c>
      <c r="J115" t="s">
        <v>7125</v>
      </c>
      <c r="K115" t="e">
        <v>#VALUE!</v>
      </c>
      <c r="L115" t="s">
        <v>3571</v>
      </c>
      <c r="M115" s="175">
        <v>145</v>
      </c>
      <c r="N115" s="124">
        <v>581</v>
      </c>
      <c r="O115" s="75">
        <v>522</v>
      </c>
      <c r="P115" s="124">
        <v>107</v>
      </c>
      <c r="Q115" s="124">
        <v>30</v>
      </c>
      <c r="R115" s="124">
        <v>1</v>
      </c>
      <c r="S115" s="75">
        <v>30</v>
      </c>
      <c r="T115" s="124">
        <v>77</v>
      </c>
      <c r="U115" s="75">
        <v>93</v>
      </c>
      <c r="V115" s="75">
        <v>52</v>
      </c>
      <c r="W115" s="75">
        <v>178</v>
      </c>
      <c r="X115" s="75">
        <v>11</v>
      </c>
      <c r="Y115" s="4">
        <v>0.2049808429118774</v>
      </c>
      <c r="Z115" s="4">
        <v>0.27700348432055749</v>
      </c>
      <c r="AA115" s="4">
        <v>0.43869731800766282</v>
      </c>
      <c r="AB115" s="8">
        <v>5.0657894736842106</v>
      </c>
      <c r="AC115" s="8">
        <v>4.5454545454545459</v>
      </c>
      <c r="AD115" s="8">
        <v>6.2837837837837833</v>
      </c>
      <c r="AE115" s="8">
        <v>2.75</v>
      </c>
      <c r="AF115" s="51">
        <v>-3.1000092772984678</v>
      </c>
      <c r="AG115" s="51">
        <v>0</v>
      </c>
      <c r="AH115" s="51">
        <v>0</v>
      </c>
      <c r="AI115" s="51">
        <v>0</v>
      </c>
      <c r="AJ115" s="6">
        <v>15.545018525624069</v>
      </c>
      <c r="AK115" s="6" t="s">
        <v>12734</v>
      </c>
      <c r="AL115" s="6" t="s">
        <v>12734</v>
      </c>
      <c r="AM115" s="6">
        <v>15.545018525624069</v>
      </c>
      <c r="AN115" s="6" t="s">
        <v>12734</v>
      </c>
      <c r="AO115" s="6" t="s">
        <v>12734</v>
      </c>
      <c r="AP115" s="6" t="s">
        <v>12734</v>
      </c>
      <c r="AQ115" s="6" t="s">
        <v>12734</v>
      </c>
      <c r="AR115" s="6" t="s">
        <v>12734</v>
      </c>
      <c r="AS115" s="6" t="s">
        <v>12734</v>
      </c>
      <c r="AT115" s="6" t="s">
        <v>12734</v>
      </c>
      <c r="AU115" s="6" t="s">
        <v>12734</v>
      </c>
      <c r="AV115" s="99" t="s">
        <v>12734</v>
      </c>
      <c r="AW115" s="133" t="s">
        <v>12734</v>
      </c>
      <c r="AX115" s="133">
        <v>12</v>
      </c>
      <c r="AY115" s="133" t="s">
        <v>12734</v>
      </c>
      <c r="AZ115" s="133" t="s">
        <v>12734</v>
      </c>
      <c r="BA115" s="133" t="s">
        <v>12734</v>
      </c>
      <c r="BB115" s="133" t="s">
        <v>12734</v>
      </c>
      <c r="BC115" s="133" t="s">
        <v>12734</v>
      </c>
      <c r="BD115" s="133" t="s">
        <v>12734</v>
      </c>
      <c r="BE115" s="133" t="s">
        <v>12734</v>
      </c>
      <c r="BF115" s="133" t="s">
        <v>12734</v>
      </c>
      <c r="BG115" s="92" t="s">
        <v>12734</v>
      </c>
      <c r="BH115" s="8">
        <v>10.732795434161627</v>
      </c>
      <c r="BI115" s="8">
        <v>4.8122230914624424</v>
      </c>
      <c r="BJ115" s="12">
        <v>114</v>
      </c>
      <c r="BK115" s="10">
        <v>4.8122230914624424</v>
      </c>
      <c r="BL115" s="10">
        <v>0.21403182159055145</v>
      </c>
      <c r="BM115" s="10">
        <v>4.598191269871891</v>
      </c>
      <c r="BN115" s="41">
        <v>9.4925638897012323</v>
      </c>
      <c r="BO115" s="41"/>
      <c r="BP115" s="10">
        <v>4.598191269871891</v>
      </c>
      <c r="BQ115" s="38">
        <v>9.4925638897012323</v>
      </c>
      <c r="BR115" s="6" t="s">
        <v>12848</v>
      </c>
      <c r="BS115" s="51">
        <v>245.33</v>
      </c>
      <c r="BT115" s="75">
        <v>168</v>
      </c>
      <c r="BU115" s="51">
        <v>77.330000000000013</v>
      </c>
      <c r="BV115" s="75">
        <v>218</v>
      </c>
      <c r="BW115" s="75">
        <v>278</v>
      </c>
      <c r="BX115" s="51"/>
    </row>
    <row r="116" spans="1:76">
      <c r="A116" s="185" t="s">
        <v>9536</v>
      </c>
      <c r="B116" s="1" t="s">
        <v>9538</v>
      </c>
      <c r="C116" s="2" t="s">
        <v>9537</v>
      </c>
      <c r="D116" s="91" t="s">
        <v>8761</v>
      </c>
      <c r="E116" s="2" t="s">
        <v>1385</v>
      </c>
      <c r="F116" s="2" t="s">
        <v>6289</v>
      </c>
      <c r="G116" s="2" t="s">
        <v>1383</v>
      </c>
      <c r="H116" s="2" t="s">
        <v>1383</v>
      </c>
      <c r="I116">
        <v>16472</v>
      </c>
      <c r="J116" t="s">
        <v>10026</v>
      </c>
      <c r="K116" t="e">
        <v>#VALUE!</v>
      </c>
      <c r="L116" t="s">
        <v>9539</v>
      </c>
      <c r="M116" s="175">
        <v>160</v>
      </c>
      <c r="N116" s="124">
        <v>705</v>
      </c>
      <c r="O116" s="75">
        <v>570</v>
      </c>
      <c r="P116" s="124">
        <v>129</v>
      </c>
      <c r="Q116" s="124">
        <v>33</v>
      </c>
      <c r="R116" s="124">
        <v>5</v>
      </c>
      <c r="S116" s="75">
        <v>29</v>
      </c>
      <c r="T116" s="124">
        <v>86</v>
      </c>
      <c r="U116" s="75">
        <v>85</v>
      </c>
      <c r="V116" s="75">
        <v>116</v>
      </c>
      <c r="W116" s="75">
        <v>173</v>
      </c>
      <c r="X116" s="75">
        <v>2</v>
      </c>
      <c r="Y116" s="31">
        <v>0.22631578947368422</v>
      </c>
      <c r="Z116" s="31">
        <v>0.35714285714285715</v>
      </c>
      <c r="AA116" s="31">
        <v>0.45438596491228073</v>
      </c>
      <c r="AB116" s="32">
        <v>5.6578947368421053</v>
      </c>
      <c r="AC116" s="32">
        <v>4.3939393939393945</v>
      </c>
      <c r="AD116" s="32">
        <v>5.743243243243243</v>
      </c>
      <c r="AE116" s="32">
        <v>0.5</v>
      </c>
      <c r="AF116" s="51">
        <v>-1.9938254538752478</v>
      </c>
      <c r="AG116" s="51">
        <v>0</v>
      </c>
      <c r="AH116" s="51">
        <v>0</v>
      </c>
      <c r="AI116" s="51">
        <v>0</v>
      </c>
      <c r="AJ116" s="32">
        <v>14.301251920149495</v>
      </c>
      <c r="AK116" s="32" t="s">
        <v>12734</v>
      </c>
      <c r="AL116" s="32">
        <v>14.301251920149495</v>
      </c>
      <c r="AM116" s="32" t="s">
        <v>12734</v>
      </c>
      <c r="AN116" s="32" t="s">
        <v>12734</v>
      </c>
      <c r="AO116" s="32" t="s">
        <v>12734</v>
      </c>
      <c r="AP116" s="32" t="s">
        <v>12734</v>
      </c>
      <c r="AQ116" s="32" t="s">
        <v>12734</v>
      </c>
      <c r="AR116" s="32" t="s">
        <v>12734</v>
      </c>
      <c r="AS116" s="32" t="s">
        <v>12734</v>
      </c>
      <c r="AT116" s="32" t="s">
        <v>12734</v>
      </c>
      <c r="AU116" s="32" t="s">
        <v>12734</v>
      </c>
      <c r="AV116" s="134" t="s">
        <v>12734</v>
      </c>
      <c r="AW116" s="133">
        <v>13</v>
      </c>
      <c r="AX116" s="133" t="s">
        <v>12734</v>
      </c>
      <c r="AY116" s="133" t="s">
        <v>12734</v>
      </c>
      <c r="AZ116" s="133" t="s">
        <v>12734</v>
      </c>
      <c r="BA116" s="133" t="s">
        <v>12734</v>
      </c>
      <c r="BB116" s="133" t="s">
        <v>12734</v>
      </c>
      <c r="BC116" s="133" t="s">
        <v>12734</v>
      </c>
      <c r="BD116" s="133" t="s">
        <v>12734</v>
      </c>
      <c r="BE116" s="133" t="s">
        <v>12734</v>
      </c>
      <c r="BF116" s="133" t="s">
        <v>12734</v>
      </c>
      <c r="BG116" s="92" t="s">
        <v>12734</v>
      </c>
      <c r="BH116" s="32">
        <v>9.5652162702831074</v>
      </c>
      <c r="BI116" s="8">
        <v>4.7360356498663876</v>
      </c>
      <c r="BJ116" s="12">
        <v>115</v>
      </c>
      <c r="BK116" s="32">
        <v>4.7360356498663876</v>
      </c>
      <c r="BL116" s="32">
        <v>0.21403182159055145</v>
      </c>
      <c r="BM116" s="32">
        <v>4.5220038282758361</v>
      </c>
      <c r="BN116" s="40">
        <v>9.3518505793205176</v>
      </c>
      <c r="BO116" s="40"/>
      <c r="BP116" s="32">
        <v>4.5220038282758361</v>
      </c>
      <c r="BQ116" s="38">
        <v>9.3518505793205176</v>
      </c>
      <c r="BR116" s="6" t="s">
        <v>12849</v>
      </c>
      <c r="BS116" s="51">
        <v>116</v>
      </c>
      <c r="BT116" s="75">
        <v>171</v>
      </c>
      <c r="BU116" s="51">
        <v>-55</v>
      </c>
      <c r="BV116" s="75">
        <v>103</v>
      </c>
      <c r="BW116" s="75">
        <v>124</v>
      </c>
      <c r="BX116" s="51"/>
    </row>
    <row r="117" spans="1:76" ht="15" customHeight="1">
      <c r="A117" s="221" t="s">
        <v>12137</v>
      </c>
      <c r="B117" s="187" t="s">
        <v>12138</v>
      </c>
      <c r="C117" s="205" t="s">
        <v>4744</v>
      </c>
      <c r="D117" s="220" t="s">
        <v>11080</v>
      </c>
      <c r="E117" s="205" t="s">
        <v>1388</v>
      </c>
      <c r="F117" s="205" t="s">
        <v>3643</v>
      </c>
      <c r="G117" s="205" t="s">
        <v>1372</v>
      </c>
      <c r="H117" s="205" t="s">
        <v>1372</v>
      </c>
      <c r="I117" s="206">
        <v>16375</v>
      </c>
      <c r="J117" s="206" t="s">
        <v>12139</v>
      </c>
      <c r="K117" s="207" t="e">
        <v>#VALUE!</v>
      </c>
      <c r="L117" s="207" t="s">
        <v>11383</v>
      </c>
      <c r="M117" s="208">
        <v>115</v>
      </c>
      <c r="N117" s="209">
        <v>482</v>
      </c>
      <c r="O117" s="209">
        <v>438</v>
      </c>
      <c r="P117" s="209">
        <v>118</v>
      </c>
      <c r="Q117" s="209">
        <v>25</v>
      </c>
      <c r="R117" s="209">
        <v>3</v>
      </c>
      <c r="S117" s="209">
        <v>15</v>
      </c>
      <c r="T117" s="209">
        <v>70</v>
      </c>
      <c r="U117" s="209">
        <v>54</v>
      </c>
      <c r="V117" s="209">
        <v>28</v>
      </c>
      <c r="W117" s="209">
        <v>84</v>
      </c>
      <c r="X117" s="209">
        <v>15</v>
      </c>
      <c r="Y117" s="210">
        <v>0.26940639269406391</v>
      </c>
      <c r="Z117" s="211">
        <v>0.31330472103004292</v>
      </c>
      <c r="AA117" s="211">
        <v>0.44292237442922372</v>
      </c>
      <c r="AB117" s="212">
        <v>4.6052631578947372</v>
      </c>
      <c r="AC117" s="212">
        <v>2.2727272727272729</v>
      </c>
      <c r="AD117" s="212">
        <v>3.6486486486486487</v>
      </c>
      <c r="AE117" s="212">
        <v>3.75</v>
      </c>
      <c r="AF117" s="212">
        <v>0.73641227823148536</v>
      </c>
      <c r="AG117" s="213">
        <v>0</v>
      </c>
      <c r="AH117" s="213">
        <v>0</v>
      </c>
      <c r="AI117" s="213">
        <v>0</v>
      </c>
      <c r="AJ117" s="212">
        <v>15.013051357502144</v>
      </c>
      <c r="AK117" s="212" t="s">
        <v>12734</v>
      </c>
      <c r="AL117" s="212" t="s">
        <v>12734</v>
      </c>
      <c r="AM117" s="212" t="s">
        <v>12734</v>
      </c>
      <c r="AN117" s="212" t="s">
        <v>12734</v>
      </c>
      <c r="AO117" s="212" t="s">
        <v>12734</v>
      </c>
      <c r="AP117" s="212">
        <v>15.013051357502144</v>
      </c>
      <c r="AQ117" s="212" t="s">
        <v>12734</v>
      </c>
      <c r="AR117" s="212" t="s">
        <v>12734</v>
      </c>
      <c r="AS117" s="212" t="s">
        <v>12734</v>
      </c>
      <c r="AT117" s="212" t="s">
        <v>12734</v>
      </c>
      <c r="AU117" s="212" t="s">
        <v>12734</v>
      </c>
      <c r="AV117" s="214" t="s">
        <v>12734</v>
      </c>
      <c r="AW117" s="214" t="s">
        <v>12734</v>
      </c>
      <c r="AX117" s="214" t="s">
        <v>12734</v>
      </c>
      <c r="AY117" s="214" t="s">
        <v>12734</v>
      </c>
      <c r="AZ117" s="214" t="s">
        <v>12734</v>
      </c>
      <c r="BA117" s="214">
        <v>40</v>
      </c>
      <c r="BB117" s="214" t="s">
        <v>12734</v>
      </c>
      <c r="BC117" s="214" t="s">
        <v>12734</v>
      </c>
      <c r="BD117" s="214" t="s">
        <v>12734</v>
      </c>
      <c r="BE117" s="214" t="s">
        <v>12734</v>
      </c>
      <c r="BF117" s="214" t="s">
        <v>12734</v>
      </c>
      <c r="BG117" s="215" t="s">
        <v>12734</v>
      </c>
      <c r="BH117" s="212">
        <v>10.292358297693868</v>
      </c>
      <c r="BI117" s="212">
        <v>4.7206930598082764</v>
      </c>
      <c r="BJ117" s="214">
        <v>116</v>
      </c>
      <c r="BK117" s="212">
        <v>4.7206930598082764</v>
      </c>
      <c r="BL117" s="212">
        <v>0.21403182159055145</v>
      </c>
      <c r="BM117" s="212">
        <v>4.5066612382177249</v>
      </c>
      <c r="BN117" s="216">
        <v>9.3235138010843155</v>
      </c>
      <c r="BO117" s="217"/>
      <c r="BP117" s="212">
        <v>4.5066612382177249</v>
      </c>
      <c r="BQ117" s="38">
        <v>9.3235138010843155</v>
      </c>
      <c r="BR117" s="212" t="s">
        <v>12850</v>
      </c>
      <c r="BS117" s="212">
        <v>124.5</v>
      </c>
      <c r="BT117" s="218">
        <v>173</v>
      </c>
      <c r="BU117" s="213">
        <v>-48.5</v>
      </c>
      <c r="BV117" s="218">
        <v>119</v>
      </c>
      <c r="BW117" s="218">
        <v>142</v>
      </c>
      <c r="BX117" s="212"/>
    </row>
    <row r="118" spans="1:76" ht="15" customHeight="1">
      <c r="A118" s="221" t="s">
        <v>11562</v>
      </c>
      <c r="B118" s="187" t="s">
        <v>4179</v>
      </c>
      <c r="C118" s="188" t="s">
        <v>11563</v>
      </c>
      <c r="D118" s="219" t="s">
        <v>11486</v>
      </c>
      <c r="E118" s="188" t="s">
        <v>1369</v>
      </c>
      <c r="F118" s="188" t="s">
        <v>3643</v>
      </c>
      <c r="G118" s="188" t="s">
        <v>1821</v>
      </c>
      <c r="H118" s="188" t="s">
        <v>1821</v>
      </c>
      <c r="I118" s="190">
        <v>19556</v>
      </c>
      <c r="J118" s="190" t="s">
        <v>11564</v>
      </c>
      <c r="K118" s="202" t="e">
        <v>#VALUE!</v>
      </c>
      <c r="L118" s="202" t="s">
        <v>11384</v>
      </c>
      <c r="M118" s="66">
        <v>87</v>
      </c>
      <c r="N118" s="192">
        <v>369</v>
      </c>
      <c r="O118" s="192">
        <v>313</v>
      </c>
      <c r="P118" s="192">
        <v>98</v>
      </c>
      <c r="Q118" s="192">
        <v>26</v>
      </c>
      <c r="R118" s="192">
        <v>0</v>
      </c>
      <c r="S118" s="192">
        <v>27</v>
      </c>
      <c r="T118" s="192">
        <v>58</v>
      </c>
      <c r="U118" s="192">
        <v>78</v>
      </c>
      <c r="V118" s="192">
        <v>52</v>
      </c>
      <c r="W118" s="192">
        <v>94</v>
      </c>
      <c r="X118" s="192">
        <v>0</v>
      </c>
      <c r="Y118" s="193">
        <v>0.31309904153354634</v>
      </c>
      <c r="Z118" s="194">
        <v>0.41095890410958902</v>
      </c>
      <c r="AA118" s="194">
        <v>0.65495207667731625</v>
      </c>
      <c r="AB118" s="195">
        <v>3.8157894736842106</v>
      </c>
      <c r="AC118" s="195">
        <v>4.0909090909090908</v>
      </c>
      <c r="AD118" s="195">
        <v>5.2702702702702702</v>
      </c>
      <c r="AE118" s="195">
        <v>0</v>
      </c>
      <c r="AF118" s="195">
        <v>2.2724666762218479</v>
      </c>
      <c r="AG118" s="196">
        <v>0</v>
      </c>
      <c r="AH118" s="196">
        <v>0</v>
      </c>
      <c r="AI118" s="196">
        <v>0</v>
      </c>
      <c r="AJ118" s="195">
        <v>15.44943551108542</v>
      </c>
      <c r="AK118" s="195" t="s">
        <v>12734</v>
      </c>
      <c r="AL118" s="195" t="s">
        <v>12734</v>
      </c>
      <c r="AM118" s="195" t="s">
        <v>12734</v>
      </c>
      <c r="AN118" s="195" t="s">
        <v>12734</v>
      </c>
      <c r="AO118" s="195" t="s">
        <v>12734</v>
      </c>
      <c r="AP118" s="195" t="s">
        <v>12734</v>
      </c>
      <c r="AQ118" s="195" t="s">
        <v>12734</v>
      </c>
      <c r="AR118" s="195" t="s">
        <v>12734</v>
      </c>
      <c r="AS118" s="195" t="s">
        <v>12734</v>
      </c>
      <c r="AT118" s="195">
        <v>15.44943551108542</v>
      </c>
      <c r="AU118" s="195" t="s">
        <v>12734</v>
      </c>
      <c r="AV118" s="197" t="s">
        <v>12734</v>
      </c>
      <c r="AW118" s="197" t="s">
        <v>12734</v>
      </c>
      <c r="AX118" s="197" t="s">
        <v>12734</v>
      </c>
      <c r="AY118" s="197" t="s">
        <v>12734</v>
      </c>
      <c r="AZ118" s="197" t="s">
        <v>12734</v>
      </c>
      <c r="BA118" s="197" t="s">
        <v>12734</v>
      </c>
      <c r="BB118" s="197" t="s">
        <v>12734</v>
      </c>
      <c r="BC118" s="197" t="s">
        <v>12734</v>
      </c>
      <c r="BD118" s="197" t="s">
        <v>12734</v>
      </c>
      <c r="BE118" s="197">
        <v>2</v>
      </c>
      <c r="BF118" s="197" t="s">
        <v>12734</v>
      </c>
      <c r="BG118" s="198" t="s">
        <v>12734</v>
      </c>
      <c r="BH118" s="195">
        <v>10.732795434161627</v>
      </c>
      <c r="BI118" s="195">
        <v>4.7166400769237935</v>
      </c>
      <c r="BJ118" s="197">
        <v>117</v>
      </c>
      <c r="BK118" s="195">
        <v>4.7166400769237935</v>
      </c>
      <c r="BL118" s="195">
        <v>0.21403182159055145</v>
      </c>
      <c r="BM118" s="195">
        <v>4.502608255333242</v>
      </c>
      <c r="BN118" s="199">
        <v>9.3160282020584848</v>
      </c>
      <c r="BO118" s="200"/>
      <c r="BP118" s="195">
        <v>4.502608255333242</v>
      </c>
      <c r="BQ118" s="38">
        <v>9.3160282020584848</v>
      </c>
      <c r="BR118" s="195" t="s">
        <v>12851</v>
      </c>
      <c r="BS118" s="195">
        <v>34.67</v>
      </c>
      <c r="BT118" s="201">
        <v>174</v>
      </c>
      <c r="BU118" s="196">
        <v>-139.32999999999998</v>
      </c>
      <c r="BV118" s="201">
        <v>22</v>
      </c>
      <c r="BW118" s="201">
        <v>46</v>
      </c>
      <c r="BX118" s="195"/>
    </row>
    <row r="119" spans="1:76" ht="15" customHeight="1">
      <c r="A119" s="185" t="s">
        <v>8554</v>
      </c>
      <c r="B119" s="1" t="s">
        <v>8555</v>
      </c>
      <c r="C119" s="2" t="s">
        <v>8556</v>
      </c>
      <c r="D119" s="91" t="s">
        <v>8723</v>
      </c>
      <c r="E119" s="2" t="s">
        <v>1428</v>
      </c>
      <c r="F119" s="2" t="s">
        <v>6289</v>
      </c>
      <c r="G119" s="2" t="s">
        <v>1408</v>
      </c>
      <c r="H119" s="2" t="s">
        <v>1408</v>
      </c>
      <c r="I119">
        <v>18314</v>
      </c>
      <c r="J119" t="s">
        <v>8724</v>
      </c>
      <c r="K119" t="e">
        <v>#VALUE!</v>
      </c>
      <c r="L119" t="s">
        <v>9229</v>
      </c>
      <c r="M119" s="175">
        <v>127</v>
      </c>
      <c r="N119" s="124">
        <v>545</v>
      </c>
      <c r="O119" s="75">
        <v>483</v>
      </c>
      <c r="P119" s="124">
        <v>121</v>
      </c>
      <c r="Q119" s="124">
        <v>26</v>
      </c>
      <c r="R119" s="124">
        <v>3</v>
      </c>
      <c r="S119" s="75">
        <v>17</v>
      </c>
      <c r="T119" s="124">
        <v>77</v>
      </c>
      <c r="U119" s="75">
        <v>65</v>
      </c>
      <c r="V119" s="75">
        <v>51</v>
      </c>
      <c r="W119" s="75">
        <v>124</v>
      </c>
      <c r="X119" s="75">
        <v>10</v>
      </c>
      <c r="Y119" s="4">
        <v>0.25051759834368531</v>
      </c>
      <c r="Z119" s="4">
        <v>0.32209737827715357</v>
      </c>
      <c r="AA119" s="4">
        <v>0.42236024844720499</v>
      </c>
      <c r="AB119" s="8">
        <v>5.0657894736842106</v>
      </c>
      <c r="AC119" s="8">
        <v>2.5757575757575757</v>
      </c>
      <c r="AD119" s="8">
        <v>4.3918918918918921</v>
      </c>
      <c r="AE119" s="8">
        <v>2.5</v>
      </c>
      <c r="AF119" s="51">
        <v>-0.29312998460891604</v>
      </c>
      <c r="AG119" s="51">
        <v>0</v>
      </c>
      <c r="AH119" s="51">
        <v>0</v>
      </c>
      <c r="AI119" s="51">
        <v>0</v>
      </c>
      <c r="AJ119" s="8">
        <v>14.240308956724762</v>
      </c>
      <c r="AK119" s="8" t="s">
        <v>12734</v>
      </c>
      <c r="AL119" s="8" t="s">
        <v>12734</v>
      </c>
      <c r="AM119" s="8" t="s">
        <v>12734</v>
      </c>
      <c r="AN119" s="8" t="s">
        <v>12734</v>
      </c>
      <c r="AO119" s="8">
        <v>14.240308956724762</v>
      </c>
      <c r="AP119" s="8" t="s">
        <v>12734</v>
      </c>
      <c r="AQ119" s="8" t="s">
        <v>12734</v>
      </c>
      <c r="AR119" s="8">
        <v>14.240308956724762</v>
      </c>
      <c r="AS119" s="8" t="s">
        <v>12734</v>
      </c>
      <c r="AT119" s="8" t="s">
        <v>12734</v>
      </c>
      <c r="AU119" s="8" t="s">
        <v>12734</v>
      </c>
      <c r="AV119" s="133" t="s">
        <v>12734</v>
      </c>
      <c r="AW119" s="133" t="s">
        <v>12734</v>
      </c>
      <c r="AX119" s="133" t="s">
        <v>12734</v>
      </c>
      <c r="AY119" s="133" t="s">
        <v>12734</v>
      </c>
      <c r="AZ119" s="133">
        <v>22</v>
      </c>
      <c r="BA119" s="133" t="s">
        <v>12734</v>
      </c>
      <c r="BB119" s="133" t="s">
        <v>12734</v>
      </c>
      <c r="BC119" s="133">
        <v>8</v>
      </c>
      <c r="BD119" s="133" t="s">
        <v>12734</v>
      </c>
      <c r="BE119" s="133" t="s">
        <v>12734</v>
      </c>
      <c r="BF119" s="133" t="s">
        <v>12734</v>
      </c>
      <c r="BG119" s="92" t="s">
        <v>12734</v>
      </c>
      <c r="BH119" s="8">
        <v>9.752144097079757</v>
      </c>
      <c r="BI119" s="8">
        <v>4.4881648596450052</v>
      </c>
      <c r="BJ119" s="12">
        <v>118</v>
      </c>
      <c r="BK119" s="10">
        <v>4.4881648596450052</v>
      </c>
      <c r="BL119" s="10">
        <v>0.21403182159055145</v>
      </c>
      <c r="BM119" s="10">
        <v>4.2741330380544538</v>
      </c>
      <c r="BN119" s="41">
        <v>8.8940491528904104</v>
      </c>
      <c r="BO119" s="41"/>
      <c r="BP119" s="10">
        <v>4.2741330380544538</v>
      </c>
      <c r="BQ119" s="38">
        <v>8.8940491528904104</v>
      </c>
      <c r="BR119" s="6" t="s">
        <v>12852</v>
      </c>
      <c r="BS119" s="51">
        <v>240.67</v>
      </c>
      <c r="BT119" s="75">
        <v>180</v>
      </c>
      <c r="BU119" s="51">
        <v>60.669999999999987</v>
      </c>
      <c r="BV119" s="75">
        <v>214</v>
      </c>
      <c r="BW119" s="75">
        <v>282</v>
      </c>
      <c r="BX119" s="51"/>
    </row>
    <row r="120" spans="1:76">
      <c r="A120" s="119" t="s">
        <v>5547</v>
      </c>
      <c r="B120" s="1" t="s">
        <v>5548</v>
      </c>
      <c r="C120" s="2" t="s">
        <v>4108</v>
      </c>
      <c r="D120" s="91" t="s">
        <v>5787</v>
      </c>
      <c r="E120" s="2" t="s">
        <v>1376</v>
      </c>
      <c r="F120" s="119" t="s">
        <v>3643</v>
      </c>
      <c r="G120" s="119" t="s">
        <v>1372</v>
      </c>
      <c r="H120" s="2" t="s">
        <v>1372</v>
      </c>
      <c r="I120" s="123">
        <v>11445</v>
      </c>
      <c r="J120" s="123" t="s">
        <v>6595</v>
      </c>
      <c r="K120" s="123" t="e">
        <v>#VALUE!</v>
      </c>
      <c r="L120" s="123" t="s">
        <v>5788</v>
      </c>
      <c r="M120" s="124">
        <v>126</v>
      </c>
      <c r="N120" s="124">
        <v>497</v>
      </c>
      <c r="O120" s="124">
        <v>410</v>
      </c>
      <c r="P120" s="124">
        <v>112</v>
      </c>
      <c r="Q120" s="124">
        <v>16</v>
      </c>
      <c r="R120" s="124">
        <v>3</v>
      </c>
      <c r="S120" s="124">
        <v>26</v>
      </c>
      <c r="T120" s="124">
        <v>80</v>
      </c>
      <c r="U120" s="124">
        <v>58</v>
      </c>
      <c r="V120" s="124">
        <v>67</v>
      </c>
      <c r="W120" s="124">
        <v>107</v>
      </c>
      <c r="X120" s="124">
        <v>3</v>
      </c>
      <c r="Y120" s="125">
        <v>0.27317073170731709</v>
      </c>
      <c r="Z120" s="125">
        <v>0.37526205450733752</v>
      </c>
      <c r="AA120" s="125">
        <v>0.51707317073170733</v>
      </c>
      <c r="AB120" s="126">
        <v>5.2631578947368425</v>
      </c>
      <c r="AC120" s="126">
        <v>3.9393939393939394</v>
      </c>
      <c r="AD120" s="126">
        <v>3.9189189189189189</v>
      </c>
      <c r="AE120" s="126">
        <v>0.75</v>
      </c>
      <c r="AF120" s="126">
        <v>0.89671096032417641</v>
      </c>
      <c r="AG120" s="126">
        <v>0</v>
      </c>
      <c r="AH120" s="126">
        <v>0</v>
      </c>
      <c r="AI120" s="51">
        <v>0</v>
      </c>
      <c r="AJ120" s="126">
        <v>14.768181713373878</v>
      </c>
      <c r="AK120" s="126" t="s">
        <v>12734</v>
      </c>
      <c r="AL120" s="126" t="s">
        <v>12734</v>
      </c>
      <c r="AM120" s="126" t="s">
        <v>12734</v>
      </c>
      <c r="AN120" s="126" t="s">
        <v>12734</v>
      </c>
      <c r="AO120" s="126" t="s">
        <v>12734</v>
      </c>
      <c r="AP120" s="126">
        <v>14.768181713373878</v>
      </c>
      <c r="AQ120" s="126" t="s">
        <v>12734</v>
      </c>
      <c r="AR120" s="126" t="s">
        <v>12734</v>
      </c>
      <c r="AS120" s="126" t="s">
        <v>12734</v>
      </c>
      <c r="AT120" s="126" t="s">
        <v>12734</v>
      </c>
      <c r="AU120" s="126" t="s">
        <v>12734</v>
      </c>
      <c r="AV120" s="128" t="s">
        <v>12734</v>
      </c>
      <c r="AW120" s="128" t="s">
        <v>12734</v>
      </c>
      <c r="AX120" s="128" t="s">
        <v>12734</v>
      </c>
      <c r="AY120" s="128" t="s">
        <v>12734</v>
      </c>
      <c r="AZ120" s="128" t="s">
        <v>12734</v>
      </c>
      <c r="BA120" s="128">
        <v>41</v>
      </c>
      <c r="BB120" s="128" t="s">
        <v>12734</v>
      </c>
      <c r="BC120" s="128" t="s">
        <v>12734</v>
      </c>
      <c r="BD120" s="128" t="s">
        <v>12734</v>
      </c>
      <c r="BE120" s="128" t="s">
        <v>12734</v>
      </c>
      <c r="BF120" s="128" t="s">
        <v>12734</v>
      </c>
      <c r="BG120" s="127" t="s">
        <v>12734</v>
      </c>
      <c r="BH120" s="126">
        <v>10.292358297693868</v>
      </c>
      <c r="BI120" s="126">
        <v>4.4758234156800096</v>
      </c>
      <c r="BJ120" s="128">
        <v>119</v>
      </c>
      <c r="BK120" s="126">
        <v>4.4758234156800096</v>
      </c>
      <c r="BL120" s="126">
        <v>0.21403182159055145</v>
      </c>
      <c r="BM120" s="126">
        <v>4.2617915940894582</v>
      </c>
      <c r="BN120" s="129">
        <v>8.8712552986959068</v>
      </c>
      <c r="BO120" s="129"/>
      <c r="BP120" s="126">
        <v>4.2617915940894582</v>
      </c>
      <c r="BQ120" s="38">
        <v>8.8712552986959068</v>
      </c>
      <c r="BR120" s="126" t="s">
        <v>12853</v>
      </c>
      <c r="BS120" s="126">
        <v>280</v>
      </c>
      <c r="BT120" s="124">
        <v>182</v>
      </c>
      <c r="BU120" s="126">
        <v>98</v>
      </c>
      <c r="BV120" s="124">
        <v>219</v>
      </c>
      <c r="BW120" s="124">
        <v>353</v>
      </c>
      <c r="BX120" s="126"/>
    </row>
    <row r="121" spans="1:76" ht="15" customHeight="1">
      <c r="A121" s="222" t="s">
        <v>2694</v>
      </c>
      <c r="B121" s="1" t="s">
        <v>4280</v>
      </c>
      <c r="C121" s="2" t="s">
        <v>3956</v>
      </c>
      <c r="D121" s="91" t="s">
        <v>260</v>
      </c>
      <c r="E121" s="2" t="s">
        <v>1369</v>
      </c>
      <c r="F121" s="2" t="s">
        <v>3643</v>
      </c>
      <c r="G121" s="2" t="s">
        <v>1403</v>
      </c>
      <c r="H121" s="2" t="s">
        <v>1403</v>
      </c>
      <c r="I121">
        <v>3142</v>
      </c>
      <c r="J121" t="s">
        <v>7007</v>
      </c>
      <c r="K121" t="e">
        <v>#VALUE!</v>
      </c>
      <c r="L121" t="s">
        <v>3060</v>
      </c>
      <c r="M121" s="175">
        <v>114</v>
      </c>
      <c r="N121" s="124">
        <v>437</v>
      </c>
      <c r="O121" s="75">
        <v>366</v>
      </c>
      <c r="P121" s="124">
        <v>87</v>
      </c>
      <c r="Q121" s="124">
        <v>22</v>
      </c>
      <c r="R121" s="124">
        <v>1</v>
      </c>
      <c r="S121" s="75">
        <v>17</v>
      </c>
      <c r="T121" s="124">
        <v>57</v>
      </c>
      <c r="U121" s="75">
        <v>58</v>
      </c>
      <c r="V121" s="75">
        <v>51</v>
      </c>
      <c r="W121" s="75">
        <v>125</v>
      </c>
      <c r="X121" s="75">
        <v>1</v>
      </c>
      <c r="Y121" s="52">
        <v>0.23770491803278687</v>
      </c>
      <c r="Z121" s="52">
        <v>0.33093525179856115</v>
      </c>
      <c r="AA121" s="52">
        <v>0.44262295081967212</v>
      </c>
      <c r="AB121" s="51">
        <v>3.75</v>
      </c>
      <c r="AC121" s="51">
        <v>2.5757575757575757</v>
      </c>
      <c r="AD121" s="51">
        <v>3.9189189189189189</v>
      </c>
      <c r="AE121" s="51">
        <v>0.25</v>
      </c>
      <c r="AF121" s="51">
        <v>-0.69464201043150287</v>
      </c>
      <c r="AG121" s="51">
        <v>0</v>
      </c>
      <c r="AH121" s="51">
        <v>0</v>
      </c>
      <c r="AI121" s="51">
        <v>0</v>
      </c>
      <c r="AJ121" s="51">
        <v>9.8000344842449927</v>
      </c>
      <c r="AK121" s="51">
        <v>9.8000344842449927</v>
      </c>
      <c r="AL121" s="51" t="s">
        <v>12734</v>
      </c>
      <c r="AM121" s="51" t="s">
        <v>12734</v>
      </c>
      <c r="AN121" s="51" t="s">
        <v>12734</v>
      </c>
      <c r="AO121" s="51" t="s">
        <v>12734</v>
      </c>
      <c r="AP121" s="51" t="s">
        <v>12734</v>
      </c>
      <c r="AQ121" s="51" t="s">
        <v>12734</v>
      </c>
      <c r="AR121" s="51" t="s">
        <v>12734</v>
      </c>
      <c r="AS121" s="51" t="s">
        <v>12734</v>
      </c>
      <c r="AT121" s="51" t="s">
        <v>12734</v>
      </c>
      <c r="AU121" s="51" t="s">
        <v>12734</v>
      </c>
      <c r="AV121" s="76">
        <v>14</v>
      </c>
      <c r="AW121" s="133" t="s">
        <v>12734</v>
      </c>
      <c r="AX121" s="133" t="s">
        <v>12734</v>
      </c>
      <c r="AY121" s="133" t="s">
        <v>12734</v>
      </c>
      <c r="AZ121" s="133" t="s">
        <v>12734</v>
      </c>
      <c r="BA121" s="133" t="s">
        <v>12734</v>
      </c>
      <c r="BB121" s="133" t="s">
        <v>12734</v>
      </c>
      <c r="BC121" s="133" t="s">
        <v>12734</v>
      </c>
      <c r="BD121" s="133" t="s">
        <v>12734</v>
      </c>
      <c r="BE121" s="133" t="s">
        <v>12734</v>
      </c>
      <c r="BF121" s="133" t="s">
        <v>12734</v>
      </c>
      <c r="BG121" s="92" t="s">
        <v>12734</v>
      </c>
      <c r="BH121" s="51">
        <v>5.4009775641470128</v>
      </c>
      <c r="BI121" s="8">
        <v>4.3990569200979799</v>
      </c>
      <c r="BJ121" s="12">
        <v>120</v>
      </c>
      <c r="BK121" s="51">
        <v>4.3990569200979799</v>
      </c>
      <c r="BL121" s="51">
        <v>0.21403182159055145</v>
      </c>
      <c r="BM121" s="51">
        <v>4.1850250985074284</v>
      </c>
      <c r="BN121" s="64">
        <v>8.7294725128012658</v>
      </c>
      <c r="BO121" s="64"/>
      <c r="BP121" s="51">
        <v>4.1850250985074284</v>
      </c>
      <c r="BQ121" s="38">
        <v>8.7294725128012658</v>
      </c>
      <c r="BR121" s="51" t="s">
        <v>12854</v>
      </c>
      <c r="BS121" s="51">
        <v>332.83</v>
      </c>
      <c r="BT121" s="75">
        <v>184</v>
      </c>
      <c r="BU121" s="51">
        <v>148.82999999999998</v>
      </c>
      <c r="BV121" s="75">
        <v>314</v>
      </c>
      <c r="BW121" s="75">
        <v>353</v>
      </c>
      <c r="BX121" s="51"/>
    </row>
    <row r="122" spans="1:76">
      <c r="A122" s="185" t="s">
        <v>1573</v>
      </c>
      <c r="B122" s="1" t="s">
        <v>4018</v>
      </c>
      <c r="C122" s="2" t="s">
        <v>4019</v>
      </c>
      <c r="D122" s="91" t="s">
        <v>561</v>
      </c>
      <c r="E122" s="2" t="s">
        <v>1396</v>
      </c>
      <c r="F122" s="2" t="s">
        <v>6289</v>
      </c>
      <c r="G122" s="2" t="s">
        <v>11030</v>
      </c>
      <c r="H122" s="2" t="s">
        <v>658</v>
      </c>
      <c r="I122">
        <v>4579</v>
      </c>
      <c r="J122" t="s">
        <v>8027</v>
      </c>
      <c r="K122" t="e">
        <v>#VALUE!</v>
      </c>
      <c r="L122" t="s">
        <v>3046</v>
      </c>
      <c r="M122" s="175">
        <v>162</v>
      </c>
      <c r="N122" s="124">
        <v>676</v>
      </c>
      <c r="O122" s="75">
        <v>636</v>
      </c>
      <c r="P122" s="124">
        <v>172</v>
      </c>
      <c r="Q122" s="124">
        <v>31</v>
      </c>
      <c r="R122" s="124">
        <v>4</v>
      </c>
      <c r="S122" s="75">
        <v>22</v>
      </c>
      <c r="T122" s="124">
        <v>68</v>
      </c>
      <c r="U122" s="75">
        <v>86</v>
      </c>
      <c r="V122" s="75">
        <v>28</v>
      </c>
      <c r="W122" s="75">
        <v>111</v>
      </c>
      <c r="X122" s="75">
        <v>2</v>
      </c>
      <c r="Y122" s="3">
        <v>0.27044025157232704</v>
      </c>
      <c r="Z122" s="3">
        <v>0.30120481927710846</v>
      </c>
      <c r="AA122" s="3">
        <v>0.43553459119496857</v>
      </c>
      <c r="AB122" s="6">
        <v>4.4736842105263159</v>
      </c>
      <c r="AC122" s="6">
        <v>3.3333333333333335</v>
      </c>
      <c r="AD122" s="6">
        <v>5.8108108108108105</v>
      </c>
      <c r="AE122" s="6">
        <v>0.5</v>
      </c>
      <c r="AF122" s="51">
        <v>0.95890410958902428</v>
      </c>
      <c r="AG122" s="51">
        <v>0</v>
      </c>
      <c r="AH122" s="51">
        <v>0</v>
      </c>
      <c r="AI122" s="51">
        <v>0</v>
      </c>
      <c r="AJ122" s="6">
        <v>15.076732464259484</v>
      </c>
      <c r="AK122" s="6" t="s">
        <v>12734</v>
      </c>
      <c r="AL122" s="6" t="s">
        <v>12734</v>
      </c>
      <c r="AM122" s="6">
        <v>15.076732464259484</v>
      </c>
      <c r="AN122" s="6" t="s">
        <v>12734</v>
      </c>
      <c r="AO122" s="6" t="s">
        <v>12734</v>
      </c>
      <c r="AP122" s="6" t="s">
        <v>12734</v>
      </c>
      <c r="AQ122" s="6" t="s">
        <v>12734</v>
      </c>
      <c r="AR122" s="6" t="s">
        <v>12734</v>
      </c>
      <c r="AS122" s="6" t="s">
        <v>12734</v>
      </c>
      <c r="AT122" s="6" t="s">
        <v>12734</v>
      </c>
      <c r="AU122" s="6" t="s">
        <v>12734</v>
      </c>
      <c r="AV122" s="99" t="s">
        <v>12734</v>
      </c>
      <c r="AW122" s="133" t="s">
        <v>12734</v>
      </c>
      <c r="AX122" s="133">
        <v>13</v>
      </c>
      <c r="AY122" s="133" t="s">
        <v>12734</v>
      </c>
      <c r="AZ122" s="133" t="s">
        <v>12734</v>
      </c>
      <c r="BA122" s="133" t="s">
        <v>12734</v>
      </c>
      <c r="BB122" s="133" t="s">
        <v>12734</v>
      </c>
      <c r="BC122" s="133" t="s">
        <v>12734</v>
      </c>
      <c r="BD122" s="133" t="s">
        <v>12734</v>
      </c>
      <c r="BE122" s="133" t="s">
        <v>12734</v>
      </c>
      <c r="BF122" s="133" t="s">
        <v>12734</v>
      </c>
      <c r="BG122" s="92" t="s">
        <v>12734</v>
      </c>
      <c r="BH122" s="6">
        <v>10.732795434161627</v>
      </c>
      <c r="BI122" s="8">
        <v>4.343937030097857</v>
      </c>
      <c r="BJ122" s="12">
        <v>121</v>
      </c>
      <c r="BK122" s="6">
        <v>4.343937030097857</v>
      </c>
      <c r="BL122" s="6">
        <v>0.21403182159055145</v>
      </c>
      <c r="BM122" s="6">
        <v>4.1299052085073056</v>
      </c>
      <c r="BN122" s="38">
        <v>8.6276696168481397</v>
      </c>
      <c r="BO122" s="38"/>
      <c r="BP122" s="6">
        <v>4.1299052085073056</v>
      </c>
      <c r="BQ122" s="38">
        <v>8.6276696168481397</v>
      </c>
      <c r="BR122" s="6" t="s">
        <v>12855</v>
      </c>
      <c r="BS122" s="51">
        <v>270.83</v>
      </c>
      <c r="BT122" s="75">
        <v>185</v>
      </c>
      <c r="BU122" s="51">
        <v>85.829999999999984</v>
      </c>
      <c r="BV122" s="75">
        <v>204</v>
      </c>
      <c r="BW122" s="75">
        <v>355</v>
      </c>
      <c r="BX122" s="51"/>
    </row>
    <row r="123" spans="1:76" ht="15" customHeight="1">
      <c r="A123" s="222" t="s">
        <v>2404</v>
      </c>
      <c r="B123" s="1" t="s">
        <v>4316</v>
      </c>
      <c r="C123" s="2" t="s">
        <v>4317</v>
      </c>
      <c r="D123" s="91" t="s">
        <v>370</v>
      </c>
      <c r="E123" s="2" t="s">
        <v>1410</v>
      </c>
      <c r="F123" s="2" t="s">
        <v>6289</v>
      </c>
      <c r="G123" s="2" t="s">
        <v>1403</v>
      </c>
      <c r="H123" s="2" t="s">
        <v>1403</v>
      </c>
      <c r="I123">
        <v>8259</v>
      </c>
      <c r="J123" t="s">
        <v>7617</v>
      </c>
      <c r="K123" t="e">
        <v>#VALUE!</v>
      </c>
      <c r="L123" t="s">
        <v>3811</v>
      </c>
      <c r="M123" s="175">
        <v>85</v>
      </c>
      <c r="N123" s="124">
        <v>309</v>
      </c>
      <c r="O123" s="75">
        <v>280</v>
      </c>
      <c r="P123" s="124">
        <v>74</v>
      </c>
      <c r="Q123" s="124">
        <v>11</v>
      </c>
      <c r="R123" s="124">
        <v>0</v>
      </c>
      <c r="S123" s="75">
        <v>17</v>
      </c>
      <c r="T123" s="124">
        <v>37</v>
      </c>
      <c r="U123" s="75">
        <v>63</v>
      </c>
      <c r="V123" s="75">
        <v>20</v>
      </c>
      <c r="W123" s="75">
        <v>36</v>
      </c>
      <c r="X123" s="75">
        <v>0</v>
      </c>
      <c r="Y123" s="52">
        <v>0.26428571428571429</v>
      </c>
      <c r="Z123" s="52">
        <v>0.31333333333333335</v>
      </c>
      <c r="AA123" s="52">
        <v>0.48571428571428571</v>
      </c>
      <c r="AB123" s="51">
        <v>2.4342105263157894</v>
      </c>
      <c r="AC123" s="51">
        <v>2.5757575757575757</v>
      </c>
      <c r="AD123" s="51">
        <v>4.2567567567567561</v>
      </c>
      <c r="AE123" s="51">
        <v>0</v>
      </c>
      <c r="AF123" s="51">
        <v>0.44066820276494895</v>
      </c>
      <c r="AG123" s="51">
        <v>0</v>
      </c>
      <c r="AH123" s="51">
        <v>0</v>
      </c>
      <c r="AI123" s="51">
        <v>0</v>
      </c>
      <c r="AJ123" s="51">
        <v>9.7073930615950701</v>
      </c>
      <c r="AK123" s="51">
        <v>9.7073930615950701</v>
      </c>
      <c r="AL123" s="51" t="s">
        <v>12734</v>
      </c>
      <c r="AM123" s="51" t="s">
        <v>12734</v>
      </c>
      <c r="AN123" s="51" t="s">
        <v>12734</v>
      </c>
      <c r="AO123" s="51" t="s">
        <v>12734</v>
      </c>
      <c r="AP123" s="51" t="s">
        <v>12734</v>
      </c>
      <c r="AQ123" s="51" t="s">
        <v>12734</v>
      </c>
      <c r="AR123" s="51" t="s">
        <v>12734</v>
      </c>
      <c r="AS123" s="51" t="s">
        <v>12734</v>
      </c>
      <c r="AT123" s="51" t="s">
        <v>12734</v>
      </c>
      <c r="AU123" s="51" t="s">
        <v>12734</v>
      </c>
      <c r="AV123" s="76">
        <v>15</v>
      </c>
      <c r="AW123" s="133" t="s">
        <v>12734</v>
      </c>
      <c r="AX123" s="133" t="s">
        <v>12734</v>
      </c>
      <c r="AY123" s="133" t="s">
        <v>12734</v>
      </c>
      <c r="AZ123" s="133" t="s">
        <v>12734</v>
      </c>
      <c r="BA123" s="133" t="s">
        <v>12734</v>
      </c>
      <c r="BB123" s="133" t="s">
        <v>12734</v>
      </c>
      <c r="BC123" s="133" t="s">
        <v>12734</v>
      </c>
      <c r="BD123" s="133" t="s">
        <v>12734</v>
      </c>
      <c r="BE123" s="133" t="s">
        <v>12734</v>
      </c>
      <c r="BF123" s="133" t="s">
        <v>12734</v>
      </c>
      <c r="BG123" s="92" t="s">
        <v>12734</v>
      </c>
      <c r="BH123" s="51">
        <v>5.4009775641470128</v>
      </c>
      <c r="BI123" s="51">
        <v>4.3064154974480573</v>
      </c>
      <c r="BJ123" s="76">
        <v>122</v>
      </c>
      <c r="BK123" s="51">
        <v>4.3064154974480573</v>
      </c>
      <c r="BL123" s="51">
        <v>0.21403182159055145</v>
      </c>
      <c r="BM123" s="51">
        <v>4.0923836758575058</v>
      </c>
      <c r="BN123" s="64">
        <v>8.5583697564104462</v>
      </c>
      <c r="BO123" s="64"/>
      <c r="BP123" s="51">
        <v>4.0923836758575058</v>
      </c>
      <c r="BQ123" s="38">
        <v>8.5583697564104462</v>
      </c>
      <c r="BR123" s="51" t="s">
        <v>12856</v>
      </c>
      <c r="BS123" s="51">
        <v>301.17</v>
      </c>
      <c r="BT123" s="75">
        <v>186</v>
      </c>
      <c r="BU123" s="51">
        <v>115.17000000000002</v>
      </c>
      <c r="BV123" s="75">
        <v>262</v>
      </c>
      <c r="BW123" s="75">
        <v>327</v>
      </c>
      <c r="BX123" s="51"/>
    </row>
    <row r="124" spans="1:76">
      <c r="A124" t="s">
        <v>1541</v>
      </c>
      <c r="B124" s="1" t="s">
        <v>4087</v>
      </c>
      <c r="C124" s="2" t="s">
        <v>4088</v>
      </c>
      <c r="D124" s="91" t="s">
        <v>339</v>
      </c>
      <c r="E124" s="2" t="s">
        <v>1412</v>
      </c>
      <c r="F124" s="2" t="s">
        <v>6289</v>
      </c>
      <c r="G124" s="2" t="s">
        <v>1372</v>
      </c>
      <c r="H124" s="2" t="s">
        <v>1372</v>
      </c>
      <c r="I124">
        <v>9077</v>
      </c>
      <c r="J124" t="s">
        <v>6295</v>
      </c>
      <c r="K124" t="e">
        <v>#VALUE!</v>
      </c>
      <c r="L124" t="s">
        <v>3021</v>
      </c>
      <c r="M124" s="175">
        <v>148</v>
      </c>
      <c r="N124" s="124">
        <v>623</v>
      </c>
      <c r="O124" s="75">
        <v>562</v>
      </c>
      <c r="P124" s="124">
        <v>146</v>
      </c>
      <c r="Q124" s="124">
        <v>30</v>
      </c>
      <c r="R124" s="124">
        <v>0</v>
      </c>
      <c r="S124" s="75">
        <v>11</v>
      </c>
      <c r="T124" s="124">
        <v>75</v>
      </c>
      <c r="U124" s="75">
        <v>48</v>
      </c>
      <c r="V124" s="75">
        <v>50</v>
      </c>
      <c r="W124" s="75">
        <v>106</v>
      </c>
      <c r="X124" s="75">
        <v>18</v>
      </c>
      <c r="Y124" s="4">
        <v>0.2597864768683274</v>
      </c>
      <c r="Z124" s="4">
        <v>0.3202614379084967</v>
      </c>
      <c r="AA124" s="4">
        <v>0.37188612099644131</v>
      </c>
      <c r="AB124" s="8">
        <v>4.9342105263157894</v>
      </c>
      <c r="AC124" s="8">
        <v>1.6666666666666667</v>
      </c>
      <c r="AD124" s="8">
        <v>3.243243243243243</v>
      </c>
      <c r="AE124" s="8">
        <v>4.5</v>
      </c>
      <c r="AF124" s="51">
        <v>0.20619983393301475</v>
      </c>
      <c r="AG124" s="51">
        <v>0</v>
      </c>
      <c r="AH124" s="51">
        <v>0</v>
      </c>
      <c r="AI124" s="51">
        <v>0</v>
      </c>
      <c r="AJ124" s="8">
        <v>14.550320270158714</v>
      </c>
      <c r="AK124" s="8" t="s">
        <v>12734</v>
      </c>
      <c r="AL124" s="8" t="s">
        <v>12734</v>
      </c>
      <c r="AM124" s="8" t="s">
        <v>12734</v>
      </c>
      <c r="AN124" s="8" t="s">
        <v>12734</v>
      </c>
      <c r="AO124" s="8" t="s">
        <v>12734</v>
      </c>
      <c r="AP124" s="8">
        <v>14.550320270158714</v>
      </c>
      <c r="AQ124" s="8" t="s">
        <v>12734</v>
      </c>
      <c r="AR124" s="8" t="s">
        <v>12734</v>
      </c>
      <c r="AS124" s="8" t="s">
        <v>12734</v>
      </c>
      <c r="AT124" s="8" t="s">
        <v>12734</v>
      </c>
      <c r="AU124" s="8" t="s">
        <v>12734</v>
      </c>
      <c r="AV124" s="133" t="s">
        <v>12734</v>
      </c>
      <c r="AW124" s="133" t="s">
        <v>12734</v>
      </c>
      <c r="AX124" s="133" t="s">
        <v>12734</v>
      </c>
      <c r="AY124" s="133" t="s">
        <v>12734</v>
      </c>
      <c r="AZ124" s="133" t="s">
        <v>12734</v>
      </c>
      <c r="BA124" s="133">
        <v>42</v>
      </c>
      <c r="BB124" s="133" t="s">
        <v>12734</v>
      </c>
      <c r="BC124" s="133" t="s">
        <v>12734</v>
      </c>
      <c r="BD124" s="133" t="s">
        <v>12734</v>
      </c>
      <c r="BE124" s="133" t="s">
        <v>12734</v>
      </c>
      <c r="BF124" s="133" t="s">
        <v>12734</v>
      </c>
      <c r="BG124" s="92" t="s">
        <v>12734</v>
      </c>
      <c r="BH124" s="8">
        <v>10.292358297693868</v>
      </c>
      <c r="BI124" s="8">
        <v>4.2579619724648463</v>
      </c>
      <c r="BJ124" s="12">
        <v>123</v>
      </c>
      <c r="BK124" s="10">
        <v>4.2579619724648463</v>
      </c>
      <c r="BL124" s="10">
        <v>0.21403182159055145</v>
      </c>
      <c r="BM124" s="10">
        <v>4.0439301508742949</v>
      </c>
      <c r="BN124" s="41">
        <v>8.4688792083992475</v>
      </c>
      <c r="BO124" s="41"/>
      <c r="BP124" s="10">
        <v>4.0439301508742949</v>
      </c>
      <c r="BQ124" s="38">
        <v>8.4688792083992475</v>
      </c>
      <c r="BR124" s="6" t="s">
        <v>12857</v>
      </c>
      <c r="BS124" s="51">
        <v>193.83</v>
      </c>
      <c r="BT124" s="75">
        <v>189</v>
      </c>
      <c r="BU124" s="51">
        <v>4.8300000000000125</v>
      </c>
      <c r="BV124" s="75">
        <v>158</v>
      </c>
      <c r="BW124" s="75">
        <v>233</v>
      </c>
      <c r="BX124" s="51"/>
    </row>
    <row r="125" spans="1:76" ht="15" customHeight="1">
      <c r="A125" s="185" t="s">
        <v>10873</v>
      </c>
      <c r="B125" s="1" t="s">
        <v>10874</v>
      </c>
      <c r="C125" s="2" t="s">
        <v>4071</v>
      </c>
      <c r="D125" s="91" t="s">
        <v>10766</v>
      </c>
      <c r="E125" s="2" t="s">
        <v>1435</v>
      </c>
      <c r="F125" s="2" t="s">
        <v>3643</v>
      </c>
      <c r="G125" s="2" t="s">
        <v>11054</v>
      </c>
      <c r="H125" s="2" t="s">
        <v>1408</v>
      </c>
      <c r="I125">
        <v>17992</v>
      </c>
      <c r="J125" t="s">
        <v>10875</v>
      </c>
      <c r="K125" t="e">
        <v>#VALUE!</v>
      </c>
      <c r="L125" t="s">
        <v>11165</v>
      </c>
      <c r="M125" s="175">
        <v>154</v>
      </c>
      <c r="N125" s="124">
        <v>653</v>
      </c>
      <c r="O125" s="75">
        <v>596</v>
      </c>
      <c r="P125" s="124">
        <v>173</v>
      </c>
      <c r="Q125" s="124">
        <v>30</v>
      </c>
      <c r="R125" s="124">
        <v>4</v>
      </c>
      <c r="S125" s="75">
        <v>6</v>
      </c>
      <c r="T125" s="124">
        <v>83</v>
      </c>
      <c r="U125" s="75">
        <v>49</v>
      </c>
      <c r="V125" s="75">
        <v>55</v>
      </c>
      <c r="W125" s="75">
        <v>64</v>
      </c>
      <c r="X125" s="75">
        <v>8</v>
      </c>
      <c r="Y125" s="4">
        <v>0.29026845637583892</v>
      </c>
      <c r="Z125" s="4">
        <v>0.35023041474654376</v>
      </c>
      <c r="AA125" s="4">
        <v>0.38422818791946306</v>
      </c>
      <c r="AB125" s="8">
        <v>5.4605263157894743</v>
      </c>
      <c r="AC125" s="8">
        <v>0.90909090909090917</v>
      </c>
      <c r="AD125" s="8">
        <v>3.3108108108108105</v>
      </c>
      <c r="AE125" s="8">
        <v>2</v>
      </c>
      <c r="AF125" s="51">
        <v>2.2819100091827269</v>
      </c>
      <c r="AG125" s="51">
        <v>0</v>
      </c>
      <c r="AH125" s="51">
        <v>0</v>
      </c>
      <c r="AI125" s="51">
        <v>0</v>
      </c>
      <c r="AJ125" s="8">
        <v>13.96233804487392</v>
      </c>
      <c r="AK125" s="8" t="s">
        <v>12734</v>
      </c>
      <c r="AL125" s="8" t="s">
        <v>12734</v>
      </c>
      <c r="AM125" s="8" t="s">
        <v>12734</v>
      </c>
      <c r="AN125" s="8" t="s">
        <v>12734</v>
      </c>
      <c r="AO125" s="8">
        <v>13.96233804487392</v>
      </c>
      <c r="AP125" s="8" t="s">
        <v>12734</v>
      </c>
      <c r="AQ125" s="8" t="s">
        <v>12734</v>
      </c>
      <c r="AR125" s="8">
        <v>13.96233804487392</v>
      </c>
      <c r="AS125" s="8" t="s">
        <v>12734</v>
      </c>
      <c r="AT125" s="8" t="s">
        <v>12734</v>
      </c>
      <c r="AU125" s="8" t="s">
        <v>12734</v>
      </c>
      <c r="AV125" s="133" t="s">
        <v>12734</v>
      </c>
      <c r="AW125" s="133" t="s">
        <v>12734</v>
      </c>
      <c r="AX125" s="133" t="s">
        <v>12734</v>
      </c>
      <c r="AY125" s="133" t="s">
        <v>12734</v>
      </c>
      <c r="AZ125" s="133">
        <v>23</v>
      </c>
      <c r="BA125" s="133" t="s">
        <v>12734</v>
      </c>
      <c r="BB125" s="133" t="s">
        <v>12734</v>
      </c>
      <c r="BC125" s="133">
        <v>9</v>
      </c>
      <c r="BD125" s="133" t="s">
        <v>12734</v>
      </c>
      <c r="BE125" s="133" t="s">
        <v>12734</v>
      </c>
      <c r="BF125" s="133" t="s">
        <v>12734</v>
      </c>
      <c r="BG125" s="92" t="s">
        <v>12734</v>
      </c>
      <c r="BH125" s="8">
        <v>9.752144097079757</v>
      </c>
      <c r="BI125" s="8">
        <v>4.2101939477941634</v>
      </c>
      <c r="BJ125" s="12">
        <v>124</v>
      </c>
      <c r="BK125" s="10">
        <v>4.2101939477941634</v>
      </c>
      <c r="BL125" s="10">
        <v>0.21403182159055145</v>
      </c>
      <c r="BM125" s="10">
        <v>3.996162126203612</v>
      </c>
      <c r="BN125" s="41">
        <v>8.3806547354290508</v>
      </c>
      <c r="BO125" s="41"/>
      <c r="BP125" s="10">
        <v>3.996162126203612</v>
      </c>
      <c r="BQ125" s="38">
        <v>8.3806547354290508</v>
      </c>
      <c r="BR125" s="6" t="s">
        <v>12858</v>
      </c>
      <c r="BS125" s="51">
        <v>305</v>
      </c>
      <c r="BT125" s="75">
        <v>191</v>
      </c>
      <c r="BU125" s="51">
        <v>114</v>
      </c>
      <c r="BV125" s="75">
        <v>282</v>
      </c>
      <c r="BW125" s="75">
        <v>330</v>
      </c>
      <c r="BX125" s="51"/>
    </row>
    <row r="126" spans="1:76" ht="15" customHeight="1">
      <c r="A126" s="185" t="s">
        <v>1948</v>
      </c>
      <c r="B126" s="1" t="s">
        <v>4138</v>
      </c>
      <c r="C126" s="2" t="s">
        <v>4139</v>
      </c>
      <c r="D126" s="91" t="s">
        <v>417</v>
      </c>
      <c r="E126" s="2" t="s">
        <v>1410</v>
      </c>
      <c r="F126" s="2" t="s">
        <v>6289</v>
      </c>
      <c r="G126" s="2" t="s">
        <v>11032</v>
      </c>
      <c r="H126" s="2" t="s">
        <v>658</v>
      </c>
      <c r="I126">
        <v>4229</v>
      </c>
      <c r="J126" t="s">
        <v>7938</v>
      </c>
      <c r="K126" t="e">
        <v>#VALUE!</v>
      </c>
      <c r="L126" t="s">
        <v>3390</v>
      </c>
      <c r="M126" s="175">
        <v>121</v>
      </c>
      <c r="N126" s="124">
        <v>370</v>
      </c>
      <c r="O126" s="75">
        <v>334</v>
      </c>
      <c r="P126" s="124">
        <v>115</v>
      </c>
      <c r="Q126" s="124">
        <v>23</v>
      </c>
      <c r="R126" s="124">
        <v>1</v>
      </c>
      <c r="S126" s="75">
        <v>17</v>
      </c>
      <c r="T126" s="124">
        <v>61</v>
      </c>
      <c r="U126" s="75">
        <v>62</v>
      </c>
      <c r="V126" s="75">
        <v>27</v>
      </c>
      <c r="W126" s="75">
        <v>49</v>
      </c>
      <c r="X126" s="75">
        <v>2</v>
      </c>
      <c r="Y126" s="4">
        <v>0.34431137724550898</v>
      </c>
      <c r="Z126" s="4">
        <v>0.39335180055401664</v>
      </c>
      <c r="AA126" s="4">
        <v>0.57185628742514971</v>
      </c>
      <c r="AB126" s="8">
        <v>4.0131578947368425</v>
      </c>
      <c r="AC126" s="8">
        <v>2.5757575757575757</v>
      </c>
      <c r="AD126" s="8">
        <v>4.1891891891891886</v>
      </c>
      <c r="AE126" s="8">
        <v>0.5</v>
      </c>
      <c r="AF126" s="51">
        <v>3.6348480518243189</v>
      </c>
      <c r="AG126" s="51">
        <v>0</v>
      </c>
      <c r="AH126" s="51">
        <v>0</v>
      </c>
      <c r="AI126" s="51">
        <v>0</v>
      </c>
      <c r="AJ126" s="8">
        <v>14.912952711507925</v>
      </c>
      <c r="AK126" s="8" t="s">
        <v>12734</v>
      </c>
      <c r="AL126" s="8" t="s">
        <v>12734</v>
      </c>
      <c r="AM126" s="8">
        <v>14.912952711507925</v>
      </c>
      <c r="AN126" s="8" t="s">
        <v>12734</v>
      </c>
      <c r="AO126" s="8" t="s">
        <v>12734</v>
      </c>
      <c r="AP126" s="8" t="s">
        <v>12734</v>
      </c>
      <c r="AQ126" s="8" t="s">
        <v>12734</v>
      </c>
      <c r="AR126" s="8" t="s">
        <v>12734</v>
      </c>
      <c r="AS126" s="8" t="s">
        <v>12734</v>
      </c>
      <c r="AT126" s="8" t="s">
        <v>12734</v>
      </c>
      <c r="AU126" s="8" t="s">
        <v>12734</v>
      </c>
      <c r="AV126" s="133" t="s">
        <v>12734</v>
      </c>
      <c r="AW126" s="133" t="s">
        <v>12734</v>
      </c>
      <c r="AX126" s="133">
        <v>14</v>
      </c>
      <c r="AY126" s="133" t="s">
        <v>12734</v>
      </c>
      <c r="AZ126" s="133" t="s">
        <v>12734</v>
      </c>
      <c r="BA126" s="133" t="s">
        <v>12734</v>
      </c>
      <c r="BB126" s="133" t="s">
        <v>12734</v>
      </c>
      <c r="BC126" s="133" t="s">
        <v>12734</v>
      </c>
      <c r="BD126" s="133" t="s">
        <v>12734</v>
      </c>
      <c r="BE126" s="133" t="s">
        <v>12734</v>
      </c>
      <c r="BF126" s="133" t="s">
        <v>12734</v>
      </c>
      <c r="BG126" s="92" t="s">
        <v>12734</v>
      </c>
      <c r="BH126" s="8">
        <v>10.732795434161627</v>
      </c>
      <c r="BI126" s="8">
        <v>4.1801572773462983</v>
      </c>
      <c r="BJ126" s="12">
        <v>125</v>
      </c>
      <c r="BK126" s="10">
        <v>4.1801572773462983</v>
      </c>
      <c r="BL126" s="10">
        <v>0.21403182159055145</v>
      </c>
      <c r="BM126" s="10">
        <v>3.9661254557557468</v>
      </c>
      <c r="BN126" s="41">
        <v>8.3251789346541294</v>
      </c>
      <c r="BO126" s="41"/>
      <c r="BP126" s="10">
        <v>3.9661254557557468</v>
      </c>
      <c r="BQ126" s="38">
        <v>8.3251789346541294</v>
      </c>
      <c r="BR126" s="6" t="s">
        <v>12859</v>
      </c>
      <c r="BS126" s="51">
        <v>326.83</v>
      </c>
      <c r="BT126" s="75">
        <v>192</v>
      </c>
      <c r="BU126" s="51">
        <v>134.82999999999998</v>
      </c>
      <c r="BV126" s="75">
        <v>289</v>
      </c>
      <c r="BW126" s="75">
        <v>363</v>
      </c>
      <c r="BX126" s="51"/>
    </row>
    <row r="127" spans="1:76">
      <c r="A127" s="65" t="s">
        <v>8573</v>
      </c>
      <c r="B127" s="1" t="s">
        <v>8574</v>
      </c>
      <c r="C127" s="2" t="s">
        <v>3950</v>
      </c>
      <c r="D127" s="91" t="s">
        <v>8755</v>
      </c>
      <c r="E127" s="2" t="s">
        <v>1378</v>
      </c>
      <c r="F127" s="2" t="s">
        <v>3643</v>
      </c>
      <c r="G127" s="2" t="s">
        <v>1372</v>
      </c>
      <c r="H127" s="2" t="s">
        <v>1372</v>
      </c>
      <c r="I127">
        <v>17901</v>
      </c>
      <c r="J127" t="s">
        <v>8756</v>
      </c>
      <c r="K127" t="e">
        <v>#VALUE!</v>
      </c>
      <c r="L127" t="s">
        <v>9137</v>
      </c>
      <c r="M127" s="175">
        <v>138</v>
      </c>
      <c r="N127" s="124">
        <v>615</v>
      </c>
      <c r="O127" s="75">
        <v>541</v>
      </c>
      <c r="P127" s="124">
        <v>144</v>
      </c>
      <c r="Q127" s="124">
        <v>40</v>
      </c>
      <c r="R127" s="124">
        <v>5</v>
      </c>
      <c r="S127" s="75">
        <v>13</v>
      </c>
      <c r="T127" s="124">
        <v>72</v>
      </c>
      <c r="U127" s="75">
        <v>68</v>
      </c>
      <c r="V127" s="75">
        <v>59</v>
      </c>
      <c r="W127" s="75">
        <v>140</v>
      </c>
      <c r="X127" s="75">
        <v>10</v>
      </c>
      <c r="Y127" s="52">
        <v>0.26617375231053603</v>
      </c>
      <c r="Z127" s="52">
        <v>0.33833333333333332</v>
      </c>
      <c r="AA127" s="52">
        <v>0.43068391866913125</v>
      </c>
      <c r="AB127" s="51">
        <v>4.7368421052631584</v>
      </c>
      <c r="AC127" s="51">
        <v>1.9696969696969697</v>
      </c>
      <c r="AD127" s="51">
        <v>4.5945945945945947</v>
      </c>
      <c r="AE127" s="51">
        <v>2.5</v>
      </c>
      <c r="AF127" s="51">
        <v>0.61184362711079932</v>
      </c>
      <c r="AG127" s="51">
        <v>0</v>
      </c>
      <c r="AH127" s="51">
        <v>0</v>
      </c>
      <c r="AI127" s="51">
        <v>0</v>
      </c>
      <c r="AJ127" s="51">
        <v>14.412977296665522</v>
      </c>
      <c r="AK127" s="51" t="s">
        <v>12734</v>
      </c>
      <c r="AL127" s="51" t="s">
        <v>12734</v>
      </c>
      <c r="AM127" s="51" t="s">
        <v>12734</v>
      </c>
      <c r="AN127" s="51" t="s">
        <v>12734</v>
      </c>
      <c r="AO127" s="51" t="s">
        <v>12734</v>
      </c>
      <c r="AP127" s="51">
        <v>14.412977296665522</v>
      </c>
      <c r="AQ127" s="51" t="s">
        <v>12734</v>
      </c>
      <c r="AR127" s="51" t="s">
        <v>12734</v>
      </c>
      <c r="AS127" s="51" t="s">
        <v>12734</v>
      </c>
      <c r="AT127" s="51" t="s">
        <v>12734</v>
      </c>
      <c r="AU127" s="51" t="s">
        <v>12734</v>
      </c>
      <c r="AV127" s="76" t="s">
        <v>12734</v>
      </c>
      <c r="AW127" s="133" t="s">
        <v>12734</v>
      </c>
      <c r="AX127" s="133" t="s">
        <v>12734</v>
      </c>
      <c r="AY127" s="133" t="s">
        <v>12734</v>
      </c>
      <c r="AZ127" s="133" t="s">
        <v>12734</v>
      </c>
      <c r="BA127" s="133">
        <v>43</v>
      </c>
      <c r="BB127" s="133" t="s">
        <v>12734</v>
      </c>
      <c r="BC127" s="133" t="s">
        <v>12734</v>
      </c>
      <c r="BD127" s="133" t="s">
        <v>12734</v>
      </c>
      <c r="BE127" s="133" t="s">
        <v>12734</v>
      </c>
      <c r="BF127" s="133" t="s">
        <v>12734</v>
      </c>
      <c r="BG127" s="92" t="s">
        <v>12734</v>
      </c>
      <c r="BH127" s="51">
        <v>10.292358297693868</v>
      </c>
      <c r="BI127" s="8">
        <v>4.1206189989716542</v>
      </c>
      <c r="BJ127" s="12">
        <v>126</v>
      </c>
      <c r="BK127" s="51">
        <v>4.1206189989716542</v>
      </c>
      <c r="BL127" s="51">
        <v>0.21403182159055145</v>
      </c>
      <c r="BM127" s="51">
        <v>3.9065871773811027</v>
      </c>
      <c r="BN127" s="64">
        <v>8.2152155592085556</v>
      </c>
      <c r="BO127" s="64"/>
      <c r="BP127" s="51">
        <v>3.9065871773811027</v>
      </c>
      <c r="BQ127" s="38">
        <v>8.2152155592085556</v>
      </c>
      <c r="BR127" s="51" t="s">
        <v>12860</v>
      </c>
      <c r="BS127" s="51">
        <v>102.5</v>
      </c>
      <c r="BT127" s="75">
        <v>193</v>
      </c>
      <c r="BU127" s="51">
        <v>-90.5</v>
      </c>
      <c r="BV127" s="75">
        <v>75</v>
      </c>
      <c r="BW127" s="75">
        <v>138</v>
      </c>
      <c r="BX127" s="51"/>
    </row>
    <row r="128" spans="1:76">
      <c r="A128" s="65" t="s">
        <v>1759</v>
      </c>
      <c r="B128" s="1" t="s">
        <v>4281</v>
      </c>
      <c r="C128" s="2" t="s">
        <v>4282</v>
      </c>
      <c r="D128" s="91" t="s">
        <v>250</v>
      </c>
      <c r="E128" s="2" t="s">
        <v>1419</v>
      </c>
      <c r="F128" s="2" t="s">
        <v>6289</v>
      </c>
      <c r="G128" s="2" t="s">
        <v>11041</v>
      </c>
      <c r="H128" s="2" t="s">
        <v>1408</v>
      </c>
      <c r="I128">
        <v>6609</v>
      </c>
      <c r="J128" t="s">
        <v>7713</v>
      </c>
      <c r="K128" t="e">
        <v>#VALUE!</v>
      </c>
      <c r="L128" t="s">
        <v>3216</v>
      </c>
      <c r="M128" s="175">
        <v>147</v>
      </c>
      <c r="N128" s="124">
        <v>589</v>
      </c>
      <c r="O128" s="75">
        <v>557</v>
      </c>
      <c r="P128" s="124">
        <v>145</v>
      </c>
      <c r="Q128" s="124">
        <v>28</v>
      </c>
      <c r="R128" s="124">
        <v>1</v>
      </c>
      <c r="S128" s="75">
        <v>23</v>
      </c>
      <c r="T128" s="124">
        <v>67</v>
      </c>
      <c r="U128" s="75">
        <v>70</v>
      </c>
      <c r="V128" s="75">
        <v>28</v>
      </c>
      <c r="W128" s="75">
        <v>145</v>
      </c>
      <c r="X128" s="75">
        <v>4</v>
      </c>
      <c r="Y128" s="52">
        <v>0.26032315978456017</v>
      </c>
      <c r="Z128" s="52">
        <v>0.29572649572649573</v>
      </c>
      <c r="AA128" s="52">
        <v>0.43806104129263912</v>
      </c>
      <c r="AB128" s="51">
        <v>4.4078947368421053</v>
      </c>
      <c r="AC128" s="51">
        <v>3.4848484848484849</v>
      </c>
      <c r="AD128" s="51">
        <v>4.7297297297297298</v>
      </c>
      <c r="AE128" s="51">
        <v>1</v>
      </c>
      <c r="AF128" s="51">
        <v>0.24211789687482907</v>
      </c>
      <c r="AG128" s="51">
        <v>0</v>
      </c>
      <c r="AH128" s="51">
        <v>0</v>
      </c>
      <c r="AI128" s="51">
        <v>0</v>
      </c>
      <c r="AJ128" s="51">
        <v>13.864590848295149</v>
      </c>
      <c r="AK128" s="51" t="s">
        <v>12734</v>
      </c>
      <c r="AL128" s="51" t="s">
        <v>12734</v>
      </c>
      <c r="AM128" s="51" t="s">
        <v>12734</v>
      </c>
      <c r="AN128" s="51" t="s">
        <v>12734</v>
      </c>
      <c r="AO128" s="51">
        <v>13.864590848295149</v>
      </c>
      <c r="AP128" s="51" t="s">
        <v>12734</v>
      </c>
      <c r="AQ128" s="51" t="s">
        <v>12734</v>
      </c>
      <c r="AR128" s="51">
        <v>13.864590848295149</v>
      </c>
      <c r="AS128" s="51" t="s">
        <v>12734</v>
      </c>
      <c r="AT128" s="51" t="s">
        <v>12734</v>
      </c>
      <c r="AU128" s="51" t="s">
        <v>12734</v>
      </c>
      <c r="AV128" s="76" t="s">
        <v>12734</v>
      </c>
      <c r="AW128" s="133" t="s">
        <v>12734</v>
      </c>
      <c r="AX128" s="133" t="s">
        <v>12734</v>
      </c>
      <c r="AY128" s="133" t="s">
        <v>12734</v>
      </c>
      <c r="AZ128" s="133">
        <v>24</v>
      </c>
      <c r="BA128" s="133" t="s">
        <v>12734</v>
      </c>
      <c r="BB128" s="133" t="s">
        <v>12734</v>
      </c>
      <c r="BC128" s="133">
        <v>10</v>
      </c>
      <c r="BD128" s="133" t="s">
        <v>12734</v>
      </c>
      <c r="BE128" s="133" t="s">
        <v>12734</v>
      </c>
      <c r="BF128" s="133" t="s">
        <v>12734</v>
      </c>
      <c r="BG128" s="92" t="s">
        <v>12734</v>
      </c>
      <c r="BH128" s="51">
        <v>9.752144097079757</v>
      </c>
      <c r="BI128" s="8">
        <v>4.1124467512153924</v>
      </c>
      <c r="BJ128" s="12">
        <v>127</v>
      </c>
      <c r="BK128" s="51">
        <v>4.1124467512153924</v>
      </c>
      <c r="BL128" s="51">
        <v>0.21403182159055145</v>
      </c>
      <c r="BM128" s="51">
        <v>3.8984149296248409</v>
      </c>
      <c r="BN128" s="64">
        <v>8.2001219425842855</v>
      </c>
      <c r="BO128" s="64"/>
      <c r="BP128" s="51">
        <v>3.8984149296248409</v>
      </c>
      <c r="BQ128" s="38">
        <v>8.2001219425842855</v>
      </c>
      <c r="BR128" s="51" t="s">
        <v>12861</v>
      </c>
      <c r="BS128" s="51">
        <v>357.17</v>
      </c>
      <c r="BT128" s="75">
        <v>194</v>
      </c>
      <c r="BU128" s="51">
        <v>163.17000000000002</v>
      </c>
      <c r="BV128" s="75">
        <v>337</v>
      </c>
      <c r="BW128" s="75">
        <v>383</v>
      </c>
      <c r="BX128" s="51"/>
    </row>
    <row r="129" spans="1:76" ht="15" customHeight="1">
      <c r="A129" s="185" t="s">
        <v>8575</v>
      </c>
      <c r="B129" s="1" t="s">
        <v>8576</v>
      </c>
      <c r="C129" s="2" t="s">
        <v>4038</v>
      </c>
      <c r="D129" s="91" t="s">
        <v>9369</v>
      </c>
      <c r="E129" s="2" t="s">
        <v>1467</v>
      </c>
      <c r="F129" s="2" t="s">
        <v>6289</v>
      </c>
      <c r="G129" s="2" t="s">
        <v>11030</v>
      </c>
      <c r="H129" s="2" t="s">
        <v>658</v>
      </c>
      <c r="I129">
        <v>15112</v>
      </c>
      <c r="J129" t="s">
        <v>10182</v>
      </c>
      <c r="K129" t="e">
        <v>#VALUE!</v>
      </c>
      <c r="L129" t="s">
        <v>9370</v>
      </c>
      <c r="M129" s="175">
        <v>141</v>
      </c>
      <c r="N129" s="124">
        <v>539</v>
      </c>
      <c r="O129" s="75">
        <v>480</v>
      </c>
      <c r="P129" s="124">
        <v>120</v>
      </c>
      <c r="Q129" s="124">
        <v>22</v>
      </c>
      <c r="R129" s="124">
        <v>1</v>
      </c>
      <c r="S129" s="75">
        <v>24</v>
      </c>
      <c r="T129" s="124">
        <v>70</v>
      </c>
      <c r="U129" s="75">
        <v>83</v>
      </c>
      <c r="V129" s="75">
        <v>56</v>
      </c>
      <c r="W129" s="75">
        <v>160</v>
      </c>
      <c r="X129" s="75">
        <v>5</v>
      </c>
      <c r="Y129" s="4">
        <v>0.25</v>
      </c>
      <c r="Z129" s="4">
        <v>0.32835820895522388</v>
      </c>
      <c r="AA129" s="4">
        <v>0.45</v>
      </c>
      <c r="AB129" s="8">
        <v>4.6052631578947372</v>
      </c>
      <c r="AC129" s="8">
        <v>3.6363636363636367</v>
      </c>
      <c r="AD129" s="8">
        <v>5.6081081081081079</v>
      </c>
      <c r="AE129" s="8">
        <v>1.25</v>
      </c>
      <c r="AF129" s="51">
        <v>-0.31821575214631881</v>
      </c>
      <c r="AG129" s="51">
        <v>0</v>
      </c>
      <c r="AH129" s="51">
        <v>0</v>
      </c>
      <c r="AI129" s="51">
        <v>0</v>
      </c>
      <c r="AJ129" s="8">
        <v>14.781519150220163</v>
      </c>
      <c r="AK129" s="8" t="s">
        <v>12734</v>
      </c>
      <c r="AL129" s="8" t="s">
        <v>12734</v>
      </c>
      <c r="AM129" s="8">
        <v>14.781519150220163</v>
      </c>
      <c r="AN129" s="8" t="s">
        <v>12734</v>
      </c>
      <c r="AO129" s="8" t="s">
        <v>12734</v>
      </c>
      <c r="AP129" s="8" t="s">
        <v>12734</v>
      </c>
      <c r="AQ129" s="8" t="s">
        <v>12734</v>
      </c>
      <c r="AR129" s="8" t="s">
        <v>12734</v>
      </c>
      <c r="AS129" s="8" t="s">
        <v>12734</v>
      </c>
      <c r="AT129" s="8" t="s">
        <v>12734</v>
      </c>
      <c r="AU129" s="8" t="s">
        <v>12734</v>
      </c>
      <c r="AV129" s="133" t="s">
        <v>12734</v>
      </c>
      <c r="AW129" s="133" t="s">
        <v>12734</v>
      </c>
      <c r="AX129" s="133">
        <v>15</v>
      </c>
      <c r="AY129" s="133" t="s">
        <v>12734</v>
      </c>
      <c r="AZ129" s="133" t="s">
        <v>12734</v>
      </c>
      <c r="BA129" s="133" t="s">
        <v>12734</v>
      </c>
      <c r="BB129" s="133" t="s">
        <v>12734</v>
      </c>
      <c r="BC129" s="133" t="s">
        <v>12734</v>
      </c>
      <c r="BD129" s="133" t="s">
        <v>12734</v>
      </c>
      <c r="BE129" s="133" t="s">
        <v>12734</v>
      </c>
      <c r="BF129" s="133" t="s">
        <v>12734</v>
      </c>
      <c r="BG129" s="92" t="s">
        <v>12734</v>
      </c>
      <c r="BH129" s="8">
        <v>10.732795434161627</v>
      </c>
      <c r="BI129" s="8">
        <v>4.0487237160585359</v>
      </c>
      <c r="BJ129" s="12">
        <v>128</v>
      </c>
      <c r="BK129" s="10">
        <v>4.0487237160585359</v>
      </c>
      <c r="BL129" s="10">
        <v>0.21403182159055145</v>
      </c>
      <c r="BM129" s="10">
        <v>3.8346918944679844</v>
      </c>
      <c r="BN129" s="41">
        <v>8.0824295901888696</v>
      </c>
      <c r="BO129" s="41"/>
      <c r="BP129" s="10">
        <v>3.8346918944679844</v>
      </c>
      <c r="BQ129" s="38">
        <v>8.0824295901888696</v>
      </c>
      <c r="BR129" s="6" t="s">
        <v>12862</v>
      </c>
      <c r="BS129" s="51">
        <v>194.33</v>
      </c>
      <c r="BT129" s="75">
        <v>196</v>
      </c>
      <c r="BU129" s="51">
        <v>-1.6699999999999875</v>
      </c>
      <c r="BV129" s="75">
        <v>174</v>
      </c>
      <c r="BW129" s="75">
        <v>212</v>
      </c>
      <c r="BX129" s="51"/>
    </row>
    <row r="130" spans="1:76" ht="15" customHeight="1">
      <c r="A130" s="185" t="s">
        <v>6368</v>
      </c>
      <c r="B130" s="1" t="s">
        <v>6370</v>
      </c>
      <c r="C130" s="2" t="s">
        <v>3982</v>
      </c>
      <c r="D130" s="91" t="s">
        <v>6369</v>
      </c>
      <c r="E130" s="2" t="s">
        <v>1366</v>
      </c>
      <c r="F130" s="2" t="s">
        <v>3643</v>
      </c>
      <c r="G130" s="2" t="s">
        <v>1372</v>
      </c>
      <c r="H130" s="2" t="s">
        <v>1372</v>
      </c>
      <c r="I130">
        <v>15640</v>
      </c>
      <c r="J130" t="s">
        <v>8801</v>
      </c>
      <c r="K130" t="e">
        <v>#VALUE!</v>
      </c>
      <c r="L130" t="s">
        <v>6371</v>
      </c>
      <c r="M130" s="175">
        <v>102</v>
      </c>
      <c r="N130" s="124">
        <v>447</v>
      </c>
      <c r="O130" s="67">
        <v>378</v>
      </c>
      <c r="P130" s="124">
        <v>103</v>
      </c>
      <c r="Q130" s="124">
        <v>18</v>
      </c>
      <c r="R130" s="124">
        <v>1</v>
      </c>
      <c r="S130" s="67">
        <v>27</v>
      </c>
      <c r="T130" s="124">
        <v>75</v>
      </c>
      <c r="U130" s="67">
        <v>55</v>
      </c>
      <c r="V130" s="67">
        <v>64</v>
      </c>
      <c r="W130" s="67">
        <v>141</v>
      </c>
      <c r="X130" s="67">
        <v>3</v>
      </c>
      <c r="Y130" s="4">
        <v>0.2724867724867725</v>
      </c>
      <c r="Z130" s="4">
        <v>0.37782805429864252</v>
      </c>
      <c r="AA130" s="4">
        <v>0.53968253968253965</v>
      </c>
      <c r="AB130" s="8">
        <v>4.9342105263157894</v>
      </c>
      <c r="AC130" s="8">
        <v>4.0909090909090908</v>
      </c>
      <c r="AD130" s="8">
        <v>3.7162162162162162</v>
      </c>
      <c r="AE130" s="8">
        <v>0.75</v>
      </c>
      <c r="AF130" s="51">
        <v>0.82788980403295898</v>
      </c>
      <c r="AG130" s="51">
        <v>0</v>
      </c>
      <c r="AH130" s="51">
        <v>0</v>
      </c>
      <c r="AI130" s="51">
        <v>0</v>
      </c>
      <c r="AJ130" s="8">
        <v>14.319225637474055</v>
      </c>
      <c r="AK130" s="8" t="s">
        <v>12734</v>
      </c>
      <c r="AL130" s="8" t="s">
        <v>12734</v>
      </c>
      <c r="AM130" s="8" t="s">
        <v>12734</v>
      </c>
      <c r="AN130" s="8" t="s">
        <v>12734</v>
      </c>
      <c r="AO130" s="8" t="s">
        <v>12734</v>
      </c>
      <c r="AP130" s="8">
        <v>14.319225637474055</v>
      </c>
      <c r="AQ130" s="8" t="s">
        <v>12734</v>
      </c>
      <c r="AR130" s="8" t="s">
        <v>12734</v>
      </c>
      <c r="AS130" s="8" t="s">
        <v>12734</v>
      </c>
      <c r="AT130" s="8" t="s">
        <v>12734</v>
      </c>
      <c r="AU130" s="8" t="s">
        <v>12734</v>
      </c>
      <c r="AV130" s="133" t="s">
        <v>12734</v>
      </c>
      <c r="AW130" s="133" t="s">
        <v>12734</v>
      </c>
      <c r="AX130" s="133" t="s">
        <v>12734</v>
      </c>
      <c r="AY130" s="133" t="s">
        <v>12734</v>
      </c>
      <c r="AZ130" s="133" t="s">
        <v>12734</v>
      </c>
      <c r="BA130" s="133">
        <v>44</v>
      </c>
      <c r="BB130" s="133" t="s">
        <v>12734</v>
      </c>
      <c r="BC130" s="133" t="s">
        <v>12734</v>
      </c>
      <c r="BD130" s="133" t="s">
        <v>12734</v>
      </c>
      <c r="BE130" s="133" t="s">
        <v>12734</v>
      </c>
      <c r="BF130" s="133" t="s">
        <v>12734</v>
      </c>
      <c r="BG130" s="92" t="s">
        <v>12734</v>
      </c>
      <c r="BH130" s="8">
        <v>10.292358297693868</v>
      </c>
      <c r="BI130" s="8">
        <v>4.0268673397801873</v>
      </c>
      <c r="BJ130" s="12">
        <v>129</v>
      </c>
      <c r="BK130" s="10">
        <v>4.0268673397801873</v>
      </c>
      <c r="BL130" s="10">
        <v>0.21403182159055145</v>
      </c>
      <c r="BM130" s="10">
        <v>3.8128355181896358</v>
      </c>
      <c r="BN130" s="41">
        <v>8.0420622672466031</v>
      </c>
      <c r="BO130" s="41"/>
      <c r="BP130" s="10">
        <v>3.8128355181896358</v>
      </c>
      <c r="BQ130" s="38">
        <v>8.0420622672466031</v>
      </c>
      <c r="BR130" s="6" t="s">
        <v>12863</v>
      </c>
      <c r="BS130" s="51">
        <v>26</v>
      </c>
      <c r="BT130" s="75">
        <v>197</v>
      </c>
      <c r="BU130" s="51">
        <v>-171</v>
      </c>
      <c r="BV130" s="75">
        <v>15</v>
      </c>
      <c r="BW130" s="75">
        <v>35</v>
      </c>
      <c r="BX130" s="51"/>
    </row>
    <row r="131" spans="1:76" ht="15" customHeight="1">
      <c r="A131" s="185" t="s">
        <v>10232</v>
      </c>
      <c r="B131" s="1" t="s">
        <v>10235</v>
      </c>
      <c r="C131" s="2" t="s">
        <v>10234</v>
      </c>
      <c r="D131" s="91" t="s">
        <v>10233</v>
      </c>
      <c r="E131" s="2" t="s">
        <v>1435</v>
      </c>
      <c r="F131" s="2" t="s">
        <v>3643</v>
      </c>
      <c r="G131" s="2" t="s">
        <v>1821</v>
      </c>
      <c r="H131" s="2" t="s">
        <v>1821</v>
      </c>
      <c r="I131">
        <v>19755</v>
      </c>
      <c r="J131" t="s">
        <v>10244</v>
      </c>
      <c r="K131" t="e">
        <v>#VALUE!</v>
      </c>
      <c r="L131" t="s">
        <v>10360</v>
      </c>
      <c r="M131" s="175">
        <v>106</v>
      </c>
      <c r="N131" s="124">
        <v>425</v>
      </c>
      <c r="O131" s="67">
        <v>384</v>
      </c>
      <c r="P131" s="124">
        <v>110</v>
      </c>
      <c r="Q131" s="124">
        <v>20</v>
      </c>
      <c r="R131" s="124">
        <v>5</v>
      </c>
      <c r="S131" s="67">
        <v>18</v>
      </c>
      <c r="T131" s="124">
        <v>51</v>
      </c>
      <c r="U131" s="67">
        <v>62</v>
      </c>
      <c r="V131" s="67">
        <v>33</v>
      </c>
      <c r="W131" s="67">
        <v>110</v>
      </c>
      <c r="X131" s="67">
        <v>12</v>
      </c>
      <c r="Y131" s="31">
        <v>0.28645833333333331</v>
      </c>
      <c r="Z131" s="31">
        <v>0.34292565947242204</v>
      </c>
      <c r="AA131" s="31">
        <v>0.50520833333333337</v>
      </c>
      <c r="AB131" s="32">
        <v>3.3552631578947372</v>
      </c>
      <c r="AC131" s="32">
        <v>2.7272727272727275</v>
      </c>
      <c r="AD131" s="32">
        <v>4.1891891891891886</v>
      </c>
      <c r="AE131" s="32">
        <v>3</v>
      </c>
      <c r="AF131" s="51">
        <v>1.4689746500189118</v>
      </c>
      <c r="AG131" s="51">
        <v>0</v>
      </c>
      <c r="AH131" s="51">
        <v>0</v>
      </c>
      <c r="AI131" s="51">
        <v>0</v>
      </c>
      <c r="AJ131" s="32">
        <v>14.740699724375563</v>
      </c>
      <c r="AK131" s="32" t="s">
        <v>12734</v>
      </c>
      <c r="AL131" s="32" t="s">
        <v>12734</v>
      </c>
      <c r="AM131" s="32" t="s">
        <v>12734</v>
      </c>
      <c r="AN131" s="32" t="s">
        <v>12734</v>
      </c>
      <c r="AO131" s="32" t="s">
        <v>12734</v>
      </c>
      <c r="AP131" s="32" t="s">
        <v>12734</v>
      </c>
      <c r="AQ131" s="32" t="s">
        <v>12734</v>
      </c>
      <c r="AR131" s="32" t="s">
        <v>12734</v>
      </c>
      <c r="AS131" s="32" t="s">
        <v>12734</v>
      </c>
      <c r="AT131" s="32">
        <v>14.740699724375563</v>
      </c>
      <c r="AU131" s="32" t="s">
        <v>12734</v>
      </c>
      <c r="AV131" s="134" t="s">
        <v>12734</v>
      </c>
      <c r="AW131" s="133" t="s">
        <v>12734</v>
      </c>
      <c r="AX131" s="133" t="s">
        <v>12734</v>
      </c>
      <c r="AY131" s="133" t="s">
        <v>12734</v>
      </c>
      <c r="AZ131" s="133" t="s">
        <v>12734</v>
      </c>
      <c r="BA131" s="133" t="s">
        <v>12734</v>
      </c>
      <c r="BB131" s="133" t="s">
        <v>12734</v>
      </c>
      <c r="BC131" s="133" t="s">
        <v>12734</v>
      </c>
      <c r="BD131" s="133" t="s">
        <v>12734</v>
      </c>
      <c r="BE131" s="133">
        <v>3</v>
      </c>
      <c r="BF131" s="133" t="s">
        <v>12734</v>
      </c>
      <c r="BG131" s="92" t="s">
        <v>12734</v>
      </c>
      <c r="BH131" s="32">
        <v>10.732795434161627</v>
      </c>
      <c r="BI131" s="8">
        <v>4.0079042902139363</v>
      </c>
      <c r="BJ131" s="12">
        <v>130</v>
      </c>
      <c r="BK131" s="32">
        <v>4.0079042902139363</v>
      </c>
      <c r="BL131" s="32">
        <v>0.21403182159055145</v>
      </c>
      <c r="BM131" s="32">
        <v>3.7938724686233849</v>
      </c>
      <c r="BN131" s="40">
        <v>8.0070387328755679</v>
      </c>
      <c r="BO131" s="40"/>
      <c r="BP131" s="32">
        <v>3.7938724686233849</v>
      </c>
      <c r="BQ131" s="38">
        <v>8.0070387328755679</v>
      </c>
      <c r="BR131" s="6" t="s">
        <v>12864</v>
      </c>
      <c r="BS131" s="51">
        <v>76</v>
      </c>
      <c r="BT131" s="75">
        <v>198</v>
      </c>
      <c r="BU131" s="51">
        <v>-122</v>
      </c>
      <c r="BV131" s="75">
        <v>62</v>
      </c>
      <c r="BW131" s="75">
        <v>82</v>
      </c>
      <c r="BX131" s="51"/>
    </row>
    <row r="132" spans="1:76" ht="15" customHeight="1">
      <c r="A132" t="s">
        <v>1865</v>
      </c>
      <c r="B132" s="1" t="s">
        <v>4050</v>
      </c>
      <c r="C132" s="2" t="s">
        <v>4015</v>
      </c>
      <c r="D132" s="91" t="s">
        <v>608</v>
      </c>
      <c r="E132" s="2" t="s">
        <v>1441</v>
      </c>
      <c r="F132" s="2" t="s">
        <v>6289</v>
      </c>
      <c r="G132" s="2" t="s">
        <v>1372</v>
      </c>
      <c r="H132" s="2" t="s">
        <v>1372</v>
      </c>
      <c r="I132">
        <v>4940</v>
      </c>
      <c r="J132" t="s">
        <v>6942</v>
      </c>
      <c r="K132" t="e">
        <v>#VALUE!</v>
      </c>
      <c r="L132" t="s">
        <v>3317</v>
      </c>
      <c r="M132" s="175">
        <v>147</v>
      </c>
      <c r="N132" s="124">
        <v>589</v>
      </c>
      <c r="O132" s="67">
        <v>513</v>
      </c>
      <c r="P132" s="124">
        <v>129</v>
      </c>
      <c r="Q132" s="124">
        <v>20</v>
      </c>
      <c r="R132" s="124">
        <v>4</v>
      </c>
      <c r="S132" s="67">
        <v>21</v>
      </c>
      <c r="T132" s="124">
        <v>78</v>
      </c>
      <c r="U132" s="67">
        <v>62</v>
      </c>
      <c r="V132" s="67">
        <v>68</v>
      </c>
      <c r="W132" s="67">
        <v>110</v>
      </c>
      <c r="X132" s="67">
        <v>8</v>
      </c>
      <c r="Y132" s="3">
        <v>0.25146198830409355</v>
      </c>
      <c r="Z132" s="3">
        <v>0.33907056798623064</v>
      </c>
      <c r="AA132" s="3">
        <v>0.42884990253411304</v>
      </c>
      <c r="AB132" s="6">
        <v>5.1315789473684212</v>
      </c>
      <c r="AC132" s="6">
        <v>3.1818181818181821</v>
      </c>
      <c r="AD132" s="6">
        <v>4.1891891891891886</v>
      </c>
      <c r="AE132" s="6">
        <v>2</v>
      </c>
      <c r="AF132" s="51">
        <v>-0.27564906414007107</v>
      </c>
      <c r="AG132" s="51">
        <v>0</v>
      </c>
      <c r="AH132" s="51">
        <v>0</v>
      </c>
      <c r="AI132" s="51">
        <v>0</v>
      </c>
      <c r="AJ132" s="6">
        <v>14.22693725423572</v>
      </c>
      <c r="AK132" s="6" t="s">
        <v>12734</v>
      </c>
      <c r="AL132" s="6" t="s">
        <v>12734</v>
      </c>
      <c r="AM132" s="6" t="s">
        <v>12734</v>
      </c>
      <c r="AN132" s="6" t="s">
        <v>12734</v>
      </c>
      <c r="AO132" s="6" t="s">
        <v>12734</v>
      </c>
      <c r="AP132" s="6">
        <v>14.22693725423572</v>
      </c>
      <c r="AQ132" s="6" t="s">
        <v>12734</v>
      </c>
      <c r="AR132" s="6" t="s">
        <v>12734</v>
      </c>
      <c r="AS132" s="6" t="s">
        <v>12734</v>
      </c>
      <c r="AT132" s="6" t="s">
        <v>12734</v>
      </c>
      <c r="AU132" s="6" t="s">
        <v>12734</v>
      </c>
      <c r="AV132" s="99" t="s">
        <v>12734</v>
      </c>
      <c r="AW132" s="133" t="s">
        <v>12734</v>
      </c>
      <c r="AX132" s="133" t="s">
        <v>12734</v>
      </c>
      <c r="AY132" s="133" t="s">
        <v>12734</v>
      </c>
      <c r="AZ132" s="133" t="s">
        <v>12734</v>
      </c>
      <c r="BA132" s="133">
        <v>45</v>
      </c>
      <c r="BB132" s="133" t="s">
        <v>12734</v>
      </c>
      <c r="BC132" s="133" t="s">
        <v>12734</v>
      </c>
      <c r="BD132" s="133" t="s">
        <v>12734</v>
      </c>
      <c r="BE132" s="133" t="s">
        <v>12734</v>
      </c>
      <c r="BF132" s="133" t="s">
        <v>12734</v>
      </c>
      <c r="BG132" s="92" t="s">
        <v>12734</v>
      </c>
      <c r="BH132" s="6">
        <v>10.292358297693868</v>
      </c>
      <c r="BI132" s="8">
        <v>3.9345789565418521</v>
      </c>
      <c r="BJ132" s="12">
        <v>131</v>
      </c>
      <c r="BK132" s="6">
        <v>3.9345789565418521</v>
      </c>
      <c r="BL132" s="6">
        <v>0.21403182159055145</v>
      </c>
      <c r="BM132" s="6">
        <v>3.7205471349513006</v>
      </c>
      <c r="BN132" s="38">
        <v>7.8716115519698926</v>
      </c>
      <c r="BO132" s="38"/>
      <c r="BP132" s="6">
        <v>3.7205471349513006</v>
      </c>
      <c r="BQ132" s="38">
        <v>7.8716115519698926</v>
      </c>
      <c r="BR132" s="6" t="s">
        <v>12865</v>
      </c>
      <c r="BS132" s="51">
        <v>392</v>
      </c>
      <c r="BT132" s="75">
        <v>200</v>
      </c>
      <c r="BU132" s="51">
        <v>192</v>
      </c>
      <c r="BV132" s="75">
        <v>286</v>
      </c>
      <c r="BW132" s="75">
        <v>449</v>
      </c>
      <c r="BX132" s="51"/>
    </row>
    <row r="133" spans="1:76">
      <c r="A133" s="221" t="s">
        <v>2247</v>
      </c>
      <c r="B133" s="187" t="s">
        <v>4031</v>
      </c>
      <c r="C133" s="205" t="s">
        <v>4032</v>
      </c>
      <c r="D133" s="220" t="s">
        <v>631</v>
      </c>
      <c r="E133" s="205" t="s">
        <v>1435</v>
      </c>
      <c r="F133" s="205" t="s">
        <v>3643</v>
      </c>
      <c r="G133" s="205" t="s">
        <v>11018</v>
      </c>
      <c r="H133" s="205" t="s">
        <v>1383</v>
      </c>
      <c r="I133" s="206">
        <v>1177</v>
      </c>
      <c r="J133" s="206" t="s">
        <v>7029</v>
      </c>
      <c r="K133" s="207" t="e">
        <v>#VALUE!</v>
      </c>
      <c r="L133" s="207" t="s">
        <v>3654</v>
      </c>
      <c r="M133" s="208">
        <v>131</v>
      </c>
      <c r="N133" s="209">
        <v>545</v>
      </c>
      <c r="O133" s="209">
        <v>491</v>
      </c>
      <c r="P133" s="209">
        <v>120</v>
      </c>
      <c r="Q133" s="209">
        <v>22</v>
      </c>
      <c r="R133" s="209">
        <v>0</v>
      </c>
      <c r="S133" s="209">
        <v>23</v>
      </c>
      <c r="T133" s="209">
        <v>55</v>
      </c>
      <c r="U133" s="209">
        <v>93</v>
      </c>
      <c r="V133" s="209">
        <v>43</v>
      </c>
      <c r="W133" s="209">
        <v>68</v>
      </c>
      <c r="X133" s="209">
        <v>3</v>
      </c>
      <c r="Y133" s="210">
        <v>0.24439918533604887</v>
      </c>
      <c r="Z133" s="211">
        <v>0.30524344569288392</v>
      </c>
      <c r="AA133" s="211">
        <v>0.42973523421588594</v>
      </c>
      <c r="AB133" s="212">
        <v>3.6184210526315792</v>
      </c>
      <c r="AC133" s="212">
        <v>3.4848484848484849</v>
      </c>
      <c r="AD133" s="212">
        <v>6.2837837837837833</v>
      </c>
      <c r="AE133" s="212">
        <v>0.75</v>
      </c>
      <c r="AF133" s="212">
        <v>-0.65338923829492512</v>
      </c>
      <c r="AG133" s="213">
        <v>0</v>
      </c>
      <c r="AH133" s="213">
        <v>0</v>
      </c>
      <c r="AI133" s="213">
        <v>0</v>
      </c>
      <c r="AJ133" s="212">
        <v>13.483664082968922</v>
      </c>
      <c r="AK133" s="212" t="s">
        <v>12734</v>
      </c>
      <c r="AL133" s="212">
        <v>13.483664082968922</v>
      </c>
      <c r="AM133" s="212" t="s">
        <v>12734</v>
      </c>
      <c r="AN133" s="212" t="s">
        <v>12734</v>
      </c>
      <c r="AO133" s="212" t="s">
        <v>12734</v>
      </c>
      <c r="AP133" s="212" t="s">
        <v>12734</v>
      </c>
      <c r="AQ133" s="212" t="s">
        <v>12734</v>
      </c>
      <c r="AR133" s="212" t="s">
        <v>12734</v>
      </c>
      <c r="AS133" s="212" t="s">
        <v>12734</v>
      </c>
      <c r="AT133" s="212" t="s">
        <v>12734</v>
      </c>
      <c r="AU133" s="212" t="s">
        <v>12734</v>
      </c>
      <c r="AV133" s="214" t="s">
        <v>12734</v>
      </c>
      <c r="AW133" s="214">
        <v>14</v>
      </c>
      <c r="AX133" s="214" t="s">
        <v>12734</v>
      </c>
      <c r="AY133" s="214" t="s">
        <v>12734</v>
      </c>
      <c r="AZ133" s="214" t="s">
        <v>12734</v>
      </c>
      <c r="BA133" s="214" t="s">
        <v>12734</v>
      </c>
      <c r="BB133" s="214" t="s">
        <v>12734</v>
      </c>
      <c r="BC133" s="214" t="s">
        <v>12734</v>
      </c>
      <c r="BD133" s="214" t="s">
        <v>12734</v>
      </c>
      <c r="BE133" s="214" t="s">
        <v>12734</v>
      </c>
      <c r="BF133" s="214" t="s">
        <v>12734</v>
      </c>
      <c r="BG133" s="215" t="s">
        <v>12734</v>
      </c>
      <c r="BH133" s="212">
        <v>9.5652162702831074</v>
      </c>
      <c r="BI133" s="212">
        <v>3.9184478126858142</v>
      </c>
      <c r="BJ133" s="214">
        <v>132</v>
      </c>
      <c r="BK133" s="212">
        <v>3.9184478126858142</v>
      </c>
      <c r="BL133" s="212">
        <v>0.21403182159055145</v>
      </c>
      <c r="BM133" s="212">
        <v>3.7044159910952628</v>
      </c>
      <c r="BN133" s="216">
        <v>7.8418183655252625</v>
      </c>
      <c r="BO133" s="217"/>
      <c r="BP133" s="212">
        <v>3.7044159910952628</v>
      </c>
      <c r="BQ133" s="38">
        <v>7.8418183655252625</v>
      </c>
      <c r="BR133" s="212" t="s">
        <v>12866</v>
      </c>
      <c r="BS133" s="212">
        <v>448.67</v>
      </c>
      <c r="BT133" s="218">
        <v>201</v>
      </c>
      <c r="BU133" s="213">
        <v>247.67000000000002</v>
      </c>
      <c r="BV133" s="218">
        <v>424</v>
      </c>
      <c r="BW133" s="218">
        <v>478</v>
      </c>
      <c r="BX133" s="212"/>
    </row>
    <row r="134" spans="1:76">
      <c r="A134" t="s">
        <v>1536</v>
      </c>
      <c r="B134" s="1" t="s">
        <v>3941</v>
      </c>
      <c r="C134" s="2" t="s">
        <v>4039</v>
      </c>
      <c r="D134" s="91" t="s">
        <v>525</v>
      </c>
      <c r="E134" s="2" t="s">
        <v>1410</v>
      </c>
      <c r="F134" s="2" t="s">
        <v>6289</v>
      </c>
      <c r="G134" s="2" t="s">
        <v>11030</v>
      </c>
      <c r="H134" s="2" t="s">
        <v>658</v>
      </c>
      <c r="I134">
        <v>4962</v>
      </c>
      <c r="J134" t="s">
        <v>7991</v>
      </c>
      <c r="K134" t="e">
        <v>#VALUE!</v>
      </c>
      <c r="L134" t="s">
        <v>3016</v>
      </c>
      <c r="M134" s="175">
        <v>131</v>
      </c>
      <c r="N134" s="124">
        <v>514</v>
      </c>
      <c r="O134" s="75">
        <v>447</v>
      </c>
      <c r="P134" s="124">
        <v>116</v>
      </c>
      <c r="Q134" s="124">
        <v>25</v>
      </c>
      <c r="R134" s="124">
        <v>1</v>
      </c>
      <c r="S134" s="75">
        <v>18</v>
      </c>
      <c r="T134" s="124">
        <v>69</v>
      </c>
      <c r="U134" s="75">
        <v>91</v>
      </c>
      <c r="V134" s="75">
        <v>57</v>
      </c>
      <c r="W134" s="75">
        <v>103</v>
      </c>
      <c r="X134" s="75">
        <v>4</v>
      </c>
      <c r="Y134" s="4">
        <v>0.25950782997762861</v>
      </c>
      <c r="Z134" s="4">
        <v>0.34325396825396826</v>
      </c>
      <c r="AA134" s="4">
        <v>0.4407158836689038</v>
      </c>
      <c r="AB134" s="8">
        <v>4.5394736842105265</v>
      </c>
      <c r="AC134" s="8">
        <v>2.7272727272727275</v>
      </c>
      <c r="AD134" s="8">
        <v>6.1486486486486482</v>
      </c>
      <c r="AE134" s="8">
        <v>1</v>
      </c>
      <c r="AF134" s="51">
        <v>0.22476913701774406</v>
      </c>
      <c r="AG134" s="51">
        <v>0</v>
      </c>
      <c r="AH134" s="51">
        <v>0</v>
      </c>
      <c r="AI134" s="51">
        <v>0</v>
      </c>
      <c r="AJ134" s="8">
        <v>14.640164197149648</v>
      </c>
      <c r="AK134" s="8" t="s">
        <v>12734</v>
      </c>
      <c r="AL134" s="8" t="s">
        <v>12734</v>
      </c>
      <c r="AM134" s="8">
        <v>14.640164197149648</v>
      </c>
      <c r="AN134" s="8" t="s">
        <v>12734</v>
      </c>
      <c r="AO134" s="8" t="s">
        <v>12734</v>
      </c>
      <c r="AP134" s="8" t="s">
        <v>12734</v>
      </c>
      <c r="AQ134" s="8" t="s">
        <v>12734</v>
      </c>
      <c r="AR134" s="8">
        <v>14.640164197149648</v>
      </c>
      <c r="AS134" s="8" t="s">
        <v>12734</v>
      </c>
      <c r="AT134" s="8" t="s">
        <v>12734</v>
      </c>
      <c r="AU134" s="8" t="s">
        <v>12734</v>
      </c>
      <c r="AV134" s="133" t="s">
        <v>12734</v>
      </c>
      <c r="AW134" s="133" t="s">
        <v>12734</v>
      </c>
      <c r="AX134" s="133">
        <v>16</v>
      </c>
      <c r="AY134" s="133" t="s">
        <v>12734</v>
      </c>
      <c r="AZ134" s="133" t="s">
        <v>12734</v>
      </c>
      <c r="BA134" s="133" t="s">
        <v>12734</v>
      </c>
      <c r="BB134" s="133" t="s">
        <v>12734</v>
      </c>
      <c r="BC134" s="133">
        <v>7</v>
      </c>
      <c r="BD134" s="133" t="s">
        <v>12734</v>
      </c>
      <c r="BE134" s="133" t="s">
        <v>12734</v>
      </c>
      <c r="BF134" s="133" t="s">
        <v>12734</v>
      </c>
      <c r="BG134" s="92" t="s">
        <v>12734</v>
      </c>
      <c r="BH134" s="8">
        <v>10.732795434161627</v>
      </c>
      <c r="BI134" s="8">
        <v>3.9073687629880212</v>
      </c>
      <c r="BJ134" s="12">
        <v>133</v>
      </c>
      <c r="BK134" s="10">
        <v>3.9073687629880212</v>
      </c>
      <c r="BL134" s="10">
        <v>0.21403182159055145</v>
      </c>
      <c r="BM134" s="10">
        <v>3.6933369413974697</v>
      </c>
      <c r="BN134" s="41">
        <v>7.8213560724466404</v>
      </c>
      <c r="BO134" s="41"/>
      <c r="BP134" s="10">
        <v>3.6933369413974697</v>
      </c>
      <c r="BQ134" s="38">
        <v>7.8213560724466404</v>
      </c>
      <c r="BR134" s="6" t="s">
        <v>12867</v>
      </c>
      <c r="BS134" s="51">
        <v>388.67</v>
      </c>
      <c r="BT134" s="75">
        <v>202</v>
      </c>
      <c r="BU134" s="51">
        <v>186.67000000000002</v>
      </c>
      <c r="BV134" s="75">
        <v>369</v>
      </c>
      <c r="BW134" s="75">
        <v>428</v>
      </c>
      <c r="BX134" s="51"/>
    </row>
    <row r="135" spans="1:76" ht="15" customHeight="1">
      <c r="A135" t="s">
        <v>1793</v>
      </c>
      <c r="B135" s="1" t="s">
        <v>3928</v>
      </c>
      <c r="C135" s="2" t="s">
        <v>3929</v>
      </c>
      <c r="D135" s="91" t="s">
        <v>590</v>
      </c>
      <c r="E135" s="2" t="s">
        <v>1483</v>
      </c>
      <c r="F135" s="2" t="s">
        <v>3643</v>
      </c>
      <c r="G135" s="2" t="s">
        <v>1372</v>
      </c>
      <c r="H135" s="2" t="s">
        <v>1372</v>
      </c>
      <c r="I135">
        <v>5209</v>
      </c>
      <c r="J135" t="s">
        <v>6924</v>
      </c>
      <c r="K135" t="e">
        <v>#VALUE!</v>
      </c>
      <c r="L135" t="s">
        <v>3250</v>
      </c>
      <c r="M135" s="175">
        <v>150</v>
      </c>
      <c r="N135" s="124">
        <v>633</v>
      </c>
      <c r="O135" s="75">
        <v>556</v>
      </c>
      <c r="P135" s="124">
        <v>148</v>
      </c>
      <c r="Q135" s="124">
        <v>31</v>
      </c>
      <c r="R135" s="124">
        <v>1</v>
      </c>
      <c r="S135" s="75">
        <v>13</v>
      </c>
      <c r="T135" s="124">
        <v>77</v>
      </c>
      <c r="U135" s="75">
        <v>76</v>
      </c>
      <c r="V135" s="75">
        <v>51</v>
      </c>
      <c r="W135" s="75">
        <v>100</v>
      </c>
      <c r="X135" s="75">
        <v>5</v>
      </c>
      <c r="Y135" s="4">
        <v>0.26618705035971224</v>
      </c>
      <c r="Z135" s="4">
        <v>0.32784184514003295</v>
      </c>
      <c r="AA135" s="4">
        <v>0.39568345323741005</v>
      </c>
      <c r="AB135" s="8">
        <v>5.0657894736842106</v>
      </c>
      <c r="AC135" s="8">
        <v>1.9696969696969697</v>
      </c>
      <c r="AD135" s="8">
        <v>5.1351351351351351</v>
      </c>
      <c r="AE135" s="8">
        <v>1.25</v>
      </c>
      <c r="AF135" s="51">
        <v>0.61865189289009304</v>
      </c>
      <c r="AG135" s="51">
        <v>0</v>
      </c>
      <c r="AH135" s="51">
        <v>0</v>
      </c>
      <c r="AI135" s="51">
        <v>0</v>
      </c>
      <c r="AJ135" s="8">
        <v>14.039273471406407</v>
      </c>
      <c r="AK135" s="8" t="s">
        <v>12734</v>
      </c>
      <c r="AL135" s="8" t="s">
        <v>12734</v>
      </c>
      <c r="AM135" s="8" t="s">
        <v>12734</v>
      </c>
      <c r="AN135" s="8" t="s">
        <v>12734</v>
      </c>
      <c r="AO135" s="8" t="s">
        <v>12734</v>
      </c>
      <c r="AP135" s="8">
        <v>14.039273471406407</v>
      </c>
      <c r="AQ135" s="8" t="s">
        <v>12734</v>
      </c>
      <c r="AR135" s="8" t="s">
        <v>12734</v>
      </c>
      <c r="AS135" s="8" t="s">
        <v>12734</v>
      </c>
      <c r="AT135" s="8" t="s">
        <v>12734</v>
      </c>
      <c r="AU135" s="8" t="s">
        <v>12734</v>
      </c>
      <c r="AV135" s="133" t="s">
        <v>12734</v>
      </c>
      <c r="AW135" s="133" t="s">
        <v>12734</v>
      </c>
      <c r="AX135" s="133" t="s">
        <v>12734</v>
      </c>
      <c r="AY135" s="133" t="s">
        <v>12734</v>
      </c>
      <c r="AZ135" s="133" t="s">
        <v>12734</v>
      </c>
      <c r="BA135" s="133">
        <v>46</v>
      </c>
      <c r="BB135" s="133" t="s">
        <v>12734</v>
      </c>
      <c r="BC135" s="133" t="s">
        <v>12734</v>
      </c>
      <c r="BD135" s="133" t="s">
        <v>12734</v>
      </c>
      <c r="BE135" s="133" t="s">
        <v>12734</v>
      </c>
      <c r="BF135" s="133" t="s">
        <v>12734</v>
      </c>
      <c r="BG135" s="92" t="s">
        <v>12734</v>
      </c>
      <c r="BH135" s="8">
        <v>10.292358297693868</v>
      </c>
      <c r="BI135" s="8">
        <v>3.746915173712539</v>
      </c>
      <c r="BJ135" s="12">
        <v>134</v>
      </c>
      <c r="BK135" s="10">
        <v>3.746915173712539</v>
      </c>
      <c r="BL135" s="10">
        <v>0.21403182159055145</v>
      </c>
      <c r="BM135" s="10">
        <v>3.5328833521219876</v>
      </c>
      <c r="BN135" s="41">
        <v>7.5250086005216898</v>
      </c>
      <c r="BO135" s="41"/>
      <c r="BP135" s="10">
        <v>3.5328833521219876</v>
      </c>
      <c r="BQ135" s="38">
        <v>7.5250086005216898</v>
      </c>
      <c r="BR135" s="6" t="s">
        <v>12868</v>
      </c>
      <c r="BS135" s="51">
        <v>496</v>
      </c>
      <c r="BT135" s="75">
        <v>204</v>
      </c>
      <c r="BU135" s="51">
        <v>292</v>
      </c>
      <c r="BV135" s="75">
        <v>408</v>
      </c>
      <c r="BW135" s="75">
        <v>555</v>
      </c>
      <c r="BX135" s="51"/>
    </row>
    <row r="136" spans="1:76">
      <c r="A136" s="185" t="s">
        <v>8033</v>
      </c>
      <c r="B136" s="1" t="s">
        <v>8035</v>
      </c>
      <c r="C136" s="2" t="s">
        <v>4071</v>
      </c>
      <c r="D136" s="91" t="s">
        <v>8034</v>
      </c>
      <c r="E136" s="2" t="s">
        <v>1467</v>
      </c>
      <c r="F136" s="2" t="s">
        <v>6289</v>
      </c>
      <c r="G136" s="2" t="s">
        <v>1372</v>
      </c>
      <c r="H136" s="2" t="s">
        <v>1372</v>
      </c>
      <c r="I136">
        <v>13744</v>
      </c>
      <c r="J136" t="s">
        <v>8764</v>
      </c>
      <c r="K136" t="e">
        <v>#VALUE!</v>
      </c>
      <c r="L136" t="s">
        <v>8036</v>
      </c>
      <c r="M136" s="175">
        <v>100</v>
      </c>
      <c r="N136" s="124">
        <v>413</v>
      </c>
      <c r="O136" s="67">
        <v>374</v>
      </c>
      <c r="P136" s="124">
        <v>113</v>
      </c>
      <c r="Q136" s="124">
        <v>28</v>
      </c>
      <c r="R136" s="124">
        <v>5</v>
      </c>
      <c r="S136" s="67">
        <v>15</v>
      </c>
      <c r="T136" s="124">
        <v>67</v>
      </c>
      <c r="U136" s="67">
        <v>61</v>
      </c>
      <c r="V136" s="67">
        <v>28</v>
      </c>
      <c r="W136" s="67">
        <v>110</v>
      </c>
      <c r="X136" s="67">
        <v>4</v>
      </c>
      <c r="Y136" s="4">
        <v>0.30213903743315507</v>
      </c>
      <c r="Z136" s="4">
        <v>0.35074626865671643</v>
      </c>
      <c r="AA136" s="4">
        <v>0.52406417112299464</v>
      </c>
      <c r="AB136" s="8">
        <v>4.4078947368421053</v>
      </c>
      <c r="AC136" s="8">
        <v>2.2727272727272729</v>
      </c>
      <c r="AD136" s="8">
        <v>4.121621621621621</v>
      </c>
      <c r="AE136" s="8">
        <v>1</v>
      </c>
      <c r="AF136" s="51">
        <v>2.1364971109216757</v>
      </c>
      <c r="AG136" s="51">
        <v>0</v>
      </c>
      <c r="AH136" s="51">
        <v>0</v>
      </c>
      <c r="AI136" s="51">
        <v>0</v>
      </c>
      <c r="AJ136" s="8">
        <v>13.938740742112675</v>
      </c>
      <c r="AK136" s="8" t="s">
        <v>12734</v>
      </c>
      <c r="AL136" s="8" t="s">
        <v>12734</v>
      </c>
      <c r="AM136" s="8" t="s">
        <v>12734</v>
      </c>
      <c r="AN136" s="8" t="s">
        <v>12734</v>
      </c>
      <c r="AO136" s="8" t="s">
        <v>12734</v>
      </c>
      <c r="AP136" s="8">
        <v>13.938740742112675</v>
      </c>
      <c r="AQ136" s="8" t="s">
        <v>12734</v>
      </c>
      <c r="AR136" s="8" t="s">
        <v>12734</v>
      </c>
      <c r="AS136" s="8" t="s">
        <v>12734</v>
      </c>
      <c r="AT136" s="8" t="s">
        <v>12734</v>
      </c>
      <c r="AU136" s="8" t="s">
        <v>12734</v>
      </c>
      <c r="AV136" s="133" t="s">
        <v>12734</v>
      </c>
      <c r="AW136" s="133" t="s">
        <v>12734</v>
      </c>
      <c r="AX136" s="133" t="s">
        <v>12734</v>
      </c>
      <c r="AY136" s="133" t="s">
        <v>12734</v>
      </c>
      <c r="AZ136" s="133" t="s">
        <v>12734</v>
      </c>
      <c r="BA136" s="133">
        <v>47</v>
      </c>
      <c r="BB136" s="133" t="s">
        <v>12734</v>
      </c>
      <c r="BC136" s="133" t="s">
        <v>12734</v>
      </c>
      <c r="BD136" s="133" t="s">
        <v>12734</v>
      </c>
      <c r="BE136" s="133" t="s">
        <v>12734</v>
      </c>
      <c r="BF136" s="133" t="s">
        <v>12734</v>
      </c>
      <c r="BG136" s="92" t="s">
        <v>12734</v>
      </c>
      <c r="BH136" s="8">
        <v>10.292358297693868</v>
      </c>
      <c r="BI136" s="8">
        <v>3.6463824444188067</v>
      </c>
      <c r="BJ136" s="12">
        <v>135</v>
      </c>
      <c r="BK136" s="10">
        <v>3.6463824444188067</v>
      </c>
      <c r="BL136" s="10">
        <v>0.21403182159055145</v>
      </c>
      <c r="BM136" s="10">
        <v>3.4323506228282552</v>
      </c>
      <c r="BN136" s="41">
        <v>7.3393311076937655</v>
      </c>
      <c r="BO136" s="41"/>
      <c r="BP136" s="10">
        <v>3.4323506228282552</v>
      </c>
      <c r="BQ136" s="38">
        <v>7.3393311076937655</v>
      </c>
      <c r="BR136" s="6" t="s">
        <v>12869</v>
      </c>
      <c r="BS136" s="51">
        <v>145.83000000000001</v>
      </c>
      <c r="BT136" s="75">
        <v>205</v>
      </c>
      <c r="BU136" s="51">
        <v>-59.169999999999987</v>
      </c>
      <c r="BV136" s="75">
        <v>121</v>
      </c>
      <c r="BW136" s="75">
        <v>171</v>
      </c>
      <c r="BX136" s="6"/>
    </row>
    <row r="137" spans="1:76">
      <c r="A137" t="s">
        <v>5565</v>
      </c>
      <c r="B137" s="1" t="s">
        <v>5566</v>
      </c>
      <c r="C137" s="2" t="s">
        <v>5567</v>
      </c>
      <c r="D137" s="91" t="s">
        <v>5919</v>
      </c>
      <c r="E137" s="2" t="s">
        <v>1404</v>
      </c>
      <c r="F137" s="2" t="s">
        <v>3643</v>
      </c>
      <c r="G137" s="2" t="s">
        <v>1372</v>
      </c>
      <c r="H137" s="2" t="s">
        <v>1372</v>
      </c>
      <c r="I137" s="98">
        <v>10243</v>
      </c>
      <c r="J137" s="98" t="s">
        <v>6683</v>
      </c>
      <c r="K137" s="98" t="e">
        <v>#VALUE!</v>
      </c>
      <c r="L137" s="98" t="s">
        <v>5920</v>
      </c>
      <c r="M137" s="66">
        <v>151</v>
      </c>
      <c r="N137" s="124">
        <v>628</v>
      </c>
      <c r="O137" s="66">
        <v>586</v>
      </c>
      <c r="P137" s="124">
        <v>136</v>
      </c>
      <c r="Q137" s="124">
        <v>29</v>
      </c>
      <c r="R137" s="124">
        <v>5</v>
      </c>
      <c r="S137" s="66">
        <v>31</v>
      </c>
      <c r="T137" s="124">
        <v>75</v>
      </c>
      <c r="U137" s="66">
        <v>80</v>
      </c>
      <c r="V137" s="66">
        <v>35</v>
      </c>
      <c r="W137" s="66">
        <v>163</v>
      </c>
      <c r="X137" s="66">
        <v>2</v>
      </c>
      <c r="Y137" s="3">
        <v>0.23208191126279865</v>
      </c>
      <c r="Z137" s="3">
        <v>0.27536231884057971</v>
      </c>
      <c r="AA137" s="3">
        <v>0.45733788395904434</v>
      </c>
      <c r="AB137" s="6">
        <v>4.9342105263157894</v>
      </c>
      <c r="AC137" s="6">
        <v>4.6969696969696972</v>
      </c>
      <c r="AD137" s="6">
        <v>5.4054054054054053</v>
      </c>
      <c r="AE137" s="6">
        <v>0.5</v>
      </c>
      <c r="AF137" s="6">
        <v>-1.6666666666666683</v>
      </c>
      <c r="AG137" s="6">
        <v>0</v>
      </c>
      <c r="AH137" s="6">
        <v>0</v>
      </c>
      <c r="AI137" s="51">
        <v>0</v>
      </c>
      <c r="AJ137" s="6">
        <v>13.869918962024224</v>
      </c>
      <c r="AK137" s="6" t="s">
        <v>12734</v>
      </c>
      <c r="AL137" s="6" t="s">
        <v>12734</v>
      </c>
      <c r="AM137" s="6" t="s">
        <v>12734</v>
      </c>
      <c r="AN137" s="6" t="s">
        <v>12734</v>
      </c>
      <c r="AO137" s="6" t="s">
        <v>12734</v>
      </c>
      <c r="AP137" s="6">
        <v>13.869918962024224</v>
      </c>
      <c r="AQ137" s="6" t="s">
        <v>12734</v>
      </c>
      <c r="AR137" s="6" t="s">
        <v>12734</v>
      </c>
      <c r="AS137" s="6" t="s">
        <v>12734</v>
      </c>
      <c r="AT137" s="6" t="s">
        <v>12734</v>
      </c>
      <c r="AU137" s="6" t="s">
        <v>12734</v>
      </c>
      <c r="AV137" s="99" t="s">
        <v>12734</v>
      </c>
      <c r="AW137" s="99" t="s">
        <v>12734</v>
      </c>
      <c r="AX137" s="99" t="s">
        <v>12734</v>
      </c>
      <c r="AY137" s="99" t="s">
        <v>12734</v>
      </c>
      <c r="AZ137" s="99" t="s">
        <v>12734</v>
      </c>
      <c r="BA137" s="99">
        <v>48</v>
      </c>
      <c r="BB137" s="99" t="s">
        <v>12734</v>
      </c>
      <c r="BC137" s="99" t="s">
        <v>12734</v>
      </c>
      <c r="BD137" s="99" t="s">
        <v>12734</v>
      </c>
      <c r="BE137" s="99" t="s">
        <v>12734</v>
      </c>
      <c r="BF137" s="99" t="s">
        <v>12734</v>
      </c>
      <c r="BG137" s="92" t="s">
        <v>12734</v>
      </c>
      <c r="BH137" s="6">
        <v>10.292358297693868</v>
      </c>
      <c r="BI137" s="6">
        <v>3.5775606643303561</v>
      </c>
      <c r="BJ137" s="99">
        <v>136</v>
      </c>
      <c r="BK137" s="6">
        <v>3.5775606643303561</v>
      </c>
      <c r="BL137" s="6">
        <v>0.21403182159055145</v>
      </c>
      <c r="BM137" s="6">
        <v>3.3635288427398047</v>
      </c>
      <c r="BN137" s="38">
        <v>7.2122217009507921</v>
      </c>
      <c r="BO137" s="38"/>
      <c r="BP137" s="6">
        <v>3.3635288427398047</v>
      </c>
      <c r="BQ137" s="38">
        <v>7.2122217009507921</v>
      </c>
      <c r="BR137" s="6" t="s">
        <v>12870</v>
      </c>
      <c r="BS137" s="51">
        <v>287.83</v>
      </c>
      <c r="BT137" s="75">
        <v>207</v>
      </c>
      <c r="BU137" s="51">
        <v>80.829999999999984</v>
      </c>
      <c r="BV137" s="75">
        <v>247</v>
      </c>
      <c r="BW137" s="75">
        <v>315</v>
      </c>
      <c r="BX137" s="6"/>
    </row>
    <row r="138" spans="1:76">
      <c r="A138" s="221" t="s">
        <v>7837</v>
      </c>
      <c r="B138" s="187" t="s">
        <v>4026</v>
      </c>
      <c r="C138" s="188" t="s">
        <v>7839</v>
      </c>
      <c r="D138" s="219" t="s">
        <v>7838</v>
      </c>
      <c r="E138" s="188" t="s">
        <v>1380</v>
      </c>
      <c r="F138" s="188" t="s">
        <v>3643</v>
      </c>
      <c r="G138" s="188" t="s">
        <v>1372</v>
      </c>
      <c r="H138" s="188" t="s">
        <v>1372</v>
      </c>
      <c r="I138" s="190">
        <v>10348</v>
      </c>
      <c r="J138" s="190" t="s">
        <v>7840</v>
      </c>
      <c r="K138" s="202" t="e">
        <v>#VALUE!</v>
      </c>
      <c r="L138" s="202" t="s">
        <v>7841</v>
      </c>
      <c r="M138" s="66">
        <v>121</v>
      </c>
      <c r="N138" s="192">
        <v>507</v>
      </c>
      <c r="O138" s="192">
        <v>451</v>
      </c>
      <c r="P138" s="192">
        <v>114</v>
      </c>
      <c r="Q138" s="192">
        <v>20</v>
      </c>
      <c r="R138" s="192">
        <v>1</v>
      </c>
      <c r="S138" s="192">
        <v>21</v>
      </c>
      <c r="T138" s="192">
        <v>63</v>
      </c>
      <c r="U138" s="192">
        <v>69</v>
      </c>
      <c r="V138" s="192">
        <v>50</v>
      </c>
      <c r="W138" s="192">
        <v>164</v>
      </c>
      <c r="X138" s="192">
        <v>8</v>
      </c>
      <c r="Y138" s="193">
        <v>0.25277161862527714</v>
      </c>
      <c r="Z138" s="194">
        <v>0.32734530938123751</v>
      </c>
      <c r="AA138" s="194">
        <v>0.44124168514412415</v>
      </c>
      <c r="AB138" s="195">
        <v>4.1447368421052637</v>
      </c>
      <c r="AC138" s="195">
        <v>3.1818181818181821</v>
      </c>
      <c r="AD138" s="195">
        <v>4.6621621621621623</v>
      </c>
      <c r="AE138" s="195">
        <v>2</v>
      </c>
      <c r="AF138" s="195">
        <v>-0.13234949636916257</v>
      </c>
      <c r="AG138" s="196">
        <v>0</v>
      </c>
      <c r="AH138" s="196">
        <v>0</v>
      </c>
      <c r="AI138" s="196">
        <v>0</v>
      </c>
      <c r="AJ138" s="195">
        <v>13.856367689716446</v>
      </c>
      <c r="AK138" s="195" t="s">
        <v>12734</v>
      </c>
      <c r="AL138" s="195" t="s">
        <v>12734</v>
      </c>
      <c r="AM138" s="195" t="s">
        <v>12734</v>
      </c>
      <c r="AN138" s="195" t="s">
        <v>12734</v>
      </c>
      <c r="AO138" s="195" t="s">
        <v>12734</v>
      </c>
      <c r="AP138" s="195">
        <v>13.856367689716446</v>
      </c>
      <c r="AQ138" s="195" t="s">
        <v>12734</v>
      </c>
      <c r="AR138" s="195" t="s">
        <v>12734</v>
      </c>
      <c r="AS138" s="195" t="s">
        <v>12734</v>
      </c>
      <c r="AT138" s="195" t="s">
        <v>12734</v>
      </c>
      <c r="AU138" s="195" t="s">
        <v>12734</v>
      </c>
      <c r="AV138" s="197" t="s">
        <v>12734</v>
      </c>
      <c r="AW138" s="197" t="s">
        <v>12734</v>
      </c>
      <c r="AX138" s="197" t="s">
        <v>12734</v>
      </c>
      <c r="AY138" s="197" t="s">
        <v>12734</v>
      </c>
      <c r="AZ138" s="197" t="s">
        <v>12734</v>
      </c>
      <c r="BA138" s="197">
        <v>49</v>
      </c>
      <c r="BB138" s="197" t="s">
        <v>12734</v>
      </c>
      <c r="BC138" s="197" t="s">
        <v>12734</v>
      </c>
      <c r="BD138" s="197" t="s">
        <v>12734</v>
      </c>
      <c r="BE138" s="197" t="s">
        <v>12734</v>
      </c>
      <c r="BF138" s="197" t="s">
        <v>12734</v>
      </c>
      <c r="BG138" s="198" t="s">
        <v>12734</v>
      </c>
      <c r="BH138" s="195">
        <v>10.292358297693868</v>
      </c>
      <c r="BI138" s="195">
        <v>3.5640093920225784</v>
      </c>
      <c r="BJ138" s="197">
        <v>137</v>
      </c>
      <c r="BK138" s="195">
        <v>3.5640093920225784</v>
      </c>
      <c r="BL138" s="195">
        <v>0.21403182159055145</v>
      </c>
      <c r="BM138" s="195">
        <v>3.3499775704320269</v>
      </c>
      <c r="BN138" s="199">
        <v>7.1871933715260035</v>
      </c>
      <c r="BO138" s="200"/>
      <c r="BP138" s="195">
        <v>3.3499775704320269</v>
      </c>
      <c r="BQ138" s="38">
        <v>7.1871933715260035</v>
      </c>
      <c r="BR138" s="195" t="s">
        <v>12871</v>
      </c>
      <c r="BS138" s="195">
        <v>263</v>
      </c>
      <c r="BT138" s="201">
        <v>208</v>
      </c>
      <c r="BU138" s="196">
        <v>55</v>
      </c>
      <c r="BV138" s="201">
        <v>254</v>
      </c>
      <c r="BW138" s="201">
        <v>278</v>
      </c>
      <c r="BX138" s="195"/>
    </row>
    <row r="139" spans="1:76" ht="15" customHeight="1">
      <c r="A139" s="222" t="s">
        <v>9075</v>
      </c>
      <c r="B139" s="1" t="s">
        <v>4033</v>
      </c>
      <c r="C139" s="2" t="s">
        <v>4945</v>
      </c>
      <c r="D139" s="91" t="s">
        <v>8617</v>
      </c>
      <c r="E139" s="2" t="s">
        <v>1380</v>
      </c>
      <c r="F139" s="2" t="s">
        <v>3643</v>
      </c>
      <c r="G139" s="2" t="s">
        <v>1403</v>
      </c>
      <c r="H139" s="2" t="s">
        <v>1403</v>
      </c>
      <c r="I139">
        <v>13499</v>
      </c>
      <c r="J139" t="s">
        <v>8618</v>
      </c>
      <c r="K139" t="e">
        <v>#VALUE!</v>
      </c>
      <c r="L139" t="s">
        <v>9076</v>
      </c>
      <c r="M139" s="175">
        <v>76</v>
      </c>
      <c r="N139" s="124">
        <v>281</v>
      </c>
      <c r="O139" s="75">
        <v>260</v>
      </c>
      <c r="P139" s="124">
        <v>71</v>
      </c>
      <c r="Q139" s="124">
        <v>12</v>
      </c>
      <c r="R139" s="124">
        <v>1</v>
      </c>
      <c r="S139" s="75">
        <v>18</v>
      </c>
      <c r="T139" s="124">
        <v>32</v>
      </c>
      <c r="U139" s="75">
        <v>40</v>
      </c>
      <c r="V139" s="75">
        <v>19</v>
      </c>
      <c r="W139" s="75">
        <v>87</v>
      </c>
      <c r="X139" s="75">
        <v>2</v>
      </c>
      <c r="Y139" s="52">
        <v>0.27307692307692305</v>
      </c>
      <c r="Z139" s="52">
        <v>0.32258064516129031</v>
      </c>
      <c r="AA139" s="52">
        <v>0.5346153846153846</v>
      </c>
      <c r="AB139" s="51">
        <v>2.1052631578947367</v>
      </c>
      <c r="AC139" s="51">
        <v>2.7272727272727275</v>
      </c>
      <c r="AD139" s="51">
        <v>2.7027027027027026</v>
      </c>
      <c r="AE139" s="51">
        <v>0.5</v>
      </c>
      <c r="AF139" s="51">
        <v>0.71153475832849711</v>
      </c>
      <c r="AG139" s="51">
        <v>0</v>
      </c>
      <c r="AH139" s="51">
        <v>0</v>
      </c>
      <c r="AI139" s="51">
        <v>0</v>
      </c>
      <c r="AJ139" s="51">
        <v>8.7467733461986654</v>
      </c>
      <c r="AK139" s="51">
        <v>8.7467733461986654</v>
      </c>
      <c r="AL139" s="51" t="s">
        <v>12734</v>
      </c>
      <c r="AM139" s="51" t="s">
        <v>12734</v>
      </c>
      <c r="AN139" s="51" t="s">
        <v>12734</v>
      </c>
      <c r="AO139" s="51" t="s">
        <v>12734</v>
      </c>
      <c r="AP139" s="51" t="s">
        <v>12734</v>
      </c>
      <c r="AQ139" s="51" t="s">
        <v>12734</v>
      </c>
      <c r="AR139" s="51" t="s">
        <v>12734</v>
      </c>
      <c r="AS139" s="51" t="s">
        <v>12734</v>
      </c>
      <c r="AT139" s="51" t="s">
        <v>12734</v>
      </c>
      <c r="AU139" s="51" t="s">
        <v>12734</v>
      </c>
      <c r="AV139" s="76">
        <v>16</v>
      </c>
      <c r="AW139" s="133" t="s">
        <v>12734</v>
      </c>
      <c r="AX139" s="133" t="s">
        <v>12734</v>
      </c>
      <c r="AY139" s="133" t="s">
        <v>12734</v>
      </c>
      <c r="AZ139" s="133" t="s">
        <v>12734</v>
      </c>
      <c r="BA139" s="133" t="s">
        <v>12734</v>
      </c>
      <c r="BB139" s="133" t="s">
        <v>12734</v>
      </c>
      <c r="BC139" s="133" t="s">
        <v>12734</v>
      </c>
      <c r="BD139" s="133" t="s">
        <v>12734</v>
      </c>
      <c r="BE139" s="133" t="s">
        <v>12734</v>
      </c>
      <c r="BF139" s="133" t="s">
        <v>12734</v>
      </c>
      <c r="BG139" s="92" t="s">
        <v>12734</v>
      </c>
      <c r="BH139" s="51">
        <v>5.4009775641470128</v>
      </c>
      <c r="BI139" s="8">
        <v>3.3457957820516526</v>
      </c>
      <c r="BJ139" s="12">
        <v>138</v>
      </c>
      <c r="BK139" s="51">
        <v>3.3457957820516526</v>
      </c>
      <c r="BL139" s="51">
        <v>0.21403182159055145</v>
      </c>
      <c r="BM139" s="51">
        <v>3.1317639604611012</v>
      </c>
      <c r="BN139" s="64">
        <v>6.7841668518544838</v>
      </c>
      <c r="BO139" s="64"/>
      <c r="BP139" s="51">
        <v>3.1317639604611012</v>
      </c>
      <c r="BQ139" s="38">
        <v>6.7841668518544838</v>
      </c>
      <c r="BR139" s="51" t="s">
        <v>12872</v>
      </c>
      <c r="BS139" s="51">
        <v>308.33</v>
      </c>
      <c r="BT139" s="75">
        <v>213</v>
      </c>
      <c r="BU139" s="51">
        <v>95.329999999999984</v>
      </c>
      <c r="BV139" s="75">
        <v>287</v>
      </c>
      <c r="BW139" s="75">
        <v>333</v>
      </c>
      <c r="BX139" s="51"/>
    </row>
    <row r="140" spans="1:76">
      <c r="A140" t="s">
        <v>1899</v>
      </c>
      <c r="B140" s="1" t="s">
        <v>4237</v>
      </c>
      <c r="C140" s="2" t="s">
        <v>3931</v>
      </c>
      <c r="D140" s="91" t="s">
        <v>46</v>
      </c>
      <c r="E140" s="2" t="s">
        <v>1419</v>
      </c>
      <c r="F140" s="2" t="s">
        <v>6289</v>
      </c>
      <c r="G140" s="2" t="s">
        <v>1408</v>
      </c>
      <c r="H140" s="2" t="s">
        <v>1408</v>
      </c>
      <c r="I140">
        <v>10231</v>
      </c>
      <c r="J140" t="s">
        <v>7634</v>
      </c>
      <c r="K140" t="e">
        <v>#VALUE!</v>
      </c>
      <c r="L140" t="s">
        <v>3344</v>
      </c>
      <c r="M140" s="175">
        <v>146</v>
      </c>
      <c r="N140" s="124">
        <v>530</v>
      </c>
      <c r="O140" s="75">
        <v>504</v>
      </c>
      <c r="P140" s="124">
        <v>145</v>
      </c>
      <c r="Q140" s="124">
        <v>21</v>
      </c>
      <c r="R140" s="124">
        <v>3</v>
      </c>
      <c r="S140" s="75">
        <v>11</v>
      </c>
      <c r="T140" s="124">
        <v>62</v>
      </c>
      <c r="U140" s="75">
        <v>59</v>
      </c>
      <c r="V140" s="75">
        <v>20</v>
      </c>
      <c r="W140" s="75">
        <v>70</v>
      </c>
      <c r="X140" s="75">
        <v>6</v>
      </c>
      <c r="Y140" s="4">
        <v>0.28769841269841268</v>
      </c>
      <c r="Z140" s="4">
        <v>0.3148854961832061</v>
      </c>
      <c r="AA140" s="4">
        <v>0.40674603174603174</v>
      </c>
      <c r="AB140" s="8">
        <v>4.0789473684210531</v>
      </c>
      <c r="AC140" s="8">
        <v>1.6666666666666667</v>
      </c>
      <c r="AD140" s="8">
        <v>3.9864864864864864</v>
      </c>
      <c r="AE140" s="8">
        <v>1.5</v>
      </c>
      <c r="AF140" s="51">
        <v>1.8582589285714066</v>
      </c>
      <c r="AG140" s="51">
        <v>0</v>
      </c>
      <c r="AH140" s="51">
        <v>0</v>
      </c>
      <c r="AI140" s="51">
        <v>0</v>
      </c>
      <c r="AJ140" s="8">
        <v>13.090359450145613</v>
      </c>
      <c r="AK140" s="8" t="s">
        <v>12734</v>
      </c>
      <c r="AL140" s="8" t="s">
        <v>12734</v>
      </c>
      <c r="AM140" s="8" t="s">
        <v>12734</v>
      </c>
      <c r="AN140" s="8" t="s">
        <v>12734</v>
      </c>
      <c r="AO140" s="8">
        <v>13.090359450145613</v>
      </c>
      <c r="AP140" s="8" t="s">
        <v>12734</v>
      </c>
      <c r="AQ140" s="8" t="s">
        <v>12734</v>
      </c>
      <c r="AR140" s="8">
        <v>13.090359450145613</v>
      </c>
      <c r="AS140" s="8" t="s">
        <v>12734</v>
      </c>
      <c r="AT140" s="8" t="s">
        <v>12734</v>
      </c>
      <c r="AU140" s="8" t="s">
        <v>12734</v>
      </c>
      <c r="AV140" s="133" t="s">
        <v>12734</v>
      </c>
      <c r="AW140" s="133" t="s">
        <v>12734</v>
      </c>
      <c r="AX140" s="133" t="s">
        <v>12734</v>
      </c>
      <c r="AY140" s="133" t="s">
        <v>12734</v>
      </c>
      <c r="AZ140" s="133">
        <v>25</v>
      </c>
      <c r="BA140" s="133" t="s">
        <v>12734</v>
      </c>
      <c r="BB140" s="133" t="s">
        <v>12734</v>
      </c>
      <c r="BC140" s="133">
        <v>14</v>
      </c>
      <c r="BD140" s="133" t="s">
        <v>12734</v>
      </c>
      <c r="BE140" s="133" t="s">
        <v>12734</v>
      </c>
      <c r="BF140" s="133" t="s">
        <v>12734</v>
      </c>
      <c r="BG140" s="92" t="s">
        <v>12734</v>
      </c>
      <c r="BH140" s="8">
        <v>9.752144097079757</v>
      </c>
      <c r="BI140" s="8">
        <v>3.3382153530658556</v>
      </c>
      <c r="BJ140" s="12">
        <v>139</v>
      </c>
      <c r="BK140" s="10">
        <v>3.3382153530658556</v>
      </c>
      <c r="BL140" s="10">
        <v>0.21403182159055145</v>
      </c>
      <c r="BM140" s="10">
        <v>3.1241835314753041</v>
      </c>
      <c r="BN140" s="41">
        <v>6.7701662864810874</v>
      </c>
      <c r="BO140" s="41"/>
      <c r="BP140" s="10">
        <v>3.1241835314753041</v>
      </c>
      <c r="BQ140" s="38">
        <v>6.7701662864810874</v>
      </c>
      <c r="BR140" s="6" t="s">
        <v>12873</v>
      </c>
      <c r="BS140" s="51">
        <v>496.17</v>
      </c>
      <c r="BT140" s="75">
        <v>214</v>
      </c>
      <c r="BU140" s="51">
        <v>282.17</v>
      </c>
      <c r="BV140" s="75">
        <v>439</v>
      </c>
      <c r="BW140" s="75">
        <v>560</v>
      </c>
      <c r="BX140" s="51"/>
    </row>
    <row r="141" spans="1:76">
      <c r="A141" s="185" t="s">
        <v>9457</v>
      </c>
      <c r="B141" s="1" t="s">
        <v>4531</v>
      </c>
      <c r="C141" s="2" t="s">
        <v>5194</v>
      </c>
      <c r="D141" s="91" t="s">
        <v>8818</v>
      </c>
      <c r="E141" s="2" t="s">
        <v>1471</v>
      </c>
      <c r="F141" s="2" t="s">
        <v>6289</v>
      </c>
      <c r="G141" s="2" t="s">
        <v>1403</v>
      </c>
      <c r="H141" s="2" t="s">
        <v>1403</v>
      </c>
      <c r="I141">
        <v>13620</v>
      </c>
      <c r="J141" t="s">
        <v>8819</v>
      </c>
      <c r="K141" t="e">
        <v>#VALUE!</v>
      </c>
      <c r="L141" t="s">
        <v>9458</v>
      </c>
      <c r="M141" s="175">
        <v>111</v>
      </c>
      <c r="N141" s="124">
        <v>365</v>
      </c>
      <c r="O141" s="75">
        <v>314</v>
      </c>
      <c r="P141" s="124">
        <v>77</v>
      </c>
      <c r="Q141" s="124">
        <v>19</v>
      </c>
      <c r="R141" s="124">
        <v>0</v>
      </c>
      <c r="S141" s="75">
        <v>18</v>
      </c>
      <c r="T141" s="124">
        <v>46</v>
      </c>
      <c r="U141" s="75">
        <v>47</v>
      </c>
      <c r="V141" s="75">
        <v>48</v>
      </c>
      <c r="W141" s="75">
        <v>79</v>
      </c>
      <c r="X141" s="75">
        <v>0</v>
      </c>
      <c r="Y141" s="4">
        <v>0.24522292993630573</v>
      </c>
      <c r="Z141" s="4">
        <v>0.34530386740331492</v>
      </c>
      <c r="AA141" s="4">
        <v>0.47770700636942676</v>
      </c>
      <c r="AB141" s="8">
        <v>3.0263157894736845</v>
      </c>
      <c r="AC141" s="8">
        <v>2.7272727272727275</v>
      </c>
      <c r="AD141" s="8">
        <v>3.1756756756756754</v>
      </c>
      <c r="AE141" s="8">
        <v>0</v>
      </c>
      <c r="AF141" s="51">
        <v>-0.26702971242955253</v>
      </c>
      <c r="AG141" s="51">
        <v>0</v>
      </c>
      <c r="AH141" s="51">
        <v>0</v>
      </c>
      <c r="AI141" s="51">
        <v>0</v>
      </c>
      <c r="AJ141" s="8">
        <v>8.6622344799925344</v>
      </c>
      <c r="AK141" s="8">
        <v>8.6622344799925344</v>
      </c>
      <c r="AL141" s="8" t="s">
        <v>12734</v>
      </c>
      <c r="AM141" s="8" t="s">
        <v>12734</v>
      </c>
      <c r="AN141" s="8" t="s">
        <v>12734</v>
      </c>
      <c r="AO141" s="8" t="s">
        <v>12734</v>
      </c>
      <c r="AP141" s="8" t="s">
        <v>12734</v>
      </c>
      <c r="AQ141" s="8" t="s">
        <v>12734</v>
      </c>
      <c r="AR141" s="8" t="s">
        <v>12734</v>
      </c>
      <c r="AS141" s="8" t="s">
        <v>12734</v>
      </c>
      <c r="AT141" s="8" t="s">
        <v>12734</v>
      </c>
      <c r="AU141" s="8" t="s">
        <v>12734</v>
      </c>
      <c r="AV141" s="133">
        <v>17</v>
      </c>
      <c r="AW141" s="133" t="s">
        <v>12734</v>
      </c>
      <c r="AX141" s="133" t="s">
        <v>12734</v>
      </c>
      <c r="AY141" s="133" t="s">
        <v>12734</v>
      </c>
      <c r="AZ141" s="133" t="s">
        <v>12734</v>
      </c>
      <c r="BA141" s="133" t="s">
        <v>12734</v>
      </c>
      <c r="BB141" s="133" t="s">
        <v>12734</v>
      </c>
      <c r="BC141" s="133" t="s">
        <v>12734</v>
      </c>
      <c r="BD141" s="133" t="s">
        <v>12734</v>
      </c>
      <c r="BE141" s="133" t="s">
        <v>12734</v>
      </c>
      <c r="BF141" s="133" t="s">
        <v>12734</v>
      </c>
      <c r="BG141" s="92" t="s">
        <v>12734</v>
      </c>
      <c r="BH141" s="8">
        <v>5.4009775641470128</v>
      </c>
      <c r="BI141" s="8">
        <v>3.2612569158455216</v>
      </c>
      <c r="BJ141" s="12">
        <v>140</v>
      </c>
      <c r="BK141" s="10">
        <v>3.2612569158455216</v>
      </c>
      <c r="BL141" s="10">
        <v>0.21403182159055145</v>
      </c>
      <c r="BM141" s="10">
        <v>3.0472250942549701</v>
      </c>
      <c r="BN141" s="41">
        <v>6.6280289967107429</v>
      </c>
      <c r="BO141" s="41"/>
      <c r="BP141" s="10">
        <v>3.0472250942549701</v>
      </c>
      <c r="BQ141" s="38">
        <v>6.6280289967107429</v>
      </c>
      <c r="BR141" s="6" t="s">
        <v>12874</v>
      </c>
      <c r="BS141" s="51">
        <v>249.67</v>
      </c>
      <c r="BT141" s="75">
        <v>218</v>
      </c>
      <c r="BU141" s="51">
        <v>31.669999999999987</v>
      </c>
      <c r="BV141" s="75">
        <v>240</v>
      </c>
      <c r="BW141" s="75">
        <v>263</v>
      </c>
      <c r="BX141" s="51"/>
    </row>
    <row r="142" spans="1:76">
      <c r="A142" s="119" t="s">
        <v>8592</v>
      </c>
      <c r="B142" s="115" t="s">
        <v>8593</v>
      </c>
      <c r="C142" s="119" t="s">
        <v>8594</v>
      </c>
      <c r="D142" s="91" t="s">
        <v>8810</v>
      </c>
      <c r="E142" s="119" t="s">
        <v>1407</v>
      </c>
      <c r="F142" s="119" t="s">
        <v>3643</v>
      </c>
      <c r="G142" s="119" t="s">
        <v>1372</v>
      </c>
      <c r="H142" s="119" t="s">
        <v>1372</v>
      </c>
      <c r="I142" s="123">
        <v>14553</v>
      </c>
      <c r="J142" s="123" t="s">
        <v>8811</v>
      </c>
      <c r="K142" s="123" t="e">
        <v>#VALUE!</v>
      </c>
      <c r="L142" s="123" t="s">
        <v>9255</v>
      </c>
      <c r="M142" s="124">
        <v>116</v>
      </c>
      <c r="N142" s="124">
        <v>469</v>
      </c>
      <c r="O142" s="124">
        <v>429</v>
      </c>
      <c r="P142" s="124">
        <v>115</v>
      </c>
      <c r="Q142" s="124">
        <v>27</v>
      </c>
      <c r="R142" s="124">
        <v>1</v>
      </c>
      <c r="S142" s="124">
        <v>19</v>
      </c>
      <c r="T142" s="124">
        <v>69</v>
      </c>
      <c r="U142" s="124">
        <v>66</v>
      </c>
      <c r="V142" s="124">
        <v>28</v>
      </c>
      <c r="W142" s="124">
        <v>108</v>
      </c>
      <c r="X142" s="124">
        <v>4</v>
      </c>
      <c r="Y142" s="125">
        <v>0.26806526806526809</v>
      </c>
      <c r="Z142" s="125">
        <v>0.31291028446389496</v>
      </c>
      <c r="AA142" s="125">
        <v>0.46853146853146854</v>
      </c>
      <c r="AB142" s="126">
        <v>4.5394736842105265</v>
      </c>
      <c r="AC142" s="126">
        <v>2.8787878787878789</v>
      </c>
      <c r="AD142" s="126">
        <v>4.4594594594594597</v>
      </c>
      <c r="AE142" s="126">
        <v>1</v>
      </c>
      <c r="AF142" s="126">
        <v>0.66192020301706722</v>
      </c>
      <c r="AG142" s="126">
        <v>0</v>
      </c>
      <c r="AH142" s="126">
        <v>0</v>
      </c>
      <c r="AI142" s="51">
        <v>0</v>
      </c>
      <c r="AJ142" s="126">
        <v>13.539641225474933</v>
      </c>
      <c r="AK142" s="126" t="s">
        <v>12734</v>
      </c>
      <c r="AL142" s="126" t="s">
        <v>12734</v>
      </c>
      <c r="AM142" s="126" t="s">
        <v>12734</v>
      </c>
      <c r="AN142" s="126" t="s">
        <v>12734</v>
      </c>
      <c r="AO142" s="126" t="s">
        <v>12734</v>
      </c>
      <c r="AP142" s="126">
        <v>13.539641225474933</v>
      </c>
      <c r="AQ142" s="126" t="s">
        <v>12734</v>
      </c>
      <c r="AR142" s="126" t="s">
        <v>12734</v>
      </c>
      <c r="AS142" s="126" t="s">
        <v>12734</v>
      </c>
      <c r="AT142" s="126" t="s">
        <v>12734</v>
      </c>
      <c r="AU142" s="126" t="s">
        <v>12734</v>
      </c>
      <c r="AV142" s="128" t="s">
        <v>12734</v>
      </c>
      <c r="AW142" s="128" t="s">
        <v>12734</v>
      </c>
      <c r="AX142" s="128" t="s">
        <v>12734</v>
      </c>
      <c r="AY142" s="128" t="s">
        <v>12734</v>
      </c>
      <c r="AZ142" s="128" t="s">
        <v>12734</v>
      </c>
      <c r="BA142" s="128">
        <v>50</v>
      </c>
      <c r="BB142" s="128" t="s">
        <v>12734</v>
      </c>
      <c r="BC142" s="128" t="s">
        <v>12734</v>
      </c>
      <c r="BD142" s="128" t="s">
        <v>12734</v>
      </c>
      <c r="BE142" s="128" t="s">
        <v>12734</v>
      </c>
      <c r="BF142" s="128" t="s">
        <v>12734</v>
      </c>
      <c r="BG142" s="127" t="s">
        <v>12734</v>
      </c>
      <c r="BH142" s="126">
        <v>10.292358297693868</v>
      </c>
      <c r="BI142" s="126">
        <v>3.2472829277810646</v>
      </c>
      <c r="BJ142" s="128">
        <v>141</v>
      </c>
      <c r="BK142" s="126">
        <v>3.2472829277810646</v>
      </c>
      <c r="BL142" s="126">
        <v>0.21403182159055145</v>
      </c>
      <c r="BM142" s="126">
        <v>3.0332511061905132</v>
      </c>
      <c r="BN142" s="129">
        <v>6.6022199384384388</v>
      </c>
      <c r="BO142" s="164"/>
      <c r="BP142" s="126">
        <v>3.0332511061905132</v>
      </c>
      <c r="BQ142" s="38">
        <v>6.6022199384384388</v>
      </c>
      <c r="BR142" s="126" t="s">
        <v>12875</v>
      </c>
      <c r="BS142" s="126">
        <v>230.17</v>
      </c>
      <c r="BT142" s="124">
        <v>219</v>
      </c>
      <c r="BU142" s="126">
        <v>11.169999999999987</v>
      </c>
      <c r="BV142" s="124">
        <v>205</v>
      </c>
      <c r="BW142" s="124">
        <v>263</v>
      </c>
      <c r="BX142" s="126"/>
    </row>
    <row r="143" spans="1:76" ht="15" customHeight="1">
      <c r="A143" t="s">
        <v>1694</v>
      </c>
      <c r="B143" s="1" t="s">
        <v>4371</v>
      </c>
      <c r="C143" s="2" t="s">
        <v>4283</v>
      </c>
      <c r="D143" s="91" t="s">
        <v>61</v>
      </c>
      <c r="E143" s="2" t="s">
        <v>1471</v>
      </c>
      <c r="F143" s="2" t="s">
        <v>6289</v>
      </c>
      <c r="G143" s="2" t="s">
        <v>1372</v>
      </c>
      <c r="H143" s="2" t="s">
        <v>1372</v>
      </c>
      <c r="I143">
        <v>4866</v>
      </c>
      <c r="J143" t="s">
        <v>6790</v>
      </c>
      <c r="K143" t="e">
        <v>#VALUE!</v>
      </c>
      <c r="L143" t="s">
        <v>3154</v>
      </c>
      <c r="M143" s="175">
        <v>130</v>
      </c>
      <c r="N143" s="124">
        <v>452</v>
      </c>
      <c r="O143" s="75">
        <v>400</v>
      </c>
      <c r="P143" s="124">
        <v>92</v>
      </c>
      <c r="Q143" s="124">
        <v>11</v>
      </c>
      <c r="R143" s="124">
        <v>2</v>
      </c>
      <c r="S143" s="75">
        <v>7</v>
      </c>
      <c r="T143" s="124">
        <v>65</v>
      </c>
      <c r="U143" s="75">
        <v>27</v>
      </c>
      <c r="V143" s="75">
        <v>47</v>
      </c>
      <c r="W143" s="75">
        <v>86</v>
      </c>
      <c r="X143" s="75">
        <v>30</v>
      </c>
      <c r="Y143" s="4">
        <v>0.23</v>
      </c>
      <c r="Z143" s="4">
        <v>0.31096196868008946</v>
      </c>
      <c r="AA143" s="4">
        <v>0.32</v>
      </c>
      <c r="AB143" s="8">
        <v>4.2763157894736841</v>
      </c>
      <c r="AC143" s="8">
        <v>1.0606060606060606</v>
      </c>
      <c r="AD143" s="8">
        <v>1.8243243243243243</v>
      </c>
      <c r="AE143" s="8">
        <v>7.5</v>
      </c>
      <c r="AF143" s="51">
        <v>-1.1523216308040782</v>
      </c>
      <c r="AG143" s="51">
        <v>0</v>
      </c>
      <c r="AH143" s="51">
        <v>0</v>
      </c>
      <c r="AI143" s="51">
        <v>0</v>
      </c>
      <c r="AJ143" s="8">
        <v>13.508924543599992</v>
      </c>
      <c r="AK143" s="8" t="s">
        <v>12734</v>
      </c>
      <c r="AL143" s="8" t="s">
        <v>12734</v>
      </c>
      <c r="AM143" s="8" t="s">
        <v>12734</v>
      </c>
      <c r="AN143" s="8" t="s">
        <v>12734</v>
      </c>
      <c r="AO143" s="8" t="s">
        <v>12734</v>
      </c>
      <c r="AP143" s="8">
        <v>13.508924543599992</v>
      </c>
      <c r="AQ143" s="8" t="s">
        <v>12734</v>
      </c>
      <c r="AR143" s="8" t="s">
        <v>12734</v>
      </c>
      <c r="AS143" s="8" t="s">
        <v>12734</v>
      </c>
      <c r="AT143" s="8" t="s">
        <v>12734</v>
      </c>
      <c r="AU143" s="8" t="s">
        <v>12734</v>
      </c>
      <c r="AV143" s="133" t="s">
        <v>12734</v>
      </c>
      <c r="AW143" s="133" t="s">
        <v>12734</v>
      </c>
      <c r="AX143" s="133" t="s">
        <v>12734</v>
      </c>
      <c r="AY143" s="133" t="s">
        <v>12734</v>
      </c>
      <c r="AZ143" s="133" t="s">
        <v>12734</v>
      </c>
      <c r="BA143" s="133">
        <v>51</v>
      </c>
      <c r="BB143" s="133" t="s">
        <v>12734</v>
      </c>
      <c r="BC143" s="133" t="s">
        <v>12734</v>
      </c>
      <c r="BD143" s="133" t="s">
        <v>12734</v>
      </c>
      <c r="BE143" s="133" t="s">
        <v>12734</v>
      </c>
      <c r="BF143" s="133" t="s">
        <v>12734</v>
      </c>
      <c r="BG143" s="92" t="s">
        <v>12734</v>
      </c>
      <c r="BH143" s="8">
        <v>10.292358297693868</v>
      </c>
      <c r="BI143" s="8">
        <v>3.2165662459061242</v>
      </c>
      <c r="BJ143" s="12">
        <v>142</v>
      </c>
      <c r="BK143" s="10">
        <v>3.2165662459061242</v>
      </c>
      <c r="BL143" s="10">
        <v>0.21403182159055145</v>
      </c>
      <c r="BM143" s="10">
        <v>3.0025344243155727</v>
      </c>
      <c r="BN143" s="41">
        <v>6.5454882002413397</v>
      </c>
      <c r="BO143" s="41"/>
      <c r="BP143" s="10">
        <v>3.0025344243155727</v>
      </c>
      <c r="BQ143" s="38">
        <v>6.5454882002413397</v>
      </c>
      <c r="BR143" s="6" t="s">
        <v>12876</v>
      </c>
      <c r="BS143" s="51">
        <v>498.17</v>
      </c>
      <c r="BT143" s="75">
        <v>220</v>
      </c>
      <c r="BU143" s="51">
        <v>278.17</v>
      </c>
      <c r="BV143" s="75">
        <v>456</v>
      </c>
      <c r="BW143" s="75">
        <v>565</v>
      </c>
      <c r="BX143" s="51"/>
    </row>
    <row r="144" spans="1:76" ht="15" customHeight="1">
      <c r="A144" s="185" t="s">
        <v>2420</v>
      </c>
      <c r="B144" s="1" t="s">
        <v>4874</v>
      </c>
      <c r="C144" s="2" t="s">
        <v>3990</v>
      </c>
      <c r="D144" s="91" t="s">
        <v>212</v>
      </c>
      <c r="E144" s="2" t="s">
        <v>1412</v>
      </c>
      <c r="F144" s="2" t="s">
        <v>6289</v>
      </c>
      <c r="G144" s="2" t="s">
        <v>1383</v>
      </c>
      <c r="H144" s="2" t="s">
        <v>1383</v>
      </c>
      <c r="I144">
        <v>3711</v>
      </c>
      <c r="J144" t="s">
        <v>6803</v>
      </c>
      <c r="K144" t="e">
        <v>#VALUE!</v>
      </c>
      <c r="L144" t="s">
        <v>6230</v>
      </c>
      <c r="M144" s="175">
        <v>149</v>
      </c>
      <c r="N144" s="124">
        <v>459</v>
      </c>
      <c r="O144" s="75">
        <v>396</v>
      </c>
      <c r="P144" s="124">
        <v>98</v>
      </c>
      <c r="Q144" s="124">
        <v>23</v>
      </c>
      <c r="R144" s="124">
        <v>2</v>
      </c>
      <c r="S144" s="75">
        <v>25</v>
      </c>
      <c r="T144" s="124">
        <v>67</v>
      </c>
      <c r="U144" s="75">
        <v>61</v>
      </c>
      <c r="V144" s="75">
        <v>51</v>
      </c>
      <c r="W144" s="75">
        <v>140</v>
      </c>
      <c r="X144" s="75">
        <v>3</v>
      </c>
      <c r="Y144" s="4">
        <v>0.24747474747474749</v>
      </c>
      <c r="Z144" s="4">
        <v>0.33333333333333331</v>
      </c>
      <c r="AA144" s="4">
        <v>0.50505050505050508</v>
      </c>
      <c r="AB144" s="8">
        <v>4.4078947368421053</v>
      </c>
      <c r="AC144" s="8">
        <v>3.7878787878787881</v>
      </c>
      <c r="AD144" s="8">
        <v>4.121621621621621</v>
      </c>
      <c r="AE144" s="8">
        <v>0.75</v>
      </c>
      <c r="AF144" s="51">
        <v>-0.32105760151085466</v>
      </c>
      <c r="AG144" s="51">
        <v>0</v>
      </c>
      <c r="AH144" s="51">
        <v>0</v>
      </c>
      <c r="AI144" s="51">
        <v>0</v>
      </c>
      <c r="AJ144" s="8">
        <v>12.746337544831659</v>
      </c>
      <c r="AK144" s="8" t="s">
        <v>12734</v>
      </c>
      <c r="AL144" s="8">
        <v>12.746337544831659</v>
      </c>
      <c r="AM144" s="8" t="s">
        <v>12734</v>
      </c>
      <c r="AN144" s="8" t="s">
        <v>12734</v>
      </c>
      <c r="AO144" s="8" t="s">
        <v>12734</v>
      </c>
      <c r="AP144" s="8" t="s">
        <v>12734</v>
      </c>
      <c r="AQ144" s="8" t="s">
        <v>12734</v>
      </c>
      <c r="AR144" s="8" t="s">
        <v>12734</v>
      </c>
      <c r="AS144" s="8" t="s">
        <v>12734</v>
      </c>
      <c r="AT144" s="8" t="s">
        <v>12734</v>
      </c>
      <c r="AU144" s="8" t="s">
        <v>12734</v>
      </c>
      <c r="AV144" s="133" t="s">
        <v>12734</v>
      </c>
      <c r="AW144" s="133">
        <v>15</v>
      </c>
      <c r="AX144" s="133" t="s">
        <v>12734</v>
      </c>
      <c r="AY144" s="133" t="s">
        <v>12734</v>
      </c>
      <c r="AZ144" s="133" t="s">
        <v>12734</v>
      </c>
      <c r="BA144" s="133" t="s">
        <v>12734</v>
      </c>
      <c r="BB144" s="133" t="s">
        <v>12734</v>
      </c>
      <c r="BC144" s="133" t="s">
        <v>12734</v>
      </c>
      <c r="BD144" s="133" t="s">
        <v>12734</v>
      </c>
      <c r="BE144" s="133" t="s">
        <v>12734</v>
      </c>
      <c r="BF144" s="133" t="s">
        <v>12734</v>
      </c>
      <c r="BG144" s="92" t="s">
        <v>12734</v>
      </c>
      <c r="BH144" s="8">
        <v>9.5652162702831074</v>
      </c>
      <c r="BI144" s="8">
        <v>3.181121274548552</v>
      </c>
      <c r="BJ144" s="12">
        <v>143</v>
      </c>
      <c r="BK144" s="10">
        <v>3.181121274548552</v>
      </c>
      <c r="BL144" s="10">
        <v>0.21403182159055145</v>
      </c>
      <c r="BM144" s="10">
        <v>2.9670894529580005</v>
      </c>
      <c r="BN144" s="41">
        <v>6.4800236151130228</v>
      </c>
      <c r="BO144" s="41"/>
      <c r="BP144" s="10">
        <v>2.9670894529580005</v>
      </c>
      <c r="BQ144" s="38">
        <v>6.4800236151130228</v>
      </c>
      <c r="BR144" s="6" t="s">
        <v>12877</v>
      </c>
      <c r="BS144" s="51">
        <v>392.67</v>
      </c>
      <c r="BT144" s="75">
        <v>222</v>
      </c>
      <c r="BU144" s="51">
        <v>170.67000000000002</v>
      </c>
      <c r="BV144" s="75">
        <v>334</v>
      </c>
      <c r="BW144" s="75">
        <v>448</v>
      </c>
      <c r="BX144" s="51"/>
    </row>
    <row r="145" spans="1:76">
      <c r="A145" t="s">
        <v>9935</v>
      </c>
      <c r="B145" s="1" t="s">
        <v>4569</v>
      </c>
      <c r="C145" s="2" t="s">
        <v>3975</v>
      </c>
      <c r="D145" s="91" t="s">
        <v>9591</v>
      </c>
      <c r="E145" s="2" t="s">
        <v>1396</v>
      </c>
      <c r="F145" s="2" t="s">
        <v>6289</v>
      </c>
      <c r="G145" s="2" t="s">
        <v>11017</v>
      </c>
      <c r="H145" s="2" t="s">
        <v>657</v>
      </c>
      <c r="I145">
        <v>18289</v>
      </c>
      <c r="J145" t="s">
        <v>9936</v>
      </c>
      <c r="K145" t="e">
        <v>#VALUE!</v>
      </c>
      <c r="L145" t="s">
        <v>10562</v>
      </c>
      <c r="M145" s="175">
        <v>126</v>
      </c>
      <c r="N145" s="124">
        <v>520</v>
      </c>
      <c r="O145" s="75">
        <v>459</v>
      </c>
      <c r="P145" s="124">
        <v>120</v>
      </c>
      <c r="Q145" s="124">
        <v>33</v>
      </c>
      <c r="R145" s="124">
        <v>1</v>
      </c>
      <c r="S145" s="75">
        <v>20</v>
      </c>
      <c r="T145" s="124">
        <v>57</v>
      </c>
      <c r="U145" s="75">
        <v>66</v>
      </c>
      <c r="V145" s="75">
        <v>44</v>
      </c>
      <c r="W145" s="75">
        <v>114</v>
      </c>
      <c r="X145" s="75">
        <v>5</v>
      </c>
      <c r="Y145" s="4">
        <v>0.26143790849673204</v>
      </c>
      <c r="Z145" s="4">
        <v>0.32604373757455268</v>
      </c>
      <c r="AA145" s="4">
        <v>0.4684095860566449</v>
      </c>
      <c r="AB145" s="8">
        <v>3.75</v>
      </c>
      <c r="AC145" s="8">
        <v>3.0303030303030303</v>
      </c>
      <c r="AD145" s="8">
        <v>4.4594594594594597</v>
      </c>
      <c r="AE145" s="8">
        <v>1.25</v>
      </c>
      <c r="AF145" s="51">
        <v>0.32453554214046759</v>
      </c>
      <c r="AG145" s="51">
        <v>0</v>
      </c>
      <c r="AH145" s="51">
        <v>0</v>
      </c>
      <c r="AI145" s="51">
        <v>0</v>
      </c>
      <c r="AJ145" s="8">
        <v>12.814298031902958</v>
      </c>
      <c r="AK145" s="8" t="s">
        <v>12734</v>
      </c>
      <c r="AL145" s="8" t="s">
        <v>12734</v>
      </c>
      <c r="AM145" s="8" t="s">
        <v>12734</v>
      </c>
      <c r="AN145" s="8">
        <v>12.814298031902958</v>
      </c>
      <c r="AO145" s="8" t="s">
        <v>12734</v>
      </c>
      <c r="AP145" s="8" t="s">
        <v>12734</v>
      </c>
      <c r="AQ145" s="8">
        <v>12.814298031902958</v>
      </c>
      <c r="AR145" s="8" t="s">
        <v>12734</v>
      </c>
      <c r="AS145" s="8" t="s">
        <v>12734</v>
      </c>
      <c r="AT145" s="8" t="s">
        <v>12734</v>
      </c>
      <c r="AU145" s="8" t="s">
        <v>12734</v>
      </c>
      <c r="AV145" s="133" t="s">
        <v>12734</v>
      </c>
      <c r="AW145" s="133" t="s">
        <v>12734</v>
      </c>
      <c r="AX145" s="133" t="s">
        <v>12734</v>
      </c>
      <c r="AY145" s="133">
        <v>17</v>
      </c>
      <c r="AZ145" s="133" t="s">
        <v>12734</v>
      </c>
      <c r="BA145" s="133" t="s">
        <v>12734</v>
      </c>
      <c r="BB145" s="133">
        <v>2</v>
      </c>
      <c r="BC145" s="133" t="s">
        <v>12734</v>
      </c>
      <c r="BD145" s="133" t="s">
        <v>12734</v>
      </c>
      <c r="BE145" s="133" t="s">
        <v>12734</v>
      </c>
      <c r="BF145" s="133" t="s">
        <v>12734</v>
      </c>
      <c r="BG145" s="92" t="s">
        <v>12734</v>
      </c>
      <c r="BH145" s="8">
        <v>9.7237596872733416</v>
      </c>
      <c r="BI145" s="8">
        <v>3.090538344629616</v>
      </c>
      <c r="BJ145" s="12">
        <v>144</v>
      </c>
      <c r="BK145" s="10">
        <v>3.090538344629616</v>
      </c>
      <c r="BL145" s="10">
        <v>0.21403182159055145</v>
      </c>
      <c r="BM145" s="10">
        <v>2.8765065230390645</v>
      </c>
      <c r="BN145" s="41">
        <v>6.3127227625596829</v>
      </c>
      <c r="BO145" s="41"/>
      <c r="BP145" s="10">
        <v>2.8765065230390645</v>
      </c>
      <c r="BQ145" s="38">
        <v>6.3127227625596829</v>
      </c>
      <c r="BR145" s="6" t="s">
        <v>12878</v>
      </c>
      <c r="BS145" s="51">
        <v>269</v>
      </c>
      <c r="BT145" s="75">
        <v>225</v>
      </c>
      <c r="BU145" s="51">
        <v>44</v>
      </c>
      <c r="BV145" s="75">
        <v>243</v>
      </c>
      <c r="BW145" s="75">
        <v>293</v>
      </c>
      <c r="BX145" s="51"/>
    </row>
    <row r="146" spans="1:76" ht="15" customHeight="1">
      <c r="A146" s="185" t="s">
        <v>2135</v>
      </c>
      <c r="B146" s="1" t="s">
        <v>4127</v>
      </c>
      <c r="C146" s="2" t="s">
        <v>4128</v>
      </c>
      <c r="D146" s="91" t="s">
        <v>535</v>
      </c>
      <c r="E146" s="2" t="s">
        <v>1393</v>
      </c>
      <c r="F146" s="2" t="s">
        <v>6289</v>
      </c>
      <c r="G146" s="2" t="s">
        <v>1372</v>
      </c>
      <c r="H146" s="2" t="s">
        <v>1372</v>
      </c>
      <c r="I146">
        <v>10047</v>
      </c>
      <c r="J146" t="s">
        <v>6873</v>
      </c>
      <c r="K146" t="e">
        <v>#VALUE!</v>
      </c>
      <c r="L146" t="s">
        <v>3546</v>
      </c>
      <c r="M146" s="175">
        <v>155</v>
      </c>
      <c r="N146" s="124">
        <v>490</v>
      </c>
      <c r="O146" s="75">
        <v>435</v>
      </c>
      <c r="P146" s="124">
        <v>104</v>
      </c>
      <c r="Q146" s="124">
        <v>22</v>
      </c>
      <c r="R146" s="124">
        <v>1</v>
      </c>
      <c r="S146" s="75">
        <v>18</v>
      </c>
      <c r="T146" s="124">
        <v>58</v>
      </c>
      <c r="U146" s="75">
        <v>53</v>
      </c>
      <c r="V146" s="75">
        <v>51</v>
      </c>
      <c r="W146" s="75">
        <v>168</v>
      </c>
      <c r="X146" s="75">
        <v>16</v>
      </c>
      <c r="Y146" s="4">
        <v>0.23908045977011494</v>
      </c>
      <c r="Z146" s="4">
        <v>0.31893004115226337</v>
      </c>
      <c r="AA146" s="4">
        <v>0.41839080459770117</v>
      </c>
      <c r="AB146" s="8">
        <v>3.8157894736842106</v>
      </c>
      <c r="AC146" s="8">
        <v>2.7272727272727275</v>
      </c>
      <c r="AD146" s="8">
        <v>3.5810810810810807</v>
      </c>
      <c r="AE146" s="8">
        <v>4</v>
      </c>
      <c r="AF146" s="51">
        <v>-0.81443395783443551</v>
      </c>
      <c r="AG146" s="51">
        <v>0</v>
      </c>
      <c r="AH146" s="51">
        <v>0</v>
      </c>
      <c r="AI146" s="51">
        <v>0</v>
      </c>
      <c r="AJ146" s="8">
        <v>13.309709324203585</v>
      </c>
      <c r="AK146" s="8" t="s">
        <v>12734</v>
      </c>
      <c r="AL146" s="8" t="s">
        <v>12734</v>
      </c>
      <c r="AM146" s="8" t="s">
        <v>12734</v>
      </c>
      <c r="AN146" s="8" t="s">
        <v>12734</v>
      </c>
      <c r="AO146" s="8" t="s">
        <v>12734</v>
      </c>
      <c r="AP146" s="8">
        <v>13.309709324203585</v>
      </c>
      <c r="AQ146" s="8" t="s">
        <v>12734</v>
      </c>
      <c r="AR146" s="8" t="s">
        <v>12734</v>
      </c>
      <c r="AS146" s="8" t="s">
        <v>12734</v>
      </c>
      <c r="AT146" s="8" t="s">
        <v>12734</v>
      </c>
      <c r="AU146" s="8" t="s">
        <v>12734</v>
      </c>
      <c r="AV146" s="133" t="s">
        <v>12734</v>
      </c>
      <c r="AW146" s="133" t="s">
        <v>12734</v>
      </c>
      <c r="AX146" s="133" t="s">
        <v>12734</v>
      </c>
      <c r="AY146" s="133" t="s">
        <v>12734</v>
      </c>
      <c r="AZ146" s="133" t="s">
        <v>12734</v>
      </c>
      <c r="BA146" s="133">
        <v>52</v>
      </c>
      <c r="BB146" s="133" t="s">
        <v>12734</v>
      </c>
      <c r="BC146" s="133" t="s">
        <v>12734</v>
      </c>
      <c r="BD146" s="133" t="s">
        <v>12734</v>
      </c>
      <c r="BE146" s="133" t="s">
        <v>12734</v>
      </c>
      <c r="BF146" s="133" t="s">
        <v>12734</v>
      </c>
      <c r="BG146" s="92" t="s">
        <v>12734</v>
      </c>
      <c r="BH146" s="8">
        <v>10.292358297693868</v>
      </c>
      <c r="BI146" s="8">
        <v>3.0173510265097168</v>
      </c>
      <c r="BJ146" s="12">
        <v>145</v>
      </c>
      <c r="BK146" s="10">
        <v>3.0173510265097168</v>
      </c>
      <c r="BL146" s="10">
        <v>0.21403182159055145</v>
      </c>
      <c r="BM146" s="10">
        <v>2.8033192049191653</v>
      </c>
      <c r="BN146" s="41">
        <v>6.1775504875128355</v>
      </c>
      <c r="BO146" s="41"/>
      <c r="BP146" s="10">
        <v>2.8033192049191653</v>
      </c>
      <c r="BQ146" s="38">
        <v>6.1775504875128355</v>
      </c>
      <c r="BR146" s="6" t="s">
        <v>12879</v>
      </c>
      <c r="BS146" s="51">
        <v>248.33</v>
      </c>
      <c r="BT146" s="75">
        <v>228</v>
      </c>
      <c r="BU146" s="51">
        <v>20.330000000000013</v>
      </c>
      <c r="BV146" s="75">
        <v>206</v>
      </c>
      <c r="BW146" s="75">
        <v>285</v>
      </c>
      <c r="BX146" s="51"/>
    </row>
    <row r="147" spans="1:76">
      <c r="A147" s="185" t="s">
        <v>2626</v>
      </c>
      <c r="B147" s="1" t="s">
        <v>4455</v>
      </c>
      <c r="C147" s="2" t="s">
        <v>4008</v>
      </c>
      <c r="D147" s="91" t="s">
        <v>92</v>
      </c>
      <c r="E147" s="2" t="s">
        <v>1376</v>
      </c>
      <c r="F147" s="2" t="s">
        <v>3643</v>
      </c>
      <c r="G147" s="2" t="s">
        <v>1403</v>
      </c>
      <c r="H147" s="2" t="s">
        <v>1403</v>
      </c>
      <c r="I147">
        <v>9308</v>
      </c>
      <c r="J147" t="s">
        <v>6425</v>
      </c>
      <c r="K147" t="e">
        <v>#VALUE!</v>
      </c>
      <c r="L147" t="s">
        <v>3631</v>
      </c>
      <c r="M147" s="175">
        <v>106</v>
      </c>
      <c r="N147" s="124">
        <v>342</v>
      </c>
      <c r="O147" s="67">
        <v>314</v>
      </c>
      <c r="P147" s="124">
        <v>75</v>
      </c>
      <c r="Q147" s="124">
        <v>18</v>
      </c>
      <c r="R147" s="124">
        <v>0</v>
      </c>
      <c r="S147" s="67">
        <v>12</v>
      </c>
      <c r="T147" s="124">
        <v>44</v>
      </c>
      <c r="U147" s="67">
        <v>62</v>
      </c>
      <c r="V147" s="67">
        <v>15</v>
      </c>
      <c r="W147" s="67">
        <v>63</v>
      </c>
      <c r="X147" s="67">
        <v>0</v>
      </c>
      <c r="Y147" s="4">
        <v>0.23885350318471338</v>
      </c>
      <c r="Z147" s="4">
        <v>0.2735562310030395</v>
      </c>
      <c r="AA147" s="4">
        <v>0.41082802547770703</v>
      </c>
      <c r="AB147" s="8">
        <v>2.8947368421052633</v>
      </c>
      <c r="AC147" s="8">
        <v>1.8181818181818183</v>
      </c>
      <c r="AD147" s="8">
        <v>4.1891891891891886</v>
      </c>
      <c r="AE147" s="8">
        <v>0</v>
      </c>
      <c r="AF147" s="51">
        <v>-0.5058756090570623</v>
      </c>
      <c r="AG147" s="51">
        <v>0</v>
      </c>
      <c r="AH147" s="51">
        <v>0</v>
      </c>
      <c r="AI147" s="51">
        <v>0</v>
      </c>
      <c r="AJ147" s="8">
        <v>8.3962322404192076</v>
      </c>
      <c r="AK147" s="8">
        <v>8.3962322404192076</v>
      </c>
      <c r="AL147" s="8" t="s">
        <v>12734</v>
      </c>
      <c r="AM147" s="8" t="s">
        <v>12734</v>
      </c>
      <c r="AN147" s="8" t="s">
        <v>12734</v>
      </c>
      <c r="AO147" s="8" t="s">
        <v>12734</v>
      </c>
      <c r="AP147" s="8" t="s">
        <v>12734</v>
      </c>
      <c r="AQ147" s="8" t="s">
        <v>12734</v>
      </c>
      <c r="AR147" s="8" t="s">
        <v>12734</v>
      </c>
      <c r="AS147" s="8" t="s">
        <v>12734</v>
      </c>
      <c r="AT147" s="8" t="s">
        <v>12734</v>
      </c>
      <c r="AU147" s="8" t="s">
        <v>12734</v>
      </c>
      <c r="AV147" s="133">
        <v>18</v>
      </c>
      <c r="AW147" s="133" t="s">
        <v>12734</v>
      </c>
      <c r="AX147" s="133" t="s">
        <v>12734</v>
      </c>
      <c r="AY147" s="133" t="s">
        <v>12734</v>
      </c>
      <c r="AZ147" s="133" t="s">
        <v>12734</v>
      </c>
      <c r="BA147" s="133" t="s">
        <v>12734</v>
      </c>
      <c r="BB147" s="133" t="s">
        <v>12734</v>
      </c>
      <c r="BC147" s="133" t="s">
        <v>12734</v>
      </c>
      <c r="BD147" s="133" t="s">
        <v>12734</v>
      </c>
      <c r="BE147" s="133" t="s">
        <v>12734</v>
      </c>
      <c r="BF147" s="133" t="s">
        <v>12734</v>
      </c>
      <c r="BG147" s="92" t="s">
        <v>12734</v>
      </c>
      <c r="BH147" s="8">
        <v>5.4009775641470128</v>
      </c>
      <c r="BI147" s="8">
        <v>2.9952546762721948</v>
      </c>
      <c r="BJ147" s="12">
        <v>146</v>
      </c>
      <c r="BK147" s="10">
        <v>2.9952546762721948</v>
      </c>
      <c r="BL147" s="10">
        <v>0.21403182159055145</v>
      </c>
      <c r="BM147" s="10">
        <v>2.7812228546816433</v>
      </c>
      <c r="BN147" s="41">
        <v>6.1367399480837967</v>
      </c>
      <c r="BO147" s="41"/>
      <c r="BP147" s="10">
        <v>2.7812228546816433</v>
      </c>
      <c r="BQ147" s="38">
        <v>6.1367399480837967</v>
      </c>
      <c r="BR147" s="6" t="s">
        <v>12880</v>
      </c>
      <c r="BS147" s="51">
        <v>484.83</v>
      </c>
      <c r="BT147" s="75">
        <v>229</v>
      </c>
      <c r="BU147" s="51">
        <v>255.82999999999998</v>
      </c>
      <c r="BV147" s="75">
        <v>429</v>
      </c>
      <c r="BW147" s="75">
        <v>542</v>
      </c>
      <c r="BX147" s="51"/>
    </row>
    <row r="148" spans="1:76" ht="15" customHeight="1">
      <c r="A148" t="s">
        <v>11790</v>
      </c>
      <c r="B148" s="1" t="s">
        <v>11792</v>
      </c>
      <c r="C148" s="2" t="s">
        <v>4419</v>
      </c>
      <c r="D148" s="91" t="s">
        <v>11791</v>
      </c>
      <c r="E148" s="2" t="s">
        <v>1382</v>
      </c>
      <c r="F148" s="2" t="s">
        <v>6289</v>
      </c>
      <c r="G148" s="2" t="s">
        <v>658</v>
      </c>
      <c r="H148" s="2" t="s">
        <v>658</v>
      </c>
      <c r="I148">
        <v>19470</v>
      </c>
      <c r="J148" t="s">
        <v>11793</v>
      </c>
      <c r="K148" t="e">
        <v>#VALUE!</v>
      </c>
      <c r="L148" t="s">
        <v>11794</v>
      </c>
      <c r="M148" s="175">
        <v>92</v>
      </c>
      <c r="N148" s="124">
        <v>349</v>
      </c>
      <c r="O148" s="67">
        <v>326</v>
      </c>
      <c r="P148" s="124">
        <v>99</v>
      </c>
      <c r="Q148" s="124">
        <v>17</v>
      </c>
      <c r="R148" s="124">
        <v>7</v>
      </c>
      <c r="S148" s="67">
        <v>11</v>
      </c>
      <c r="T148" s="124">
        <v>59</v>
      </c>
      <c r="U148" s="67">
        <v>36</v>
      </c>
      <c r="V148" s="67">
        <v>16</v>
      </c>
      <c r="W148" s="67">
        <v>61</v>
      </c>
      <c r="X148" s="67">
        <v>15</v>
      </c>
      <c r="Y148" s="31">
        <v>0.30368098159509205</v>
      </c>
      <c r="Z148" s="31">
        <v>0.33625730994152048</v>
      </c>
      <c r="AA148" s="31">
        <v>0.5</v>
      </c>
      <c r="AB148" s="32">
        <v>3.8815789473684212</v>
      </c>
      <c r="AC148" s="32">
        <v>1.6666666666666667</v>
      </c>
      <c r="AD148" s="32">
        <v>2.4324324324324325</v>
      </c>
      <c r="AE148" s="32">
        <v>3.75</v>
      </c>
      <c r="AF148" s="51">
        <v>1.9814020028612047</v>
      </c>
      <c r="AG148" s="51">
        <v>0</v>
      </c>
      <c r="AH148" s="51">
        <v>0</v>
      </c>
      <c r="AI148" s="51">
        <v>0</v>
      </c>
      <c r="AJ148" s="6">
        <v>13.712080049328726</v>
      </c>
      <c r="AK148" s="6" t="s">
        <v>12734</v>
      </c>
      <c r="AL148" s="6" t="s">
        <v>12734</v>
      </c>
      <c r="AM148" s="6">
        <v>13.712080049328726</v>
      </c>
      <c r="AN148" s="6" t="s">
        <v>12734</v>
      </c>
      <c r="AO148" s="6" t="s">
        <v>12734</v>
      </c>
      <c r="AP148" s="6" t="s">
        <v>12734</v>
      </c>
      <c r="AQ148" s="6" t="s">
        <v>12734</v>
      </c>
      <c r="AR148" s="6">
        <v>13.712080049328726</v>
      </c>
      <c r="AS148" s="6" t="s">
        <v>12734</v>
      </c>
      <c r="AT148" s="6" t="s">
        <v>12734</v>
      </c>
      <c r="AU148" s="6" t="s">
        <v>12734</v>
      </c>
      <c r="AV148" s="99" t="s">
        <v>12734</v>
      </c>
      <c r="AW148" s="133" t="s">
        <v>12734</v>
      </c>
      <c r="AX148" s="133">
        <v>17</v>
      </c>
      <c r="AY148" s="133" t="s">
        <v>12734</v>
      </c>
      <c r="AZ148" s="133" t="s">
        <v>12734</v>
      </c>
      <c r="BA148" s="133" t="s">
        <v>12734</v>
      </c>
      <c r="BB148" s="133" t="s">
        <v>12734</v>
      </c>
      <c r="BC148" s="133">
        <v>11</v>
      </c>
      <c r="BD148" s="133" t="s">
        <v>12734</v>
      </c>
      <c r="BE148" s="133" t="s">
        <v>12734</v>
      </c>
      <c r="BF148" s="133" t="s">
        <v>12734</v>
      </c>
      <c r="BG148" s="92" t="s">
        <v>12734</v>
      </c>
      <c r="BH148" s="32">
        <v>10.732795434161627</v>
      </c>
      <c r="BI148" s="8">
        <v>2.9792846151670993</v>
      </c>
      <c r="BJ148" s="12">
        <v>147</v>
      </c>
      <c r="BK148" s="32">
        <v>2.9792846151670993</v>
      </c>
      <c r="BL148" s="32">
        <v>0.21403182159055145</v>
      </c>
      <c r="BM148" s="32">
        <v>2.7652527935765479</v>
      </c>
      <c r="BN148" s="40">
        <v>6.1072442711322736</v>
      </c>
      <c r="BO148" s="40"/>
      <c r="BP148" s="32">
        <v>2.7652527935765479</v>
      </c>
      <c r="BQ148" s="38">
        <v>6.1072442711322736</v>
      </c>
      <c r="BR148" s="6" t="s">
        <v>12881</v>
      </c>
      <c r="BS148" s="51">
        <v>129.33000000000001</v>
      </c>
      <c r="BT148" s="75">
        <v>230</v>
      </c>
      <c r="BU148" s="51">
        <v>-100.66999999999999</v>
      </c>
      <c r="BV148" s="75">
        <v>112</v>
      </c>
      <c r="BW148" s="75">
        <v>163</v>
      </c>
      <c r="BX148" s="51"/>
    </row>
    <row r="149" spans="1:76" ht="15" customHeight="1">
      <c r="A149" s="185" t="s">
        <v>2205</v>
      </c>
      <c r="B149" s="1" t="s">
        <v>3976</v>
      </c>
      <c r="C149" s="2" t="s">
        <v>3977</v>
      </c>
      <c r="D149" s="91" t="s">
        <v>462</v>
      </c>
      <c r="E149" s="2" t="s">
        <v>1407</v>
      </c>
      <c r="F149" s="2" t="s">
        <v>3643</v>
      </c>
      <c r="G149" s="2" t="s">
        <v>11024</v>
      </c>
      <c r="H149" s="2" t="s">
        <v>1372</v>
      </c>
      <c r="I149">
        <v>8252</v>
      </c>
      <c r="J149" t="s">
        <v>7865</v>
      </c>
      <c r="K149" t="e">
        <v>#VALUE!</v>
      </c>
      <c r="L149" t="s">
        <v>3611</v>
      </c>
      <c r="M149" s="175">
        <v>83</v>
      </c>
      <c r="N149" s="124">
        <v>316</v>
      </c>
      <c r="O149" s="67">
        <v>286</v>
      </c>
      <c r="P149" s="124">
        <v>85</v>
      </c>
      <c r="Q149" s="124">
        <v>17</v>
      </c>
      <c r="R149" s="124">
        <v>1</v>
      </c>
      <c r="S149" s="67">
        <v>18</v>
      </c>
      <c r="T149" s="124">
        <v>53</v>
      </c>
      <c r="U149" s="67">
        <v>59</v>
      </c>
      <c r="V149" s="67">
        <v>26</v>
      </c>
      <c r="W149" s="67">
        <v>69</v>
      </c>
      <c r="X149" s="67">
        <v>6</v>
      </c>
      <c r="Y149" s="4">
        <v>0.29720279720279719</v>
      </c>
      <c r="Z149" s="4">
        <v>0.35576923076923078</v>
      </c>
      <c r="AA149" s="4">
        <v>0.55244755244755239</v>
      </c>
      <c r="AB149" s="8">
        <v>3.486842105263158</v>
      </c>
      <c r="AC149" s="8">
        <v>2.7272727272727275</v>
      </c>
      <c r="AD149" s="8">
        <v>3.9864864864864864</v>
      </c>
      <c r="AE149" s="8">
        <v>1.5</v>
      </c>
      <c r="AF149" s="51">
        <v>1.5707434052757616</v>
      </c>
      <c r="AG149" s="51">
        <v>0</v>
      </c>
      <c r="AH149" s="51">
        <v>0</v>
      </c>
      <c r="AI149" s="51">
        <v>0</v>
      </c>
      <c r="AJ149" s="6">
        <v>13.271344724298133</v>
      </c>
      <c r="AK149" s="6" t="s">
        <v>12734</v>
      </c>
      <c r="AL149" s="6" t="s">
        <v>12734</v>
      </c>
      <c r="AM149" s="6" t="s">
        <v>12734</v>
      </c>
      <c r="AN149" s="6" t="s">
        <v>12734</v>
      </c>
      <c r="AO149" s="6" t="s">
        <v>12734</v>
      </c>
      <c r="AP149" s="6">
        <v>13.271344724298133</v>
      </c>
      <c r="AQ149" s="6" t="s">
        <v>12734</v>
      </c>
      <c r="AR149" s="6" t="s">
        <v>12734</v>
      </c>
      <c r="AS149" s="6" t="s">
        <v>12734</v>
      </c>
      <c r="AT149" s="6" t="s">
        <v>12734</v>
      </c>
      <c r="AU149" s="6" t="s">
        <v>12734</v>
      </c>
      <c r="AV149" s="99" t="s">
        <v>12734</v>
      </c>
      <c r="AW149" s="133" t="s">
        <v>12734</v>
      </c>
      <c r="AX149" s="133" t="s">
        <v>12734</v>
      </c>
      <c r="AY149" s="133" t="s">
        <v>12734</v>
      </c>
      <c r="AZ149" s="133" t="s">
        <v>12734</v>
      </c>
      <c r="BA149" s="133">
        <v>53</v>
      </c>
      <c r="BB149" s="133" t="s">
        <v>12734</v>
      </c>
      <c r="BC149" s="133" t="s">
        <v>12734</v>
      </c>
      <c r="BD149" s="133" t="s">
        <v>12734</v>
      </c>
      <c r="BE149" s="133" t="s">
        <v>12734</v>
      </c>
      <c r="BF149" s="133" t="s">
        <v>12734</v>
      </c>
      <c r="BG149" s="92" t="s">
        <v>12734</v>
      </c>
      <c r="BH149" s="8">
        <v>10.292358297693868</v>
      </c>
      <c r="BI149" s="8">
        <v>2.9789864266042656</v>
      </c>
      <c r="BJ149" s="12">
        <v>148</v>
      </c>
      <c r="BK149" s="10">
        <v>2.9789864266042656</v>
      </c>
      <c r="BL149" s="10">
        <v>0.21403182159055145</v>
      </c>
      <c r="BM149" s="10">
        <v>2.7649546050137142</v>
      </c>
      <c r="BN149" s="41">
        <v>6.1066935360122194</v>
      </c>
      <c r="BO149" s="41"/>
      <c r="BP149" s="10">
        <v>2.7649546050137142</v>
      </c>
      <c r="BQ149" s="38">
        <v>6.1066935360122194</v>
      </c>
      <c r="BR149" s="6" t="s">
        <v>12882</v>
      </c>
      <c r="BS149" s="51">
        <v>494.5</v>
      </c>
      <c r="BT149" s="75">
        <v>231</v>
      </c>
      <c r="BU149" s="51">
        <v>263.5</v>
      </c>
      <c r="BV149" s="75">
        <v>375</v>
      </c>
      <c r="BW149" s="75">
        <v>623</v>
      </c>
      <c r="BX149" s="51"/>
    </row>
    <row r="150" spans="1:76" ht="15" customHeight="1">
      <c r="A150" s="223" t="s">
        <v>10147</v>
      </c>
      <c r="B150" s="115" t="s">
        <v>10148</v>
      </c>
      <c r="C150" s="119" t="s">
        <v>4731</v>
      </c>
      <c r="D150" s="91" t="s">
        <v>9614</v>
      </c>
      <c r="E150" s="119" t="s">
        <v>1366</v>
      </c>
      <c r="F150" s="119" t="s">
        <v>3643</v>
      </c>
      <c r="G150" s="119" t="s">
        <v>11018</v>
      </c>
      <c r="H150" s="119" t="s">
        <v>1383</v>
      </c>
      <c r="I150" s="123">
        <v>14811</v>
      </c>
      <c r="J150" s="123" t="s">
        <v>9615</v>
      </c>
      <c r="K150" s="123" t="e">
        <v>#VALUE!</v>
      </c>
      <c r="L150" s="123" t="s">
        <v>10149</v>
      </c>
      <c r="M150" s="124">
        <v>118</v>
      </c>
      <c r="N150" s="124">
        <v>510</v>
      </c>
      <c r="O150" s="124">
        <v>429</v>
      </c>
      <c r="P150" s="124">
        <v>113</v>
      </c>
      <c r="Q150" s="124">
        <v>21</v>
      </c>
      <c r="R150" s="124">
        <v>1</v>
      </c>
      <c r="S150" s="124">
        <v>21</v>
      </c>
      <c r="T150" s="124">
        <v>72</v>
      </c>
      <c r="U150" s="124">
        <v>62</v>
      </c>
      <c r="V150" s="124">
        <v>71</v>
      </c>
      <c r="W150" s="124">
        <v>142</v>
      </c>
      <c r="X150" s="124">
        <v>0</v>
      </c>
      <c r="Y150" s="125">
        <v>0.26340326340326342</v>
      </c>
      <c r="Z150" s="125">
        <v>0.36799999999999999</v>
      </c>
      <c r="AA150" s="125">
        <v>0.46386946386946387</v>
      </c>
      <c r="AB150" s="126">
        <v>4.7368421052631584</v>
      </c>
      <c r="AC150" s="126">
        <v>3.1818181818181821</v>
      </c>
      <c r="AD150" s="126">
        <v>4.1891891891891886</v>
      </c>
      <c r="AE150" s="126">
        <v>0</v>
      </c>
      <c r="AF150" s="126">
        <v>0.42694675501669022</v>
      </c>
      <c r="AG150" s="126">
        <v>0</v>
      </c>
      <c r="AH150" s="126">
        <v>0</v>
      </c>
      <c r="AI150" s="51">
        <v>0</v>
      </c>
      <c r="AJ150" s="126">
        <v>12.534796231287221</v>
      </c>
      <c r="AK150" s="126" t="s">
        <v>12734</v>
      </c>
      <c r="AL150" s="126">
        <v>12.534796231287221</v>
      </c>
      <c r="AM150" s="126" t="s">
        <v>12734</v>
      </c>
      <c r="AN150" s="126" t="s">
        <v>12734</v>
      </c>
      <c r="AO150" s="126" t="s">
        <v>12734</v>
      </c>
      <c r="AP150" s="126" t="s">
        <v>12734</v>
      </c>
      <c r="AQ150" s="126">
        <v>12.534796231287221</v>
      </c>
      <c r="AR150" s="126" t="s">
        <v>12734</v>
      </c>
      <c r="AS150" s="126" t="s">
        <v>12734</v>
      </c>
      <c r="AT150" s="126" t="s">
        <v>12734</v>
      </c>
      <c r="AU150" s="126" t="s">
        <v>12734</v>
      </c>
      <c r="AV150" s="128" t="s">
        <v>12734</v>
      </c>
      <c r="AW150" s="128">
        <v>16</v>
      </c>
      <c r="AX150" s="128" t="s">
        <v>12734</v>
      </c>
      <c r="AY150" s="128" t="s">
        <v>12734</v>
      </c>
      <c r="AZ150" s="128" t="s">
        <v>12734</v>
      </c>
      <c r="BA150" s="128" t="s">
        <v>12734</v>
      </c>
      <c r="BB150" s="128">
        <v>3</v>
      </c>
      <c r="BC150" s="128" t="s">
        <v>12734</v>
      </c>
      <c r="BD150" s="128" t="s">
        <v>12734</v>
      </c>
      <c r="BE150" s="128" t="s">
        <v>12734</v>
      </c>
      <c r="BF150" s="128" t="s">
        <v>12734</v>
      </c>
      <c r="BG150" s="127" t="s">
        <v>12734</v>
      </c>
      <c r="BH150" s="126">
        <v>9.5652162702831074</v>
      </c>
      <c r="BI150" s="126">
        <v>2.9695799610041131</v>
      </c>
      <c r="BJ150" s="128">
        <v>149</v>
      </c>
      <c r="BK150" s="126">
        <v>2.9695799610041131</v>
      </c>
      <c r="BL150" s="126">
        <v>0.21403182159055145</v>
      </c>
      <c r="BM150" s="126">
        <v>2.7555481394135617</v>
      </c>
      <c r="BN150" s="129">
        <v>6.0893203983158841</v>
      </c>
      <c r="BO150" s="164"/>
      <c r="BP150" s="126">
        <v>2.7555481394135617</v>
      </c>
      <c r="BQ150" s="38">
        <v>6.0893203983158841</v>
      </c>
      <c r="BR150" s="126" t="s">
        <v>12883</v>
      </c>
      <c r="BS150" s="126">
        <v>194.17</v>
      </c>
      <c r="BT150" s="124">
        <v>232</v>
      </c>
      <c r="BU150" s="126">
        <v>-37.830000000000013</v>
      </c>
      <c r="BV150" s="124">
        <v>160</v>
      </c>
      <c r="BW150" s="124">
        <v>214</v>
      </c>
      <c r="BX150" s="126"/>
    </row>
    <row r="151" spans="1:76">
      <c r="A151" t="s">
        <v>11268</v>
      </c>
      <c r="B151" s="1" t="s">
        <v>11270</v>
      </c>
      <c r="C151" s="2" t="s">
        <v>11269</v>
      </c>
      <c r="D151" s="91" t="s">
        <v>11098</v>
      </c>
      <c r="E151" s="2" t="s">
        <v>1412</v>
      </c>
      <c r="F151" s="2" t="s">
        <v>6289</v>
      </c>
      <c r="G151" s="2" t="s">
        <v>658</v>
      </c>
      <c r="H151" s="2" t="s">
        <v>658</v>
      </c>
      <c r="I151">
        <v>20003</v>
      </c>
      <c r="J151" t="s">
        <v>11961</v>
      </c>
      <c r="K151" t="e">
        <v>#VALUE!</v>
      </c>
      <c r="L151" t="s">
        <v>11271</v>
      </c>
      <c r="M151" s="175">
        <v>84</v>
      </c>
      <c r="N151" s="124">
        <v>348</v>
      </c>
      <c r="O151" s="75">
        <v>314</v>
      </c>
      <c r="P151" s="124">
        <v>95</v>
      </c>
      <c r="Q151" s="124">
        <v>23</v>
      </c>
      <c r="R151" s="124">
        <v>2</v>
      </c>
      <c r="S151" s="75">
        <v>19</v>
      </c>
      <c r="T151" s="124">
        <v>51</v>
      </c>
      <c r="U151" s="75">
        <v>49</v>
      </c>
      <c r="V151" s="75">
        <v>25</v>
      </c>
      <c r="W151" s="75">
        <v>107</v>
      </c>
      <c r="X151" s="75">
        <v>9</v>
      </c>
      <c r="Y151" s="4">
        <v>0.30254777070063693</v>
      </c>
      <c r="Z151" s="4">
        <v>0.35398230088495575</v>
      </c>
      <c r="AA151" s="4">
        <v>0.57006369426751591</v>
      </c>
      <c r="AB151" s="8">
        <v>3.3552631578947372</v>
      </c>
      <c r="AC151" s="8">
        <v>2.8787878787878789</v>
      </c>
      <c r="AD151" s="8">
        <v>3.3108108108108105</v>
      </c>
      <c r="AE151" s="8">
        <v>2.25</v>
      </c>
      <c r="AF151" s="51">
        <v>1.8825833572178967</v>
      </c>
      <c r="AG151" s="51">
        <v>0</v>
      </c>
      <c r="AH151" s="51">
        <v>0</v>
      </c>
      <c r="AI151" s="51">
        <v>0</v>
      </c>
      <c r="AJ151" s="8">
        <v>13.677445204711322</v>
      </c>
      <c r="AK151" s="8" t="s">
        <v>12734</v>
      </c>
      <c r="AL151" s="8" t="s">
        <v>12734</v>
      </c>
      <c r="AM151" s="8">
        <v>13.677445204711322</v>
      </c>
      <c r="AN151" s="8" t="s">
        <v>12734</v>
      </c>
      <c r="AO151" s="8" t="s">
        <v>12734</v>
      </c>
      <c r="AP151" s="8" t="s">
        <v>12734</v>
      </c>
      <c r="AQ151" s="8" t="s">
        <v>12734</v>
      </c>
      <c r="AR151" s="8">
        <v>13.677445204711322</v>
      </c>
      <c r="AS151" s="8" t="s">
        <v>12734</v>
      </c>
      <c r="AT151" s="8" t="s">
        <v>12734</v>
      </c>
      <c r="AU151" s="8" t="s">
        <v>12734</v>
      </c>
      <c r="AV151" s="133" t="s">
        <v>12734</v>
      </c>
      <c r="AW151" s="133" t="s">
        <v>12734</v>
      </c>
      <c r="AX151" s="133">
        <v>18</v>
      </c>
      <c r="AY151" s="133" t="s">
        <v>12734</v>
      </c>
      <c r="AZ151" s="133" t="s">
        <v>12734</v>
      </c>
      <c r="BA151" s="133" t="s">
        <v>12734</v>
      </c>
      <c r="BB151" s="133" t="s">
        <v>12734</v>
      </c>
      <c r="BC151" s="133">
        <v>12</v>
      </c>
      <c r="BD151" s="133" t="s">
        <v>12734</v>
      </c>
      <c r="BE151" s="133" t="s">
        <v>12734</v>
      </c>
      <c r="BF151" s="133" t="s">
        <v>12734</v>
      </c>
      <c r="BG151" s="92" t="s">
        <v>12734</v>
      </c>
      <c r="BH151" s="8">
        <v>10.732795434161627</v>
      </c>
      <c r="BI151" s="8">
        <v>2.9446497705496952</v>
      </c>
      <c r="BJ151" s="12">
        <v>150</v>
      </c>
      <c r="BK151" s="10">
        <v>2.9446497705496952</v>
      </c>
      <c r="BL151" s="10">
        <v>0.21403182159055145</v>
      </c>
      <c r="BM151" s="10">
        <v>2.7306179489591438</v>
      </c>
      <c r="BN151" s="41">
        <v>6.0432759380508676</v>
      </c>
      <c r="BO151" s="41"/>
      <c r="BP151" s="10">
        <v>2.7306179489591438</v>
      </c>
      <c r="BQ151" s="38">
        <v>6.0432759380508676</v>
      </c>
      <c r="BR151" s="6" t="s">
        <v>12884</v>
      </c>
      <c r="BS151" s="51">
        <v>44.5</v>
      </c>
      <c r="BT151" s="75">
        <v>234</v>
      </c>
      <c r="BU151" s="51">
        <v>-189.5</v>
      </c>
      <c r="BV151" s="75">
        <v>36</v>
      </c>
      <c r="BW151" s="75">
        <v>61</v>
      </c>
      <c r="BX151" s="51"/>
    </row>
    <row r="152" spans="1:76" ht="15" customHeight="1">
      <c r="A152" s="65" t="s">
        <v>2766</v>
      </c>
      <c r="B152" s="1" t="s">
        <v>4208</v>
      </c>
      <c r="C152" s="2" t="s">
        <v>4209</v>
      </c>
      <c r="D152" s="91" t="s">
        <v>1297</v>
      </c>
      <c r="E152" s="2" t="s">
        <v>1414</v>
      </c>
      <c r="F152" s="2" t="s">
        <v>3643</v>
      </c>
      <c r="G152" s="2" t="s">
        <v>1372</v>
      </c>
      <c r="H152" s="2" t="s">
        <v>1372</v>
      </c>
      <c r="I152">
        <v>11038</v>
      </c>
      <c r="J152" t="s">
        <v>7561</v>
      </c>
      <c r="K152" t="e">
        <v>#VALUE!</v>
      </c>
      <c r="L152" t="s">
        <v>3395</v>
      </c>
      <c r="M152" s="175">
        <v>129</v>
      </c>
      <c r="N152" s="124">
        <v>480</v>
      </c>
      <c r="O152" s="75">
        <v>447</v>
      </c>
      <c r="P152" s="124">
        <v>102</v>
      </c>
      <c r="Q152" s="124">
        <v>20</v>
      </c>
      <c r="R152" s="124">
        <v>7</v>
      </c>
      <c r="S152" s="75">
        <v>14</v>
      </c>
      <c r="T152" s="124">
        <v>60</v>
      </c>
      <c r="U152" s="75">
        <v>55</v>
      </c>
      <c r="V152" s="75">
        <v>26</v>
      </c>
      <c r="W152" s="75">
        <v>104</v>
      </c>
      <c r="X152" s="75">
        <v>19</v>
      </c>
      <c r="Y152" s="52">
        <v>0.22818791946308725</v>
      </c>
      <c r="Z152" s="52">
        <v>0.27061310782241016</v>
      </c>
      <c r="AA152" s="52">
        <v>0.39821029082774051</v>
      </c>
      <c r="AB152" s="51">
        <v>3.9473684210526319</v>
      </c>
      <c r="AC152" s="51">
        <v>2.1212121212121211</v>
      </c>
      <c r="AD152" s="51">
        <v>3.7162162162162162</v>
      </c>
      <c r="AE152" s="51">
        <v>4.75</v>
      </c>
      <c r="AF152" s="51">
        <v>-1.4158814981484378</v>
      </c>
      <c r="AG152" s="51">
        <v>0</v>
      </c>
      <c r="AH152" s="51">
        <v>0</v>
      </c>
      <c r="AI152" s="51">
        <v>0</v>
      </c>
      <c r="AJ152" s="8">
        <v>13.118915260332532</v>
      </c>
      <c r="AK152" s="8" t="s">
        <v>12734</v>
      </c>
      <c r="AL152" s="8" t="s">
        <v>12734</v>
      </c>
      <c r="AM152" s="8" t="s">
        <v>12734</v>
      </c>
      <c r="AN152" s="8" t="s">
        <v>12734</v>
      </c>
      <c r="AO152" s="8" t="s">
        <v>12734</v>
      </c>
      <c r="AP152" s="8">
        <v>13.118915260332532</v>
      </c>
      <c r="AQ152" s="8" t="s">
        <v>12734</v>
      </c>
      <c r="AR152" s="8" t="s">
        <v>12734</v>
      </c>
      <c r="AS152" s="8" t="s">
        <v>12734</v>
      </c>
      <c r="AT152" s="8" t="s">
        <v>12734</v>
      </c>
      <c r="AU152" s="8" t="s">
        <v>12734</v>
      </c>
      <c r="AV152" s="133" t="s">
        <v>12734</v>
      </c>
      <c r="AW152" s="133" t="s">
        <v>12734</v>
      </c>
      <c r="AX152" s="133" t="s">
        <v>12734</v>
      </c>
      <c r="AY152" s="133" t="s">
        <v>12734</v>
      </c>
      <c r="AZ152" s="133" t="s">
        <v>12734</v>
      </c>
      <c r="BA152" s="133">
        <v>54</v>
      </c>
      <c r="BB152" s="133" t="s">
        <v>12734</v>
      </c>
      <c r="BC152" s="133" t="s">
        <v>12734</v>
      </c>
      <c r="BD152" s="133" t="s">
        <v>12734</v>
      </c>
      <c r="BE152" s="133" t="s">
        <v>12734</v>
      </c>
      <c r="BF152" s="133" t="s">
        <v>12734</v>
      </c>
      <c r="BG152" s="92" t="s">
        <v>12734</v>
      </c>
      <c r="BH152" s="51">
        <v>10.292358297693868</v>
      </c>
      <c r="BI152" s="51">
        <v>2.826556962638664</v>
      </c>
      <c r="BJ152" s="76">
        <v>151</v>
      </c>
      <c r="BK152" s="51">
        <v>2.826556962638664</v>
      </c>
      <c r="BL152" s="51">
        <v>0.21403182159055145</v>
      </c>
      <c r="BM152" s="51">
        <v>2.6125251410481125</v>
      </c>
      <c r="BN152" s="64">
        <v>5.8251661080683945</v>
      </c>
      <c r="BO152" s="64"/>
      <c r="BP152" s="51">
        <v>2.6125251410481125</v>
      </c>
      <c r="BQ152" s="38">
        <v>5.8251661080683945</v>
      </c>
      <c r="BR152" s="51" t="s">
        <v>12885</v>
      </c>
      <c r="BS152" s="51">
        <v>296.33</v>
      </c>
      <c r="BT152" s="75">
        <v>236</v>
      </c>
      <c r="BU152" s="51">
        <v>60.329999999999984</v>
      </c>
      <c r="BV152" s="75">
        <v>251</v>
      </c>
      <c r="BW152" s="75">
        <v>329</v>
      </c>
      <c r="BX152" s="51"/>
    </row>
    <row r="153" spans="1:76" ht="15" customHeight="1">
      <c r="A153" s="222" t="s">
        <v>2132</v>
      </c>
      <c r="B153" s="1" t="s">
        <v>4033</v>
      </c>
      <c r="C153" s="2" t="s">
        <v>4034</v>
      </c>
      <c r="D153" s="91" t="s">
        <v>434</v>
      </c>
      <c r="E153" s="2" t="s">
        <v>1467</v>
      </c>
      <c r="F153" s="2" t="s">
        <v>6289</v>
      </c>
      <c r="G153" s="2" t="s">
        <v>1383</v>
      </c>
      <c r="H153" s="2" t="s">
        <v>1383</v>
      </c>
      <c r="I153">
        <v>4316</v>
      </c>
      <c r="J153" t="s">
        <v>6403</v>
      </c>
      <c r="K153" t="e">
        <v>#VALUE!</v>
      </c>
      <c r="L153" t="s">
        <v>3545</v>
      </c>
      <c r="M153" s="175">
        <v>132</v>
      </c>
      <c r="N153" s="124">
        <v>478</v>
      </c>
      <c r="O153" s="67">
        <v>438</v>
      </c>
      <c r="P153" s="124">
        <v>122</v>
      </c>
      <c r="Q153" s="124">
        <v>35</v>
      </c>
      <c r="R153" s="124">
        <v>1</v>
      </c>
      <c r="S153" s="67">
        <v>13</v>
      </c>
      <c r="T153" s="124">
        <v>56</v>
      </c>
      <c r="U153" s="67">
        <v>78</v>
      </c>
      <c r="V153" s="67">
        <v>32</v>
      </c>
      <c r="W153" s="67">
        <v>74</v>
      </c>
      <c r="X153" s="67">
        <v>1</v>
      </c>
      <c r="Y153" s="52">
        <v>0.27853881278538811</v>
      </c>
      <c r="Z153" s="52">
        <v>0.32765957446808508</v>
      </c>
      <c r="AA153" s="52">
        <v>0.45205479452054792</v>
      </c>
      <c r="AB153" s="51">
        <v>3.6842105263157898</v>
      </c>
      <c r="AC153" s="51">
        <v>1.9696969696969697</v>
      </c>
      <c r="AD153" s="51">
        <v>5.2702702702702702</v>
      </c>
      <c r="AE153" s="51">
        <v>0.25</v>
      </c>
      <c r="AF153" s="51">
        <v>1.2057636346568998</v>
      </c>
      <c r="AG153" s="51">
        <v>0</v>
      </c>
      <c r="AH153" s="51">
        <v>0</v>
      </c>
      <c r="AI153" s="51">
        <v>0</v>
      </c>
      <c r="AJ153" s="51">
        <v>12.379941400939931</v>
      </c>
      <c r="AK153" s="51" t="s">
        <v>12734</v>
      </c>
      <c r="AL153" s="51">
        <v>12.379941400939931</v>
      </c>
      <c r="AM153" s="51" t="s">
        <v>12734</v>
      </c>
      <c r="AN153" s="51" t="s">
        <v>12734</v>
      </c>
      <c r="AO153" s="51" t="s">
        <v>12734</v>
      </c>
      <c r="AP153" s="51" t="s">
        <v>12734</v>
      </c>
      <c r="AQ153" s="51">
        <v>12.379941400939931</v>
      </c>
      <c r="AR153" s="51" t="s">
        <v>12734</v>
      </c>
      <c r="AS153" s="51" t="s">
        <v>12734</v>
      </c>
      <c r="AT153" s="51" t="s">
        <v>12734</v>
      </c>
      <c r="AU153" s="51" t="s">
        <v>12734</v>
      </c>
      <c r="AV153" s="76" t="s">
        <v>12734</v>
      </c>
      <c r="AW153" s="133">
        <v>17</v>
      </c>
      <c r="AX153" s="133" t="s">
        <v>12734</v>
      </c>
      <c r="AY153" s="133" t="s">
        <v>12734</v>
      </c>
      <c r="AZ153" s="133" t="s">
        <v>12734</v>
      </c>
      <c r="BA153" s="133" t="s">
        <v>12734</v>
      </c>
      <c r="BB153" s="133">
        <v>4</v>
      </c>
      <c r="BC153" s="133" t="s">
        <v>12734</v>
      </c>
      <c r="BD153" s="133" t="s">
        <v>12734</v>
      </c>
      <c r="BE153" s="133" t="s">
        <v>12734</v>
      </c>
      <c r="BF153" s="133" t="s">
        <v>12734</v>
      </c>
      <c r="BG153" s="92" t="s">
        <v>12734</v>
      </c>
      <c r="BH153" s="51">
        <v>9.5652162702831074</v>
      </c>
      <c r="BI153" s="8">
        <v>2.8147251306568233</v>
      </c>
      <c r="BJ153" s="12">
        <v>152</v>
      </c>
      <c r="BK153" s="51">
        <v>2.8147251306568233</v>
      </c>
      <c r="BL153" s="51">
        <v>0.21403182159055145</v>
      </c>
      <c r="BM153" s="51">
        <v>2.6006933090662718</v>
      </c>
      <c r="BN153" s="64">
        <v>5.8033134744695332</v>
      </c>
      <c r="BO153" s="64"/>
      <c r="BP153" s="51">
        <v>2.6006933090662718</v>
      </c>
      <c r="BQ153" s="38">
        <v>5.8033134744695332</v>
      </c>
      <c r="BR153" s="51" t="s">
        <v>12886</v>
      </c>
      <c r="BS153" s="51">
        <v>212.5</v>
      </c>
      <c r="BT153" s="75">
        <v>237</v>
      </c>
      <c r="BU153" s="51">
        <v>-24.5</v>
      </c>
      <c r="BV153" s="75">
        <v>179</v>
      </c>
      <c r="BW153" s="75">
        <v>254</v>
      </c>
      <c r="BX153" s="51"/>
    </row>
    <row r="154" spans="1:76" ht="15" customHeight="1">
      <c r="A154" s="185" t="s">
        <v>2701</v>
      </c>
      <c r="B154" s="1" t="s">
        <v>4372</v>
      </c>
      <c r="C154" s="2" t="s">
        <v>4373</v>
      </c>
      <c r="D154" s="91" t="s">
        <v>1302</v>
      </c>
      <c r="E154" s="2" t="s">
        <v>1490</v>
      </c>
      <c r="F154" s="2" t="s">
        <v>3643</v>
      </c>
      <c r="G154" s="2" t="s">
        <v>1383</v>
      </c>
      <c r="H154" s="2" t="s">
        <v>1383</v>
      </c>
      <c r="I154">
        <v>12546</v>
      </c>
      <c r="J154" t="s">
        <v>6552</v>
      </c>
      <c r="K154" t="e">
        <v>#VALUE!</v>
      </c>
      <c r="L154" t="s">
        <v>5822</v>
      </c>
      <c r="M154" s="175">
        <v>125</v>
      </c>
      <c r="N154" s="124">
        <v>499</v>
      </c>
      <c r="O154" s="67">
        <v>458</v>
      </c>
      <c r="P154" s="124">
        <v>116</v>
      </c>
      <c r="Q154" s="124">
        <v>24</v>
      </c>
      <c r="R154" s="124">
        <v>0</v>
      </c>
      <c r="S154" s="67">
        <v>25</v>
      </c>
      <c r="T154" s="124">
        <v>51</v>
      </c>
      <c r="U154" s="67">
        <v>78</v>
      </c>
      <c r="V154" s="67">
        <v>29</v>
      </c>
      <c r="W154" s="67">
        <v>107</v>
      </c>
      <c r="X154" s="67">
        <v>0</v>
      </c>
      <c r="Y154" s="4">
        <v>0.25327510917030566</v>
      </c>
      <c r="Z154" s="4">
        <v>0.29774127310061604</v>
      </c>
      <c r="AA154" s="4">
        <v>0.46943231441048033</v>
      </c>
      <c r="AB154" s="8">
        <v>3.3552631578947372</v>
      </c>
      <c r="AC154" s="8">
        <v>3.7878787878787881</v>
      </c>
      <c r="AD154" s="8">
        <v>5.2702702702702702</v>
      </c>
      <c r="AE154" s="8">
        <v>0</v>
      </c>
      <c r="AF154" s="51">
        <v>-0.11279603107742601</v>
      </c>
      <c r="AG154" s="51">
        <v>0</v>
      </c>
      <c r="AH154" s="51">
        <v>0</v>
      </c>
      <c r="AI154" s="51">
        <v>0</v>
      </c>
      <c r="AJ154" s="8">
        <v>12.300616184966369</v>
      </c>
      <c r="AK154" s="8" t="s">
        <v>12734</v>
      </c>
      <c r="AL154" s="8">
        <v>12.300616184966369</v>
      </c>
      <c r="AM154" s="8" t="s">
        <v>12734</v>
      </c>
      <c r="AN154" s="8" t="s">
        <v>12734</v>
      </c>
      <c r="AO154" s="8" t="s">
        <v>12734</v>
      </c>
      <c r="AP154" s="8" t="s">
        <v>12734</v>
      </c>
      <c r="AQ154" s="8">
        <v>12.300616184966369</v>
      </c>
      <c r="AR154" s="8" t="s">
        <v>12734</v>
      </c>
      <c r="AS154" s="8" t="s">
        <v>12734</v>
      </c>
      <c r="AT154" s="8" t="s">
        <v>12734</v>
      </c>
      <c r="AU154" s="8" t="s">
        <v>12734</v>
      </c>
      <c r="AV154" s="133" t="s">
        <v>12734</v>
      </c>
      <c r="AW154" s="133">
        <v>18</v>
      </c>
      <c r="AX154" s="133" t="s">
        <v>12734</v>
      </c>
      <c r="AY154" s="133" t="s">
        <v>12734</v>
      </c>
      <c r="AZ154" s="133" t="s">
        <v>12734</v>
      </c>
      <c r="BA154" s="133" t="s">
        <v>12734</v>
      </c>
      <c r="BB154" s="133">
        <v>5</v>
      </c>
      <c r="BC154" s="133" t="s">
        <v>12734</v>
      </c>
      <c r="BD154" s="133" t="s">
        <v>12734</v>
      </c>
      <c r="BE154" s="133" t="s">
        <v>12734</v>
      </c>
      <c r="BF154" s="133" t="s">
        <v>12734</v>
      </c>
      <c r="BG154" s="92" t="s">
        <v>12734</v>
      </c>
      <c r="BH154" s="8">
        <v>9.5652162702831074</v>
      </c>
      <c r="BI154" s="8">
        <v>2.7353999146832617</v>
      </c>
      <c r="BJ154" s="12">
        <v>153</v>
      </c>
      <c r="BK154" s="10">
        <v>2.7353999146832617</v>
      </c>
      <c r="BL154" s="10">
        <v>0.21403182159055145</v>
      </c>
      <c r="BM154" s="10">
        <v>2.5213680930927103</v>
      </c>
      <c r="BN154" s="41">
        <v>5.6568048963827877</v>
      </c>
      <c r="BO154" s="41"/>
      <c r="BP154" s="10">
        <v>2.5213680930927103</v>
      </c>
      <c r="BQ154" s="38">
        <v>5.6568048963827877</v>
      </c>
      <c r="BR154" s="6" t="s">
        <v>12887</v>
      </c>
      <c r="BS154" s="51">
        <v>277.83</v>
      </c>
      <c r="BT154" s="75">
        <v>239</v>
      </c>
      <c r="BU154" s="51">
        <v>38.829999999999984</v>
      </c>
      <c r="BV154" s="75">
        <v>246</v>
      </c>
      <c r="BW154" s="75">
        <v>323</v>
      </c>
      <c r="BX154" s="51"/>
    </row>
    <row r="155" spans="1:76">
      <c r="A155" t="s">
        <v>1739</v>
      </c>
      <c r="B155" s="1" t="s">
        <v>4085</v>
      </c>
      <c r="C155" s="2" t="s">
        <v>4086</v>
      </c>
      <c r="D155" s="91" t="s">
        <v>618</v>
      </c>
      <c r="E155" s="2" t="s">
        <v>1382</v>
      </c>
      <c r="F155" s="2" t="s">
        <v>6289</v>
      </c>
      <c r="G155" s="2" t="s">
        <v>1372</v>
      </c>
      <c r="H155" s="2" t="s">
        <v>1372</v>
      </c>
      <c r="I155">
        <v>4062</v>
      </c>
      <c r="J155" t="s">
        <v>8004</v>
      </c>
      <c r="K155" t="e">
        <v>#VALUE!</v>
      </c>
      <c r="L155" t="s">
        <v>3196</v>
      </c>
      <c r="M155" s="175">
        <v>150</v>
      </c>
      <c r="N155" s="124">
        <v>574</v>
      </c>
      <c r="O155" s="67">
        <v>487</v>
      </c>
      <c r="P155" s="124">
        <v>116</v>
      </c>
      <c r="Q155" s="124">
        <v>24</v>
      </c>
      <c r="R155" s="124">
        <v>1</v>
      </c>
      <c r="S155" s="67">
        <v>19</v>
      </c>
      <c r="T155" s="124">
        <v>69</v>
      </c>
      <c r="U155" s="67">
        <v>67</v>
      </c>
      <c r="V155" s="67">
        <v>74</v>
      </c>
      <c r="W155" s="67">
        <v>142</v>
      </c>
      <c r="X155" s="67">
        <v>8</v>
      </c>
      <c r="Y155" s="4">
        <v>0.23819301848049282</v>
      </c>
      <c r="Z155" s="4">
        <v>0.33868092691622104</v>
      </c>
      <c r="AA155" s="4">
        <v>0.40862422997946612</v>
      </c>
      <c r="AB155" s="8">
        <v>4.5394736842105265</v>
      </c>
      <c r="AC155" s="8">
        <v>2.8787878787878789</v>
      </c>
      <c r="AD155" s="8">
        <v>4.5270270270270272</v>
      </c>
      <c r="AE155" s="8">
        <v>2</v>
      </c>
      <c r="AF155" s="51">
        <v>-0.99776255069220876</v>
      </c>
      <c r="AG155" s="51">
        <v>0</v>
      </c>
      <c r="AH155" s="51">
        <v>0</v>
      </c>
      <c r="AI155" s="51">
        <v>0</v>
      </c>
      <c r="AJ155" s="8">
        <v>12.947526039333225</v>
      </c>
      <c r="AK155" s="8" t="s">
        <v>12734</v>
      </c>
      <c r="AL155" s="8" t="s">
        <v>12734</v>
      </c>
      <c r="AM155" s="8" t="s">
        <v>12734</v>
      </c>
      <c r="AN155" s="8" t="s">
        <v>12734</v>
      </c>
      <c r="AO155" s="8" t="s">
        <v>12734</v>
      </c>
      <c r="AP155" s="8">
        <v>12.947526039333225</v>
      </c>
      <c r="AQ155" s="8" t="s">
        <v>12734</v>
      </c>
      <c r="AR155" s="8" t="s">
        <v>12734</v>
      </c>
      <c r="AS155" s="8" t="s">
        <v>12734</v>
      </c>
      <c r="AT155" s="8" t="s">
        <v>12734</v>
      </c>
      <c r="AU155" s="8" t="s">
        <v>12734</v>
      </c>
      <c r="AV155" s="133" t="s">
        <v>12734</v>
      </c>
      <c r="AW155" s="133" t="s">
        <v>12734</v>
      </c>
      <c r="AX155" s="133" t="s">
        <v>12734</v>
      </c>
      <c r="AY155" s="133" t="s">
        <v>12734</v>
      </c>
      <c r="AZ155" s="133" t="s">
        <v>12734</v>
      </c>
      <c r="BA155" s="133">
        <v>55</v>
      </c>
      <c r="BB155" s="133" t="s">
        <v>12734</v>
      </c>
      <c r="BC155" s="133" t="s">
        <v>12734</v>
      </c>
      <c r="BD155" s="133" t="s">
        <v>12734</v>
      </c>
      <c r="BE155" s="133" t="s">
        <v>12734</v>
      </c>
      <c r="BF155" s="133" t="s">
        <v>12734</v>
      </c>
      <c r="BG155" s="92" t="s">
        <v>12734</v>
      </c>
      <c r="BH155" s="8">
        <v>10.292358297693868</v>
      </c>
      <c r="BI155" s="8">
        <v>2.6551677416393566</v>
      </c>
      <c r="BJ155" s="12">
        <v>154</v>
      </c>
      <c r="BK155" s="10">
        <v>2.6551677416393566</v>
      </c>
      <c r="BL155" s="10">
        <v>0.21403182159055145</v>
      </c>
      <c r="BM155" s="10">
        <v>2.4411359200488052</v>
      </c>
      <c r="BN155" s="41">
        <v>5.508621226849634</v>
      </c>
      <c r="BO155" s="41"/>
      <c r="BP155" s="10">
        <v>2.4411359200488052</v>
      </c>
      <c r="BQ155" s="38">
        <v>5.508621226849634</v>
      </c>
      <c r="BR155" s="6" t="s">
        <v>12888</v>
      </c>
      <c r="BS155" s="51">
        <v>447.33</v>
      </c>
      <c r="BT155" s="75">
        <v>240</v>
      </c>
      <c r="BU155" s="51">
        <v>207.32999999999998</v>
      </c>
      <c r="BV155" s="75">
        <v>385</v>
      </c>
      <c r="BW155" s="75">
        <v>566</v>
      </c>
      <c r="BX155" s="51"/>
    </row>
    <row r="156" spans="1:76">
      <c r="A156" s="185" t="s">
        <v>9259</v>
      </c>
      <c r="B156" s="1" t="s">
        <v>5685</v>
      </c>
      <c r="C156" s="2" t="s">
        <v>4180</v>
      </c>
      <c r="D156" s="91" t="s">
        <v>8795</v>
      </c>
      <c r="E156" s="2" t="s">
        <v>1421</v>
      </c>
      <c r="F156" s="2" t="s">
        <v>3643</v>
      </c>
      <c r="G156" s="2" t="s">
        <v>1403</v>
      </c>
      <c r="H156" s="2" t="s">
        <v>1403</v>
      </c>
      <c r="I156">
        <v>14523</v>
      </c>
      <c r="J156" t="s">
        <v>8796</v>
      </c>
      <c r="K156" t="e">
        <v>#VALUE!</v>
      </c>
      <c r="L156" t="s">
        <v>9260</v>
      </c>
      <c r="M156" s="175">
        <v>96</v>
      </c>
      <c r="N156" s="124">
        <v>341</v>
      </c>
      <c r="O156" s="67">
        <v>305</v>
      </c>
      <c r="P156" s="124">
        <v>76</v>
      </c>
      <c r="Q156" s="124">
        <v>13</v>
      </c>
      <c r="R156" s="124">
        <v>0</v>
      </c>
      <c r="S156" s="67">
        <v>13</v>
      </c>
      <c r="T156" s="124">
        <v>37</v>
      </c>
      <c r="U156" s="67">
        <v>44</v>
      </c>
      <c r="V156" s="67">
        <v>29</v>
      </c>
      <c r="W156" s="67">
        <v>73</v>
      </c>
      <c r="X156" s="67">
        <v>3</v>
      </c>
      <c r="Y156" s="4">
        <v>0.24918032786885247</v>
      </c>
      <c r="Z156" s="4">
        <v>0.31437125748502992</v>
      </c>
      <c r="AA156" s="4">
        <v>0.41967213114754098</v>
      </c>
      <c r="AB156" s="8">
        <v>2.4342105263157894</v>
      </c>
      <c r="AC156" s="8">
        <v>1.9696969696969697</v>
      </c>
      <c r="AD156" s="8">
        <v>2.9729729729729728</v>
      </c>
      <c r="AE156" s="8">
        <v>0.75</v>
      </c>
      <c r="AF156" s="51">
        <v>-0.10498875974554457</v>
      </c>
      <c r="AG156" s="51">
        <v>0</v>
      </c>
      <c r="AH156" s="51">
        <v>0</v>
      </c>
      <c r="AI156" s="51">
        <v>0</v>
      </c>
      <c r="AJ156" s="8">
        <v>8.0218917092401867</v>
      </c>
      <c r="AK156" s="8">
        <v>8.0218917092401867</v>
      </c>
      <c r="AL156" s="8" t="s">
        <v>12734</v>
      </c>
      <c r="AM156" s="8" t="s">
        <v>12734</v>
      </c>
      <c r="AN156" s="8" t="s">
        <v>12734</v>
      </c>
      <c r="AO156" s="8" t="s">
        <v>12734</v>
      </c>
      <c r="AP156" s="8" t="s">
        <v>12734</v>
      </c>
      <c r="AQ156" s="8" t="s">
        <v>12734</v>
      </c>
      <c r="AR156" s="8" t="s">
        <v>12734</v>
      </c>
      <c r="AS156" s="8" t="s">
        <v>12734</v>
      </c>
      <c r="AT156" s="8" t="s">
        <v>12734</v>
      </c>
      <c r="AU156" s="8" t="s">
        <v>12734</v>
      </c>
      <c r="AV156" s="133">
        <v>19</v>
      </c>
      <c r="AW156" s="133" t="s">
        <v>12734</v>
      </c>
      <c r="AX156" s="133" t="s">
        <v>12734</v>
      </c>
      <c r="AY156" s="133" t="s">
        <v>12734</v>
      </c>
      <c r="AZ156" s="133" t="s">
        <v>12734</v>
      </c>
      <c r="BA156" s="133" t="s">
        <v>12734</v>
      </c>
      <c r="BB156" s="133" t="s">
        <v>12734</v>
      </c>
      <c r="BC156" s="133" t="s">
        <v>12734</v>
      </c>
      <c r="BD156" s="133" t="s">
        <v>12734</v>
      </c>
      <c r="BE156" s="133" t="s">
        <v>12734</v>
      </c>
      <c r="BF156" s="133" t="s">
        <v>12734</v>
      </c>
      <c r="BG156" s="92" t="s">
        <v>12734</v>
      </c>
      <c r="BH156" s="8">
        <v>5.4009775641470128</v>
      </c>
      <c r="BI156" s="8">
        <v>2.6209141450931739</v>
      </c>
      <c r="BJ156" s="12">
        <v>155</v>
      </c>
      <c r="BK156" s="10">
        <v>2.6209141450931739</v>
      </c>
      <c r="BL156" s="10">
        <v>0.21403182159055145</v>
      </c>
      <c r="BM156" s="10">
        <v>2.4068823235026224</v>
      </c>
      <c r="BN156" s="41">
        <v>5.4453570344645676</v>
      </c>
      <c r="BO156" s="41"/>
      <c r="BP156" s="10">
        <v>2.4068823235026224</v>
      </c>
      <c r="BQ156" s="38">
        <v>5.4453570344645676</v>
      </c>
      <c r="BR156" s="6" t="s">
        <v>12889</v>
      </c>
      <c r="BS156" s="51">
        <v>384.33</v>
      </c>
      <c r="BT156" s="75">
        <v>242</v>
      </c>
      <c r="BU156" s="51">
        <v>142.32999999999998</v>
      </c>
      <c r="BV156" s="75">
        <v>340</v>
      </c>
      <c r="BW156" s="75">
        <v>425</v>
      </c>
      <c r="BX156" s="51"/>
    </row>
    <row r="157" spans="1:76" ht="15" customHeight="1">
      <c r="A157" s="222" t="s">
        <v>2473</v>
      </c>
      <c r="B157" s="1" t="s">
        <v>4074</v>
      </c>
      <c r="C157" s="2" t="s">
        <v>4075</v>
      </c>
      <c r="D157" s="91" t="s">
        <v>646</v>
      </c>
      <c r="E157" s="2" t="s">
        <v>1419</v>
      </c>
      <c r="F157" s="2" t="s">
        <v>6289</v>
      </c>
      <c r="G157" s="2" t="s">
        <v>1383</v>
      </c>
      <c r="H157" s="2" t="s">
        <v>1383</v>
      </c>
      <c r="I157">
        <v>4314</v>
      </c>
      <c r="J157" t="s">
        <v>7915</v>
      </c>
      <c r="K157" t="e">
        <v>#VALUE!</v>
      </c>
      <c r="L157" t="s">
        <v>3873</v>
      </c>
      <c r="M157" s="175">
        <v>142</v>
      </c>
      <c r="N157" s="124">
        <v>608</v>
      </c>
      <c r="O157" s="75">
        <v>525</v>
      </c>
      <c r="P157" s="124">
        <v>137</v>
      </c>
      <c r="Q157" s="124">
        <v>32</v>
      </c>
      <c r="R157" s="124">
        <v>1</v>
      </c>
      <c r="S157" s="75">
        <v>15</v>
      </c>
      <c r="T157" s="124">
        <v>79</v>
      </c>
      <c r="U157" s="75">
        <v>47</v>
      </c>
      <c r="V157" s="75">
        <v>76</v>
      </c>
      <c r="W157" s="75">
        <v>123</v>
      </c>
      <c r="X157" s="75">
        <v>5</v>
      </c>
      <c r="Y157" s="52">
        <v>0.26095238095238094</v>
      </c>
      <c r="Z157" s="52">
        <v>0.35440931780366058</v>
      </c>
      <c r="AA157" s="52">
        <v>0.41142857142857142</v>
      </c>
      <c r="AB157" s="51">
        <v>5.1973684210526319</v>
      </c>
      <c r="AC157" s="51">
        <v>2.2727272727272729</v>
      </c>
      <c r="AD157" s="51">
        <v>3.1756756756756754</v>
      </c>
      <c r="AE157" s="51">
        <v>1.25</v>
      </c>
      <c r="AF157" s="51">
        <v>0.28770807251818353</v>
      </c>
      <c r="AG157" s="51">
        <v>0</v>
      </c>
      <c r="AH157" s="51">
        <v>0</v>
      </c>
      <c r="AI157" s="51">
        <v>0</v>
      </c>
      <c r="AJ157" s="51">
        <v>12.183479441973764</v>
      </c>
      <c r="AK157" s="51" t="s">
        <v>12734</v>
      </c>
      <c r="AL157" s="51">
        <v>12.183479441973764</v>
      </c>
      <c r="AM157" s="51" t="s">
        <v>12734</v>
      </c>
      <c r="AN157" s="51" t="s">
        <v>12734</v>
      </c>
      <c r="AO157" s="51" t="s">
        <v>12734</v>
      </c>
      <c r="AP157" s="51" t="s">
        <v>12734</v>
      </c>
      <c r="AQ157" s="51">
        <v>12.183479441973764</v>
      </c>
      <c r="AR157" s="51" t="s">
        <v>12734</v>
      </c>
      <c r="AS157" s="51" t="s">
        <v>12734</v>
      </c>
      <c r="AT157" s="51" t="s">
        <v>12734</v>
      </c>
      <c r="AU157" s="51" t="s">
        <v>12734</v>
      </c>
      <c r="AV157" s="76" t="s">
        <v>12734</v>
      </c>
      <c r="AW157" s="133">
        <v>19</v>
      </c>
      <c r="AX157" s="133" t="s">
        <v>12734</v>
      </c>
      <c r="AY157" s="133" t="s">
        <v>12734</v>
      </c>
      <c r="AZ157" s="133" t="s">
        <v>12734</v>
      </c>
      <c r="BA157" s="133" t="s">
        <v>12734</v>
      </c>
      <c r="BB157" s="133">
        <v>7</v>
      </c>
      <c r="BC157" s="133" t="s">
        <v>12734</v>
      </c>
      <c r="BD157" s="133" t="s">
        <v>12734</v>
      </c>
      <c r="BE157" s="133" t="s">
        <v>12734</v>
      </c>
      <c r="BF157" s="133" t="s">
        <v>12734</v>
      </c>
      <c r="BG157" s="92" t="s">
        <v>12734</v>
      </c>
      <c r="BH157" s="51">
        <v>9.5652162702831074</v>
      </c>
      <c r="BI157" s="8">
        <v>2.618263171690657</v>
      </c>
      <c r="BJ157" s="12">
        <v>156</v>
      </c>
      <c r="BK157" s="51">
        <v>2.618263171690657</v>
      </c>
      <c r="BL157" s="51">
        <v>0.21403182159055145</v>
      </c>
      <c r="BM157" s="51">
        <v>2.4042313501001056</v>
      </c>
      <c r="BN157" s="64">
        <v>5.4404608568874657</v>
      </c>
      <c r="BO157" s="64"/>
      <c r="BP157" s="51">
        <v>2.4042313501001056</v>
      </c>
      <c r="BQ157" s="38">
        <v>5.4404608568874657</v>
      </c>
      <c r="BR157" s="51" t="s">
        <v>12890</v>
      </c>
      <c r="BS157" s="51">
        <v>298.67</v>
      </c>
      <c r="BT157" s="75">
        <v>243</v>
      </c>
      <c r="BU157" s="51">
        <v>55.670000000000016</v>
      </c>
      <c r="BV157" s="75">
        <v>264</v>
      </c>
      <c r="BW157" s="75">
        <v>338</v>
      </c>
      <c r="BX157" s="51"/>
    </row>
    <row r="158" spans="1:76" ht="15" customHeight="1">
      <c r="A158" s="185" t="s">
        <v>11539</v>
      </c>
      <c r="B158" s="1" t="s">
        <v>4149</v>
      </c>
      <c r="C158" s="2" t="s">
        <v>11540</v>
      </c>
      <c r="D158" s="91" t="s">
        <v>10519</v>
      </c>
      <c r="E158" s="2" t="s">
        <v>1421</v>
      </c>
      <c r="F158" s="2" t="s">
        <v>3643</v>
      </c>
      <c r="G158" s="2" t="s">
        <v>11030</v>
      </c>
      <c r="H158" s="2" t="s">
        <v>658</v>
      </c>
      <c r="I158">
        <v>11902</v>
      </c>
      <c r="J158" t="s">
        <v>11541</v>
      </c>
      <c r="K158" t="e">
        <v>#VALUE!</v>
      </c>
      <c r="L158" t="s">
        <v>11542</v>
      </c>
      <c r="M158" s="175">
        <v>139</v>
      </c>
      <c r="N158" s="124">
        <v>550</v>
      </c>
      <c r="O158" s="67">
        <v>524</v>
      </c>
      <c r="P158" s="124">
        <v>160</v>
      </c>
      <c r="Q158" s="124">
        <v>21</v>
      </c>
      <c r="R158" s="124">
        <v>2</v>
      </c>
      <c r="S158" s="67">
        <v>12</v>
      </c>
      <c r="T158" s="124">
        <v>62</v>
      </c>
      <c r="U158" s="67">
        <v>51</v>
      </c>
      <c r="V158" s="67">
        <v>16</v>
      </c>
      <c r="W158" s="67">
        <v>50</v>
      </c>
      <c r="X158" s="67">
        <v>4</v>
      </c>
      <c r="Y158" s="4">
        <v>0.30534351145038169</v>
      </c>
      <c r="Z158" s="4">
        <v>0.32592592592592595</v>
      </c>
      <c r="AA158" s="4">
        <v>0.4217557251908397</v>
      </c>
      <c r="AB158" s="8">
        <v>4.0789473684210531</v>
      </c>
      <c r="AC158" s="8">
        <v>1.8181818181818183</v>
      </c>
      <c r="AD158" s="8">
        <v>3.4459459459459456</v>
      </c>
      <c r="AE158" s="8">
        <v>1</v>
      </c>
      <c r="AF158" s="51">
        <v>2.984603969578929</v>
      </c>
      <c r="AG158" s="51">
        <v>0</v>
      </c>
      <c r="AH158" s="51">
        <v>0</v>
      </c>
      <c r="AI158" s="51">
        <v>0</v>
      </c>
      <c r="AJ158" s="8">
        <v>13.327679102127746</v>
      </c>
      <c r="AK158" s="8" t="s">
        <v>12734</v>
      </c>
      <c r="AL158" s="8" t="s">
        <v>12734</v>
      </c>
      <c r="AM158" s="8">
        <v>13.327679102127746</v>
      </c>
      <c r="AN158" s="8" t="s">
        <v>12734</v>
      </c>
      <c r="AO158" s="8" t="s">
        <v>12734</v>
      </c>
      <c r="AP158" s="8" t="s">
        <v>12734</v>
      </c>
      <c r="AQ158" s="8" t="s">
        <v>12734</v>
      </c>
      <c r="AR158" s="8">
        <v>13.327679102127746</v>
      </c>
      <c r="AS158" s="8" t="s">
        <v>12734</v>
      </c>
      <c r="AT158" s="8" t="s">
        <v>12734</v>
      </c>
      <c r="AU158" s="8" t="s">
        <v>12734</v>
      </c>
      <c r="AV158" s="133" t="s">
        <v>12734</v>
      </c>
      <c r="AW158" s="133" t="s">
        <v>12734</v>
      </c>
      <c r="AX158" s="133">
        <v>19</v>
      </c>
      <c r="AY158" s="133" t="s">
        <v>12734</v>
      </c>
      <c r="AZ158" s="133" t="s">
        <v>12734</v>
      </c>
      <c r="BA158" s="133" t="s">
        <v>12734</v>
      </c>
      <c r="BB158" s="133" t="s">
        <v>12734</v>
      </c>
      <c r="BC158" s="133">
        <v>13</v>
      </c>
      <c r="BD158" s="133" t="s">
        <v>12734</v>
      </c>
      <c r="BE158" s="133" t="s">
        <v>12734</v>
      </c>
      <c r="BF158" s="133" t="s">
        <v>12734</v>
      </c>
      <c r="BG158" s="92" t="s">
        <v>12734</v>
      </c>
      <c r="BH158" s="8">
        <v>10.732795434161627</v>
      </c>
      <c r="BI158" s="8">
        <v>2.5948836679661191</v>
      </c>
      <c r="BJ158" s="12">
        <v>157</v>
      </c>
      <c r="BK158" s="10">
        <v>2.5948836679661191</v>
      </c>
      <c r="BL158" s="10">
        <v>0.21403182159055145</v>
      </c>
      <c r="BM158" s="10">
        <v>2.3808518463755677</v>
      </c>
      <c r="BN158" s="41">
        <v>5.3972804153971143</v>
      </c>
      <c r="BO158" s="41"/>
      <c r="BP158" s="10">
        <v>2.3808518463755677</v>
      </c>
      <c r="BQ158" s="38">
        <v>5.3972804153971143</v>
      </c>
      <c r="BR158" s="6" t="s">
        <v>12891</v>
      </c>
      <c r="BS158" s="51">
        <v>368.83</v>
      </c>
      <c r="BT158" s="75">
        <v>245</v>
      </c>
      <c r="BU158" s="51">
        <v>123.82999999999998</v>
      </c>
      <c r="BV158" s="75">
        <v>306</v>
      </c>
      <c r="BW158" s="75">
        <v>411</v>
      </c>
      <c r="BX158" s="6"/>
    </row>
    <row r="159" spans="1:76" ht="15" customHeight="1">
      <c r="A159" s="221" t="s">
        <v>2012</v>
      </c>
      <c r="B159" s="187" t="s">
        <v>3964</v>
      </c>
      <c r="C159" s="205" t="s">
        <v>3965</v>
      </c>
      <c r="D159" s="220" t="s">
        <v>621</v>
      </c>
      <c r="E159" s="205" t="s">
        <v>1374</v>
      </c>
      <c r="F159" s="205" t="s">
        <v>6289</v>
      </c>
      <c r="G159" s="205" t="s">
        <v>657</v>
      </c>
      <c r="H159" s="205" t="s">
        <v>657</v>
      </c>
      <c r="I159" s="206">
        <v>9368</v>
      </c>
      <c r="J159" s="206" t="s">
        <v>6318</v>
      </c>
      <c r="K159" s="207" t="e">
        <v>#VALUE!</v>
      </c>
      <c r="L159" s="207" t="s">
        <v>3443</v>
      </c>
      <c r="M159" s="208">
        <v>129</v>
      </c>
      <c r="N159" s="209">
        <v>508</v>
      </c>
      <c r="O159" s="209">
        <v>453</v>
      </c>
      <c r="P159" s="209">
        <v>115</v>
      </c>
      <c r="Q159" s="209">
        <v>19</v>
      </c>
      <c r="R159" s="209">
        <v>2</v>
      </c>
      <c r="S159" s="209">
        <v>20</v>
      </c>
      <c r="T159" s="209">
        <v>59</v>
      </c>
      <c r="U159" s="209">
        <v>69</v>
      </c>
      <c r="V159" s="209">
        <v>43</v>
      </c>
      <c r="W159" s="209">
        <v>112</v>
      </c>
      <c r="X159" s="209">
        <v>3</v>
      </c>
      <c r="Y159" s="210">
        <v>0.25386313465783666</v>
      </c>
      <c r="Z159" s="211">
        <v>0.31854838709677419</v>
      </c>
      <c r="AA159" s="211">
        <v>0.4370860927152318</v>
      </c>
      <c r="AB159" s="212">
        <v>3.8815789473684212</v>
      </c>
      <c r="AC159" s="212">
        <v>3.0303030303030303</v>
      </c>
      <c r="AD159" s="212">
        <v>4.6621621621621623</v>
      </c>
      <c r="AE159" s="212">
        <v>0.75</v>
      </c>
      <c r="AF159" s="212">
        <v>-7.6577209498403714E-2</v>
      </c>
      <c r="AG159" s="213">
        <v>0</v>
      </c>
      <c r="AH159" s="213">
        <v>0</v>
      </c>
      <c r="AI159" s="213">
        <v>0</v>
      </c>
      <c r="AJ159" s="212">
        <v>12.247466930335211</v>
      </c>
      <c r="AK159" s="212" t="s">
        <v>12734</v>
      </c>
      <c r="AL159" s="212" t="s">
        <v>12734</v>
      </c>
      <c r="AM159" s="212" t="s">
        <v>12734</v>
      </c>
      <c r="AN159" s="212">
        <v>12.247466930335211</v>
      </c>
      <c r="AO159" s="212" t="s">
        <v>12734</v>
      </c>
      <c r="AP159" s="212" t="s">
        <v>12734</v>
      </c>
      <c r="AQ159" s="212">
        <v>12.247466930335211</v>
      </c>
      <c r="AR159" s="212" t="s">
        <v>12734</v>
      </c>
      <c r="AS159" s="212" t="s">
        <v>12734</v>
      </c>
      <c r="AT159" s="212" t="s">
        <v>12734</v>
      </c>
      <c r="AU159" s="212" t="s">
        <v>12734</v>
      </c>
      <c r="AV159" s="214" t="s">
        <v>12734</v>
      </c>
      <c r="AW159" s="214" t="s">
        <v>12734</v>
      </c>
      <c r="AX159" s="214" t="s">
        <v>12734</v>
      </c>
      <c r="AY159" s="214">
        <v>18</v>
      </c>
      <c r="AZ159" s="214" t="s">
        <v>12734</v>
      </c>
      <c r="BA159" s="214" t="s">
        <v>12734</v>
      </c>
      <c r="BB159" s="214">
        <v>6</v>
      </c>
      <c r="BC159" s="214" t="s">
        <v>12734</v>
      </c>
      <c r="BD159" s="214" t="s">
        <v>12734</v>
      </c>
      <c r="BE159" s="214" t="s">
        <v>12734</v>
      </c>
      <c r="BF159" s="214" t="s">
        <v>12734</v>
      </c>
      <c r="BG159" s="215" t="s">
        <v>12734</v>
      </c>
      <c r="BH159" s="212">
        <v>9.7237596872733416</v>
      </c>
      <c r="BI159" s="212">
        <v>2.5237072430618692</v>
      </c>
      <c r="BJ159" s="214">
        <v>158</v>
      </c>
      <c r="BK159" s="212">
        <v>2.5237072430618692</v>
      </c>
      <c r="BL159" s="212">
        <v>0.21403182159055145</v>
      </c>
      <c r="BM159" s="212">
        <v>2.3096754214713178</v>
      </c>
      <c r="BN159" s="216">
        <v>5.2658221309406903</v>
      </c>
      <c r="BO159" s="217"/>
      <c r="BP159" s="212">
        <v>2.3096754214713178</v>
      </c>
      <c r="BQ159" s="38">
        <v>5.2658221309406903</v>
      </c>
      <c r="BR159" s="212" t="s">
        <v>12892</v>
      </c>
      <c r="BS159" s="212">
        <v>426.83</v>
      </c>
      <c r="BT159" s="218">
        <v>247</v>
      </c>
      <c r="BU159" s="213">
        <v>179.82999999999998</v>
      </c>
      <c r="BV159" s="218">
        <v>365</v>
      </c>
      <c r="BW159" s="218">
        <v>481</v>
      </c>
      <c r="BX159" s="212"/>
    </row>
    <row r="160" spans="1:76" ht="15" customHeight="1">
      <c r="A160" s="185" t="s">
        <v>8079</v>
      </c>
      <c r="B160" s="1" t="s">
        <v>8081</v>
      </c>
      <c r="C160" s="2" t="s">
        <v>3977</v>
      </c>
      <c r="D160" s="91" t="s">
        <v>8080</v>
      </c>
      <c r="E160" s="2" t="s">
        <v>1393</v>
      </c>
      <c r="F160" s="2" t="s">
        <v>6289</v>
      </c>
      <c r="G160" s="2" t="s">
        <v>1372</v>
      </c>
      <c r="H160" s="2" t="s">
        <v>1372</v>
      </c>
      <c r="I160">
        <v>15464</v>
      </c>
      <c r="J160" t="s">
        <v>8766</v>
      </c>
      <c r="K160" t="e">
        <v>#VALUE!</v>
      </c>
      <c r="L160" t="s">
        <v>8082</v>
      </c>
      <c r="M160" s="175">
        <v>140</v>
      </c>
      <c r="N160" s="124">
        <v>494</v>
      </c>
      <c r="O160" s="75">
        <v>440</v>
      </c>
      <c r="P160" s="124">
        <v>95</v>
      </c>
      <c r="Q160" s="124">
        <v>19</v>
      </c>
      <c r="R160" s="124">
        <v>1</v>
      </c>
      <c r="S160" s="75">
        <v>33</v>
      </c>
      <c r="T160" s="124">
        <v>64</v>
      </c>
      <c r="U160" s="75">
        <v>64</v>
      </c>
      <c r="V160" s="75">
        <v>46</v>
      </c>
      <c r="W160" s="75">
        <v>154</v>
      </c>
      <c r="X160" s="75">
        <v>5</v>
      </c>
      <c r="Y160" s="31">
        <v>0.21590909090909091</v>
      </c>
      <c r="Z160" s="31">
        <v>0.29012345679012347</v>
      </c>
      <c r="AA160" s="31">
        <v>0.48863636363636365</v>
      </c>
      <c r="AB160" s="32">
        <v>4.2105263157894735</v>
      </c>
      <c r="AC160" s="32">
        <v>5</v>
      </c>
      <c r="AD160" s="32">
        <v>4.3243243243243237</v>
      </c>
      <c r="AE160" s="32">
        <v>1.25</v>
      </c>
      <c r="AF160" s="51">
        <v>-2.0232732732732943</v>
      </c>
      <c r="AG160" s="51">
        <v>0</v>
      </c>
      <c r="AH160" s="51">
        <v>0</v>
      </c>
      <c r="AI160" s="51">
        <v>0</v>
      </c>
      <c r="AJ160" s="32">
        <v>12.761577366840502</v>
      </c>
      <c r="AK160" s="32" t="s">
        <v>12734</v>
      </c>
      <c r="AL160" s="32" t="s">
        <v>12734</v>
      </c>
      <c r="AM160" s="32" t="s">
        <v>12734</v>
      </c>
      <c r="AN160" s="32" t="s">
        <v>12734</v>
      </c>
      <c r="AO160" s="32" t="s">
        <v>12734</v>
      </c>
      <c r="AP160" s="32">
        <v>12.761577366840502</v>
      </c>
      <c r="AQ160" s="32" t="s">
        <v>12734</v>
      </c>
      <c r="AR160" s="32" t="s">
        <v>12734</v>
      </c>
      <c r="AS160" s="32" t="s">
        <v>12734</v>
      </c>
      <c r="AT160" s="32" t="s">
        <v>12734</v>
      </c>
      <c r="AU160" s="32" t="s">
        <v>12734</v>
      </c>
      <c r="AV160" s="134" t="s">
        <v>12734</v>
      </c>
      <c r="AW160" s="133" t="s">
        <v>12734</v>
      </c>
      <c r="AX160" s="133" t="s">
        <v>12734</v>
      </c>
      <c r="AY160" s="133" t="s">
        <v>12734</v>
      </c>
      <c r="AZ160" s="133" t="s">
        <v>12734</v>
      </c>
      <c r="BA160" s="133">
        <v>56</v>
      </c>
      <c r="BB160" s="133" t="s">
        <v>12734</v>
      </c>
      <c r="BC160" s="133" t="s">
        <v>12734</v>
      </c>
      <c r="BD160" s="133" t="s">
        <v>12734</v>
      </c>
      <c r="BE160" s="133" t="s">
        <v>12734</v>
      </c>
      <c r="BF160" s="133" t="s">
        <v>12734</v>
      </c>
      <c r="BG160" s="92" t="s">
        <v>12734</v>
      </c>
      <c r="BH160" s="32">
        <v>10.292358297693868</v>
      </c>
      <c r="BI160" s="8">
        <v>2.469219069146634</v>
      </c>
      <c r="BJ160" s="12">
        <v>159</v>
      </c>
      <c r="BK160" s="32">
        <v>2.469219069146634</v>
      </c>
      <c r="BL160" s="32">
        <v>0.21403182159055145</v>
      </c>
      <c r="BM160" s="32">
        <v>2.2551872475560826</v>
      </c>
      <c r="BN160" s="40">
        <v>5.1651859740151913</v>
      </c>
      <c r="BO160" s="40"/>
      <c r="BP160" s="32">
        <v>2.2551872475560826</v>
      </c>
      <c r="BQ160" s="38">
        <v>5.1651859740151913</v>
      </c>
      <c r="BR160" s="6" t="s">
        <v>12893</v>
      </c>
      <c r="BS160" s="51">
        <v>265.33</v>
      </c>
      <c r="BT160" s="75">
        <v>248</v>
      </c>
      <c r="BU160" s="51">
        <v>17.329999999999984</v>
      </c>
      <c r="BV160" s="75">
        <v>240</v>
      </c>
      <c r="BW160" s="75">
        <v>287</v>
      </c>
      <c r="BX160" s="51"/>
    </row>
    <row r="161" spans="1:76" ht="15" customHeight="1">
      <c r="A161" s="301" t="s">
        <v>12722</v>
      </c>
      <c r="B161" s="187" t="s">
        <v>4261</v>
      </c>
      <c r="C161" s="205" t="s">
        <v>4340</v>
      </c>
      <c r="D161" s="220" t="s">
        <v>1014</v>
      </c>
      <c r="E161" s="205" t="s">
        <v>1371</v>
      </c>
      <c r="F161" s="205" t="s">
        <v>6289</v>
      </c>
      <c r="G161" s="205" t="s">
        <v>1403</v>
      </c>
      <c r="H161" s="205" t="s">
        <v>1403</v>
      </c>
      <c r="I161" s="206">
        <v>19197</v>
      </c>
      <c r="J161" s="206" t="s">
        <v>12723</v>
      </c>
      <c r="K161" s="207" t="e">
        <v>#VALUE!</v>
      </c>
      <c r="L161" s="207" t="s">
        <v>3778</v>
      </c>
      <c r="M161" s="208">
        <v>54</v>
      </c>
      <c r="N161" s="209">
        <v>196</v>
      </c>
      <c r="O161" s="209">
        <v>170</v>
      </c>
      <c r="P161" s="209">
        <v>43</v>
      </c>
      <c r="Q161" s="209">
        <v>9</v>
      </c>
      <c r="R161" s="209">
        <v>0</v>
      </c>
      <c r="S161" s="209">
        <v>15</v>
      </c>
      <c r="T161" s="209">
        <v>30</v>
      </c>
      <c r="U161" s="209">
        <v>42</v>
      </c>
      <c r="V161" s="209">
        <v>18</v>
      </c>
      <c r="W161" s="209">
        <v>52</v>
      </c>
      <c r="X161" s="209">
        <v>2</v>
      </c>
      <c r="Y161" s="210">
        <v>0.25294117647058822</v>
      </c>
      <c r="Z161" s="211">
        <v>0.32446808510638298</v>
      </c>
      <c r="AA161" s="211">
        <v>0.57058823529411762</v>
      </c>
      <c r="AB161" s="212">
        <v>1.9736842105263159</v>
      </c>
      <c r="AC161" s="212">
        <v>2.2727272727272729</v>
      </c>
      <c r="AD161" s="212">
        <v>2.8378378378378377</v>
      </c>
      <c r="AE161" s="212">
        <v>0.5</v>
      </c>
      <c r="AF161" s="212">
        <v>0.18193346990537837</v>
      </c>
      <c r="AG161" s="213">
        <v>0</v>
      </c>
      <c r="AH161" s="213">
        <v>0</v>
      </c>
      <c r="AI161" s="213">
        <v>0</v>
      </c>
      <c r="AJ161" s="212">
        <v>7.7661827909968046</v>
      </c>
      <c r="AK161" s="212">
        <v>7.7661827909968046</v>
      </c>
      <c r="AL161" s="212" t="s">
        <v>12734</v>
      </c>
      <c r="AM161" s="212" t="s">
        <v>12734</v>
      </c>
      <c r="AN161" s="212" t="s">
        <v>12734</v>
      </c>
      <c r="AO161" s="212" t="s">
        <v>12734</v>
      </c>
      <c r="AP161" s="212" t="s">
        <v>12734</v>
      </c>
      <c r="AQ161" s="212" t="s">
        <v>12734</v>
      </c>
      <c r="AR161" s="212" t="s">
        <v>12734</v>
      </c>
      <c r="AS161" s="212" t="s">
        <v>12734</v>
      </c>
      <c r="AT161" s="212" t="s">
        <v>12734</v>
      </c>
      <c r="AU161" s="212" t="s">
        <v>12734</v>
      </c>
      <c r="AV161" s="214">
        <v>20</v>
      </c>
      <c r="AW161" s="214" t="s">
        <v>12734</v>
      </c>
      <c r="AX161" s="214" t="s">
        <v>12734</v>
      </c>
      <c r="AY161" s="214" t="s">
        <v>12734</v>
      </c>
      <c r="AZ161" s="214" t="s">
        <v>12734</v>
      </c>
      <c r="BA161" s="214" t="s">
        <v>12734</v>
      </c>
      <c r="BB161" s="214" t="s">
        <v>12734</v>
      </c>
      <c r="BC161" s="214" t="s">
        <v>12734</v>
      </c>
      <c r="BD161" s="214" t="s">
        <v>12734</v>
      </c>
      <c r="BE161" s="214" t="s">
        <v>12734</v>
      </c>
      <c r="BF161" s="214" t="s">
        <v>12734</v>
      </c>
      <c r="BG161" s="215" t="s">
        <v>12734</v>
      </c>
      <c r="BH161" s="212">
        <v>5.4009775641470128</v>
      </c>
      <c r="BI161" s="212">
        <v>2.3652052268497918</v>
      </c>
      <c r="BJ161" s="214">
        <v>160</v>
      </c>
      <c r="BK161" s="212">
        <v>2.3652052268497918</v>
      </c>
      <c r="BL161" s="212">
        <v>0.21403182159055145</v>
      </c>
      <c r="BM161" s="212">
        <v>2.1511734052592404</v>
      </c>
      <c r="BN161" s="216">
        <v>4.9730790890956671</v>
      </c>
      <c r="BO161" s="217"/>
      <c r="BP161" s="212">
        <v>2.1511734052592404</v>
      </c>
      <c r="BQ161" s="217">
        <v>4.9730790890956671</v>
      </c>
      <c r="BR161" s="212" t="s">
        <v>12894</v>
      </c>
      <c r="BS161" s="212">
        <v>135</v>
      </c>
      <c r="BT161" s="218">
        <v>250</v>
      </c>
      <c r="BU161" s="213">
        <v>-115</v>
      </c>
      <c r="BV161" s="218">
        <v>114</v>
      </c>
      <c r="BW161" s="218">
        <v>162</v>
      </c>
      <c r="BX161" s="212"/>
    </row>
    <row r="162" spans="1:76" ht="15" customHeight="1">
      <c r="A162" s="185" t="s">
        <v>9154</v>
      </c>
      <c r="B162" s="1" t="s">
        <v>9155</v>
      </c>
      <c r="C162" s="2" t="s">
        <v>4658</v>
      </c>
      <c r="D162" s="91" t="s">
        <v>8757</v>
      </c>
      <c r="E162" s="2" t="s">
        <v>1380</v>
      </c>
      <c r="F162" s="2" t="s">
        <v>3643</v>
      </c>
      <c r="G162" s="2" t="s">
        <v>11018</v>
      </c>
      <c r="H162" s="2" t="s">
        <v>1383</v>
      </c>
      <c r="I162">
        <v>14130</v>
      </c>
      <c r="J162" t="s">
        <v>8758</v>
      </c>
      <c r="K162" t="e">
        <v>#VALUE!</v>
      </c>
      <c r="L162" t="s">
        <v>12674</v>
      </c>
      <c r="M162" s="175">
        <v>144</v>
      </c>
      <c r="N162" s="124">
        <v>558</v>
      </c>
      <c r="O162" s="75">
        <v>462</v>
      </c>
      <c r="P162" s="124">
        <v>96</v>
      </c>
      <c r="Q162" s="124">
        <v>17</v>
      </c>
      <c r="R162" s="124">
        <v>0</v>
      </c>
      <c r="S162" s="75">
        <v>30</v>
      </c>
      <c r="T162" s="124">
        <v>73</v>
      </c>
      <c r="U162" s="75">
        <v>76</v>
      </c>
      <c r="V162" s="75">
        <v>92</v>
      </c>
      <c r="W162" s="75">
        <v>149</v>
      </c>
      <c r="X162" s="75">
        <v>0</v>
      </c>
      <c r="Y162" s="4">
        <v>0.20779220779220781</v>
      </c>
      <c r="Z162" s="4">
        <v>0.33935018050541516</v>
      </c>
      <c r="AA162" s="4">
        <v>0.43939393939393939</v>
      </c>
      <c r="AB162" s="8">
        <v>4.802631578947369</v>
      </c>
      <c r="AC162" s="8">
        <v>4.5454545454545459</v>
      </c>
      <c r="AD162" s="8">
        <v>5.1351351351351351</v>
      </c>
      <c r="AE162" s="8">
        <v>0</v>
      </c>
      <c r="AF162" s="51">
        <v>-2.5741416409393039</v>
      </c>
      <c r="AG162" s="51">
        <v>0</v>
      </c>
      <c r="AH162" s="51">
        <v>0</v>
      </c>
      <c r="AI162" s="51">
        <v>0</v>
      </c>
      <c r="AJ162" s="6">
        <v>11.909079618597746</v>
      </c>
      <c r="AK162" s="6" t="s">
        <v>12734</v>
      </c>
      <c r="AL162" s="6">
        <v>11.909079618597746</v>
      </c>
      <c r="AM162" s="6" t="s">
        <v>12734</v>
      </c>
      <c r="AN162" s="6" t="s">
        <v>12734</v>
      </c>
      <c r="AO162" s="6" t="s">
        <v>12734</v>
      </c>
      <c r="AP162" s="6" t="s">
        <v>12734</v>
      </c>
      <c r="AQ162" s="6">
        <v>11.909079618597746</v>
      </c>
      <c r="AR162" s="6" t="s">
        <v>12734</v>
      </c>
      <c r="AS162" s="6" t="s">
        <v>12734</v>
      </c>
      <c r="AT162" s="6" t="s">
        <v>12734</v>
      </c>
      <c r="AU162" s="6" t="s">
        <v>12734</v>
      </c>
      <c r="AV162" s="99" t="s">
        <v>12734</v>
      </c>
      <c r="AW162" s="133">
        <v>20</v>
      </c>
      <c r="AX162" s="133" t="s">
        <v>12734</v>
      </c>
      <c r="AY162" s="133" t="s">
        <v>12734</v>
      </c>
      <c r="AZ162" s="133" t="s">
        <v>12734</v>
      </c>
      <c r="BA162" s="133" t="s">
        <v>12734</v>
      </c>
      <c r="BB162" s="133">
        <v>8</v>
      </c>
      <c r="BC162" s="133" t="s">
        <v>12734</v>
      </c>
      <c r="BD162" s="133" t="s">
        <v>12734</v>
      </c>
      <c r="BE162" s="133" t="s">
        <v>12734</v>
      </c>
      <c r="BF162" s="133" t="s">
        <v>12734</v>
      </c>
      <c r="BG162" s="92" t="s">
        <v>12734</v>
      </c>
      <c r="BH162" s="8">
        <v>9.5652162702831074</v>
      </c>
      <c r="BI162" s="8">
        <v>2.3438633483146383</v>
      </c>
      <c r="BJ162" s="12">
        <v>161</v>
      </c>
      <c r="BK162" s="10">
        <v>2.3438633483146383</v>
      </c>
      <c r="BL162" s="10">
        <v>0.21403182159055145</v>
      </c>
      <c r="BM162" s="10">
        <v>2.1298315267240868</v>
      </c>
      <c r="BN162" s="41">
        <v>4.9336620104339772</v>
      </c>
      <c r="BO162" s="41"/>
      <c r="BP162" s="10">
        <v>2.1298315267240868</v>
      </c>
      <c r="BQ162" s="38">
        <v>4.9336620104339772</v>
      </c>
      <c r="BR162" s="6" t="s">
        <v>12895</v>
      </c>
      <c r="BS162" s="51">
        <v>369.17</v>
      </c>
      <c r="BT162" s="75">
        <v>251</v>
      </c>
      <c r="BU162" s="51">
        <v>118.17000000000002</v>
      </c>
      <c r="BV162" s="75">
        <v>291</v>
      </c>
      <c r="BW162" s="75">
        <v>422</v>
      </c>
      <c r="BX162" s="51"/>
    </row>
    <row r="163" spans="1:76">
      <c r="A163" s="221" t="s">
        <v>9402</v>
      </c>
      <c r="B163" s="187" t="s">
        <v>8182</v>
      </c>
      <c r="C163" s="205" t="s">
        <v>9403</v>
      </c>
      <c r="D163" s="220" t="s">
        <v>8635</v>
      </c>
      <c r="E163" s="205" t="s">
        <v>1414</v>
      </c>
      <c r="F163" s="205" t="s">
        <v>3643</v>
      </c>
      <c r="G163" s="205" t="s">
        <v>1408</v>
      </c>
      <c r="H163" s="205" t="s">
        <v>1408</v>
      </c>
      <c r="I163" s="206">
        <v>15986</v>
      </c>
      <c r="J163" s="206" t="s">
        <v>10987</v>
      </c>
      <c r="K163" s="207" t="e">
        <v>#VALUE!</v>
      </c>
      <c r="L163" s="207" t="s">
        <v>9404</v>
      </c>
      <c r="M163" s="208">
        <v>152</v>
      </c>
      <c r="N163" s="209">
        <v>584</v>
      </c>
      <c r="O163" s="209">
        <v>531</v>
      </c>
      <c r="P163" s="209">
        <v>135</v>
      </c>
      <c r="Q163" s="209">
        <v>25</v>
      </c>
      <c r="R163" s="209">
        <v>1</v>
      </c>
      <c r="S163" s="209">
        <v>20</v>
      </c>
      <c r="T163" s="209">
        <v>69</v>
      </c>
      <c r="U163" s="209">
        <v>52</v>
      </c>
      <c r="V163" s="209">
        <v>46</v>
      </c>
      <c r="W163" s="209">
        <v>153</v>
      </c>
      <c r="X163" s="209">
        <v>4</v>
      </c>
      <c r="Y163" s="210">
        <v>0.25423728813559321</v>
      </c>
      <c r="Z163" s="211">
        <v>0.31369150779896016</v>
      </c>
      <c r="AA163" s="211">
        <v>0.41807909604519772</v>
      </c>
      <c r="AB163" s="212">
        <v>4.5394736842105265</v>
      </c>
      <c r="AC163" s="212">
        <v>3.0303030303030303</v>
      </c>
      <c r="AD163" s="212">
        <v>3.5135135135135132</v>
      </c>
      <c r="AE163" s="212">
        <v>1</v>
      </c>
      <c r="AF163" s="212">
        <v>-0.12624507760017334</v>
      </c>
      <c r="AG163" s="213">
        <v>0</v>
      </c>
      <c r="AH163" s="213">
        <v>0</v>
      </c>
      <c r="AI163" s="213">
        <v>0</v>
      </c>
      <c r="AJ163" s="212">
        <v>11.957045150426897</v>
      </c>
      <c r="AK163" s="212" t="s">
        <v>12734</v>
      </c>
      <c r="AL163" s="212" t="s">
        <v>12734</v>
      </c>
      <c r="AM163" s="212" t="s">
        <v>12734</v>
      </c>
      <c r="AN163" s="212" t="s">
        <v>12734</v>
      </c>
      <c r="AO163" s="212">
        <v>11.957045150426897</v>
      </c>
      <c r="AP163" s="212" t="s">
        <v>12734</v>
      </c>
      <c r="AQ163" s="212" t="s">
        <v>12734</v>
      </c>
      <c r="AR163" s="212">
        <v>11.957045150426897</v>
      </c>
      <c r="AS163" s="212">
        <v>11.957045150426897</v>
      </c>
      <c r="AT163" s="212">
        <v>11.957045150426897</v>
      </c>
      <c r="AU163" s="212" t="s">
        <v>12734</v>
      </c>
      <c r="AV163" s="214" t="s">
        <v>12734</v>
      </c>
      <c r="AW163" s="214" t="s">
        <v>12734</v>
      </c>
      <c r="AX163" s="214" t="s">
        <v>12734</v>
      </c>
      <c r="AY163" s="214" t="s">
        <v>12734</v>
      </c>
      <c r="AZ163" s="214">
        <v>26</v>
      </c>
      <c r="BA163" s="214" t="s">
        <v>12734</v>
      </c>
      <c r="BB163" s="214" t="s">
        <v>12734</v>
      </c>
      <c r="BC163" s="214">
        <v>19</v>
      </c>
      <c r="BD163" s="214">
        <v>4</v>
      </c>
      <c r="BE163" s="214">
        <v>7</v>
      </c>
      <c r="BF163" s="214" t="s">
        <v>12734</v>
      </c>
      <c r="BG163" s="215" t="s">
        <v>12734</v>
      </c>
      <c r="BH163" s="212">
        <v>9.752144097079757</v>
      </c>
      <c r="BI163" s="212">
        <v>2.2049010533471396</v>
      </c>
      <c r="BJ163" s="214">
        <v>162</v>
      </c>
      <c r="BK163" s="212">
        <v>2.2049010533471396</v>
      </c>
      <c r="BL163" s="212">
        <v>0.21403182159055145</v>
      </c>
      <c r="BM163" s="212">
        <v>1.9908692317565881</v>
      </c>
      <c r="BN163" s="216">
        <v>4.6770075785047309</v>
      </c>
      <c r="BO163" s="217"/>
      <c r="BP163" s="212">
        <v>1.9908692317565881</v>
      </c>
      <c r="BQ163" s="38">
        <v>4.6770075785047309</v>
      </c>
      <c r="BR163" s="212" t="s">
        <v>12896</v>
      </c>
      <c r="BS163" s="212">
        <v>273.33</v>
      </c>
      <c r="BT163" s="218">
        <v>252</v>
      </c>
      <c r="BU163" s="213">
        <v>21.329999999999984</v>
      </c>
      <c r="BV163" s="218">
        <v>219</v>
      </c>
      <c r="BW163" s="218">
        <v>319</v>
      </c>
      <c r="BX163" s="212"/>
    </row>
    <row r="164" spans="1:76" ht="15" customHeight="1">
      <c r="A164" t="s">
        <v>10021</v>
      </c>
      <c r="B164" s="1" t="s">
        <v>4360</v>
      </c>
      <c r="C164" s="2" t="s">
        <v>10022</v>
      </c>
      <c r="D164" s="91" t="s">
        <v>8784</v>
      </c>
      <c r="E164" s="2" t="s">
        <v>1404</v>
      </c>
      <c r="F164" s="2" t="s">
        <v>3643</v>
      </c>
      <c r="G164" s="2" t="s">
        <v>1372</v>
      </c>
      <c r="H164" s="2" t="s">
        <v>1372</v>
      </c>
      <c r="I164">
        <v>13066</v>
      </c>
      <c r="J164" t="s">
        <v>8785</v>
      </c>
      <c r="K164" t="e">
        <v>#VALUE!</v>
      </c>
      <c r="L164" t="s">
        <v>10023</v>
      </c>
      <c r="M164" s="175">
        <v>125</v>
      </c>
      <c r="N164" s="124">
        <v>464</v>
      </c>
      <c r="O164" s="67">
        <v>417</v>
      </c>
      <c r="P164" s="124">
        <v>96</v>
      </c>
      <c r="Q164" s="124">
        <v>19</v>
      </c>
      <c r="R164" s="124">
        <v>2</v>
      </c>
      <c r="S164" s="67">
        <v>26</v>
      </c>
      <c r="T164" s="124">
        <v>58</v>
      </c>
      <c r="U164" s="67">
        <v>65</v>
      </c>
      <c r="V164" s="67">
        <v>45</v>
      </c>
      <c r="W164" s="67">
        <v>153</v>
      </c>
      <c r="X164" s="67">
        <v>6</v>
      </c>
      <c r="Y164" s="4">
        <v>0.23021582733812951</v>
      </c>
      <c r="Z164" s="4">
        <v>0.30519480519480519</v>
      </c>
      <c r="AA164" s="4">
        <v>0.47242206235011991</v>
      </c>
      <c r="AB164" s="8">
        <v>3.8157894736842106</v>
      </c>
      <c r="AC164" s="8">
        <v>3.9393939393939394</v>
      </c>
      <c r="AD164" s="8">
        <v>4.3918918918918921</v>
      </c>
      <c r="AE164" s="8">
        <v>1.5</v>
      </c>
      <c r="AF164" s="51">
        <v>-1.2029845125453391</v>
      </c>
      <c r="AG164" s="51">
        <v>0</v>
      </c>
      <c r="AH164" s="51">
        <v>0</v>
      </c>
      <c r="AI164" s="51">
        <v>0</v>
      </c>
      <c r="AJ164" s="8">
        <v>12.444090792424703</v>
      </c>
      <c r="AK164" s="8" t="s">
        <v>12734</v>
      </c>
      <c r="AL164" s="8" t="s">
        <v>12734</v>
      </c>
      <c r="AM164" s="8" t="s">
        <v>12734</v>
      </c>
      <c r="AN164" s="8" t="s">
        <v>12734</v>
      </c>
      <c r="AO164" s="8" t="s">
        <v>12734</v>
      </c>
      <c r="AP164" s="8">
        <v>12.444090792424703</v>
      </c>
      <c r="AQ164" s="8" t="s">
        <v>12734</v>
      </c>
      <c r="AR164" s="8" t="s">
        <v>12734</v>
      </c>
      <c r="AS164" s="8" t="s">
        <v>12734</v>
      </c>
      <c r="AT164" s="8" t="s">
        <v>12734</v>
      </c>
      <c r="AU164" s="8" t="s">
        <v>12734</v>
      </c>
      <c r="AV164" s="133" t="s">
        <v>12734</v>
      </c>
      <c r="AW164" s="133" t="s">
        <v>12734</v>
      </c>
      <c r="AX164" s="133" t="s">
        <v>12734</v>
      </c>
      <c r="AY164" s="133" t="s">
        <v>12734</v>
      </c>
      <c r="AZ164" s="133" t="s">
        <v>12734</v>
      </c>
      <c r="BA164" s="133">
        <v>57</v>
      </c>
      <c r="BB164" s="133" t="s">
        <v>12734</v>
      </c>
      <c r="BC164" s="133" t="s">
        <v>12734</v>
      </c>
      <c r="BD164" s="133" t="s">
        <v>12734</v>
      </c>
      <c r="BE164" s="133" t="s">
        <v>12734</v>
      </c>
      <c r="BF164" s="133" t="s">
        <v>12734</v>
      </c>
      <c r="BG164" s="92" t="s">
        <v>12734</v>
      </c>
      <c r="BH164" s="8">
        <v>10.292358297693868</v>
      </c>
      <c r="BI164" s="8">
        <v>2.1517324947308349</v>
      </c>
      <c r="BJ164" s="12">
        <v>163</v>
      </c>
      <c r="BK164" s="10">
        <v>2.1517324947308349</v>
      </c>
      <c r="BL164" s="10">
        <v>0.21403182159055145</v>
      </c>
      <c r="BM164" s="10">
        <v>1.9377006731402835</v>
      </c>
      <c r="BN164" s="41">
        <v>4.5788086662648597</v>
      </c>
      <c r="BO164" s="41"/>
      <c r="BP164" s="10">
        <v>1.9377006731402835</v>
      </c>
      <c r="BQ164" s="38">
        <v>4.5788086662648597</v>
      </c>
      <c r="BR164" s="6" t="s">
        <v>12897</v>
      </c>
      <c r="BS164" s="51">
        <v>331.67</v>
      </c>
      <c r="BT164" s="75">
        <v>254</v>
      </c>
      <c r="BU164" s="51">
        <v>77.670000000000016</v>
      </c>
      <c r="BV164" s="75">
        <v>271</v>
      </c>
      <c r="BW164" s="75">
        <v>389</v>
      </c>
      <c r="BX164" s="51"/>
    </row>
    <row r="165" spans="1:76">
      <c r="A165" s="65" t="s">
        <v>1748</v>
      </c>
      <c r="B165" s="1" t="s">
        <v>4191</v>
      </c>
      <c r="C165" s="2" t="s">
        <v>4192</v>
      </c>
      <c r="D165" s="91" t="s">
        <v>514</v>
      </c>
      <c r="E165" s="2" t="s">
        <v>1458</v>
      </c>
      <c r="F165" s="2" t="s">
        <v>6289</v>
      </c>
      <c r="G165" s="2" t="s">
        <v>657</v>
      </c>
      <c r="H165" s="2" t="s">
        <v>657</v>
      </c>
      <c r="I165">
        <v>785</v>
      </c>
      <c r="J165" t="s">
        <v>6611</v>
      </c>
      <c r="K165" t="e">
        <v>#VALUE!</v>
      </c>
      <c r="L165" t="s">
        <v>3206</v>
      </c>
      <c r="M165" s="175">
        <v>133</v>
      </c>
      <c r="N165" s="124">
        <v>499</v>
      </c>
      <c r="O165" s="75">
        <v>447</v>
      </c>
      <c r="P165" s="124">
        <v>112</v>
      </c>
      <c r="Q165" s="124">
        <v>19</v>
      </c>
      <c r="R165" s="124">
        <v>2</v>
      </c>
      <c r="S165" s="75">
        <v>21</v>
      </c>
      <c r="T165" s="124">
        <v>63</v>
      </c>
      <c r="U165" s="75">
        <v>67</v>
      </c>
      <c r="V165" s="75">
        <v>40</v>
      </c>
      <c r="W165" s="75">
        <v>106</v>
      </c>
      <c r="X165" s="75">
        <v>1</v>
      </c>
      <c r="Y165" s="52">
        <v>0.2505592841163311</v>
      </c>
      <c r="Z165" s="52">
        <v>0.31211498973305957</v>
      </c>
      <c r="AA165" s="52">
        <v>0.44295302013422821</v>
      </c>
      <c r="AB165" s="51">
        <v>4.1447368421052637</v>
      </c>
      <c r="AC165" s="51">
        <v>3.1818181818181821</v>
      </c>
      <c r="AD165" s="51">
        <v>4.5270270270270272</v>
      </c>
      <c r="AE165" s="51">
        <v>0.25</v>
      </c>
      <c r="AF165" s="51">
        <v>-0.24398818731545074</v>
      </c>
      <c r="AG165" s="51">
        <v>0</v>
      </c>
      <c r="AH165" s="51">
        <v>0</v>
      </c>
      <c r="AI165" s="51">
        <v>0</v>
      </c>
      <c r="AJ165" s="51">
        <v>11.859593863635022</v>
      </c>
      <c r="AK165" s="51" t="s">
        <v>12734</v>
      </c>
      <c r="AL165" s="51" t="s">
        <v>12734</v>
      </c>
      <c r="AM165" s="51" t="s">
        <v>12734</v>
      </c>
      <c r="AN165" s="51">
        <v>11.859593863635022</v>
      </c>
      <c r="AO165" s="51" t="s">
        <v>12734</v>
      </c>
      <c r="AP165" s="51" t="s">
        <v>12734</v>
      </c>
      <c r="AQ165" s="51">
        <v>11.859593863635022</v>
      </c>
      <c r="AR165" s="51" t="s">
        <v>12734</v>
      </c>
      <c r="AS165" s="51" t="s">
        <v>12734</v>
      </c>
      <c r="AT165" s="51" t="s">
        <v>12734</v>
      </c>
      <c r="AU165" s="51" t="s">
        <v>12734</v>
      </c>
      <c r="AV165" s="76" t="s">
        <v>12734</v>
      </c>
      <c r="AW165" s="133" t="s">
        <v>12734</v>
      </c>
      <c r="AX165" s="133" t="s">
        <v>12734</v>
      </c>
      <c r="AY165" s="133">
        <v>19</v>
      </c>
      <c r="AZ165" s="133" t="s">
        <v>12734</v>
      </c>
      <c r="BA165" s="133" t="s">
        <v>12734</v>
      </c>
      <c r="BB165" s="133">
        <v>9</v>
      </c>
      <c r="BC165" s="133" t="s">
        <v>12734</v>
      </c>
      <c r="BD165" s="133" t="s">
        <v>12734</v>
      </c>
      <c r="BE165" s="133" t="s">
        <v>12734</v>
      </c>
      <c r="BF165" s="133" t="s">
        <v>12734</v>
      </c>
      <c r="BG165" s="92" t="s">
        <v>12734</v>
      </c>
      <c r="BH165" s="51">
        <v>9.7237596872733416</v>
      </c>
      <c r="BI165" s="51">
        <v>2.1358341763616799</v>
      </c>
      <c r="BJ165" s="76">
        <v>164</v>
      </c>
      <c r="BK165" s="51">
        <v>2.1358341763616799</v>
      </c>
      <c r="BL165" s="51">
        <v>0.21403182159055145</v>
      </c>
      <c r="BM165" s="51">
        <v>1.9218023547711285</v>
      </c>
      <c r="BN165" s="64">
        <v>4.5494454935378972</v>
      </c>
      <c r="BO165" s="64"/>
      <c r="BP165" s="51">
        <v>1.9218023547711285</v>
      </c>
      <c r="BQ165" s="38">
        <v>4.5494454935378972</v>
      </c>
      <c r="BR165" s="51" t="s">
        <v>12898</v>
      </c>
      <c r="BS165" s="51">
        <v>549.16999999999996</v>
      </c>
      <c r="BT165" s="75">
        <v>255</v>
      </c>
      <c r="BU165" s="51">
        <v>294.16999999999996</v>
      </c>
      <c r="BV165" s="75">
        <v>486</v>
      </c>
      <c r="BW165" s="75">
        <v>594</v>
      </c>
      <c r="BX165" s="51"/>
    </row>
    <row r="166" spans="1:76" ht="15" customHeight="1">
      <c r="A166" s="221" t="s">
        <v>12607</v>
      </c>
      <c r="B166" s="187" t="s">
        <v>12609</v>
      </c>
      <c r="C166" s="205" t="s">
        <v>3927</v>
      </c>
      <c r="D166" s="220" t="s">
        <v>12608</v>
      </c>
      <c r="E166" s="205" t="s">
        <v>1374</v>
      </c>
      <c r="F166" s="205" t="s">
        <v>6289</v>
      </c>
      <c r="G166" s="205" t="s">
        <v>1372</v>
      </c>
      <c r="H166" s="205" t="s">
        <v>1372</v>
      </c>
      <c r="I166" s="206">
        <v>14854</v>
      </c>
      <c r="J166" s="206" t="s">
        <v>12610</v>
      </c>
      <c r="K166" s="207" t="e">
        <v>#VALUE!</v>
      </c>
      <c r="L166" s="207" t="s">
        <v>12611</v>
      </c>
      <c r="M166" s="208">
        <v>107</v>
      </c>
      <c r="N166" s="209">
        <v>411</v>
      </c>
      <c r="O166" s="209">
        <v>371</v>
      </c>
      <c r="P166" s="209">
        <v>101</v>
      </c>
      <c r="Q166" s="209">
        <v>22</v>
      </c>
      <c r="R166" s="209">
        <v>3</v>
      </c>
      <c r="S166" s="209">
        <v>21</v>
      </c>
      <c r="T166" s="209">
        <v>64</v>
      </c>
      <c r="U166" s="209">
        <v>55</v>
      </c>
      <c r="V166" s="209">
        <v>32</v>
      </c>
      <c r="W166" s="209">
        <v>107</v>
      </c>
      <c r="X166" s="209">
        <v>2</v>
      </c>
      <c r="Y166" s="210">
        <v>0.27223719676549868</v>
      </c>
      <c r="Z166" s="211">
        <v>0.33002481389578164</v>
      </c>
      <c r="AA166" s="211">
        <v>0.51752021563342321</v>
      </c>
      <c r="AB166" s="212">
        <v>4.2105263157894735</v>
      </c>
      <c r="AC166" s="212">
        <v>3.1818181818181821</v>
      </c>
      <c r="AD166" s="212">
        <v>3.7162162162162162</v>
      </c>
      <c r="AE166" s="212">
        <v>0.5</v>
      </c>
      <c r="AF166" s="212">
        <v>0.80904998815444407</v>
      </c>
      <c r="AG166" s="213">
        <v>0</v>
      </c>
      <c r="AH166" s="213">
        <v>0</v>
      </c>
      <c r="AI166" s="213">
        <v>0</v>
      </c>
      <c r="AJ166" s="212">
        <v>12.417610701978315</v>
      </c>
      <c r="AK166" s="212" t="s">
        <v>12734</v>
      </c>
      <c r="AL166" s="212" t="s">
        <v>12734</v>
      </c>
      <c r="AM166" s="212" t="s">
        <v>12734</v>
      </c>
      <c r="AN166" s="212" t="s">
        <v>12734</v>
      </c>
      <c r="AO166" s="212" t="s">
        <v>12734</v>
      </c>
      <c r="AP166" s="212">
        <v>12.417610701978315</v>
      </c>
      <c r="AQ166" s="212" t="s">
        <v>12734</v>
      </c>
      <c r="AR166" s="212" t="s">
        <v>12734</v>
      </c>
      <c r="AS166" s="212" t="s">
        <v>12734</v>
      </c>
      <c r="AT166" s="212" t="s">
        <v>12734</v>
      </c>
      <c r="AU166" s="212" t="s">
        <v>12734</v>
      </c>
      <c r="AV166" s="214" t="s">
        <v>12734</v>
      </c>
      <c r="AW166" s="214" t="s">
        <v>12734</v>
      </c>
      <c r="AX166" s="214" t="s">
        <v>12734</v>
      </c>
      <c r="AY166" s="214" t="s">
        <v>12734</v>
      </c>
      <c r="AZ166" s="214" t="s">
        <v>12734</v>
      </c>
      <c r="BA166" s="214">
        <v>58</v>
      </c>
      <c r="BB166" s="214" t="s">
        <v>12734</v>
      </c>
      <c r="BC166" s="214" t="s">
        <v>12734</v>
      </c>
      <c r="BD166" s="214" t="s">
        <v>12734</v>
      </c>
      <c r="BE166" s="214" t="s">
        <v>12734</v>
      </c>
      <c r="BF166" s="214" t="s">
        <v>12734</v>
      </c>
      <c r="BG166" s="215" t="s">
        <v>12734</v>
      </c>
      <c r="BH166" s="212">
        <v>10.292358297693868</v>
      </c>
      <c r="BI166" s="212">
        <v>2.1252524042844474</v>
      </c>
      <c r="BJ166" s="214">
        <v>165</v>
      </c>
      <c r="BK166" s="212">
        <v>2.1252524042844474</v>
      </c>
      <c r="BL166" s="212">
        <v>0.21403182159055145</v>
      </c>
      <c r="BM166" s="212">
        <v>1.9112205826938959</v>
      </c>
      <c r="BN166" s="216">
        <v>4.529901640279558</v>
      </c>
      <c r="BO166" s="217"/>
      <c r="BP166" s="212">
        <v>1.9112205826938959</v>
      </c>
      <c r="BQ166" s="38">
        <v>4.529901640279558</v>
      </c>
      <c r="BR166" s="212" t="s">
        <v>12899</v>
      </c>
      <c r="BS166" s="212">
        <v>305.33</v>
      </c>
      <c r="BT166" s="218">
        <v>256</v>
      </c>
      <c r="BU166" s="213">
        <v>49.329999999999984</v>
      </c>
      <c r="BV166" s="218">
        <v>276</v>
      </c>
      <c r="BW166" s="218">
        <v>348</v>
      </c>
      <c r="BX166" s="212"/>
    </row>
    <row r="167" spans="1:76">
      <c r="A167" s="65" t="s">
        <v>1662</v>
      </c>
      <c r="B167" s="1" t="s">
        <v>3935</v>
      </c>
      <c r="C167" s="2" t="s">
        <v>3925</v>
      </c>
      <c r="D167" s="91" t="s">
        <v>490</v>
      </c>
      <c r="E167" s="2" t="s">
        <v>1467</v>
      </c>
      <c r="F167" s="2" t="s">
        <v>6289</v>
      </c>
      <c r="G167" s="2" t="s">
        <v>1372</v>
      </c>
      <c r="H167" s="2" t="s">
        <v>1372</v>
      </c>
      <c r="I167">
        <v>6885</v>
      </c>
      <c r="J167" t="s">
        <v>6802</v>
      </c>
      <c r="K167" t="e">
        <v>#VALUE!</v>
      </c>
      <c r="L167" t="s">
        <v>3131</v>
      </c>
      <c r="M167" s="175">
        <v>140</v>
      </c>
      <c r="N167" s="124">
        <v>482</v>
      </c>
      <c r="O167" s="75">
        <v>443</v>
      </c>
      <c r="P167" s="124">
        <v>113</v>
      </c>
      <c r="Q167" s="124">
        <v>31</v>
      </c>
      <c r="R167" s="124">
        <v>4</v>
      </c>
      <c r="S167" s="75">
        <v>20</v>
      </c>
      <c r="T167" s="124">
        <v>64</v>
      </c>
      <c r="U167" s="75">
        <v>65</v>
      </c>
      <c r="V167" s="75">
        <v>34</v>
      </c>
      <c r="W167" s="75">
        <v>119</v>
      </c>
      <c r="X167" s="75">
        <v>3</v>
      </c>
      <c r="Y167" s="52">
        <v>0.25507900677200901</v>
      </c>
      <c r="Z167" s="52">
        <v>0.3081761006289308</v>
      </c>
      <c r="AA167" s="52">
        <v>0.47855530474040631</v>
      </c>
      <c r="AB167" s="51">
        <v>4.2105263157894735</v>
      </c>
      <c r="AC167" s="51">
        <v>3.0303030303030303</v>
      </c>
      <c r="AD167" s="51">
        <v>4.3918918918918921</v>
      </c>
      <c r="AE167" s="51">
        <v>0.75</v>
      </c>
      <c r="AF167" s="51">
        <v>-3.9866797992467919E-3</v>
      </c>
      <c r="AG167" s="51">
        <v>0</v>
      </c>
      <c r="AH167" s="51">
        <v>0</v>
      </c>
      <c r="AI167" s="51">
        <v>0</v>
      </c>
      <c r="AJ167" s="51">
        <v>12.378734558185148</v>
      </c>
      <c r="AK167" s="51" t="s">
        <v>12734</v>
      </c>
      <c r="AL167" s="51" t="s">
        <v>12734</v>
      </c>
      <c r="AM167" s="51" t="s">
        <v>12734</v>
      </c>
      <c r="AN167" s="51" t="s">
        <v>12734</v>
      </c>
      <c r="AO167" s="51" t="s">
        <v>12734</v>
      </c>
      <c r="AP167" s="51">
        <v>12.378734558185148</v>
      </c>
      <c r="AQ167" s="51" t="s">
        <v>12734</v>
      </c>
      <c r="AR167" s="51" t="s">
        <v>12734</v>
      </c>
      <c r="AS167" s="51" t="s">
        <v>12734</v>
      </c>
      <c r="AT167" s="51" t="s">
        <v>12734</v>
      </c>
      <c r="AU167" s="51" t="s">
        <v>12734</v>
      </c>
      <c r="AV167" s="76" t="s">
        <v>12734</v>
      </c>
      <c r="AW167" s="133" t="s">
        <v>12734</v>
      </c>
      <c r="AX167" s="133" t="s">
        <v>12734</v>
      </c>
      <c r="AY167" s="133" t="s">
        <v>12734</v>
      </c>
      <c r="AZ167" s="133" t="s">
        <v>12734</v>
      </c>
      <c r="BA167" s="133">
        <v>59</v>
      </c>
      <c r="BB167" s="133" t="s">
        <v>12734</v>
      </c>
      <c r="BC167" s="133" t="s">
        <v>12734</v>
      </c>
      <c r="BD167" s="133" t="s">
        <v>12734</v>
      </c>
      <c r="BE167" s="133" t="s">
        <v>12734</v>
      </c>
      <c r="BF167" s="133" t="s">
        <v>12734</v>
      </c>
      <c r="BG167" s="92" t="s">
        <v>12734</v>
      </c>
      <c r="BH167" s="51">
        <v>10.292358297693868</v>
      </c>
      <c r="BI167" s="8">
        <v>2.0863762604912797</v>
      </c>
      <c r="BJ167" s="12">
        <v>166</v>
      </c>
      <c r="BK167" s="51">
        <v>2.0863762604912797</v>
      </c>
      <c r="BL167" s="51">
        <v>0.21403182159055145</v>
      </c>
      <c r="BM167" s="51">
        <v>1.8723444389007282</v>
      </c>
      <c r="BN167" s="64">
        <v>4.458099900079679</v>
      </c>
      <c r="BO167" s="64"/>
      <c r="BP167" s="51">
        <v>1.8723444389007282</v>
      </c>
      <c r="BQ167" s="38">
        <v>4.458099900079679</v>
      </c>
      <c r="BR167" s="51" t="s">
        <v>12900</v>
      </c>
      <c r="BS167" s="51">
        <v>374.17</v>
      </c>
      <c r="BT167" s="75">
        <v>258</v>
      </c>
      <c r="BU167" s="51">
        <v>116.17000000000002</v>
      </c>
      <c r="BV167" s="75">
        <v>319</v>
      </c>
      <c r="BW167" s="75">
        <v>406</v>
      </c>
      <c r="BX167" s="51"/>
    </row>
    <row r="168" spans="1:76">
      <c r="A168" t="s">
        <v>9107</v>
      </c>
      <c r="B168" s="1" t="s">
        <v>4191</v>
      </c>
      <c r="C168" s="2" t="s">
        <v>3954</v>
      </c>
      <c r="D168" s="91" t="s">
        <v>8871</v>
      </c>
      <c r="E168" s="2" t="s">
        <v>1398</v>
      </c>
      <c r="F168" s="2" t="s">
        <v>6289</v>
      </c>
      <c r="G168" s="2" t="s">
        <v>658</v>
      </c>
      <c r="H168" s="2" t="s">
        <v>658</v>
      </c>
      <c r="I168">
        <v>15223</v>
      </c>
      <c r="J168" t="s">
        <v>8872</v>
      </c>
      <c r="K168" t="e">
        <v>#VALUE!</v>
      </c>
      <c r="L168" t="s">
        <v>9108</v>
      </c>
      <c r="M168" s="175">
        <v>152</v>
      </c>
      <c r="N168" s="124">
        <v>608</v>
      </c>
      <c r="O168" s="67">
        <v>554</v>
      </c>
      <c r="P168" s="124">
        <v>154</v>
      </c>
      <c r="Q168" s="124">
        <v>33</v>
      </c>
      <c r="R168" s="124">
        <v>7</v>
      </c>
      <c r="S168" s="67">
        <v>10</v>
      </c>
      <c r="T168" s="124">
        <v>80</v>
      </c>
      <c r="U168" s="67">
        <v>50</v>
      </c>
      <c r="V168" s="67">
        <v>40</v>
      </c>
      <c r="W168" s="67">
        <v>75</v>
      </c>
      <c r="X168" s="67">
        <v>5</v>
      </c>
      <c r="Y168" s="4">
        <v>0.27797833935018051</v>
      </c>
      <c r="Z168" s="4">
        <v>0.32659932659932661</v>
      </c>
      <c r="AA168" s="4">
        <v>0.41696750902527074</v>
      </c>
      <c r="AB168" s="8">
        <v>5.2631578947368425</v>
      </c>
      <c r="AC168" s="8">
        <v>1.5151515151515151</v>
      </c>
      <c r="AD168" s="8">
        <v>3.3783783783783781</v>
      </c>
      <c r="AE168" s="8">
        <v>1.25</v>
      </c>
      <c r="AF168" s="51">
        <v>1.3720328807610707</v>
      </c>
      <c r="AG168" s="51">
        <v>0</v>
      </c>
      <c r="AH168" s="51">
        <v>0</v>
      </c>
      <c r="AI168" s="51">
        <v>0</v>
      </c>
      <c r="AJ168" s="8">
        <v>12.778720669027807</v>
      </c>
      <c r="AK168" s="8" t="s">
        <v>12734</v>
      </c>
      <c r="AL168" s="8" t="s">
        <v>12734</v>
      </c>
      <c r="AM168" s="8">
        <v>12.778720669027807</v>
      </c>
      <c r="AN168" s="8" t="s">
        <v>12734</v>
      </c>
      <c r="AO168" s="8" t="s">
        <v>12734</v>
      </c>
      <c r="AP168" s="8" t="s">
        <v>12734</v>
      </c>
      <c r="AQ168" s="8" t="s">
        <v>12734</v>
      </c>
      <c r="AR168" s="8">
        <v>12.778720669027807</v>
      </c>
      <c r="AS168" s="8" t="s">
        <v>12734</v>
      </c>
      <c r="AT168" s="8" t="s">
        <v>12734</v>
      </c>
      <c r="AU168" s="8" t="s">
        <v>12734</v>
      </c>
      <c r="AV168" s="133" t="s">
        <v>12734</v>
      </c>
      <c r="AW168" s="133" t="s">
        <v>12734</v>
      </c>
      <c r="AX168" s="133">
        <v>20</v>
      </c>
      <c r="AY168" s="133" t="s">
        <v>12734</v>
      </c>
      <c r="AZ168" s="133" t="s">
        <v>12734</v>
      </c>
      <c r="BA168" s="133" t="s">
        <v>12734</v>
      </c>
      <c r="BB168" s="133" t="s">
        <v>12734</v>
      </c>
      <c r="BC168" s="133">
        <v>15</v>
      </c>
      <c r="BD168" s="133" t="s">
        <v>12734</v>
      </c>
      <c r="BE168" s="133" t="s">
        <v>12734</v>
      </c>
      <c r="BF168" s="133" t="s">
        <v>12734</v>
      </c>
      <c r="BG168" s="92" t="s">
        <v>12734</v>
      </c>
      <c r="BH168" s="8">
        <v>10.732795434161627</v>
      </c>
      <c r="BI168" s="8">
        <v>2.0459252348661803</v>
      </c>
      <c r="BJ168" s="12">
        <v>167</v>
      </c>
      <c r="BK168" s="10">
        <v>2.0459252348661803</v>
      </c>
      <c r="BL168" s="10">
        <v>0.21403182159055145</v>
      </c>
      <c r="BM168" s="10">
        <v>1.8318934132756288</v>
      </c>
      <c r="BN168" s="41">
        <v>4.3833894543059291</v>
      </c>
      <c r="BO168" s="41"/>
      <c r="BP168" s="10">
        <v>1.8318934132756288</v>
      </c>
      <c r="BQ168" s="38">
        <v>4.3833894543059291</v>
      </c>
      <c r="BR168" s="6" t="s">
        <v>12901</v>
      </c>
      <c r="BS168" s="51">
        <v>399.67</v>
      </c>
      <c r="BT168" s="75">
        <v>260</v>
      </c>
      <c r="BU168" s="51">
        <v>139.67000000000002</v>
      </c>
      <c r="BV168" s="75">
        <v>369</v>
      </c>
      <c r="BW168" s="75">
        <v>431</v>
      </c>
      <c r="BX168" s="51"/>
    </row>
    <row r="169" spans="1:76">
      <c r="A169" s="185" t="s">
        <v>11626</v>
      </c>
      <c r="B169" s="1" t="s">
        <v>11629</v>
      </c>
      <c r="C169" s="2" t="s">
        <v>11628</v>
      </c>
      <c r="D169" s="91" t="s">
        <v>11627</v>
      </c>
      <c r="E169" s="2" t="s">
        <v>1404</v>
      </c>
      <c r="F169" s="2" t="s">
        <v>3643</v>
      </c>
      <c r="G169" s="2" t="s">
        <v>658</v>
      </c>
      <c r="H169" s="2" t="s">
        <v>658</v>
      </c>
      <c r="I169">
        <v>19252</v>
      </c>
      <c r="J169" t="s">
        <v>11630</v>
      </c>
      <c r="K169" t="e">
        <v>#VALUE!</v>
      </c>
      <c r="L169" t="s">
        <v>11376</v>
      </c>
      <c r="M169" s="175">
        <v>100</v>
      </c>
      <c r="N169" s="124">
        <v>430</v>
      </c>
      <c r="O169" s="75">
        <v>354</v>
      </c>
      <c r="P169" s="124">
        <v>83</v>
      </c>
      <c r="Q169" s="124">
        <v>17</v>
      </c>
      <c r="R169" s="124">
        <v>2</v>
      </c>
      <c r="S169" s="75">
        <v>16</v>
      </c>
      <c r="T169" s="124">
        <v>66</v>
      </c>
      <c r="U169" s="75">
        <v>48</v>
      </c>
      <c r="V169" s="75">
        <v>71</v>
      </c>
      <c r="W169" s="75">
        <v>123</v>
      </c>
      <c r="X169" s="75">
        <v>14</v>
      </c>
      <c r="Y169" s="4">
        <v>0.2344632768361582</v>
      </c>
      <c r="Z169" s="4">
        <v>0.3623529411764706</v>
      </c>
      <c r="AA169" s="4">
        <v>0.42937853107344631</v>
      </c>
      <c r="AB169" s="8">
        <v>4.3421052631578947</v>
      </c>
      <c r="AC169" s="8">
        <v>2.4242424242424243</v>
      </c>
      <c r="AD169" s="8">
        <v>3.243243243243243</v>
      </c>
      <c r="AE169" s="8">
        <v>3.5</v>
      </c>
      <c r="AF169" s="51">
        <v>-0.79747316424433345</v>
      </c>
      <c r="AG169" s="51">
        <v>0</v>
      </c>
      <c r="AH169" s="51">
        <v>0</v>
      </c>
      <c r="AI169" s="51">
        <v>0</v>
      </c>
      <c r="AJ169" s="8">
        <v>12.712117766399228</v>
      </c>
      <c r="AK169" s="8" t="s">
        <v>12734</v>
      </c>
      <c r="AL169" s="8" t="s">
        <v>12734</v>
      </c>
      <c r="AM169" s="8">
        <v>12.712117766399228</v>
      </c>
      <c r="AN169" s="8" t="s">
        <v>12734</v>
      </c>
      <c r="AO169" s="8" t="s">
        <v>12734</v>
      </c>
      <c r="AP169" s="8" t="s">
        <v>12734</v>
      </c>
      <c r="AQ169" s="8" t="s">
        <v>12734</v>
      </c>
      <c r="AR169" s="8">
        <v>12.712117766399228</v>
      </c>
      <c r="AS169" s="8">
        <v>12.712117766399228</v>
      </c>
      <c r="AT169" s="8">
        <v>12.712117766399228</v>
      </c>
      <c r="AU169" s="8" t="s">
        <v>12734</v>
      </c>
      <c r="AV169" s="133" t="s">
        <v>12734</v>
      </c>
      <c r="AW169" s="133" t="s">
        <v>12734</v>
      </c>
      <c r="AX169" s="133">
        <v>21</v>
      </c>
      <c r="AY169" s="133" t="s">
        <v>12734</v>
      </c>
      <c r="AZ169" s="133" t="s">
        <v>12734</v>
      </c>
      <c r="BA169" s="133" t="s">
        <v>12734</v>
      </c>
      <c r="BB169" s="133" t="s">
        <v>12734</v>
      </c>
      <c r="BC169" s="133">
        <v>16</v>
      </c>
      <c r="BD169" s="133">
        <v>1</v>
      </c>
      <c r="BE169" s="133">
        <v>4</v>
      </c>
      <c r="BF169" s="133" t="s">
        <v>12734</v>
      </c>
      <c r="BG169" s="92" t="s">
        <v>12734</v>
      </c>
      <c r="BH169" s="8">
        <v>10.732795434161627</v>
      </c>
      <c r="BI169" s="8">
        <v>1.9793223322376008</v>
      </c>
      <c r="BJ169" s="12">
        <v>168</v>
      </c>
      <c r="BK169" s="10">
        <v>1.9793223322376008</v>
      </c>
      <c r="BL169" s="10">
        <v>0.21403182159055145</v>
      </c>
      <c r="BM169" s="10">
        <v>1.7652905106470493</v>
      </c>
      <c r="BN169" s="41">
        <v>4.2603781716916416</v>
      </c>
      <c r="BO169" s="41"/>
      <c r="BP169" s="10">
        <v>1.7652905106470493</v>
      </c>
      <c r="BQ169" s="38">
        <v>4.2603781716916416</v>
      </c>
      <c r="BR169" s="6" t="s">
        <v>12902</v>
      </c>
      <c r="BS169" s="51">
        <v>143.66999999999999</v>
      </c>
      <c r="BT169" s="75">
        <v>262</v>
      </c>
      <c r="BU169" s="51">
        <v>-118.33000000000001</v>
      </c>
      <c r="BV169" s="75">
        <v>122</v>
      </c>
      <c r="BW169" s="75">
        <v>161</v>
      </c>
      <c r="BX169" s="51"/>
    </row>
    <row r="170" spans="1:76" ht="15" customHeight="1">
      <c r="A170" s="185" t="s">
        <v>9051</v>
      </c>
      <c r="B170" s="1" t="s">
        <v>9054</v>
      </c>
      <c r="C170" s="2" t="s">
        <v>9053</v>
      </c>
      <c r="D170" s="91" t="s">
        <v>9052</v>
      </c>
      <c r="E170" s="2" t="s">
        <v>1404</v>
      </c>
      <c r="F170" s="2" t="s">
        <v>3643</v>
      </c>
      <c r="G170" s="2" t="s">
        <v>1372</v>
      </c>
      <c r="H170" s="2" t="s">
        <v>1372</v>
      </c>
      <c r="I170">
        <v>19238</v>
      </c>
      <c r="J170" t="s">
        <v>10655</v>
      </c>
      <c r="K170" t="e">
        <v>#VALUE!</v>
      </c>
      <c r="L170" t="s">
        <v>11319</v>
      </c>
      <c r="M170" s="175">
        <v>84</v>
      </c>
      <c r="N170" s="124">
        <v>343</v>
      </c>
      <c r="O170" s="75">
        <v>314</v>
      </c>
      <c r="P170" s="124">
        <v>87</v>
      </c>
      <c r="Q170" s="124">
        <v>19</v>
      </c>
      <c r="R170" s="124">
        <v>2</v>
      </c>
      <c r="S170" s="75">
        <v>20</v>
      </c>
      <c r="T170" s="124">
        <v>52</v>
      </c>
      <c r="U170" s="75">
        <v>50</v>
      </c>
      <c r="V170" s="75">
        <v>20</v>
      </c>
      <c r="W170" s="75">
        <v>86</v>
      </c>
      <c r="X170" s="75">
        <v>6</v>
      </c>
      <c r="Y170" s="4">
        <v>0.27707006369426751</v>
      </c>
      <c r="Z170" s="4">
        <v>0.32035928143712578</v>
      </c>
      <c r="AA170" s="4">
        <v>0.54140127388535031</v>
      </c>
      <c r="AB170" s="8">
        <v>3.4210526315789473</v>
      </c>
      <c r="AC170" s="8">
        <v>3.0303030303030303</v>
      </c>
      <c r="AD170" s="8">
        <v>3.3783783783783781</v>
      </c>
      <c r="AE170" s="8">
        <v>1.5</v>
      </c>
      <c r="AF170" s="51">
        <v>0.92719977070795012</v>
      </c>
      <c r="AG170" s="51">
        <v>0</v>
      </c>
      <c r="AH170" s="51">
        <v>0</v>
      </c>
      <c r="AI170" s="51">
        <v>0</v>
      </c>
      <c r="AJ170" s="6">
        <v>12.256933810968306</v>
      </c>
      <c r="AK170" s="6" t="s">
        <v>12734</v>
      </c>
      <c r="AL170" s="6" t="s">
        <v>12734</v>
      </c>
      <c r="AM170" s="6" t="s">
        <v>12734</v>
      </c>
      <c r="AN170" s="6" t="s">
        <v>12734</v>
      </c>
      <c r="AO170" s="6" t="s">
        <v>12734</v>
      </c>
      <c r="AP170" s="6">
        <v>12.256933810968306</v>
      </c>
      <c r="AQ170" s="6" t="s">
        <v>12734</v>
      </c>
      <c r="AR170" s="6" t="s">
        <v>12734</v>
      </c>
      <c r="AS170" s="6" t="s">
        <v>12734</v>
      </c>
      <c r="AT170" s="6" t="s">
        <v>12734</v>
      </c>
      <c r="AU170" s="6" t="s">
        <v>12734</v>
      </c>
      <c r="AV170" s="99" t="s">
        <v>12734</v>
      </c>
      <c r="AW170" s="133" t="s">
        <v>12734</v>
      </c>
      <c r="AX170" s="133" t="s">
        <v>12734</v>
      </c>
      <c r="AY170" s="133" t="s">
        <v>12734</v>
      </c>
      <c r="AZ170" s="133" t="s">
        <v>12734</v>
      </c>
      <c r="BA170" s="133">
        <v>60</v>
      </c>
      <c r="BB170" s="133" t="s">
        <v>12734</v>
      </c>
      <c r="BC170" s="133" t="s">
        <v>12734</v>
      </c>
      <c r="BD170" s="133" t="s">
        <v>12734</v>
      </c>
      <c r="BE170" s="133" t="s">
        <v>12734</v>
      </c>
      <c r="BF170" s="133" t="s">
        <v>12734</v>
      </c>
      <c r="BG170" s="92" t="s">
        <v>12734</v>
      </c>
      <c r="BH170" s="8">
        <v>10.292358297693868</v>
      </c>
      <c r="BI170" s="8">
        <v>1.964575513274438</v>
      </c>
      <c r="BJ170" s="12">
        <v>169</v>
      </c>
      <c r="BK170" s="10">
        <v>1.964575513274438</v>
      </c>
      <c r="BL170" s="10">
        <v>0.21403182159055145</v>
      </c>
      <c r="BM170" s="10">
        <v>1.7505436916838866</v>
      </c>
      <c r="BN170" s="41">
        <v>4.2331417443957395</v>
      </c>
      <c r="BO170" s="41"/>
      <c r="BP170" s="10">
        <v>1.7505436916838866</v>
      </c>
      <c r="BQ170" s="38">
        <v>4.2331417443957395</v>
      </c>
      <c r="BR170" s="6" t="s">
        <v>12903</v>
      </c>
      <c r="BS170" s="51">
        <v>161</v>
      </c>
      <c r="BT170" s="75">
        <v>264</v>
      </c>
      <c r="BU170" s="51">
        <v>-103</v>
      </c>
      <c r="BV170" s="75">
        <v>145</v>
      </c>
      <c r="BW170" s="75">
        <v>178</v>
      </c>
      <c r="BX170" s="51"/>
    </row>
    <row r="171" spans="1:76" ht="15" customHeight="1">
      <c r="A171" s="185" t="s">
        <v>8549</v>
      </c>
      <c r="B171" s="1" t="s">
        <v>8550</v>
      </c>
      <c r="C171" s="2" t="s">
        <v>8551</v>
      </c>
      <c r="D171" s="91" t="s">
        <v>8749</v>
      </c>
      <c r="E171" s="2" t="s">
        <v>1393</v>
      </c>
      <c r="F171" s="2" t="s">
        <v>6289</v>
      </c>
      <c r="G171" s="2" t="s">
        <v>1372</v>
      </c>
      <c r="H171" s="2" t="s">
        <v>1372</v>
      </c>
      <c r="I171">
        <v>14712</v>
      </c>
      <c r="J171" t="s">
        <v>8750</v>
      </c>
      <c r="K171" t="e">
        <v>#VALUE!</v>
      </c>
      <c r="L171" t="s">
        <v>8985</v>
      </c>
      <c r="M171" s="175">
        <v>151</v>
      </c>
      <c r="N171" s="124">
        <v>441</v>
      </c>
      <c r="O171" s="75">
        <v>398</v>
      </c>
      <c r="P171" s="124">
        <v>93</v>
      </c>
      <c r="Q171" s="124">
        <v>19</v>
      </c>
      <c r="R171" s="124">
        <v>3</v>
      </c>
      <c r="S171" s="75">
        <v>12</v>
      </c>
      <c r="T171" s="124">
        <v>59</v>
      </c>
      <c r="U171" s="75">
        <v>37</v>
      </c>
      <c r="V171" s="75">
        <v>38</v>
      </c>
      <c r="W171" s="75">
        <v>88</v>
      </c>
      <c r="X171" s="75">
        <v>20</v>
      </c>
      <c r="Y171" s="3">
        <v>0.23366834170854273</v>
      </c>
      <c r="Z171" s="3">
        <v>0.30045871559633025</v>
      </c>
      <c r="AA171" s="3">
        <v>0.38693467336683418</v>
      </c>
      <c r="AB171" s="6">
        <v>3.8815789473684212</v>
      </c>
      <c r="AC171" s="6">
        <v>1.8181818181818183</v>
      </c>
      <c r="AD171" s="6">
        <v>2.5</v>
      </c>
      <c r="AE171" s="6">
        <v>5</v>
      </c>
      <c r="AF171" s="51">
        <v>-0.9728122344944875</v>
      </c>
      <c r="AG171" s="51">
        <v>0</v>
      </c>
      <c r="AH171" s="51">
        <v>0</v>
      </c>
      <c r="AI171" s="51">
        <v>0</v>
      </c>
      <c r="AJ171" s="8">
        <v>12.226948531055752</v>
      </c>
      <c r="AK171" s="8" t="s">
        <v>12734</v>
      </c>
      <c r="AL171" s="8" t="s">
        <v>12734</v>
      </c>
      <c r="AM171" s="8" t="s">
        <v>12734</v>
      </c>
      <c r="AN171" s="8" t="s">
        <v>12734</v>
      </c>
      <c r="AO171" s="8" t="s">
        <v>12734</v>
      </c>
      <c r="AP171" s="8">
        <v>12.226948531055752</v>
      </c>
      <c r="AQ171" s="8" t="s">
        <v>12734</v>
      </c>
      <c r="AR171" s="8" t="s">
        <v>12734</v>
      </c>
      <c r="AS171" s="8" t="s">
        <v>12734</v>
      </c>
      <c r="AT171" s="8" t="s">
        <v>12734</v>
      </c>
      <c r="AU171" s="8" t="s">
        <v>12734</v>
      </c>
      <c r="AV171" s="133" t="s">
        <v>12734</v>
      </c>
      <c r="AW171" s="133" t="s">
        <v>12734</v>
      </c>
      <c r="AX171" s="133" t="s">
        <v>12734</v>
      </c>
      <c r="AY171" s="133" t="s">
        <v>12734</v>
      </c>
      <c r="AZ171" s="133" t="s">
        <v>12734</v>
      </c>
      <c r="BA171" s="133">
        <v>61</v>
      </c>
      <c r="BB171" s="133" t="s">
        <v>12734</v>
      </c>
      <c r="BC171" s="133" t="s">
        <v>12734</v>
      </c>
      <c r="BD171" s="133" t="s">
        <v>12734</v>
      </c>
      <c r="BE171" s="133" t="s">
        <v>12734</v>
      </c>
      <c r="BF171" s="133" t="s">
        <v>12734</v>
      </c>
      <c r="BG171" s="92" t="s">
        <v>12734</v>
      </c>
      <c r="BH171" s="6">
        <v>10.292358297693868</v>
      </c>
      <c r="BI171" s="8">
        <v>1.9345902333618845</v>
      </c>
      <c r="BJ171" s="12">
        <v>170</v>
      </c>
      <c r="BK171" s="6">
        <v>1.9345902333618845</v>
      </c>
      <c r="BL171" s="6">
        <v>0.21403182159055145</v>
      </c>
      <c r="BM171" s="6">
        <v>1.7205584117713331</v>
      </c>
      <c r="BN171" s="38">
        <v>4.1777608586382335</v>
      </c>
      <c r="BO171" s="38"/>
      <c r="BP171" s="6">
        <v>1.7205584117713331</v>
      </c>
      <c r="BQ171" s="38">
        <v>4.1777608586382335</v>
      </c>
      <c r="BR171" s="6" t="s">
        <v>12904</v>
      </c>
      <c r="BS171" s="51">
        <v>326.5</v>
      </c>
      <c r="BT171" s="75">
        <v>265</v>
      </c>
      <c r="BU171" s="51">
        <v>61.5</v>
      </c>
      <c r="BV171" s="75">
        <v>284</v>
      </c>
      <c r="BW171" s="75">
        <v>369</v>
      </c>
      <c r="BX171" s="51"/>
    </row>
    <row r="172" spans="1:76" ht="15" customHeight="1">
      <c r="A172" s="65" t="s">
        <v>8557</v>
      </c>
      <c r="B172" s="1" t="s">
        <v>8558</v>
      </c>
      <c r="C172" s="2" t="s">
        <v>8559</v>
      </c>
      <c r="D172" s="91" t="s">
        <v>8675</v>
      </c>
      <c r="E172" s="2" t="s">
        <v>1414</v>
      </c>
      <c r="F172" s="2" t="s">
        <v>3643</v>
      </c>
      <c r="G172" s="2" t="s">
        <v>1383</v>
      </c>
      <c r="H172" s="2" t="s">
        <v>1383</v>
      </c>
      <c r="I172">
        <v>5452</v>
      </c>
      <c r="J172" t="s">
        <v>10641</v>
      </c>
      <c r="K172" t="e">
        <v>#VALUE!</v>
      </c>
      <c r="L172" t="s">
        <v>9261</v>
      </c>
      <c r="M172" s="175">
        <v>127</v>
      </c>
      <c r="N172" s="124">
        <v>487</v>
      </c>
      <c r="O172" s="75">
        <v>410</v>
      </c>
      <c r="P172" s="124">
        <v>107</v>
      </c>
      <c r="Q172" s="124">
        <v>20</v>
      </c>
      <c r="R172" s="124">
        <v>2</v>
      </c>
      <c r="S172" s="75">
        <v>19</v>
      </c>
      <c r="T172" s="124">
        <v>54</v>
      </c>
      <c r="U172" s="75">
        <v>63</v>
      </c>
      <c r="V172" s="75">
        <v>64</v>
      </c>
      <c r="W172" s="75">
        <v>108</v>
      </c>
      <c r="X172" s="75">
        <v>2</v>
      </c>
      <c r="Y172" s="52">
        <v>0.26097560975609757</v>
      </c>
      <c r="Z172" s="52">
        <v>0.36075949367088606</v>
      </c>
      <c r="AA172" s="52">
        <v>0.45853658536585368</v>
      </c>
      <c r="AB172" s="51">
        <v>3.5526315789473686</v>
      </c>
      <c r="AC172" s="51">
        <v>2.8787878787878789</v>
      </c>
      <c r="AD172" s="51">
        <v>4.2567567567567561</v>
      </c>
      <c r="AE172" s="51">
        <v>0.5</v>
      </c>
      <c r="AF172" s="51">
        <v>0.30769955706342705</v>
      </c>
      <c r="AG172" s="51">
        <v>0</v>
      </c>
      <c r="AH172" s="51">
        <v>0</v>
      </c>
      <c r="AI172" s="51">
        <v>0</v>
      </c>
      <c r="AJ172" s="51">
        <v>11.495875771555431</v>
      </c>
      <c r="AK172" s="51" t="s">
        <v>12734</v>
      </c>
      <c r="AL172" s="51">
        <v>11.495875771555431</v>
      </c>
      <c r="AM172" s="51" t="s">
        <v>12734</v>
      </c>
      <c r="AN172" s="51" t="s">
        <v>12734</v>
      </c>
      <c r="AO172" s="51" t="s">
        <v>12734</v>
      </c>
      <c r="AP172" s="51" t="s">
        <v>12734</v>
      </c>
      <c r="AQ172" s="51">
        <v>11.495875771555431</v>
      </c>
      <c r="AR172" s="51" t="s">
        <v>12734</v>
      </c>
      <c r="AS172" s="51" t="s">
        <v>12734</v>
      </c>
      <c r="AT172" s="51" t="s">
        <v>12734</v>
      </c>
      <c r="AU172" s="51" t="s">
        <v>12734</v>
      </c>
      <c r="AV172" s="76" t="s">
        <v>12734</v>
      </c>
      <c r="AW172" s="133">
        <v>21</v>
      </c>
      <c r="AX172" s="133" t="s">
        <v>12734</v>
      </c>
      <c r="AY172" s="133" t="s">
        <v>12734</v>
      </c>
      <c r="AZ172" s="133" t="s">
        <v>12734</v>
      </c>
      <c r="BA172" s="133" t="s">
        <v>12734</v>
      </c>
      <c r="BB172" s="133">
        <v>11</v>
      </c>
      <c r="BC172" s="133" t="s">
        <v>12734</v>
      </c>
      <c r="BD172" s="133" t="s">
        <v>12734</v>
      </c>
      <c r="BE172" s="133" t="s">
        <v>12734</v>
      </c>
      <c r="BF172" s="133" t="s">
        <v>12734</v>
      </c>
      <c r="BG172" s="92" t="s">
        <v>12734</v>
      </c>
      <c r="BH172" s="51">
        <v>9.5652162702831074</v>
      </c>
      <c r="BI172" s="8">
        <v>1.9306595012723236</v>
      </c>
      <c r="BJ172" s="12">
        <v>171</v>
      </c>
      <c r="BK172" s="51">
        <v>1.9306595012723236</v>
      </c>
      <c r="BL172" s="51">
        <v>0.21403182159055145</v>
      </c>
      <c r="BM172" s="51">
        <v>1.7166276796817721</v>
      </c>
      <c r="BN172" s="64">
        <v>4.1705010489772869</v>
      </c>
      <c r="BO172" s="64"/>
      <c r="BP172" s="51">
        <v>1.7166276796817721</v>
      </c>
      <c r="BQ172" s="38">
        <v>4.1705010489772869</v>
      </c>
      <c r="BR172" s="51" t="s">
        <v>12905</v>
      </c>
      <c r="BS172" s="51">
        <v>441.33</v>
      </c>
      <c r="BT172" s="75">
        <v>266</v>
      </c>
      <c r="BU172" s="51">
        <v>175.32999999999998</v>
      </c>
      <c r="BV172" s="75">
        <v>395</v>
      </c>
      <c r="BW172" s="75">
        <v>494</v>
      </c>
      <c r="BX172" s="51"/>
    </row>
    <row r="173" spans="1:76">
      <c r="A173" s="185" t="s">
        <v>2648</v>
      </c>
      <c r="B173" s="1" t="s">
        <v>4294</v>
      </c>
      <c r="C173" s="2" t="s">
        <v>4274</v>
      </c>
      <c r="D173" s="91" t="s">
        <v>123</v>
      </c>
      <c r="E173" s="2" t="s">
        <v>2665</v>
      </c>
      <c r="F173" s="2" t="s">
        <v>2665</v>
      </c>
      <c r="G173" s="2" t="s">
        <v>1403</v>
      </c>
      <c r="H173" s="2" t="s">
        <v>1403</v>
      </c>
      <c r="I173" s="98">
        <v>5000</v>
      </c>
      <c r="J173" s="98" t="s">
        <v>7290</v>
      </c>
      <c r="K173" s="98" t="e">
        <v>#VALUE!</v>
      </c>
      <c r="L173" s="98" t="s">
        <v>3871</v>
      </c>
      <c r="M173" s="66">
        <v>99</v>
      </c>
      <c r="N173" s="124">
        <v>280</v>
      </c>
      <c r="O173" s="75">
        <v>255</v>
      </c>
      <c r="P173" s="124">
        <v>67</v>
      </c>
      <c r="Q173" s="124">
        <v>24</v>
      </c>
      <c r="R173" s="124">
        <v>2</v>
      </c>
      <c r="S173" s="75">
        <v>10</v>
      </c>
      <c r="T173" s="124">
        <v>30</v>
      </c>
      <c r="U173" s="75">
        <v>40</v>
      </c>
      <c r="V173" s="75">
        <v>20</v>
      </c>
      <c r="W173" s="75">
        <v>66</v>
      </c>
      <c r="X173" s="75">
        <v>3</v>
      </c>
      <c r="Y173" s="3">
        <v>0.2627450980392157</v>
      </c>
      <c r="Z173" s="3">
        <v>0.31636363636363635</v>
      </c>
      <c r="AA173" s="3">
        <v>0.49019607843137253</v>
      </c>
      <c r="AB173" s="6">
        <v>1.9736842105263159</v>
      </c>
      <c r="AC173" s="6">
        <v>1.5151515151515151</v>
      </c>
      <c r="AD173" s="6">
        <v>2.7027027027027026</v>
      </c>
      <c r="AE173" s="6">
        <v>0.75</v>
      </c>
      <c r="AF173" s="6">
        <v>0.38806185865006287</v>
      </c>
      <c r="AG173" s="6">
        <v>0</v>
      </c>
      <c r="AH173" s="6">
        <v>0</v>
      </c>
      <c r="AI173" s="51">
        <v>0</v>
      </c>
      <c r="AJ173" s="6">
        <v>7.3296002870305967</v>
      </c>
      <c r="AK173" s="6">
        <v>7.3296002870305967</v>
      </c>
      <c r="AL173" s="6" t="s">
        <v>12734</v>
      </c>
      <c r="AM173" s="6" t="s">
        <v>12734</v>
      </c>
      <c r="AN173" s="6" t="s">
        <v>12734</v>
      </c>
      <c r="AO173" s="6" t="s">
        <v>12734</v>
      </c>
      <c r="AP173" s="6" t="s">
        <v>12734</v>
      </c>
      <c r="AQ173" s="6" t="s">
        <v>12734</v>
      </c>
      <c r="AR173" s="6" t="s">
        <v>12734</v>
      </c>
      <c r="AS173" s="6" t="s">
        <v>12734</v>
      </c>
      <c r="AT173" s="6" t="s">
        <v>12734</v>
      </c>
      <c r="AU173" s="6" t="s">
        <v>12734</v>
      </c>
      <c r="AV173" s="99">
        <v>21</v>
      </c>
      <c r="AW173" s="99" t="s">
        <v>12734</v>
      </c>
      <c r="AX173" s="99" t="s">
        <v>12734</v>
      </c>
      <c r="AY173" s="99" t="s">
        <v>12734</v>
      </c>
      <c r="AZ173" s="99" t="s">
        <v>12734</v>
      </c>
      <c r="BA173" s="99" t="s">
        <v>12734</v>
      </c>
      <c r="BB173" s="99" t="s">
        <v>12734</v>
      </c>
      <c r="BC173" s="99" t="s">
        <v>12734</v>
      </c>
      <c r="BD173" s="99" t="s">
        <v>12734</v>
      </c>
      <c r="BE173" s="99" t="s">
        <v>12734</v>
      </c>
      <c r="BF173" s="99" t="s">
        <v>12734</v>
      </c>
      <c r="BG173" s="92" t="s">
        <v>12734</v>
      </c>
      <c r="BH173" s="6">
        <v>5.4009775641470128</v>
      </c>
      <c r="BI173" s="6">
        <v>1.9286227228835839</v>
      </c>
      <c r="BJ173" s="99">
        <v>172</v>
      </c>
      <c r="BK173" s="6">
        <v>1.9286227228835839</v>
      </c>
      <c r="BL173" s="6">
        <v>0.21403182159055145</v>
      </c>
      <c r="BM173" s="6">
        <v>1.7145909012930325</v>
      </c>
      <c r="BN173" s="38">
        <v>4.1667392501350182</v>
      </c>
      <c r="BO173" s="38"/>
      <c r="BP173" s="6">
        <v>1.7145909012930325</v>
      </c>
      <c r="BQ173" s="38">
        <v>4.1667392501350182</v>
      </c>
      <c r="BR173" s="6" t="s">
        <v>12906</v>
      </c>
      <c r="BS173" s="51">
        <v>497.33</v>
      </c>
      <c r="BT173" s="75">
        <v>267</v>
      </c>
      <c r="BU173" s="51">
        <v>230.32999999999998</v>
      </c>
      <c r="BV173" s="75">
        <v>389</v>
      </c>
      <c r="BW173" s="75">
        <v>590</v>
      </c>
      <c r="BX173" s="6"/>
    </row>
    <row r="174" spans="1:76" ht="15" customHeight="1">
      <c r="A174" s="185" t="s">
        <v>9421</v>
      </c>
      <c r="B174" s="1" t="s">
        <v>9422</v>
      </c>
      <c r="C174" s="2" t="s">
        <v>8258</v>
      </c>
      <c r="D174" s="91" t="s">
        <v>8625</v>
      </c>
      <c r="E174" s="2" t="s">
        <v>1398</v>
      </c>
      <c r="F174" s="2" t="s">
        <v>6289</v>
      </c>
      <c r="G174" s="2" t="s">
        <v>657</v>
      </c>
      <c r="H174" s="2" t="s">
        <v>657</v>
      </c>
      <c r="I174">
        <v>16909</v>
      </c>
      <c r="J174" t="s">
        <v>8626</v>
      </c>
      <c r="K174" t="e">
        <v>#VALUE!</v>
      </c>
      <c r="L174" t="s">
        <v>9423</v>
      </c>
      <c r="M174" s="175">
        <v>149</v>
      </c>
      <c r="N174" s="124">
        <v>503</v>
      </c>
      <c r="O174" s="75">
        <v>466</v>
      </c>
      <c r="P174" s="124">
        <v>129</v>
      </c>
      <c r="Q174" s="124">
        <v>30</v>
      </c>
      <c r="R174" s="124">
        <v>1</v>
      </c>
      <c r="S174" s="75">
        <v>13</v>
      </c>
      <c r="T174" s="124">
        <v>46</v>
      </c>
      <c r="U174" s="75">
        <v>80</v>
      </c>
      <c r="V174" s="75">
        <v>30</v>
      </c>
      <c r="W174" s="75">
        <v>117</v>
      </c>
      <c r="X174" s="75">
        <v>0</v>
      </c>
      <c r="Y174" s="4">
        <v>0.27682403433476394</v>
      </c>
      <c r="Z174" s="4">
        <v>0.32056451612903225</v>
      </c>
      <c r="AA174" s="4">
        <v>0.42918454935622319</v>
      </c>
      <c r="AB174" s="8">
        <v>3.0263157894736845</v>
      </c>
      <c r="AC174" s="8">
        <v>1.9696969696969697</v>
      </c>
      <c r="AD174" s="8">
        <v>5.4054054054054053</v>
      </c>
      <c r="AE174" s="8">
        <v>0</v>
      </c>
      <c r="AF174" s="51">
        <v>1.1617578307620189</v>
      </c>
      <c r="AG174" s="51">
        <v>0</v>
      </c>
      <c r="AH174" s="51">
        <v>0</v>
      </c>
      <c r="AI174" s="51">
        <v>0</v>
      </c>
      <c r="AJ174" s="8">
        <v>11.563175995338078</v>
      </c>
      <c r="AK174" s="8" t="s">
        <v>12734</v>
      </c>
      <c r="AL174" s="8" t="s">
        <v>12734</v>
      </c>
      <c r="AM174" s="8" t="s">
        <v>12734</v>
      </c>
      <c r="AN174" s="8">
        <v>11.563175995338078</v>
      </c>
      <c r="AO174" s="8" t="s">
        <v>12734</v>
      </c>
      <c r="AP174" s="8" t="s">
        <v>12734</v>
      </c>
      <c r="AQ174" s="8">
        <v>11.563175995338078</v>
      </c>
      <c r="AR174" s="8" t="s">
        <v>12734</v>
      </c>
      <c r="AS174" s="8" t="s">
        <v>12734</v>
      </c>
      <c r="AT174" s="8" t="s">
        <v>12734</v>
      </c>
      <c r="AU174" s="8" t="s">
        <v>12734</v>
      </c>
      <c r="AV174" s="133" t="s">
        <v>12734</v>
      </c>
      <c r="AW174" s="133" t="s">
        <v>12734</v>
      </c>
      <c r="AX174" s="133" t="s">
        <v>12734</v>
      </c>
      <c r="AY174" s="133">
        <v>20</v>
      </c>
      <c r="AZ174" s="133" t="s">
        <v>12734</v>
      </c>
      <c r="BA174" s="133" t="s">
        <v>12734</v>
      </c>
      <c r="BB174" s="133">
        <v>10</v>
      </c>
      <c r="BC174" s="133" t="s">
        <v>12734</v>
      </c>
      <c r="BD174" s="133" t="s">
        <v>12734</v>
      </c>
      <c r="BE174" s="133" t="s">
        <v>12734</v>
      </c>
      <c r="BF174" s="133" t="s">
        <v>12734</v>
      </c>
      <c r="BG174" s="92" t="s">
        <v>12734</v>
      </c>
      <c r="BH174" s="8">
        <v>9.7237596872733416</v>
      </c>
      <c r="BI174" s="8">
        <v>1.8394163080647363</v>
      </c>
      <c r="BJ174" s="12">
        <v>173</v>
      </c>
      <c r="BK174" s="10">
        <v>1.8394163080647363</v>
      </c>
      <c r="BL174" s="10">
        <v>0.21403182159055145</v>
      </c>
      <c r="BM174" s="10">
        <v>1.6253844864741849</v>
      </c>
      <c r="BN174" s="41">
        <v>4.0019807325448262</v>
      </c>
      <c r="BO174" s="41"/>
      <c r="BP174" s="10">
        <v>1.6253844864741849</v>
      </c>
      <c r="BQ174" s="38">
        <v>4.0019807325448262</v>
      </c>
      <c r="BR174" s="6" t="s">
        <v>12907</v>
      </c>
      <c r="BS174" s="51">
        <v>468</v>
      </c>
      <c r="BT174" s="75">
        <v>272</v>
      </c>
      <c r="BU174" s="51">
        <v>196</v>
      </c>
      <c r="BV174" s="75">
        <v>437</v>
      </c>
      <c r="BW174" s="75">
        <v>488</v>
      </c>
      <c r="BX174" s="51"/>
    </row>
    <row r="175" spans="1:76" ht="15" customHeight="1">
      <c r="A175" s="221" t="s">
        <v>2674</v>
      </c>
      <c r="B175" s="187" t="s">
        <v>7371</v>
      </c>
      <c r="C175" s="188" t="s">
        <v>4554</v>
      </c>
      <c r="D175" s="219" t="s">
        <v>2597</v>
      </c>
      <c r="E175" s="188" t="s">
        <v>1378</v>
      </c>
      <c r="F175" s="188" t="s">
        <v>3643</v>
      </c>
      <c r="G175" s="188" t="s">
        <v>1372</v>
      </c>
      <c r="H175" s="188" t="s">
        <v>1372</v>
      </c>
      <c r="I175" s="190">
        <v>12984</v>
      </c>
      <c r="J175" s="190" t="s">
        <v>7372</v>
      </c>
      <c r="K175" s="202" t="e">
        <v>#VALUE!</v>
      </c>
      <c r="L175" s="202" t="s">
        <v>7373</v>
      </c>
      <c r="M175" s="66">
        <v>147</v>
      </c>
      <c r="N175" s="192">
        <v>567</v>
      </c>
      <c r="O175" s="192">
        <v>494</v>
      </c>
      <c r="P175" s="192">
        <v>111</v>
      </c>
      <c r="Q175" s="192">
        <v>28</v>
      </c>
      <c r="R175" s="192">
        <v>3</v>
      </c>
      <c r="S175" s="192">
        <v>21</v>
      </c>
      <c r="T175" s="192">
        <v>69</v>
      </c>
      <c r="U175" s="192">
        <v>62</v>
      </c>
      <c r="V175" s="192">
        <v>56</v>
      </c>
      <c r="W175" s="192">
        <v>155</v>
      </c>
      <c r="X175" s="192">
        <v>8</v>
      </c>
      <c r="Y175" s="193">
        <v>0.22469635627530365</v>
      </c>
      <c r="Z175" s="194">
        <v>0.30363636363636365</v>
      </c>
      <c r="AA175" s="194">
        <v>0.42105263157894735</v>
      </c>
      <c r="AB175" s="195">
        <v>4.5394736842105265</v>
      </c>
      <c r="AC175" s="195">
        <v>3.1818181818181821</v>
      </c>
      <c r="AD175" s="195">
        <v>4.1891891891891886</v>
      </c>
      <c r="AE175" s="195">
        <v>2</v>
      </c>
      <c r="AF175" s="195">
        <v>-1.7924001117630708</v>
      </c>
      <c r="AG175" s="196">
        <v>0</v>
      </c>
      <c r="AH175" s="196">
        <v>0</v>
      </c>
      <c r="AI175" s="196">
        <v>0</v>
      </c>
      <c r="AJ175" s="195">
        <v>12.118080943454826</v>
      </c>
      <c r="AK175" s="195" t="s">
        <v>12734</v>
      </c>
      <c r="AL175" s="195" t="s">
        <v>12734</v>
      </c>
      <c r="AM175" s="195" t="s">
        <v>12734</v>
      </c>
      <c r="AN175" s="195" t="s">
        <v>12734</v>
      </c>
      <c r="AO175" s="195" t="s">
        <v>12734</v>
      </c>
      <c r="AP175" s="195">
        <v>12.118080943454826</v>
      </c>
      <c r="AQ175" s="195" t="s">
        <v>12734</v>
      </c>
      <c r="AR175" s="195" t="s">
        <v>12734</v>
      </c>
      <c r="AS175" s="195" t="s">
        <v>12734</v>
      </c>
      <c r="AT175" s="195" t="s">
        <v>12734</v>
      </c>
      <c r="AU175" s="195" t="s">
        <v>12734</v>
      </c>
      <c r="AV175" s="197" t="s">
        <v>12734</v>
      </c>
      <c r="AW175" s="197" t="s">
        <v>12734</v>
      </c>
      <c r="AX175" s="197" t="s">
        <v>12734</v>
      </c>
      <c r="AY175" s="197" t="s">
        <v>12734</v>
      </c>
      <c r="AZ175" s="197" t="s">
        <v>12734</v>
      </c>
      <c r="BA175" s="197">
        <v>62</v>
      </c>
      <c r="BB175" s="197" t="s">
        <v>12734</v>
      </c>
      <c r="BC175" s="197" t="s">
        <v>12734</v>
      </c>
      <c r="BD175" s="197" t="s">
        <v>12734</v>
      </c>
      <c r="BE175" s="197" t="s">
        <v>12734</v>
      </c>
      <c r="BF175" s="197" t="s">
        <v>12734</v>
      </c>
      <c r="BG175" s="198" t="s">
        <v>12734</v>
      </c>
      <c r="BH175" s="195">
        <v>10.292358297693868</v>
      </c>
      <c r="BI175" s="195">
        <v>1.8257226457609583</v>
      </c>
      <c r="BJ175" s="197">
        <v>174</v>
      </c>
      <c r="BK175" s="195">
        <v>1.8257226457609583</v>
      </c>
      <c r="BL175" s="195">
        <v>0.21403182159055145</v>
      </c>
      <c r="BM175" s="195">
        <v>1.6116908241704069</v>
      </c>
      <c r="BN175" s="199">
        <v>3.9766894179444949</v>
      </c>
      <c r="BO175" s="200"/>
      <c r="BP175" s="195">
        <v>1.6116908241704069</v>
      </c>
      <c r="BQ175" s="38">
        <v>3.9766894179444949</v>
      </c>
      <c r="BR175" s="195" t="s">
        <v>12908</v>
      </c>
      <c r="BS175" s="195">
        <v>346</v>
      </c>
      <c r="BT175" s="201">
        <v>274</v>
      </c>
      <c r="BU175" s="196">
        <v>72</v>
      </c>
      <c r="BV175" s="201">
        <v>284</v>
      </c>
      <c r="BW175" s="201">
        <v>401</v>
      </c>
      <c r="BX175" s="195"/>
    </row>
    <row r="176" spans="1:76">
      <c r="A176" s="221" t="s">
        <v>10008</v>
      </c>
      <c r="B176" s="187" t="s">
        <v>10009</v>
      </c>
      <c r="C176" s="188" t="s">
        <v>3975</v>
      </c>
      <c r="D176" s="219" t="s">
        <v>8776</v>
      </c>
      <c r="E176" s="188" t="s">
        <v>1435</v>
      </c>
      <c r="F176" s="188" t="s">
        <v>3643</v>
      </c>
      <c r="G176" s="188" t="s">
        <v>1372</v>
      </c>
      <c r="H176" s="188" t="s">
        <v>1372</v>
      </c>
      <c r="I176" s="190">
        <v>12858</v>
      </c>
      <c r="J176" s="190" t="s">
        <v>8777</v>
      </c>
      <c r="K176" s="202" t="e">
        <v>#VALUE!</v>
      </c>
      <c r="L176" s="202" t="s">
        <v>10010</v>
      </c>
      <c r="M176" s="66">
        <v>136</v>
      </c>
      <c r="N176" s="192">
        <v>458</v>
      </c>
      <c r="O176" s="192">
        <v>413</v>
      </c>
      <c r="P176" s="192">
        <v>108</v>
      </c>
      <c r="Q176" s="192">
        <v>29</v>
      </c>
      <c r="R176" s="192">
        <v>3</v>
      </c>
      <c r="S176" s="192">
        <v>17</v>
      </c>
      <c r="T176" s="192">
        <v>65</v>
      </c>
      <c r="U176" s="192">
        <v>47</v>
      </c>
      <c r="V176" s="192">
        <v>38</v>
      </c>
      <c r="W176" s="192">
        <v>129</v>
      </c>
      <c r="X176" s="192">
        <v>7</v>
      </c>
      <c r="Y176" s="193">
        <v>0.26150121065375304</v>
      </c>
      <c r="Z176" s="194">
        <v>0.32372505543237251</v>
      </c>
      <c r="AA176" s="194">
        <v>0.46973365617433416</v>
      </c>
      <c r="AB176" s="195">
        <v>4.2763157894736841</v>
      </c>
      <c r="AC176" s="195">
        <v>2.5757575757575757</v>
      </c>
      <c r="AD176" s="195">
        <v>3.1756756756756754</v>
      </c>
      <c r="AE176" s="195">
        <v>1.75</v>
      </c>
      <c r="AF176" s="195">
        <v>0.3327681220856305</v>
      </c>
      <c r="AG176" s="196">
        <v>0</v>
      </c>
      <c r="AH176" s="196">
        <v>0</v>
      </c>
      <c r="AI176" s="196">
        <v>0</v>
      </c>
      <c r="AJ176" s="195">
        <v>12.110517162992565</v>
      </c>
      <c r="AK176" s="195" t="s">
        <v>12734</v>
      </c>
      <c r="AL176" s="195" t="s">
        <v>12734</v>
      </c>
      <c r="AM176" s="195" t="s">
        <v>12734</v>
      </c>
      <c r="AN176" s="195" t="s">
        <v>12734</v>
      </c>
      <c r="AO176" s="195" t="s">
        <v>12734</v>
      </c>
      <c r="AP176" s="195">
        <v>12.110517162992565</v>
      </c>
      <c r="AQ176" s="195" t="s">
        <v>12734</v>
      </c>
      <c r="AR176" s="195" t="s">
        <v>12734</v>
      </c>
      <c r="AS176" s="195" t="s">
        <v>12734</v>
      </c>
      <c r="AT176" s="195" t="s">
        <v>12734</v>
      </c>
      <c r="AU176" s="195" t="s">
        <v>12734</v>
      </c>
      <c r="AV176" s="197" t="s">
        <v>12734</v>
      </c>
      <c r="AW176" s="197" t="s">
        <v>12734</v>
      </c>
      <c r="AX176" s="197" t="s">
        <v>12734</v>
      </c>
      <c r="AY176" s="197" t="s">
        <v>12734</v>
      </c>
      <c r="AZ176" s="197" t="s">
        <v>12734</v>
      </c>
      <c r="BA176" s="197">
        <v>63</v>
      </c>
      <c r="BB176" s="197" t="s">
        <v>12734</v>
      </c>
      <c r="BC176" s="197" t="s">
        <v>12734</v>
      </c>
      <c r="BD176" s="197" t="s">
        <v>12734</v>
      </c>
      <c r="BE176" s="197" t="s">
        <v>12734</v>
      </c>
      <c r="BF176" s="197" t="s">
        <v>12734</v>
      </c>
      <c r="BG176" s="198" t="s">
        <v>12734</v>
      </c>
      <c r="BH176" s="195">
        <v>10.292358297693868</v>
      </c>
      <c r="BI176" s="195">
        <v>1.8181588652986971</v>
      </c>
      <c r="BJ176" s="197">
        <v>175</v>
      </c>
      <c r="BK176" s="195">
        <v>1.8181588652986971</v>
      </c>
      <c r="BL176" s="195">
        <v>0.21403182159055145</v>
      </c>
      <c r="BM176" s="195">
        <v>1.6041270437081456</v>
      </c>
      <c r="BN176" s="199">
        <v>3.9627196013245749</v>
      </c>
      <c r="BO176" s="200"/>
      <c r="BP176" s="195">
        <v>1.6041270437081456</v>
      </c>
      <c r="BQ176" s="38">
        <v>3.9627196013245749</v>
      </c>
      <c r="BR176" s="195" t="s">
        <v>12909</v>
      </c>
      <c r="BS176" s="195">
        <v>485.67</v>
      </c>
      <c r="BT176" s="201">
        <v>275</v>
      </c>
      <c r="BU176" s="196">
        <v>210.67000000000002</v>
      </c>
      <c r="BV176" s="201">
        <v>402</v>
      </c>
      <c r="BW176" s="201">
        <v>554</v>
      </c>
      <c r="BX176" s="195"/>
    </row>
    <row r="177" spans="1:76" ht="15" customHeight="1">
      <c r="A177" t="s">
        <v>10652</v>
      </c>
      <c r="B177" s="1" t="s">
        <v>10654</v>
      </c>
      <c r="C177" s="2" t="s">
        <v>10653</v>
      </c>
      <c r="D177" s="91" t="s">
        <v>10521</v>
      </c>
      <c r="E177" s="2" t="s">
        <v>1390</v>
      </c>
      <c r="F177" s="2" t="s">
        <v>3643</v>
      </c>
      <c r="G177" s="2" t="s">
        <v>11040</v>
      </c>
      <c r="H177" s="2" t="s">
        <v>1408</v>
      </c>
      <c r="I177">
        <v>12092</v>
      </c>
      <c r="J177" t="s">
        <v>10585</v>
      </c>
      <c r="K177" t="e">
        <v>#VALUE!</v>
      </c>
      <c r="L177" t="s">
        <v>11172</v>
      </c>
      <c r="M177" s="175">
        <v>112</v>
      </c>
      <c r="N177" s="124">
        <v>472</v>
      </c>
      <c r="O177" s="75">
        <v>423</v>
      </c>
      <c r="P177" s="124">
        <v>105</v>
      </c>
      <c r="Q177" s="124">
        <v>27</v>
      </c>
      <c r="R177" s="124">
        <v>5</v>
      </c>
      <c r="S177" s="75">
        <v>12</v>
      </c>
      <c r="T177" s="124">
        <v>61</v>
      </c>
      <c r="U177" s="75">
        <v>45</v>
      </c>
      <c r="V177" s="75">
        <v>46</v>
      </c>
      <c r="W177" s="75">
        <v>138</v>
      </c>
      <c r="X177" s="75">
        <v>12</v>
      </c>
      <c r="Y177" s="4">
        <v>0.24822695035460993</v>
      </c>
      <c r="Z177" s="4">
        <v>0.32196162046908317</v>
      </c>
      <c r="AA177" s="4">
        <v>0.42080378250591016</v>
      </c>
      <c r="AB177" s="8">
        <v>4.0131578947368425</v>
      </c>
      <c r="AC177" s="8">
        <v>1.8181818181818183</v>
      </c>
      <c r="AD177" s="8">
        <v>3.0405405405405403</v>
      </c>
      <c r="AE177" s="8">
        <v>3</v>
      </c>
      <c r="AF177" s="51">
        <v>-0.32853581675369264</v>
      </c>
      <c r="AG177" s="51">
        <v>0</v>
      </c>
      <c r="AH177" s="51">
        <v>0</v>
      </c>
      <c r="AI177" s="51">
        <v>0</v>
      </c>
      <c r="AJ177" s="6">
        <v>11.543344436705508</v>
      </c>
      <c r="AK177" s="6" t="s">
        <v>12734</v>
      </c>
      <c r="AL177" s="6" t="s">
        <v>12734</v>
      </c>
      <c r="AM177" s="6" t="s">
        <v>12734</v>
      </c>
      <c r="AN177" s="6" t="s">
        <v>12734</v>
      </c>
      <c r="AO177" s="6">
        <v>11.543344436705508</v>
      </c>
      <c r="AP177" s="6" t="s">
        <v>12734</v>
      </c>
      <c r="AQ177" s="6" t="s">
        <v>12734</v>
      </c>
      <c r="AR177" s="6">
        <v>11.543344436705508</v>
      </c>
      <c r="AS177" s="6">
        <v>11.543344436705508</v>
      </c>
      <c r="AT177" s="6">
        <v>11.543344436705508</v>
      </c>
      <c r="AU177" s="6" t="s">
        <v>12734</v>
      </c>
      <c r="AV177" s="99" t="s">
        <v>12734</v>
      </c>
      <c r="AW177" s="133" t="s">
        <v>12734</v>
      </c>
      <c r="AX177" s="133" t="s">
        <v>12734</v>
      </c>
      <c r="AY177" s="133" t="s">
        <v>12734</v>
      </c>
      <c r="AZ177" s="133">
        <v>27</v>
      </c>
      <c r="BA177" s="133" t="s">
        <v>12734</v>
      </c>
      <c r="BB177" s="133" t="s">
        <v>12734</v>
      </c>
      <c r="BC177" s="133">
        <v>23</v>
      </c>
      <c r="BD177" s="133">
        <v>8</v>
      </c>
      <c r="BE177" s="133">
        <v>11</v>
      </c>
      <c r="BF177" s="133" t="s">
        <v>12734</v>
      </c>
      <c r="BG177" s="92" t="s">
        <v>12734</v>
      </c>
      <c r="BH177" s="8">
        <v>9.752144097079757</v>
      </c>
      <c r="BI177" s="8">
        <v>1.7912003396257514</v>
      </c>
      <c r="BJ177" s="12">
        <v>176</v>
      </c>
      <c r="BK177" s="10">
        <v>1.7912003396257514</v>
      </c>
      <c r="BL177" s="10">
        <v>0.21403182159055145</v>
      </c>
      <c r="BM177" s="10">
        <v>1.5771685180352</v>
      </c>
      <c r="BN177" s="41">
        <v>3.9129289362102853</v>
      </c>
      <c r="BO177" s="41"/>
      <c r="BP177" s="10">
        <v>1.5771685180352</v>
      </c>
      <c r="BQ177" s="38">
        <v>3.9129289362102853</v>
      </c>
      <c r="BR177" s="6" t="s">
        <v>12910</v>
      </c>
      <c r="BS177" s="51">
        <v>317.83</v>
      </c>
      <c r="BT177" s="75">
        <v>276</v>
      </c>
      <c r="BU177" s="51">
        <v>41.829999999999984</v>
      </c>
      <c r="BV177" s="75">
        <v>298</v>
      </c>
      <c r="BW177" s="75">
        <v>337</v>
      </c>
      <c r="BX177" s="51"/>
    </row>
    <row r="178" spans="1:76">
      <c r="A178" s="222" t="s">
        <v>2268</v>
      </c>
      <c r="B178" s="1" t="s">
        <v>4210</v>
      </c>
      <c r="C178" s="2" t="s">
        <v>4008</v>
      </c>
      <c r="D178" s="91" t="s">
        <v>428</v>
      </c>
      <c r="E178" s="2" t="s">
        <v>1369</v>
      </c>
      <c r="F178" s="2" t="s">
        <v>3643</v>
      </c>
      <c r="G178" s="2" t="s">
        <v>1372</v>
      </c>
      <c r="H178" s="2" t="s">
        <v>1372</v>
      </c>
      <c r="I178">
        <v>3892</v>
      </c>
      <c r="J178" t="s">
        <v>7600</v>
      </c>
      <c r="K178" t="e">
        <v>#VALUE!</v>
      </c>
      <c r="L178" t="s">
        <v>3678</v>
      </c>
      <c r="M178" s="175">
        <v>141</v>
      </c>
      <c r="N178" s="124">
        <v>550</v>
      </c>
      <c r="O178" s="75">
        <v>501</v>
      </c>
      <c r="P178" s="124">
        <v>138</v>
      </c>
      <c r="Q178" s="124">
        <v>19</v>
      </c>
      <c r="R178" s="124">
        <v>3</v>
      </c>
      <c r="S178" s="75">
        <v>14</v>
      </c>
      <c r="T178" s="124">
        <v>57</v>
      </c>
      <c r="U178" s="75">
        <v>56</v>
      </c>
      <c r="V178" s="75">
        <v>36</v>
      </c>
      <c r="W178" s="75">
        <v>66</v>
      </c>
      <c r="X178" s="75">
        <v>5</v>
      </c>
      <c r="Y178" s="52">
        <v>0.27544910179640719</v>
      </c>
      <c r="Z178" s="52">
        <v>0.32402234636871508</v>
      </c>
      <c r="AA178" s="52">
        <v>0.40918163672654689</v>
      </c>
      <c r="AB178" s="51">
        <v>3.75</v>
      </c>
      <c r="AC178" s="51">
        <v>2.1212121212121211</v>
      </c>
      <c r="AD178" s="51">
        <v>3.7837837837837838</v>
      </c>
      <c r="AE178" s="51">
        <v>1.25</v>
      </c>
      <c r="AF178" s="51">
        <v>1.1363107699464969</v>
      </c>
      <c r="AG178" s="51">
        <v>0</v>
      </c>
      <c r="AH178" s="51">
        <v>0</v>
      </c>
      <c r="AI178" s="51">
        <v>0</v>
      </c>
      <c r="AJ178" s="51">
        <v>12.041306674942403</v>
      </c>
      <c r="AK178" s="51" t="s">
        <v>12734</v>
      </c>
      <c r="AL178" s="51" t="s">
        <v>12734</v>
      </c>
      <c r="AM178" s="51" t="s">
        <v>12734</v>
      </c>
      <c r="AN178" s="51" t="s">
        <v>12734</v>
      </c>
      <c r="AO178" s="51" t="s">
        <v>12734</v>
      </c>
      <c r="AP178" s="51">
        <v>12.041306674942403</v>
      </c>
      <c r="AQ178" s="51" t="s">
        <v>12734</v>
      </c>
      <c r="AR178" s="51" t="s">
        <v>12734</v>
      </c>
      <c r="AS178" s="51" t="s">
        <v>12734</v>
      </c>
      <c r="AT178" s="51" t="s">
        <v>12734</v>
      </c>
      <c r="AU178" s="51" t="s">
        <v>12734</v>
      </c>
      <c r="AV178" s="76" t="s">
        <v>12734</v>
      </c>
      <c r="AW178" s="133" t="s">
        <v>12734</v>
      </c>
      <c r="AX178" s="133" t="s">
        <v>12734</v>
      </c>
      <c r="AY178" s="133" t="s">
        <v>12734</v>
      </c>
      <c r="AZ178" s="133" t="s">
        <v>12734</v>
      </c>
      <c r="BA178" s="133">
        <v>64</v>
      </c>
      <c r="BB178" s="133" t="s">
        <v>12734</v>
      </c>
      <c r="BC178" s="133" t="s">
        <v>12734</v>
      </c>
      <c r="BD178" s="133" t="s">
        <v>12734</v>
      </c>
      <c r="BE178" s="133" t="s">
        <v>12734</v>
      </c>
      <c r="BF178" s="133" t="s">
        <v>12734</v>
      </c>
      <c r="BG178" s="92" t="s">
        <v>12734</v>
      </c>
      <c r="BH178" s="51">
        <v>10.292358297693868</v>
      </c>
      <c r="BI178" s="8">
        <v>1.748948377248535</v>
      </c>
      <c r="BJ178" s="12">
        <v>177</v>
      </c>
      <c r="BK178" s="51">
        <v>1.748948377248535</v>
      </c>
      <c r="BL178" s="51">
        <v>0.21403182159055145</v>
      </c>
      <c r="BM178" s="51">
        <v>1.5349165556579836</v>
      </c>
      <c r="BN178" s="64">
        <v>3.8348922759467463</v>
      </c>
      <c r="BO178" s="64"/>
      <c r="BP178" s="51">
        <v>1.5349165556579836</v>
      </c>
      <c r="BQ178" s="38">
        <v>3.8348922759467463</v>
      </c>
      <c r="BR178" s="51" t="s">
        <v>12911</v>
      </c>
      <c r="BS178" s="51">
        <v>528.16999999999996</v>
      </c>
      <c r="BT178" s="75">
        <v>278</v>
      </c>
      <c r="BU178" s="51">
        <v>250.16999999999996</v>
      </c>
      <c r="BV178" s="75">
        <v>484</v>
      </c>
      <c r="BW178" s="75">
        <v>597</v>
      </c>
      <c r="BX178" s="51"/>
    </row>
    <row r="179" spans="1:76" ht="15" customHeight="1">
      <c r="A179" s="222" t="s">
        <v>1933</v>
      </c>
      <c r="B179" s="1" t="s">
        <v>3953</v>
      </c>
      <c r="C179" s="2" t="s">
        <v>3954</v>
      </c>
      <c r="D179" s="91" t="s">
        <v>589</v>
      </c>
      <c r="E179" s="2" t="s">
        <v>1471</v>
      </c>
      <c r="F179" s="2" t="s">
        <v>6289</v>
      </c>
      <c r="G179" s="2" t="s">
        <v>1372</v>
      </c>
      <c r="H179" s="2" t="s">
        <v>1372</v>
      </c>
      <c r="I179">
        <v>6368</v>
      </c>
      <c r="J179" t="s">
        <v>6736</v>
      </c>
      <c r="K179" t="e">
        <v>#VALUE!</v>
      </c>
      <c r="L179" t="s">
        <v>3370</v>
      </c>
      <c r="M179" s="175">
        <v>137</v>
      </c>
      <c r="N179" s="124">
        <v>528</v>
      </c>
      <c r="O179" s="75">
        <v>485</v>
      </c>
      <c r="P179" s="124">
        <v>126</v>
      </c>
      <c r="Q179" s="124">
        <v>25</v>
      </c>
      <c r="R179" s="124">
        <v>1</v>
      </c>
      <c r="S179" s="75">
        <v>16</v>
      </c>
      <c r="T179" s="124">
        <v>66</v>
      </c>
      <c r="U179" s="75">
        <v>67</v>
      </c>
      <c r="V179" s="75">
        <v>31</v>
      </c>
      <c r="W179" s="75">
        <v>101</v>
      </c>
      <c r="X179" s="75">
        <v>2</v>
      </c>
      <c r="Y179" s="52">
        <v>0.25979381443298971</v>
      </c>
      <c r="Z179" s="52">
        <v>0.30426356589147285</v>
      </c>
      <c r="AA179" s="52">
        <v>0.41443298969072168</v>
      </c>
      <c r="AB179" s="51">
        <v>4.3421052631578947</v>
      </c>
      <c r="AC179" s="51">
        <v>2.4242424242424243</v>
      </c>
      <c r="AD179" s="51">
        <v>4.5270270270270272</v>
      </c>
      <c r="AE179" s="51">
        <v>0.5</v>
      </c>
      <c r="AF179" s="51">
        <v>0.22870331514897776</v>
      </c>
      <c r="AG179" s="51">
        <v>0</v>
      </c>
      <c r="AH179" s="51">
        <v>0</v>
      </c>
      <c r="AI179" s="51">
        <v>0</v>
      </c>
      <c r="AJ179" s="8">
        <v>12.022078029576326</v>
      </c>
      <c r="AK179" s="8" t="s">
        <v>12734</v>
      </c>
      <c r="AL179" s="8" t="s">
        <v>12734</v>
      </c>
      <c r="AM179" s="8" t="s">
        <v>12734</v>
      </c>
      <c r="AN179" s="8" t="s">
        <v>12734</v>
      </c>
      <c r="AO179" s="8" t="s">
        <v>12734</v>
      </c>
      <c r="AP179" s="8">
        <v>12.022078029576326</v>
      </c>
      <c r="AQ179" s="8" t="s">
        <v>12734</v>
      </c>
      <c r="AR179" s="8" t="s">
        <v>12734</v>
      </c>
      <c r="AS179" s="8" t="s">
        <v>12734</v>
      </c>
      <c r="AT179" s="8" t="s">
        <v>12734</v>
      </c>
      <c r="AU179" s="8" t="s">
        <v>12734</v>
      </c>
      <c r="AV179" s="133" t="s">
        <v>12734</v>
      </c>
      <c r="AW179" s="133" t="s">
        <v>12734</v>
      </c>
      <c r="AX179" s="133" t="s">
        <v>12734</v>
      </c>
      <c r="AY179" s="133" t="s">
        <v>12734</v>
      </c>
      <c r="AZ179" s="133" t="s">
        <v>12734</v>
      </c>
      <c r="BA179" s="133">
        <v>65</v>
      </c>
      <c r="BB179" s="133" t="s">
        <v>12734</v>
      </c>
      <c r="BC179" s="133" t="s">
        <v>12734</v>
      </c>
      <c r="BD179" s="133" t="s">
        <v>12734</v>
      </c>
      <c r="BE179" s="133" t="s">
        <v>12734</v>
      </c>
      <c r="BF179" s="133" t="s">
        <v>12734</v>
      </c>
      <c r="BG179" s="92" t="s">
        <v>12734</v>
      </c>
      <c r="BH179" s="51">
        <v>10.292358297693868</v>
      </c>
      <c r="BI179" s="51">
        <v>1.729719731882458</v>
      </c>
      <c r="BJ179" s="76">
        <v>178</v>
      </c>
      <c r="BK179" s="51">
        <v>1.729719731882458</v>
      </c>
      <c r="BL179" s="51">
        <v>0.21403182159055145</v>
      </c>
      <c r="BM179" s="51">
        <v>1.5156879102919065</v>
      </c>
      <c r="BN179" s="64">
        <v>3.7993782031951864</v>
      </c>
      <c r="BO179" s="64"/>
      <c r="BP179" s="51">
        <v>1.5156879102919065</v>
      </c>
      <c r="BQ179" s="38">
        <v>3.7993782031951864</v>
      </c>
      <c r="BR179" s="51" t="s">
        <v>12912</v>
      </c>
      <c r="BS179" s="51">
        <v>616.66999999999996</v>
      </c>
      <c r="BT179" s="75">
        <v>279</v>
      </c>
      <c r="BU179" s="51">
        <v>337.66999999999996</v>
      </c>
      <c r="BV179" s="75">
        <v>574</v>
      </c>
      <c r="BW179" s="75">
        <v>652</v>
      </c>
      <c r="BX179" s="51"/>
    </row>
    <row r="180" spans="1:76">
      <c r="A180" s="222" t="s">
        <v>9654</v>
      </c>
      <c r="B180" s="1" t="s">
        <v>9655</v>
      </c>
      <c r="C180" s="2" t="s">
        <v>3969</v>
      </c>
      <c r="D180" s="91" t="s">
        <v>8832</v>
      </c>
      <c r="E180" s="2" t="s">
        <v>1419</v>
      </c>
      <c r="F180" s="2" t="s">
        <v>6289</v>
      </c>
      <c r="G180" s="2" t="s">
        <v>1372</v>
      </c>
      <c r="H180" s="2" t="s">
        <v>1372</v>
      </c>
      <c r="I180">
        <v>19293</v>
      </c>
      <c r="J180" t="s">
        <v>12355</v>
      </c>
      <c r="K180" t="e">
        <v>#VALUE!</v>
      </c>
      <c r="L180" t="s">
        <v>9656</v>
      </c>
      <c r="M180" s="175">
        <v>104</v>
      </c>
      <c r="N180" s="124">
        <v>414</v>
      </c>
      <c r="O180" s="75">
        <v>375</v>
      </c>
      <c r="P180" s="124">
        <v>96</v>
      </c>
      <c r="Q180" s="124">
        <v>20</v>
      </c>
      <c r="R180" s="124">
        <v>4</v>
      </c>
      <c r="S180" s="75">
        <v>12</v>
      </c>
      <c r="T180" s="124">
        <v>55</v>
      </c>
      <c r="U180" s="75">
        <v>42</v>
      </c>
      <c r="V180" s="75">
        <v>30</v>
      </c>
      <c r="W180" s="75">
        <v>101</v>
      </c>
      <c r="X180" s="75">
        <v>14</v>
      </c>
      <c r="Y180" s="52">
        <v>0.25600000000000001</v>
      </c>
      <c r="Z180" s="52">
        <v>0.31111111111111112</v>
      </c>
      <c r="AA180" s="52">
        <v>0.42666666666666669</v>
      </c>
      <c r="AB180" s="51">
        <v>3.6184210526315792</v>
      </c>
      <c r="AC180" s="51">
        <v>1.8181818181818183</v>
      </c>
      <c r="AD180" s="51">
        <v>2.8378378378378377</v>
      </c>
      <c r="AE180" s="51">
        <v>3.5</v>
      </c>
      <c r="AF180" s="51">
        <v>9.2579438367203698E-2</v>
      </c>
      <c r="AG180" s="51">
        <v>0</v>
      </c>
      <c r="AH180" s="51">
        <v>0</v>
      </c>
      <c r="AI180" s="51">
        <v>0</v>
      </c>
      <c r="AJ180" s="51">
        <v>11.867020147018438</v>
      </c>
      <c r="AK180" s="51" t="s">
        <v>12734</v>
      </c>
      <c r="AL180" s="51" t="s">
        <v>12734</v>
      </c>
      <c r="AM180" s="51" t="s">
        <v>12734</v>
      </c>
      <c r="AN180" s="51" t="s">
        <v>12734</v>
      </c>
      <c r="AO180" s="51" t="s">
        <v>12734</v>
      </c>
      <c r="AP180" s="51">
        <v>11.867020147018438</v>
      </c>
      <c r="AQ180" s="51" t="s">
        <v>12734</v>
      </c>
      <c r="AR180" s="51" t="s">
        <v>12734</v>
      </c>
      <c r="AS180" s="51" t="s">
        <v>12734</v>
      </c>
      <c r="AT180" s="51" t="s">
        <v>12734</v>
      </c>
      <c r="AU180" s="51" t="s">
        <v>12734</v>
      </c>
      <c r="AV180" s="76" t="s">
        <v>12734</v>
      </c>
      <c r="AW180" s="76" t="s">
        <v>12734</v>
      </c>
      <c r="AX180" s="76" t="s">
        <v>12734</v>
      </c>
      <c r="AY180" s="76" t="s">
        <v>12734</v>
      </c>
      <c r="AZ180" s="76" t="s">
        <v>12734</v>
      </c>
      <c r="BA180" s="76">
        <v>66</v>
      </c>
      <c r="BB180" s="76" t="s">
        <v>12734</v>
      </c>
      <c r="BC180" s="76" t="s">
        <v>12734</v>
      </c>
      <c r="BD180" s="76" t="s">
        <v>12734</v>
      </c>
      <c r="BE180" s="76" t="s">
        <v>12734</v>
      </c>
      <c r="BF180" s="76" t="s">
        <v>12734</v>
      </c>
      <c r="BG180" s="93" t="s">
        <v>12734</v>
      </c>
      <c r="BH180" s="51">
        <v>10.292358297693868</v>
      </c>
      <c r="BI180" s="51">
        <v>1.5746618493245705</v>
      </c>
      <c r="BJ180" s="76">
        <v>179</v>
      </c>
      <c r="BK180" s="51">
        <v>1.5746618493245705</v>
      </c>
      <c r="BL180" s="51">
        <v>0.21403182159055145</v>
      </c>
      <c r="BM180" s="51">
        <v>1.3606300277340191</v>
      </c>
      <c r="BN180" s="64">
        <v>3.5129962549598455</v>
      </c>
      <c r="BO180" s="64"/>
      <c r="BP180" s="51">
        <v>1.3606300277340191</v>
      </c>
      <c r="BQ180" s="38">
        <v>3.5129962549598455</v>
      </c>
      <c r="BR180" s="51" t="s">
        <v>12913</v>
      </c>
      <c r="BS180" s="51">
        <v>166.67</v>
      </c>
      <c r="BT180" s="75">
        <v>282</v>
      </c>
      <c r="BU180" s="51">
        <v>-115.33000000000001</v>
      </c>
      <c r="BV180" s="75">
        <v>133</v>
      </c>
      <c r="BW180" s="75">
        <v>192</v>
      </c>
      <c r="BX180" s="51"/>
    </row>
    <row r="181" spans="1:76" ht="15" customHeight="1">
      <c r="A181" s="185" t="s">
        <v>2378</v>
      </c>
      <c r="B181" s="1" t="s">
        <v>4364</v>
      </c>
      <c r="C181" s="2" t="s">
        <v>3990</v>
      </c>
      <c r="D181" s="91" t="s">
        <v>229</v>
      </c>
      <c r="E181" s="2" t="s">
        <v>1414</v>
      </c>
      <c r="F181" s="2" t="s">
        <v>3643</v>
      </c>
      <c r="G181" s="2" t="s">
        <v>658</v>
      </c>
      <c r="H181" s="2" t="s">
        <v>658</v>
      </c>
      <c r="I181">
        <v>7927</v>
      </c>
      <c r="J181" t="s">
        <v>7588</v>
      </c>
      <c r="K181" t="e">
        <v>#VALUE!</v>
      </c>
      <c r="L181" t="s">
        <v>3784</v>
      </c>
      <c r="M181" s="175">
        <v>110</v>
      </c>
      <c r="N181" s="124">
        <v>442</v>
      </c>
      <c r="O181" s="75">
        <v>396</v>
      </c>
      <c r="P181" s="124">
        <v>115</v>
      </c>
      <c r="Q181" s="124">
        <v>23</v>
      </c>
      <c r="R181" s="124">
        <v>2</v>
      </c>
      <c r="S181" s="75">
        <v>13</v>
      </c>
      <c r="T181" s="124">
        <v>59</v>
      </c>
      <c r="U181" s="75">
        <v>40</v>
      </c>
      <c r="V181" s="75">
        <v>38</v>
      </c>
      <c r="W181" s="75">
        <v>63</v>
      </c>
      <c r="X181" s="75">
        <v>8</v>
      </c>
      <c r="Y181" s="4">
        <v>0.29040404040404039</v>
      </c>
      <c r="Z181" s="4">
        <v>0.35253456221198154</v>
      </c>
      <c r="AA181" s="4">
        <v>0.45707070707070707</v>
      </c>
      <c r="AB181" s="8">
        <v>3.8815789473684212</v>
      </c>
      <c r="AC181" s="8">
        <v>1.9696969696969697</v>
      </c>
      <c r="AD181" s="8">
        <v>2.7027027027027026</v>
      </c>
      <c r="AE181" s="8">
        <v>2</v>
      </c>
      <c r="AF181" s="51">
        <v>1.6855524079320099</v>
      </c>
      <c r="AG181" s="51">
        <v>0</v>
      </c>
      <c r="AH181" s="51">
        <v>0</v>
      </c>
      <c r="AI181" s="51">
        <v>0</v>
      </c>
      <c r="AJ181" s="8">
        <v>12.239531027700103</v>
      </c>
      <c r="AK181" s="8" t="s">
        <v>12734</v>
      </c>
      <c r="AL181" s="8" t="s">
        <v>12734</v>
      </c>
      <c r="AM181" s="8">
        <v>12.239531027700103</v>
      </c>
      <c r="AN181" s="8" t="s">
        <v>12734</v>
      </c>
      <c r="AO181" s="8" t="s">
        <v>12734</v>
      </c>
      <c r="AP181" s="8" t="s">
        <v>12734</v>
      </c>
      <c r="AQ181" s="8" t="s">
        <v>12734</v>
      </c>
      <c r="AR181" s="8">
        <v>12.239531027700103</v>
      </c>
      <c r="AS181" s="8">
        <v>12.239531027700103</v>
      </c>
      <c r="AT181" s="8">
        <v>12.239531027700103</v>
      </c>
      <c r="AU181" s="8" t="s">
        <v>12734</v>
      </c>
      <c r="AV181" s="133" t="s">
        <v>12734</v>
      </c>
      <c r="AW181" s="133" t="s">
        <v>12734</v>
      </c>
      <c r="AX181" s="133">
        <v>22</v>
      </c>
      <c r="AY181" s="133" t="s">
        <v>12734</v>
      </c>
      <c r="AZ181" s="133" t="s">
        <v>12734</v>
      </c>
      <c r="BA181" s="133" t="s">
        <v>12734</v>
      </c>
      <c r="BB181" s="133" t="s">
        <v>12734</v>
      </c>
      <c r="BC181" s="133">
        <v>17</v>
      </c>
      <c r="BD181" s="133">
        <v>2</v>
      </c>
      <c r="BE181" s="133">
        <v>5</v>
      </c>
      <c r="BF181" s="133" t="s">
        <v>12734</v>
      </c>
      <c r="BG181" s="92" t="s">
        <v>12734</v>
      </c>
      <c r="BH181" s="8">
        <v>10.732795434161627</v>
      </c>
      <c r="BI181" s="8">
        <v>1.5067355935384761</v>
      </c>
      <c r="BJ181" s="12">
        <v>180</v>
      </c>
      <c r="BK181" s="10">
        <v>1.5067355935384761</v>
      </c>
      <c r="BL181" s="10">
        <v>0.21403182159055145</v>
      </c>
      <c r="BM181" s="10">
        <v>1.2927037719479246</v>
      </c>
      <c r="BN181" s="41">
        <v>3.3875408240752432</v>
      </c>
      <c r="BO181" s="41"/>
      <c r="BP181" s="10">
        <v>1.2927037719479246</v>
      </c>
      <c r="BQ181" s="38">
        <v>3.3875408240752432</v>
      </c>
      <c r="BR181" s="6" t="s">
        <v>12914</v>
      </c>
      <c r="BS181" s="51">
        <v>591.33000000000004</v>
      </c>
      <c r="BT181" s="75">
        <v>284</v>
      </c>
      <c r="BU181" s="51">
        <v>307.33000000000004</v>
      </c>
      <c r="BV181" s="75">
        <v>477</v>
      </c>
      <c r="BW181" s="75">
        <v>690</v>
      </c>
      <c r="BX181" s="51"/>
    </row>
    <row r="182" spans="1:76" ht="15" customHeight="1">
      <c r="A182" t="s">
        <v>10658</v>
      </c>
      <c r="B182" s="1" t="s">
        <v>10659</v>
      </c>
      <c r="C182" s="2" t="s">
        <v>4814</v>
      </c>
      <c r="D182" s="91" t="s">
        <v>10558</v>
      </c>
      <c r="E182" s="2" t="s">
        <v>1404</v>
      </c>
      <c r="F182" s="2" t="s">
        <v>3643</v>
      </c>
      <c r="G182" s="2" t="s">
        <v>11020</v>
      </c>
      <c r="H182" s="2" t="s">
        <v>657</v>
      </c>
      <c r="I182">
        <v>19611</v>
      </c>
      <c r="J182" t="s">
        <v>11906</v>
      </c>
      <c r="K182" t="e">
        <v>#VALUE!</v>
      </c>
      <c r="L182" t="s">
        <v>11175</v>
      </c>
      <c r="M182" s="175">
        <v>123</v>
      </c>
      <c r="N182" s="124">
        <v>514</v>
      </c>
      <c r="O182" s="75">
        <v>464</v>
      </c>
      <c r="P182" s="124">
        <v>126</v>
      </c>
      <c r="Q182" s="124">
        <v>26</v>
      </c>
      <c r="R182" s="124">
        <v>2</v>
      </c>
      <c r="S182" s="75">
        <v>15</v>
      </c>
      <c r="T182" s="124">
        <v>52</v>
      </c>
      <c r="U182" s="75">
        <v>69</v>
      </c>
      <c r="V182" s="75">
        <v>46</v>
      </c>
      <c r="W182" s="75">
        <v>91</v>
      </c>
      <c r="X182" s="75">
        <v>0</v>
      </c>
      <c r="Y182" s="4">
        <v>0.27155172413793105</v>
      </c>
      <c r="Z182" s="4">
        <v>0.33725490196078434</v>
      </c>
      <c r="AA182" s="4">
        <v>0.43318965517241381</v>
      </c>
      <c r="AB182" s="8">
        <v>3.4210526315789473</v>
      </c>
      <c r="AC182" s="8">
        <v>2.2727272727272729</v>
      </c>
      <c r="AD182" s="8">
        <v>4.6621621621621623</v>
      </c>
      <c r="AE182" s="8">
        <v>0</v>
      </c>
      <c r="AF182" s="51">
        <v>0.87261503928168238</v>
      </c>
      <c r="AG182" s="51">
        <v>0</v>
      </c>
      <c r="AH182" s="51">
        <v>0</v>
      </c>
      <c r="AI182" s="51">
        <v>0</v>
      </c>
      <c r="AJ182" s="8">
        <v>11.228557105750065</v>
      </c>
      <c r="AK182" s="8" t="s">
        <v>12734</v>
      </c>
      <c r="AL182" s="8" t="s">
        <v>12734</v>
      </c>
      <c r="AM182" s="8" t="s">
        <v>12734</v>
      </c>
      <c r="AN182" s="8">
        <v>11.228557105750065</v>
      </c>
      <c r="AO182" s="8" t="s">
        <v>12734</v>
      </c>
      <c r="AP182" s="8" t="s">
        <v>12734</v>
      </c>
      <c r="AQ182" s="8">
        <v>11.228557105750065</v>
      </c>
      <c r="AR182" s="8" t="s">
        <v>12734</v>
      </c>
      <c r="AS182" s="8" t="s">
        <v>12734</v>
      </c>
      <c r="AT182" s="8" t="s">
        <v>12734</v>
      </c>
      <c r="AU182" s="8" t="s">
        <v>12734</v>
      </c>
      <c r="AV182" s="133" t="s">
        <v>12734</v>
      </c>
      <c r="AW182" s="133" t="s">
        <v>12734</v>
      </c>
      <c r="AX182" s="133" t="s">
        <v>12734</v>
      </c>
      <c r="AY182" s="133">
        <v>21</v>
      </c>
      <c r="AZ182" s="133" t="s">
        <v>12734</v>
      </c>
      <c r="BA182" s="133" t="s">
        <v>12734</v>
      </c>
      <c r="BB182" s="133">
        <v>12</v>
      </c>
      <c r="BC182" s="133" t="s">
        <v>12734</v>
      </c>
      <c r="BD182" s="133" t="s">
        <v>12734</v>
      </c>
      <c r="BE182" s="133" t="s">
        <v>12734</v>
      </c>
      <c r="BF182" s="133" t="s">
        <v>12734</v>
      </c>
      <c r="BG182" s="92" t="s">
        <v>12734</v>
      </c>
      <c r="BH182" s="8">
        <v>9.7237596872733416</v>
      </c>
      <c r="BI182" s="8">
        <v>1.5047974184767234</v>
      </c>
      <c r="BJ182" s="12">
        <v>181</v>
      </c>
      <c r="BK182" s="10">
        <v>1.5047974184767234</v>
      </c>
      <c r="BL182" s="10">
        <v>0.21403182159055145</v>
      </c>
      <c r="BM182" s="10">
        <v>1.290765596886172</v>
      </c>
      <c r="BN182" s="41">
        <v>3.3839611392436857</v>
      </c>
      <c r="BO182" s="41"/>
      <c r="BP182" s="10">
        <v>1.290765596886172</v>
      </c>
      <c r="BQ182" s="38">
        <v>3.3839611392436857</v>
      </c>
      <c r="BR182" s="6" t="s">
        <v>12915</v>
      </c>
      <c r="BS182" s="51">
        <v>50.33</v>
      </c>
      <c r="BT182" s="75">
        <v>285</v>
      </c>
      <c r="BU182" s="51">
        <v>-234.67000000000002</v>
      </c>
      <c r="BV182" s="75">
        <v>32</v>
      </c>
      <c r="BW182" s="75">
        <v>90</v>
      </c>
      <c r="BX182" s="51"/>
    </row>
    <row r="183" spans="1:76">
      <c r="A183" s="65" t="s">
        <v>1473</v>
      </c>
      <c r="B183" s="1" t="s">
        <v>4080</v>
      </c>
      <c r="C183" s="2" t="s">
        <v>4065</v>
      </c>
      <c r="D183" s="91" t="s">
        <v>593</v>
      </c>
      <c r="E183" s="2" t="s">
        <v>1374</v>
      </c>
      <c r="F183" s="2" t="s">
        <v>6289</v>
      </c>
      <c r="G183" s="2" t="s">
        <v>1383</v>
      </c>
      <c r="H183" s="2" t="s">
        <v>1383</v>
      </c>
      <c r="I183">
        <v>10264</v>
      </c>
      <c r="J183" t="s">
        <v>7404</v>
      </c>
      <c r="K183" t="e">
        <v>#VALUE!</v>
      </c>
      <c r="L183" t="s">
        <v>2961</v>
      </c>
      <c r="M183" s="175">
        <v>156</v>
      </c>
      <c r="N183" s="124">
        <v>616</v>
      </c>
      <c r="O183" s="67">
        <v>526</v>
      </c>
      <c r="P183" s="124">
        <v>123</v>
      </c>
      <c r="Q183" s="124">
        <v>32</v>
      </c>
      <c r="R183" s="124">
        <v>3</v>
      </c>
      <c r="S183" s="67">
        <v>17</v>
      </c>
      <c r="T183" s="124">
        <v>76</v>
      </c>
      <c r="U183" s="67">
        <v>57</v>
      </c>
      <c r="V183" s="67">
        <v>83</v>
      </c>
      <c r="W183" s="67">
        <v>127</v>
      </c>
      <c r="X183" s="67">
        <v>4</v>
      </c>
      <c r="Y183" s="52">
        <v>0.23384030418250951</v>
      </c>
      <c r="Z183" s="52">
        <v>0.33825944170771755</v>
      </c>
      <c r="AA183" s="52">
        <v>0.40304182509505704</v>
      </c>
      <c r="AB183" s="51">
        <v>5</v>
      </c>
      <c r="AC183" s="51">
        <v>2.5757575757575757</v>
      </c>
      <c r="AD183" s="51">
        <v>3.8513513513513513</v>
      </c>
      <c r="AE183" s="51">
        <v>1</v>
      </c>
      <c r="AF183" s="51">
        <v>-1.3653222067686508</v>
      </c>
      <c r="AG183" s="51">
        <v>0</v>
      </c>
      <c r="AH183" s="51">
        <v>0</v>
      </c>
      <c r="AI183" s="51">
        <v>0</v>
      </c>
      <c r="AJ183" s="51">
        <v>11.061786720340276</v>
      </c>
      <c r="AK183" s="51" t="s">
        <v>12734</v>
      </c>
      <c r="AL183" s="51">
        <v>11.061786720340276</v>
      </c>
      <c r="AM183" s="51" t="s">
        <v>12734</v>
      </c>
      <c r="AN183" s="51" t="s">
        <v>12734</v>
      </c>
      <c r="AO183" s="51" t="s">
        <v>12734</v>
      </c>
      <c r="AP183" s="51" t="s">
        <v>12734</v>
      </c>
      <c r="AQ183" s="51">
        <v>11.061786720340276</v>
      </c>
      <c r="AR183" s="51" t="s">
        <v>12734</v>
      </c>
      <c r="AS183" s="51" t="s">
        <v>12734</v>
      </c>
      <c r="AT183" s="51" t="s">
        <v>12734</v>
      </c>
      <c r="AU183" s="51" t="s">
        <v>12734</v>
      </c>
      <c r="AV183" s="76" t="s">
        <v>12734</v>
      </c>
      <c r="AW183" s="133">
        <v>22</v>
      </c>
      <c r="AX183" s="133" t="s">
        <v>12734</v>
      </c>
      <c r="AY183" s="133" t="s">
        <v>12734</v>
      </c>
      <c r="AZ183" s="133" t="s">
        <v>12734</v>
      </c>
      <c r="BA183" s="133" t="s">
        <v>12734</v>
      </c>
      <c r="BB183" s="133">
        <v>14</v>
      </c>
      <c r="BC183" s="133" t="s">
        <v>12734</v>
      </c>
      <c r="BD183" s="133" t="s">
        <v>12734</v>
      </c>
      <c r="BE183" s="133" t="s">
        <v>12734</v>
      </c>
      <c r="BF183" s="133" t="s">
        <v>12734</v>
      </c>
      <c r="BG183" s="92" t="s">
        <v>12734</v>
      </c>
      <c r="BH183" s="51">
        <v>9.5652162702831074</v>
      </c>
      <c r="BI183" s="8">
        <v>1.4965704500571686</v>
      </c>
      <c r="BJ183" s="12">
        <v>182</v>
      </c>
      <c r="BK183" s="51">
        <v>1.4965704500571686</v>
      </c>
      <c r="BL183" s="51">
        <v>0.21403182159055145</v>
      </c>
      <c r="BM183" s="51">
        <v>1.2825386284666171</v>
      </c>
      <c r="BN183" s="64">
        <v>3.3687664570695421</v>
      </c>
      <c r="BO183" s="64"/>
      <c r="BP183" s="51">
        <v>1.2825386284666171</v>
      </c>
      <c r="BQ183" s="38">
        <v>3.3687664570695421</v>
      </c>
      <c r="BR183" s="51" t="s">
        <v>12916</v>
      </c>
      <c r="BS183" s="51">
        <v>437.33</v>
      </c>
      <c r="BT183" s="75">
        <v>286</v>
      </c>
      <c r="BU183" s="51">
        <v>151.32999999999998</v>
      </c>
      <c r="BV183" s="75">
        <v>399</v>
      </c>
      <c r="BW183" s="75">
        <v>462</v>
      </c>
      <c r="BX183" s="51"/>
    </row>
    <row r="184" spans="1:76" ht="15" customHeight="1">
      <c r="A184" s="222" t="s">
        <v>2358</v>
      </c>
      <c r="B184" s="1" t="s">
        <v>3972</v>
      </c>
      <c r="C184" s="2" t="s">
        <v>3973</v>
      </c>
      <c r="D184" s="91" t="s">
        <v>433</v>
      </c>
      <c r="E184" s="2" t="s">
        <v>1380</v>
      </c>
      <c r="F184" s="2" t="s">
        <v>3643</v>
      </c>
      <c r="G184" s="2" t="s">
        <v>657</v>
      </c>
      <c r="H184" s="2" t="s">
        <v>657</v>
      </c>
      <c r="I184">
        <v>9785</v>
      </c>
      <c r="J184" t="s">
        <v>6741</v>
      </c>
      <c r="K184" t="e">
        <v>#VALUE!</v>
      </c>
      <c r="L184" t="s">
        <v>3761</v>
      </c>
      <c r="M184" s="175">
        <v>106</v>
      </c>
      <c r="N184" s="124">
        <v>443</v>
      </c>
      <c r="O184" s="75">
        <v>393</v>
      </c>
      <c r="P184" s="124">
        <v>94</v>
      </c>
      <c r="Q184" s="124">
        <v>19</v>
      </c>
      <c r="R184" s="124">
        <v>1</v>
      </c>
      <c r="S184" s="75">
        <v>23</v>
      </c>
      <c r="T184" s="124">
        <v>55</v>
      </c>
      <c r="U184" s="75">
        <v>63</v>
      </c>
      <c r="V184" s="75">
        <v>44</v>
      </c>
      <c r="W184" s="75">
        <v>86</v>
      </c>
      <c r="X184" s="75">
        <v>2</v>
      </c>
      <c r="Y184" s="52">
        <v>0.23918575063613232</v>
      </c>
      <c r="Z184" s="52">
        <v>0.31578947368421051</v>
      </c>
      <c r="AA184" s="52">
        <v>0.4681933842239186</v>
      </c>
      <c r="AB184" s="51">
        <v>3.6184210526315792</v>
      </c>
      <c r="AC184" s="51">
        <v>3.4848484848484849</v>
      </c>
      <c r="AD184" s="51">
        <v>4.2567567567567561</v>
      </c>
      <c r="AE184" s="51">
        <v>0.5</v>
      </c>
      <c r="AF184" s="51">
        <v>-0.70072268669405902</v>
      </c>
      <c r="AG184" s="51">
        <v>0</v>
      </c>
      <c r="AH184" s="51">
        <v>0</v>
      </c>
      <c r="AI184" s="51">
        <v>0</v>
      </c>
      <c r="AJ184" s="51">
        <v>11.159303607542762</v>
      </c>
      <c r="AK184" s="51" t="s">
        <v>12734</v>
      </c>
      <c r="AL184" s="51" t="s">
        <v>12734</v>
      </c>
      <c r="AM184" s="51" t="s">
        <v>12734</v>
      </c>
      <c r="AN184" s="51">
        <v>11.159303607542762</v>
      </c>
      <c r="AO184" s="51" t="s">
        <v>12734</v>
      </c>
      <c r="AP184" s="51" t="s">
        <v>12734</v>
      </c>
      <c r="AQ184" s="51">
        <v>11.159303607542762</v>
      </c>
      <c r="AR184" s="51" t="s">
        <v>12734</v>
      </c>
      <c r="AS184" s="51" t="s">
        <v>12734</v>
      </c>
      <c r="AT184" s="51" t="s">
        <v>12734</v>
      </c>
      <c r="AU184" s="51" t="s">
        <v>12734</v>
      </c>
      <c r="AV184" s="76" t="s">
        <v>12734</v>
      </c>
      <c r="AW184" s="133" t="s">
        <v>12734</v>
      </c>
      <c r="AX184" s="133" t="s">
        <v>12734</v>
      </c>
      <c r="AY184" s="133">
        <v>22</v>
      </c>
      <c r="AZ184" s="133" t="s">
        <v>12734</v>
      </c>
      <c r="BA184" s="133" t="s">
        <v>12734</v>
      </c>
      <c r="BB184" s="133">
        <v>13</v>
      </c>
      <c r="BC184" s="133" t="s">
        <v>12734</v>
      </c>
      <c r="BD184" s="133" t="s">
        <v>12734</v>
      </c>
      <c r="BE184" s="133" t="s">
        <v>12734</v>
      </c>
      <c r="BF184" s="133" t="s">
        <v>12734</v>
      </c>
      <c r="BG184" s="92" t="s">
        <v>12734</v>
      </c>
      <c r="BH184" s="51">
        <v>9.7237596872733416</v>
      </c>
      <c r="BI184" s="51">
        <v>1.4355439202694207</v>
      </c>
      <c r="BJ184" s="76">
        <v>183</v>
      </c>
      <c r="BK184" s="51">
        <v>1.4355439202694207</v>
      </c>
      <c r="BL184" s="51">
        <v>0.21403182159055145</v>
      </c>
      <c r="BM184" s="51">
        <v>1.2215120986788692</v>
      </c>
      <c r="BN184" s="64">
        <v>3.2560543768685712</v>
      </c>
      <c r="BO184" s="64"/>
      <c r="BP184" s="51">
        <v>1.2215120986788692</v>
      </c>
      <c r="BQ184" s="38">
        <v>3.2560543768685712</v>
      </c>
      <c r="BR184" s="51" t="s">
        <v>12917</v>
      </c>
      <c r="BS184" s="51">
        <v>285.83</v>
      </c>
      <c r="BT184" s="75">
        <v>289</v>
      </c>
      <c r="BU184" s="51">
        <v>-3.1700000000000159</v>
      </c>
      <c r="BV184" s="75">
        <v>225</v>
      </c>
      <c r="BW184" s="75">
        <v>344</v>
      </c>
      <c r="BX184" s="51"/>
    </row>
    <row r="185" spans="1:76" ht="15" customHeight="1">
      <c r="A185" s="185" t="s">
        <v>3818</v>
      </c>
      <c r="B185" s="1" t="s">
        <v>4358</v>
      </c>
      <c r="C185" s="2" t="s">
        <v>4043</v>
      </c>
      <c r="D185" s="91" t="s">
        <v>1280</v>
      </c>
      <c r="E185" s="2" t="s">
        <v>1371</v>
      </c>
      <c r="F185" s="2" t="s">
        <v>6289</v>
      </c>
      <c r="G185" s="2" t="s">
        <v>11040</v>
      </c>
      <c r="H185" s="2" t="s">
        <v>1408</v>
      </c>
      <c r="I185">
        <v>13757</v>
      </c>
      <c r="J185" t="s">
        <v>7584</v>
      </c>
      <c r="K185" t="e">
        <v>#VALUE!</v>
      </c>
      <c r="L185" t="s">
        <v>3819</v>
      </c>
      <c r="M185" s="175">
        <v>124</v>
      </c>
      <c r="N185" s="124">
        <v>414</v>
      </c>
      <c r="O185" s="75">
        <v>366</v>
      </c>
      <c r="P185" s="124">
        <v>96</v>
      </c>
      <c r="Q185" s="124">
        <v>29</v>
      </c>
      <c r="R185" s="124">
        <v>4</v>
      </c>
      <c r="S185" s="75">
        <v>12</v>
      </c>
      <c r="T185" s="124">
        <v>52</v>
      </c>
      <c r="U185" s="75">
        <v>52</v>
      </c>
      <c r="V185" s="75">
        <v>37</v>
      </c>
      <c r="W185" s="75">
        <v>115</v>
      </c>
      <c r="X185" s="75">
        <v>8</v>
      </c>
      <c r="Y185" s="4">
        <v>0.26229508196721313</v>
      </c>
      <c r="Z185" s="4">
        <v>0.33002481389578164</v>
      </c>
      <c r="AA185" s="4">
        <v>0.46174863387978143</v>
      </c>
      <c r="AB185" s="8">
        <v>3.4210526315789473</v>
      </c>
      <c r="AC185" s="8">
        <v>1.8181818181818183</v>
      </c>
      <c r="AD185" s="8">
        <v>3.5135135135135132</v>
      </c>
      <c r="AE185" s="8">
        <v>2</v>
      </c>
      <c r="AF185" s="51">
        <v>0.37221431958274026</v>
      </c>
      <c r="AG185" s="51">
        <v>0</v>
      </c>
      <c r="AH185" s="51">
        <v>0</v>
      </c>
      <c r="AI185" s="51">
        <v>0</v>
      </c>
      <c r="AJ185" s="8">
        <v>11.124962282857018</v>
      </c>
      <c r="AK185" s="8" t="s">
        <v>12734</v>
      </c>
      <c r="AL185" s="8" t="s">
        <v>12734</v>
      </c>
      <c r="AM185" s="8" t="s">
        <v>12734</v>
      </c>
      <c r="AN185" s="8" t="s">
        <v>12734</v>
      </c>
      <c r="AO185" s="8">
        <v>11.124962282857018</v>
      </c>
      <c r="AP185" s="8" t="s">
        <v>12734</v>
      </c>
      <c r="AQ185" s="8" t="s">
        <v>12734</v>
      </c>
      <c r="AR185" s="8">
        <v>11.124962282857018</v>
      </c>
      <c r="AS185" s="8">
        <v>11.124962282857018</v>
      </c>
      <c r="AT185" s="8">
        <v>11.124962282857018</v>
      </c>
      <c r="AU185" s="8" t="s">
        <v>12734</v>
      </c>
      <c r="AV185" s="133" t="s">
        <v>12734</v>
      </c>
      <c r="AW185" s="133" t="s">
        <v>12734</v>
      </c>
      <c r="AX185" s="133" t="s">
        <v>12734</v>
      </c>
      <c r="AY185" s="133" t="s">
        <v>12734</v>
      </c>
      <c r="AZ185" s="133">
        <v>28</v>
      </c>
      <c r="BA185" s="133" t="s">
        <v>12734</v>
      </c>
      <c r="BB185" s="133" t="s">
        <v>12734</v>
      </c>
      <c r="BC185" s="133">
        <v>24</v>
      </c>
      <c r="BD185" s="133">
        <v>9</v>
      </c>
      <c r="BE185" s="133">
        <v>12</v>
      </c>
      <c r="BF185" s="133" t="s">
        <v>12734</v>
      </c>
      <c r="BG185" s="92" t="s">
        <v>12734</v>
      </c>
      <c r="BH185" s="8">
        <v>9.752144097079757</v>
      </c>
      <c r="BI185" s="8">
        <v>1.3728181857772608</v>
      </c>
      <c r="BJ185" s="12">
        <v>184</v>
      </c>
      <c r="BK185" s="10">
        <v>1.3728181857772608</v>
      </c>
      <c r="BL185" s="10">
        <v>0.21403182159055145</v>
      </c>
      <c r="BM185" s="10">
        <v>1.1587863641867093</v>
      </c>
      <c r="BN185" s="41">
        <v>3.1402039747347024</v>
      </c>
      <c r="BO185" s="41"/>
      <c r="BP185" s="10">
        <v>1.1587863641867093</v>
      </c>
      <c r="BQ185" s="38">
        <v>3.1402039747347024</v>
      </c>
      <c r="BR185" s="6" t="s">
        <v>12918</v>
      </c>
      <c r="BS185" s="51">
        <v>387.83</v>
      </c>
      <c r="BT185" s="75">
        <v>291</v>
      </c>
      <c r="BU185" s="51">
        <v>96.829999999999984</v>
      </c>
      <c r="BV185" s="75">
        <v>361</v>
      </c>
      <c r="BW185" s="75">
        <v>404</v>
      </c>
      <c r="BX185" s="51"/>
    </row>
    <row r="186" spans="1:76" ht="15" customHeight="1">
      <c r="A186" s="185" t="s">
        <v>9170</v>
      </c>
      <c r="B186" s="1" t="s">
        <v>9171</v>
      </c>
      <c r="C186" s="2" t="s">
        <v>3942</v>
      </c>
      <c r="D186" s="91" t="s">
        <v>8842</v>
      </c>
      <c r="E186" s="2" t="s">
        <v>1396</v>
      </c>
      <c r="F186" s="2" t="s">
        <v>6289</v>
      </c>
      <c r="G186" s="2" t="s">
        <v>1408</v>
      </c>
      <c r="H186" s="2" t="s">
        <v>1408</v>
      </c>
      <c r="I186">
        <v>7802</v>
      </c>
      <c r="J186" t="s">
        <v>8843</v>
      </c>
      <c r="K186" t="e">
        <v>#VALUE!</v>
      </c>
      <c r="L186" t="s">
        <v>9172</v>
      </c>
      <c r="M186" s="175">
        <v>132</v>
      </c>
      <c r="N186" s="124">
        <v>526</v>
      </c>
      <c r="O186" s="75">
        <v>483</v>
      </c>
      <c r="P186" s="124">
        <v>137</v>
      </c>
      <c r="Q186" s="124">
        <v>29</v>
      </c>
      <c r="R186" s="124">
        <v>1</v>
      </c>
      <c r="S186" s="75">
        <v>5</v>
      </c>
      <c r="T186" s="124">
        <v>52</v>
      </c>
      <c r="U186" s="75">
        <v>46</v>
      </c>
      <c r="V186" s="75">
        <v>32</v>
      </c>
      <c r="W186" s="75">
        <v>62</v>
      </c>
      <c r="X186" s="75">
        <v>9</v>
      </c>
      <c r="Y186" s="31">
        <v>0.28364389233954451</v>
      </c>
      <c r="Z186" s="31">
        <v>0.32815533980582523</v>
      </c>
      <c r="AA186" s="31">
        <v>0.37888198757763975</v>
      </c>
      <c r="AB186" s="32">
        <v>3.4210526315789473</v>
      </c>
      <c r="AC186" s="32">
        <v>0.75757575757575757</v>
      </c>
      <c r="AD186" s="32">
        <v>3.1081081081081079</v>
      </c>
      <c r="AE186" s="32">
        <v>2.25</v>
      </c>
      <c r="AF186" s="51">
        <v>1.57245464297374</v>
      </c>
      <c r="AG186" s="51">
        <v>0</v>
      </c>
      <c r="AH186" s="51">
        <v>0</v>
      </c>
      <c r="AI186" s="51">
        <v>0</v>
      </c>
      <c r="AJ186" s="32">
        <v>11.109191140236552</v>
      </c>
      <c r="AK186" s="32" t="s">
        <v>12734</v>
      </c>
      <c r="AL186" s="32" t="s">
        <v>12734</v>
      </c>
      <c r="AM186" s="32" t="s">
        <v>12734</v>
      </c>
      <c r="AN186" s="32" t="s">
        <v>12734</v>
      </c>
      <c r="AO186" s="32">
        <v>11.109191140236552</v>
      </c>
      <c r="AP186" s="32" t="s">
        <v>12734</v>
      </c>
      <c r="AQ186" s="32" t="s">
        <v>12734</v>
      </c>
      <c r="AR186" s="32">
        <v>11.109191140236552</v>
      </c>
      <c r="AS186" s="32">
        <v>11.109191140236552</v>
      </c>
      <c r="AT186" s="32">
        <v>11.109191140236552</v>
      </c>
      <c r="AU186" s="32" t="s">
        <v>12734</v>
      </c>
      <c r="AV186" s="134" t="s">
        <v>12734</v>
      </c>
      <c r="AW186" s="133" t="s">
        <v>12734</v>
      </c>
      <c r="AX186" s="133" t="s">
        <v>12734</v>
      </c>
      <c r="AY186" s="133" t="s">
        <v>12734</v>
      </c>
      <c r="AZ186" s="133">
        <v>29</v>
      </c>
      <c r="BA186" s="133" t="s">
        <v>12734</v>
      </c>
      <c r="BB186" s="133" t="s">
        <v>12734</v>
      </c>
      <c r="BC186" s="133">
        <v>25</v>
      </c>
      <c r="BD186" s="133">
        <v>10</v>
      </c>
      <c r="BE186" s="133">
        <v>13</v>
      </c>
      <c r="BF186" s="133" t="s">
        <v>12734</v>
      </c>
      <c r="BG186" s="92" t="s">
        <v>12734</v>
      </c>
      <c r="BH186" s="32">
        <v>9.752144097079757</v>
      </c>
      <c r="BI186" s="8">
        <v>1.3570470431567951</v>
      </c>
      <c r="BJ186" s="12">
        <v>185</v>
      </c>
      <c r="BK186" s="32">
        <v>1.3570470431567951</v>
      </c>
      <c r="BL186" s="32">
        <v>0.21403182159055145</v>
      </c>
      <c r="BM186" s="32">
        <v>1.1430152215662437</v>
      </c>
      <c r="BN186" s="40">
        <v>3.1110756874458558</v>
      </c>
      <c r="BO186" s="40"/>
      <c r="BP186" s="32">
        <v>1.1430152215662437</v>
      </c>
      <c r="BQ186" s="38">
        <v>3.1110756874458558</v>
      </c>
      <c r="BR186" s="6" t="s">
        <v>12919</v>
      </c>
      <c r="BS186" s="51">
        <v>465.17</v>
      </c>
      <c r="BT186" s="75">
        <v>293</v>
      </c>
      <c r="BU186" s="51">
        <v>172.17000000000002</v>
      </c>
      <c r="BV186" s="75">
        <v>382</v>
      </c>
      <c r="BW186" s="75">
        <v>520</v>
      </c>
      <c r="BX186" s="51"/>
    </row>
    <row r="187" spans="1:76" ht="15" customHeight="1">
      <c r="A187" t="s">
        <v>2682</v>
      </c>
      <c r="B187" s="1" t="s">
        <v>4533</v>
      </c>
      <c r="C187" s="2" t="s">
        <v>4534</v>
      </c>
      <c r="D187" s="91" t="s">
        <v>1277</v>
      </c>
      <c r="E187" s="2" t="s">
        <v>1490</v>
      </c>
      <c r="F187" s="2" t="s">
        <v>3643</v>
      </c>
      <c r="G187" s="2" t="s">
        <v>1372</v>
      </c>
      <c r="H187" s="2" t="s">
        <v>1372</v>
      </c>
      <c r="I187">
        <v>14161</v>
      </c>
      <c r="J187" t="s">
        <v>6558</v>
      </c>
      <c r="K187" t="e">
        <v>#VALUE!</v>
      </c>
      <c r="L187" t="s">
        <v>5781</v>
      </c>
      <c r="M187" s="175">
        <v>87</v>
      </c>
      <c r="N187" s="124">
        <v>295</v>
      </c>
      <c r="O187" s="75">
        <v>271</v>
      </c>
      <c r="P187" s="124">
        <v>71</v>
      </c>
      <c r="Q187" s="124">
        <v>30</v>
      </c>
      <c r="R187" s="124">
        <v>4</v>
      </c>
      <c r="S187" s="75">
        <v>10</v>
      </c>
      <c r="T187" s="124">
        <v>48</v>
      </c>
      <c r="U187" s="75">
        <v>46</v>
      </c>
      <c r="V187" s="75">
        <v>19</v>
      </c>
      <c r="W187" s="75">
        <v>68</v>
      </c>
      <c r="X187" s="75">
        <v>14</v>
      </c>
      <c r="Y187" s="4">
        <v>0.26199261992619927</v>
      </c>
      <c r="Z187" s="4">
        <v>0.31034482758620691</v>
      </c>
      <c r="AA187" s="4">
        <v>0.51291512915129156</v>
      </c>
      <c r="AB187" s="8">
        <v>3.1578947368421053</v>
      </c>
      <c r="AC187" s="8">
        <v>1.5151515151515151</v>
      </c>
      <c r="AD187" s="8">
        <v>3.1081081081081079</v>
      </c>
      <c r="AE187" s="8">
        <v>3.5</v>
      </c>
      <c r="AF187" s="51">
        <v>0.36409516943040438</v>
      </c>
      <c r="AG187" s="51">
        <v>0</v>
      </c>
      <c r="AH187" s="51">
        <v>0</v>
      </c>
      <c r="AI187" s="51">
        <v>0</v>
      </c>
      <c r="AJ187" s="8">
        <v>11.645249529532132</v>
      </c>
      <c r="AK187" s="8" t="s">
        <v>12734</v>
      </c>
      <c r="AL187" s="8" t="s">
        <v>12734</v>
      </c>
      <c r="AM187" s="8" t="s">
        <v>12734</v>
      </c>
      <c r="AN187" s="8" t="s">
        <v>12734</v>
      </c>
      <c r="AO187" s="8" t="s">
        <v>12734</v>
      </c>
      <c r="AP187" s="8">
        <v>11.645249529532132</v>
      </c>
      <c r="AQ187" s="8" t="s">
        <v>12734</v>
      </c>
      <c r="AR187" s="8" t="s">
        <v>12734</v>
      </c>
      <c r="AS187" s="8" t="s">
        <v>12734</v>
      </c>
      <c r="AT187" s="8" t="s">
        <v>12734</v>
      </c>
      <c r="AU187" s="8" t="s">
        <v>12734</v>
      </c>
      <c r="AV187" s="133" t="s">
        <v>12734</v>
      </c>
      <c r="AW187" s="133" t="s">
        <v>12734</v>
      </c>
      <c r="AX187" s="133" t="s">
        <v>12734</v>
      </c>
      <c r="AY187" s="133" t="s">
        <v>12734</v>
      </c>
      <c r="AZ187" s="133" t="s">
        <v>12734</v>
      </c>
      <c r="BA187" s="133">
        <v>67</v>
      </c>
      <c r="BB187" s="133" t="s">
        <v>12734</v>
      </c>
      <c r="BC187" s="133" t="s">
        <v>12734</v>
      </c>
      <c r="BD187" s="133" t="s">
        <v>12734</v>
      </c>
      <c r="BE187" s="133" t="s">
        <v>12734</v>
      </c>
      <c r="BF187" s="133" t="s">
        <v>12734</v>
      </c>
      <c r="BG187" s="92" t="s">
        <v>12734</v>
      </c>
      <c r="BH187" s="8">
        <v>10.292358297693868</v>
      </c>
      <c r="BI187" s="8">
        <v>1.3528912318382638</v>
      </c>
      <c r="BJ187" s="12">
        <v>186</v>
      </c>
      <c r="BK187" s="10">
        <v>1.3528912318382638</v>
      </c>
      <c r="BL187" s="10">
        <v>0.21403182159055145</v>
      </c>
      <c r="BM187" s="10">
        <v>1.1388594102477123</v>
      </c>
      <c r="BN187" s="41">
        <v>3.1034001709079901</v>
      </c>
      <c r="BO187" s="41"/>
      <c r="BP187" s="10">
        <v>1.1388594102477123</v>
      </c>
      <c r="BQ187" s="38">
        <v>3.1034001709079901</v>
      </c>
      <c r="BR187" s="6" t="s">
        <v>12920</v>
      </c>
      <c r="BS187" s="51">
        <v>179.17</v>
      </c>
      <c r="BT187" s="75">
        <v>294</v>
      </c>
      <c r="BU187" s="51">
        <v>-114.83000000000001</v>
      </c>
      <c r="BV187" s="75">
        <v>152</v>
      </c>
      <c r="BW187" s="75">
        <v>214</v>
      </c>
      <c r="BX187" s="51"/>
    </row>
    <row r="188" spans="1:76">
      <c r="A188" t="s">
        <v>2699</v>
      </c>
      <c r="B188" s="1" t="s">
        <v>4614</v>
      </c>
      <c r="C188" s="2" t="s">
        <v>4027</v>
      </c>
      <c r="D188" s="91" t="s">
        <v>1276</v>
      </c>
      <c r="E188" s="2" t="s">
        <v>1369</v>
      </c>
      <c r="F188" s="2" t="s">
        <v>3643</v>
      </c>
      <c r="G188" s="2" t="s">
        <v>1408</v>
      </c>
      <c r="H188" s="2" t="s">
        <v>1408</v>
      </c>
      <c r="I188">
        <v>14162</v>
      </c>
      <c r="J188" t="s">
        <v>7947</v>
      </c>
      <c r="K188" t="e">
        <v>#VALUE!</v>
      </c>
      <c r="L188" t="s">
        <v>5817</v>
      </c>
      <c r="M188" s="175">
        <v>75</v>
      </c>
      <c r="N188" s="124">
        <v>321</v>
      </c>
      <c r="O188" s="75">
        <v>280</v>
      </c>
      <c r="P188" s="124">
        <v>78</v>
      </c>
      <c r="Q188" s="124">
        <v>16</v>
      </c>
      <c r="R188" s="124">
        <v>1</v>
      </c>
      <c r="S188" s="75">
        <v>21</v>
      </c>
      <c r="T188" s="124">
        <v>42</v>
      </c>
      <c r="U188" s="75">
        <v>59</v>
      </c>
      <c r="V188" s="75">
        <v>35</v>
      </c>
      <c r="W188" s="75">
        <v>75</v>
      </c>
      <c r="X188" s="75">
        <v>1</v>
      </c>
      <c r="Y188" s="4">
        <v>0.27857142857142858</v>
      </c>
      <c r="Z188" s="4">
        <v>0.35873015873015873</v>
      </c>
      <c r="AA188" s="4">
        <v>0.56785714285714284</v>
      </c>
      <c r="AB188" s="8">
        <v>2.763157894736842</v>
      </c>
      <c r="AC188" s="8">
        <v>3.1818181818181821</v>
      </c>
      <c r="AD188" s="8">
        <v>3.9864864864864864</v>
      </c>
      <c r="AE188" s="8">
        <v>0.25</v>
      </c>
      <c r="AF188" s="51">
        <v>0.92069892473118742</v>
      </c>
      <c r="AG188" s="51">
        <v>0</v>
      </c>
      <c r="AH188" s="51">
        <v>0</v>
      </c>
      <c r="AI188" s="51">
        <v>0</v>
      </c>
      <c r="AJ188" s="8">
        <v>11.102161487772698</v>
      </c>
      <c r="AK188" s="8" t="s">
        <v>12734</v>
      </c>
      <c r="AL188" s="8" t="s">
        <v>12734</v>
      </c>
      <c r="AM188" s="8" t="s">
        <v>12734</v>
      </c>
      <c r="AN188" s="8" t="s">
        <v>12734</v>
      </c>
      <c r="AO188" s="8">
        <v>11.102161487772698</v>
      </c>
      <c r="AP188" s="8" t="s">
        <v>12734</v>
      </c>
      <c r="AQ188" s="8" t="s">
        <v>12734</v>
      </c>
      <c r="AR188" s="8">
        <v>11.102161487772698</v>
      </c>
      <c r="AS188" s="8">
        <v>11.102161487772698</v>
      </c>
      <c r="AT188" s="8">
        <v>11.102161487772698</v>
      </c>
      <c r="AU188" s="8" t="s">
        <v>12734</v>
      </c>
      <c r="AV188" s="133" t="s">
        <v>12734</v>
      </c>
      <c r="AW188" s="133" t="s">
        <v>12734</v>
      </c>
      <c r="AX188" s="133" t="s">
        <v>12734</v>
      </c>
      <c r="AY188" s="133" t="s">
        <v>12734</v>
      </c>
      <c r="AZ188" s="133">
        <v>30</v>
      </c>
      <c r="BA188" s="133" t="s">
        <v>12734</v>
      </c>
      <c r="BB188" s="133" t="s">
        <v>12734</v>
      </c>
      <c r="BC188" s="133">
        <v>26</v>
      </c>
      <c r="BD188" s="133">
        <v>11</v>
      </c>
      <c r="BE188" s="133">
        <v>14</v>
      </c>
      <c r="BF188" s="133" t="s">
        <v>12734</v>
      </c>
      <c r="BG188" s="92" t="s">
        <v>12734</v>
      </c>
      <c r="BH188" s="8">
        <v>9.752144097079757</v>
      </c>
      <c r="BI188" s="8">
        <v>1.3500173906929405</v>
      </c>
      <c r="BJ188" s="12">
        <v>187</v>
      </c>
      <c r="BK188" s="10">
        <v>1.3500173906929405</v>
      </c>
      <c r="BL188" s="10">
        <v>0.21403182159055145</v>
      </c>
      <c r="BM188" s="10">
        <v>1.135985569102389</v>
      </c>
      <c r="BN188" s="41">
        <v>3.0980923709268491</v>
      </c>
      <c r="BO188" s="41"/>
      <c r="BP188" s="10">
        <v>1.135985569102389</v>
      </c>
      <c r="BQ188" s="38">
        <v>3.0980923709268491</v>
      </c>
      <c r="BR188" s="6" t="s">
        <v>12921</v>
      </c>
      <c r="BS188" s="51">
        <v>91</v>
      </c>
      <c r="BT188" s="75">
        <v>295</v>
      </c>
      <c r="BU188" s="51">
        <v>-204</v>
      </c>
      <c r="BV188" s="75">
        <v>75</v>
      </c>
      <c r="BW188" s="75">
        <v>116</v>
      </c>
      <c r="BX188" s="51"/>
    </row>
    <row r="189" spans="1:76" ht="15" customHeight="1">
      <c r="A189" s="223" t="s">
        <v>10636</v>
      </c>
      <c r="B189" s="1" t="s">
        <v>10637</v>
      </c>
      <c r="C189" s="2" t="s">
        <v>4232</v>
      </c>
      <c r="D189" s="91" t="s">
        <v>10555</v>
      </c>
      <c r="E189" s="2" t="s">
        <v>1441</v>
      </c>
      <c r="F189" s="2" t="s">
        <v>6289</v>
      </c>
      <c r="G189" s="2" t="s">
        <v>11021</v>
      </c>
      <c r="H189" s="2" t="s">
        <v>1403</v>
      </c>
      <c r="I189" s="123">
        <v>14968</v>
      </c>
      <c r="J189" s="123" t="s">
        <v>10573</v>
      </c>
      <c r="K189" s="123" t="e">
        <v>#VALUE!</v>
      </c>
      <c r="L189" s="123" t="s">
        <v>11158</v>
      </c>
      <c r="M189" s="124">
        <v>95</v>
      </c>
      <c r="N189" s="124">
        <v>279</v>
      </c>
      <c r="O189" s="124">
        <v>244</v>
      </c>
      <c r="P189" s="124">
        <v>65</v>
      </c>
      <c r="Q189" s="124">
        <v>11</v>
      </c>
      <c r="R189" s="124">
        <v>0</v>
      </c>
      <c r="S189" s="124">
        <v>11</v>
      </c>
      <c r="T189" s="124">
        <v>31</v>
      </c>
      <c r="U189" s="124">
        <v>34</v>
      </c>
      <c r="V189" s="124">
        <v>29</v>
      </c>
      <c r="W189" s="124">
        <v>59</v>
      </c>
      <c r="X189" s="124">
        <v>1</v>
      </c>
      <c r="Y189" s="125">
        <v>0.26639344262295084</v>
      </c>
      <c r="Z189" s="125">
        <v>0.34432234432234432</v>
      </c>
      <c r="AA189" s="125">
        <v>0.44672131147540983</v>
      </c>
      <c r="AB189" s="126">
        <v>2.0394736842105265</v>
      </c>
      <c r="AC189" s="126">
        <v>1.6666666666666667</v>
      </c>
      <c r="AD189" s="126">
        <v>2.2972972972972974</v>
      </c>
      <c r="AE189" s="126">
        <v>0.25</v>
      </c>
      <c r="AF189" s="126">
        <v>0.49507817023739892</v>
      </c>
      <c r="AG189" s="126">
        <v>0</v>
      </c>
      <c r="AH189" s="126">
        <v>0</v>
      </c>
      <c r="AI189" s="51">
        <v>0</v>
      </c>
      <c r="AJ189" s="126">
        <v>6.7485158184118896</v>
      </c>
      <c r="AK189" s="126">
        <v>6.7485158184118896</v>
      </c>
      <c r="AL189" s="126" t="s">
        <v>12734</v>
      </c>
      <c r="AM189" s="126" t="s">
        <v>12734</v>
      </c>
      <c r="AN189" s="126" t="s">
        <v>12734</v>
      </c>
      <c r="AO189" s="126" t="s">
        <v>12734</v>
      </c>
      <c r="AP189" s="126" t="s">
        <v>12734</v>
      </c>
      <c r="AQ189" s="126" t="s">
        <v>12734</v>
      </c>
      <c r="AR189" s="126" t="s">
        <v>12734</v>
      </c>
      <c r="AS189" s="126" t="s">
        <v>12734</v>
      </c>
      <c r="AT189" s="126" t="s">
        <v>12734</v>
      </c>
      <c r="AU189" s="126" t="s">
        <v>12734</v>
      </c>
      <c r="AV189" s="128">
        <v>22</v>
      </c>
      <c r="AW189" s="128" t="s">
        <v>12734</v>
      </c>
      <c r="AX189" s="128" t="s">
        <v>12734</v>
      </c>
      <c r="AY189" s="128" t="s">
        <v>12734</v>
      </c>
      <c r="AZ189" s="128" t="s">
        <v>12734</v>
      </c>
      <c r="BA189" s="128" t="s">
        <v>12734</v>
      </c>
      <c r="BB189" s="128" t="s">
        <v>12734</v>
      </c>
      <c r="BC189" s="128" t="s">
        <v>12734</v>
      </c>
      <c r="BD189" s="128" t="s">
        <v>12734</v>
      </c>
      <c r="BE189" s="128" t="s">
        <v>12734</v>
      </c>
      <c r="BF189" s="128" t="s">
        <v>12734</v>
      </c>
      <c r="BG189" s="127" t="s">
        <v>12734</v>
      </c>
      <c r="BH189" s="126">
        <v>5.4009775641470128</v>
      </c>
      <c r="BI189" s="126">
        <v>1.3475382542648768</v>
      </c>
      <c r="BJ189" s="128">
        <v>188</v>
      </c>
      <c r="BK189" s="126">
        <v>1.3475382542648768</v>
      </c>
      <c r="BL189" s="126">
        <v>0.21403182159055145</v>
      </c>
      <c r="BM189" s="126">
        <v>1.1335064326743254</v>
      </c>
      <c r="BN189" s="129">
        <v>3.0935135652028314</v>
      </c>
      <c r="BO189" s="129"/>
      <c r="BP189" s="126">
        <v>1.1335064326743254</v>
      </c>
      <c r="BQ189" s="38">
        <v>3.0935135652028314</v>
      </c>
      <c r="BR189" s="126" t="s">
        <v>12922</v>
      </c>
      <c r="BS189" s="126">
        <v>390.5</v>
      </c>
      <c r="BT189" s="124">
        <v>296</v>
      </c>
      <c r="BU189" s="126">
        <v>94.5</v>
      </c>
      <c r="BV189" s="124">
        <v>350</v>
      </c>
      <c r="BW189" s="124">
        <v>434</v>
      </c>
      <c r="BX189" s="126"/>
    </row>
    <row r="190" spans="1:76">
      <c r="A190" s="222" t="s">
        <v>2245</v>
      </c>
      <c r="B190" s="1" t="s">
        <v>4386</v>
      </c>
      <c r="C190" s="2" t="s">
        <v>4387</v>
      </c>
      <c r="D190" s="91" t="s">
        <v>507</v>
      </c>
      <c r="E190" s="2" t="s">
        <v>1376</v>
      </c>
      <c r="F190" s="2" t="s">
        <v>3643</v>
      </c>
      <c r="G190" s="2" t="s">
        <v>658</v>
      </c>
      <c r="H190" s="2" t="s">
        <v>658</v>
      </c>
      <c r="I190">
        <v>10815</v>
      </c>
      <c r="J190" t="s">
        <v>7599</v>
      </c>
      <c r="K190" t="e">
        <v>#VALUE!</v>
      </c>
      <c r="L190" t="s">
        <v>3651</v>
      </c>
      <c r="M190" s="175">
        <v>139</v>
      </c>
      <c r="N190" s="124">
        <v>518</v>
      </c>
      <c r="O190" s="75">
        <v>459</v>
      </c>
      <c r="P190" s="124">
        <v>100</v>
      </c>
      <c r="Q190" s="124">
        <v>24</v>
      </c>
      <c r="R190" s="124">
        <v>2</v>
      </c>
      <c r="S190" s="75">
        <v>20</v>
      </c>
      <c r="T190" s="124">
        <v>65</v>
      </c>
      <c r="U190" s="75">
        <v>67</v>
      </c>
      <c r="V190" s="75">
        <v>48</v>
      </c>
      <c r="W190" s="75">
        <v>75</v>
      </c>
      <c r="X190" s="75">
        <v>9</v>
      </c>
      <c r="Y190" s="52">
        <v>0.2178649237472767</v>
      </c>
      <c r="Z190" s="52">
        <v>0.29191321499013806</v>
      </c>
      <c r="AA190" s="52">
        <v>0.40958605664488018</v>
      </c>
      <c r="AB190" s="51">
        <v>4.2763157894736841</v>
      </c>
      <c r="AC190" s="51">
        <v>3.0303030303030303</v>
      </c>
      <c r="AD190" s="51">
        <v>4.5270270270270272</v>
      </c>
      <c r="AE190" s="51">
        <v>2.25</v>
      </c>
      <c r="AF190" s="51">
        <v>-2.0153025410641718</v>
      </c>
      <c r="AG190" s="51">
        <v>0</v>
      </c>
      <c r="AH190" s="51">
        <v>0</v>
      </c>
      <c r="AI190" s="51">
        <v>0</v>
      </c>
      <c r="AJ190" s="51">
        <v>12.068343305739569</v>
      </c>
      <c r="AK190" s="51" t="s">
        <v>12734</v>
      </c>
      <c r="AL190" s="51" t="s">
        <v>12734</v>
      </c>
      <c r="AM190" s="51">
        <v>12.068343305739569</v>
      </c>
      <c r="AN190" s="51" t="s">
        <v>12734</v>
      </c>
      <c r="AO190" s="51" t="s">
        <v>12734</v>
      </c>
      <c r="AP190" s="51" t="s">
        <v>12734</v>
      </c>
      <c r="AQ190" s="51" t="s">
        <v>12734</v>
      </c>
      <c r="AR190" s="51">
        <v>12.068343305739569</v>
      </c>
      <c r="AS190" s="51">
        <v>12.068343305739569</v>
      </c>
      <c r="AT190" s="51">
        <v>12.068343305739569</v>
      </c>
      <c r="AU190" s="51" t="s">
        <v>12734</v>
      </c>
      <c r="AV190" s="76" t="s">
        <v>12734</v>
      </c>
      <c r="AW190" s="133" t="s">
        <v>12734</v>
      </c>
      <c r="AX190" s="133">
        <v>23</v>
      </c>
      <c r="AY190" s="133" t="s">
        <v>12734</v>
      </c>
      <c r="AZ190" s="133" t="s">
        <v>12734</v>
      </c>
      <c r="BA190" s="133" t="s">
        <v>12734</v>
      </c>
      <c r="BB190" s="133" t="s">
        <v>12734</v>
      </c>
      <c r="BC190" s="133">
        <v>18</v>
      </c>
      <c r="BD190" s="133">
        <v>3</v>
      </c>
      <c r="BE190" s="133">
        <v>6</v>
      </c>
      <c r="BF190" s="133" t="s">
        <v>12734</v>
      </c>
      <c r="BG190" s="92" t="s">
        <v>12734</v>
      </c>
      <c r="BH190" s="51">
        <v>10.732795434161627</v>
      </c>
      <c r="BI190" s="8">
        <v>1.3355478715779423</v>
      </c>
      <c r="BJ190" s="12">
        <v>189</v>
      </c>
      <c r="BK190" s="51">
        <v>1.3355478715779423</v>
      </c>
      <c r="BL190" s="51">
        <v>0.21403182159055145</v>
      </c>
      <c r="BM190" s="51">
        <v>1.1215160499873909</v>
      </c>
      <c r="BN190" s="64">
        <v>3.0713680986368885</v>
      </c>
      <c r="BO190" s="64"/>
      <c r="BP190" s="51">
        <v>1.1215160499873909</v>
      </c>
      <c r="BQ190" s="38">
        <v>3.0713680986368885</v>
      </c>
      <c r="BR190" s="51" t="s">
        <v>12923</v>
      </c>
      <c r="BS190" s="51">
        <v>361.5</v>
      </c>
      <c r="BT190" s="75">
        <v>297</v>
      </c>
      <c r="BU190" s="51">
        <v>64.5</v>
      </c>
      <c r="BV190" s="75">
        <v>334</v>
      </c>
      <c r="BW190" s="75">
        <v>389</v>
      </c>
      <c r="BX190" s="51"/>
    </row>
    <row r="191" spans="1:76">
      <c r="A191" s="221" t="s">
        <v>2039</v>
      </c>
      <c r="B191" s="187" t="s">
        <v>3968</v>
      </c>
      <c r="C191" s="188" t="s">
        <v>3969</v>
      </c>
      <c r="D191" s="219" t="s">
        <v>564</v>
      </c>
      <c r="E191" s="188" t="s">
        <v>1428</v>
      </c>
      <c r="F191" s="188" t="s">
        <v>6289</v>
      </c>
      <c r="G191" s="188" t="s">
        <v>1372</v>
      </c>
      <c r="H191" s="188" t="s">
        <v>1372</v>
      </c>
      <c r="I191" s="190">
        <v>5930</v>
      </c>
      <c r="J191" s="190" t="s">
        <v>8072</v>
      </c>
      <c r="K191" s="202" t="e">
        <v>#VALUE!</v>
      </c>
      <c r="L191" s="202" t="s">
        <v>3463</v>
      </c>
      <c r="M191" s="66">
        <v>116</v>
      </c>
      <c r="N191" s="192">
        <v>469</v>
      </c>
      <c r="O191" s="192">
        <v>414</v>
      </c>
      <c r="P191" s="192">
        <v>118</v>
      </c>
      <c r="Q191" s="192">
        <v>25</v>
      </c>
      <c r="R191" s="192">
        <v>2</v>
      </c>
      <c r="S191" s="192">
        <v>9</v>
      </c>
      <c r="T191" s="192">
        <v>61</v>
      </c>
      <c r="U191" s="192">
        <v>62</v>
      </c>
      <c r="V191" s="192">
        <v>47</v>
      </c>
      <c r="W191" s="192">
        <v>59</v>
      </c>
      <c r="X191" s="192">
        <v>2</v>
      </c>
      <c r="Y191" s="193">
        <v>0.28502415458937197</v>
      </c>
      <c r="Z191" s="194">
        <v>0.35791757049891543</v>
      </c>
      <c r="AA191" s="194">
        <v>0.42028985507246375</v>
      </c>
      <c r="AB191" s="195">
        <v>4.0131578947368425</v>
      </c>
      <c r="AC191" s="195">
        <v>1.3636363636363638</v>
      </c>
      <c r="AD191" s="195">
        <v>4.1891891891891886</v>
      </c>
      <c r="AE191" s="195">
        <v>0.5</v>
      </c>
      <c r="AF191" s="195">
        <v>1.4792314213054234</v>
      </c>
      <c r="AG191" s="196">
        <v>0</v>
      </c>
      <c r="AH191" s="196">
        <v>0</v>
      </c>
      <c r="AI191" s="196">
        <v>0</v>
      </c>
      <c r="AJ191" s="195">
        <v>11.545214868867818</v>
      </c>
      <c r="AK191" s="195" t="s">
        <v>12734</v>
      </c>
      <c r="AL191" s="195" t="s">
        <v>12734</v>
      </c>
      <c r="AM191" s="195" t="s">
        <v>12734</v>
      </c>
      <c r="AN191" s="195" t="s">
        <v>12734</v>
      </c>
      <c r="AO191" s="195" t="s">
        <v>12734</v>
      </c>
      <c r="AP191" s="195">
        <v>11.545214868867818</v>
      </c>
      <c r="AQ191" s="195" t="s">
        <v>12734</v>
      </c>
      <c r="AR191" s="195" t="s">
        <v>12734</v>
      </c>
      <c r="AS191" s="195" t="s">
        <v>12734</v>
      </c>
      <c r="AT191" s="195" t="s">
        <v>12734</v>
      </c>
      <c r="AU191" s="195" t="s">
        <v>12734</v>
      </c>
      <c r="AV191" s="197" t="s">
        <v>12734</v>
      </c>
      <c r="AW191" s="197" t="s">
        <v>12734</v>
      </c>
      <c r="AX191" s="197" t="s">
        <v>12734</v>
      </c>
      <c r="AY191" s="197" t="s">
        <v>12734</v>
      </c>
      <c r="AZ191" s="197" t="s">
        <v>12734</v>
      </c>
      <c r="BA191" s="197">
        <v>68</v>
      </c>
      <c r="BB191" s="197" t="s">
        <v>12734</v>
      </c>
      <c r="BC191" s="197" t="s">
        <v>12734</v>
      </c>
      <c r="BD191" s="197" t="s">
        <v>12734</v>
      </c>
      <c r="BE191" s="197" t="s">
        <v>12734</v>
      </c>
      <c r="BF191" s="197" t="s">
        <v>12734</v>
      </c>
      <c r="BG191" s="198" t="s">
        <v>12734</v>
      </c>
      <c r="BH191" s="195">
        <v>10.292358297693868</v>
      </c>
      <c r="BI191" s="195">
        <v>1.2528565711739503</v>
      </c>
      <c r="BJ191" s="197">
        <v>190</v>
      </c>
      <c r="BK191" s="195">
        <v>1.2528565711739503</v>
      </c>
      <c r="BL191" s="195">
        <v>0.21403182159055145</v>
      </c>
      <c r="BM191" s="195">
        <v>1.0388247495833989</v>
      </c>
      <c r="BN191" s="199">
        <v>2.9186425788428969</v>
      </c>
      <c r="BO191" s="200"/>
      <c r="BP191" s="195">
        <v>1.0388247495833989</v>
      </c>
      <c r="BQ191" s="38">
        <v>2.9186425788428969</v>
      </c>
      <c r="BR191" s="195" t="s">
        <v>12924</v>
      </c>
      <c r="BS191" s="195">
        <v>446.17</v>
      </c>
      <c r="BT191" s="201">
        <v>300</v>
      </c>
      <c r="BU191" s="196">
        <v>146.17000000000002</v>
      </c>
      <c r="BV191" s="201">
        <v>379</v>
      </c>
      <c r="BW191" s="201">
        <v>520</v>
      </c>
      <c r="BX191" s="195"/>
    </row>
    <row r="192" spans="1:76" ht="15" customHeight="1">
      <c r="A192" s="222" t="s">
        <v>2071</v>
      </c>
      <c r="B192" s="1" t="s">
        <v>4206</v>
      </c>
      <c r="C192" s="2" t="s">
        <v>3975</v>
      </c>
      <c r="D192" s="91" t="s">
        <v>555</v>
      </c>
      <c r="E192" s="2" t="s">
        <v>1428</v>
      </c>
      <c r="F192" s="2" t="s">
        <v>6289</v>
      </c>
      <c r="G192" s="2" t="s">
        <v>1403</v>
      </c>
      <c r="H192" s="2" t="s">
        <v>1403</v>
      </c>
      <c r="I192">
        <v>4810</v>
      </c>
      <c r="J192" t="s">
        <v>7654</v>
      </c>
      <c r="K192" t="e">
        <v>#VALUE!</v>
      </c>
      <c r="L192" t="s">
        <v>3491</v>
      </c>
      <c r="M192" s="175">
        <v>85</v>
      </c>
      <c r="N192" s="124">
        <v>316</v>
      </c>
      <c r="O192" s="75">
        <v>277</v>
      </c>
      <c r="P192" s="124">
        <v>69</v>
      </c>
      <c r="Q192" s="124">
        <v>9</v>
      </c>
      <c r="R192" s="124">
        <v>0</v>
      </c>
      <c r="S192" s="75">
        <v>12</v>
      </c>
      <c r="T192" s="124">
        <v>28</v>
      </c>
      <c r="U192" s="75">
        <v>45</v>
      </c>
      <c r="V192" s="75">
        <v>31</v>
      </c>
      <c r="W192" s="75">
        <v>53</v>
      </c>
      <c r="X192" s="75">
        <v>0</v>
      </c>
      <c r="Y192" s="52">
        <v>0.24909747292418771</v>
      </c>
      <c r="Z192" s="52">
        <v>0.32467532467532467</v>
      </c>
      <c r="AA192" s="52">
        <v>0.41155234657039713</v>
      </c>
      <c r="AB192" s="51">
        <v>1.8421052631578949</v>
      </c>
      <c r="AC192" s="51">
        <v>1.8181818181818183</v>
      </c>
      <c r="AD192" s="51">
        <v>3.0405405405405403</v>
      </c>
      <c r="AE192" s="51">
        <v>0</v>
      </c>
      <c r="AF192" s="51">
        <v>-6.507227584884312E-2</v>
      </c>
      <c r="AG192" s="51">
        <v>0</v>
      </c>
      <c r="AH192" s="51">
        <v>0</v>
      </c>
      <c r="AI192" s="51">
        <v>0</v>
      </c>
      <c r="AJ192" s="51">
        <v>6.6357553460314103</v>
      </c>
      <c r="AK192" s="51">
        <v>6.6357553460314103</v>
      </c>
      <c r="AL192" s="51" t="s">
        <v>12734</v>
      </c>
      <c r="AM192" s="51" t="s">
        <v>12734</v>
      </c>
      <c r="AN192" s="51" t="s">
        <v>12734</v>
      </c>
      <c r="AO192" s="51" t="s">
        <v>12734</v>
      </c>
      <c r="AP192" s="51" t="s">
        <v>12734</v>
      </c>
      <c r="AQ192" s="51" t="s">
        <v>12734</v>
      </c>
      <c r="AR192" s="51" t="s">
        <v>12734</v>
      </c>
      <c r="AS192" s="51" t="s">
        <v>12734</v>
      </c>
      <c r="AT192" s="51" t="s">
        <v>12734</v>
      </c>
      <c r="AU192" s="51" t="s">
        <v>12734</v>
      </c>
      <c r="AV192" s="76">
        <v>23</v>
      </c>
      <c r="AW192" s="76" t="s">
        <v>12734</v>
      </c>
      <c r="AX192" s="76" t="s">
        <v>12734</v>
      </c>
      <c r="AY192" s="76" t="s">
        <v>12734</v>
      </c>
      <c r="AZ192" s="76" t="s">
        <v>12734</v>
      </c>
      <c r="BA192" s="76" t="s">
        <v>12734</v>
      </c>
      <c r="BB192" s="76" t="s">
        <v>12734</v>
      </c>
      <c r="BC192" s="76" t="s">
        <v>12734</v>
      </c>
      <c r="BD192" s="76" t="s">
        <v>12734</v>
      </c>
      <c r="BE192" s="76" t="s">
        <v>12734</v>
      </c>
      <c r="BF192" s="76" t="s">
        <v>12734</v>
      </c>
      <c r="BG192" s="93" t="s">
        <v>12734</v>
      </c>
      <c r="BH192" s="51">
        <v>5.4009775641470128</v>
      </c>
      <c r="BI192" s="51">
        <v>1.2347777818843975</v>
      </c>
      <c r="BJ192" s="76">
        <v>191</v>
      </c>
      <c r="BK192" s="51">
        <v>1.2347777818843975</v>
      </c>
      <c r="BL192" s="51">
        <v>0.21403182159055145</v>
      </c>
      <c r="BM192" s="51">
        <v>1.020745960293846</v>
      </c>
      <c r="BN192" s="64">
        <v>2.8852522163984369</v>
      </c>
      <c r="BO192" s="64"/>
      <c r="BP192" s="51">
        <v>1.020745960293846</v>
      </c>
      <c r="BQ192" s="38">
        <v>2.8852522163984369</v>
      </c>
      <c r="BR192" s="51" t="s">
        <v>12925</v>
      </c>
      <c r="BS192" s="51">
        <v>0</v>
      </c>
      <c r="BT192" s="75">
        <v>302</v>
      </c>
      <c r="BU192" s="51">
        <v>0</v>
      </c>
      <c r="BV192" s="75">
        <v>0</v>
      </c>
      <c r="BW192" s="75">
        <v>0</v>
      </c>
      <c r="BX192" s="51"/>
    </row>
    <row r="193" spans="1:76" ht="15" customHeight="1">
      <c r="A193" s="222" t="s">
        <v>9433</v>
      </c>
      <c r="B193" s="1" t="s">
        <v>4421</v>
      </c>
      <c r="C193" s="2" t="s">
        <v>3963</v>
      </c>
      <c r="D193" s="91" t="s">
        <v>8663</v>
      </c>
      <c r="E193" s="2" t="s">
        <v>1366</v>
      </c>
      <c r="F193" s="2" t="s">
        <v>3643</v>
      </c>
      <c r="G193" s="2" t="s">
        <v>1403</v>
      </c>
      <c r="H193" s="2" t="s">
        <v>1403</v>
      </c>
      <c r="I193">
        <v>5491</v>
      </c>
      <c r="J193" t="s">
        <v>8664</v>
      </c>
      <c r="K193" t="e">
        <v>#VALUE!</v>
      </c>
      <c r="L193" t="s">
        <v>9434</v>
      </c>
      <c r="M193" s="175">
        <v>73</v>
      </c>
      <c r="N193" s="124">
        <v>240</v>
      </c>
      <c r="O193" s="75">
        <v>228</v>
      </c>
      <c r="P193" s="124">
        <v>64</v>
      </c>
      <c r="Q193" s="124">
        <v>12</v>
      </c>
      <c r="R193" s="124">
        <v>0</v>
      </c>
      <c r="S193" s="75">
        <v>8</v>
      </c>
      <c r="T193" s="124">
        <v>29</v>
      </c>
      <c r="U193" s="75">
        <v>35</v>
      </c>
      <c r="V193" s="75">
        <v>10</v>
      </c>
      <c r="W193" s="75">
        <v>50</v>
      </c>
      <c r="X193" s="75">
        <v>1</v>
      </c>
      <c r="Y193" s="52">
        <v>0.2807017543859649</v>
      </c>
      <c r="Z193" s="52">
        <v>0.31092436974789917</v>
      </c>
      <c r="AA193" s="52">
        <v>0.43859649122807015</v>
      </c>
      <c r="AB193" s="51">
        <v>1.9078947368421053</v>
      </c>
      <c r="AC193" s="51">
        <v>1.2121212121212122</v>
      </c>
      <c r="AD193" s="51">
        <v>2.3648648648648649</v>
      </c>
      <c r="AE193" s="51">
        <v>0.25</v>
      </c>
      <c r="AF193" s="51">
        <v>0.88218224027857473</v>
      </c>
      <c r="AG193" s="51">
        <v>0</v>
      </c>
      <c r="AH193" s="51">
        <v>0</v>
      </c>
      <c r="AI193" s="51">
        <v>0</v>
      </c>
      <c r="AJ193" s="51">
        <v>6.6170630541067572</v>
      </c>
      <c r="AK193" s="51">
        <v>6.6170630541067572</v>
      </c>
      <c r="AL193" s="51" t="s">
        <v>12734</v>
      </c>
      <c r="AM193" s="51" t="s">
        <v>12734</v>
      </c>
      <c r="AN193" s="51" t="s">
        <v>12734</v>
      </c>
      <c r="AO193" s="51" t="s">
        <v>12734</v>
      </c>
      <c r="AP193" s="51" t="s">
        <v>12734</v>
      </c>
      <c r="AQ193" s="51" t="s">
        <v>12734</v>
      </c>
      <c r="AR193" s="51" t="s">
        <v>12734</v>
      </c>
      <c r="AS193" s="51" t="s">
        <v>12734</v>
      </c>
      <c r="AT193" s="51" t="s">
        <v>12734</v>
      </c>
      <c r="AU193" s="51" t="s">
        <v>12734</v>
      </c>
      <c r="AV193" s="76">
        <v>24</v>
      </c>
      <c r="AW193" s="133" t="s">
        <v>12734</v>
      </c>
      <c r="AX193" s="133" t="s">
        <v>12734</v>
      </c>
      <c r="AY193" s="133" t="s">
        <v>12734</v>
      </c>
      <c r="AZ193" s="133" t="s">
        <v>12734</v>
      </c>
      <c r="BA193" s="133" t="s">
        <v>12734</v>
      </c>
      <c r="BB193" s="133" t="s">
        <v>12734</v>
      </c>
      <c r="BC193" s="133" t="s">
        <v>12734</v>
      </c>
      <c r="BD193" s="133" t="s">
        <v>12734</v>
      </c>
      <c r="BE193" s="133" t="s">
        <v>12734</v>
      </c>
      <c r="BF193" s="133" t="s">
        <v>12734</v>
      </c>
      <c r="BG193" s="92" t="s">
        <v>12734</v>
      </c>
      <c r="BH193" s="51">
        <v>5.4009775641470128</v>
      </c>
      <c r="BI193" s="8">
        <v>1.2160854899597444</v>
      </c>
      <c r="BJ193" s="12">
        <v>192</v>
      </c>
      <c r="BK193" s="51">
        <v>1.2160854899597444</v>
      </c>
      <c r="BL193" s="51">
        <v>0.21403182159055145</v>
      </c>
      <c r="BM193" s="51">
        <v>1.002053668369193</v>
      </c>
      <c r="BN193" s="64">
        <v>2.8507287539980819</v>
      </c>
      <c r="BO193" s="64"/>
      <c r="BP193" s="51">
        <v>1.002053668369193</v>
      </c>
      <c r="BQ193" s="38">
        <v>2.8507287539980819</v>
      </c>
      <c r="BR193" s="51" t="s">
        <v>12926</v>
      </c>
      <c r="BS193" s="51">
        <v>562.5</v>
      </c>
      <c r="BT193" s="75">
        <v>304</v>
      </c>
      <c r="BU193" s="51">
        <v>258.5</v>
      </c>
      <c r="BV193" s="75">
        <v>515</v>
      </c>
      <c r="BW193" s="75">
        <v>629</v>
      </c>
      <c r="BX193" s="51"/>
    </row>
    <row r="194" spans="1:76" ht="15" customHeight="1">
      <c r="A194" t="s">
        <v>11617</v>
      </c>
      <c r="B194" s="1" t="s">
        <v>11619</v>
      </c>
      <c r="C194" s="2" t="s">
        <v>4287</v>
      </c>
      <c r="D194" s="91" t="s">
        <v>11618</v>
      </c>
      <c r="E194" s="2" t="s">
        <v>1396</v>
      </c>
      <c r="F194" s="2" t="s">
        <v>6289</v>
      </c>
      <c r="G194" s="2" t="s">
        <v>11029</v>
      </c>
      <c r="H194" s="2" t="s">
        <v>1408</v>
      </c>
      <c r="I194">
        <v>12037</v>
      </c>
      <c r="J194" t="s">
        <v>11620</v>
      </c>
      <c r="K194" t="e">
        <v>#VALUE!</v>
      </c>
      <c r="L194" t="s">
        <v>11621</v>
      </c>
      <c r="M194" s="175">
        <v>73</v>
      </c>
      <c r="N194" s="124">
        <v>287</v>
      </c>
      <c r="O194" s="75">
        <v>256</v>
      </c>
      <c r="P194" s="124">
        <v>70</v>
      </c>
      <c r="Q194" s="124">
        <v>14</v>
      </c>
      <c r="R194" s="124">
        <v>1</v>
      </c>
      <c r="S194" s="75">
        <v>6</v>
      </c>
      <c r="T194" s="124">
        <v>52</v>
      </c>
      <c r="U194" s="75">
        <v>24</v>
      </c>
      <c r="V194" s="75">
        <v>24</v>
      </c>
      <c r="W194" s="75">
        <v>73</v>
      </c>
      <c r="X194" s="75">
        <v>17</v>
      </c>
      <c r="Y194" s="4">
        <v>0.2734375</v>
      </c>
      <c r="Z194" s="4">
        <v>0.33571428571428569</v>
      </c>
      <c r="AA194" s="4">
        <v>0.40625</v>
      </c>
      <c r="AB194" s="8">
        <v>3.4210526315789473</v>
      </c>
      <c r="AC194" s="8">
        <v>0.90909090909090917</v>
      </c>
      <c r="AD194" s="8">
        <v>1.6216216216216215</v>
      </c>
      <c r="AE194" s="8">
        <v>4.25</v>
      </c>
      <c r="AF194" s="51">
        <v>0.71772639691714002</v>
      </c>
      <c r="AG194" s="51">
        <v>0</v>
      </c>
      <c r="AH194" s="51">
        <v>0</v>
      </c>
      <c r="AI194" s="51">
        <v>0</v>
      </c>
      <c r="AJ194" s="8">
        <v>10.919491559208618</v>
      </c>
      <c r="AK194" s="8" t="s">
        <v>12734</v>
      </c>
      <c r="AL194" s="8" t="s">
        <v>12734</v>
      </c>
      <c r="AM194" s="8" t="s">
        <v>12734</v>
      </c>
      <c r="AN194" s="8" t="s">
        <v>12734</v>
      </c>
      <c r="AO194" s="8">
        <v>10.919491559208618</v>
      </c>
      <c r="AP194" s="8" t="s">
        <v>12734</v>
      </c>
      <c r="AQ194" s="8" t="s">
        <v>12734</v>
      </c>
      <c r="AR194" s="8">
        <v>10.919491559208618</v>
      </c>
      <c r="AS194" s="8">
        <v>10.919491559208618</v>
      </c>
      <c r="AT194" s="8">
        <v>10.919491559208618</v>
      </c>
      <c r="AU194" s="8" t="s">
        <v>12734</v>
      </c>
      <c r="AV194" s="133" t="s">
        <v>12734</v>
      </c>
      <c r="AW194" s="133" t="s">
        <v>12734</v>
      </c>
      <c r="AX194" s="133" t="s">
        <v>12734</v>
      </c>
      <c r="AY194" s="133" t="s">
        <v>12734</v>
      </c>
      <c r="AZ194" s="133">
        <v>31</v>
      </c>
      <c r="BA194" s="133" t="s">
        <v>12734</v>
      </c>
      <c r="BB194" s="133" t="s">
        <v>12734</v>
      </c>
      <c r="BC194" s="133">
        <v>27</v>
      </c>
      <c r="BD194" s="133">
        <v>12</v>
      </c>
      <c r="BE194" s="133">
        <v>15</v>
      </c>
      <c r="BF194" s="133" t="s">
        <v>12734</v>
      </c>
      <c r="BG194" s="92" t="s">
        <v>12734</v>
      </c>
      <c r="BH194" s="8">
        <v>9.752144097079757</v>
      </c>
      <c r="BI194" s="8">
        <v>1.1673474621288609</v>
      </c>
      <c r="BJ194" s="12">
        <v>193</v>
      </c>
      <c r="BK194" s="10">
        <v>1.1673474621288609</v>
      </c>
      <c r="BL194" s="10">
        <v>0.21403182159055145</v>
      </c>
      <c r="BM194" s="10">
        <v>0.95331564053830942</v>
      </c>
      <c r="BN194" s="41">
        <v>2.7607127475035655</v>
      </c>
      <c r="BO194" s="41"/>
      <c r="BP194" s="10">
        <v>0.95331564053830942</v>
      </c>
      <c r="BQ194" s="38">
        <v>2.7607127475035655</v>
      </c>
      <c r="BR194" s="6" t="s">
        <v>12927</v>
      </c>
      <c r="BS194" s="51">
        <v>215.5</v>
      </c>
      <c r="BT194" s="75">
        <v>306</v>
      </c>
      <c r="BU194" s="51">
        <v>-90.5</v>
      </c>
      <c r="BV194" s="75">
        <v>201</v>
      </c>
      <c r="BW194" s="75">
        <v>239</v>
      </c>
      <c r="BX194" s="51"/>
    </row>
    <row r="195" spans="1:76" ht="15" customHeight="1">
      <c r="A195" s="185" t="s">
        <v>2239</v>
      </c>
      <c r="B195" s="1" t="s">
        <v>4121</v>
      </c>
      <c r="C195" s="2" t="s">
        <v>4122</v>
      </c>
      <c r="D195" s="91" t="s">
        <v>634</v>
      </c>
      <c r="E195" s="2" t="s">
        <v>1374</v>
      </c>
      <c r="F195" s="2" t="s">
        <v>6289</v>
      </c>
      <c r="G195" s="2" t="s">
        <v>1403</v>
      </c>
      <c r="H195" s="2" t="s">
        <v>1403</v>
      </c>
      <c r="I195">
        <v>9166</v>
      </c>
      <c r="J195" t="s">
        <v>7132</v>
      </c>
      <c r="K195" t="e">
        <v>#VALUE!</v>
      </c>
      <c r="L195" t="s">
        <v>3646</v>
      </c>
      <c r="M195" s="175">
        <v>114</v>
      </c>
      <c r="N195" s="124">
        <v>445</v>
      </c>
      <c r="O195" s="75">
        <v>405</v>
      </c>
      <c r="P195" s="124">
        <v>104</v>
      </c>
      <c r="Q195" s="124">
        <v>24</v>
      </c>
      <c r="R195" s="124">
        <v>0</v>
      </c>
      <c r="S195" s="75">
        <v>7</v>
      </c>
      <c r="T195" s="124">
        <v>43</v>
      </c>
      <c r="U195" s="75">
        <v>38</v>
      </c>
      <c r="V195" s="75">
        <v>34</v>
      </c>
      <c r="W195" s="75">
        <v>71</v>
      </c>
      <c r="X195" s="75">
        <v>0</v>
      </c>
      <c r="Y195" s="3">
        <v>0.25679012345679014</v>
      </c>
      <c r="Z195" s="3">
        <v>0.31435079726651483</v>
      </c>
      <c r="AA195" s="3">
        <v>0.36790123456790125</v>
      </c>
      <c r="AB195" s="6">
        <v>2.8289473684210527</v>
      </c>
      <c r="AC195" s="6">
        <v>1.0606060606060606</v>
      </c>
      <c r="AD195" s="6">
        <v>2.5675675675675675</v>
      </c>
      <c r="AE195" s="6">
        <v>0</v>
      </c>
      <c r="AF195" s="51">
        <v>0.10869052671285315</v>
      </c>
      <c r="AG195" s="51">
        <v>0</v>
      </c>
      <c r="AH195" s="51">
        <v>0</v>
      </c>
      <c r="AI195" s="51">
        <v>0</v>
      </c>
      <c r="AJ195" s="6">
        <v>6.5658115233075334</v>
      </c>
      <c r="AK195" s="6">
        <v>6.5658115233075334</v>
      </c>
      <c r="AL195" s="6" t="s">
        <v>12734</v>
      </c>
      <c r="AM195" s="6" t="s">
        <v>12734</v>
      </c>
      <c r="AN195" s="6" t="s">
        <v>12734</v>
      </c>
      <c r="AO195" s="6" t="s">
        <v>12734</v>
      </c>
      <c r="AP195" s="6" t="s">
        <v>12734</v>
      </c>
      <c r="AQ195" s="6" t="s">
        <v>12734</v>
      </c>
      <c r="AR195" s="6" t="s">
        <v>12734</v>
      </c>
      <c r="AS195" s="6" t="s">
        <v>12734</v>
      </c>
      <c r="AT195" s="6" t="s">
        <v>12734</v>
      </c>
      <c r="AU195" s="6" t="s">
        <v>12734</v>
      </c>
      <c r="AV195" s="99">
        <v>25</v>
      </c>
      <c r="AW195" s="133" t="s">
        <v>12734</v>
      </c>
      <c r="AX195" s="133" t="s">
        <v>12734</v>
      </c>
      <c r="AY195" s="133" t="s">
        <v>12734</v>
      </c>
      <c r="AZ195" s="133" t="s">
        <v>12734</v>
      </c>
      <c r="BA195" s="133" t="s">
        <v>12734</v>
      </c>
      <c r="BB195" s="133" t="s">
        <v>12734</v>
      </c>
      <c r="BC195" s="133" t="s">
        <v>12734</v>
      </c>
      <c r="BD195" s="133" t="s">
        <v>12734</v>
      </c>
      <c r="BE195" s="133" t="s">
        <v>12734</v>
      </c>
      <c r="BF195" s="133" t="s">
        <v>12734</v>
      </c>
      <c r="BG195" s="92" t="s">
        <v>12734</v>
      </c>
      <c r="BH195" s="6">
        <v>5.4009775641470128</v>
      </c>
      <c r="BI195" s="8">
        <v>1.1648339591605206</v>
      </c>
      <c r="BJ195" s="12">
        <v>194</v>
      </c>
      <c r="BK195" s="6">
        <v>1.1648339591605206</v>
      </c>
      <c r="BL195" s="6">
        <v>0.21403182159055145</v>
      </c>
      <c r="BM195" s="6">
        <v>0.95080213756996912</v>
      </c>
      <c r="BN195" s="38">
        <v>2.7560704689873488</v>
      </c>
      <c r="BO195" s="38"/>
      <c r="BP195" s="6">
        <v>0.95080213756996912</v>
      </c>
      <c r="BQ195" s="38">
        <v>2.7560704689873488</v>
      </c>
      <c r="BR195" s="6" t="s">
        <v>12928</v>
      </c>
      <c r="BS195" s="51">
        <v>289.83</v>
      </c>
      <c r="BT195" s="75">
        <v>307</v>
      </c>
      <c r="BU195" s="51">
        <v>-17.170000000000016</v>
      </c>
      <c r="BV195" s="75">
        <v>263</v>
      </c>
      <c r="BW195" s="75">
        <v>313</v>
      </c>
      <c r="BX195" s="51"/>
    </row>
    <row r="196" spans="1:76" ht="15" customHeight="1">
      <c r="A196" t="s">
        <v>1782</v>
      </c>
      <c r="B196" s="1" t="s">
        <v>4254</v>
      </c>
      <c r="C196" s="2" t="s">
        <v>4255</v>
      </c>
      <c r="D196" s="91" t="s">
        <v>134</v>
      </c>
      <c r="E196" s="2" t="s">
        <v>1410</v>
      </c>
      <c r="F196" s="2" t="s">
        <v>6289</v>
      </c>
      <c r="G196" s="2" t="s">
        <v>1403</v>
      </c>
      <c r="H196" s="2" t="s">
        <v>1403</v>
      </c>
      <c r="I196">
        <v>9627</v>
      </c>
      <c r="J196" t="s">
        <v>7213</v>
      </c>
      <c r="K196" t="e">
        <v>#VALUE!</v>
      </c>
      <c r="L196" t="s">
        <v>3238</v>
      </c>
      <c r="M196" s="175">
        <v>97</v>
      </c>
      <c r="N196" s="124">
        <v>358</v>
      </c>
      <c r="O196" s="75">
        <v>314</v>
      </c>
      <c r="P196" s="124">
        <v>70</v>
      </c>
      <c r="Q196" s="124">
        <v>16</v>
      </c>
      <c r="R196" s="124">
        <v>0</v>
      </c>
      <c r="S196" s="75">
        <v>12</v>
      </c>
      <c r="T196" s="124">
        <v>36</v>
      </c>
      <c r="U196" s="75">
        <v>43</v>
      </c>
      <c r="V196" s="75">
        <v>38</v>
      </c>
      <c r="W196" s="75">
        <v>84</v>
      </c>
      <c r="X196" s="75">
        <v>2</v>
      </c>
      <c r="Y196" s="4">
        <v>0.22292993630573249</v>
      </c>
      <c r="Z196" s="4">
        <v>0.30681818181818182</v>
      </c>
      <c r="AA196" s="4">
        <v>0.38853503184713378</v>
      </c>
      <c r="AB196" s="8">
        <v>2.3684210526315792</v>
      </c>
      <c r="AC196" s="8">
        <v>1.8181818181818183</v>
      </c>
      <c r="AD196" s="8">
        <v>2.9054054054054053</v>
      </c>
      <c r="AE196" s="8">
        <v>0.5</v>
      </c>
      <c r="AF196" s="51">
        <v>-1.1029903506257674</v>
      </c>
      <c r="AG196" s="51">
        <v>0</v>
      </c>
      <c r="AH196" s="51">
        <v>0</v>
      </c>
      <c r="AI196" s="51">
        <v>0</v>
      </c>
      <c r="AJ196" s="8">
        <v>6.4890179255930347</v>
      </c>
      <c r="AK196" s="8">
        <v>6.4890179255930347</v>
      </c>
      <c r="AL196" s="8" t="s">
        <v>12734</v>
      </c>
      <c r="AM196" s="8" t="s">
        <v>12734</v>
      </c>
      <c r="AN196" s="8" t="s">
        <v>12734</v>
      </c>
      <c r="AO196" s="8" t="s">
        <v>12734</v>
      </c>
      <c r="AP196" s="8" t="s">
        <v>12734</v>
      </c>
      <c r="AQ196" s="8" t="s">
        <v>12734</v>
      </c>
      <c r="AR196" s="8" t="s">
        <v>12734</v>
      </c>
      <c r="AS196" s="8" t="s">
        <v>12734</v>
      </c>
      <c r="AT196" s="8" t="s">
        <v>12734</v>
      </c>
      <c r="AU196" s="8" t="s">
        <v>12734</v>
      </c>
      <c r="AV196" s="133">
        <v>26</v>
      </c>
      <c r="AW196" s="133" t="s">
        <v>12734</v>
      </c>
      <c r="AX196" s="133" t="s">
        <v>12734</v>
      </c>
      <c r="AY196" s="133" t="s">
        <v>12734</v>
      </c>
      <c r="AZ196" s="133" t="s">
        <v>12734</v>
      </c>
      <c r="BA196" s="133" t="s">
        <v>12734</v>
      </c>
      <c r="BB196" s="133" t="s">
        <v>12734</v>
      </c>
      <c r="BC196" s="133" t="s">
        <v>12734</v>
      </c>
      <c r="BD196" s="133" t="s">
        <v>12734</v>
      </c>
      <c r="BE196" s="133" t="s">
        <v>12734</v>
      </c>
      <c r="BF196" s="133" t="s">
        <v>12734</v>
      </c>
      <c r="BG196" s="92" t="s">
        <v>12734</v>
      </c>
      <c r="BH196" s="8">
        <v>5.4009775641470128</v>
      </c>
      <c r="BI196" s="8">
        <v>1.0880403614460219</v>
      </c>
      <c r="BJ196" s="12">
        <v>195</v>
      </c>
      <c r="BK196" s="10">
        <v>1.0880403614460219</v>
      </c>
      <c r="BL196" s="10">
        <v>0.21403182159055145</v>
      </c>
      <c r="BM196" s="10">
        <v>0.87400853985547045</v>
      </c>
      <c r="BN196" s="41">
        <v>2.6142376271950662</v>
      </c>
      <c r="BO196" s="41"/>
      <c r="BP196" s="10">
        <v>0.87400853985547045</v>
      </c>
      <c r="BQ196" s="38">
        <v>2.6142376271950662</v>
      </c>
      <c r="BR196" s="6" t="s">
        <v>12929</v>
      </c>
      <c r="BS196" s="51">
        <v>453.67</v>
      </c>
      <c r="BT196" s="75">
        <v>308</v>
      </c>
      <c r="BU196" s="51">
        <v>145.67000000000002</v>
      </c>
      <c r="BV196" s="75">
        <v>421</v>
      </c>
      <c r="BW196" s="75">
        <v>510</v>
      </c>
      <c r="BX196" s="51"/>
    </row>
    <row r="197" spans="1:76">
      <c r="A197" s="222" t="s">
        <v>2638</v>
      </c>
      <c r="B197" s="1" t="s">
        <v>4195</v>
      </c>
      <c r="C197" s="2" t="s">
        <v>4196</v>
      </c>
      <c r="D197" s="91" t="s">
        <v>273</v>
      </c>
      <c r="E197" s="2" t="s">
        <v>1490</v>
      </c>
      <c r="F197" s="2" t="s">
        <v>3643</v>
      </c>
      <c r="G197" s="2" t="s">
        <v>658</v>
      </c>
      <c r="H197" s="2" t="s">
        <v>658</v>
      </c>
      <c r="I197">
        <v>11265</v>
      </c>
      <c r="J197" t="s">
        <v>7295</v>
      </c>
      <c r="K197" t="e">
        <v>#VALUE!</v>
      </c>
      <c r="L197" t="s">
        <v>3757</v>
      </c>
      <c r="M197" s="175">
        <v>121</v>
      </c>
      <c r="N197" s="124">
        <v>464</v>
      </c>
      <c r="O197" s="75">
        <v>433</v>
      </c>
      <c r="P197" s="124">
        <v>111</v>
      </c>
      <c r="Q197" s="124">
        <v>23</v>
      </c>
      <c r="R197" s="124">
        <v>1</v>
      </c>
      <c r="S197" s="75">
        <v>23</v>
      </c>
      <c r="T197" s="124">
        <v>61</v>
      </c>
      <c r="U197" s="75">
        <v>59</v>
      </c>
      <c r="V197" s="75">
        <v>20</v>
      </c>
      <c r="W197" s="75">
        <v>116</v>
      </c>
      <c r="X197" s="75">
        <v>1</v>
      </c>
      <c r="Y197" s="52">
        <v>0.25635103926096997</v>
      </c>
      <c r="Z197" s="52">
        <v>0.28918322295805737</v>
      </c>
      <c r="AA197" s="52">
        <v>0.47344110854503463</v>
      </c>
      <c r="AB197" s="51">
        <v>4.0131578947368425</v>
      </c>
      <c r="AC197" s="51">
        <v>3.4848484848484849</v>
      </c>
      <c r="AD197" s="51">
        <v>3.9864864864864864</v>
      </c>
      <c r="AE197" s="51">
        <v>0.25</v>
      </c>
      <c r="AF197" s="51">
        <v>6.8808416701880246E-2</v>
      </c>
      <c r="AG197" s="51">
        <v>0</v>
      </c>
      <c r="AH197" s="51">
        <v>0</v>
      </c>
      <c r="AI197" s="51">
        <v>0</v>
      </c>
      <c r="AJ197" s="51">
        <v>11.803301282773694</v>
      </c>
      <c r="AK197" s="51" t="s">
        <v>12734</v>
      </c>
      <c r="AL197" s="51" t="s">
        <v>12734</v>
      </c>
      <c r="AM197" s="51">
        <v>11.803301282773694</v>
      </c>
      <c r="AN197" s="51" t="s">
        <v>12734</v>
      </c>
      <c r="AO197" s="51" t="s">
        <v>12734</v>
      </c>
      <c r="AP197" s="51" t="s">
        <v>12734</v>
      </c>
      <c r="AQ197" s="51" t="s">
        <v>12734</v>
      </c>
      <c r="AR197" s="51">
        <v>11.803301282773694</v>
      </c>
      <c r="AS197" s="51">
        <v>11.803301282773694</v>
      </c>
      <c r="AT197" s="51">
        <v>11.803301282773694</v>
      </c>
      <c r="AU197" s="51" t="s">
        <v>12734</v>
      </c>
      <c r="AV197" s="76" t="s">
        <v>12734</v>
      </c>
      <c r="AW197" s="133" t="s">
        <v>12734</v>
      </c>
      <c r="AX197" s="133">
        <v>24</v>
      </c>
      <c r="AY197" s="133" t="s">
        <v>12734</v>
      </c>
      <c r="AZ197" s="133" t="s">
        <v>12734</v>
      </c>
      <c r="BA197" s="133" t="s">
        <v>12734</v>
      </c>
      <c r="BB197" s="133" t="s">
        <v>12734</v>
      </c>
      <c r="BC197" s="133">
        <v>20</v>
      </c>
      <c r="BD197" s="133">
        <v>5</v>
      </c>
      <c r="BE197" s="133">
        <v>8</v>
      </c>
      <c r="BF197" s="133" t="s">
        <v>12734</v>
      </c>
      <c r="BG197" s="92" t="s">
        <v>12734</v>
      </c>
      <c r="BH197" s="51">
        <v>10.732795434161627</v>
      </c>
      <c r="BI197" s="51">
        <v>1.0705058486120667</v>
      </c>
      <c r="BJ197" s="76">
        <v>196</v>
      </c>
      <c r="BK197" s="51">
        <v>1.0705058486120667</v>
      </c>
      <c r="BL197" s="51">
        <v>0.21403182159055145</v>
      </c>
      <c r="BM197" s="51">
        <v>0.85647402702151521</v>
      </c>
      <c r="BN197" s="64">
        <v>2.5818525084000186</v>
      </c>
      <c r="BO197" s="64"/>
      <c r="BP197" s="51">
        <v>0.85647402702151521</v>
      </c>
      <c r="BQ197" s="38">
        <v>2.5818525084000186</v>
      </c>
      <c r="BR197" s="51" t="s">
        <v>12930</v>
      </c>
      <c r="BS197" s="51">
        <v>403.83</v>
      </c>
      <c r="BT197" s="75">
        <v>309</v>
      </c>
      <c r="BU197" s="51">
        <v>94.829999999999984</v>
      </c>
      <c r="BV197" s="75">
        <v>355</v>
      </c>
      <c r="BW197" s="75">
        <v>436</v>
      </c>
      <c r="BX197" s="51"/>
    </row>
    <row r="198" spans="1:76" ht="15" customHeight="1">
      <c r="A198" s="185" t="s">
        <v>5844</v>
      </c>
      <c r="B198" s="1" t="s">
        <v>5554</v>
      </c>
      <c r="C198" s="2" t="s">
        <v>5555</v>
      </c>
      <c r="D198" s="91" t="s">
        <v>5842</v>
      </c>
      <c r="E198" s="2" t="s">
        <v>1407</v>
      </c>
      <c r="F198" s="2" t="s">
        <v>3643</v>
      </c>
      <c r="G198" s="2" t="s">
        <v>1372</v>
      </c>
      <c r="H198" s="2" t="s">
        <v>1372</v>
      </c>
      <c r="I198">
        <v>11379</v>
      </c>
      <c r="J198" t="s">
        <v>7383</v>
      </c>
      <c r="K198" t="e">
        <v>#VALUE!</v>
      </c>
      <c r="L198" t="s">
        <v>7384</v>
      </c>
      <c r="M198" s="175">
        <v>118</v>
      </c>
      <c r="N198" s="124">
        <v>408</v>
      </c>
      <c r="O198" s="67">
        <v>357</v>
      </c>
      <c r="P198" s="124">
        <v>89</v>
      </c>
      <c r="Q198" s="124">
        <v>15</v>
      </c>
      <c r="R198" s="124">
        <v>4</v>
      </c>
      <c r="S198" s="67">
        <v>4</v>
      </c>
      <c r="T198" s="124">
        <v>42</v>
      </c>
      <c r="U198" s="67">
        <v>32</v>
      </c>
      <c r="V198" s="67">
        <v>38</v>
      </c>
      <c r="W198" s="67">
        <v>100</v>
      </c>
      <c r="X198" s="67">
        <v>24</v>
      </c>
      <c r="Y198" s="4">
        <v>0.24929971988795518</v>
      </c>
      <c r="Z198" s="4">
        <v>0.32151898734177214</v>
      </c>
      <c r="AA198" s="4">
        <v>0.34733893557422968</v>
      </c>
      <c r="AB198" s="8">
        <v>2.763157894736842</v>
      </c>
      <c r="AC198" s="8">
        <v>0.60606060606060608</v>
      </c>
      <c r="AD198" s="8">
        <v>2.1621621621621618</v>
      </c>
      <c r="AE198" s="8">
        <v>6</v>
      </c>
      <c r="AF198" s="51">
        <v>-0.17827469971041604</v>
      </c>
      <c r="AG198" s="51">
        <v>0</v>
      </c>
      <c r="AH198" s="51">
        <v>0</v>
      </c>
      <c r="AI198" s="51">
        <v>0</v>
      </c>
      <c r="AJ198" s="8">
        <v>11.353105963249194</v>
      </c>
      <c r="AK198" s="8" t="s">
        <v>12734</v>
      </c>
      <c r="AL198" s="8" t="s">
        <v>12734</v>
      </c>
      <c r="AM198" s="8" t="s">
        <v>12734</v>
      </c>
      <c r="AN198" s="8" t="s">
        <v>12734</v>
      </c>
      <c r="AO198" s="8" t="s">
        <v>12734</v>
      </c>
      <c r="AP198" s="8">
        <v>11.353105963249194</v>
      </c>
      <c r="AQ198" s="8" t="s">
        <v>12734</v>
      </c>
      <c r="AR198" s="8" t="s">
        <v>12734</v>
      </c>
      <c r="AS198" s="8" t="s">
        <v>12734</v>
      </c>
      <c r="AT198" s="8" t="s">
        <v>12734</v>
      </c>
      <c r="AU198" s="8" t="s">
        <v>12734</v>
      </c>
      <c r="AV198" s="133" t="s">
        <v>12734</v>
      </c>
      <c r="AW198" s="133" t="s">
        <v>12734</v>
      </c>
      <c r="AX198" s="133" t="s">
        <v>12734</v>
      </c>
      <c r="AY198" s="133" t="s">
        <v>12734</v>
      </c>
      <c r="AZ198" s="133" t="s">
        <v>12734</v>
      </c>
      <c r="BA198" s="133">
        <v>69</v>
      </c>
      <c r="BB198" s="133" t="s">
        <v>12734</v>
      </c>
      <c r="BC198" s="133" t="s">
        <v>12734</v>
      </c>
      <c r="BD198" s="133" t="s">
        <v>12734</v>
      </c>
      <c r="BE198" s="133" t="s">
        <v>12734</v>
      </c>
      <c r="BF198" s="133" t="s">
        <v>12734</v>
      </c>
      <c r="BG198" s="92" t="s">
        <v>12734</v>
      </c>
      <c r="BH198" s="8">
        <v>10.292358297693868</v>
      </c>
      <c r="BI198" s="8">
        <v>1.0607476655553256</v>
      </c>
      <c r="BJ198" s="12">
        <v>197</v>
      </c>
      <c r="BK198" s="10">
        <v>1.0607476655553256</v>
      </c>
      <c r="BL198" s="10">
        <v>0.21403182159055145</v>
      </c>
      <c r="BM198" s="10">
        <v>0.84671584396477417</v>
      </c>
      <c r="BN198" s="41">
        <v>2.5638297711555365</v>
      </c>
      <c r="BO198" s="41"/>
      <c r="BP198" s="10">
        <v>0.84671584396477417</v>
      </c>
      <c r="BQ198" s="38">
        <v>2.5638297711555365</v>
      </c>
      <c r="BR198" s="6" t="s">
        <v>12931</v>
      </c>
      <c r="BS198" s="51">
        <v>361.5</v>
      </c>
      <c r="BT198" s="75">
        <v>311</v>
      </c>
      <c r="BU198" s="51">
        <v>50.5</v>
      </c>
      <c r="BV198" s="75">
        <v>261</v>
      </c>
      <c r="BW198" s="75">
        <v>427</v>
      </c>
      <c r="BX198" s="51"/>
    </row>
    <row r="199" spans="1:76" ht="15" customHeight="1">
      <c r="A199" s="119" t="s">
        <v>5560</v>
      </c>
      <c r="B199" s="1" t="s">
        <v>5561</v>
      </c>
      <c r="C199" s="2" t="s">
        <v>4075</v>
      </c>
      <c r="D199" s="91" t="s">
        <v>5892</v>
      </c>
      <c r="E199" s="2" t="s">
        <v>1407</v>
      </c>
      <c r="F199" s="2" t="s">
        <v>3643</v>
      </c>
      <c r="G199" s="2" t="s">
        <v>1372</v>
      </c>
      <c r="H199" s="2" t="s">
        <v>1372</v>
      </c>
      <c r="I199" s="123">
        <v>14128</v>
      </c>
      <c r="J199" s="123" t="s">
        <v>6614</v>
      </c>
      <c r="K199" s="123" t="e">
        <v>#VALUE!</v>
      </c>
      <c r="L199" s="123" t="s">
        <v>5893</v>
      </c>
      <c r="M199" s="124">
        <v>70</v>
      </c>
      <c r="N199" s="124">
        <v>297</v>
      </c>
      <c r="O199" s="124">
        <v>241</v>
      </c>
      <c r="P199" s="124">
        <v>61</v>
      </c>
      <c r="Q199" s="124">
        <v>15</v>
      </c>
      <c r="R199" s="124">
        <v>1</v>
      </c>
      <c r="S199" s="124">
        <v>22</v>
      </c>
      <c r="T199" s="124">
        <v>54</v>
      </c>
      <c r="U199" s="124">
        <v>49</v>
      </c>
      <c r="V199" s="124">
        <v>52</v>
      </c>
      <c r="W199" s="124">
        <v>114</v>
      </c>
      <c r="X199" s="124">
        <v>4</v>
      </c>
      <c r="Y199" s="125">
        <v>0.25311203319502074</v>
      </c>
      <c r="Z199" s="125">
        <v>0.38566552901023893</v>
      </c>
      <c r="AA199" s="125">
        <v>0.59751037344398339</v>
      </c>
      <c r="AB199" s="126">
        <v>3.5526315789473686</v>
      </c>
      <c r="AC199" s="126">
        <v>3.3333333333333335</v>
      </c>
      <c r="AD199" s="126">
        <v>3.3108108108108105</v>
      </c>
      <c r="AE199" s="126">
        <v>1</v>
      </c>
      <c r="AF199" s="126">
        <v>0.10741008930725827</v>
      </c>
      <c r="AG199" s="126">
        <v>0</v>
      </c>
      <c r="AH199" s="126">
        <v>0</v>
      </c>
      <c r="AI199" s="51">
        <v>0</v>
      </c>
      <c r="AJ199" s="126">
        <v>11.304185812398771</v>
      </c>
      <c r="AK199" s="126" t="s">
        <v>12734</v>
      </c>
      <c r="AL199" s="126" t="s">
        <v>12734</v>
      </c>
      <c r="AM199" s="126" t="s">
        <v>12734</v>
      </c>
      <c r="AN199" s="126" t="s">
        <v>12734</v>
      </c>
      <c r="AO199" s="126" t="s">
        <v>12734</v>
      </c>
      <c r="AP199" s="126">
        <v>11.304185812398771</v>
      </c>
      <c r="AQ199" s="126" t="s">
        <v>12734</v>
      </c>
      <c r="AR199" s="126" t="s">
        <v>12734</v>
      </c>
      <c r="AS199" s="126" t="s">
        <v>12734</v>
      </c>
      <c r="AT199" s="126" t="s">
        <v>12734</v>
      </c>
      <c r="AU199" s="126" t="s">
        <v>12734</v>
      </c>
      <c r="AV199" s="128" t="s">
        <v>12734</v>
      </c>
      <c r="AW199" s="128" t="s">
        <v>12734</v>
      </c>
      <c r="AX199" s="128" t="s">
        <v>12734</v>
      </c>
      <c r="AY199" s="128" t="s">
        <v>12734</v>
      </c>
      <c r="AZ199" s="128" t="s">
        <v>12734</v>
      </c>
      <c r="BA199" s="128">
        <v>70</v>
      </c>
      <c r="BB199" s="128" t="s">
        <v>12734</v>
      </c>
      <c r="BC199" s="128" t="s">
        <v>12734</v>
      </c>
      <c r="BD199" s="128" t="s">
        <v>12734</v>
      </c>
      <c r="BE199" s="128" t="s">
        <v>12734</v>
      </c>
      <c r="BF199" s="128" t="s">
        <v>12734</v>
      </c>
      <c r="BG199" s="127" t="s">
        <v>12734</v>
      </c>
      <c r="BH199" s="126">
        <v>10.292358297693868</v>
      </c>
      <c r="BI199" s="126">
        <v>1.011827514704903</v>
      </c>
      <c r="BJ199" s="128">
        <v>198</v>
      </c>
      <c r="BK199" s="126">
        <v>1.011827514704903</v>
      </c>
      <c r="BL199" s="126">
        <v>0.21403182159055145</v>
      </c>
      <c r="BM199" s="126">
        <v>0.7977956931143515</v>
      </c>
      <c r="BN199" s="129">
        <v>2.473477395143433</v>
      </c>
      <c r="BO199" s="129"/>
      <c r="BP199" s="126">
        <v>0.7977956931143515</v>
      </c>
      <c r="BQ199" s="38">
        <v>2.473477395143433</v>
      </c>
      <c r="BR199" s="126" t="s">
        <v>12932</v>
      </c>
      <c r="BS199" s="126">
        <v>79.67</v>
      </c>
      <c r="BT199" s="124">
        <v>315</v>
      </c>
      <c r="BU199" s="126">
        <v>-235.32999999999998</v>
      </c>
      <c r="BV199" s="124">
        <v>68</v>
      </c>
      <c r="BW199" s="124">
        <v>103</v>
      </c>
      <c r="BX199" s="126"/>
    </row>
    <row r="200" spans="1:76" ht="15" customHeight="1">
      <c r="A200" t="s">
        <v>1794</v>
      </c>
      <c r="B200" s="1" t="s">
        <v>3928</v>
      </c>
      <c r="C200" s="2" t="s">
        <v>4115</v>
      </c>
      <c r="D200" s="91" t="s">
        <v>59</v>
      </c>
      <c r="E200" s="2" t="s">
        <v>1380</v>
      </c>
      <c r="F200" s="2" t="s">
        <v>3643</v>
      </c>
      <c r="G200" s="2" t="s">
        <v>658</v>
      </c>
      <c r="H200" s="2" t="s">
        <v>658</v>
      </c>
      <c r="I200" s="98">
        <v>8203</v>
      </c>
      <c r="J200" s="98" t="s">
        <v>6635</v>
      </c>
      <c r="K200" s="98" t="e">
        <v>#VALUE!</v>
      </c>
      <c r="L200" s="98" t="s">
        <v>3251</v>
      </c>
      <c r="M200" s="66">
        <v>117</v>
      </c>
      <c r="N200" s="124">
        <v>421</v>
      </c>
      <c r="O200" s="75">
        <v>393</v>
      </c>
      <c r="P200" s="124">
        <v>108</v>
      </c>
      <c r="Q200" s="124">
        <v>12</v>
      </c>
      <c r="R200" s="124">
        <v>6</v>
      </c>
      <c r="S200" s="75">
        <v>3</v>
      </c>
      <c r="T200" s="124">
        <v>36</v>
      </c>
      <c r="U200" s="75">
        <v>34</v>
      </c>
      <c r="V200" s="75">
        <v>18</v>
      </c>
      <c r="W200" s="75">
        <v>61</v>
      </c>
      <c r="X200" s="75">
        <v>22</v>
      </c>
      <c r="Y200" s="3">
        <v>0.27480916030534353</v>
      </c>
      <c r="Z200" s="3">
        <v>0.30656934306569344</v>
      </c>
      <c r="AA200" s="3">
        <v>0.35877862595419846</v>
      </c>
      <c r="AB200" s="6">
        <v>2.3684210526315792</v>
      </c>
      <c r="AC200" s="6">
        <v>0.45454545454545459</v>
      </c>
      <c r="AD200" s="6">
        <v>2.2972972972972974</v>
      </c>
      <c r="AE200" s="6">
        <v>5.5</v>
      </c>
      <c r="AF200" s="6">
        <v>0.95248216900475924</v>
      </c>
      <c r="AG200" s="6">
        <v>0</v>
      </c>
      <c r="AH200" s="6">
        <v>0</v>
      </c>
      <c r="AI200" s="51">
        <v>0</v>
      </c>
      <c r="AJ200" s="6">
        <v>11.572745973479089</v>
      </c>
      <c r="AK200" s="6" t="s">
        <v>12734</v>
      </c>
      <c r="AL200" s="6" t="s">
        <v>12734</v>
      </c>
      <c r="AM200" s="6">
        <v>11.572745973479089</v>
      </c>
      <c r="AN200" s="6" t="s">
        <v>12734</v>
      </c>
      <c r="AO200" s="6" t="s">
        <v>12734</v>
      </c>
      <c r="AP200" s="6" t="s">
        <v>12734</v>
      </c>
      <c r="AQ200" s="6" t="s">
        <v>12734</v>
      </c>
      <c r="AR200" s="6">
        <v>11.572745973479089</v>
      </c>
      <c r="AS200" s="6">
        <v>11.572745973479089</v>
      </c>
      <c r="AT200" s="6">
        <v>11.572745973479089</v>
      </c>
      <c r="AU200" s="6" t="s">
        <v>12734</v>
      </c>
      <c r="AV200" s="99" t="s">
        <v>12734</v>
      </c>
      <c r="AW200" s="99" t="s">
        <v>12734</v>
      </c>
      <c r="AX200" s="99">
        <v>25</v>
      </c>
      <c r="AY200" s="99" t="s">
        <v>12734</v>
      </c>
      <c r="AZ200" s="99" t="s">
        <v>12734</v>
      </c>
      <c r="BA200" s="99" t="s">
        <v>12734</v>
      </c>
      <c r="BB200" s="99" t="s">
        <v>12734</v>
      </c>
      <c r="BC200" s="99">
        <v>21</v>
      </c>
      <c r="BD200" s="99">
        <v>6</v>
      </c>
      <c r="BE200" s="99">
        <v>9</v>
      </c>
      <c r="BF200" s="99" t="s">
        <v>12734</v>
      </c>
      <c r="BG200" s="92" t="s">
        <v>12734</v>
      </c>
      <c r="BH200" s="6">
        <v>10.732795434161627</v>
      </c>
      <c r="BI200" s="6">
        <v>0.83995053931746178</v>
      </c>
      <c r="BJ200" s="99">
        <v>199</v>
      </c>
      <c r="BK200" s="6">
        <v>0.83995053931746178</v>
      </c>
      <c r="BL200" s="6">
        <v>0.21403182159055145</v>
      </c>
      <c r="BM200" s="6">
        <v>0.62591871772691032</v>
      </c>
      <c r="BN200" s="38">
        <v>2.1560316629029126</v>
      </c>
      <c r="BO200" s="38"/>
      <c r="BP200" s="6">
        <v>0.62591871772691032</v>
      </c>
      <c r="BQ200" s="38">
        <v>2.1560316629029126</v>
      </c>
      <c r="BR200" s="6" t="s">
        <v>12933</v>
      </c>
      <c r="BS200" s="51">
        <v>225.5</v>
      </c>
      <c r="BT200" s="75">
        <v>320</v>
      </c>
      <c r="BU200" s="51">
        <v>-94.5</v>
      </c>
      <c r="BV200" s="75">
        <v>183</v>
      </c>
      <c r="BW200" s="75">
        <v>311</v>
      </c>
      <c r="BX200" s="6"/>
    </row>
    <row r="201" spans="1:76">
      <c r="A201" s="222" t="s">
        <v>9548</v>
      </c>
      <c r="B201" s="1" t="s">
        <v>9550</v>
      </c>
      <c r="C201" s="2" t="s">
        <v>9549</v>
      </c>
      <c r="D201" s="91" t="s">
        <v>8692</v>
      </c>
      <c r="E201" s="2" t="s">
        <v>1467</v>
      </c>
      <c r="F201" s="2" t="s">
        <v>6289</v>
      </c>
      <c r="G201" s="2" t="s">
        <v>1372</v>
      </c>
      <c r="H201" s="2" t="s">
        <v>1372</v>
      </c>
      <c r="I201">
        <v>14350</v>
      </c>
      <c r="J201" t="s">
        <v>8693</v>
      </c>
      <c r="K201" t="e">
        <v>#VALUE!</v>
      </c>
      <c r="L201" t="s">
        <v>9551</v>
      </c>
      <c r="M201" s="175">
        <v>138</v>
      </c>
      <c r="N201" s="124">
        <v>447</v>
      </c>
      <c r="O201" s="75">
        <v>426</v>
      </c>
      <c r="P201" s="124">
        <v>117</v>
      </c>
      <c r="Q201" s="124">
        <v>23</v>
      </c>
      <c r="R201" s="124">
        <v>5</v>
      </c>
      <c r="S201" s="75">
        <v>9</v>
      </c>
      <c r="T201" s="124">
        <v>54</v>
      </c>
      <c r="U201" s="75">
        <v>44</v>
      </c>
      <c r="V201" s="75">
        <v>21</v>
      </c>
      <c r="W201" s="75">
        <v>100</v>
      </c>
      <c r="X201" s="75">
        <v>9</v>
      </c>
      <c r="Y201" s="52">
        <v>0.27464788732394368</v>
      </c>
      <c r="Z201" s="52">
        <v>0.3087248322147651</v>
      </c>
      <c r="AA201" s="52">
        <v>0.41549295774647887</v>
      </c>
      <c r="AB201" s="51">
        <v>3.5526315789473686</v>
      </c>
      <c r="AC201" s="51">
        <v>1.3636363636363638</v>
      </c>
      <c r="AD201" s="51">
        <v>2.9729729729729728</v>
      </c>
      <c r="AE201" s="51">
        <v>2.25</v>
      </c>
      <c r="AF201" s="51">
        <v>0.98965679360601977</v>
      </c>
      <c r="AG201" s="51">
        <v>0</v>
      </c>
      <c r="AH201" s="51">
        <v>0</v>
      </c>
      <c r="AI201" s="51">
        <v>0</v>
      </c>
      <c r="AJ201" s="51">
        <v>11.128897709162725</v>
      </c>
      <c r="AK201" s="51" t="s">
        <v>12734</v>
      </c>
      <c r="AL201" s="51" t="s">
        <v>12734</v>
      </c>
      <c r="AM201" s="51" t="s">
        <v>12734</v>
      </c>
      <c r="AN201" s="51" t="s">
        <v>12734</v>
      </c>
      <c r="AO201" s="51" t="s">
        <v>12734</v>
      </c>
      <c r="AP201" s="51">
        <v>11.128897709162725</v>
      </c>
      <c r="AQ201" s="51" t="s">
        <v>12734</v>
      </c>
      <c r="AR201" s="51" t="s">
        <v>12734</v>
      </c>
      <c r="AS201" s="51" t="s">
        <v>12734</v>
      </c>
      <c r="AT201" s="51" t="s">
        <v>12734</v>
      </c>
      <c r="AU201" s="51" t="s">
        <v>12734</v>
      </c>
      <c r="AV201" s="76" t="s">
        <v>12734</v>
      </c>
      <c r="AW201" s="133" t="s">
        <v>12734</v>
      </c>
      <c r="AX201" s="133" t="s">
        <v>12734</v>
      </c>
      <c r="AY201" s="133" t="s">
        <v>12734</v>
      </c>
      <c r="AZ201" s="133" t="s">
        <v>12734</v>
      </c>
      <c r="BA201" s="133">
        <v>71</v>
      </c>
      <c r="BB201" s="133" t="s">
        <v>12734</v>
      </c>
      <c r="BC201" s="133" t="s">
        <v>12734</v>
      </c>
      <c r="BD201" s="133" t="s">
        <v>12734</v>
      </c>
      <c r="BE201" s="133" t="s">
        <v>12734</v>
      </c>
      <c r="BF201" s="133" t="s">
        <v>12734</v>
      </c>
      <c r="BG201" s="92" t="s">
        <v>12734</v>
      </c>
      <c r="BH201" s="51">
        <v>10.292358297693868</v>
      </c>
      <c r="BI201" s="51">
        <v>0.83653941146885735</v>
      </c>
      <c r="BJ201" s="76">
        <v>200</v>
      </c>
      <c r="BK201" s="51">
        <v>0.83653941146885735</v>
      </c>
      <c r="BL201" s="51">
        <v>0.21403182159055145</v>
      </c>
      <c r="BM201" s="51">
        <v>0.6225075898783059</v>
      </c>
      <c r="BN201" s="64">
        <v>2.1497315288958685</v>
      </c>
      <c r="BO201" s="64"/>
      <c r="BP201" s="51">
        <v>0.6225075898783059</v>
      </c>
      <c r="BQ201" s="38">
        <v>2.1497315288958685</v>
      </c>
      <c r="BR201" s="51" t="s">
        <v>12934</v>
      </c>
      <c r="BS201" s="51">
        <v>418.83</v>
      </c>
      <c r="BT201" s="75">
        <v>321</v>
      </c>
      <c r="BU201" s="51">
        <v>97.829999999999984</v>
      </c>
      <c r="BV201" s="75">
        <v>376</v>
      </c>
      <c r="BW201" s="75">
        <v>456</v>
      </c>
      <c r="BX201" s="51"/>
    </row>
    <row r="202" spans="1:76">
      <c r="A202" t="s">
        <v>1958</v>
      </c>
      <c r="B202" s="1" t="s">
        <v>4014</v>
      </c>
      <c r="C202" s="2" t="s">
        <v>4015</v>
      </c>
      <c r="D202" s="91" t="s">
        <v>467</v>
      </c>
      <c r="E202" s="2" t="s">
        <v>1388</v>
      </c>
      <c r="F202" s="2" t="s">
        <v>3643</v>
      </c>
      <c r="G202" s="2" t="s">
        <v>658</v>
      </c>
      <c r="H202" s="2" t="s">
        <v>658</v>
      </c>
      <c r="I202">
        <v>9776</v>
      </c>
      <c r="J202" t="s">
        <v>7683</v>
      </c>
      <c r="K202" t="e">
        <v>#VALUE!</v>
      </c>
      <c r="L202" t="s">
        <v>3399</v>
      </c>
      <c r="M202" s="175">
        <v>121</v>
      </c>
      <c r="N202" s="124">
        <v>511</v>
      </c>
      <c r="O202" s="75">
        <v>458</v>
      </c>
      <c r="P202" s="124">
        <v>112</v>
      </c>
      <c r="Q202" s="124">
        <v>23</v>
      </c>
      <c r="R202" s="124">
        <v>1</v>
      </c>
      <c r="S202" s="75">
        <v>17</v>
      </c>
      <c r="T202" s="124">
        <v>52</v>
      </c>
      <c r="U202" s="75">
        <v>65</v>
      </c>
      <c r="V202" s="75">
        <v>40</v>
      </c>
      <c r="W202" s="75">
        <v>88</v>
      </c>
      <c r="X202" s="75">
        <v>7</v>
      </c>
      <c r="Y202" s="4">
        <v>0.24454148471615719</v>
      </c>
      <c r="Z202" s="4">
        <v>0.30522088353413657</v>
      </c>
      <c r="AA202" s="4">
        <v>0.41048034934497818</v>
      </c>
      <c r="AB202" s="8">
        <v>3.4210526315789473</v>
      </c>
      <c r="AC202" s="8">
        <v>2.5757575757575757</v>
      </c>
      <c r="AD202" s="8">
        <v>4.3918918918918921</v>
      </c>
      <c r="AE202" s="8">
        <v>1.75</v>
      </c>
      <c r="AF202" s="51">
        <v>-0.5808293550500776</v>
      </c>
      <c r="AG202" s="51">
        <v>0</v>
      </c>
      <c r="AH202" s="51">
        <v>0</v>
      </c>
      <c r="AI202" s="51">
        <v>0</v>
      </c>
      <c r="AJ202" s="8">
        <v>11.557872744178336</v>
      </c>
      <c r="AK202" s="8" t="s">
        <v>12734</v>
      </c>
      <c r="AL202" s="8" t="s">
        <v>12734</v>
      </c>
      <c r="AM202" s="8">
        <v>11.557872744178336</v>
      </c>
      <c r="AN202" s="8" t="s">
        <v>12734</v>
      </c>
      <c r="AO202" s="8" t="s">
        <v>12734</v>
      </c>
      <c r="AP202" s="8" t="s">
        <v>12734</v>
      </c>
      <c r="AQ202" s="8" t="s">
        <v>12734</v>
      </c>
      <c r="AR202" s="8">
        <v>11.557872744178336</v>
      </c>
      <c r="AS202" s="8">
        <v>11.557872744178336</v>
      </c>
      <c r="AT202" s="8">
        <v>11.557872744178336</v>
      </c>
      <c r="AU202" s="8" t="s">
        <v>12734</v>
      </c>
      <c r="AV202" s="133" t="s">
        <v>12734</v>
      </c>
      <c r="AW202" s="133" t="s">
        <v>12734</v>
      </c>
      <c r="AX202" s="133">
        <v>26</v>
      </c>
      <c r="AY202" s="133" t="s">
        <v>12734</v>
      </c>
      <c r="AZ202" s="133" t="s">
        <v>12734</v>
      </c>
      <c r="BA202" s="133" t="s">
        <v>12734</v>
      </c>
      <c r="BB202" s="133" t="s">
        <v>12734</v>
      </c>
      <c r="BC202" s="133">
        <v>22</v>
      </c>
      <c r="BD202" s="133">
        <v>7</v>
      </c>
      <c r="BE202" s="133">
        <v>10</v>
      </c>
      <c r="BF202" s="133" t="s">
        <v>12734</v>
      </c>
      <c r="BG202" s="92" t="s">
        <v>12734</v>
      </c>
      <c r="BH202" s="8">
        <v>10.732795434161627</v>
      </c>
      <c r="BI202" s="8">
        <v>0.82507731001670948</v>
      </c>
      <c r="BJ202" s="12">
        <v>201</v>
      </c>
      <c r="BK202" s="10">
        <v>0.82507731001670948</v>
      </c>
      <c r="BL202" s="10">
        <v>0.21403182159055145</v>
      </c>
      <c r="BM202" s="10">
        <v>0.61104548842615802</v>
      </c>
      <c r="BN202" s="41">
        <v>2.1285617638340262</v>
      </c>
      <c r="BO202" s="41"/>
      <c r="BP202" s="10">
        <v>0.61104548842615802</v>
      </c>
      <c r="BQ202" s="38">
        <v>2.1285617638340262</v>
      </c>
      <c r="BR202" s="6" t="s">
        <v>12935</v>
      </c>
      <c r="BS202" s="51">
        <v>588.33000000000004</v>
      </c>
      <c r="BT202" s="75">
        <v>322</v>
      </c>
      <c r="BU202" s="51">
        <v>266.33000000000004</v>
      </c>
      <c r="BV202" s="75">
        <v>514</v>
      </c>
      <c r="BW202" s="75">
        <v>628</v>
      </c>
      <c r="BX202" s="51"/>
    </row>
    <row r="203" spans="1:76" ht="15" customHeight="1">
      <c r="A203" s="221" t="s">
        <v>9083</v>
      </c>
      <c r="B203" s="187" t="s">
        <v>9084</v>
      </c>
      <c r="C203" s="205" t="s">
        <v>4429</v>
      </c>
      <c r="D203" s="220" t="s">
        <v>8747</v>
      </c>
      <c r="E203" s="205" t="s">
        <v>1467</v>
      </c>
      <c r="F203" s="205" t="s">
        <v>6289</v>
      </c>
      <c r="G203" s="205" t="s">
        <v>1403</v>
      </c>
      <c r="H203" s="205" t="s">
        <v>1403</v>
      </c>
      <c r="I203" s="206">
        <v>11470</v>
      </c>
      <c r="J203" s="206" t="s">
        <v>8748</v>
      </c>
      <c r="K203" s="207" t="e">
        <v>#VALUE!</v>
      </c>
      <c r="L203" s="207" t="s">
        <v>9085</v>
      </c>
      <c r="M203" s="208">
        <v>121</v>
      </c>
      <c r="N203" s="209">
        <v>411</v>
      </c>
      <c r="O203" s="209">
        <v>359</v>
      </c>
      <c r="P203" s="209">
        <v>94</v>
      </c>
      <c r="Q203" s="209">
        <v>17</v>
      </c>
      <c r="R203" s="209">
        <v>2</v>
      </c>
      <c r="S203" s="209">
        <v>1</v>
      </c>
      <c r="T203" s="209">
        <v>42</v>
      </c>
      <c r="U203" s="209">
        <v>42</v>
      </c>
      <c r="V203" s="209">
        <v>36</v>
      </c>
      <c r="W203" s="209">
        <v>68</v>
      </c>
      <c r="X203" s="209">
        <v>0</v>
      </c>
      <c r="Y203" s="210">
        <v>0.2618384401114206</v>
      </c>
      <c r="Z203" s="211">
        <v>0.32911392405063289</v>
      </c>
      <c r="AA203" s="211">
        <v>0.32869080779944287</v>
      </c>
      <c r="AB203" s="212">
        <v>2.763157894736842</v>
      </c>
      <c r="AC203" s="212">
        <v>0.15151515151515152</v>
      </c>
      <c r="AD203" s="212">
        <v>2.8378378378378377</v>
      </c>
      <c r="AE203" s="212">
        <v>0</v>
      </c>
      <c r="AF203" s="212">
        <v>0.35288812947930259</v>
      </c>
      <c r="AG203" s="213">
        <v>0</v>
      </c>
      <c r="AH203" s="213">
        <v>0</v>
      </c>
      <c r="AI203" s="213">
        <v>0</v>
      </c>
      <c r="AJ203" s="212">
        <v>6.1053990135691345</v>
      </c>
      <c r="AK203" s="212">
        <v>6.1053990135691345</v>
      </c>
      <c r="AL203" s="212" t="s">
        <v>12734</v>
      </c>
      <c r="AM203" s="212" t="s">
        <v>12734</v>
      </c>
      <c r="AN203" s="212" t="s">
        <v>12734</v>
      </c>
      <c r="AO203" s="212" t="s">
        <v>12734</v>
      </c>
      <c r="AP203" s="212" t="s">
        <v>12734</v>
      </c>
      <c r="AQ203" s="212" t="s">
        <v>12734</v>
      </c>
      <c r="AR203" s="212" t="s">
        <v>12734</v>
      </c>
      <c r="AS203" s="212" t="s">
        <v>12734</v>
      </c>
      <c r="AT203" s="212" t="s">
        <v>12734</v>
      </c>
      <c r="AU203" s="212" t="s">
        <v>12734</v>
      </c>
      <c r="AV203" s="214">
        <v>27</v>
      </c>
      <c r="AW203" s="214" t="s">
        <v>12734</v>
      </c>
      <c r="AX203" s="214" t="s">
        <v>12734</v>
      </c>
      <c r="AY203" s="214" t="s">
        <v>12734</v>
      </c>
      <c r="AZ203" s="214" t="s">
        <v>12734</v>
      </c>
      <c r="BA203" s="214" t="s">
        <v>12734</v>
      </c>
      <c r="BB203" s="214" t="s">
        <v>12734</v>
      </c>
      <c r="BC203" s="214" t="s">
        <v>12734</v>
      </c>
      <c r="BD203" s="214" t="s">
        <v>12734</v>
      </c>
      <c r="BE203" s="214" t="s">
        <v>12734</v>
      </c>
      <c r="BF203" s="214" t="s">
        <v>12734</v>
      </c>
      <c r="BG203" s="215" t="s">
        <v>12734</v>
      </c>
      <c r="BH203" s="212">
        <v>5.4009775641470128</v>
      </c>
      <c r="BI203" s="212">
        <v>0.7044214494221217</v>
      </c>
      <c r="BJ203" s="214">
        <v>202</v>
      </c>
      <c r="BK203" s="212">
        <v>0.7044214494221217</v>
      </c>
      <c r="BL203" s="212">
        <v>0.21403182159055145</v>
      </c>
      <c r="BM203" s="212">
        <v>0.49038962783157025</v>
      </c>
      <c r="BN203" s="216">
        <v>1.9057181401943837</v>
      </c>
      <c r="BO203" s="217"/>
      <c r="BP203" s="212">
        <v>0.49038962783157025</v>
      </c>
      <c r="BQ203" s="38">
        <v>1.9057181401943837</v>
      </c>
      <c r="BR203" s="212" t="s">
        <v>12936</v>
      </c>
      <c r="BS203" s="212">
        <v>537.16999999999996</v>
      </c>
      <c r="BT203" s="218">
        <v>324</v>
      </c>
      <c r="BU203" s="213">
        <v>213.16999999999996</v>
      </c>
      <c r="BV203" s="218">
        <v>477</v>
      </c>
      <c r="BW203" s="218">
        <v>594</v>
      </c>
      <c r="BX203" s="212"/>
    </row>
    <row r="204" spans="1:76" ht="15" customHeight="1">
      <c r="A204" s="119" t="s">
        <v>1572</v>
      </c>
      <c r="B204" s="1" t="s">
        <v>4018</v>
      </c>
      <c r="C204" s="2" t="s">
        <v>4015</v>
      </c>
      <c r="D204" s="91" t="s">
        <v>222</v>
      </c>
      <c r="E204" s="2" t="s">
        <v>1490</v>
      </c>
      <c r="F204" s="119" t="s">
        <v>3643</v>
      </c>
      <c r="G204" s="119" t="s">
        <v>1403</v>
      </c>
      <c r="H204" s="2" t="s">
        <v>1403</v>
      </c>
      <c r="I204" s="123">
        <v>8722</v>
      </c>
      <c r="J204" s="123" t="s">
        <v>7263</v>
      </c>
      <c r="K204" s="123" t="e">
        <v>#VALUE!</v>
      </c>
      <c r="L204" s="123" t="s">
        <v>3045</v>
      </c>
      <c r="M204" s="124">
        <v>79</v>
      </c>
      <c r="N204" s="124">
        <v>275</v>
      </c>
      <c r="O204" s="124">
        <v>237</v>
      </c>
      <c r="P204" s="124">
        <v>55</v>
      </c>
      <c r="Q204" s="124">
        <v>9</v>
      </c>
      <c r="R204" s="124">
        <v>0</v>
      </c>
      <c r="S204" s="124">
        <v>13</v>
      </c>
      <c r="T204" s="124">
        <v>39</v>
      </c>
      <c r="U204" s="124">
        <v>30</v>
      </c>
      <c r="V204" s="124">
        <v>33</v>
      </c>
      <c r="W204" s="124">
        <v>88</v>
      </c>
      <c r="X204" s="124">
        <v>0</v>
      </c>
      <c r="Y204" s="125">
        <v>0.2320675105485232</v>
      </c>
      <c r="Z204" s="125">
        <v>0.32592592592592595</v>
      </c>
      <c r="AA204" s="125">
        <v>0.43459915611814348</v>
      </c>
      <c r="AB204" s="126">
        <v>2.5657894736842106</v>
      </c>
      <c r="AC204" s="126">
        <v>1.9696969696969697</v>
      </c>
      <c r="AD204" s="126">
        <v>2.0270270270270268</v>
      </c>
      <c r="AE204" s="126">
        <v>0</v>
      </c>
      <c r="AF204" s="126">
        <v>-0.49050862193885292</v>
      </c>
      <c r="AG204" s="126">
        <v>0</v>
      </c>
      <c r="AH204" s="126">
        <v>0</v>
      </c>
      <c r="AI204" s="51">
        <v>0</v>
      </c>
      <c r="AJ204" s="126">
        <v>6.072004848469355</v>
      </c>
      <c r="AK204" s="126">
        <v>6.072004848469355</v>
      </c>
      <c r="AL204" s="126" t="s">
        <v>12734</v>
      </c>
      <c r="AM204" s="126" t="s">
        <v>12734</v>
      </c>
      <c r="AN204" s="126" t="s">
        <v>12734</v>
      </c>
      <c r="AO204" s="126" t="s">
        <v>12734</v>
      </c>
      <c r="AP204" s="126" t="s">
        <v>12734</v>
      </c>
      <c r="AQ204" s="126" t="s">
        <v>12734</v>
      </c>
      <c r="AR204" s="126" t="s">
        <v>12734</v>
      </c>
      <c r="AS204" s="126" t="s">
        <v>12734</v>
      </c>
      <c r="AT204" s="126" t="s">
        <v>12734</v>
      </c>
      <c r="AU204" s="126" t="s">
        <v>12734</v>
      </c>
      <c r="AV204" s="128">
        <v>28</v>
      </c>
      <c r="AW204" s="128" t="s">
        <v>12734</v>
      </c>
      <c r="AX204" s="128" t="s">
        <v>12734</v>
      </c>
      <c r="AY204" s="128" t="s">
        <v>12734</v>
      </c>
      <c r="AZ204" s="128" t="s">
        <v>12734</v>
      </c>
      <c r="BA204" s="128" t="s">
        <v>12734</v>
      </c>
      <c r="BB204" s="128" t="s">
        <v>12734</v>
      </c>
      <c r="BC204" s="128" t="s">
        <v>12734</v>
      </c>
      <c r="BD204" s="128" t="s">
        <v>12734</v>
      </c>
      <c r="BE204" s="128" t="s">
        <v>12734</v>
      </c>
      <c r="BF204" s="128" t="s">
        <v>12734</v>
      </c>
      <c r="BG204" s="127" t="s">
        <v>12734</v>
      </c>
      <c r="BH204" s="126">
        <v>5.4009775641470128</v>
      </c>
      <c r="BI204" s="126">
        <v>0.67102728432234215</v>
      </c>
      <c r="BJ204" s="128">
        <v>203</v>
      </c>
      <c r="BK204" s="126">
        <v>0.67102728432234215</v>
      </c>
      <c r="BL204" s="126">
        <v>0.21403182159055145</v>
      </c>
      <c r="BM204" s="126">
        <v>0.4569954627317907</v>
      </c>
      <c r="BN204" s="129">
        <v>1.8440412624813323</v>
      </c>
      <c r="BO204" s="129"/>
      <c r="BP204" s="126">
        <v>0.4569954627317907</v>
      </c>
      <c r="BQ204" s="38">
        <v>1.8440412624813323</v>
      </c>
      <c r="BR204" s="126" t="s">
        <v>12937</v>
      </c>
      <c r="BS204" s="126">
        <v>470.17</v>
      </c>
      <c r="BT204" s="124">
        <v>326</v>
      </c>
      <c r="BU204" s="126">
        <v>144.17000000000002</v>
      </c>
      <c r="BV204" s="124">
        <v>417</v>
      </c>
      <c r="BW204" s="124">
        <v>569</v>
      </c>
      <c r="BX204" s="126"/>
    </row>
    <row r="205" spans="1:76" ht="15" customHeight="1">
      <c r="A205" s="222" t="s">
        <v>2117</v>
      </c>
      <c r="B205" s="1" t="s">
        <v>4288</v>
      </c>
      <c r="C205" s="2" t="s">
        <v>4289</v>
      </c>
      <c r="D205" s="91" t="s">
        <v>506</v>
      </c>
      <c r="E205" s="2" t="s">
        <v>1378</v>
      </c>
      <c r="F205" s="2" t="s">
        <v>3643</v>
      </c>
      <c r="G205" s="2" t="s">
        <v>1383</v>
      </c>
      <c r="H205" s="2" t="s">
        <v>1383</v>
      </c>
      <c r="I205">
        <v>3086</v>
      </c>
      <c r="J205" t="s">
        <v>8121</v>
      </c>
      <c r="K205" t="e">
        <v>#VALUE!</v>
      </c>
      <c r="L205" t="s">
        <v>3532</v>
      </c>
      <c r="M205" s="175">
        <v>91</v>
      </c>
      <c r="N205" s="124">
        <v>335</v>
      </c>
      <c r="O205" s="75">
        <v>298</v>
      </c>
      <c r="P205" s="124">
        <v>75</v>
      </c>
      <c r="Q205" s="124">
        <v>17</v>
      </c>
      <c r="R205" s="124">
        <v>1</v>
      </c>
      <c r="S205" s="75">
        <v>19</v>
      </c>
      <c r="T205" s="124">
        <v>48</v>
      </c>
      <c r="U205" s="75">
        <v>58</v>
      </c>
      <c r="V205" s="75">
        <v>34</v>
      </c>
      <c r="W205" s="75">
        <v>74</v>
      </c>
      <c r="X205" s="75">
        <v>1</v>
      </c>
      <c r="Y205" s="52">
        <v>0.25167785234899331</v>
      </c>
      <c r="Z205" s="52">
        <v>0.32831325301204817</v>
      </c>
      <c r="AA205" s="52">
        <v>0.50671140939597314</v>
      </c>
      <c r="AB205" s="51">
        <v>3.1578947368421053</v>
      </c>
      <c r="AC205" s="51">
        <v>2.8787878787878789</v>
      </c>
      <c r="AD205" s="51">
        <v>3.9189189189189189</v>
      </c>
      <c r="AE205" s="51">
        <v>0.25</v>
      </c>
      <c r="AF205" s="51">
        <v>-5.266685818248555E-3</v>
      </c>
      <c r="AG205" s="51">
        <v>0</v>
      </c>
      <c r="AH205" s="51">
        <v>0</v>
      </c>
      <c r="AI205" s="51">
        <v>0</v>
      </c>
      <c r="AJ205" s="51">
        <v>10.200334848730654</v>
      </c>
      <c r="AK205" s="51" t="s">
        <v>12734</v>
      </c>
      <c r="AL205" s="51">
        <v>10.200334848730654</v>
      </c>
      <c r="AM205" s="51" t="s">
        <v>12734</v>
      </c>
      <c r="AN205" s="51" t="s">
        <v>12734</v>
      </c>
      <c r="AO205" s="51" t="s">
        <v>12734</v>
      </c>
      <c r="AP205" s="51" t="s">
        <v>12734</v>
      </c>
      <c r="AQ205" s="51">
        <v>10.200334848730654</v>
      </c>
      <c r="AR205" s="51" t="s">
        <v>12734</v>
      </c>
      <c r="AS205" s="51" t="s">
        <v>12734</v>
      </c>
      <c r="AT205" s="51" t="s">
        <v>12734</v>
      </c>
      <c r="AU205" s="51" t="s">
        <v>12734</v>
      </c>
      <c r="AV205" s="76" t="s">
        <v>12734</v>
      </c>
      <c r="AW205" s="76">
        <v>23</v>
      </c>
      <c r="AX205" s="76" t="s">
        <v>12734</v>
      </c>
      <c r="AY205" s="76" t="s">
        <v>12734</v>
      </c>
      <c r="AZ205" s="76" t="s">
        <v>12734</v>
      </c>
      <c r="BA205" s="76" t="s">
        <v>12734</v>
      </c>
      <c r="BB205" s="76">
        <v>15</v>
      </c>
      <c r="BC205" s="76" t="s">
        <v>12734</v>
      </c>
      <c r="BD205" s="76" t="s">
        <v>12734</v>
      </c>
      <c r="BE205" s="76" t="s">
        <v>12734</v>
      </c>
      <c r="BF205" s="76" t="s">
        <v>12734</v>
      </c>
      <c r="BG205" s="93" t="s">
        <v>12734</v>
      </c>
      <c r="BH205" s="51">
        <v>9.5652162702831074</v>
      </c>
      <c r="BI205" s="51">
        <v>0.63511857844754616</v>
      </c>
      <c r="BJ205" s="76">
        <v>204</v>
      </c>
      <c r="BK205" s="51">
        <v>0.63511857844754616</v>
      </c>
      <c r="BL205" s="51">
        <v>0.21403182159055145</v>
      </c>
      <c r="BM205" s="51">
        <v>0.4210867568569947</v>
      </c>
      <c r="BN205" s="64">
        <v>1.7777201894898012</v>
      </c>
      <c r="BO205" s="64"/>
      <c r="BP205" s="51">
        <v>0.4210867568569947</v>
      </c>
      <c r="BQ205" s="38">
        <v>1.7777201894898012</v>
      </c>
      <c r="BR205" s="51" t="s">
        <v>12938</v>
      </c>
      <c r="BS205" s="51">
        <v>594.66999999999996</v>
      </c>
      <c r="BT205" s="75">
        <v>327</v>
      </c>
      <c r="BU205" s="51">
        <v>267.66999999999996</v>
      </c>
      <c r="BV205" s="75">
        <v>487</v>
      </c>
      <c r="BW205" s="75">
        <v>659</v>
      </c>
      <c r="BX205" s="51"/>
    </row>
    <row r="206" spans="1:76" ht="15" customHeight="1">
      <c r="A206" s="224" t="s">
        <v>8208</v>
      </c>
      <c r="B206" s="1" t="s">
        <v>8210</v>
      </c>
      <c r="C206" s="2" t="s">
        <v>5624</v>
      </c>
      <c r="D206" s="91" t="s">
        <v>8209</v>
      </c>
      <c r="E206" s="2" t="s">
        <v>1419</v>
      </c>
      <c r="F206" s="2" t="s">
        <v>6289</v>
      </c>
      <c r="G206" s="2" t="s">
        <v>1403</v>
      </c>
      <c r="H206" s="2" t="s">
        <v>1403</v>
      </c>
      <c r="I206">
        <v>10200</v>
      </c>
      <c r="J206" t="s">
        <v>8211</v>
      </c>
      <c r="K206" t="e">
        <v>#VALUE!</v>
      </c>
      <c r="L206" t="s">
        <v>8212</v>
      </c>
      <c r="M206" s="175">
        <v>114</v>
      </c>
      <c r="N206" s="124">
        <v>364</v>
      </c>
      <c r="O206" s="75">
        <v>316</v>
      </c>
      <c r="P206" s="124">
        <v>73</v>
      </c>
      <c r="Q206" s="124">
        <v>14</v>
      </c>
      <c r="R206" s="124">
        <v>0</v>
      </c>
      <c r="S206" s="75">
        <v>11</v>
      </c>
      <c r="T206" s="124">
        <v>32</v>
      </c>
      <c r="U206" s="75">
        <v>40</v>
      </c>
      <c r="V206" s="75">
        <v>44</v>
      </c>
      <c r="W206" s="75">
        <v>83</v>
      </c>
      <c r="X206" s="75">
        <v>1</v>
      </c>
      <c r="Y206" s="4">
        <v>0.23101265822784811</v>
      </c>
      <c r="Z206" s="4">
        <v>0.32500000000000001</v>
      </c>
      <c r="AA206" s="4">
        <v>0.379746835443038</v>
      </c>
      <c r="AB206" s="8">
        <v>2.1052631578947367</v>
      </c>
      <c r="AC206" s="8">
        <v>1.6666666666666667</v>
      </c>
      <c r="AD206" s="8">
        <v>2.7027027027027026</v>
      </c>
      <c r="AE206" s="8">
        <v>0.25</v>
      </c>
      <c r="AF206" s="51">
        <v>-0.80706781279846218</v>
      </c>
      <c r="AG206" s="51">
        <v>0</v>
      </c>
      <c r="AH206" s="51">
        <v>0</v>
      </c>
      <c r="AI206" s="51">
        <v>0</v>
      </c>
      <c r="AJ206" s="8">
        <v>5.9175647144656436</v>
      </c>
      <c r="AK206" s="8">
        <v>5.9175647144656436</v>
      </c>
      <c r="AL206" s="8" t="s">
        <v>12734</v>
      </c>
      <c r="AM206" s="8" t="s">
        <v>12734</v>
      </c>
      <c r="AN206" s="8" t="s">
        <v>12734</v>
      </c>
      <c r="AO206" s="8" t="s">
        <v>12734</v>
      </c>
      <c r="AP206" s="8" t="s">
        <v>12734</v>
      </c>
      <c r="AQ206" s="8" t="s">
        <v>12734</v>
      </c>
      <c r="AR206" s="8" t="s">
        <v>12734</v>
      </c>
      <c r="AS206" s="8" t="s">
        <v>12734</v>
      </c>
      <c r="AT206" s="8" t="s">
        <v>12734</v>
      </c>
      <c r="AU206" s="8" t="s">
        <v>12734</v>
      </c>
      <c r="AV206" s="133">
        <v>29</v>
      </c>
      <c r="AW206" s="133" t="s">
        <v>12734</v>
      </c>
      <c r="AX206" s="133" t="s">
        <v>12734</v>
      </c>
      <c r="AY206" s="133" t="s">
        <v>12734</v>
      </c>
      <c r="AZ206" s="133" t="s">
        <v>12734</v>
      </c>
      <c r="BA206" s="133" t="s">
        <v>12734</v>
      </c>
      <c r="BB206" s="133" t="s">
        <v>12734</v>
      </c>
      <c r="BC206" s="133" t="s">
        <v>12734</v>
      </c>
      <c r="BD206" s="133" t="s">
        <v>12734</v>
      </c>
      <c r="BE206" s="133" t="s">
        <v>12734</v>
      </c>
      <c r="BF206" s="133" t="s">
        <v>12734</v>
      </c>
      <c r="BG206" s="92" t="s">
        <v>12734</v>
      </c>
      <c r="BH206" s="8">
        <v>5.4009775641470128</v>
      </c>
      <c r="BI206" s="8">
        <v>0.51658715031863078</v>
      </c>
      <c r="BJ206" s="12">
        <v>205</v>
      </c>
      <c r="BK206" s="10">
        <v>0.51658715031863078</v>
      </c>
      <c r="BL206" s="10">
        <v>0.21403182159055145</v>
      </c>
      <c r="BM206" s="10">
        <v>0.30255532872807933</v>
      </c>
      <c r="BN206" s="41">
        <v>1.5588002561416632</v>
      </c>
      <c r="BO206" s="41"/>
      <c r="BP206" s="10">
        <v>0.30255532872807933</v>
      </c>
      <c r="BQ206" s="38">
        <v>1.5588002561416632</v>
      </c>
      <c r="BR206" s="6" t="s">
        <v>12939</v>
      </c>
      <c r="BS206" s="51">
        <v>332.83</v>
      </c>
      <c r="BT206" s="75">
        <v>331</v>
      </c>
      <c r="BU206" s="51">
        <v>1.8299999999999841</v>
      </c>
      <c r="BV206" s="75">
        <v>316</v>
      </c>
      <c r="BW206" s="75">
        <v>349</v>
      </c>
      <c r="BX206" s="51"/>
    </row>
    <row r="207" spans="1:76" ht="15" customHeight="1">
      <c r="A207" s="65" t="s">
        <v>1539</v>
      </c>
      <c r="B207" s="1" t="s">
        <v>3941</v>
      </c>
      <c r="C207" s="2" t="s">
        <v>3942</v>
      </c>
      <c r="D207" s="91" t="s">
        <v>644</v>
      </c>
      <c r="E207" s="2" t="s">
        <v>1390</v>
      </c>
      <c r="F207" s="2" t="s">
        <v>3643</v>
      </c>
      <c r="G207" s="2" t="s">
        <v>11018</v>
      </c>
      <c r="H207" s="2" t="s">
        <v>1383</v>
      </c>
      <c r="I207">
        <v>1744</v>
      </c>
      <c r="J207" t="s">
        <v>8007</v>
      </c>
      <c r="K207" t="e">
        <v>#VALUE!</v>
      </c>
      <c r="L207" t="s">
        <v>3019</v>
      </c>
      <c r="M207" s="175">
        <v>136</v>
      </c>
      <c r="N207" s="124">
        <v>549</v>
      </c>
      <c r="O207" s="75">
        <v>493</v>
      </c>
      <c r="P207" s="124">
        <v>139</v>
      </c>
      <c r="Q207" s="124">
        <v>21</v>
      </c>
      <c r="R207" s="124">
        <v>0</v>
      </c>
      <c r="S207" s="75">
        <v>12</v>
      </c>
      <c r="T207" s="124">
        <v>41</v>
      </c>
      <c r="U207" s="75">
        <v>59</v>
      </c>
      <c r="V207" s="75">
        <v>48</v>
      </c>
      <c r="W207" s="75">
        <v>108</v>
      </c>
      <c r="X207" s="75">
        <v>0</v>
      </c>
      <c r="Y207" s="52">
        <v>0.28194726166328599</v>
      </c>
      <c r="Z207" s="52">
        <v>0.34565619223659888</v>
      </c>
      <c r="AA207" s="52">
        <v>0.39756592292089249</v>
      </c>
      <c r="AB207" s="51">
        <v>2.6973684210526319</v>
      </c>
      <c r="AC207" s="51">
        <v>1.8181818181818183</v>
      </c>
      <c r="AD207" s="51">
        <v>3.9864864864864864</v>
      </c>
      <c r="AE207" s="51">
        <v>0</v>
      </c>
      <c r="AF207" s="51">
        <v>1.498067160355804</v>
      </c>
      <c r="AG207" s="51">
        <v>0</v>
      </c>
      <c r="AH207" s="51">
        <v>0</v>
      </c>
      <c r="AI207" s="51">
        <v>0</v>
      </c>
      <c r="AJ207" s="51">
        <v>10.00010388607674</v>
      </c>
      <c r="AK207" s="51" t="s">
        <v>12734</v>
      </c>
      <c r="AL207" s="51">
        <v>10.00010388607674</v>
      </c>
      <c r="AM207" s="51" t="s">
        <v>12734</v>
      </c>
      <c r="AN207" s="51" t="s">
        <v>12734</v>
      </c>
      <c r="AO207" s="51" t="s">
        <v>12734</v>
      </c>
      <c r="AP207" s="51" t="s">
        <v>12734</v>
      </c>
      <c r="AQ207" s="51">
        <v>10.00010388607674</v>
      </c>
      <c r="AR207" s="51" t="s">
        <v>12734</v>
      </c>
      <c r="AS207" s="51">
        <v>10.00010388607674</v>
      </c>
      <c r="AT207" s="51">
        <v>10.00010388607674</v>
      </c>
      <c r="AU207" s="51">
        <v>10.00010388607674</v>
      </c>
      <c r="AV207" s="76" t="s">
        <v>12734</v>
      </c>
      <c r="AW207" s="133">
        <v>24</v>
      </c>
      <c r="AX207" s="133" t="s">
        <v>12734</v>
      </c>
      <c r="AY207" s="133" t="s">
        <v>12734</v>
      </c>
      <c r="AZ207" s="133" t="s">
        <v>12734</v>
      </c>
      <c r="BA207" s="133" t="s">
        <v>12734</v>
      </c>
      <c r="BB207" s="133">
        <v>17</v>
      </c>
      <c r="BC207" s="133" t="s">
        <v>12734</v>
      </c>
      <c r="BD207" s="133">
        <v>18</v>
      </c>
      <c r="BE207" s="133">
        <v>27</v>
      </c>
      <c r="BF207" s="133">
        <v>12</v>
      </c>
      <c r="BG207" s="92" t="s">
        <v>12940</v>
      </c>
      <c r="BH207" s="51">
        <v>9.5652162702831074</v>
      </c>
      <c r="BI207" s="51">
        <v>0.43488761579363278</v>
      </c>
      <c r="BJ207" s="76">
        <v>206</v>
      </c>
      <c r="BK207" s="51">
        <v>0.43488761579363278</v>
      </c>
      <c r="BL207" s="51">
        <v>0.21403182159055145</v>
      </c>
      <c r="BM207" s="51">
        <v>0.22085579420308132</v>
      </c>
      <c r="BN207" s="64">
        <v>1.4079064642155767</v>
      </c>
      <c r="BO207" s="64"/>
      <c r="BP207" s="51">
        <v>0.22085579420308132</v>
      </c>
      <c r="BQ207" s="38">
        <v>1.4079064642155767</v>
      </c>
      <c r="BR207" s="51" t="s">
        <v>12941</v>
      </c>
      <c r="BS207" s="51">
        <v>371.83</v>
      </c>
      <c r="BT207" s="75">
        <v>334</v>
      </c>
      <c r="BU207" s="51">
        <v>37.829999999999984</v>
      </c>
      <c r="BV207" s="75">
        <v>320</v>
      </c>
      <c r="BW207" s="75">
        <v>417</v>
      </c>
      <c r="BX207" s="51"/>
    </row>
    <row r="208" spans="1:76">
      <c r="A208" t="s">
        <v>1790</v>
      </c>
      <c r="B208" s="1" t="s">
        <v>3249</v>
      </c>
      <c r="C208" s="2" t="s">
        <v>4496</v>
      </c>
      <c r="D208" s="91" t="s">
        <v>67</v>
      </c>
      <c r="E208" s="2" t="s">
        <v>1490</v>
      </c>
      <c r="F208" s="2" t="s">
        <v>3643</v>
      </c>
      <c r="G208" s="2" t="s">
        <v>12679</v>
      </c>
      <c r="H208" s="2" t="s">
        <v>657</v>
      </c>
      <c r="I208">
        <v>5497</v>
      </c>
      <c r="J208" t="s">
        <v>6851</v>
      </c>
      <c r="K208" t="e">
        <v>#VALUE!</v>
      </c>
      <c r="L208" t="s">
        <v>3244</v>
      </c>
      <c r="M208" s="175">
        <v>114</v>
      </c>
      <c r="N208" s="124">
        <v>463</v>
      </c>
      <c r="O208" s="75">
        <v>425</v>
      </c>
      <c r="P208" s="124">
        <v>112</v>
      </c>
      <c r="Q208" s="124">
        <v>19</v>
      </c>
      <c r="R208" s="124">
        <v>0</v>
      </c>
      <c r="S208" s="75">
        <v>15</v>
      </c>
      <c r="T208" s="124">
        <v>52</v>
      </c>
      <c r="U208" s="75">
        <v>55</v>
      </c>
      <c r="V208" s="75">
        <v>31</v>
      </c>
      <c r="W208" s="75">
        <v>98</v>
      </c>
      <c r="X208" s="75">
        <v>1</v>
      </c>
      <c r="Y208" s="4">
        <v>0.2635294117647059</v>
      </c>
      <c r="Z208" s="4">
        <v>0.31359649122807015</v>
      </c>
      <c r="AA208" s="4">
        <v>0.41411764705882353</v>
      </c>
      <c r="AB208" s="8">
        <v>3.4210526315789473</v>
      </c>
      <c r="AC208" s="8">
        <v>2.2727272727272729</v>
      </c>
      <c r="AD208" s="8">
        <v>3.7162162162162162</v>
      </c>
      <c r="AE208" s="8">
        <v>0.25</v>
      </c>
      <c r="AF208" s="51">
        <v>0.43283020642307751</v>
      </c>
      <c r="AG208" s="51">
        <v>0</v>
      </c>
      <c r="AH208" s="51">
        <v>0</v>
      </c>
      <c r="AI208" s="51">
        <v>0</v>
      </c>
      <c r="AJ208" s="8">
        <v>10.092826326945513</v>
      </c>
      <c r="AK208" s="8" t="s">
        <v>12734</v>
      </c>
      <c r="AL208" s="8" t="s">
        <v>12734</v>
      </c>
      <c r="AM208" s="8" t="s">
        <v>12734</v>
      </c>
      <c r="AN208" s="8">
        <v>10.092826326945513</v>
      </c>
      <c r="AO208" s="8" t="s">
        <v>12734</v>
      </c>
      <c r="AP208" s="8" t="s">
        <v>12734</v>
      </c>
      <c r="AQ208" s="8">
        <v>10.092826326945513</v>
      </c>
      <c r="AR208" s="8" t="s">
        <v>12734</v>
      </c>
      <c r="AS208" s="8">
        <v>10.092826326945513</v>
      </c>
      <c r="AT208" s="8">
        <v>10.092826326945513</v>
      </c>
      <c r="AU208" s="8">
        <v>10.092826326945513</v>
      </c>
      <c r="AV208" s="133" t="s">
        <v>12734</v>
      </c>
      <c r="AW208" s="133" t="s">
        <v>12734</v>
      </c>
      <c r="AX208" s="133" t="s">
        <v>12734</v>
      </c>
      <c r="AY208" s="133">
        <v>23</v>
      </c>
      <c r="AZ208" s="133" t="s">
        <v>12734</v>
      </c>
      <c r="BA208" s="133" t="s">
        <v>12734</v>
      </c>
      <c r="BB208" s="133">
        <v>16</v>
      </c>
      <c r="BC208" s="133" t="s">
        <v>12734</v>
      </c>
      <c r="BD208" s="133">
        <v>17</v>
      </c>
      <c r="BE208" s="133">
        <v>26</v>
      </c>
      <c r="BF208" s="133">
        <v>11</v>
      </c>
      <c r="BG208" s="92" t="s">
        <v>12940</v>
      </c>
      <c r="BH208" s="8">
        <v>9.7237596872733416</v>
      </c>
      <c r="BI208" s="8">
        <v>0.36906663967217135</v>
      </c>
      <c r="BJ208" s="12">
        <v>207</v>
      </c>
      <c r="BK208" s="10">
        <v>0.36906663967217135</v>
      </c>
      <c r="BL208" s="10">
        <v>0.21403182159055145</v>
      </c>
      <c r="BM208" s="10">
        <v>0.1550348180816199</v>
      </c>
      <c r="BN208" s="41">
        <v>1.2863393496293267</v>
      </c>
      <c r="BO208" s="41"/>
      <c r="BP208" s="10">
        <v>0.1550348180816199</v>
      </c>
      <c r="BQ208" s="38">
        <v>1.2863393496293267</v>
      </c>
      <c r="BR208" s="6" t="s">
        <v>12942</v>
      </c>
      <c r="BS208" s="51">
        <v>338.17</v>
      </c>
      <c r="BT208" s="75">
        <v>335</v>
      </c>
      <c r="BU208" s="51">
        <v>3.1700000000000159</v>
      </c>
      <c r="BV208" s="75">
        <v>309</v>
      </c>
      <c r="BW208" s="75">
        <v>367</v>
      </c>
      <c r="BX208" s="51"/>
    </row>
    <row r="209" spans="1:76">
      <c r="A209" s="221" t="s">
        <v>10725</v>
      </c>
      <c r="B209" s="187" t="s">
        <v>10726</v>
      </c>
      <c r="C209" s="188" t="s">
        <v>3946</v>
      </c>
      <c r="D209" s="219" t="s">
        <v>10556</v>
      </c>
      <c r="E209" s="188" t="s">
        <v>1421</v>
      </c>
      <c r="F209" s="188" t="s">
        <v>3643</v>
      </c>
      <c r="G209" s="188" t="s">
        <v>1372</v>
      </c>
      <c r="H209" s="188" t="s">
        <v>1372</v>
      </c>
      <c r="I209" s="190">
        <v>14551</v>
      </c>
      <c r="J209" s="190" t="s">
        <v>10571</v>
      </c>
      <c r="K209" s="202" t="e">
        <v>#VALUE!</v>
      </c>
      <c r="L209" s="202" t="s">
        <v>11237</v>
      </c>
      <c r="M209" s="66">
        <v>93</v>
      </c>
      <c r="N209" s="192">
        <v>405</v>
      </c>
      <c r="O209" s="192">
        <v>380</v>
      </c>
      <c r="P209" s="192">
        <v>99</v>
      </c>
      <c r="Q209" s="192">
        <v>20</v>
      </c>
      <c r="R209" s="192">
        <v>1</v>
      </c>
      <c r="S209" s="192">
        <v>20</v>
      </c>
      <c r="T209" s="192">
        <v>46</v>
      </c>
      <c r="U209" s="192">
        <v>59</v>
      </c>
      <c r="V209" s="192">
        <v>19</v>
      </c>
      <c r="W209" s="192">
        <v>86</v>
      </c>
      <c r="X209" s="192">
        <v>1</v>
      </c>
      <c r="Y209" s="193">
        <v>0.26052631578947366</v>
      </c>
      <c r="Z209" s="194">
        <v>0.2957393483709273</v>
      </c>
      <c r="AA209" s="194">
        <v>0.47631578947368419</v>
      </c>
      <c r="AB209" s="195">
        <v>3.0263157894736845</v>
      </c>
      <c r="AC209" s="195">
        <v>3.0303030303030303</v>
      </c>
      <c r="AD209" s="195">
        <v>3.9864864864864864</v>
      </c>
      <c r="AE209" s="195">
        <v>0.25</v>
      </c>
      <c r="AF209" s="195">
        <v>0.29244747302666541</v>
      </c>
      <c r="AG209" s="196">
        <v>0</v>
      </c>
      <c r="AH209" s="196">
        <v>0</v>
      </c>
      <c r="AI209" s="196">
        <v>0</v>
      </c>
      <c r="AJ209" s="195">
        <v>10.585552779289866</v>
      </c>
      <c r="AK209" s="195" t="s">
        <v>12734</v>
      </c>
      <c r="AL209" s="195" t="s">
        <v>12734</v>
      </c>
      <c r="AM209" s="195" t="s">
        <v>12734</v>
      </c>
      <c r="AN209" s="195" t="s">
        <v>12734</v>
      </c>
      <c r="AO209" s="195" t="s">
        <v>12734</v>
      </c>
      <c r="AP209" s="195">
        <v>10.585552779289866</v>
      </c>
      <c r="AQ209" s="195" t="s">
        <v>12734</v>
      </c>
      <c r="AR209" s="195" t="s">
        <v>12734</v>
      </c>
      <c r="AS209" s="195" t="s">
        <v>12734</v>
      </c>
      <c r="AT209" s="195" t="s">
        <v>12734</v>
      </c>
      <c r="AU209" s="195" t="s">
        <v>12734</v>
      </c>
      <c r="AV209" s="197" t="s">
        <v>12734</v>
      </c>
      <c r="AW209" s="197" t="s">
        <v>12734</v>
      </c>
      <c r="AX209" s="197" t="s">
        <v>12734</v>
      </c>
      <c r="AY209" s="197" t="s">
        <v>12734</v>
      </c>
      <c r="AZ209" s="197" t="s">
        <v>12734</v>
      </c>
      <c r="BA209" s="197">
        <v>72</v>
      </c>
      <c r="BB209" s="197" t="s">
        <v>12734</v>
      </c>
      <c r="BC209" s="197" t="s">
        <v>12734</v>
      </c>
      <c r="BD209" s="197" t="s">
        <v>12734</v>
      </c>
      <c r="BE209" s="197" t="s">
        <v>12734</v>
      </c>
      <c r="BF209" s="197" t="s">
        <v>12734</v>
      </c>
      <c r="BG209" s="198" t="s">
        <v>12734</v>
      </c>
      <c r="BH209" s="195">
        <v>10.292358297693868</v>
      </c>
      <c r="BI209" s="195">
        <v>0.29319448159599837</v>
      </c>
      <c r="BJ209" s="197">
        <v>208</v>
      </c>
      <c r="BK209" s="195">
        <v>0.29319448159599837</v>
      </c>
      <c r="BL209" s="195">
        <v>0.21403182159055145</v>
      </c>
      <c r="BM209" s="195">
        <v>7.9162660005446917E-2</v>
      </c>
      <c r="BN209" s="199">
        <v>1.1462083476561611</v>
      </c>
      <c r="BO209" s="200"/>
      <c r="BP209" s="195">
        <v>7.9162660005446917E-2</v>
      </c>
      <c r="BQ209" s="38">
        <v>1.1462083476561611</v>
      </c>
      <c r="BR209" s="195" t="s">
        <v>12943</v>
      </c>
      <c r="BS209" s="195">
        <v>325.5</v>
      </c>
      <c r="BT209" s="201">
        <v>337</v>
      </c>
      <c r="BU209" s="196">
        <v>-11.5</v>
      </c>
      <c r="BV209" s="201">
        <v>267</v>
      </c>
      <c r="BW209" s="201">
        <v>370</v>
      </c>
      <c r="BX209" s="195"/>
    </row>
    <row r="210" spans="1:76">
      <c r="A210" s="65" t="s">
        <v>10893</v>
      </c>
      <c r="B210" s="1" t="s">
        <v>5125</v>
      </c>
      <c r="C210" s="2" t="s">
        <v>4247</v>
      </c>
      <c r="D210" s="91" t="s">
        <v>10546</v>
      </c>
      <c r="E210" s="2" t="s">
        <v>1404</v>
      </c>
      <c r="F210" s="2" t="s">
        <v>3643</v>
      </c>
      <c r="G210" s="2" t="s">
        <v>1403</v>
      </c>
      <c r="H210" s="2" t="s">
        <v>1403</v>
      </c>
      <c r="I210">
        <v>16535</v>
      </c>
      <c r="J210" t="s">
        <v>10894</v>
      </c>
      <c r="K210" t="e">
        <v>#VALUE!</v>
      </c>
      <c r="L210" t="s">
        <v>11188</v>
      </c>
      <c r="M210" s="175">
        <v>107</v>
      </c>
      <c r="N210" s="124">
        <v>384</v>
      </c>
      <c r="O210" s="75">
        <v>347</v>
      </c>
      <c r="P210" s="124">
        <v>72</v>
      </c>
      <c r="Q210" s="124">
        <v>12</v>
      </c>
      <c r="R210" s="124">
        <v>1</v>
      </c>
      <c r="S210" s="75">
        <v>13</v>
      </c>
      <c r="T210" s="124">
        <v>41</v>
      </c>
      <c r="U210" s="75">
        <v>43</v>
      </c>
      <c r="V210" s="75">
        <v>31</v>
      </c>
      <c r="W210" s="75">
        <v>79</v>
      </c>
      <c r="X210" s="75">
        <v>0</v>
      </c>
      <c r="Y210" s="52">
        <v>0.207492795389049</v>
      </c>
      <c r="Z210" s="52">
        <v>0.2724867724867725</v>
      </c>
      <c r="AA210" s="52">
        <v>0.36023054755043227</v>
      </c>
      <c r="AB210" s="51">
        <v>2.6973684210526319</v>
      </c>
      <c r="AC210" s="51">
        <v>1.9696969696969697</v>
      </c>
      <c r="AD210" s="51">
        <v>2.9054054054054053</v>
      </c>
      <c r="AE210" s="51">
        <v>0</v>
      </c>
      <c r="AF210" s="51">
        <v>-1.887747824846677</v>
      </c>
      <c r="AG210" s="51">
        <v>0</v>
      </c>
      <c r="AH210" s="51">
        <v>0</v>
      </c>
      <c r="AI210" s="51">
        <v>0</v>
      </c>
      <c r="AJ210" s="51">
        <v>5.6847229713083296</v>
      </c>
      <c r="AK210" s="51">
        <v>5.6847229713083296</v>
      </c>
      <c r="AL210" s="51" t="s">
        <v>12734</v>
      </c>
      <c r="AM210" s="51" t="s">
        <v>12734</v>
      </c>
      <c r="AN210" s="51" t="s">
        <v>12734</v>
      </c>
      <c r="AO210" s="51" t="s">
        <v>12734</v>
      </c>
      <c r="AP210" s="51" t="s">
        <v>12734</v>
      </c>
      <c r="AQ210" s="51" t="s">
        <v>12734</v>
      </c>
      <c r="AR210" s="51" t="s">
        <v>12734</v>
      </c>
      <c r="AS210" s="51" t="s">
        <v>12734</v>
      </c>
      <c r="AT210" s="51" t="s">
        <v>12734</v>
      </c>
      <c r="AU210" s="51" t="s">
        <v>12734</v>
      </c>
      <c r="AV210" s="76">
        <v>30</v>
      </c>
      <c r="AW210" s="76" t="s">
        <v>12734</v>
      </c>
      <c r="AX210" s="76" t="s">
        <v>12734</v>
      </c>
      <c r="AY210" s="76" t="s">
        <v>12734</v>
      </c>
      <c r="AZ210" s="76" t="s">
        <v>12734</v>
      </c>
      <c r="BA210" s="76" t="s">
        <v>12734</v>
      </c>
      <c r="BB210" s="76" t="s">
        <v>12734</v>
      </c>
      <c r="BC210" s="76" t="s">
        <v>12734</v>
      </c>
      <c r="BD210" s="76" t="s">
        <v>12734</v>
      </c>
      <c r="BE210" s="76" t="s">
        <v>12734</v>
      </c>
      <c r="BF210" s="76" t="s">
        <v>12734</v>
      </c>
      <c r="BG210" s="93" t="s">
        <v>12734</v>
      </c>
      <c r="BH210" s="51">
        <v>5.4009775641470128</v>
      </c>
      <c r="BI210" s="51">
        <v>0.2837454071613168</v>
      </c>
      <c r="BJ210" s="76">
        <v>209</v>
      </c>
      <c r="BK210" s="51">
        <v>0.2837454071613168</v>
      </c>
      <c r="BL210" s="51">
        <v>0.21403182159055145</v>
      </c>
      <c r="BM210" s="51">
        <v>6.9713585570765346E-2</v>
      </c>
      <c r="BN210" s="64">
        <v>1.128756514179623</v>
      </c>
      <c r="BO210" s="64"/>
      <c r="BP210" s="51">
        <v>6.9713585570765346E-2</v>
      </c>
      <c r="BQ210" s="38">
        <v>1.128756514179623</v>
      </c>
      <c r="BR210" s="51" t="s">
        <v>12944</v>
      </c>
      <c r="BS210" s="51">
        <v>306.17</v>
      </c>
      <c r="BT210" s="75">
        <v>339</v>
      </c>
      <c r="BU210" s="51">
        <v>-32.829999999999984</v>
      </c>
      <c r="BV210" s="75">
        <v>288</v>
      </c>
      <c r="BW210" s="75">
        <v>325</v>
      </c>
      <c r="BX210" s="51"/>
    </row>
    <row r="211" spans="1:76">
      <c r="A211" s="65" t="s">
        <v>1734</v>
      </c>
      <c r="B211" s="1" t="s">
        <v>4374</v>
      </c>
      <c r="C211" s="2" t="s">
        <v>4375</v>
      </c>
      <c r="D211" s="91" t="s">
        <v>448</v>
      </c>
      <c r="E211" s="2" t="s">
        <v>1428</v>
      </c>
      <c r="F211" s="2" t="s">
        <v>6289</v>
      </c>
      <c r="G211" s="2" t="s">
        <v>1403</v>
      </c>
      <c r="H211" s="2" t="s">
        <v>1403</v>
      </c>
      <c r="I211">
        <v>9134</v>
      </c>
      <c r="J211" t="s">
        <v>6393</v>
      </c>
      <c r="K211" t="e">
        <v>#VALUE!</v>
      </c>
      <c r="L211" t="s">
        <v>3193</v>
      </c>
      <c r="M211" s="175">
        <v>85</v>
      </c>
      <c r="N211" s="124">
        <v>310</v>
      </c>
      <c r="O211" s="75">
        <v>271</v>
      </c>
      <c r="P211" s="124">
        <v>62</v>
      </c>
      <c r="Q211" s="124">
        <v>11</v>
      </c>
      <c r="R211" s="124">
        <v>3</v>
      </c>
      <c r="S211" s="75">
        <v>11</v>
      </c>
      <c r="T211" s="124">
        <v>36</v>
      </c>
      <c r="U211" s="75">
        <v>34</v>
      </c>
      <c r="V211" s="75">
        <v>31</v>
      </c>
      <c r="W211" s="75">
        <v>105</v>
      </c>
      <c r="X211" s="75">
        <v>0</v>
      </c>
      <c r="Y211" s="52">
        <v>0.22878228782287824</v>
      </c>
      <c r="Z211" s="52">
        <v>0.30794701986754969</v>
      </c>
      <c r="AA211" s="52">
        <v>0.41328413284132842</v>
      </c>
      <c r="AB211" s="51">
        <v>2.3684210526315792</v>
      </c>
      <c r="AC211" s="51">
        <v>1.6666666666666667</v>
      </c>
      <c r="AD211" s="51">
        <v>2.2972972972972974</v>
      </c>
      <c r="AE211" s="51">
        <v>0</v>
      </c>
      <c r="AF211" s="51">
        <v>-0.71737563085797862</v>
      </c>
      <c r="AG211" s="51">
        <v>0</v>
      </c>
      <c r="AH211" s="51">
        <v>0</v>
      </c>
      <c r="AI211" s="51">
        <v>0</v>
      </c>
      <c r="AJ211" s="51">
        <v>5.6150093857375643</v>
      </c>
      <c r="AK211" s="51">
        <v>5.6150093857375643</v>
      </c>
      <c r="AL211" s="51" t="s">
        <v>12734</v>
      </c>
      <c r="AM211" s="51" t="s">
        <v>12734</v>
      </c>
      <c r="AN211" s="51" t="s">
        <v>12734</v>
      </c>
      <c r="AO211" s="51" t="s">
        <v>12734</v>
      </c>
      <c r="AP211" s="51" t="s">
        <v>12734</v>
      </c>
      <c r="AQ211" s="51" t="s">
        <v>12734</v>
      </c>
      <c r="AR211" s="51" t="s">
        <v>12734</v>
      </c>
      <c r="AS211" s="51" t="s">
        <v>12734</v>
      </c>
      <c r="AT211" s="51">
        <v>5.6150093857375643</v>
      </c>
      <c r="AU211" s="51">
        <v>5.6150093857375643</v>
      </c>
      <c r="AV211" s="76">
        <v>31</v>
      </c>
      <c r="AW211" s="133" t="s">
        <v>12734</v>
      </c>
      <c r="AX211" s="133" t="s">
        <v>12734</v>
      </c>
      <c r="AY211" s="133" t="s">
        <v>12734</v>
      </c>
      <c r="AZ211" s="133" t="s">
        <v>12734</v>
      </c>
      <c r="BA211" s="133" t="s">
        <v>12734</v>
      </c>
      <c r="BB211" s="133" t="s">
        <v>12734</v>
      </c>
      <c r="BC211" s="133" t="s">
        <v>12734</v>
      </c>
      <c r="BD211" s="133" t="s">
        <v>12734</v>
      </c>
      <c r="BE211" s="133">
        <v>112</v>
      </c>
      <c r="BF211" s="133">
        <v>97</v>
      </c>
      <c r="BG211" s="92" t="s">
        <v>12940</v>
      </c>
      <c r="BH211" s="51">
        <v>5.4009775641470128</v>
      </c>
      <c r="BI211" s="8">
        <v>0.21403182159055145</v>
      </c>
      <c r="BJ211" s="12">
        <v>210</v>
      </c>
      <c r="BK211" s="51">
        <v>0.21403182159055145</v>
      </c>
      <c r="BL211" s="51">
        <v>0.21403182159055145</v>
      </c>
      <c r="BM211" s="51">
        <v>0</v>
      </c>
      <c r="BN211" s="64">
        <v>1</v>
      </c>
      <c r="BO211" s="64"/>
      <c r="BP211" s="51">
        <v>0</v>
      </c>
      <c r="BQ211" s="38">
        <v>0</v>
      </c>
      <c r="BR211" s="51" t="s">
        <v>12945</v>
      </c>
      <c r="BS211" s="51">
        <v>410.5</v>
      </c>
      <c r="BT211" s="75">
        <v>344</v>
      </c>
      <c r="BU211" s="51">
        <v>66.5</v>
      </c>
      <c r="BV211" s="75">
        <v>304</v>
      </c>
      <c r="BW211" s="75">
        <v>454</v>
      </c>
      <c r="BX211" s="51"/>
    </row>
    <row r="212" spans="1:76" ht="15" customHeight="1">
      <c r="A212" s="222" t="s">
        <v>12433</v>
      </c>
      <c r="B212" s="1" t="s">
        <v>12434</v>
      </c>
      <c r="C212" s="2" t="s">
        <v>3927</v>
      </c>
      <c r="D212" s="91" t="s">
        <v>10557</v>
      </c>
      <c r="E212" s="2" t="s">
        <v>1366</v>
      </c>
      <c r="F212" s="2" t="s">
        <v>3643</v>
      </c>
      <c r="G212" s="2" t="s">
        <v>1372</v>
      </c>
      <c r="H212" s="2" t="s">
        <v>1372</v>
      </c>
      <c r="I212">
        <v>15274</v>
      </c>
      <c r="J212" t="s">
        <v>12435</v>
      </c>
      <c r="K212" t="e">
        <v>#VALUE!</v>
      </c>
      <c r="L212" t="s">
        <v>11357</v>
      </c>
      <c r="M212" s="175">
        <v>87</v>
      </c>
      <c r="N212" s="124">
        <v>296</v>
      </c>
      <c r="O212" s="75">
        <v>260</v>
      </c>
      <c r="P212" s="124">
        <v>72</v>
      </c>
      <c r="Q212" s="124">
        <v>18</v>
      </c>
      <c r="R212" s="124">
        <v>1</v>
      </c>
      <c r="S212" s="75">
        <v>13</v>
      </c>
      <c r="T212" s="124">
        <v>46</v>
      </c>
      <c r="U212" s="75">
        <v>47</v>
      </c>
      <c r="V212" s="75">
        <v>34</v>
      </c>
      <c r="W212" s="75">
        <v>71</v>
      </c>
      <c r="X212" s="75">
        <v>6</v>
      </c>
      <c r="Y212" s="52">
        <v>0.27692307692307694</v>
      </c>
      <c r="Z212" s="52">
        <v>0.36054421768707484</v>
      </c>
      <c r="AA212" s="52">
        <v>0.50384615384615383</v>
      </c>
      <c r="AB212" s="51">
        <v>3.0263157894736845</v>
      </c>
      <c r="AC212" s="51">
        <v>1.9696969696969697</v>
      </c>
      <c r="AD212" s="51">
        <v>3.1756756756756754</v>
      </c>
      <c r="AE212" s="51">
        <v>1.5</v>
      </c>
      <c r="AF212" s="51">
        <v>0.83188908145579821</v>
      </c>
      <c r="AG212" s="51">
        <v>0</v>
      </c>
      <c r="AH212" s="51">
        <v>0</v>
      </c>
      <c r="AI212" s="51">
        <v>0</v>
      </c>
      <c r="AJ212" s="51">
        <v>10.503577516302128</v>
      </c>
      <c r="AK212" s="51" t="s">
        <v>12734</v>
      </c>
      <c r="AL212" s="51" t="s">
        <v>12734</v>
      </c>
      <c r="AM212" s="51" t="s">
        <v>12734</v>
      </c>
      <c r="AN212" s="51" t="s">
        <v>12734</v>
      </c>
      <c r="AO212" s="51" t="s">
        <v>12734</v>
      </c>
      <c r="AP212" s="51">
        <v>10.503577516302128</v>
      </c>
      <c r="AQ212" s="51" t="s">
        <v>12734</v>
      </c>
      <c r="AR212" s="51" t="s">
        <v>12734</v>
      </c>
      <c r="AS212" s="51" t="s">
        <v>12734</v>
      </c>
      <c r="AT212" s="51" t="s">
        <v>12734</v>
      </c>
      <c r="AU212" s="51" t="s">
        <v>12734</v>
      </c>
      <c r="AV212" s="76" t="s">
        <v>12734</v>
      </c>
      <c r="AW212" s="133" t="s">
        <v>12734</v>
      </c>
      <c r="AX212" s="133" t="s">
        <v>12734</v>
      </c>
      <c r="AY212" s="133" t="s">
        <v>12734</v>
      </c>
      <c r="AZ212" s="133" t="s">
        <v>12734</v>
      </c>
      <c r="BA212" s="133">
        <v>73</v>
      </c>
      <c r="BB212" s="133" t="s">
        <v>12734</v>
      </c>
      <c r="BC212" s="133" t="s">
        <v>12734</v>
      </c>
      <c r="BD212" s="133" t="s">
        <v>12734</v>
      </c>
      <c r="BE212" s="133" t="s">
        <v>12734</v>
      </c>
      <c r="BF212" s="133" t="s">
        <v>12734</v>
      </c>
      <c r="BG212" s="92" t="s">
        <v>12734</v>
      </c>
      <c r="BH212" s="51">
        <v>10.292358297693868</v>
      </c>
      <c r="BI212" s="51">
        <v>0.21121921860826021</v>
      </c>
      <c r="BJ212" s="76">
        <v>211</v>
      </c>
      <c r="BK212" s="51">
        <v>0</v>
      </c>
      <c r="BL212" s="51">
        <v>0.21403182159055145</v>
      </c>
      <c r="BM212" s="51">
        <v>-2.8126029822912457E-3</v>
      </c>
      <c r="BN212" s="64">
        <v>0.9948053029720666</v>
      </c>
      <c r="BO212" s="64"/>
      <c r="BP212" s="51">
        <v>0</v>
      </c>
      <c r="BQ212" s="38">
        <v>0</v>
      </c>
      <c r="BR212" s="51" t="s">
        <v>12946</v>
      </c>
      <c r="BS212" s="51">
        <v>390.67</v>
      </c>
      <c r="BT212" s="75">
        <v>346</v>
      </c>
      <c r="BU212" s="51">
        <v>44.670000000000016</v>
      </c>
      <c r="BV212" s="75">
        <v>339</v>
      </c>
      <c r="BW212" s="75">
        <v>484</v>
      </c>
      <c r="BX212" s="51"/>
    </row>
    <row r="213" spans="1:76">
      <c r="A213" s="185" t="s">
        <v>2235</v>
      </c>
      <c r="B213" s="1" t="s">
        <v>4163</v>
      </c>
      <c r="C213" s="2" t="s">
        <v>4164</v>
      </c>
      <c r="D213" s="91" t="s">
        <v>209</v>
      </c>
      <c r="E213" s="2" t="s">
        <v>1371</v>
      </c>
      <c r="F213" s="2" t="s">
        <v>6289</v>
      </c>
      <c r="G213" s="2" t="s">
        <v>1372</v>
      </c>
      <c r="H213" s="2" t="s">
        <v>1372</v>
      </c>
      <c r="I213">
        <v>9256</v>
      </c>
      <c r="J213" t="s">
        <v>7474</v>
      </c>
      <c r="K213" t="e">
        <v>#VALUE!</v>
      </c>
      <c r="L213" t="s">
        <v>3640</v>
      </c>
      <c r="M213" s="175">
        <v>86</v>
      </c>
      <c r="N213" s="124">
        <v>342</v>
      </c>
      <c r="O213" s="67">
        <v>308</v>
      </c>
      <c r="P213" s="124">
        <v>82</v>
      </c>
      <c r="Q213" s="124">
        <v>15</v>
      </c>
      <c r="R213" s="124">
        <v>1</v>
      </c>
      <c r="S213" s="67">
        <v>15</v>
      </c>
      <c r="T213" s="124">
        <v>49</v>
      </c>
      <c r="U213" s="67">
        <v>47</v>
      </c>
      <c r="V213" s="67">
        <v>23</v>
      </c>
      <c r="W213" s="67">
        <v>74</v>
      </c>
      <c r="X213" s="67">
        <v>5</v>
      </c>
      <c r="Y213" s="31">
        <v>0.26623376623376621</v>
      </c>
      <c r="Z213" s="31">
        <v>0.31722054380664655</v>
      </c>
      <c r="AA213" s="31">
        <v>0.46753246753246752</v>
      </c>
      <c r="AB213" s="32">
        <v>3.2236842105263159</v>
      </c>
      <c r="AC213" s="32">
        <v>2.2727272727272729</v>
      </c>
      <c r="AD213" s="32">
        <v>3.1756756756756754</v>
      </c>
      <c r="AE213" s="32">
        <v>1.25</v>
      </c>
      <c r="AF213" s="51">
        <v>0.51826353031169303</v>
      </c>
      <c r="AG213" s="51">
        <v>0</v>
      </c>
      <c r="AH213" s="51">
        <v>0</v>
      </c>
      <c r="AI213" s="51">
        <v>0</v>
      </c>
      <c r="AJ213" s="32">
        <v>10.440350689240956</v>
      </c>
      <c r="AK213" s="32" t="s">
        <v>12734</v>
      </c>
      <c r="AL213" s="32" t="s">
        <v>12734</v>
      </c>
      <c r="AM213" s="32" t="s">
        <v>12734</v>
      </c>
      <c r="AN213" s="32" t="s">
        <v>12734</v>
      </c>
      <c r="AO213" s="32" t="s">
        <v>12734</v>
      </c>
      <c r="AP213" s="32">
        <v>10.440350689240956</v>
      </c>
      <c r="AQ213" s="32" t="s">
        <v>12734</v>
      </c>
      <c r="AR213" s="32" t="s">
        <v>12734</v>
      </c>
      <c r="AS213" s="32" t="s">
        <v>12734</v>
      </c>
      <c r="AT213" s="32" t="s">
        <v>12734</v>
      </c>
      <c r="AU213" s="32" t="s">
        <v>12734</v>
      </c>
      <c r="AV213" s="134" t="s">
        <v>12734</v>
      </c>
      <c r="AW213" s="133" t="s">
        <v>12734</v>
      </c>
      <c r="AX213" s="133" t="s">
        <v>12734</v>
      </c>
      <c r="AY213" s="133" t="s">
        <v>12734</v>
      </c>
      <c r="AZ213" s="133" t="s">
        <v>12734</v>
      </c>
      <c r="BA213" s="133">
        <v>74</v>
      </c>
      <c r="BB213" s="133" t="s">
        <v>12734</v>
      </c>
      <c r="BC213" s="133" t="s">
        <v>12734</v>
      </c>
      <c r="BD213" s="133" t="s">
        <v>12734</v>
      </c>
      <c r="BE213" s="133" t="s">
        <v>12734</v>
      </c>
      <c r="BF213" s="133" t="s">
        <v>12734</v>
      </c>
      <c r="BG213" s="92" t="s">
        <v>12734</v>
      </c>
      <c r="BH213" s="32">
        <v>10.292358297693868</v>
      </c>
      <c r="BI213" s="8">
        <v>0.14799239154708843</v>
      </c>
      <c r="BJ213" s="12">
        <v>212</v>
      </c>
      <c r="BK213" s="32">
        <v>0</v>
      </c>
      <c r="BL213" s="32">
        <v>0.21403182159055145</v>
      </c>
      <c r="BM213" s="32">
        <v>-6.6039430043463021E-2</v>
      </c>
      <c r="BN213" s="40">
        <v>0.87802941505319543</v>
      </c>
      <c r="BO213" s="40"/>
      <c r="BP213" s="32">
        <v>0</v>
      </c>
      <c r="BQ213" s="38">
        <v>0</v>
      </c>
      <c r="BR213" s="6" t="s">
        <v>12947</v>
      </c>
      <c r="BS213" s="51">
        <v>221.5</v>
      </c>
      <c r="BT213" s="75">
        <v>347</v>
      </c>
      <c r="BU213" s="51">
        <v>-125.5</v>
      </c>
      <c r="BV213" s="75">
        <v>197</v>
      </c>
      <c r="BW213" s="75">
        <v>256</v>
      </c>
      <c r="BX213" s="51"/>
    </row>
    <row r="214" spans="1:76" ht="15" customHeight="1">
      <c r="A214" s="221" t="s">
        <v>10212</v>
      </c>
      <c r="B214" s="187" t="s">
        <v>4051</v>
      </c>
      <c r="C214" s="188" t="s">
        <v>4472</v>
      </c>
      <c r="D214" s="219" t="s">
        <v>9592</v>
      </c>
      <c r="E214" s="188" t="s">
        <v>1407</v>
      </c>
      <c r="F214" s="188" t="s">
        <v>3643</v>
      </c>
      <c r="G214" s="188" t="s">
        <v>1372</v>
      </c>
      <c r="H214" s="188" t="s">
        <v>1372</v>
      </c>
      <c r="I214" s="190">
        <v>17838</v>
      </c>
      <c r="J214" s="190" t="s">
        <v>10181</v>
      </c>
      <c r="K214" s="202" t="e">
        <v>#VALUE!</v>
      </c>
      <c r="L214" s="202" t="s">
        <v>10213</v>
      </c>
      <c r="M214" s="66">
        <v>83</v>
      </c>
      <c r="N214" s="192">
        <v>337</v>
      </c>
      <c r="O214" s="192">
        <v>309</v>
      </c>
      <c r="P214" s="192">
        <v>83</v>
      </c>
      <c r="Q214" s="192">
        <v>14</v>
      </c>
      <c r="R214" s="192">
        <v>1</v>
      </c>
      <c r="S214" s="192">
        <v>21</v>
      </c>
      <c r="T214" s="192">
        <v>51</v>
      </c>
      <c r="U214" s="192">
        <v>48</v>
      </c>
      <c r="V214" s="192">
        <v>23</v>
      </c>
      <c r="W214" s="192">
        <v>53</v>
      </c>
      <c r="X214" s="192">
        <v>0</v>
      </c>
      <c r="Y214" s="193">
        <v>0.26860841423948217</v>
      </c>
      <c r="Z214" s="194">
        <v>0.31927710843373491</v>
      </c>
      <c r="AA214" s="194">
        <v>0.52427184466019416</v>
      </c>
      <c r="AB214" s="195">
        <v>3.3552631578947372</v>
      </c>
      <c r="AC214" s="195">
        <v>3.1818181818181821</v>
      </c>
      <c r="AD214" s="195">
        <v>3.243243243243243</v>
      </c>
      <c r="AE214" s="195">
        <v>0</v>
      </c>
      <c r="AF214" s="195">
        <v>0.60638653855346614</v>
      </c>
      <c r="AG214" s="196">
        <v>0</v>
      </c>
      <c r="AH214" s="196">
        <v>0</v>
      </c>
      <c r="AI214" s="196">
        <v>0</v>
      </c>
      <c r="AJ214" s="195">
        <v>10.386711121509627</v>
      </c>
      <c r="AK214" s="195" t="s">
        <v>12734</v>
      </c>
      <c r="AL214" s="195" t="s">
        <v>12734</v>
      </c>
      <c r="AM214" s="195" t="s">
        <v>12734</v>
      </c>
      <c r="AN214" s="195" t="s">
        <v>12734</v>
      </c>
      <c r="AO214" s="195" t="s">
        <v>12734</v>
      </c>
      <c r="AP214" s="195">
        <v>10.386711121509627</v>
      </c>
      <c r="AQ214" s="195" t="s">
        <v>12734</v>
      </c>
      <c r="AR214" s="195" t="s">
        <v>12734</v>
      </c>
      <c r="AS214" s="195" t="s">
        <v>12734</v>
      </c>
      <c r="AT214" s="195" t="s">
        <v>12734</v>
      </c>
      <c r="AU214" s="195" t="s">
        <v>12734</v>
      </c>
      <c r="AV214" s="197" t="s">
        <v>12734</v>
      </c>
      <c r="AW214" s="197" t="s">
        <v>12734</v>
      </c>
      <c r="AX214" s="197" t="s">
        <v>12734</v>
      </c>
      <c r="AY214" s="197" t="s">
        <v>12734</v>
      </c>
      <c r="AZ214" s="197" t="s">
        <v>12734</v>
      </c>
      <c r="BA214" s="197">
        <v>75</v>
      </c>
      <c r="BB214" s="197" t="s">
        <v>12734</v>
      </c>
      <c r="BC214" s="197" t="s">
        <v>12734</v>
      </c>
      <c r="BD214" s="197" t="s">
        <v>12734</v>
      </c>
      <c r="BE214" s="197" t="s">
        <v>12734</v>
      </c>
      <c r="BF214" s="197" t="s">
        <v>12734</v>
      </c>
      <c r="BG214" s="198" t="s">
        <v>12734</v>
      </c>
      <c r="BH214" s="195">
        <v>10.292358297693868</v>
      </c>
      <c r="BI214" s="195">
        <v>9.4352823815759379E-2</v>
      </c>
      <c r="BJ214" s="197">
        <v>213</v>
      </c>
      <c r="BK214" s="195">
        <v>0</v>
      </c>
      <c r="BL214" s="195">
        <v>0.21403182159055145</v>
      </c>
      <c r="BM214" s="195">
        <v>-0.11967899777479207</v>
      </c>
      <c r="BN214" s="199">
        <v>0.77896057923528905</v>
      </c>
      <c r="BO214" s="200"/>
      <c r="BP214" s="195">
        <v>0</v>
      </c>
      <c r="BQ214" s="38">
        <v>0</v>
      </c>
      <c r="BR214" s="195" t="s">
        <v>12948</v>
      </c>
      <c r="BS214" s="195">
        <v>141.16999999999999</v>
      </c>
      <c r="BT214" s="201">
        <v>348</v>
      </c>
      <c r="BU214" s="196">
        <v>-206.83</v>
      </c>
      <c r="BV214" s="201">
        <v>106</v>
      </c>
      <c r="BW214" s="201">
        <v>186</v>
      </c>
      <c r="BX214" s="195"/>
    </row>
    <row r="215" spans="1:76">
      <c r="A215" s="185" t="s">
        <v>2364</v>
      </c>
      <c r="B215" s="1" t="s">
        <v>3991</v>
      </c>
      <c r="C215" s="2" t="s">
        <v>3992</v>
      </c>
      <c r="D215" s="91" t="s">
        <v>348</v>
      </c>
      <c r="E215" s="2" t="s">
        <v>1435</v>
      </c>
      <c r="F215" s="2" t="s">
        <v>3643</v>
      </c>
      <c r="G215" s="2" t="s">
        <v>1408</v>
      </c>
      <c r="H215" s="2" t="s">
        <v>1408</v>
      </c>
      <c r="I215">
        <v>10847</v>
      </c>
      <c r="J215" t="s">
        <v>7399</v>
      </c>
      <c r="K215" t="e">
        <v>#VALUE!</v>
      </c>
      <c r="L215" t="s">
        <v>3770</v>
      </c>
      <c r="M215" s="175">
        <v>103</v>
      </c>
      <c r="N215" s="124">
        <v>424</v>
      </c>
      <c r="O215" s="75">
        <v>398</v>
      </c>
      <c r="P215" s="124">
        <v>105</v>
      </c>
      <c r="Q215" s="124">
        <v>19</v>
      </c>
      <c r="R215" s="124">
        <v>0</v>
      </c>
      <c r="S215" s="75">
        <v>7</v>
      </c>
      <c r="T215" s="124">
        <v>47</v>
      </c>
      <c r="U215" s="75">
        <v>40</v>
      </c>
      <c r="V215" s="75">
        <v>24</v>
      </c>
      <c r="W215" s="75">
        <v>37</v>
      </c>
      <c r="X215" s="75">
        <v>10</v>
      </c>
      <c r="Y215" s="4">
        <v>0.26381909547738691</v>
      </c>
      <c r="Z215" s="4">
        <v>0.30568720379146919</v>
      </c>
      <c r="AA215" s="4">
        <v>0.36432160804020103</v>
      </c>
      <c r="AB215" s="8">
        <v>3.0921052631578947</v>
      </c>
      <c r="AC215" s="8">
        <v>1.0606060606060606</v>
      </c>
      <c r="AD215" s="8">
        <v>2.7027027027027026</v>
      </c>
      <c r="AE215" s="8">
        <v>2.5</v>
      </c>
      <c r="AF215" s="51">
        <v>0.44321721891814791</v>
      </c>
      <c r="AG215" s="51">
        <v>0</v>
      </c>
      <c r="AH215" s="51">
        <v>0</v>
      </c>
      <c r="AI215" s="51">
        <v>0</v>
      </c>
      <c r="AJ215" s="8">
        <v>9.7986312453848061</v>
      </c>
      <c r="AK215" s="8" t="s">
        <v>12734</v>
      </c>
      <c r="AL215" s="8" t="s">
        <v>12734</v>
      </c>
      <c r="AM215" s="8" t="s">
        <v>12734</v>
      </c>
      <c r="AN215" s="8" t="s">
        <v>12734</v>
      </c>
      <c r="AO215" s="8">
        <v>9.7986312453848061</v>
      </c>
      <c r="AP215" s="8" t="s">
        <v>12734</v>
      </c>
      <c r="AQ215" s="8" t="s">
        <v>12734</v>
      </c>
      <c r="AR215" s="8">
        <v>9.7986312453848061</v>
      </c>
      <c r="AS215" s="8">
        <v>9.7986312453848061</v>
      </c>
      <c r="AT215" s="8">
        <v>9.7986312453848061</v>
      </c>
      <c r="AU215" s="8">
        <v>9.7986312453848061</v>
      </c>
      <c r="AV215" s="133" t="s">
        <v>12734</v>
      </c>
      <c r="AW215" s="133" t="s">
        <v>12734</v>
      </c>
      <c r="AX215" s="133" t="s">
        <v>12734</v>
      </c>
      <c r="AY215" s="133" t="s">
        <v>12734</v>
      </c>
      <c r="AZ215" s="133">
        <v>32</v>
      </c>
      <c r="BA215" s="133" t="s">
        <v>12734</v>
      </c>
      <c r="BB215" s="133" t="s">
        <v>12734</v>
      </c>
      <c r="BC215" s="133">
        <v>33</v>
      </c>
      <c r="BD215" s="133">
        <v>20</v>
      </c>
      <c r="BE215" s="133">
        <v>30</v>
      </c>
      <c r="BF215" s="133">
        <v>15</v>
      </c>
      <c r="BG215" s="92" t="s">
        <v>12940</v>
      </c>
      <c r="BH215" s="8">
        <v>9.752144097079757</v>
      </c>
      <c r="BI215" s="8">
        <v>4.6487148305049075E-2</v>
      </c>
      <c r="BJ215" s="12">
        <v>214</v>
      </c>
      <c r="BK215" s="10">
        <v>0</v>
      </c>
      <c r="BL215" s="10">
        <v>0.21403182159055145</v>
      </c>
      <c r="BM215" s="10">
        <v>-0.16754467328550238</v>
      </c>
      <c r="BN215" s="41">
        <v>0.69055575143660985</v>
      </c>
      <c r="BO215" s="41"/>
      <c r="BP215" s="10">
        <v>0</v>
      </c>
      <c r="BQ215" s="38">
        <v>0</v>
      </c>
      <c r="BR215" s="6" t="s">
        <v>12949</v>
      </c>
      <c r="BS215" s="51">
        <v>351.5</v>
      </c>
      <c r="BT215" s="75">
        <v>350</v>
      </c>
      <c r="BU215" s="51">
        <v>1.5</v>
      </c>
      <c r="BV215" s="75">
        <v>329</v>
      </c>
      <c r="BW215" s="75">
        <v>363</v>
      </c>
      <c r="BX215" s="51"/>
    </row>
    <row r="216" spans="1:76" ht="15" customHeight="1">
      <c r="A216" s="65" t="s">
        <v>6737</v>
      </c>
      <c r="B216" s="1" t="s">
        <v>4360</v>
      </c>
      <c r="C216" s="2" t="s">
        <v>6739</v>
      </c>
      <c r="D216" s="91" t="s">
        <v>6738</v>
      </c>
      <c r="E216" s="2" t="s">
        <v>1371</v>
      </c>
      <c r="F216" s="2" t="s">
        <v>6289</v>
      </c>
      <c r="G216" s="2" t="s">
        <v>11031</v>
      </c>
      <c r="H216" s="2" t="s">
        <v>658</v>
      </c>
      <c r="I216">
        <v>10472</v>
      </c>
      <c r="J216" t="s">
        <v>6740</v>
      </c>
      <c r="K216" t="e">
        <v>#VALUE!</v>
      </c>
      <c r="L216" t="s">
        <v>11403</v>
      </c>
      <c r="M216" s="175">
        <v>130</v>
      </c>
      <c r="N216" s="124">
        <v>460</v>
      </c>
      <c r="O216" s="75">
        <v>414</v>
      </c>
      <c r="P216" s="124">
        <v>98</v>
      </c>
      <c r="Q216" s="124">
        <v>19</v>
      </c>
      <c r="R216" s="124">
        <v>1</v>
      </c>
      <c r="S216" s="75">
        <v>17</v>
      </c>
      <c r="T216" s="124">
        <v>57</v>
      </c>
      <c r="U216" s="75">
        <v>64</v>
      </c>
      <c r="V216" s="75">
        <v>36</v>
      </c>
      <c r="W216" s="75">
        <v>97</v>
      </c>
      <c r="X216" s="75">
        <v>4</v>
      </c>
      <c r="Y216" s="52">
        <v>0.23671497584541062</v>
      </c>
      <c r="Z216" s="52">
        <v>0.29777777777777775</v>
      </c>
      <c r="AA216" s="52">
        <v>0.41062801932367149</v>
      </c>
      <c r="AB216" s="51">
        <v>3.75</v>
      </c>
      <c r="AC216" s="51">
        <v>2.5757575757575757</v>
      </c>
      <c r="AD216" s="51">
        <v>4.3243243243243237</v>
      </c>
      <c r="AE216" s="51">
        <v>1</v>
      </c>
      <c r="AF216" s="51">
        <v>-0.8754827163982386</v>
      </c>
      <c r="AG216" s="51">
        <v>0</v>
      </c>
      <c r="AH216" s="51">
        <v>0</v>
      </c>
      <c r="AI216" s="51">
        <v>0</v>
      </c>
      <c r="AJ216" s="51">
        <v>10.774599183683662</v>
      </c>
      <c r="AK216" s="51" t="s">
        <v>12734</v>
      </c>
      <c r="AL216" s="51" t="s">
        <v>12734</v>
      </c>
      <c r="AM216" s="51">
        <v>10.774599183683662</v>
      </c>
      <c r="AN216" s="51" t="s">
        <v>12734</v>
      </c>
      <c r="AO216" s="51" t="s">
        <v>12734</v>
      </c>
      <c r="AP216" s="51" t="s">
        <v>12734</v>
      </c>
      <c r="AQ216" s="51" t="s">
        <v>12734</v>
      </c>
      <c r="AR216" s="51">
        <v>10.774599183683662</v>
      </c>
      <c r="AS216" s="51">
        <v>10.774599183683662</v>
      </c>
      <c r="AT216" s="51">
        <v>10.774599183683662</v>
      </c>
      <c r="AU216" s="51">
        <v>10.774599183683662</v>
      </c>
      <c r="AV216" s="76" t="s">
        <v>12734</v>
      </c>
      <c r="AW216" s="76" t="s">
        <v>12734</v>
      </c>
      <c r="AX216" s="76">
        <v>27</v>
      </c>
      <c r="AY216" s="76" t="s">
        <v>12734</v>
      </c>
      <c r="AZ216" s="76" t="s">
        <v>12734</v>
      </c>
      <c r="BA216" s="76" t="s">
        <v>12734</v>
      </c>
      <c r="BB216" s="76" t="s">
        <v>12734</v>
      </c>
      <c r="BC216" s="76">
        <v>28</v>
      </c>
      <c r="BD216" s="76">
        <v>13</v>
      </c>
      <c r="BE216" s="76">
        <v>16</v>
      </c>
      <c r="BF216" s="76">
        <v>1</v>
      </c>
      <c r="BG216" s="93" t="s">
        <v>12940</v>
      </c>
      <c r="BH216" s="51">
        <v>10.732795434161627</v>
      </c>
      <c r="BI216" s="51">
        <v>4.1803749522035361E-2</v>
      </c>
      <c r="BJ216" s="76">
        <v>215</v>
      </c>
      <c r="BK216" s="51">
        <v>0</v>
      </c>
      <c r="BL216" s="51">
        <v>0.21403182159055145</v>
      </c>
      <c r="BM216" s="51">
        <v>-0.17222807206851609</v>
      </c>
      <c r="BN216" s="64">
        <v>0.68190581474382816</v>
      </c>
      <c r="BO216" s="64"/>
      <c r="BP216" s="51">
        <v>0</v>
      </c>
      <c r="BQ216" s="38">
        <v>0</v>
      </c>
      <c r="BR216" s="51" t="s">
        <v>12950</v>
      </c>
      <c r="BS216" s="51">
        <v>458.67</v>
      </c>
      <c r="BT216" s="75">
        <v>352</v>
      </c>
      <c r="BU216" s="51">
        <v>106.67000000000002</v>
      </c>
      <c r="BV216" s="75">
        <v>394</v>
      </c>
      <c r="BW216" s="75">
        <v>485</v>
      </c>
      <c r="BX216" s="51"/>
    </row>
    <row r="217" spans="1:76">
      <c r="A217" s="185" t="s">
        <v>9764</v>
      </c>
      <c r="B217" s="1" t="s">
        <v>9765</v>
      </c>
      <c r="C217" s="2" t="s">
        <v>3929</v>
      </c>
      <c r="D217" s="91" t="s">
        <v>8831</v>
      </c>
      <c r="E217" s="2" t="s">
        <v>1371</v>
      </c>
      <c r="F217" s="2" t="s">
        <v>6289</v>
      </c>
      <c r="G217" s="2" t="s">
        <v>1372</v>
      </c>
      <c r="H217" s="2" t="s">
        <v>1372</v>
      </c>
      <c r="I217" s="98">
        <v>17027</v>
      </c>
      <c r="J217" s="98" t="s">
        <v>10570</v>
      </c>
      <c r="K217" s="98" t="e">
        <v>#VALUE!</v>
      </c>
      <c r="L217" s="98" t="s">
        <v>9766</v>
      </c>
      <c r="M217" s="66">
        <v>106</v>
      </c>
      <c r="N217" s="124">
        <v>377</v>
      </c>
      <c r="O217" s="75">
        <v>343</v>
      </c>
      <c r="P217" s="124">
        <v>101</v>
      </c>
      <c r="Q217" s="124">
        <v>22</v>
      </c>
      <c r="R217" s="124">
        <v>2</v>
      </c>
      <c r="S217" s="75">
        <v>12</v>
      </c>
      <c r="T217" s="124">
        <v>43</v>
      </c>
      <c r="U217" s="75">
        <v>44</v>
      </c>
      <c r="V217" s="75">
        <v>26</v>
      </c>
      <c r="W217" s="75">
        <v>49</v>
      </c>
      <c r="X217" s="75">
        <v>4</v>
      </c>
      <c r="Y217" s="3">
        <v>0.29446064139941691</v>
      </c>
      <c r="Z217" s="3">
        <v>0.34417344173441733</v>
      </c>
      <c r="AA217" s="3">
        <v>0.47521865889212828</v>
      </c>
      <c r="AB217" s="6">
        <v>2.8289473684210527</v>
      </c>
      <c r="AC217" s="6">
        <v>1.8181818181818183</v>
      </c>
      <c r="AD217" s="6">
        <v>2.9729729729729728</v>
      </c>
      <c r="AE217" s="6">
        <v>1</v>
      </c>
      <c r="AF217" s="6">
        <v>1.6847438276009394</v>
      </c>
      <c r="AG217" s="6">
        <v>0</v>
      </c>
      <c r="AH217" s="6">
        <v>0</v>
      </c>
      <c r="AI217" s="51">
        <v>0</v>
      </c>
      <c r="AJ217" s="6">
        <v>10.304845987176783</v>
      </c>
      <c r="AK217" s="6" t="s">
        <v>12734</v>
      </c>
      <c r="AL217" s="6" t="s">
        <v>12734</v>
      </c>
      <c r="AM217" s="6" t="s">
        <v>12734</v>
      </c>
      <c r="AN217" s="6" t="s">
        <v>12734</v>
      </c>
      <c r="AO217" s="6" t="s">
        <v>12734</v>
      </c>
      <c r="AP217" s="6">
        <v>10.304845987176783</v>
      </c>
      <c r="AQ217" s="6" t="s">
        <v>12734</v>
      </c>
      <c r="AR217" s="6" t="s">
        <v>12734</v>
      </c>
      <c r="AS217" s="6" t="s">
        <v>12734</v>
      </c>
      <c r="AT217" s="6">
        <v>10.304845987176783</v>
      </c>
      <c r="AU217" s="6">
        <v>10.304845987176783</v>
      </c>
      <c r="AV217" s="99" t="s">
        <v>12734</v>
      </c>
      <c r="AW217" s="99" t="s">
        <v>12734</v>
      </c>
      <c r="AX217" s="99" t="s">
        <v>12734</v>
      </c>
      <c r="AY217" s="99" t="s">
        <v>12734</v>
      </c>
      <c r="AZ217" s="99" t="s">
        <v>12734</v>
      </c>
      <c r="BA217" s="99">
        <v>76</v>
      </c>
      <c r="BB217" s="99" t="s">
        <v>12734</v>
      </c>
      <c r="BC217" s="99" t="s">
        <v>12734</v>
      </c>
      <c r="BD217" s="99" t="s">
        <v>12734</v>
      </c>
      <c r="BE217" s="99">
        <v>19</v>
      </c>
      <c r="BF217" s="99">
        <v>4</v>
      </c>
      <c r="BG217" s="92" t="s">
        <v>12940</v>
      </c>
      <c r="BH217" s="6">
        <v>10.292358297693868</v>
      </c>
      <c r="BI217" s="6">
        <v>1.2487689482915343E-2</v>
      </c>
      <c r="BJ217" s="99">
        <v>216</v>
      </c>
      <c r="BK217" s="6">
        <v>0</v>
      </c>
      <c r="BL217" s="6">
        <v>0.21403182159055145</v>
      </c>
      <c r="BM217" s="6">
        <v>-0.20154413210763611</v>
      </c>
      <c r="BN217" s="38">
        <v>0.62776093510216846</v>
      </c>
      <c r="BO217" s="38"/>
      <c r="BP217" s="6">
        <v>0</v>
      </c>
      <c r="BQ217" s="38">
        <v>0</v>
      </c>
      <c r="BR217" s="6" t="s">
        <v>12951</v>
      </c>
      <c r="BS217" s="51">
        <v>208.5</v>
      </c>
      <c r="BT217" s="75">
        <v>355</v>
      </c>
      <c r="BU217" s="51">
        <v>-146.5</v>
      </c>
      <c r="BV217" s="75">
        <v>165</v>
      </c>
      <c r="BW217" s="75">
        <v>232</v>
      </c>
      <c r="BX217" s="6"/>
    </row>
    <row r="218" spans="1:76">
      <c r="A218" s="185" t="s">
        <v>10407</v>
      </c>
      <c r="B218" s="1" t="s">
        <v>4789</v>
      </c>
      <c r="C218" s="2" t="s">
        <v>4350</v>
      </c>
      <c r="D218" s="91" t="s">
        <v>9588</v>
      </c>
      <c r="E218" s="2" t="s">
        <v>1396</v>
      </c>
      <c r="F218" s="2" t="s">
        <v>6289</v>
      </c>
      <c r="G218" s="2" t="s">
        <v>11019</v>
      </c>
      <c r="H218" s="2" t="s">
        <v>1372</v>
      </c>
      <c r="I218">
        <v>15279</v>
      </c>
      <c r="J218" t="s">
        <v>10180</v>
      </c>
      <c r="K218" t="e">
        <v>#VALUE!</v>
      </c>
      <c r="L218" t="s">
        <v>10408</v>
      </c>
      <c r="M218" s="175">
        <v>107</v>
      </c>
      <c r="N218" s="124">
        <v>421</v>
      </c>
      <c r="O218" s="75">
        <v>381</v>
      </c>
      <c r="P218" s="124">
        <v>107</v>
      </c>
      <c r="Q218" s="124">
        <v>16</v>
      </c>
      <c r="R218" s="124">
        <v>1</v>
      </c>
      <c r="S218" s="75">
        <v>15</v>
      </c>
      <c r="T218" s="124">
        <v>52</v>
      </c>
      <c r="U218" s="75">
        <v>50</v>
      </c>
      <c r="V218" s="75">
        <v>33</v>
      </c>
      <c r="W218" s="75">
        <v>110</v>
      </c>
      <c r="X218" s="75">
        <v>0</v>
      </c>
      <c r="Y218" s="4">
        <v>0.28083989501312334</v>
      </c>
      <c r="Z218" s="4">
        <v>0.33816425120772947</v>
      </c>
      <c r="AA218" s="4">
        <v>0.4461942257217848</v>
      </c>
      <c r="AB218" s="8">
        <v>3.4210526315789473</v>
      </c>
      <c r="AC218" s="8">
        <v>2.2727272727272729</v>
      </c>
      <c r="AD218" s="8">
        <v>3.3783783783783781</v>
      </c>
      <c r="AE218" s="8">
        <v>0</v>
      </c>
      <c r="AF218" s="51">
        <v>1.2077123255263555</v>
      </c>
      <c r="AG218" s="51">
        <v>0</v>
      </c>
      <c r="AH218" s="51">
        <v>0</v>
      </c>
      <c r="AI218" s="51">
        <v>0</v>
      </c>
      <c r="AJ218" s="8">
        <v>10.279870608210953</v>
      </c>
      <c r="AK218" s="8" t="s">
        <v>12734</v>
      </c>
      <c r="AL218" s="8" t="s">
        <v>12734</v>
      </c>
      <c r="AM218" s="8" t="s">
        <v>12734</v>
      </c>
      <c r="AN218" s="8" t="s">
        <v>12734</v>
      </c>
      <c r="AO218" s="8" t="s">
        <v>12734</v>
      </c>
      <c r="AP218" s="8">
        <v>10.279870608210953</v>
      </c>
      <c r="AQ218" s="8" t="s">
        <v>12734</v>
      </c>
      <c r="AR218" s="8" t="s">
        <v>12734</v>
      </c>
      <c r="AS218" s="8" t="s">
        <v>12734</v>
      </c>
      <c r="AT218" s="8">
        <v>10.279870608210953</v>
      </c>
      <c r="AU218" s="8">
        <v>10.279870608210953</v>
      </c>
      <c r="AV218" s="133" t="s">
        <v>12734</v>
      </c>
      <c r="AW218" s="133" t="s">
        <v>12734</v>
      </c>
      <c r="AX218" s="133" t="s">
        <v>12734</v>
      </c>
      <c r="AY218" s="133" t="s">
        <v>12734</v>
      </c>
      <c r="AZ218" s="133" t="s">
        <v>12734</v>
      </c>
      <c r="BA218" s="133">
        <v>77</v>
      </c>
      <c r="BB218" s="133" t="s">
        <v>12734</v>
      </c>
      <c r="BC218" s="133" t="s">
        <v>12734</v>
      </c>
      <c r="BD218" s="133" t="s">
        <v>12734</v>
      </c>
      <c r="BE218" s="133">
        <v>20</v>
      </c>
      <c r="BF218" s="133">
        <v>5</v>
      </c>
      <c r="BG218" s="92" t="s">
        <v>12940</v>
      </c>
      <c r="BH218" s="8">
        <v>10.292358297693868</v>
      </c>
      <c r="BI218" s="8">
        <v>-1.2487689482915343E-2</v>
      </c>
      <c r="BJ218" s="12">
        <v>217</v>
      </c>
      <c r="BK218" s="10">
        <v>0</v>
      </c>
      <c r="BL218" s="10">
        <v>0.21403182159055145</v>
      </c>
      <c r="BM218" s="10">
        <v>-0.22651951107346679</v>
      </c>
      <c r="BN218" s="41">
        <v>0.58163301455946192</v>
      </c>
      <c r="BO218" s="41"/>
      <c r="BP218" s="10">
        <v>0</v>
      </c>
      <c r="BQ218" s="38">
        <v>0</v>
      </c>
      <c r="BR218" s="6" t="s">
        <v>12952</v>
      </c>
      <c r="BS218" s="51">
        <v>324.17</v>
      </c>
      <c r="BT218" s="75">
        <v>357</v>
      </c>
      <c r="BU218" s="51">
        <v>-32.829999999999984</v>
      </c>
      <c r="BV218" s="75">
        <v>301</v>
      </c>
      <c r="BW218" s="75">
        <v>354</v>
      </c>
      <c r="BX218" s="51"/>
    </row>
    <row r="219" spans="1:76" ht="15" customHeight="1">
      <c r="A219" s="223" t="s">
        <v>2067</v>
      </c>
      <c r="B219" s="1" t="s">
        <v>4551</v>
      </c>
      <c r="C219" s="2" t="s">
        <v>4552</v>
      </c>
      <c r="D219" s="91" t="s">
        <v>307</v>
      </c>
      <c r="E219" s="2" t="s">
        <v>2665</v>
      </c>
      <c r="F219" s="2" t="s">
        <v>2665</v>
      </c>
      <c r="G219" s="2" t="s">
        <v>1372</v>
      </c>
      <c r="H219" s="2" t="s">
        <v>1372</v>
      </c>
      <c r="I219" s="123">
        <v>5223</v>
      </c>
      <c r="J219" s="123" t="s">
        <v>7157</v>
      </c>
      <c r="K219" s="123" t="e">
        <v>#VALUE!</v>
      </c>
      <c r="L219" s="123" t="s">
        <v>3487</v>
      </c>
      <c r="M219" s="124">
        <v>82</v>
      </c>
      <c r="N219" s="124">
        <v>269</v>
      </c>
      <c r="O219" s="124">
        <v>239</v>
      </c>
      <c r="P219" s="124">
        <v>68</v>
      </c>
      <c r="Q219" s="124">
        <v>17</v>
      </c>
      <c r="R219" s="124">
        <v>0</v>
      </c>
      <c r="S219" s="124">
        <v>11</v>
      </c>
      <c r="T219" s="124">
        <v>48</v>
      </c>
      <c r="U219" s="124">
        <v>32</v>
      </c>
      <c r="V219" s="124">
        <v>30</v>
      </c>
      <c r="W219" s="124">
        <v>72</v>
      </c>
      <c r="X219" s="124">
        <v>9</v>
      </c>
      <c r="Y219" s="125">
        <v>0.28451882845188287</v>
      </c>
      <c r="Z219" s="125">
        <v>0.36431226765799257</v>
      </c>
      <c r="AA219" s="125">
        <v>0.49372384937238495</v>
      </c>
      <c r="AB219" s="126">
        <v>3.1578947368421053</v>
      </c>
      <c r="AC219" s="126">
        <v>1.6666666666666667</v>
      </c>
      <c r="AD219" s="126">
        <v>2.1621621621621618</v>
      </c>
      <c r="AE219" s="126">
        <v>2.25</v>
      </c>
      <c r="AF219" s="126">
        <v>1.0157419479453478</v>
      </c>
      <c r="AG219" s="126">
        <v>0</v>
      </c>
      <c r="AH219" s="126">
        <v>0</v>
      </c>
      <c r="AI219" s="51">
        <v>0</v>
      </c>
      <c r="AJ219" s="126">
        <v>10.252465513616281</v>
      </c>
      <c r="AK219" s="126" t="s">
        <v>12734</v>
      </c>
      <c r="AL219" s="126" t="s">
        <v>12734</v>
      </c>
      <c r="AM219" s="126" t="s">
        <v>12734</v>
      </c>
      <c r="AN219" s="126" t="s">
        <v>12734</v>
      </c>
      <c r="AO219" s="126" t="s">
        <v>12734</v>
      </c>
      <c r="AP219" s="126">
        <v>10.252465513616281</v>
      </c>
      <c r="AQ219" s="126" t="s">
        <v>12734</v>
      </c>
      <c r="AR219" s="126" t="s">
        <v>12734</v>
      </c>
      <c r="AS219" s="126" t="s">
        <v>12734</v>
      </c>
      <c r="AT219" s="126">
        <v>10.252465513616281</v>
      </c>
      <c r="AU219" s="126">
        <v>10.252465513616281</v>
      </c>
      <c r="AV219" s="128" t="s">
        <v>12734</v>
      </c>
      <c r="AW219" s="128" t="s">
        <v>12734</v>
      </c>
      <c r="AX219" s="128" t="s">
        <v>12734</v>
      </c>
      <c r="AY219" s="128" t="s">
        <v>12734</v>
      </c>
      <c r="AZ219" s="128" t="s">
        <v>12734</v>
      </c>
      <c r="BA219" s="128">
        <v>78</v>
      </c>
      <c r="BB219" s="128" t="s">
        <v>12734</v>
      </c>
      <c r="BC219" s="128" t="s">
        <v>12734</v>
      </c>
      <c r="BD219" s="128" t="s">
        <v>12734</v>
      </c>
      <c r="BE219" s="128">
        <v>21</v>
      </c>
      <c r="BF219" s="128">
        <v>6</v>
      </c>
      <c r="BG219" s="127" t="s">
        <v>12734</v>
      </c>
      <c r="BH219" s="126">
        <v>10.292358297693868</v>
      </c>
      <c r="BI219" s="126">
        <v>-3.9892784077586896E-2</v>
      </c>
      <c r="BJ219" s="128">
        <v>218</v>
      </c>
      <c r="BK219" s="126">
        <v>0</v>
      </c>
      <c r="BL219" s="126">
        <v>0.21403182159055145</v>
      </c>
      <c r="BM219" s="126">
        <v>-0.25392460566813835</v>
      </c>
      <c r="BN219" s="129">
        <v>0.53101756533413247</v>
      </c>
      <c r="BO219" s="129"/>
      <c r="BP219" s="126">
        <v>0</v>
      </c>
      <c r="BQ219" s="38">
        <v>0</v>
      </c>
      <c r="BR219" s="126" t="s">
        <v>12953</v>
      </c>
      <c r="BS219" s="126">
        <v>624.33000000000004</v>
      </c>
      <c r="BT219" s="124">
        <v>358</v>
      </c>
      <c r="BU219" s="126">
        <v>266.33000000000004</v>
      </c>
      <c r="BV219" s="124">
        <v>440</v>
      </c>
      <c r="BW219" s="124">
        <v>709</v>
      </c>
      <c r="BX219" s="126"/>
    </row>
    <row r="220" spans="1:76">
      <c r="A220" s="185" t="s">
        <v>11044</v>
      </c>
      <c r="B220" s="1" t="s">
        <v>5354</v>
      </c>
      <c r="C220" s="2" t="s">
        <v>4065</v>
      </c>
      <c r="D220" s="91" t="s">
        <v>10747</v>
      </c>
      <c r="E220" s="2" t="s">
        <v>1414</v>
      </c>
      <c r="F220" s="2" t="s">
        <v>3643</v>
      </c>
      <c r="G220" s="2" t="s">
        <v>658</v>
      </c>
      <c r="H220" s="2" t="s">
        <v>658</v>
      </c>
      <c r="I220" s="98">
        <v>18882</v>
      </c>
      <c r="J220" s="98" t="s">
        <v>11045</v>
      </c>
      <c r="K220" s="98" t="e">
        <v>#VALUE!</v>
      </c>
      <c r="L220" s="98" t="s">
        <v>11203</v>
      </c>
      <c r="M220" s="66">
        <v>82</v>
      </c>
      <c r="N220" s="124">
        <v>327</v>
      </c>
      <c r="O220" s="75">
        <v>296</v>
      </c>
      <c r="P220" s="124">
        <v>80</v>
      </c>
      <c r="Q220" s="124">
        <v>17</v>
      </c>
      <c r="R220" s="124">
        <v>2</v>
      </c>
      <c r="S220" s="75">
        <v>17</v>
      </c>
      <c r="T220" s="124">
        <v>42</v>
      </c>
      <c r="U220" s="75">
        <v>51</v>
      </c>
      <c r="V220" s="75">
        <v>25</v>
      </c>
      <c r="W220" s="75">
        <v>113</v>
      </c>
      <c r="X220" s="75">
        <v>5</v>
      </c>
      <c r="Y220" s="3">
        <v>0.27027027027027029</v>
      </c>
      <c r="Z220" s="3">
        <v>0.32710280373831774</v>
      </c>
      <c r="AA220" s="3">
        <v>0.51351351351351349</v>
      </c>
      <c r="AB220" s="6">
        <v>2.763157894736842</v>
      </c>
      <c r="AC220" s="6">
        <v>2.5757575757575757</v>
      </c>
      <c r="AD220" s="6">
        <v>3.4459459459459456</v>
      </c>
      <c r="AE220" s="6">
        <v>1.25</v>
      </c>
      <c r="AF220" s="6">
        <v>0.65613026819922693</v>
      </c>
      <c r="AG220" s="6">
        <v>0</v>
      </c>
      <c r="AH220" s="6">
        <v>0</v>
      </c>
      <c r="AI220" s="51">
        <v>0</v>
      </c>
      <c r="AJ220" s="6">
        <v>10.690991684639592</v>
      </c>
      <c r="AK220" s="6" t="s">
        <v>12734</v>
      </c>
      <c r="AL220" s="6" t="s">
        <v>12734</v>
      </c>
      <c r="AM220" s="6">
        <v>10.690991684639592</v>
      </c>
      <c r="AN220" s="6" t="s">
        <v>12734</v>
      </c>
      <c r="AO220" s="6" t="s">
        <v>12734</v>
      </c>
      <c r="AP220" s="6" t="s">
        <v>12734</v>
      </c>
      <c r="AQ220" s="6" t="s">
        <v>12734</v>
      </c>
      <c r="AR220" s="6">
        <v>10.690991684639592</v>
      </c>
      <c r="AS220" s="6">
        <v>10.690991684639592</v>
      </c>
      <c r="AT220" s="6">
        <v>10.690991684639592</v>
      </c>
      <c r="AU220" s="6">
        <v>10.690991684639592</v>
      </c>
      <c r="AV220" s="99" t="s">
        <v>12734</v>
      </c>
      <c r="AW220" s="99" t="s">
        <v>12734</v>
      </c>
      <c r="AX220" s="99">
        <v>28</v>
      </c>
      <c r="AY220" s="99" t="s">
        <v>12734</v>
      </c>
      <c r="AZ220" s="99" t="s">
        <v>12734</v>
      </c>
      <c r="BA220" s="99" t="s">
        <v>12734</v>
      </c>
      <c r="BB220" s="99" t="s">
        <v>12734</v>
      </c>
      <c r="BC220" s="99">
        <v>29</v>
      </c>
      <c r="BD220" s="99">
        <v>14</v>
      </c>
      <c r="BE220" s="99">
        <v>17</v>
      </c>
      <c r="BF220" s="99">
        <v>2</v>
      </c>
      <c r="BG220" s="92" t="s">
        <v>12940</v>
      </c>
      <c r="BH220" s="6">
        <v>10.732795434161627</v>
      </c>
      <c r="BI220" s="6">
        <v>-4.1803749522035361E-2</v>
      </c>
      <c r="BJ220" s="99">
        <v>219</v>
      </c>
      <c r="BK220" s="6">
        <v>0</v>
      </c>
      <c r="BL220" s="6">
        <v>0.21403182159055145</v>
      </c>
      <c r="BM220" s="6">
        <v>-0.25583557111258681</v>
      </c>
      <c r="BN220" s="38">
        <v>0.52748813491780222</v>
      </c>
      <c r="BO220" s="38"/>
      <c r="BP220" s="6">
        <v>0</v>
      </c>
      <c r="BQ220" s="38">
        <v>0</v>
      </c>
      <c r="BR220" s="6" t="s">
        <v>12954</v>
      </c>
      <c r="BS220" s="51">
        <v>199</v>
      </c>
      <c r="BT220" s="75">
        <v>359</v>
      </c>
      <c r="BU220" s="51">
        <v>-160</v>
      </c>
      <c r="BV220" s="75">
        <v>169</v>
      </c>
      <c r="BW220" s="75">
        <v>233</v>
      </c>
      <c r="BX220" s="6"/>
    </row>
    <row r="221" spans="1:76" ht="15" customHeight="1">
      <c r="A221" s="185" t="s">
        <v>8589</v>
      </c>
      <c r="B221" s="115" t="s">
        <v>4167</v>
      </c>
      <c r="C221" s="119" t="s">
        <v>4783</v>
      </c>
      <c r="D221" s="91" t="s">
        <v>8853</v>
      </c>
      <c r="E221" s="119" t="s">
        <v>1412</v>
      </c>
      <c r="F221" s="119" t="s">
        <v>6289</v>
      </c>
      <c r="G221" s="119" t="s">
        <v>1408</v>
      </c>
      <c r="H221" s="119" t="s">
        <v>1408</v>
      </c>
      <c r="I221" s="123">
        <v>13185</v>
      </c>
      <c r="J221" s="123" t="s">
        <v>8854</v>
      </c>
      <c r="K221" s="123" t="e">
        <v>#VALUE!</v>
      </c>
      <c r="L221" s="123" t="s">
        <v>9032</v>
      </c>
      <c r="M221" s="124">
        <v>152</v>
      </c>
      <c r="N221" s="124">
        <v>546</v>
      </c>
      <c r="O221" s="124">
        <v>494</v>
      </c>
      <c r="P221" s="124">
        <v>110</v>
      </c>
      <c r="Q221" s="124">
        <v>16</v>
      </c>
      <c r="R221" s="124">
        <v>1</v>
      </c>
      <c r="S221" s="124">
        <v>15</v>
      </c>
      <c r="T221" s="124">
        <v>51</v>
      </c>
      <c r="U221" s="124">
        <v>59</v>
      </c>
      <c r="V221" s="124">
        <v>43</v>
      </c>
      <c r="W221" s="124">
        <v>109</v>
      </c>
      <c r="X221" s="124">
        <v>8</v>
      </c>
      <c r="Y221" s="125">
        <v>0.22267206477732793</v>
      </c>
      <c r="Z221" s="125">
        <v>0.28491620111731841</v>
      </c>
      <c r="AA221" s="125">
        <v>0.35020242914979755</v>
      </c>
      <c r="AB221" s="126">
        <v>3.3552631578947372</v>
      </c>
      <c r="AC221" s="126">
        <v>2.2727272727272729</v>
      </c>
      <c r="AD221" s="126">
        <v>3.9864864864864864</v>
      </c>
      <c r="AE221" s="126">
        <v>2</v>
      </c>
      <c r="AF221" s="126">
        <v>-1.9088199683337896</v>
      </c>
      <c r="AG221" s="126">
        <v>0</v>
      </c>
      <c r="AH221" s="126">
        <v>0</v>
      </c>
      <c r="AI221" s="51">
        <v>0</v>
      </c>
      <c r="AJ221" s="126">
        <v>9.7056569487747062</v>
      </c>
      <c r="AK221" s="126" t="s">
        <v>12734</v>
      </c>
      <c r="AL221" s="126" t="s">
        <v>12734</v>
      </c>
      <c r="AM221" s="126" t="s">
        <v>12734</v>
      </c>
      <c r="AN221" s="126" t="s">
        <v>12734</v>
      </c>
      <c r="AO221" s="126">
        <v>9.7056569487747062</v>
      </c>
      <c r="AP221" s="126" t="s">
        <v>12734</v>
      </c>
      <c r="AQ221" s="126" t="s">
        <v>12734</v>
      </c>
      <c r="AR221" s="126">
        <v>9.7056569487747062</v>
      </c>
      <c r="AS221" s="126">
        <v>9.7056569487747062</v>
      </c>
      <c r="AT221" s="126">
        <v>9.7056569487747062</v>
      </c>
      <c r="AU221" s="126">
        <v>9.7056569487747062</v>
      </c>
      <c r="AV221" s="128" t="s">
        <v>12734</v>
      </c>
      <c r="AW221" s="128" t="s">
        <v>12734</v>
      </c>
      <c r="AX221" s="128" t="s">
        <v>12734</v>
      </c>
      <c r="AY221" s="128" t="s">
        <v>12734</v>
      </c>
      <c r="AZ221" s="128">
        <v>33</v>
      </c>
      <c r="BA221" s="128" t="s">
        <v>12734</v>
      </c>
      <c r="BB221" s="128" t="s">
        <v>12734</v>
      </c>
      <c r="BC221" s="128">
        <v>35</v>
      </c>
      <c r="BD221" s="128">
        <v>22</v>
      </c>
      <c r="BE221" s="128">
        <v>33</v>
      </c>
      <c r="BF221" s="128">
        <v>18</v>
      </c>
      <c r="BG221" s="127" t="s">
        <v>12940</v>
      </c>
      <c r="BH221" s="126">
        <v>9.752144097079757</v>
      </c>
      <c r="BI221" s="126">
        <v>-4.6487148305050852E-2</v>
      </c>
      <c r="BJ221" s="128">
        <v>220</v>
      </c>
      <c r="BK221" s="126">
        <v>0</v>
      </c>
      <c r="BL221" s="126">
        <v>0.21403182159055145</v>
      </c>
      <c r="BM221" s="126">
        <v>-0.2605189698956023</v>
      </c>
      <c r="BN221" s="129">
        <v>0.51883819822501731</v>
      </c>
      <c r="BO221" s="129"/>
      <c r="BP221" s="126">
        <v>0</v>
      </c>
      <c r="BQ221" s="38">
        <v>0</v>
      </c>
      <c r="BR221" s="126" t="s">
        <v>12955</v>
      </c>
      <c r="BS221" s="126">
        <v>448.5</v>
      </c>
      <c r="BT221" s="124">
        <v>360</v>
      </c>
      <c r="BU221" s="126">
        <v>88.5</v>
      </c>
      <c r="BV221" s="124">
        <v>420</v>
      </c>
      <c r="BW221" s="124">
        <v>479</v>
      </c>
      <c r="BX221" s="126"/>
    </row>
    <row r="222" spans="1:76" ht="15" customHeight="1">
      <c r="A222" s="185" t="s">
        <v>11575</v>
      </c>
      <c r="B222" s="1" t="s">
        <v>11578</v>
      </c>
      <c r="C222" s="2" t="s">
        <v>11577</v>
      </c>
      <c r="D222" s="91" t="s">
        <v>11576</v>
      </c>
      <c r="E222" s="2" t="s">
        <v>1419</v>
      </c>
      <c r="F222" s="2" t="s">
        <v>6289</v>
      </c>
      <c r="G222" s="2" t="s">
        <v>1372</v>
      </c>
      <c r="H222" s="2" t="s">
        <v>1372</v>
      </c>
      <c r="I222">
        <v>15482</v>
      </c>
      <c r="J222" t="s">
        <v>11579</v>
      </c>
      <c r="K222" t="e">
        <v>#VALUE!</v>
      </c>
      <c r="L222" t="s">
        <v>11580</v>
      </c>
      <c r="M222" s="175">
        <v>56</v>
      </c>
      <c r="N222" s="124">
        <v>225</v>
      </c>
      <c r="O222" s="75">
        <v>205</v>
      </c>
      <c r="P222" s="124">
        <v>53</v>
      </c>
      <c r="Q222" s="124">
        <v>8</v>
      </c>
      <c r="R222" s="124">
        <v>0</v>
      </c>
      <c r="S222" s="75">
        <v>19</v>
      </c>
      <c r="T222" s="124">
        <v>31</v>
      </c>
      <c r="U222" s="75">
        <v>47</v>
      </c>
      <c r="V222" s="75">
        <v>16</v>
      </c>
      <c r="W222" s="75">
        <v>60</v>
      </c>
      <c r="X222" s="75">
        <v>7</v>
      </c>
      <c r="Y222" s="4">
        <v>0.25853658536585367</v>
      </c>
      <c r="Z222" s="4">
        <v>0.31221719457013575</v>
      </c>
      <c r="AA222" s="4">
        <v>0.57560975609756093</v>
      </c>
      <c r="AB222" s="8">
        <v>2.0394736842105265</v>
      </c>
      <c r="AC222" s="8">
        <v>2.8787878787878789</v>
      </c>
      <c r="AD222" s="8">
        <v>3.1756756756756754</v>
      </c>
      <c r="AE222" s="8">
        <v>1.75</v>
      </c>
      <c r="AF222" s="51">
        <v>0.28170039307028516</v>
      </c>
      <c r="AG222" s="51">
        <v>0</v>
      </c>
      <c r="AH222" s="51">
        <v>0</v>
      </c>
      <c r="AI222" s="51">
        <v>0</v>
      </c>
      <c r="AJ222" s="8">
        <v>10.125637631744365</v>
      </c>
      <c r="AK222" s="8" t="s">
        <v>12734</v>
      </c>
      <c r="AL222" s="8" t="s">
        <v>12734</v>
      </c>
      <c r="AM222" s="8" t="s">
        <v>12734</v>
      </c>
      <c r="AN222" s="8" t="s">
        <v>12734</v>
      </c>
      <c r="AO222" s="8" t="s">
        <v>12734</v>
      </c>
      <c r="AP222" s="8">
        <v>10.125637631744365</v>
      </c>
      <c r="AQ222" s="8" t="s">
        <v>12734</v>
      </c>
      <c r="AR222" s="8" t="s">
        <v>12734</v>
      </c>
      <c r="AS222" s="8" t="s">
        <v>12734</v>
      </c>
      <c r="AT222" s="8">
        <v>10.125637631744365</v>
      </c>
      <c r="AU222" s="8">
        <v>10.125637631744365</v>
      </c>
      <c r="AV222" s="133" t="s">
        <v>12734</v>
      </c>
      <c r="AW222" s="133" t="s">
        <v>12734</v>
      </c>
      <c r="AX222" s="133" t="s">
        <v>12734</v>
      </c>
      <c r="AY222" s="133" t="s">
        <v>12734</v>
      </c>
      <c r="AZ222" s="133" t="s">
        <v>12734</v>
      </c>
      <c r="BA222" s="133">
        <v>79</v>
      </c>
      <c r="BB222" s="133" t="s">
        <v>12734</v>
      </c>
      <c r="BC222" s="133" t="s">
        <v>12734</v>
      </c>
      <c r="BD222" s="133" t="s">
        <v>12734</v>
      </c>
      <c r="BE222" s="133">
        <v>23</v>
      </c>
      <c r="BF222" s="133">
        <v>8</v>
      </c>
      <c r="BG222" s="92" t="s">
        <v>12734</v>
      </c>
      <c r="BH222" s="8">
        <v>10.292358297693868</v>
      </c>
      <c r="BI222" s="8">
        <v>-0.1667206659495033</v>
      </c>
      <c r="BJ222" s="12">
        <v>221</v>
      </c>
      <c r="BK222" s="10">
        <v>0</v>
      </c>
      <c r="BL222" s="10">
        <v>0.21403182159055145</v>
      </c>
      <c r="BM222" s="10">
        <v>-0.38075248754005475</v>
      </c>
      <c r="BN222" s="41">
        <v>0.29677461488315227</v>
      </c>
      <c r="BO222" s="41"/>
      <c r="BP222" s="10">
        <v>0</v>
      </c>
      <c r="BQ222" s="38">
        <v>0</v>
      </c>
      <c r="BR222" s="6" t="s">
        <v>12956</v>
      </c>
      <c r="BS222" s="51">
        <v>131.66999999999999</v>
      </c>
      <c r="BT222" s="75">
        <v>366</v>
      </c>
      <c r="BU222" s="51">
        <v>-234.33</v>
      </c>
      <c r="BV222" s="75">
        <v>114</v>
      </c>
      <c r="BW222" s="75">
        <v>157</v>
      </c>
      <c r="BX222" s="51"/>
    </row>
    <row r="223" spans="1:76" ht="15" customHeight="1">
      <c r="A223" s="222" t="s">
        <v>12257</v>
      </c>
      <c r="B223" s="1" t="s">
        <v>3996</v>
      </c>
      <c r="C223" s="2" t="s">
        <v>11688</v>
      </c>
      <c r="D223" s="91" t="s">
        <v>12258</v>
      </c>
      <c r="E223" s="2" t="s">
        <v>1396</v>
      </c>
      <c r="F223" s="2" t="s">
        <v>6289</v>
      </c>
      <c r="G223" s="2" t="s">
        <v>1372</v>
      </c>
      <c r="H223" s="2" t="s">
        <v>1372</v>
      </c>
      <c r="I223">
        <v>14387</v>
      </c>
      <c r="J223" t="s">
        <v>12259</v>
      </c>
      <c r="K223" t="e">
        <v>#VALUE!</v>
      </c>
      <c r="L223" t="s">
        <v>12260</v>
      </c>
      <c r="M223" s="175">
        <v>119</v>
      </c>
      <c r="N223" s="124">
        <v>446</v>
      </c>
      <c r="O223" s="67">
        <v>421</v>
      </c>
      <c r="P223" s="124">
        <v>116</v>
      </c>
      <c r="Q223" s="124">
        <v>20</v>
      </c>
      <c r="R223" s="124">
        <v>3</v>
      </c>
      <c r="S223" s="67">
        <v>11</v>
      </c>
      <c r="T223" s="124">
        <v>54</v>
      </c>
      <c r="U223" s="67">
        <v>50</v>
      </c>
      <c r="V223" s="67">
        <v>18</v>
      </c>
      <c r="W223" s="67">
        <v>91</v>
      </c>
      <c r="X223" s="67">
        <v>2</v>
      </c>
      <c r="Y223" s="52">
        <v>0.27553444180522563</v>
      </c>
      <c r="Z223" s="52">
        <v>0.30523917995444189</v>
      </c>
      <c r="AA223" s="52">
        <v>0.41567695961995249</v>
      </c>
      <c r="AB223" s="51">
        <v>3.5526315789473686</v>
      </c>
      <c r="AC223" s="51">
        <v>1.6666666666666667</v>
      </c>
      <c r="AD223" s="51">
        <v>3.3783783783783781</v>
      </c>
      <c r="AE223" s="51">
        <v>0.5</v>
      </c>
      <c r="AF223" s="51">
        <v>1.0268172194777734</v>
      </c>
      <c r="AG223" s="51">
        <v>0</v>
      </c>
      <c r="AH223" s="51">
        <v>0</v>
      </c>
      <c r="AI223" s="51">
        <v>0</v>
      </c>
      <c r="AJ223" s="51">
        <v>10.124493843470187</v>
      </c>
      <c r="AK223" s="51" t="s">
        <v>12734</v>
      </c>
      <c r="AL223" s="51" t="s">
        <v>12734</v>
      </c>
      <c r="AM223" s="51" t="s">
        <v>12734</v>
      </c>
      <c r="AN223" s="51" t="s">
        <v>12734</v>
      </c>
      <c r="AO223" s="51" t="s">
        <v>12734</v>
      </c>
      <c r="AP223" s="51">
        <v>10.124493843470187</v>
      </c>
      <c r="AQ223" s="51" t="s">
        <v>12734</v>
      </c>
      <c r="AR223" s="51" t="s">
        <v>12734</v>
      </c>
      <c r="AS223" s="51" t="s">
        <v>12734</v>
      </c>
      <c r="AT223" s="51">
        <v>10.124493843470187</v>
      </c>
      <c r="AU223" s="51">
        <v>10.124493843470187</v>
      </c>
      <c r="AV223" s="76" t="s">
        <v>12734</v>
      </c>
      <c r="AW223" s="133" t="s">
        <v>12734</v>
      </c>
      <c r="AX223" s="133" t="s">
        <v>12734</v>
      </c>
      <c r="AY223" s="133" t="s">
        <v>12734</v>
      </c>
      <c r="AZ223" s="133" t="s">
        <v>12734</v>
      </c>
      <c r="BA223" s="133">
        <v>80</v>
      </c>
      <c r="BB223" s="133" t="s">
        <v>12734</v>
      </c>
      <c r="BC223" s="133" t="s">
        <v>12734</v>
      </c>
      <c r="BD223" s="133" t="s">
        <v>12734</v>
      </c>
      <c r="BE223" s="133">
        <v>24</v>
      </c>
      <c r="BF223" s="133">
        <v>9</v>
      </c>
      <c r="BG223" s="92" t="s">
        <v>12734</v>
      </c>
      <c r="BH223" s="51">
        <v>10.292358297693868</v>
      </c>
      <c r="BI223" s="8">
        <v>-0.16786445422368068</v>
      </c>
      <c r="BJ223" s="12">
        <v>222</v>
      </c>
      <c r="BK223" s="51">
        <v>0</v>
      </c>
      <c r="BL223" s="51">
        <v>0.21403182159055145</v>
      </c>
      <c r="BM223" s="51">
        <v>-0.38189627581423213</v>
      </c>
      <c r="BN223" s="64">
        <v>0.29466211141719423</v>
      </c>
      <c r="BO223" s="64"/>
      <c r="BP223" s="51">
        <v>0</v>
      </c>
      <c r="BQ223" s="38">
        <v>0</v>
      </c>
      <c r="BR223" s="51" t="s">
        <v>12957</v>
      </c>
      <c r="BS223" s="51">
        <v>537.83000000000004</v>
      </c>
      <c r="BT223" s="75">
        <v>367</v>
      </c>
      <c r="BU223" s="51">
        <v>170.83000000000004</v>
      </c>
      <c r="BV223" s="75">
        <v>523</v>
      </c>
      <c r="BW223" s="75">
        <v>546</v>
      </c>
      <c r="BX223" s="51"/>
    </row>
    <row r="224" spans="1:76" ht="15" customHeight="1">
      <c r="A224" s="65" t="s">
        <v>1806</v>
      </c>
      <c r="B224" s="1" t="s">
        <v>4352</v>
      </c>
      <c r="C224" s="2" t="s">
        <v>4353</v>
      </c>
      <c r="D224" s="91" t="s">
        <v>322</v>
      </c>
      <c r="E224" s="2" t="s">
        <v>1366</v>
      </c>
      <c r="F224" s="2" t="s">
        <v>3643</v>
      </c>
      <c r="G224" s="2" t="s">
        <v>1408</v>
      </c>
      <c r="H224" s="2" t="s">
        <v>1408</v>
      </c>
      <c r="I224">
        <v>6012</v>
      </c>
      <c r="J224" t="s">
        <v>7749</v>
      </c>
      <c r="K224" t="e">
        <v>#VALUE!</v>
      </c>
      <c r="L224" t="s">
        <v>3266</v>
      </c>
      <c r="M224" s="175">
        <v>82</v>
      </c>
      <c r="N224" s="124">
        <v>344</v>
      </c>
      <c r="O224" s="75">
        <v>324</v>
      </c>
      <c r="P224" s="124">
        <v>77</v>
      </c>
      <c r="Q224" s="124">
        <v>14</v>
      </c>
      <c r="R224" s="124">
        <v>2</v>
      </c>
      <c r="S224" s="75">
        <v>16</v>
      </c>
      <c r="T224" s="124">
        <v>47</v>
      </c>
      <c r="U224" s="75">
        <v>61</v>
      </c>
      <c r="V224" s="75">
        <v>17</v>
      </c>
      <c r="W224" s="75">
        <v>53</v>
      </c>
      <c r="X224" s="75">
        <v>2</v>
      </c>
      <c r="Y224" s="52">
        <v>0.23765432098765432</v>
      </c>
      <c r="Z224" s="52">
        <v>0.2756598240469208</v>
      </c>
      <c r="AA224" s="52">
        <v>0.44135802469135804</v>
      </c>
      <c r="AB224" s="51">
        <v>3.0921052631578947</v>
      </c>
      <c r="AC224" s="51">
        <v>2.4242424242424243</v>
      </c>
      <c r="AD224" s="51">
        <v>4.121621621621621</v>
      </c>
      <c r="AE224" s="51">
        <v>0.5</v>
      </c>
      <c r="AF224" s="51">
        <v>-0.57908796031291843</v>
      </c>
      <c r="AG224" s="51">
        <v>0</v>
      </c>
      <c r="AH224" s="51">
        <v>0</v>
      </c>
      <c r="AI224" s="51">
        <v>0</v>
      </c>
      <c r="AJ224" s="51">
        <v>9.5588813487090221</v>
      </c>
      <c r="AK224" s="51" t="s">
        <v>12734</v>
      </c>
      <c r="AL224" s="51" t="s">
        <v>12734</v>
      </c>
      <c r="AM224" s="51" t="s">
        <v>12734</v>
      </c>
      <c r="AN224" s="51" t="s">
        <v>12734</v>
      </c>
      <c r="AO224" s="51">
        <v>9.5588813487090221</v>
      </c>
      <c r="AP224" s="51" t="s">
        <v>12734</v>
      </c>
      <c r="AQ224" s="51" t="s">
        <v>12734</v>
      </c>
      <c r="AR224" s="51">
        <v>9.5588813487090221</v>
      </c>
      <c r="AS224" s="51">
        <v>9.5588813487090221</v>
      </c>
      <c r="AT224" s="51">
        <v>9.5588813487090221</v>
      </c>
      <c r="AU224" s="51">
        <v>9.5588813487090221</v>
      </c>
      <c r="AV224" s="76" t="s">
        <v>12734</v>
      </c>
      <c r="AW224" s="133" t="s">
        <v>12734</v>
      </c>
      <c r="AX224" s="133" t="s">
        <v>12734</v>
      </c>
      <c r="AY224" s="133" t="s">
        <v>12734</v>
      </c>
      <c r="AZ224" s="133">
        <v>34</v>
      </c>
      <c r="BA224" s="133" t="s">
        <v>12734</v>
      </c>
      <c r="BB224" s="133" t="s">
        <v>12734</v>
      </c>
      <c r="BC224" s="133">
        <v>36</v>
      </c>
      <c r="BD224" s="133">
        <v>23</v>
      </c>
      <c r="BE224" s="133">
        <v>35</v>
      </c>
      <c r="BF224" s="133">
        <v>20</v>
      </c>
      <c r="BG224" s="92" t="s">
        <v>12734</v>
      </c>
      <c r="BH224" s="51">
        <v>9.752144097079757</v>
      </c>
      <c r="BI224" s="51">
        <v>-0.19326274837073498</v>
      </c>
      <c r="BJ224" s="76">
        <v>223</v>
      </c>
      <c r="BK224" s="51">
        <v>0</v>
      </c>
      <c r="BL224" s="51">
        <v>0.21403182159055145</v>
      </c>
      <c r="BM224" s="51">
        <v>-0.40729456996128643</v>
      </c>
      <c r="BN224" s="64">
        <v>0.24775309370264986</v>
      </c>
      <c r="BO224" s="64"/>
      <c r="BP224" s="51">
        <v>0</v>
      </c>
      <c r="BQ224" s="38">
        <v>0</v>
      </c>
      <c r="BR224" s="51" t="s">
        <v>12958</v>
      </c>
      <c r="BS224" s="51">
        <v>224.33</v>
      </c>
      <c r="BT224" s="75">
        <v>369</v>
      </c>
      <c r="BU224" s="51">
        <v>-144.66999999999999</v>
      </c>
      <c r="BV224" s="75">
        <v>212</v>
      </c>
      <c r="BW224" s="75">
        <v>248</v>
      </c>
      <c r="BX224" s="51"/>
    </row>
    <row r="225" spans="1:76" ht="15" customHeight="1">
      <c r="A225" s="222" t="s">
        <v>9788</v>
      </c>
      <c r="B225" s="1" t="s">
        <v>4686</v>
      </c>
      <c r="C225" s="2" t="s">
        <v>4336</v>
      </c>
      <c r="D225" s="91" t="s">
        <v>8678</v>
      </c>
      <c r="E225" s="2" t="s">
        <v>1393</v>
      </c>
      <c r="F225" s="2" t="s">
        <v>6289</v>
      </c>
      <c r="G225" s="2" t="s">
        <v>1403</v>
      </c>
      <c r="H225" s="2" t="s">
        <v>1403</v>
      </c>
      <c r="I225">
        <v>16403</v>
      </c>
      <c r="J225" t="s">
        <v>10184</v>
      </c>
      <c r="K225" t="e">
        <v>#VALUE!</v>
      </c>
      <c r="L225" t="s">
        <v>9789</v>
      </c>
      <c r="M225" s="175">
        <v>79</v>
      </c>
      <c r="N225" s="124">
        <v>244</v>
      </c>
      <c r="O225" s="75">
        <v>226</v>
      </c>
      <c r="P225" s="124">
        <v>60</v>
      </c>
      <c r="Q225" s="124">
        <v>11</v>
      </c>
      <c r="R225" s="124">
        <v>2</v>
      </c>
      <c r="S225" s="75">
        <v>8</v>
      </c>
      <c r="T225" s="124">
        <v>27</v>
      </c>
      <c r="U225" s="75">
        <v>22</v>
      </c>
      <c r="V225" s="75">
        <v>13</v>
      </c>
      <c r="W225" s="75">
        <v>56</v>
      </c>
      <c r="X225" s="75">
        <v>1</v>
      </c>
      <c r="Y225" s="52">
        <v>0.26548672566371684</v>
      </c>
      <c r="Z225" s="52">
        <v>0.30543933054393307</v>
      </c>
      <c r="AA225" s="52">
        <v>0.43805309734513276</v>
      </c>
      <c r="AB225" s="51">
        <v>1.7763157894736843</v>
      </c>
      <c r="AC225" s="51">
        <v>1.2121212121212122</v>
      </c>
      <c r="AD225" s="51">
        <v>1.4864864864864864</v>
      </c>
      <c r="AE225" s="51">
        <v>0.25</v>
      </c>
      <c r="AF225" s="51">
        <v>0.46202225447507705</v>
      </c>
      <c r="AG225" s="51">
        <v>0</v>
      </c>
      <c r="AH225" s="51">
        <v>0</v>
      </c>
      <c r="AI225" s="51">
        <v>0</v>
      </c>
      <c r="AJ225" s="51">
        <v>5.1869457425564596</v>
      </c>
      <c r="AK225" s="51">
        <v>5.1869457425564596</v>
      </c>
      <c r="AL225" s="51" t="s">
        <v>12734</v>
      </c>
      <c r="AM225" s="51" t="s">
        <v>12734</v>
      </c>
      <c r="AN225" s="51" t="s">
        <v>12734</v>
      </c>
      <c r="AO225" s="51" t="s">
        <v>12734</v>
      </c>
      <c r="AP225" s="51" t="s">
        <v>12734</v>
      </c>
      <c r="AQ225" s="51" t="s">
        <v>12734</v>
      </c>
      <c r="AR225" s="51" t="s">
        <v>12734</v>
      </c>
      <c r="AS225" s="51" t="s">
        <v>12734</v>
      </c>
      <c r="AT225" s="51">
        <v>5.1869457425564596</v>
      </c>
      <c r="AU225" s="51">
        <v>5.1869457425564596</v>
      </c>
      <c r="AV225" s="76">
        <v>32</v>
      </c>
      <c r="AW225" s="76" t="s">
        <v>12734</v>
      </c>
      <c r="AX225" s="76" t="s">
        <v>12734</v>
      </c>
      <c r="AY225" s="76" t="s">
        <v>12734</v>
      </c>
      <c r="AZ225" s="76" t="s">
        <v>12734</v>
      </c>
      <c r="BA225" s="76" t="s">
        <v>12734</v>
      </c>
      <c r="BB225" s="76" t="s">
        <v>12734</v>
      </c>
      <c r="BC225" s="76" t="s">
        <v>12734</v>
      </c>
      <c r="BD225" s="76" t="s">
        <v>12734</v>
      </c>
      <c r="BE225" s="76">
        <v>120</v>
      </c>
      <c r="BF225" s="76">
        <v>105</v>
      </c>
      <c r="BG225" s="93" t="s">
        <v>12940</v>
      </c>
      <c r="BH225" s="51">
        <v>5.4009775641470128</v>
      </c>
      <c r="BI225" s="51">
        <v>-0.21403182159055323</v>
      </c>
      <c r="BJ225" s="76">
        <v>224</v>
      </c>
      <c r="BK225" s="51">
        <v>0</v>
      </c>
      <c r="BL225" s="51">
        <v>0.21403182159055145</v>
      </c>
      <c r="BM225" s="51">
        <v>-0.42806364318110468</v>
      </c>
      <c r="BN225" s="64">
        <v>0.20939394966162705</v>
      </c>
      <c r="BO225" s="64"/>
      <c r="BP225" s="51">
        <v>0</v>
      </c>
      <c r="BQ225" s="38">
        <v>0</v>
      </c>
      <c r="BR225" s="51" t="s">
        <v>12959</v>
      </c>
      <c r="BS225" s="51">
        <v>253.17</v>
      </c>
      <c r="BT225" s="75">
        <v>371</v>
      </c>
      <c r="BU225" s="51">
        <v>-117.83000000000001</v>
      </c>
      <c r="BV225" s="75">
        <v>226</v>
      </c>
      <c r="BW225" s="75">
        <v>273</v>
      </c>
      <c r="BX225" s="51"/>
    </row>
    <row r="226" spans="1:76" ht="15" customHeight="1">
      <c r="A226" t="s">
        <v>2602</v>
      </c>
      <c r="B226" s="1" t="s">
        <v>4135</v>
      </c>
      <c r="C226" s="2" t="s">
        <v>4299</v>
      </c>
      <c r="D226" s="91" t="s">
        <v>515</v>
      </c>
      <c r="E226" s="2" t="s">
        <v>1376</v>
      </c>
      <c r="F226" s="2" t="s">
        <v>3643</v>
      </c>
      <c r="G226" s="2" t="s">
        <v>1821</v>
      </c>
      <c r="H226" s="2" t="s">
        <v>1821</v>
      </c>
      <c r="I226">
        <v>9112</v>
      </c>
      <c r="J226" t="s">
        <v>6376</v>
      </c>
      <c r="K226" t="e">
        <v>#VALUE!</v>
      </c>
      <c r="L226" t="s">
        <v>3113</v>
      </c>
      <c r="M226" s="175">
        <v>133</v>
      </c>
      <c r="N226" s="124">
        <v>533</v>
      </c>
      <c r="O226" s="75">
        <v>481</v>
      </c>
      <c r="P226" s="124">
        <v>106</v>
      </c>
      <c r="Q226" s="124">
        <v>11</v>
      </c>
      <c r="R226" s="124">
        <v>0</v>
      </c>
      <c r="S226" s="75">
        <v>23</v>
      </c>
      <c r="T226" s="124">
        <v>61</v>
      </c>
      <c r="U226" s="75">
        <v>73</v>
      </c>
      <c r="V226" s="75">
        <v>47</v>
      </c>
      <c r="W226" s="75">
        <v>146</v>
      </c>
      <c r="X226" s="75">
        <v>0</v>
      </c>
      <c r="Y226" s="31">
        <v>0.22037422037422039</v>
      </c>
      <c r="Z226" s="31">
        <v>0.28977272727272729</v>
      </c>
      <c r="AA226" s="31">
        <v>0.38669438669438672</v>
      </c>
      <c r="AB226" s="32">
        <v>4.0131578947368425</v>
      </c>
      <c r="AC226" s="32">
        <v>3.4848484848484849</v>
      </c>
      <c r="AD226" s="32">
        <v>4.9324324324324325</v>
      </c>
      <c r="AE226" s="32">
        <v>0</v>
      </c>
      <c r="AF226" s="51">
        <v>-1.9815721950081542</v>
      </c>
      <c r="AG226" s="51">
        <v>0</v>
      </c>
      <c r="AH226" s="51">
        <v>0</v>
      </c>
      <c r="AI226" s="51">
        <v>0</v>
      </c>
      <c r="AJ226" s="32">
        <v>10.448866617009605</v>
      </c>
      <c r="AK226" s="32" t="s">
        <v>12734</v>
      </c>
      <c r="AL226" s="32" t="s">
        <v>12734</v>
      </c>
      <c r="AM226" s="32" t="s">
        <v>12734</v>
      </c>
      <c r="AN226" s="32" t="s">
        <v>12734</v>
      </c>
      <c r="AO226" s="32" t="s">
        <v>12734</v>
      </c>
      <c r="AP226" s="32" t="s">
        <v>12734</v>
      </c>
      <c r="AQ226" s="32" t="s">
        <v>12734</v>
      </c>
      <c r="AR226" s="32" t="s">
        <v>12734</v>
      </c>
      <c r="AS226" s="32" t="s">
        <v>12734</v>
      </c>
      <c r="AT226" s="32">
        <v>10.448866617009605</v>
      </c>
      <c r="AU226" s="32">
        <v>10.448866617009605</v>
      </c>
      <c r="AV226" s="134" t="s">
        <v>12734</v>
      </c>
      <c r="AW226" s="133" t="s">
        <v>12734</v>
      </c>
      <c r="AX226" s="133" t="s">
        <v>12734</v>
      </c>
      <c r="AY226" s="133" t="s">
        <v>12734</v>
      </c>
      <c r="AZ226" s="133" t="s">
        <v>12734</v>
      </c>
      <c r="BA226" s="133" t="s">
        <v>12734</v>
      </c>
      <c r="BB226" s="133" t="s">
        <v>12734</v>
      </c>
      <c r="BC226" s="133" t="s">
        <v>12734</v>
      </c>
      <c r="BD226" s="133" t="s">
        <v>12734</v>
      </c>
      <c r="BE226" s="133">
        <v>18</v>
      </c>
      <c r="BF226" s="133">
        <v>3</v>
      </c>
      <c r="BG226" s="92" t="s">
        <v>12734</v>
      </c>
      <c r="BH226" s="32">
        <v>10.732795434161627</v>
      </c>
      <c r="BI226" s="8">
        <v>-0.28392881715202201</v>
      </c>
      <c r="BJ226" s="12">
        <v>225</v>
      </c>
      <c r="BK226" s="32">
        <v>0</v>
      </c>
      <c r="BL226" s="32">
        <v>0.21403182159055145</v>
      </c>
      <c r="BM226" s="32">
        <v>-0.49796063874257346</v>
      </c>
      <c r="BN226" s="40">
        <v>8.0298689011350732E-2</v>
      </c>
      <c r="BO226" s="40"/>
      <c r="BP226" s="32">
        <v>0</v>
      </c>
      <c r="BQ226" s="38">
        <v>0</v>
      </c>
      <c r="BR226" s="6" t="s">
        <v>12960</v>
      </c>
      <c r="BS226" s="51">
        <v>189.5</v>
      </c>
      <c r="BT226" s="75">
        <v>373</v>
      </c>
      <c r="BU226" s="51">
        <v>-183.5</v>
      </c>
      <c r="BV226" s="75">
        <v>152</v>
      </c>
      <c r="BW226" s="75">
        <v>231</v>
      </c>
      <c r="BX226" s="51"/>
    </row>
    <row r="227" spans="1:76">
      <c r="A227" s="221" t="s">
        <v>2036</v>
      </c>
      <c r="B227" s="187" t="s">
        <v>4430</v>
      </c>
      <c r="C227" s="188" t="s">
        <v>3958</v>
      </c>
      <c r="D227" s="219" t="s">
        <v>197</v>
      </c>
      <c r="E227" s="188" t="s">
        <v>1369</v>
      </c>
      <c r="F227" s="188" t="s">
        <v>3643</v>
      </c>
      <c r="G227" s="188" t="s">
        <v>1403</v>
      </c>
      <c r="H227" s="188" t="s">
        <v>1403</v>
      </c>
      <c r="I227" s="190">
        <v>6887</v>
      </c>
      <c r="J227" s="190" t="s">
        <v>7604</v>
      </c>
      <c r="K227" s="202" t="e">
        <v>#VALUE!</v>
      </c>
      <c r="L227" s="202" t="s">
        <v>3460</v>
      </c>
      <c r="M227" s="66">
        <v>105</v>
      </c>
      <c r="N227" s="192">
        <v>374</v>
      </c>
      <c r="O227" s="192">
        <v>333</v>
      </c>
      <c r="P227" s="192">
        <v>71</v>
      </c>
      <c r="Q227" s="192">
        <v>19</v>
      </c>
      <c r="R227" s="192">
        <v>0</v>
      </c>
      <c r="S227" s="192">
        <v>12</v>
      </c>
      <c r="T227" s="192">
        <v>46</v>
      </c>
      <c r="U227" s="192">
        <v>27</v>
      </c>
      <c r="V227" s="192">
        <v>32</v>
      </c>
      <c r="W227" s="192">
        <v>86</v>
      </c>
      <c r="X227" s="192">
        <v>0</v>
      </c>
      <c r="Y227" s="193">
        <v>0.21321321321321321</v>
      </c>
      <c r="Z227" s="194">
        <v>0.28219178082191781</v>
      </c>
      <c r="AA227" s="194">
        <v>0.3783783783783784</v>
      </c>
      <c r="AB227" s="195">
        <v>3.0263157894736845</v>
      </c>
      <c r="AC227" s="195">
        <v>1.8181818181818183</v>
      </c>
      <c r="AD227" s="195">
        <v>1.8243243243243243</v>
      </c>
      <c r="AE227" s="195">
        <v>0</v>
      </c>
      <c r="AF227" s="195">
        <v>-1.5737697108284452</v>
      </c>
      <c r="AG227" s="196">
        <v>0</v>
      </c>
      <c r="AH227" s="196">
        <v>0</v>
      </c>
      <c r="AI227" s="196">
        <v>0</v>
      </c>
      <c r="AJ227" s="195">
        <v>5.0950522211513825</v>
      </c>
      <c r="AK227" s="195">
        <v>5.0950522211513825</v>
      </c>
      <c r="AL227" s="195" t="s">
        <v>12734</v>
      </c>
      <c r="AM227" s="195" t="s">
        <v>12734</v>
      </c>
      <c r="AN227" s="195" t="s">
        <v>12734</v>
      </c>
      <c r="AO227" s="195" t="s">
        <v>12734</v>
      </c>
      <c r="AP227" s="195" t="s">
        <v>12734</v>
      </c>
      <c r="AQ227" s="195" t="s">
        <v>12734</v>
      </c>
      <c r="AR227" s="195" t="s">
        <v>12734</v>
      </c>
      <c r="AS227" s="195" t="s">
        <v>12734</v>
      </c>
      <c r="AT227" s="195">
        <v>5.0950522211513825</v>
      </c>
      <c r="AU227" s="195">
        <v>5.0950522211513825</v>
      </c>
      <c r="AV227" s="197">
        <v>33</v>
      </c>
      <c r="AW227" s="197" t="s">
        <v>12734</v>
      </c>
      <c r="AX227" s="197" t="s">
        <v>12734</v>
      </c>
      <c r="AY227" s="197" t="s">
        <v>12734</v>
      </c>
      <c r="AZ227" s="197" t="s">
        <v>12734</v>
      </c>
      <c r="BA227" s="197" t="s">
        <v>12734</v>
      </c>
      <c r="BB227" s="197" t="s">
        <v>12734</v>
      </c>
      <c r="BC227" s="197" t="s">
        <v>12734</v>
      </c>
      <c r="BD227" s="197" t="s">
        <v>12734</v>
      </c>
      <c r="BE227" s="197">
        <v>123</v>
      </c>
      <c r="BF227" s="197">
        <v>108</v>
      </c>
      <c r="BG227" s="198" t="s">
        <v>12734</v>
      </c>
      <c r="BH227" s="195">
        <v>5.4009775641470128</v>
      </c>
      <c r="BI227" s="195">
        <v>-0.30592534299563034</v>
      </c>
      <c r="BJ227" s="197">
        <v>226</v>
      </c>
      <c r="BK227" s="195">
        <v>0</v>
      </c>
      <c r="BL227" s="195">
        <v>0.21403182159055145</v>
      </c>
      <c r="BM227" s="195">
        <v>-0.5199571645861818</v>
      </c>
      <c r="BN227" s="199">
        <v>3.9672518825195624E-2</v>
      </c>
      <c r="BO227" s="200"/>
      <c r="BP227" s="195">
        <v>0</v>
      </c>
      <c r="BQ227" s="38">
        <v>0</v>
      </c>
      <c r="BR227" s="195" t="s">
        <v>12961</v>
      </c>
      <c r="BS227" s="195">
        <v>559.33000000000004</v>
      </c>
      <c r="BT227" s="201">
        <v>375</v>
      </c>
      <c r="BU227" s="196">
        <v>184.33000000000004</v>
      </c>
      <c r="BV227" s="201">
        <v>514</v>
      </c>
      <c r="BW227" s="201">
        <v>617</v>
      </c>
      <c r="BX227" s="195"/>
    </row>
    <row r="228" spans="1:76">
      <c r="A228" s="185" t="s">
        <v>7979</v>
      </c>
      <c r="B228" s="1" t="s">
        <v>7982</v>
      </c>
      <c r="C228" s="2" t="s">
        <v>7981</v>
      </c>
      <c r="D228" s="91" t="s">
        <v>7980</v>
      </c>
      <c r="E228" s="2" t="s">
        <v>1419</v>
      </c>
      <c r="F228" s="2" t="s">
        <v>6289</v>
      </c>
      <c r="G228" s="2" t="s">
        <v>1403</v>
      </c>
      <c r="H228" s="2" t="s">
        <v>1403</v>
      </c>
      <c r="I228">
        <v>12510</v>
      </c>
      <c r="J228" t="s">
        <v>7983</v>
      </c>
      <c r="K228" t="e">
        <v>#VALUE!</v>
      </c>
      <c r="L228" t="s">
        <v>7984</v>
      </c>
      <c r="M228" s="175">
        <v>84</v>
      </c>
      <c r="N228" s="124">
        <v>236</v>
      </c>
      <c r="O228" s="75">
        <v>207</v>
      </c>
      <c r="P228" s="124">
        <v>52</v>
      </c>
      <c r="Q228" s="124">
        <v>9</v>
      </c>
      <c r="R228" s="124">
        <v>0</v>
      </c>
      <c r="S228" s="75">
        <v>8</v>
      </c>
      <c r="T228" s="124">
        <v>24</v>
      </c>
      <c r="U228" s="75">
        <v>32</v>
      </c>
      <c r="V228" s="75">
        <v>25</v>
      </c>
      <c r="W228" s="75">
        <v>59</v>
      </c>
      <c r="X228" s="75">
        <v>0</v>
      </c>
      <c r="Y228" s="4">
        <v>0.25120772946859904</v>
      </c>
      <c r="Z228" s="4">
        <v>0.33189655172413796</v>
      </c>
      <c r="AA228" s="4">
        <v>0.41062801932367149</v>
      </c>
      <c r="AB228" s="8">
        <v>1.5789473684210527</v>
      </c>
      <c r="AC228" s="8">
        <v>1.2121212121212122</v>
      </c>
      <c r="AD228" s="8">
        <v>2.1621621621621618</v>
      </c>
      <c r="AE228" s="8">
        <v>0</v>
      </c>
      <c r="AF228" s="51">
        <v>9.6783583175645102E-2</v>
      </c>
      <c r="AG228" s="51">
        <v>0</v>
      </c>
      <c r="AH228" s="51">
        <v>0</v>
      </c>
      <c r="AI228" s="51">
        <v>0</v>
      </c>
      <c r="AJ228" s="8">
        <v>5.0500143258800723</v>
      </c>
      <c r="AK228" s="8">
        <v>5.0500143258800723</v>
      </c>
      <c r="AL228" s="8" t="s">
        <v>12734</v>
      </c>
      <c r="AM228" s="8" t="s">
        <v>12734</v>
      </c>
      <c r="AN228" s="8" t="s">
        <v>12734</v>
      </c>
      <c r="AO228" s="8" t="s">
        <v>12734</v>
      </c>
      <c r="AP228" s="8" t="s">
        <v>12734</v>
      </c>
      <c r="AQ228" s="8" t="s">
        <v>12734</v>
      </c>
      <c r="AR228" s="8" t="s">
        <v>12734</v>
      </c>
      <c r="AS228" s="8" t="s">
        <v>12734</v>
      </c>
      <c r="AT228" s="8">
        <v>5.0500143258800723</v>
      </c>
      <c r="AU228" s="8">
        <v>5.0500143258800723</v>
      </c>
      <c r="AV228" s="133">
        <v>34</v>
      </c>
      <c r="AW228" s="133" t="s">
        <v>12734</v>
      </c>
      <c r="AX228" s="133" t="s">
        <v>12734</v>
      </c>
      <c r="AY228" s="133" t="s">
        <v>12734</v>
      </c>
      <c r="AZ228" s="133" t="s">
        <v>12734</v>
      </c>
      <c r="BA228" s="133" t="s">
        <v>12734</v>
      </c>
      <c r="BB228" s="133" t="s">
        <v>12734</v>
      </c>
      <c r="BC228" s="133" t="s">
        <v>12734</v>
      </c>
      <c r="BD228" s="133" t="s">
        <v>12734</v>
      </c>
      <c r="BE228" s="133">
        <v>126</v>
      </c>
      <c r="BF228" s="133">
        <v>111</v>
      </c>
      <c r="BG228" s="92" t="s">
        <v>12734</v>
      </c>
      <c r="BH228" s="8">
        <v>5.4009775641470128</v>
      </c>
      <c r="BI228" s="8">
        <v>-0.35096323826694054</v>
      </c>
      <c r="BJ228" s="12">
        <v>227</v>
      </c>
      <c r="BK228" s="10">
        <v>0</v>
      </c>
      <c r="BL228" s="10">
        <v>0.21403182159055145</v>
      </c>
      <c r="BM228" s="10">
        <v>-0.56499505985749199</v>
      </c>
      <c r="BN228" s="41">
        <v>-4.3509580526650549E-2</v>
      </c>
      <c r="BO228" s="41"/>
      <c r="BP228" s="10">
        <v>0</v>
      </c>
      <c r="BQ228" s="38">
        <v>0</v>
      </c>
      <c r="BR228" s="6" t="s">
        <v>12962</v>
      </c>
      <c r="BS228" s="51">
        <v>681.17</v>
      </c>
      <c r="BT228" s="75">
        <v>377</v>
      </c>
      <c r="BU228" s="51">
        <v>304.16999999999996</v>
      </c>
      <c r="BV228" s="75">
        <v>594</v>
      </c>
      <c r="BW228" s="75">
        <v>718</v>
      </c>
      <c r="BX228" s="51"/>
    </row>
    <row r="229" spans="1:76" ht="15" customHeight="1">
      <c r="A229" s="222" t="s">
        <v>1559</v>
      </c>
      <c r="B229" s="1" t="s">
        <v>4010</v>
      </c>
      <c r="C229" s="2" t="s">
        <v>4011</v>
      </c>
      <c r="D229" s="91" t="s">
        <v>505</v>
      </c>
      <c r="E229" s="2" t="s">
        <v>1382</v>
      </c>
      <c r="F229" s="2" t="s">
        <v>6289</v>
      </c>
      <c r="G229" s="2" t="s">
        <v>657</v>
      </c>
      <c r="H229" s="2" t="s">
        <v>657</v>
      </c>
      <c r="I229">
        <v>8090</v>
      </c>
      <c r="J229" t="s">
        <v>8045</v>
      </c>
      <c r="K229" t="e">
        <v>#VALUE!</v>
      </c>
      <c r="L229" t="s">
        <v>3032</v>
      </c>
      <c r="M229" s="175">
        <v>129</v>
      </c>
      <c r="N229" s="124">
        <v>492</v>
      </c>
      <c r="O229" s="75">
        <v>416</v>
      </c>
      <c r="P229" s="124">
        <v>94</v>
      </c>
      <c r="Q229" s="124">
        <v>20</v>
      </c>
      <c r="R229" s="124">
        <v>2</v>
      </c>
      <c r="S229" s="75">
        <v>15</v>
      </c>
      <c r="T229" s="124">
        <v>59</v>
      </c>
      <c r="U229" s="75">
        <v>46</v>
      </c>
      <c r="V229" s="75">
        <v>63</v>
      </c>
      <c r="W229" s="75">
        <v>129</v>
      </c>
      <c r="X229" s="75">
        <v>6</v>
      </c>
      <c r="Y229" s="52">
        <v>0.22596153846153846</v>
      </c>
      <c r="Z229" s="52">
        <v>0.3277661795407098</v>
      </c>
      <c r="AA229" s="52">
        <v>0.39182692307692307</v>
      </c>
      <c r="AB229" s="51">
        <v>3.8815789473684212</v>
      </c>
      <c r="AC229" s="51">
        <v>2.2727272727272729</v>
      </c>
      <c r="AD229" s="51">
        <v>3.1081081081081079</v>
      </c>
      <c r="AE229" s="51">
        <v>1.5</v>
      </c>
      <c r="AF229" s="51">
        <v>-1.4077212806026345</v>
      </c>
      <c r="AG229" s="51">
        <v>0</v>
      </c>
      <c r="AH229" s="51">
        <v>0</v>
      </c>
      <c r="AI229" s="51">
        <v>0</v>
      </c>
      <c r="AJ229" s="51">
        <v>9.3546930476011685</v>
      </c>
      <c r="AK229" s="51" t="s">
        <v>12734</v>
      </c>
      <c r="AL229" s="51" t="s">
        <v>12734</v>
      </c>
      <c r="AM229" s="51" t="s">
        <v>12734</v>
      </c>
      <c r="AN229" s="51">
        <v>9.3546930476011685</v>
      </c>
      <c r="AO229" s="51" t="s">
        <v>12734</v>
      </c>
      <c r="AP229" s="51" t="s">
        <v>12734</v>
      </c>
      <c r="AQ229" s="51">
        <v>9.3546930476011685</v>
      </c>
      <c r="AR229" s="51" t="s">
        <v>12734</v>
      </c>
      <c r="AS229" s="51">
        <v>9.3546930476011685</v>
      </c>
      <c r="AT229" s="51">
        <v>9.3546930476011685</v>
      </c>
      <c r="AU229" s="51">
        <v>9.3546930476011685</v>
      </c>
      <c r="AV229" s="76" t="s">
        <v>12734</v>
      </c>
      <c r="AW229" s="133" t="s">
        <v>12734</v>
      </c>
      <c r="AX229" s="133" t="s">
        <v>12734</v>
      </c>
      <c r="AY229" s="133">
        <v>24</v>
      </c>
      <c r="AZ229" s="133" t="s">
        <v>12734</v>
      </c>
      <c r="BA229" s="133" t="s">
        <v>12734</v>
      </c>
      <c r="BB229" s="133">
        <v>18</v>
      </c>
      <c r="BC229" s="133" t="s">
        <v>12734</v>
      </c>
      <c r="BD229" s="133">
        <v>24</v>
      </c>
      <c r="BE229" s="133">
        <v>37</v>
      </c>
      <c r="BF229" s="133">
        <v>22</v>
      </c>
      <c r="BG229" s="92" t="s">
        <v>12940</v>
      </c>
      <c r="BH229" s="51">
        <v>9.7237596872733416</v>
      </c>
      <c r="BI229" s="8">
        <v>-0.36906663967217312</v>
      </c>
      <c r="BJ229" s="12">
        <v>228</v>
      </c>
      <c r="BK229" s="51">
        <v>0</v>
      </c>
      <c r="BL229" s="51">
        <v>0.21403182159055145</v>
      </c>
      <c r="BM229" s="51">
        <v>-0.58309846126272458</v>
      </c>
      <c r="BN229" s="64">
        <v>-7.6945399967699668E-2</v>
      </c>
      <c r="BO229" s="64"/>
      <c r="BP229" s="51">
        <v>0</v>
      </c>
      <c r="BQ229" s="38">
        <v>0</v>
      </c>
      <c r="BR229" s="51" t="s">
        <v>12963</v>
      </c>
      <c r="BS229" s="51">
        <v>342.83</v>
      </c>
      <c r="BT229" s="75">
        <v>378</v>
      </c>
      <c r="BU229" s="51">
        <v>-35.170000000000016</v>
      </c>
      <c r="BV229" s="75">
        <v>306</v>
      </c>
      <c r="BW229" s="75">
        <v>373</v>
      </c>
      <c r="BX229" s="51"/>
    </row>
    <row r="230" spans="1:76" ht="15" customHeight="1">
      <c r="A230" s="185" t="s">
        <v>2695</v>
      </c>
      <c r="B230" s="1" t="s">
        <v>4202</v>
      </c>
      <c r="C230" s="2" t="s">
        <v>4203</v>
      </c>
      <c r="D230" s="91" t="s">
        <v>480</v>
      </c>
      <c r="E230" s="2" t="s">
        <v>1385</v>
      </c>
      <c r="F230" s="2" t="s">
        <v>6289</v>
      </c>
      <c r="G230" s="2" t="s">
        <v>1372</v>
      </c>
      <c r="H230" s="2" t="s">
        <v>1372</v>
      </c>
      <c r="I230">
        <v>10762</v>
      </c>
      <c r="J230" t="s">
        <v>7756</v>
      </c>
      <c r="K230" t="e">
        <v>#VALUE!</v>
      </c>
      <c r="L230" t="s">
        <v>3073</v>
      </c>
      <c r="M230" s="175">
        <v>78</v>
      </c>
      <c r="N230" s="124">
        <v>279</v>
      </c>
      <c r="O230" s="75">
        <v>260</v>
      </c>
      <c r="P230" s="124">
        <v>79</v>
      </c>
      <c r="Q230" s="124">
        <v>28</v>
      </c>
      <c r="R230" s="124">
        <v>2</v>
      </c>
      <c r="S230" s="75">
        <v>12</v>
      </c>
      <c r="T230" s="124">
        <v>33</v>
      </c>
      <c r="U230" s="75">
        <v>59</v>
      </c>
      <c r="V230" s="75">
        <v>16</v>
      </c>
      <c r="W230" s="75">
        <v>56</v>
      </c>
      <c r="X230" s="75">
        <v>1</v>
      </c>
      <c r="Y230" s="3">
        <v>0.30384615384615382</v>
      </c>
      <c r="Z230" s="3">
        <v>0.34420289855072461</v>
      </c>
      <c r="AA230" s="3">
        <v>0.56538461538461537</v>
      </c>
      <c r="AB230" s="6">
        <v>2.1710526315789473</v>
      </c>
      <c r="AC230" s="6">
        <v>1.8181818181818183</v>
      </c>
      <c r="AD230" s="6">
        <v>3.9864864864864864</v>
      </c>
      <c r="AE230" s="6">
        <v>0.25</v>
      </c>
      <c r="AF230" s="51">
        <v>1.6743693433468136</v>
      </c>
      <c r="AG230" s="51">
        <v>0</v>
      </c>
      <c r="AH230" s="51">
        <v>0</v>
      </c>
      <c r="AI230" s="51">
        <v>0</v>
      </c>
      <c r="AJ230" s="6">
        <v>9.9000902795940675</v>
      </c>
      <c r="AK230" s="6" t="s">
        <v>12734</v>
      </c>
      <c r="AL230" s="6" t="s">
        <v>12734</v>
      </c>
      <c r="AM230" s="6" t="s">
        <v>12734</v>
      </c>
      <c r="AN230" s="6" t="s">
        <v>12734</v>
      </c>
      <c r="AO230" s="6" t="s">
        <v>12734</v>
      </c>
      <c r="AP230" s="6">
        <v>9.9000902795940675</v>
      </c>
      <c r="AQ230" s="6" t="s">
        <v>12734</v>
      </c>
      <c r="AR230" s="6" t="s">
        <v>12734</v>
      </c>
      <c r="AS230" s="6" t="s">
        <v>12734</v>
      </c>
      <c r="AT230" s="6">
        <v>9.9000902795940675</v>
      </c>
      <c r="AU230" s="6">
        <v>9.9000902795940675</v>
      </c>
      <c r="AV230" s="99" t="s">
        <v>12734</v>
      </c>
      <c r="AW230" s="133" t="s">
        <v>12734</v>
      </c>
      <c r="AX230" s="133" t="s">
        <v>12734</v>
      </c>
      <c r="AY230" s="133" t="s">
        <v>12734</v>
      </c>
      <c r="AZ230" s="133" t="s">
        <v>12734</v>
      </c>
      <c r="BA230" s="133">
        <v>81</v>
      </c>
      <c r="BB230" s="133" t="s">
        <v>12734</v>
      </c>
      <c r="BC230" s="133" t="s">
        <v>12734</v>
      </c>
      <c r="BD230" s="133" t="s">
        <v>12734</v>
      </c>
      <c r="BE230" s="133">
        <v>28</v>
      </c>
      <c r="BF230" s="133">
        <v>13</v>
      </c>
      <c r="BG230" s="92" t="s">
        <v>12734</v>
      </c>
      <c r="BH230" s="6">
        <v>10.292358297693868</v>
      </c>
      <c r="BI230" s="8">
        <v>-0.39226801809980039</v>
      </c>
      <c r="BJ230" s="12">
        <v>229</v>
      </c>
      <c r="BK230" s="6">
        <v>0</v>
      </c>
      <c r="BL230" s="6">
        <v>0.21403182159055145</v>
      </c>
      <c r="BM230" s="6">
        <v>-0.60629983969035184</v>
      </c>
      <c r="BN230" s="38">
        <v>-0.11979685547734609</v>
      </c>
      <c r="BO230" s="38"/>
      <c r="BP230" s="6">
        <v>0</v>
      </c>
      <c r="BQ230" s="38">
        <v>0</v>
      </c>
      <c r="BR230" s="6" t="s">
        <v>12964</v>
      </c>
      <c r="BS230" s="51">
        <v>315.17</v>
      </c>
      <c r="BT230" s="75">
        <v>380</v>
      </c>
      <c r="BU230" s="51">
        <v>-64.829999999999984</v>
      </c>
      <c r="BV230" s="75">
        <v>299</v>
      </c>
      <c r="BW230" s="75">
        <v>342</v>
      </c>
      <c r="BX230" s="51"/>
    </row>
    <row r="231" spans="1:76">
      <c r="A231" s="222" t="s">
        <v>9519</v>
      </c>
      <c r="B231" s="1" t="s">
        <v>9521</v>
      </c>
      <c r="C231" s="2" t="s">
        <v>9520</v>
      </c>
      <c r="D231" s="91" t="s">
        <v>8662</v>
      </c>
      <c r="E231" s="2" t="s">
        <v>1404</v>
      </c>
      <c r="F231" s="65" t="s">
        <v>3643</v>
      </c>
      <c r="G231" s="65" t="s">
        <v>11018</v>
      </c>
      <c r="H231" s="2" t="s">
        <v>1383</v>
      </c>
      <c r="I231">
        <v>15679</v>
      </c>
      <c r="J231" t="s">
        <v>11008</v>
      </c>
      <c r="K231" t="e">
        <v>#VALUE!</v>
      </c>
      <c r="L231" t="s">
        <v>9522</v>
      </c>
      <c r="M231" s="175">
        <v>111</v>
      </c>
      <c r="N231" s="124">
        <v>409</v>
      </c>
      <c r="O231" s="75">
        <v>370</v>
      </c>
      <c r="P231" s="124">
        <v>84</v>
      </c>
      <c r="Q231" s="124">
        <v>19</v>
      </c>
      <c r="R231" s="124">
        <v>0</v>
      </c>
      <c r="S231" s="75">
        <v>21</v>
      </c>
      <c r="T231" s="124">
        <v>49</v>
      </c>
      <c r="U231" s="75">
        <v>54</v>
      </c>
      <c r="V231" s="75">
        <v>29</v>
      </c>
      <c r="W231" s="75">
        <v>116</v>
      </c>
      <c r="X231" s="75">
        <v>1</v>
      </c>
      <c r="Y231" s="52">
        <v>0.22702702702702704</v>
      </c>
      <c r="Z231" s="52">
        <v>0.2832080200501253</v>
      </c>
      <c r="AA231" s="52">
        <v>0.44864864864864867</v>
      </c>
      <c r="AB231" s="51">
        <v>3.2236842105263159</v>
      </c>
      <c r="AC231" s="51">
        <v>3.1818181818181821</v>
      </c>
      <c r="AD231" s="51">
        <v>3.6486486486486487</v>
      </c>
      <c r="AE231" s="51">
        <v>0.25</v>
      </c>
      <c r="AF231" s="51">
        <v>-1.1738223865036721</v>
      </c>
      <c r="AG231" s="51">
        <v>0</v>
      </c>
      <c r="AH231" s="51">
        <v>0</v>
      </c>
      <c r="AI231" s="51">
        <v>0</v>
      </c>
      <c r="AJ231" s="51">
        <v>9.1303286544894746</v>
      </c>
      <c r="AK231" s="51" t="s">
        <v>12734</v>
      </c>
      <c r="AL231" s="51">
        <v>9.1303286544894746</v>
      </c>
      <c r="AM231" s="51" t="s">
        <v>12734</v>
      </c>
      <c r="AN231" s="51" t="s">
        <v>12734</v>
      </c>
      <c r="AO231" s="51" t="s">
        <v>12734</v>
      </c>
      <c r="AP231" s="51" t="s">
        <v>12734</v>
      </c>
      <c r="AQ231" s="51">
        <v>9.1303286544894746</v>
      </c>
      <c r="AR231" s="51" t="s">
        <v>12734</v>
      </c>
      <c r="AS231" s="51">
        <v>9.1303286544894746</v>
      </c>
      <c r="AT231" s="51">
        <v>9.1303286544894746</v>
      </c>
      <c r="AU231" s="51">
        <v>9.1303286544894746</v>
      </c>
      <c r="AV231" s="76" t="s">
        <v>12734</v>
      </c>
      <c r="AW231" s="76">
        <v>25</v>
      </c>
      <c r="AX231" s="76" t="s">
        <v>12734</v>
      </c>
      <c r="AY231" s="76" t="s">
        <v>12734</v>
      </c>
      <c r="AZ231" s="76" t="s">
        <v>12734</v>
      </c>
      <c r="BA231" s="76" t="s">
        <v>12734</v>
      </c>
      <c r="BB231" s="76">
        <v>20</v>
      </c>
      <c r="BC231" s="76" t="s">
        <v>12734</v>
      </c>
      <c r="BD231" s="76">
        <v>27</v>
      </c>
      <c r="BE231" s="76">
        <v>41</v>
      </c>
      <c r="BF231" s="76">
        <v>26</v>
      </c>
      <c r="BG231" s="93" t="s">
        <v>12940</v>
      </c>
      <c r="BH231" s="51">
        <v>9.5652162702831074</v>
      </c>
      <c r="BI231" s="51">
        <v>-0.43488761579363278</v>
      </c>
      <c r="BJ231" s="76">
        <v>230</v>
      </c>
      <c r="BK231" s="51">
        <v>0</v>
      </c>
      <c r="BL231" s="51">
        <v>0.21403182159055145</v>
      </c>
      <c r="BM231" s="51">
        <v>-0.64891943738418423</v>
      </c>
      <c r="BN231" s="64">
        <v>-0.19851251455394636</v>
      </c>
      <c r="BO231" s="64"/>
      <c r="BP231" s="51">
        <v>0</v>
      </c>
      <c r="BQ231" s="38">
        <v>0</v>
      </c>
      <c r="BR231" s="51" t="s">
        <v>12965</v>
      </c>
      <c r="BS231" s="51">
        <v>386.5</v>
      </c>
      <c r="BT231" s="75">
        <v>385</v>
      </c>
      <c r="BU231" s="51">
        <v>1.5</v>
      </c>
      <c r="BV231" s="75">
        <v>349</v>
      </c>
      <c r="BW231" s="75">
        <v>409</v>
      </c>
      <c r="BX231" s="51"/>
    </row>
    <row r="232" spans="1:76" ht="15" customHeight="1">
      <c r="A232" s="185" t="s">
        <v>2021</v>
      </c>
      <c r="B232" s="1" t="s">
        <v>4219</v>
      </c>
      <c r="C232" s="2" t="s">
        <v>4196</v>
      </c>
      <c r="D232" s="91" t="s">
        <v>517</v>
      </c>
      <c r="E232" s="2" t="s">
        <v>1441</v>
      </c>
      <c r="F232" s="2" t="s">
        <v>6289</v>
      </c>
      <c r="G232" s="2" t="s">
        <v>1403</v>
      </c>
      <c r="H232" s="2" t="s">
        <v>1403</v>
      </c>
      <c r="I232">
        <v>7870</v>
      </c>
      <c r="J232" t="s">
        <v>7349</v>
      </c>
      <c r="K232" t="e">
        <v>#VALUE!</v>
      </c>
      <c r="L232" t="s">
        <v>3450</v>
      </c>
      <c r="M232" s="175">
        <v>101</v>
      </c>
      <c r="N232" s="124">
        <v>328</v>
      </c>
      <c r="O232" s="75">
        <v>293</v>
      </c>
      <c r="P232" s="124">
        <v>68</v>
      </c>
      <c r="Q232" s="124">
        <v>10</v>
      </c>
      <c r="R232" s="124">
        <v>1</v>
      </c>
      <c r="S232" s="75">
        <v>8</v>
      </c>
      <c r="T232" s="124">
        <v>30</v>
      </c>
      <c r="U232" s="75">
        <v>36</v>
      </c>
      <c r="V232" s="75">
        <v>27</v>
      </c>
      <c r="W232" s="75">
        <v>51</v>
      </c>
      <c r="X232" s="75">
        <v>0</v>
      </c>
      <c r="Y232" s="4">
        <v>0.23208191126279865</v>
      </c>
      <c r="Z232" s="4">
        <v>0.296875</v>
      </c>
      <c r="AA232" s="4">
        <v>0.35494880546075086</v>
      </c>
      <c r="AB232" s="8">
        <v>1.9736842105263159</v>
      </c>
      <c r="AC232" s="8">
        <v>1.2121212121212122</v>
      </c>
      <c r="AD232" s="8">
        <v>2.4324324324324325</v>
      </c>
      <c r="AE232" s="8">
        <v>0</v>
      </c>
      <c r="AF232" s="51">
        <v>-0.68683819654066791</v>
      </c>
      <c r="AG232" s="51">
        <v>0</v>
      </c>
      <c r="AH232" s="51">
        <v>0</v>
      </c>
      <c r="AI232" s="51">
        <v>0</v>
      </c>
      <c r="AJ232" s="8">
        <v>4.9313996585392923</v>
      </c>
      <c r="AK232" s="8">
        <v>4.9313996585392923</v>
      </c>
      <c r="AL232" s="8" t="s">
        <v>12734</v>
      </c>
      <c r="AM232" s="8" t="s">
        <v>12734</v>
      </c>
      <c r="AN232" s="8" t="s">
        <v>12734</v>
      </c>
      <c r="AO232" s="8" t="s">
        <v>12734</v>
      </c>
      <c r="AP232" s="8" t="s">
        <v>12734</v>
      </c>
      <c r="AQ232" s="8" t="s">
        <v>12734</v>
      </c>
      <c r="AR232" s="8" t="s">
        <v>12734</v>
      </c>
      <c r="AS232" s="8" t="s">
        <v>12734</v>
      </c>
      <c r="AT232" s="8">
        <v>4.9313996585392923</v>
      </c>
      <c r="AU232" s="8">
        <v>4.9313996585392923</v>
      </c>
      <c r="AV232" s="133">
        <v>35</v>
      </c>
      <c r="AW232" s="133" t="s">
        <v>12734</v>
      </c>
      <c r="AX232" s="133" t="s">
        <v>12734</v>
      </c>
      <c r="AY232" s="133" t="s">
        <v>12734</v>
      </c>
      <c r="AZ232" s="133" t="s">
        <v>12734</v>
      </c>
      <c r="BA232" s="133" t="s">
        <v>12734</v>
      </c>
      <c r="BB232" s="133" t="s">
        <v>12734</v>
      </c>
      <c r="BC232" s="133" t="s">
        <v>12734</v>
      </c>
      <c r="BD232" s="133" t="s">
        <v>12734</v>
      </c>
      <c r="BE232" s="133">
        <v>134</v>
      </c>
      <c r="BF232" s="133">
        <v>119</v>
      </c>
      <c r="BG232" s="92" t="s">
        <v>12734</v>
      </c>
      <c r="BH232" s="8">
        <v>5.4009775641470128</v>
      </c>
      <c r="BI232" s="8">
        <v>-0.4695779056077205</v>
      </c>
      <c r="BJ232" s="12">
        <v>231</v>
      </c>
      <c r="BK232" s="10">
        <v>0</v>
      </c>
      <c r="BL232" s="10">
        <v>0.21403182159055145</v>
      </c>
      <c r="BM232" s="10">
        <v>-0.68360972719827195</v>
      </c>
      <c r="BN232" s="41">
        <v>-0.26258325135185245</v>
      </c>
      <c r="BO232" s="41"/>
      <c r="BP232" s="10">
        <v>0</v>
      </c>
      <c r="BQ232" s="38">
        <v>0</v>
      </c>
      <c r="BR232" s="6" t="s">
        <v>12966</v>
      </c>
      <c r="BS232" s="51">
        <v>639.33000000000004</v>
      </c>
      <c r="BT232" s="75">
        <v>386</v>
      </c>
      <c r="BU232" s="51">
        <v>253.33000000000004</v>
      </c>
      <c r="BV232" s="75">
        <v>479</v>
      </c>
      <c r="BW232" s="75">
        <v>680</v>
      </c>
      <c r="BX232" s="51"/>
    </row>
    <row r="233" spans="1:76" ht="15" customHeight="1">
      <c r="A233" s="185" t="s">
        <v>9888</v>
      </c>
      <c r="B233" s="1" t="s">
        <v>4621</v>
      </c>
      <c r="C233" s="2" t="s">
        <v>9889</v>
      </c>
      <c r="D233" s="91" t="s">
        <v>9648</v>
      </c>
      <c r="E233" s="2" t="s">
        <v>1414</v>
      </c>
      <c r="F233" s="2" t="s">
        <v>3643</v>
      </c>
      <c r="G233" s="2" t="s">
        <v>11022</v>
      </c>
      <c r="H233" s="2" t="s">
        <v>657</v>
      </c>
      <c r="I233">
        <v>16578</v>
      </c>
      <c r="J233" t="s">
        <v>9649</v>
      </c>
      <c r="K233" t="e">
        <v>#VALUE!</v>
      </c>
      <c r="L233" t="s">
        <v>9890</v>
      </c>
      <c r="M233" s="175">
        <v>79</v>
      </c>
      <c r="N233" s="124">
        <v>347</v>
      </c>
      <c r="O233" s="75">
        <v>307</v>
      </c>
      <c r="P233" s="124">
        <v>82</v>
      </c>
      <c r="Q233" s="124">
        <v>20</v>
      </c>
      <c r="R233" s="124">
        <v>1</v>
      </c>
      <c r="S233" s="75">
        <v>14</v>
      </c>
      <c r="T233" s="124">
        <v>53</v>
      </c>
      <c r="U233" s="75">
        <v>38</v>
      </c>
      <c r="V233" s="75">
        <v>35</v>
      </c>
      <c r="W233" s="75">
        <v>61</v>
      </c>
      <c r="X233" s="75">
        <v>2</v>
      </c>
      <c r="Y233" s="4">
        <v>0.26710097719869708</v>
      </c>
      <c r="Z233" s="4">
        <v>0.34210526315789475</v>
      </c>
      <c r="AA233" s="4">
        <v>0.47557003257328989</v>
      </c>
      <c r="AB233" s="8">
        <v>3.486842105263158</v>
      </c>
      <c r="AC233" s="8">
        <v>2.1212121212121211</v>
      </c>
      <c r="AD233" s="8">
        <v>2.5675675675675675</v>
      </c>
      <c r="AE233" s="8">
        <v>0.5</v>
      </c>
      <c r="AF233" s="51">
        <v>0.54965810739729393</v>
      </c>
      <c r="AG233" s="51">
        <v>0</v>
      </c>
      <c r="AH233" s="51">
        <v>0</v>
      </c>
      <c r="AI233" s="51">
        <v>0</v>
      </c>
      <c r="AJ233" s="8">
        <v>9.2252799014401408</v>
      </c>
      <c r="AK233" s="8" t="s">
        <v>12734</v>
      </c>
      <c r="AL233" s="8" t="s">
        <v>12734</v>
      </c>
      <c r="AM233" s="8" t="s">
        <v>12734</v>
      </c>
      <c r="AN233" s="8">
        <v>9.2252799014401408</v>
      </c>
      <c r="AO233" s="8" t="s">
        <v>12734</v>
      </c>
      <c r="AP233" s="8" t="s">
        <v>12734</v>
      </c>
      <c r="AQ233" s="8">
        <v>9.2252799014401408</v>
      </c>
      <c r="AR233" s="8" t="s">
        <v>12734</v>
      </c>
      <c r="AS233" s="8">
        <v>9.2252799014401408</v>
      </c>
      <c r="AT233" s="8">
        <v>9.2252799014401408</v>
      </c>
      <c r="AU233" s="8">
        <v>9.2252799014401408</v>
      </c>
      <c r="AV233" s="133" t="s">
        <v>12734</v>
      </c>
      <c r="AW233" s="133" t="s">
        <v>12734</v>
      </c>
      <c r="AX233" s="133" t="s">
        <v>12734</v>
      </c>
      <c r="AY233" s="133">
        <v>25</v>
      </c>
      <c r="AZ233" s="133" t="s">
        <v>12734</v>
      </c>
      <c r="BA233" s="133" t="s">
        <v>12734</v>
      </c>
      <c r="BB233" s="133">
        <v>19</v>
      </c>
      <c r="BC233" s="133" t="s">
        <v>12734</v>
      </c>
      <c r="BD233" s="133">
        <v>26</v>
      </c>
      <c r="BE233" s="133">
        <v>40</v>
      </c>
      <c r="BF233" s="133">
        <v>25</v>
      </c>
      <c r="BG233" s="92" t="s">
        <v>12734</v>
      </c>
      <c r="BH233" s="8">
        <v>9.7237596872733416</v>
      </c>
      <c r="BI233" s="8">
        <v>-0.49847978583320085</v>
      </c>
      <c r="BJ233" s="12">
        <v>232</v>
      </c>
      <c r="BK233" s="10">
        <v>0</v>
      </c>
      <c r="BL233" s="10">
        <v>0.21403182159055145</v>
      </c>
      <c r="BM233" s="10">
        <v>-0.7125116074237523</v>
      </c>
      <c r="BN233" s="41">
        <v>-0.31596316748444586</v>
      </c>
      <c r="BO233" s="41"/>
      <c r="BP233" s="10">
        <v>0</v>
      </c>
      <c r="BQ233" s="38">
        <v>0</v>
      </c>
      <c r="BR233" s="6" t="s">
        <v>12967</v>
      </c>
      <c r="BS233" s="51">
        <v>208</v>
      </c>
      <c r="BT233" s="75">
        <v>389</v>
      </c>
      <c r="BU233" s="51">
        <v>-181</v>
      </c>
      <c r="BV233" s="75">
        <v>178</v>
      </c>
      <c r="BW233" s="75">
        <v>255</v>
      </c>
      <c r="BX233" s="51"/>
    </row>
    <row r="234" spans="1:76" ht="15" customHeight="1">
      <c r="A234" s="185" t="s">
        <v>2813</v>
      </c>
      <c r="B234" s="1" t="s">
        <v>4116</v>
      </c>
      <c r="C234" s="2" t="s">
        <v>4071</v>
      </c>
      <c r="D234" s="91" t="s">
        <v>2584</v>
      </c>
      <c r="E234" s="2" t="s">
        <v>1471</v>
      </c>
      <c r="F234" s="2" t="s">
        <v>6289</v>
      </c>
      <c r="G234" s="2" t="s">
        <v>1372</v>
      </c>
      <c r="H234" s="2" t="s">
        <v>1372</v>
      </c>
      <c r="I234">
        <v>2136</v>
      </c>
      <c r="J234" t="s">
        <v>6983</v>
      </c>
      <c r="K234" t="e">
        <v>#VALUE!</v>
      </c>
      <c r="L234" t="s">
        <v>3614</v>
      </c>
      <c r="M234" s="175">
        <v>99</v>
      </c>
      <c r="N234" s="124">
        <v>423</v>
      </c>
      <c r="O234" s="75">
        <v>382</v>
      </c>
      <c r="P234" s="124">
        <v>105</v>
      </c>
      <c r="Q234" s="124">
        <v>29</v>
      </c>
      <c r="R234" s="124">
        <v>3</v>
      </c>
      <c r="S234" s="75">
        <v>12</v>
      </c>
      <c r="T234" s="124">
        <v>48</v>
      </c>
      <c r="U234" s="75">
        <v>57</v>
      </c>
      <c r="V234" s="75">
        <v>35</v>
      </c>
      <c r="W234" s="75">
        <v>87</v>
      </c>
      <c r="X234" s="75">
        <v>0</v>
      </c>
      <c r="Y234" s="4">
        <v>0.27486910994764396</v>
      </c>
      <c r="Z234" s="4">
        <v>0.33573141486810554</v>
      </c>
      <c r="AA234" s="4">
        <v>0.4607329842931937</v>
      </c>
      <c r="AB234" s="8">
        <v>3.1578947368421053</v>
      </c>
      <c r="AC234" s="8">
        <v>1.8181818181818183</v>
      </c>
      <c r="AD234" s="8">
        <v>3.8513513513513513</v>
      </c>
      <c r="AE234" s="8">
        <v>0</v>
      </c>
      <c r="AF234" s="51">
        <v>0.940013246286305</v>
      </c>
      <c r="AG234" s="51">
        <v>0</v>
      </c>
      <c r="AH234" s="51">
        <v>0</v>
      </c>
      <c r="AI234" s="51">
        <v>0</v>
      </c>
      <c r="AJ234" s="8">
        <v>9.767441152661581</v>
      </c>
      <c r="AK234" s="8" t="s">
        <v>12734</v>
      </c>
      <c r="AL234" s="8" t="s">
        <v>12734</v>
      </c>
      <c r="AM234" s="8" t="s">
        <v>12734</v>
      </c>
      <c r="AN234" s="8" t="s">
        <v>12734</v>
      </c>
      <c r="AO234" s="8" t="s">
        <v>12734</v>
      </c>
      <c r="AP234" s="8">
        <v>9.767441152661581</v>
      </c>
      <c r="AQ234" s="8" t="s">
        <v>12734</v>
      </c>
      <c r="AR234" s="8" t="s">
        <v>12734</v>
      </c>
      <c r="AS234" s="8" t="s">
        <v>12734</v>
      </c>
      <c r="AT234" s="8">
        <v>9.767441152661581</v>
      </c>
      <c r="AU234" s="8">
        <v>9.767441152661581</v>
      </c>
      <c r="AV234" s="133" t="s">
        <v>12734</v>
      </c>
      <c r="AW234" s="133" t="s">
        <v>12734</v>
      </c>
      <c r="AX234" s="133" t="s">
        <v>12734</v>
      </c>
      <c r="AY234" s="133" t="s">
        <v>12734</v>
      </c>
      <c r="AZ234" s="133" t="s">
        <v>12734</v>
      </c>
      <c r="BA234" s="133">
        <v>82</v>
      </c>
      <c r="BB234" s="133" t="s">
        <v>12734</v>
      </c>
      <c r="BC234" s="133" t="s">
        <v>12734</v>
      </c>
      <c r="BD234" s="133" t="s">
        <v>12734</v>
      </c>
      <c r="BE234" s="133">
        <v>31</v>
      </c>
      <c r="BF234" s="133">
        <v>16</v>
      </c>
      <c r="BG234" s="92" t="s">
        <v>12734</v>
      </c>
      <c r="BH234" s="8">
        <v>10.292358297693868</v>
      </c>
      <c r="BI234" s="8">
        <v>-0.52491714503228692</v>
      </c>
      <c r="BJ234" s="12">
        <v>233</v>
      </c>
      <c r="BK234" s="10">
        <v>0</v>
      </c>
      <c r="BL234" s="10">
        <v>0.21403182159055145</v>
      </c>
      <c r="BM234" s="10">
        <v>-0.73894896662283838</v>
      </c>
      <c r="BN234" s="41">
        <v>-0.36479127160101821</v>
      </c>
      <c r="BO234" s="41"/>
      <c r="BP234" s="10">
        <v>0</v>
      </c>
      <c r="BQ234" s="38">
        <v>0</v>
      </c>
      <c r="BR234" s="6" t="s">
        <v>12968</v>
      </c>
      <c r="BS234" s="51">
        <v>275</v>
      </c>
      <c r="BT234" s="75">
        <v>391</v>
      </c>
      <c r="BU234" s="51">
        <v>-116</v>
      </c>
      <c r="BV234" s="75">
        <v>242</v>
      </c>
      <c r="BW234" s="75">
        <v>313</v>
      </c>
      <c r="BX234" s="51"/>
    </row>
    <row r="235" spans="1:76" ht="15" customHeight="1">
      <c r="A235" s="221" t="s">
        <v>10024</v>
      </c>
      <c r="B235" s="187" t="s">
        <v>4328</v>
      </c>
      <c r="C235" s="205" t="s">
        <v>4308</v>
      </c>
      <c r="D235" s="220" t="s">
        <v>8816</v>
      </c>
      <c r="E235" s="205" t="s">
        <v>1390</v>
      </c>
      <c r="F235" s="205" t="s">
        <v>3643</v>
      </c>
      <c r="G235" s="205" t="s">
        <v>11021</v>
      </c>
      <c r="H235" s="205" t="s">
        <v>1403</v>
      </c>
      <c r="I235" s="206">
        <v>12547</v>
      </c>
      <c r="J235" s="206" t="s">
        <v>8817</v>
      </c>
      <c r="K235" s="207" t="e">
        <v>#VALUE!</v>
      </c>
      <c r="L235" s="207" t="s">
        <v>10025</v>
      </c>
      <c r="M235" s="208">
        <v>95</v>
      </c>
      <c r="N235" s="209">
        <v>333</v>
      </c>
      <c r="O235" s="209">
        <v>319</v>
      </c>
      <c r="P235" s="209">
        <v>67</v>
      </c>
      <c r="Q235" s="209">
        <v>15</v>
      </c>
      <c r="R235" s="209">
        <v>0</v>
      </c>
      <c r="S235" s="209">
        <v>13</v>
      </c>
      <c r="T235" s="209">
        <v>29</v>
      </c>
      <c r="U235" s="209">
        <v>35</v>
      </c>
      <c r="V235" s="209">
        <v>13</v>
      </c>
      <c r="W235" s="209">
        <v>109</v>
      </c>
      <c r="X235" s="209">
        <v>1</v>
      </c>
      <c r="Y235" s="210">
        <v>0.21003134796238246</v>
      </c>
      <c r="Z235" s="211">
        <v>0.24096385542168675</v>
      </c>
      <c r="AA235" s="211">
        <v>0.37931034482758619</v>
      </c>
      <c r="AB235" s="212">
        <v>1.9078947368421053</v>
      </c>
      <c r="AC235" s="212">
        <v>1.9696969696969697</v>
      </c>
      <c r="AD235" s="212">
        <v>2.3648648648648649</v>
      </c>
      <c r="AE235" s="212">
        <v>0.25</v>
      </c>
      <c r="AF235" s="212">
        <v>-1.6165449424793608</v>
      </c>
      <c r="AG235" s="213">
        <v>0</v>
      </c>
      <c r="AH235" s="213">
        <v>0</v>
      </c>
      <c r="AI235" s="213">
        <v>0</v>
      </c>
      <c r="AJ235" s="212">
        <v>4.8759116289245794</v>
      </c>
      <c r="AK235" s="212">
        <v>4.8759116289245794</v>
      </c>
      <c r="AL235" s="212" t="s">
        <v>12734</v>
      </c>
      <c r="AM235" s="212" t="s">
        <v>12734</v>
      </c>
      <c r="AN235" s="212" t="s">
        <v>12734</v>
      </c>
      <c r="AO235" s="212" t="s">
        <v>12734</v>
      </c>
      <c r="AP235" s="212" t="s">
        <v>12734</v>
      </c>
      <c r="AQ235" s="212" t="s">
        <v>12734</v>
      </c>
      <c r="AR235" s="212" t="s">
        <v>12734</v>
      </c>
      <c r="AS235" s="212" t="s">
        <v>12734</v>
      </c>
      <c r="AT235" s="212">
        <v>4.8759116289245794</v>
      </c>
      <c r="AU235" s="212">
        <v>4.8759116289245794</v>
      </c>
      <c r="AV235" s="214">
        <v>36</v>
      </c>
      <c r="AW235" s="214" t="s">
        <v>12734</v>
      </c>
      <c r="AX235" s="214" t="s">
        <v>12734</v>
      </c>
      <c r="AY235" s="214" t="s">
        <v>12734</v>
      </c>
      <c r="AZ235" s="214" t="s">
        <v>12734</v>
      </c>
      <c r="BA235" s="214" t="s">
        <v>12734</v>
      </c>
      <c r="BB235" s="214" t="s">
        <v>12734</v>
      </c>
      <c r="BC235" s="214" t="s">
        <v>12734</v>
      </c>
      <c r="BD235" s="214" t="s">
        <v>12734</v>
      </c>
      <c r="BE235" s="214">
        <v>136</v>
      </c>
      <c r="BF235" s="214">
        <v>121</v>
      </c>
      <c r="BG235" s="215" t="s">
        <v>12734</v>
      </c>
      <c r="BH235" s="212">
        <v>5.4009775641470128</v>
      </c>
      <c r="BI235" s="212">
        <v>-0.52506593522243339</v>
      </c>
      <c r="BJ235" s="214">
        <v>234</v>
      </c>
      <c r="BK235" s="212">
        <v>0</v>
      </c>
      <c r="BL235" s="212">
        <v>0.21403182159055145</v>
      </c>
      <c r="BM235" s="212">
        <v>-0.73909775681298484</v>
      </c>
      <c r="BN235" s="216">
        <v>-0.36506607752400355</v>
      </c>
      <c r="BO235" s="217"/>
      <c r="BP235" s="212">
        <v>0</v>
      </c>
      <c r="BQ235" s="38">
        <v>0</v>
      </c>
      <c r="BR235" s="212" t="s">
        <v>12969</v>
      </c>
      <c r="BS235" s="212">
        <v>666</v>
      </c>
      <c r="BT235" s="218">
        <v>392</v>
      </c>
      <c r="BU235" s="213">
        <v>274</v>
      </c>
      <c r="BV235" s="218">
        <v>560</v>
      </c>
      <c r="BW235" s="218">
        <v>679</v>
      </c>
      <c r="BX235" s="212"/>
    </row>
    <row r="236" spans="1:76" ht="15" customHeight="1">
      <c r="A236" s="222" t="s">
        <v>11700</v>
      </c>
      <c r="B236" s="1" t="s">
        <v>11701</v>
      </c>
      <c r="C236" s="2" t="s">
        <v>3984</v>
      </c>
      <c r="D236" s="91" t="s">
        <v>11106</v>
      </c>
      <c r="E236" s="2" t="s">
        <v>1378</v>
      </c>
      <c r="F236" s="2" t="s">
        <v>3643</v>
      </c>
      <c r="G236" s="2" t="s">
        <v>11032</v>
      </c>
      <c r="H236" s="2" t="s">
        <v>658</v>
      </c>
      <c r="I236">
        <v>17321</v>
      </c>
      <c r="J236" t="s">
        <v>11702</v>
      </c>
      <c r="K236" t="e">
        <v>#VALUE!</v>
      </c>
      <c r="L236" t="s">
        <v>11372</v>
      </c>
      <c r="M236" s="175">
        <v>95</v>
      </c>
      <c r="N236" s="124">
        <v>382</v>
      </c>
      <c r="O236" s="75">
        <v>347</v>
      </c>
      <c r="P236" s="124">
        <v>88</v>
      </c>
      <c r="Q236" s="124">
        <v>10</v>
      </c>
      <c r="R236" s="124">
        <v>1</v>
      </c>
      <c r="S236" s="75">
        <v>18</v>
      </c>
      <c r="T236" s="124">
        <v>46</v>
      </c>
      <c r="U236" s="75">
        <v>58</v>
      </c>
      <c r="V236" s="75">
        <v>31</v>
      </c>
      <c r="W236" s="75">
        <v>127</v>
      </c>
      <c r="X236" s="75">
        <v>2</v>
      </c>
      <c r="Y236" s="52">
        <v>0.25360230547550433</v>
      </c>
      <c r="Z236" s="52">
        <v>0.31481481481481483</v>
      </c>
      <c r="AA236" s="52">
        <v>0.44380403458213258</v>
      </c>
      <c r="AB236" s="51">
        <v>3.0263157894736845</v>
      </c>
      <c r="AC236" s="51">
        <v>2.7272727272727275</v>
      </c>
      <c r="AD236" s="51">
        <v>3.9189189189189189</v>
      </c>
      <c r="AE236" s="51">
        <v>0.5</v>
      </c>
      <c r="AF236" s="51">
        <v>1.4025578852263262E-2</v>
      </c>
      <c r="AG236" s="51">
        <v>0</v>
      </c>
      <c r="AH236" s="51">
        <v>0</v>
      </c>
      <c r="AI236" s="51">
        <v>0</v>
      </c>
      <c r="AJ236" s="51">
        <v>10.186533014517595</v>
      </c>
      <c r="AK236" s="51" t="s">
        <v>12734</v>
      </c>
      <c r="AL236" s="51" t="s">
        <v>12734</v>
      </c>
      <c r="AM236" s="51">
        <v>10.186533014517595</v>
      </c>
      <c r="AN236" s="51" t="s">
        <v>12734</v>
      </c>
      <c r="AO236" s="51" t="s">
        <v>12734</v>
      </c>
      <c r="AP236" s="51" t="s">
        <v>12734</v>
      </c>
      <c r="AQ236" s="51" t="s">
        <v>12734</v>
      </c>
      <c r="AR236" s="51">
        <v>10.186533014517595</v>
      </c>
      <c r="AS236" s="51">
        <v>10.186533014517595</v>
      </c>
      <c r="AT236" s="51">
        <v>10.186533014517595</v>
      </c>
      <c r="AU236" s="51">
        <v>10.186533014517595</v>
      </c>
      <c r="AV236" s="76" t="s">
        <v>12734</v>
      </c>
      <c r="AW236" s="133" t="s">
        <v>12734</v>
      </c>
      <c r="AX236" s="133">
        <v>29</v>
      </c>
      <c r="AY236" s="133" t="s">
        <v>12734</v>
      </c>
      <c r="AZ236" s="133" t="s">
        <v>12734</v>
      </c>
      <c r="BA236" s="133" t="s">
        <v>12734</v>
      </c>
      <c r="BB236" s="133" t="s">
        <v>12734</v>
      </c>
      <c r="BC236" s="133">
        <v>30</v>
      </c>
      <c r="BD236" s="133">
        <v>15</v>
      </c>
      <c r="BE236" s="133">
        <v>22</v>
      </c>
      <c r="BF236" s="133">
        <v>7</v>
      </c>
      <c r="BG236" s="92" t="s">
        <v>12734</v>
      </c>
      <c r="BH236" s="51">
        <v>10.732795434161627</v>
      </c>
      <c r="BI236" s="51">
        <v>-0.54626241964403199</v>
      </c>
      <c r="BJ236" s="76">
        <v>235</v>
      </c>
      <c r="BK236" s="51">
        <v>0</v>
      </c>
      <c r="BL236" s="51">
        <v>0.21403182159055145</v>
      </c>
      <c r="BM236" s="51">
        <v>-0.76029424123458345</v>
      </c>
      <c r="BN236" s="64">
        <v>-0.40421462259800989</v>
      </c>
      <c r="BO236" s="64"/>
      <c r="BP236" s="51">
        <v>0</v>
      </c>
      <c r="BQ236" s="38">
        <v>0</v>
      </c>
      <c r="BR236" s="51" t="s">
        <v>12970</v>
      </c>
      <c r="BS236" s="51">
        <v>223.5</v>
      </c>
      <c r="BT236" s="75">
        <v>393</v>
      </c>
      <c r="BU236" s="51">
        <v>-169.5</v>
      </c>
      <c r="BV236" s="75">
        <v>190</v>
      </c>
      <c r="BW236" s="75">
        <v>308</v>
      </c>
      <c r="BX236" s="51"/>
    </row>
    <row r="237" spans="1:76" ht="15" customHeight="1">
      <c r="A237" s="222" t="s">
        <v>2772</v>
      </c>
      <c r="B237" s="1" t="s">
        <v>4418</v>
      </c>
      <c r="C237" s="2" t="s">
        <v>4419</v>
      </c>
      <c r="D237" s="91" t="s">
        <v>2773</v>
      </c>
      <c r="E237" s="2" t="s">
        <v>1435</v>
      </c>
      <c r="F237" s="2" t="s">
        <v>3643</v>
      </c>
      <c r="G237" s="2" t="s">
        <v>11030</v>
      </c>
      <c r="H237" s="2" t="s">
        <v>658</v>
      </c>
      <c r="I237">
        <v>12371</v>
      </c>
      <c r="J237" t="s">
        <v>7330</v>
      </c>
      <c r="K237" t="e">
        <v>#VALUE!</v>
      </c>
      <c r="L237" t="s">
        <v>6006</v>
      </c>
      <c r="M237" s="175">
        <v>80</v>
      </c>
      <c r="N237" s="124">
        <v>321</v>
      </c>
      <c r="O237" s="75">
        <v>292</v>
      </c>
      <c r="P237" s="124">
        <v>86</v>
      </c>
      <c r="Q237" s="124">
        <v>8</v>
      </c>
      <c r="R237" s="124">
        <v>0</v>
      </c>
      <c r="S237" s="75">
        <v>16</v>
      </c>
      <c r="T237" s="124">
        <v>49</v>
      </c>
      <c r="U237" s="75">
        <v>44</v>
      </c>
      <c r="V237" s="75">
        <v>20</v>
      </c>
      <c r="W237" s="75">
        <v>28</v>
      </c>
      <c r="X237" s="75">
        <v>0</v>
      </c>
      <c r="Y237" s="52">
        <v>0.29452054794520549</v>
      </c>
      <c r="Z237" s="52">
        <v>0.33974358974358976</v>
      </c>
      <c r="AA237" s="52">
        <v>0.4863013698630137</v>
      </c>
      <c r="AB237" s="51">
        <v>3.2236842105263159</v>
      </c>
      <c r="AC237" s="51">
        <v>2.4242424242424243</v>
      </c>
      <c r="AD237" s="51">
        <v>2.9729729729729728</v>
      </c>
      <c r="AE237" s="51">
        <v>0</v>
      </c>
      <c r="AF237" s="51">
        <v>1.500862564692331</v>
      </c>
      <c r="AG237" s="51">
        <v>0</v>
      </c>
      <c r="AH237" s="51">
        <v>0</v>
      </c>
      <c r="AI237" s="51">
        <v>0</v>
      </c>
      <c r="AJ237" s="51">
        <v>10.121762172434044</v>
      </c>
      <c r="AK237" s="51" t="s">
        <v>12734</v>
      </c>
      <c r="AL237" s="51" t="s">
        <v>12734</v>
      </c>
      <c r="AM237" s="51">
        <v>10.121762172434044</v>
      </c>
      <c r="AN237" s="51" t="s">
        <v>12734</v>
      </c>
      <c r="AO237" s="51" t="s">
        <v>12734</v>
      </c>
      <c r="AP237" s="51" t="s">
        <v>12734</v>
      </c>
      <c r="AQ237" s="51" t="s">
        <v>12734</v>
      </c>
      <c r="AR237" s="51">
        <v>10.121762172434044</v>
      </c>
      <c r="AS237" s="51">
        <v>10.121762172434044</v>
      </c>
      <c r="AT237" s="51">
        <v>10.121762172434044</v>
      </c>
      <c r="AU237" s="51">
        <v>10.121762172434044</v>
      </c>
      <c r="AV237" s="76" t="s">
        <v>12734</v>
      </c>
      <c r="AW237" s="133" t="s">
        <v>12734</v>
      </c>
      <c r="AX237" s="133">
        <v>30</v>
      </c>
      <c r="AY237" s="133" t="s">
        <v>12734</v>
      </c>
      <c r="AZ237" s="133" t="s">
        <v>12734</v>
      </c>
      <c r="BA237" s="133" t="s">
        <v>12734</v>
      </c>
      <c r="BB237" s="133" t="s">
        <v>12734</v>
      </c>
      <c r="BC237" s="133">
        <v>31</v>
      </c>
      <c r="BD237" s="133">
        <v>16</v>
      </c>
      <c r="BE237" s="133">
        <v>25</v>
      </c>
      <c r="BF237" s="133">
        <v>10</v>
      </c>
      <c r="BG237" s="92" t="s">
        <v>12734</v>
      </c>
      <c r="BH237" s="51">
        <v>10.732795434161627</v>
      </c>
      <c r="BI237" s="51">
        <v>-0.61103326172758265</v>
      </c>
      <c r="BJ237" s="76">
        <v>236</v>
      </c>
      <c r="BK237" s="51">
        <v>0</v>
      </c>
      <c r="BL237" s="51">
        <v>0.21403182159055145</v>
      </c>
      <c r="BM237" s="51">
        <v>-0.82506508331813411</v>
      </c>
      <c r="BN237" s="64">
        <v>-0.52384220707637996</v>
      </c>
      <c r="BO237" s="64"/>
      <c r="BP237" s="51">
        <v>0</v>
      </c>
      <c r="BQ237" s="38">
        <v>0</v>
      </c>
      <c r="BR237" s="51" t="s">
        <v>12971</v>
      </c>
      <c r="BS237" s="51">
        <v>278.17</v>
      </c>
      <c r="BT237" s="75">
        <v>394</v>
      </c>
      <c r="BU237" s="51">
        <v>-115.82999999999998</v>
      </c>
      <c r="BV237" s="75">
        <v>241</v>
      </c>
      <c r="BW237" s="75">
        <v>318</v>
      </c>
      <c r="BX237" s="51"/>
    </row>
    <row r="238" spans="1:76" ht="15" customHeight="1">
      <c r="A238" s="65" t="s">
        <v>1521</v>
      </c>
      <c r="B238" s="1" t="s">
        <v>4189</v>
      </c>
      <c r="C238" s="2" t="s">
        <v>4190</v>
      </c>
      <c r="D238" s="91" t="s">
        <v>613</v>
      </c>
      <c r="E238" s="2" t="s">
        <v>1385</v>
      </c>
      <c r="F238" s="2" t="s">
        <v>6289</v>
      </c>
      <c r="G238" s="2" t="s">
        <v>1372</v>
      </c>
      <c r="H238" s="2" t="s">
        <v>1372</v>
      </c>
      <c r="I238">
        <v>9892</v>
      </c>
      <c r="J238" t="s">
        <v>7633</v>
      </c>
      <c r="K238" t="e">
        <v>#VALUE!</v>
      </c>
      <c r="L238" t="s">
        <v>2998</v>
      </c>
      <c r="M238" s="175">
        <v>98</v>
      </c>
      <c r="N238" s="124">
        <v>333</v>
      </c>
      <c r="O238" s="75">
        <v>310</v>
      </c>
      <c r="P238" s="124">
        <v>67</v>
      </c>
      <c r="Q238" s="124">
        <v>17</v>
      </c>
      <c r="R238" s="124">
        <v>0</v>
      </c>
      <c r="S238" s="75">
        <v>26</v>
      </c>
      <c r="T238" s="124">
        <v>43</v>
      </c>
      <c r="U238" s="75">
        <v>59</v>
      </c>
      <c r="V238" s="75">
        <v>19</v>
      </c>
      <c r="W238" s="75">
        <v>82</v>
      </c>
      <c r="X238" s="75">
        <v>1</v>
      </c>
      <c r="Y238" s="52">
        <v>0.21612903225806451</v>
      </c>
      <c r="Z238" s="52">
        <v>0.26139817629179329</v>
      </c>
      <c r="AA238" s="52">
        <v>0.52258064516129032</v>
      </c>
      <c r="AB238" s="51">
        <v>2.8289473684210527</v>
      </c>
      <c r="AC238" s="51">
        <v>3.9393939393939394</v>
      </c>
      <c r="AD238" s="51">
        <v>3.9864864864864864</v>
      </c>
      <c r="AE238" s="51">
        <v>0.25</v>
      </c>
      <c r="AF238" s="51">
        <v>-1.3368702800879708</v>
      </c>
      <c r="AG238" s="51">
        <v>0</v>
      </c>
      <c r="AH238" s="51">
        <v>0</v>
      </c>
      <c r="AI238" s="51">
        <v>0</v>
      </c>
      <c r="AJ238" s="51">
        <v>9.6679575142135086</v>
      </c>
      <c r="AK238" s="51" t="s">
        <v>12734</v>
      </c>
      <c r="AL238" s="51" t="s">
        <v>12734</v>
      </c>
      <c r="AM238" s="51" t="s">
        <v>12734</v>
      </c>
      <c r="AN238" s="51" t="s">
        <v>12734</v>
      </c>
      <c r="AO238" s="51" t="s">
        <v>12734</v>
      </c>
      <c r="AP238" s="51">
        <v>9.6679575142135086</v>
      </c>
      <c r="AQ238" s="51" t="s">
        <v>12734</v>
      </c>
      <c r="AR238" s="51" t="s">
        <v>12734</v>
      </c>
      <c r="AS238" s="51" t="s">
        <v>12734</v>
      </c>
      <c r="AT238" s="51">
        <v>9.6679575142135086</v>
      </c>
      <c r="AU238" s="51">
        <v>9.6679575142135086</v>
      </c>
      <c r="AV238" s="76" t="s">
        <v>12734</v>
      </c>
      <c r="AW238" s="133" t="s">
        <v>12734</v>
      </c>
      <c r="AX238" s="133" t="s">
        <v>12734</v>
      </c>
      <c r="AY238" s="133" t="s">
        <v>12734</v>
      </c>
      <c r="AZ238" s="133" t="s">
        <v>12734</v>
      </c>
      <c r="BA238" s="133">
        <v>83</v>
      </c>
      <c r="BB238" s="133" t="s">
        <v>12734</v>
      </c>
      <c r="BC238" s="133" t="s">
        <v>12734</v>
      </c>
      <c r="BD238" s="133" t="s">
        <v>12734</v>
      </c>
      <c r="BE238" s="133">
        <v>34</v>
      </c>
      <c r="BF238" s="133">
        <v>19</v>
      </c>
      <c r="BG238" s="92" t="s">
        <v>12734</v>
      </c>
      <c r="BH238" s="51">
        <v>10.292358297693868</v>
      </c>
      <c r="BI238" s="8">
        <v>-0.62440078348035932</v>
      </c>
      <c r="BJ238" s="12">
        <v>237</v>
      </c>
      <c r="BK238" s="51">
        <v>0</v>
      </c>
      <c r="BL238" s="51">
        <v>0.21403182159055145</v>
      </c>
      <c r="BM238" s="51">
        <v>-0.83843260507091077</v>
      </c>
      <c r="BN238" s="64">
        <v>-0.54853116103013533</v>
      </c>
      <c r="BO238" s="64"/>
      <c r="BP238" s="51">
        <v>0</v>
      </c>
      <c r="BQ238" s="38">
        <v>0</v>
      </c>
      <c r="BR238" s="51" t="s">
        <v>12972</v>
      </c>
      <c r="BS238" s="51">
        <v>488</v>
      </c>
      <c r="BT238" s="75">
        <v>395</v>
      </c>
      <c r="BU238" s="51">
        <v>93</v>
      </c>
      <c r="BV238" s="75">
        <v>346</v>
      </c>
      <c r="BW238" s="75">
        <v>568</v>
      </c>
      <c r="BX238" s="51"/>
    </row>
    <row r="239" spans="1:76" ht="15" customHeight="1">
      <c r="A239" s="185" t="s">
        <v>1571</v>
      </c>
      <c r="B239" s="1" t="s">
        <v>4221</v>
      </c>
      <c r="C239" s="2" t="s">
        <v>4519</v>
      </c>
      <c r="D239" s="91" t="s">
        <v>381</v>
      </c>
      <c r="E239" s="2" t="s">
        <v>1407</v>
      </c>
      <c r="F239" s="2" t="s">
        <v>3643</v>
      </c>
      <c r="G239" s="2" t="s">
        <v>11062</v>
      </c>
      <c r="H239" s="2" t="s">
        <v>1403</v>
      </c>
      <c r="I239">
        <v>3256</v>
      </c>
      <c r="J239" t="s">
        <v>7730</v>
      </c>
      <c r="K239" t="e">
        <v>#VALUE!</v>
      </c>
      <c r="L239" t="s">
        <v>3044</v>
      </c>
      <c r="M239" s="175">
        <v>72</v>
      </c>
      <c r="N239" s="124">
        <v>251</v>
      </c>
      <c r="O239" s="75">
        <v>230</v>
      </c>
      <c r="P239" s="124">
        <v>48</v>
      </c>
      <c r="Q239" s="124">
        <v>12</v>
      </c>
      <c r="R239" s="124">
        <v>0</v>
      </c>
      <c r="S239" s="75">
        <v>12</v>
      </c>
      <c r="T239" s="124">
        <v>19</v>
      </c>
      <c r="U239" s="75">
        <v>41</v>
      </c>
      <c r="V239" s="75">
        <v>16</v>
      </c>
      <c r="W239" s="75">
        <v>74</v>
      </c>
      <c r="X239" s="75">
        <v>0</v>
      </c>
      <c r="Y239" s="4">
        <v>0.20869565217391303</v>
      </c>
      <c r="Z239" s="4">
        <v>0.26016260162601629</v>
      </c>
      <c r="AA239" s="4">
        <v>0.41739130434782606</v>
      </c>
      <c r="AB239" s="8">
        <v>1.25</v>
      </c>
      <c r="AC239" s="8">
        <v>1.8181818181818183</v>
      </c>
      <c r="AD239" s="8">
        <v>2.7702702702702702</v>
      </c>
      <c r="AE239" s="8">
        <v>0</v>
      </c>
      <c r="AF239" s="51">
        <v>-1.1154627212068651</v>
      </c>
      <c r="AG239" s="51">
        <v>0</v>
      </c>
      <c r="AH239" s="51">
        <v>0</v>
      </c>
      <c r="AI239" s="51">
        <v>0</v>
      </c>
      <c r="AJ239" s="51">
        <v>4.7229893672452237</v>
      </c>
      <c r="AK239" s="51">
        <v>4.7229893672452237</v>
      </c>
      <c r="AL239" s="51" t="s">
        <v>12734</v>
      </c>
      <c r="AM239" s="51" t="s">
        <v>12734</v>
      </c>
      <c r="AN239" s="51" t="s">
        <v>12734</v>
      </c>
      <c r="AO239" s="51" t="s">
        <v>12734</v>
      </c>
      <c r="AP239" s="51" t="s">
        <v>12734</v>
      </c>
      <c r="AQ239" s="51" t="s">
        <v>12734</v>
      </c>
      <c r="AR239" s="51" t="s">
        <v>12734</v>
      </c>
      <c r="AS239" s="51" t="s">
        <v>12734</v>
      </c>
      <c r="AT239" s="51">
        <v>4.7229893672452237</v>
      </c>
      <c r="AU239" s="51">
        <v>4.7229893672452237</v>
      </c>
      <c r="AV239" s="76">
        <v>37</v>
      </c>
      <c r="AW239" s="133" t="s">
        <v>12734</v>
      </c>
      <c r="AX239" s="133" t="s">
        <v>12734</v>
      </c>
      <c r="AY239" s="133" t="s">
        <v>12734</v>
      </c>
      <c r="AZ239" s="133" t="s">
        <v>12734</v>
      </c>
      <c r="BA239" s="133" t="s">
        <v>12734</v>
      </c>
      <c r="BB239" s="133" t="s">
        <v>12734</v>
      </c>
      <c r="BC239" s="133" t="s">
        <v>12734</v>
      </c>
      <c r="BD239" s="133" t="s">
        <v>12734</v>
      </c>
      <c r="BE239" s="133">
        <v>139</v>
      </c>
      <c r="BF239" s="133">
        <v>124</v>
      </c>
      <c r="BG239" s="92" t="s">
        <v>12734</v>
      </c>
      <c r="BH239" s="8">
        <v>5.4009775641470128</v>
      </c>
      <c r="BI239" s="8">
        <v>-0.67798819690178913</v>
      </c>
      <c r="BJ239" s="12">
        <v>238</v>
      </c>
      <c r="BK239" s="10">
        <v>0</v>
      </c>
      <c r="BL239" s="10">
        <v>0.21403182159055145</v>
      </c>
      <c r="BM239" s="10">
        <v>-0.89202001849234058</v>
      </c>
      <c r="BN239" s="41">
        <v>-0.64750367118802732</v>
      </c>
      <c r="BO239" s="41"/>
      <c r="BP239" s="10">
        <v>0</v>
      </c>
      <c r="BQ239" s="38">
        <v>0</v>
      </c>
      <c r="BR239" s="6" t="s">
        <v>12973</v>
      </c>
      <c r="BS239" s="51">
        <v>371.67</v>
      </c>
      <c r="BT239" s="75">
        <v>397</v>
      </c>
      <c r="BU239" s="51">
        <v>-25.329999999999984</v>
      </c>
      <c r="BV239" s="75">
        <v>276</v>
      </c>
      <c r="BW239" s="75">
        <v>449</v>
      </c>
      <c r="BX239" s="51"/>
    </row>
    <row r="240" spans="1:76" ht="15" customHeight="1">
      <c r="A240" t="s">
        <v>1684</v>
      </c>
      <c r="B240" s="1" t="s">
        <v>3974</v>
      </c>
      <c r="C240" s="2" t="s">
        <v>3975</v>
      </c>
      <c r="D240" s="91" t="s">
        <v>149</v>
      </c>
      <c r="E240" s="2" t="s">
        <v>1410</v>
      </c>
      <c r="F240" s="2" t="s">
        <v>6289</v>
      </c>
      <c r="G240" s="2" t="s">
        <v>658</v>
      </c>
      <c r="H240" s="2" t="s">
        <v>658</v>
      </c>
      <c r="I240">
        <v>9810</v>
      </c>
      <c r="J240" t="s">
        <v>6523</v>
      </c>
      <c r="K240" t="e">
        <v>#VALUE!</v>
      </c>
      <c r="L240" t="s">
        <v>3145</v>
      </c>
      <c r="M240" s="175">
        <v>135</v>
      </c>
      <c r="N240" s="124">
        <v>482</v>
      </c>
      <c r="O240" s="75">
        <v>416</v>
      </c>
      <c r="P240" s="124">
        <v>99</v>
      </c>
      <c r="Q240" s="124">
        <v>20</v>
      </c>
      <c r="R240" s="124">
        <v>0</v>
      </c>
      <c r="S240" s="75">
        <v>20</v>
      </c>
      <c r="T240" s="124">
        <v>54</v>
      </c>
      <c r="U240" s="75">
        <v>50</v>
      </c>
      <c r="V240" s="75">
        <v>61</v>
      </c>
      <c r="W240" s="75">
        <v>105</v>
      </c>
      <c r="X240" s="75">
        <v>3</v>
      </c>
      <c r="Y240" s="4">
        <v>0.23798076923076922</v>
      </c>
      <c r="Z240" s="4">
        <v>0.33542976939203356</v>
      </c>
      <c r="AA240" s="4">
        <v>0.43028846153846156</v>
      </c>
      <c r="AB240" s="8">
        <v>3.5526315789473686</v>
      </c>
      <c r="AC240" s="8">
        <v>3.0303030303030303</v>
      </c>
      <c r="AD240" s="8">
        <v>3.3783783783783781</v>
      </c>
      <c r="AE240" s="8">
        <v>0.75</v>
      </c>
      <c r="AF240" s="51">
        <v>-0.81920903954803748</v>
      </c>
      <c r="AG240" s="51">
        <v>0</v>
      </c>
      <c r="AH240" s="51">
        <v>0</v>
      </c>
      <c r="AI240" s="51">
        <v>0</v>
      </c>
      <c r="AJ240" s="8">
        <v>9.8921039480807398</v>
      </c>
      <c r="AK240" s="8" t="s">
        <v>12734</v>
      </c>
      <c r="AL240" s="8" t="s">
        <v>12734</v>
      </c>
      <c r="AM240" s="8">
        <v>9.8921039480807398</v>
      </c>
      <c r="AN240" s="8" t="s">
        <v>12734</v>
      </c>
      <c r="AO240" s="8" t="s">
        <v>12734</v>
      </c>
      <c r="AP240" s="8" t="s">
        <v>12734</v>
      </c>
      <c r="AQ240" s="8" t="s">
        <v>12734</v>
      </c>
      <c r="AR240" s="8">
        <v>9.8921039480807398</v>
      </c>
      <c r="AS240" s="8">
        <v>9.8921039480807398</v>
      </c>
      <c r="AT240" s="8">
        <v>9.8921039480807398</v>
      </c>
      <c r="AU240" s="8">
        <v>9.8921039480807398</v>
      </c>
      <c r="AV240" s="133" t="s">
        <v>12734</v>
      </c>
      <c r="AW240" s="133" t="s">
        <v>12734</v>
      </c>
      <c r="AX240" s="133">
        <v>31</v>
      </c>
      <c r="AY240" s="133" t="s">
        <v>12734</v>
      </c>
      <c r="AZ240" s="133" t="s">
        <v>12734</v>
      </c>
      <c r="BA240" s="133" t="s">
        <v>12734</v>
      </c>
      <c r="BB240" s="133" t="s">
        <v>12734</v>
      </c>
      <c r="BC240" s="133">
        <v>32</v>
      </c>
      <c r="BD240" s="133">
        <v>19</v>
      </c>
      <c r="BE240" s="133">
        <v>29</v>
      </c>
      <c r="BF240" s="133">
        <v>14</v>
      </c>
      <c r="BG240" s="92" t="s">
        <v>12734</v>
      </c>
      <c r="BH240" s="8">
        <v>10.732795434161627</v>
      </c>
      <c r="BI240" s="8">
        <v>-0.84069148608088717</v>
      </c>
      <c r="BJ240" s="12">
        <v>239</v>
      </c>
      <c r="BK240" s="10">
        <v>0</v>
      </c>
      <c r="BL240" s="10">
        <v>0.21403182159055145</v>
      </c>
      <c r="BM240" s="10">
        <v>-1.0547233076714386</v>
      </c>
      <c r="BN240" s="41">
        <v>-0.94800619431524003</v>
      </c>
      <c r="BO240" s="41"/>
      <c r="BP240" s="10">
        <v>0</v>
      </c>
      <c r="BQ240" s="38">
        <v>0</v>
      </c>
      <c r="BR240" s="6" t="s">
        <v>12974</v>
      </c>
      <c r="BS240" s="51">
        <v>483.83</v>
      </c>
      <c r="BT240" s="75">
        <v>402</v>
      </c>
      <c r="BU240" s="51">
        <v>81.829999999999984</v>
      </c>
      <c r="BV240" s="75">
        <v>376</v>
      </c>
      <c r="BW240" s="75">
        <v>563</v>
      </c>
      <c r="BX240" s="51"/>
    </row>
    <row r="241" spans="1:76" ht="15" customHeight="1">
      <c r="A241" s="65" t="s">
        <v>11781</v>
      </c>
      <c r="B241" s="1" t="s">
        <v>9425</v>
      </c>
      <c r="C241" s="2" t="s">
        <v>4065</v>
      </c>
      <c r="D241" s="91" t="s">
        <v>10525</v>
      </c>
      <c r="E241" s="2" t="s">
        <v>1390</v>
      </c>
      <c r="F241" s="2" t="s">
        <v>3643</v>
      </c>
      <c r="G241" s="2" t="s">
        <v>11019</v>
      </c>
      <c r="H241" s="2" t="s">
        <v>1372</v>
      </c>
      <c r="I241">
        <v>15214</v>
      </c>
      <c r="J241" t="s">
        <v>11782</v>
      </c>
      <c r="K241" t="e">
        <v>#VALUE!</v>
      </c>
      <c r="L241" t="s">
        <v>11354</v>
      </c>
      <c r="M241" s="175">
        <v>118</v>
      </c>
      <c r="N241" s="124">
        <v>420</v>
      </c>
      <c r="O241" s="75">
        <v>391</v>
      </c>
      <c r="P241" s="124">
        <v>97</v>
      </c>
      <c r="Q241" s="124">
        <v>20</v>
      </c>
      <c r="R241" s="124">
        <v>4</v>
      </c>
      <c r="S241" s="75">
        <v>15</v>
      </c>
      <c r="T241" s="124">
        <v>41</v>
      </c>
      <c r="U241" s="75">
        <v>52</v>
      </c>
      <c r="V241" s="75">
        <v>21</v>
      </c>
      <c r="W241" s="75">
        <v>136</v>
      </c>
      <c r="X241" s="75">
        <v>5</v>
      </c>
      <c r="Y241" s="52">
        <v>0.24808184143222506</v>
      </c>
      <c r="Z241" s="52">
        <v>0.28640776699029125</v>
      </c>
      <c r="AA241" s="52">
        <v>0.43478260869565216</v>
      </c>
      <c r="AB241" s="51">
        <v>2.6973684210526319</v>
      </c>
      <c r="AC241" s="51">
        <v>2.2727272727272729</v>
      </c>
      <c r="AD241" s="51">
        <v>3.5135135135135132</v>
      </c>
      <c r="AE241" s="51">
        <v>1.25</v>
      </c>
      <c r="AF241" s="51">
        <v>-0.28466808410112143</v>
      </c>
      <c r="AG241" s="51">
        <v>0</v>
      </c>
      <c r="AH241" s="51">
        <v>0</v>
      </c>
      <c r="AI241" s="51">
        <v>0</v>
      </c>
      <c r="AJ241" s="51">
        <v>9.4489411231922986</v>
      </c>
      <c r="AK241" s="51" t="s">
        <v>12734</v>
      </c>
      <c r="AL241" s="51" t="s">
        <v>12734</v>
      </c>
      <c r="AM241" s="51" t="s">
        <v>12734</v>
      </c>
      <c r="AN241" s="51" t="s">
        <v>12734</v>
      </c>
      <c r="AO241" s="51" t="s">
        <v>12734</v>
      </c>
      <c r="AP241" s="51">
        <v>9.4489411231922986</v>
      </c>
      <c r="AQ241" s="51" t="s">
        <v>12734</v>
      </c>
      <c r="AR241" s="51" t="s">
        <v>12734</v>
      </c>
      <c r="AS241" s="51" t="s">
        <v>12734</v>
      </c>
      <c r="AT241" s="51">
        <v>9.4489411231922986</v>
      </c>
      <c r="AU241" s="51">
        <v>9.4489411231922986</v>
      </c>
      <c r="AV241" s="76" t="s">
        <v>12734</v>
      </c>
      <c r="AW241" s="133" t="s">
        <v>12734</v>
      </c>
      <c r="AX241" s="133" t="s">
        <v>12734</v>
      </c>
      <c r="AY241" s="133" t="s">
        <v>12734</v>
      </c>
      <c r="AZ241" s="133" t="s">
        <v>12734</v>
      </c>
      <c r="BA241" s="133">
        <v>84</v>
      </c>
      <c r="BB241" s="133" t="s">
        <v>12734</v>
      </c>
      <c r="BC241" s="133" t="s">
        <v>12734</v>
      </c>
      <c r="BD241" s="133" t="s">
        <v>12734</v>
      </c>
      <c r="BE241" s="133">
        <v>36</v>
      </c>
      <c r="BF241" s="133">
        <v>21</v>
      </c>
      <c r="BG241" s="92" t="s">
        <v>12734</v>
      </c>
      <c r="BH241" s="51">
        <v>10.292358297693868</v>
      </c>
      <c r="BI241" s="8">
        <v>-0.84341717450156928</v>
      </c>
      <c r="BJ241" s="12">
        <v>240</v>
      </c>
      <c r="BK241" s="51">
        <v>0</v>
      </c>
      <c r="BL241" s="51">
        <v>0.21403182159055145</v>
      </c>
      <c r="BM241" s="51">
        <v>-1.0574489960921207</v>
      </c>
      <c r="BN241" s="64">
        <v>-0.95304036573123385</v>
      </c>
      <c r="BO241" s="64"/>
      <c r="BP241" s="51">
        <v>0</v>
      </c>
      <c r="BQ241" s="38">
        <v>0</v>
      </c>
      <c r="BR241" s="51" t="s">
        <v>12975</v>
      </c>
      <c r="BS241" s="51">
        <v>511.17</v>
      </c>
      <c r="BT241" s="75">
        <v>403</v>
      </c>
      <c r="BU241" s="51">
        <v>108.17000000000002</v>
      </c>
      <c r="BV241" s="75">
        <v>468</v>
      </c>
      <c r="BW241" s="75">
        <v>575</v>
      </c>
      <c r="BX241" s="6"/>
    </row>
    <row r="242" spans="1:76" ht="15" customHeight="1">
      <c r="A242" s="185" t="s">
        <v>2373</v>
      </c>
      <c r="B242" s="1" t="s">
        <v>4267</v>
      </c>
      <c r="C242" s="2" t="s">
        <v>4036</v>
      </c>
      <c r="D242" s="91" t="s">
        <v>363</v>
      </c>
      <c r="E242" s="2" t="s">
        <v>1404</v>
      </c>
      <c r="F242" s="2" t="s">
        <v>3643</v>
      </c>
      <c r="G242" s="2" t="s">
        <v>11018</v>
      </c>
      <c r="H242" s="2" t="s">
        <v>1383</v>
      </c>
      <c r="I242">
        <v>9054</v>
      </c>
      <c r="J242" t="s">
        <v>7602</v>
      </c>
      <c r="K242" t="e">
        <v>#VALUE!</v>
      </c>
      <c r="L242" t="s">
        <v>3779</v>
      </c>
      <c r="M242" s="175">
        <v>121</v>
      </c>
      <c r="N242" s="124">
        <v>500</v>
      </c>
      <c r="O242" s="75">
        <v>414</v>
      </c>
      <c r="P242" s="124">
        <v>86</v>
      </c>
      <c r="Q242" s="124">
        <v>16</v>
      </c>
      <c r="R242" s="124">
        <v>0</v>
      </c>
      <c r="S242" s="75">
        <v>22</v>
      </c>
      <c r="T242" s="124">
        <v>54</v>
      </c>
      <c r="U242" s="75">
        <v>61</v>
      </c>
      <c r="V242" s="75">
        <v>79</v>
      </c>
      <c r="W242" s="75">
        <v>106</v>
      </c>
      <c r="X242" s="75">
        <v>0</v>
      </c>
      <c r="Y242" s="4">
        <v>0.20772946859903382</v>
      </c>
      <c r="Z242" s="4">
        <v>0.33468559837728196</v>
      </c>
      <c r="AA242" s="4">
        <v>0.40579710144927539</v>
      </c>
      <c r="AB242" s="8">
        <v>3.5526315789473686</v>
      </c>
      <c r="AC242" s="8">
        <v>3.3333333333333335</v>
      </c>
      <c r="AD242" s="8">
        <v>4.121621621621621</v>
      </c>
      <c r="AE242" s="8">
        <v>0</v>
      </c>
      <c r="AF242" s="51">
        <v>-2.2883111990204541</v>
      </c>
      <c r="AG242" s="51">
        <v>0</v>
      </c>
      <c r="AH242" s="51">
        <v>0</v>
      </c>
      <c r="AI242" s="51">
        <v>0</v>
      </c>
      <c r="AJ242" s="8">
        <v>8.7192753348818695</v>
      </c>
      <c r="AK242" s="8" t="s">
        <v>12734</v>
      </c>
      <c r="AL242" s="8">
        <v>8.7192753348818695</v>
      </c>
      <c r="AM242" s="8" t="s">
        <v>12734</v>
      </c>
      <c r="AN242" s="8" t="s">
        <v>12734</v>
      </c>
      <c r="AO242" s="8" t="s">
        <v>12734</v>
      </c>
      <c r="AP242" s="8" t="s">
        <v>12734</v>
      </c>
      <c r="AQ242" s="8">
        <v>8.7192753348818695</v>
      </c>
      <c r="AR242" s="8" t="s">
        <v>12734</v>
      </c>
      <c r="AS242" s="8">
        <v>8.7192753348818695</v>
      </c>
      <c r="AT242" s="8">
        <v>8.7192753348818695</v>
      </c>
      <c r="AU242" s="8">
        <v>8.7192753348818695</v>
      </c>
      <c r="AV242" s="133" t="s">
        <v>12734</v>
      </c>
      <c r="AW242" s="133">
        <v>26</v>
      </c>
      <c r="AX242" s="133" t="s">
        <v>12734</v>
      </c>
      <c r="AY242" s="133" t="s">
        <v>12734</v>
      </c>
      <c r="AZ242" s="133" t="s">
        <v>12734</v>
      </c>
      <c r="BA242" s="133" t="s">
        <v>12734</v>
      </c>
      <c r="BB242" s="133">
        <v>21</v>
      </c>
      <c r="BC242" s="133" t="s">
        <v>12734</v>
      </c>
      <c r="BD242" s="133">
        <v>29</v>
      </c>
      <c r="BE242" s="133">
        <v>49</v>
      </c>
      <c r="BF242" s="133">
        <v>34</v>
      </c>
      <c r="BG242" s="92" t="s">
        <v>12734</v>
      </c>
      <c r="BH242" s="8">
        <v>9.5652162702831074</v>
      </c>
      <c r="BI242" s="8">
        <v>-0.84594093540123794</v>
      </c>
      <c r="BJ242" s="12">
        <v>241</v>
      </c>
      <c r="BK242" s="10">
        <v>0</v>
      </c>
      <c r="BL242" s="10">
        <v>0.21403182159055145</v>
      </c>
      <c r="BM242" s="10">
        <v>-1.0599727569917894</v>
      </c>
      <c r="BN242" s="41">
        <v>-0.95770158998764976</v>
      </c>
      <c r="BO242" s="41"/>
      <c r="BP242" s="10">
        <v>0</v>
      </c>
      <c r="BQ242" s="38">
        <v>0</v>
      </c>
      <c r="BR242" s="6" t="s">
        <v>12976</v>
      </c>
      <c r="BS242" s="51">
        <v>503.33</v>
      </c>
      <c r="BT242" s="75">
        <v>404</v>
      </c>
      <c r="BU242" s="51">
        <v>99.329999999999984</v>
      </c>
      <c r="BV242" s="75">
        <v>458</v>
      </c>
      <c r="BW242" s="75">
        <v>560</v>
      </c>
      <c r="BX242" s="51"/>
    </row>
    <row r="243" spans="1:76">
      <c r="A243" s="222" t="s">
        <v>1381</v>
      </c>
      <c r="B243" s="1" t="s">
        <v>4214</v>
      </c>
      <c r="C243" s="2" t="s">
        <v>4011</v>
      </c>
      <c r="D243" s="91" t="s">
        <v>464</v>
      </c>
      <c r="E243" s="2" t="s">
        <v>1410</v>
      </c>
      <c r="F243" s="2" t="s">
        <v>6289</v>
      </c>
      <c r="G243" s="2" t="s">
        <v>1383</v>
      </c>
      <c r="H243" s="2" t="s">
        <v>1383</v>
      </c>
      <c r="I243">
        <v>9393</v>
      </c>
      <c r="J243" t="s">
        <v>7030</v>
      </c>
      <c r="K243" t="e">
        <v>#VALUE!</v>
      </c>
      <c r="L243" t="s">
        <v>2899</v>
      </c>
      <c r="M243" s="175">
        <v>111</v>
      </c>
      <c r="N243" s="124">
        <v>333</v>
      </c>
      <c r="O243" s="75">
        <v>310</v>
      </c>
      <c r="P243" s="124">
        <v>70</v>
      </c>
      <c r="Q243" s="124">
        <v>14</v>
      </c>
      <c r="R243" s="124">
        <v>0</v>
      </c>
      <c r="S243" s="75">
        <v>20</v>
      </c>
      <c r="T243" s="124">
        <v>42</v>
      </c>
      <c r="U243" s="75">
        <v>56</v>
      </c>
      <c r="V243" s="75">
        <v>20</v>
      </c>
      <c r="W243" s="75">
        <v>115</v>
      </c>
      <c r="X243" s="75">
        <v>0</v>
      </c>
      <c r="Y243" s="52">
        <v>0.22580645161290322</v>
      </c>
      <c r="Z243" s="52">
        <v>0.27272727272727271</v>
      </c>
      <c r="AA243" s="52">
        <v>0.46451612903225808</v>
      </c>
      <c r="AB243" s="51">
        <v>2.763157894736842</v>
      </c>
      <c r="AC243" s="51">
        <v>3.0303030303030303</v>
      </c>
      <c r="AD243" s="51">
        <v>3.7837837837837838</v>
      </c>
      <c r="AE243" s="51">
        <v>0</v>
      </c>
      <c r="AF243" s="51">
        <v>-0.9783959468502117</v>
      </c>
      <c r="AG243" s="51">
        <v>0</v>
      </c>
      <c r="AH243" s="51">
        <v>0</v>
      </c>
      <c r="AI243" s="51">
        <v>0</v>
      </c>
      <c r="AJ243" s="51">
        <v>8.5988487619734446</v>
      </c>
      <c r="AK243" s="51" t="s">
        <v>12734</v>
      </c>
      <c r="AL243" s="51">
        <v>8.5988487619734446</v>
      </c>
      <c r="AM243" s="51" t="s">
        <v>12734</v>
      </c>
      <c r="AN243" s="51" t="s">
        <v>12734</v>
      </c>
      <c r="AO243" s="51" t="s">
        <v>12734</v>
      </c>
      <c r="AP243" s="51" t="s">
        <v>12734</v>
      </c>
      <c r="AQ243" s="51">
        <v>8.5988487619734446</v>
      </c>
      <c r="AR243" s="51" t="s">
        <v>12734</v>
      </c>
      <c r="AS243" s="51">
        <v>8.5988487619734446</v>
      </c>
      <c r="AT243" s="51">
        <v>8.5988487619734446</v>
      </c>
      <c r="AU243" s="51">
        <v>8.5988487619734446</v>
      </c>
      <c r="AV243" s="76" t="s">
        <v>12734</v>
      </c>
      <c r="AW243" s="133">
        <v>27</v>
      </c>
      <c r="AX243" s="133" t="s">
        <v>12734</v>
      </c>
      <c r="AY243" s="133" t="s">
        <v>12734</v>
      </c>
      <c r="AZ243" s="133" t="s">
        <v>12734</v>
      </c>
      <c r="BA243" s="133" t="s">
        <v>12734</v>
      </c>
      <c r="BB243" s="133">
        <v>22</v>
      </c>
      <c r="BC243" s="133" t="s">
        <v>12734</v>
      </c>
      <c r="BD243" s="133">
        <v>30</v>
      </c>
      <c r="BE243" s="133">
        <v>51</v>
      </c>
      <c r="BF243" s="133">
        <v>36</v>
      </c>
      <c r="BG243" s="92" t="s">
        <v>12734</v>
      </c>
      <c r="BH243" s="51">
        <v>9.5652162702831074</v>
      </c>
      <c r="BI243" s="8">
        <v>-0.96636750830966278</v>
      </c>
      <c r="BJ243" s="12">
        <v>242</v>
      </c>
      <c r="BK243" s="51">
        <v>0</v>
      </c>
      <c r="BL243" s="51">
        <v>0.21403182159055145</v>
      </c>
      <c r="BM243" s="51">
        <v>-1.1803993299002142</v>
      </c>
      <c r="BN243" s="64">
        <v>-1.1801217340002879</v>
      </c>
      <c r="BO243" s="64"/>
      <c r="BP243" s="51">
        <v>0</v>
      </c>
      <c r="BQ243" s="38">
        <v>0</v>
      </c>
      <c r="BR243" s="51" t="s">
        <v>12977</v>
      </c>
      <c r="BS243" s="51">
        <v>584.83000000000004</v>
      </c>
      <c r="BT243" s="75">
        <v>409</v>
      </c>
      <c r="BU243" s="51">
        <v>175.83000000000004</v>
      </c>
      <c r="BV243" s="75">
        <v>498</v>
      </c>
      <c r="BW243" s="75">
        <v>746</v>
      </c>
      <c r="BX243" s="51"/>
    </row>
    <row r="244" spans="1:76" ht="15" customHeight="1">
      <c r="A244" s="185" t="s">
        <v>12376</v>
      </c>
      <c r="B244" s="1" t="s">
        <v>12378</v>
      </c>
      <c r="C244" s="2" t="s">
        <v>12377</v>
      </c>
      <c r="D244" s="91" t="s">
        <v>11472</v>
      </c>
      <c r="E244" s="2" t="s">
        <v>1421</v>
      </c>
      <c r="F244" s="2" t="s">
        <v>3643</v>
      </c>
      <c r="G244" s="2" t="s">
        <v>1372</v>
      </c>
      <c r="H244" s="2" t="s">
        <v>1372</v>
      </c>
      <c r="I244">
        <v>13473</v>
      </c>
      <c r="J244" t="s">
        <v>12379</v>
      </c>
      <c r="K244">
        <v>0</v>
      </c>
      <c r="L244" t="s">
        <v>12978</v>
      </c>
      <c r="M244" s="175">
        <v>101</v>
      </c>
      <c r="N244" s="124">
        <v>392</v>
      </c>
      <c r="O244" s="75">
        <v>357</v>
      </c>
      <c r="P244" s="124">
        <v>86</v>
      </c>
      <c r="Q244" s="124">
        <v>16</v>
      </c>
      <c r="R244" s="124">
        <v>3</v>
      </c>
      <c r="S244" s="75">
        <v>13</v>
      </c>
      <c r="T244" s="124">
        <v>46</v>
      </c>
      <c r="U244" s="75">
        <v>53</v>
      </c>
      <c r="V244" s="75">
        <v>26</v>
      </c>
      <c r="W244" s="75">
        <v>82</v>
      </c>
      <c r="X244" s="75">
        <v>5</v>
      </c>
      <c r="Y244" s="4">
        <v>0.24089635854341737</v>
      </c>
      <c r="Z244" s="4">
        <v>0.29242819843342038</v>
      </c>
      <c r="AA244" s="4">
        <v>0.41176470588235292</v>
      </c>
      <c r="AB244" s="8">
        <v>3.0263157894736845</v>
      </c>
      <c r="AC244" s="8">
        <v>1.9696969696969697</v>
      </c>
      <c r="AD244" s="8">
        <v>3.5810810810810807</v>
      </c>
      <c r="AE244" s="8">
        <v>1.25</v>
      </c>
      <c r="AF244" s="51">
        <v>-0.53434933295353393</v>
      </c>
      <c r="AG244" s="51">
        <v>0</v>
      </c>
      <c r="AH244" s="51">
        <v>0</v>
      </c>
      <c r="AI244" s="51">
        <v>0</v>
      </c>
      <c r="AJ244" s="8">
        <v>9.2927445072982007</v>
      </c>
      <c r="AK244" s="8" t="s">
        <v>12734</v>
      </c>
      <c r="AL244" s="8" t="s">
        <v>12734</v>
      </c>
      <c r="AM244" s="8" t="s">
        <v>12734</v>
      </c>
      <c r="AN244" s="8" t="s">
        <v>12734</v>
      </c>
      <c r="AO244" s="8" t="s">
        <v>12734</v>
      </c>
      <c r="AP244" s="8">
        <v>9.2927445072982007</v>
      </c>
      <c r="AQ244" s="8" t="s">
        <v>12734</v>
      </c>
      <c r="AR244" s="8" t="s">
        <v>12734</v>
      </c>
      <c r="AS244" s="8" t="s">
        <v>12734</v>
      </c>
      <c r="AT244" s="8">
        <v>9.2927445072982007</v>
      </c>
      <c r="AU244" s="8">
        <v>9.2927445072982007</v>
      </c>
      <c r="AV244" s="133" t="s">
        <v>12734</v>
      </c>
      <c r="AW244" s="133" t="s">
        <v>12734</v>
      </c>
      <c r="AX244" s="133" t="s">
        <v>12734</v>
      </c>
      <c r="AY244" s="133" t="s">
        <v>12734</v>
      </c>
      <c r="AZ244" s="133" t="s">
        <v>12734</v>
      </c>
      <c r="BA244" s="133">
        <v>85</v>
      </c>
      <c r="BB244" s="133" t="s">
        <v>12734</v>
      </c>
      <c r="BC244" s="133" t="s">
        <v>12734</v>
      </c>
      <c r="BD244" s="133" t="s">
        <v>12734</v>
      </c>
      <c r="BE244" s="133">
        <v>38</v>
      </c>
      <c r="BF244" s="133">
        <v>23</v>
      </c>
      <c r="BG244" s="92" t="s">
        <v>12734</v>
      </c>
      <c r="BH244" s="8">
        <v>10.292358297693868</v>
      </c>
      <c r="BI244" s="8">
        <v>-0.99961379039566722</v>
      </c>
      <c r="BJ244" s="12">
        <v>243</v>
      </c>
      <c r="BK244" s="10">
        <v>0</v>
      </c>
      <c r="BL244" s="10">
        <v>0.21403182159055145</v>
      </c>
      <c r="BM244" s="10">
        <v>-1.2136456119862187</v>
      </c>
      <c r="BN244" s="41">
        <v>-1.2415254812868355</v>
      </c>
      <c r="BO244" s="41"/>
      <c r="BP244" s="10">
        <v>0</v>
      </c>
      <c r="BQ244" s="38">
        <v>0</v>
      </c>
      <c r="BR244" s="6" t="s">
        <v>12979</v>
      </c>
      <c r="BS244" s="51">
        <v>0</v>
      </c>
      <c r="BT244" s="75">
        <v>415</v>
      </c>
      <c r="BU244" s="51">
        <v>0</v>
      </c>
      <c r="BV244" s="75">
        <v>0</v>
      </c>
      <c r="BW244" s="75">
        <v>0</v>
      </c>
      <c r="BX244" s="51"/>
    </row>
    <row r="245" spans="1:76" ht="15" customHeight="1">
      <c r="A245" t="s">
        <v>11584</v>
      </c>
      <c r="B245" s="1" t="s">
        <v>11585</v>
      </c>
      <c r="C245" s="2" t="s">
        <v>4327</v>
      </c>
      <c r="D245" s="91" t="s">
        <v>11101</v>
      </c>
      <c r="E245" s="2" t="s">
        <v>1490</v>
      </c>
      <c r="F245" s="2" t="s">
        <v>3643</v>
      </c>
      <c r="G245" s="2" t="s">
        <v>11031</v>
      </c>
      <c r="H245" s="2" t="s">
        <v>658</v>
      </c>
      <c r="I245">
        <v>18568</v>
      </c>
      <c r="J245" t="s">
        <v>11586</v>
      </c>
      <c r="K245" t="e">
        <v>#VALUE!</v>
      </c>
      <c r="L245" t="s">
        <v>11587</v>
      </c>
      <c r="M245" s="175">
        <v>92</v>
      </c>
      <c r="N245" s="124">
        <v>366</v>
      </c>
      <c r="O245" s="75">
        <v>326</v>
      </c>
      <c r="P245" s="124">
        <v>109</v>
      </c>
      <c r="Q245" s="124">
        <v>20</v>
      </c>
      <c r="R245" s="124">
        <v>1</v>
      </c>
      <c r="S245" s="75">
        <v>4</v>
      </c>
      <c r="T245" s="124">
        <v>54</v>
      </c>
      <c r="U245" s="75">
        <v>28</v>
      </c>
      <c r="V245" s="75">
        <v>36</v>
      </c>
      <c r="W245" s="75">
        <v>29</v>
      </c>
      <c r="X245" s="75">
        <v>2</v>
      </c>
      <c r="Y245" s="4">
        <v>0.33435582822085891</v>
      </c>
      <c r="Z245" s="4">
        <v>0.40055248618784528</v>
      </c>
      <c r="AA245" s="4">
        <v>0.43865030674846628</v>
      </c>
      <c r="AB245" s="8">
        <v>3.5526315789473686</v>
      </c>
      <c r="AC245" s="8">
        <v>0.60606060606060608</v>
      </c>
      <c r="AD245" s="8">
        <v>1.8918918918918919</v>
      </c>
      <c r="AE245" s="8">
        <v>0.5</v>
      </c>
      <c r="AF245" s="51">
        <v>3.1735813066284999</v>
      </c>
      <c r="AG245" s="51">
        <v>0</v>
      </c>
      <c r="AH245" s="51">
        <v>0</v>
      </c>
      <c r="AI245" s="51">
        <v>0</v>
      </c>
      <c r="AJ245" s="8">
        <v>9.7241653835283657</v>
      </c>
      <c r="AK245" s="8" t="s">
        <v>12734</v>
      </c>
      <c r="AL245" s="8" t="s">
        <v>12734</v>
      </c>
      <c r="AM245" s="8">
        <v>9.7241653835283657</v>
      </c>
      <c r="AN245" s="8" t="s">
        <v>12734</v>
      </c>
      <c r="AO245" s="8" t="s">
        <v>12734</v>
      </c>
      <c r="AP245" s="8" t="s">
        <v>12734</v>
      </c>
      <c r="AQ245" s="8" t="s">
        <v>12734</v>
      </c>
      <c r="AR245" s="8">
        <v>9.7241653835283657</v>
      </c>
      <c r="AS245" s="8">
        <v>9.7241653835283657</v>
      </c>
      <c r="AT245" s="8">
        <v>9.7241653835283657</v>
      </c>
      <c r="AU245" s="8">
        <v>9.7241653835283657</v>
      </c>
      <c r="AV245" s="133" t="s">
        <v>12734</v>
      </c>
      <c r="AW245" s="133" t="s">
        <v>12734</v>
      </c>
      <c r="AX245" s="133">
        <v>32</v>
      </c>
      <c r="AY245" s="133" t="s">
        <v>12734</v>
      </c>
      <c r="AZ245" s="133" t="s">
        <v>12734</v>
      </c>
      <c r="BA245" s="133" t="s">
        <v>12734</v>
      </c>
      <c r="BB245" s="133" t="s">
        <v>12734</v>
      </c>
      <c r="BC245" s="133">
        <v>34</v>
      </c>
      <c r="BD245" s="133">
        <v>21</v>
      </c>
      <c r="BE245" s="133">
        <v>32</v>
      </c>
      <c r="BF245" s="133">
        <v>17</v>
      </c>
      <c r="BG245" s="92" t="s">
        <v>12734</v>
      </c>
      <c r="BH245" s="8">
        <v>10.732795434161627</v>
      </c>
      <c r="BI245" s="8">
        <v>-1.0086300506332613</v>
      </c>
      <c r="BJ245" s="12">
        <v>244</v>
      </c>
      <c r="BK245" s="10">
        <v>0</v>
      </c>
      <c r="BL245" s="10">
        <v>0.21403182159055145</v>
      </c>
      <c r="BM245" s="10">
        <v>-1.2226618722238127</v>
      </c>
      <c r="BN245" s="41">
        <v>-1.2581779347451434</v>
      </c>
      <c r="BO245" s="41"/>
      <c r="BP245" s="10">
        <v>0</v>
      </c>
      <c r="BQ245" s="38">
        <v>0</v>
      </c>
      <c r="BR245" s="6" t="s">
        <v>12980</v>
      </c>
      <c r="BS245" s="51">
        <v>187.17</v>
      </c>
      <c r="BT245" s="75">
        <v>416</v>
      </c>
      <c r="BU245" s="51">
        <v>-228.83</v>
      </c>
      <c r="BV245" s="75">
        <v>160</v>
      </c>
      <c r="BW245" s="75">
        <v>233</v>
      </c>
      <c r="BX245" s="51"/>
    </row>
    <row r="246" spans="1:76" ht="15" customHeight="1">
      <c r="A246" t="s">
        <v>10842</v>
      </c>
      <c r="B246" s="1" t="s">
        <v>10844</v>
      </c>
      <c r="C246" s="2" t="s">
        <v>10843</v>
      </c>
      <c r="D246" s="91" t="s">
        <v>10743</v>
      </c>
      <c r="E246" s="2" t="s">
        <v>1490</v>
      </c>
      <c r="F246" s="2" t="s">
        <v>3643</v>
      </c>
      <c r="G246" s="2" t="s">
        <v>1403</v>
      </c>
      <c r="H246" s="2" t="s">
        <v>1403</v>
      </c>
      <c r="I246">
        <v>15608</v>
      </c>
      <c r="J246" t="s">
        <v>10845</v>
      </c>
      <c r="K246" t="e">
        <v>#VALUE!</v>
      </c>
      <c r="L246" t="s">
        <v>11148</v>
      </c>
      <c r="M246" s="175">
        <v>58</v>
      </c>
      <c r="N246" s="124">
        <v>204</v>
      </c>
      <c r="O246" s="67">
        <v>190</v>
      </c>
      <c r="P246" s="124">
        <v>51</v>
      </c>
      <c r="Q246" s="124">
        <v>9</v>
      </c>
      <c r="R246" s="124">
        <v>0</v>
      </c>
      <c r="S246" s="67">
        <v>4</v>
      </c>
      <c r="T246" s="124">
        <v>28</v>
      </c>
      <c r="U246" s="67">
        <v>21</v>
      </c>
      <c r="V246" s="67">
        <v>5</v>
      </c>
      <c r="W246" s="67">
        <v>8</v>
      </c>
      <c r="X246" s="67">
        <v>0</v>
      </c>
      <c r="Y246" s="4">
        <v>0.26842105263157895</v>
      </c>
      <c r="Z246" s="4">
        <v>0.28717948717948716</v>
      </c>
      <c r="AA246" s="4">
        <v>0.37894736842105264</v>
      </c>
      <c r="AB246" s="8">
        <v>1.8421052631578949</v>
      </c>
      <c r="AC246" s="8">
        <v>0.60606060606060608</v>
      </c>
      <c r="AD246" s="8">
        <v>1.4189189189189189</v>
      </c>
      <c r="AE246" s="8">
        <v>0</v>
      </c>
      <c r="AF246" s="51">
        <v>0.51697305709558217</v>
      </c>
      <c r="AG246" s="51">
        <v>0</v>
      </c>
      <c r="AH246" s="51">
        <v>0</v>
      </c>
      <c r="AI246" s="51">
        <v>0</v>
      </c>
      <c r="AJ246" s="8">
        <v>4.3840578452330021</v>
      </c>
      <c r="AK246" s="8">
        <v>4.3840578452330021</v>
      </c>
      <c r="AL246" s="8" t="s">
        <v>12734</v>
      </c>
      <c r="AM246" s="8" t="s">
        <v>12734</v>
      </c>
      <c r="AN246" s="8" t="s">
        <v>12734</v>
      </c>
      <c r="AO246" s="8" t="s">
        <v>12734</v>
      </c>
      <c r="AP246" s="8" t="s">
        <v>12734</v>
      </c>
      <c r="AQ246" s="8" t="s">
        <v>12734</v>
      </c>
      <c r="AR246" s="8" t="s">
        <v>12734</v>
      </c>
      <c r="AS246" s="8" t="s">
        <v>12734</v>
      </c>
      <c r="AT246" s="8">
        <v>4.3840578452330021</v>
      </c>
      <c r="AU246" s="8">
        <v>4.3840578452330021</v>
      </c>
      <c r="AV246" s="133">
        <v>38</v>
      </c>
      <c r="AW246" s="133" t="s">
        <v>12734</v>
      </c>
      <c r="AX246" s="133" t="s">
        <v>12734</v>
      </c>
      <c r="AY246" s="133" t="s">
        <v>12734</v>
      </c>
      <c r="AZ246" s="133" t="s">
        <v>12734</v>
      </c>
      <c r="BA246" s="133" t="s">
        <v>12734</v>
      </c>
      <c r="BB246" s="133" t="s">
        <v>12734</v>
      </c>
      <c r="BC246" s="133" t="s">
        <v>12734</v>
      </c>
      <c r="BD246" s="133" t="s">
        <v>12734</v>
      </c>
      <c r="BE246" s="133">
        <v>146</v>
      </c>
      <c r="BF246" s="133">
        <v>131</v>
      </c>
      <c r="BG246" s="92" t="s">
        <v>12734</v>
      </c>
      <c r="BH246" s="8">
        <v>5.4009775641470128</v>
      </c>
      <c r="BI246" s="8">
        <v>-1.0169197189140107</v>
      </c>
      <c r="BJ246" s="12">
        <v>245</v>
      </c>
      <c r="BK246" s="10">
        <v>0</v>
      </c>
      <c r="BL246" s="10">
        <v>0.21403182159055145</v>
      </c>
      <c r="BM246" s="10">
        <v>-1.2309515405045621</v>
      </c>
      <c r="BN246" s="41">
        <v>-1.2734884195351022</v>
      </c>
      <c r="BO246" s="41"/>
      <c r="BP246" s="10">
        <v>0</v>
      </c>
      <c r="BQ246" s="38">
        <v>0</v>
      </c>
      <c r="BR246" s="6" t="s">
        <v>12981</v>
      </c>
      <c r="BS246" s="51">
        <v>335.17</v>
      </c>
      <c r="BT246" s="75">
        <v>417</v>
      </c>
      <c r="BU246" s="51">
        <v>-81.829999999999984</v>
      </c>
      <c r="BV246" s="75">
        <v>287</v>
      </c>
      <c r="BW246" s="75">
        <v>390</v>
      </c>
      <c r="BX246" s="51"/>
    </row>
    <row r="247" spans="1:76">
      <c r="A247" s="185" t="s">
        <v>3201</v>
      </c>
      <c r="B247" s="1" t="s">
        <v>4806</v>
      </c>
      <c r="C247" s="2" t="s">
        <v>4807</v>
      </c>
      <c r="D247" s="91" t="s">
        <v>1288</v>
      </c>
      <c r="E247" s="2" t="s">
        <v>1385</v>
      </c>
      <c r="F247" s="2" t="s">
        <v>6289</v>
      </c>
      <c r="G247" s="2" t="s">
        <v>657</v>
      </c>
      <c r="H247" s="2" t="s">
        <v>657</v>
      </c>
      <c r="I247">
        <v>12179</v>
      </c>
      <c r="J247" t="s">
        <v>6702</v>
      </c>
      <c r="K247" t="e">
        <v>#VALUE!</v>
      </c>
      <c r="L247" t="s">
        <v>3202</v>
      </c>
      <c r="M247" s="175">
        <v>123</v>
      </c>
      <c r="N247" s="124">
        <v>428</v>
      </c>
      <c r="O247" s="75">
        <v>389</v>
      </c>
      <c r="P247" s="124">
        <v>91</v>
      </c>
      <c r="Q247" s="124">
        <v>17</v>
      </c>
      <c r="R247" s="124">
        <v>0</v>
      </c>
      <c r="S247" s="75">
        <v>17</v>
      </c>
      <c r="T247" s="124">
        <v>48</v>
      </c>
      <c r="U247" s="75">
        <v>56</v>
      </c>
      <c r="V247" s="75">
        <v>36</v>
      </c>
      <c r="W247" s="75">
        <v>61</v>
      </c>
      <c r="X247" s="75">
        <v>0</v>
      </c>
      <c r="Y247" s="4">
        <v>0.23393316195372751</v>
      </c>
      <c r="Z247" s="4">
        <v>0.29882352941176471</v>
      </c>
      <c r="AA247" s="4">
        <v>0.40874035989717222</v>
      </c>
      <c r="AB247" s="8">
        <v>3.1578947368421053</v>
      </c>
      <c r="AC247" s="8">
        <v>2.5757575757575757</v>
      </c>
      <c r="AD247" s="8">
        <v>3.7837837837837838</v>
      </c>
      <c r="AE247" s="8">
        <v>0</v>
      </c>
      <c r="AF247" s="51">
        <v>-0.93175480882839079</v>
      </c>
      <c r="AG247" s="51">
        <v>0</v>
      </c>
      <c r="AH247" s="51">
        <v>0</v>
      </c>
      <c r="AI247" s="51">
        <v>0</v>
      </c>
      <c r="AJ247" s="8">
        <v>8.5856812875550741</v>
      </c>
      <c r="AK247" s="8" t="s">
        <v>12734</v>
      </c>
      <c r="AL247" s="8" t="s">
        <v>12734</v>
      </c>
      <c r="AM247" s="8" t="s">
        <v>12734</v>
      </c>
      <c r="AN247" s="8">
        <v>8.5856812875550741</v>
      </c>
      <c r="AO247" s="8" t="s">
        <v>12734</v>
      </c>
      <c r="AP247" s="8" t="s">
        <v>12734</v>
      </c>
      <c r="AQ247" s="8">
        <v>8.5856812875550741</v>
      </c>
      <c r="AR247" s="8" t="s">
        <v>12734</v>
      </c>
      <c r="AS247" s="8">
        <v>8.5856812875550741</v>
      </c>
      <c r="AT247" s="8">
        <v>8.5856812875550741</v>
      </c>
      <c r="AU247" s="8">
        <v>8.5856812875550741</v>
      </c>
      <c r="AV247" s="133" t="s">
        <v>12734</v>
      </c>
      <c r="AW247" s="133" t="s">
        <v>12734</v>
      </c>
      <c r="AX247" s="133" t="s">
        <v>12734</v>
      </c>
      <c r="AY247" s="133">
        <v>26</v>
      </c>
      <c r="AZ247" s="133" t="s">
        <v>12734</v>
      </c>
      <c r="BA247" s="133" t="s">
        <v>12734</v>
      </c>
      <c r="BB247" s="133">
        <v>23</v>
      </c>
      <c r="BC247" s="133" t="s">
        <v>12734</v>
      </c>
      <c r="BD247" s="133">
        <v>32</v>
      </c>
      <c r="BE247" s="133">
        <v>53</v>
      </c>
      <c r="BF247" s="133">
        <v>38</v>
      </c>
      <c r="BG247" s="92" t="s">
        <v>12734</v>
      </c>
      <c r="BH247" s="8">
        <v>9.7237596872733416</v>
      </c>
      <c r="BI247" s="8">
        <v>-1.1380783997182675</v>
      </c>
      <c r="BJ247" s="12">
        <v>246</v>
      </c>
      <c r="BK247" s="10">
        <v>0</v>
      </c>
      <c r="BL247" s="10">
        <v>0.21403182159055145</v>
      </c>
      <c r="BM247" s="10">
        <v>-1.352110221308819</v>
      </c>
      <c r="BN247" s="41">
        <v>-1.4972607198010577</v>
      </c>
      <c r="BO247" s="41"/>
      <c r="BP247" s="10">
        <v>0</v>
      </c>
      <c r="BQ247" s="38">
        <v>0</v>
      </c>
      <c r="BR247" s="6" t="s">
        <v>12982</v>
      </c>
      <c r="BS247" s="51">
        <v>531</v>
      </c>
      <c r="BT247" s="75">
        <v>423</v>
      </c>
      <c r="BU247" s="51">
        <v>108</v>
      </c>
      <c r="BV247" s="75">
        <v>411</v>
      </c>
      <c r="BW247" s="75">
        <v>628</v>
      </c>
      <c r="BX247" s="51"/>
    </row>
    <row r="248" spans="1:76" ht="15" customHeight="1">
      <c r="A248" t="s">
        <v>1624</v>
      </c>
      <c r="B248" s="1" t="s">
        <v>4064</v>
      </c>
      <c r="C248" s="2" t="s">
        <v>4065</v>
      </c>
      <c r="D248" s="91" t="s">
        <v>86</v>
      </c>
      <c r="E248" s="2" t="s">
        <v>1374</v>
      </c>
      <c r="F248" s="2" t="s">
        <v>6289</v>
      </c>
      <c r="G248" s="2" t="s">
        <v>1408</v>
      </c>
      <c r="H248" s="2" t="s">
        <v>1408</v>
      </c>
      <c r="I248">
        <v>5343</v>
      </c>
      <c r="J248" t="s">
        <v>6542</v>
      </c>
      <c r="K248" t="e">
        <v>#VALUE!</v>
      </c>
      <c r="L248" t="s">
        <v>3096</v>
      </c>
      <c r="M248" s="175">
        <v>147</v>
      </c>
      <c r="N248" s="124">
        <v>560</v>
      </c>
      <c r="O248" s="67">
        <v>500</v>
      </c>
      <c r="P248" s="124">
        <v>114</v>
      </c>
      <c r="Q248" s="124">
        <v>24</v>
      </c>
      <c r="R248" s="124">
        <v>2</v>
      </c>
      <c r="S248" s="67">
        <v>11</v>
      </c>
      <c r="T248" s="124">
        <v>58</v>
      </c>
      <c r="U248" s="67">
        <v>59</v>
      </c>
      <c r="V248" s="67">
        <v>53</v>
      </c>
      <c r="W248" s="67">
        <v>117</v>
      </c>
      <c r="X248" s="67">
        <v>3</v>
      </c>
      <c r="Y248" s="3">
        <v>0.22800000000000001</v>
      </c>
      <c r="Z248" s="3">
        <v>0.30198915009041594</v>
      </c>
      <c r="AA248" s="3">
        <v>0.35</v>
      </c>
      <c r="AB248" s="6">
        <v>3.8157894736842106</v>
      </c>
      <c r="AC248" s="6">
        <v>1.6666666666666667</v>
      </c>
      <c r="AD248" s="6">
        <v>3.9864864864864864</v>
      </c>
      <c r="AE248" s="6">
        <v>0.75</v>
      </c>
      <c r="AF248" s="51">
        <v>-1.6247906197655131</v>
      </c>
      <c r="AG248" s="51">
        <v>0</v>
      </c>
      <c r="AH248" s="51">
        <v>0</v>
      </c>
      <c r="AI248" s="51">
        <v>0</v>
      </c>
      <c r="AJ248" s="6">
        <v>8.5941520070718518</v>
      </c>
      <c r="AK248" s="6" t="s">
        <v>12734</v>
      </c>
      <c r="AL248" s="6" t="s">
        <v>12734</v>
      </c>
      <c r="AM248" s="6" t="s">
        <v>12734</v>
      </c>
      <c r="AN248" s="6" t="s">
        <v>12734</v>
      </c>
      <c r="AO248" s="6">
        <v>8.5941520070718518</v>
      </c>
      <c r="AP248" s="6" t="s">
        <v>12734</v>
      </c>
      <c r="AQ248" s="6" t="s">
        <v>12734</v>
      </c>
      <c r="AR248" s="6">
        <v>8.5941520070718518</v>
      </c>
      <c r="AS248" s="6">
        <v>8.5941520070718518</v>
      </c>
      <c r="AT248" s="6">
        <v>8.5941520070718518</v>
      </c>
      <c r="AU248" s="6">
        <v>8.5941520070718518</v>
      </c>
      <c r="AV248" s="99" t="s">
        <v>12734</v>
      </c>
      <c r="AW248" s="133" t="s">
        <v>12734</v>
      </c>
      <c r="AX248" s="133" t="s">
        <v>12734</v>
      </c>
      <c r="AY248" s="133" t="s">
        <v>12734</v>
      </c>
      <c r="AZ248" s="133">
        <v>35</v>
      </c>
      <c r="BA248" s="133" t="s">
        <v>12734</v>
      </c>
      <c r="BB248" s="133" t="s">
        <v>12734</v>
      </c>
      <c r="BC248" s="133">
        <v>39</v>
      </c>
      <c r="BD248" s="133">
        <v>31</v>
      </c>
      <c r="BE248" s="133">
        <v>52</v>
      </c>
      <c r="BF248" s="133">
        <v>37</v>
      </c>
      <c r="BG248" s="92" t="s">
        <v>12734</v>
      </c>
      <c r="BH248" s="6">
        <v>9.752144097079757</v>
      </c>
      <c r="BI248" s="8">
        <v>-1.1579920900079053</v>
      </c>
      <c r="BJ248" s="12">
        <v>247</v>
      </c>
      <c r="BK248" s="6">
        <v>0</v>
      </c>
      <c r="BL248" s="6">
        <v>0.21403182159055145</v>
      </c>
      <c r="BM248" s="6">
        <v>-1.3720239115984567</v>
      </c>
      <c r="BN248" s="38">
        <v>-1.5340400265194543</v>
      </c>
      <c r="BO248" s="38"/>
      <c r="BP248" s="6">
        <v>0</v>
      </c>
      <c r="BQ248" s="38">
        <v>0</v>
      </c>
      <c r="BR248" s="6" t="s">
        <v>12983</v>
      </c>
      <c r="BS248" s="51">
        <v>545.66999999999996</v>
      </c>
      <c r="BT248" s="75">
        <v>425</v>
      </c>
      <c r="BU248" s="51">
        <v>120.66999999999996</v>
      </c>
      <c r="BV248" s="75">
        <v>501</v>
      </c>
      <c r="BW248" s="75">
        <v>605</v>
      </c>
      <c r="BX248" s="51"/>
    </row>
    <row r="249" spans="1:76" ht="15" customHeight="1">
      <c r="A249" t="s">
        <v>10691</v>
      </c>
      <c r="B249" s="1" t="s">
        <v>10692</v>
      </c>
      <c r="C249" s="2" t="s">
        <v>4389</v>
      </c>
      <c r="D249" s="91" t="s">
        <v>10554</v>
      </c>
      <c r="E249" s="2" t="s">
        <v>1388</v>
      </c>
      <c r="F249" s="2" t="s">
        <v>3643</v>
      </c>
      <c r="G249" s="2" t="s">
        <v>1372</v>
      </c>
      <c r="H249" s="2" t="s">
        <v>1372</v>
      </c>
      <c r="I249">
        <v>16424</v>
      </c>
      <c r="J249" t="s">
        <v>10574</v>
      </c>
      <c r="K249" t="e">
        <v>#VALUE!</v>
      </c>
      <c r="L249" t="s">
        <v>11206</v>
      </c>
      <c r="M249" s="175">
        <v>85</v>
      </c>
      <c r="N249" s="124">
        <v>261</v>
      </c>
      <c r="O249" s="75">
        <v>225</v>
      </c>
      <c r="P249" s="124">
        <v>62</v>
      </c>
      <c r="Q249" s="124">
        <v>15</v>
      </c>
      <c r="R249" s="124">
        <v>1</v>
      </c>
      <c r="S249" s="75">
        <v>15</v>
      </c>
      <c r="T249" s="124">
        <v>42</v>
      </c>
      <c r="U249" s="75">
        <v>38</v>
      </c>
      <c r="V249" s="75">
        <v>33</v>
      </c>
      <c r="W249" s="75">
        <v>61</v>
      </c>
      <c r="X249" s="75">
        <v>3</v>
      </c>
      <c r="Y249" s="4">
        <v>0.27555555555555555</v>
      </c>
      <c r="Z249" s="4">
        <v>0.36821705426356588</v>
      </c>
      <c r="AA249" s="4">
        <v>0.55111111111111111</v>
      </c>
      <c r="AB249" s="8">
        <v>2.763157894736842</v>
      </c>
      <c r="AC249" s="8">
        <v>2.2727272727272729</v>
      </c>
      <c r="AD249" s="8">
        <v>2.5675675675675675</v>
      </c>
      <c r="AE249" s="8">
        <v>0.75</v>
      </c>
      <c r="AF249" s="51">
        <v>0.73571394009773017</v>
      </c>
      <c r="AG249" s="51">
        <v>0</v>
      </c>
      <c r="AH249" s="51">
        <v>0</v>
      </c>
      <c r="AI249" s="51">
        <v>0</v>
      </c>
      <c r="AJ249" s="8">
        <v>9.0891666751294125</v>
      </c>
      <c r="AK249" s="8" t="s">
        <v>12734</v>
      </c>
      <c r="AL249" s="8" t="s">
        <v>12734</v>
      </c>
      <c r="AM249" s="8" t="s">
        <v>12734</v>
      </c>
      <c r="AN249" s="8" t="s">
        <v>12734</v>
      </c>
      <c r="AO249" s="8" t="s">
        <v>12734</v>
      </c>
      <c r="AP249" s="8">
        <v>9.0891666751294125</v>
      </c>
      <c r="AQ249" s="8" t="s">
        <v>12734</v>
      </c>
      <c r="AR249" s="8" t="s">
        <v>12734</v>
      </c>
      <c r="AS249" s="8" t="s">
        <v>12734</v>
      </c>
      <c r="AT249" s="8">
        <v>9.0891666751294125</v>
      </c>
      <c r="AU249" s="8">
        <v>9.0891666751294125</v>
      </c>
      <c r="AV249" s="133" t="s">
        <v>12734</v>
      </c>
      <c r="AW249" s="133" t="s">
        <v>12734</v>
      </c>
      <c r="AX249" s="133" t="s">
        <v>12734</v>
      </c>
      <c r="AY249" s="133" t="s">
        <v>12734</v>
      </c>
      <c r="AZ249" s="133" t="s">
        <v>12734</v>
      </c>
      <c r="BA249" s="133">
        <v>86</v>
      </c>
      <c r="BB249" s="133" t="s">
        <v>12734</v>
      </c>
      <c r="BC249" s="133" t="s">
        <v>12734</v>
      </c>
      <c r="BD249" s="133" t="s">
        <v>12734</v>
      </c>
      <c r="BE249" s="133">
        <v>42</v>
      </c>
      <c r="BF249" s="133">
        <v>27</v>
      </c>
      <c r="BG249" s="92" t="s">
        <v>12734</v>
      </c>
      <c r="BH249" s="8">
        <v>10.292358297693868</v>
      </c>
      <c r="BI249" s="8">
        <v>-1.2031916225644554</v>
      </c>
      <c r="BJ249" s="12">
        <v>248</v>
      </c>
      <c r="BK249" s="10">
        <v>0</v>
      </c>
      <c r="BL249" s="10">
        <v>0.21403182159055145</v>
      </c>
      <c r="BM249" s="10">
        <v>-1.4172234441550069</v>
      </c>
      <c r="BN249" s="41">
        <v>-1.617520659553632</v>
      </c>
      <c r="BO249" s="41"/>
      <c r="BP249" s="10">
        <v>0</v>
      </c>
      <c r="BQ249" s="38">
        <v>0</v>
      </c>
      <c r="BR249" s="6" t="s">
        <v>12984</v>
      </c>
      <c r="BS249" s="51">
        <v>562.16999999999996</v>
      </c>
      <c r="BT249" s="75">
        <v>429</v>
      </c>
      <c r="BU249" s="51">
        <v>133.16999999999996</v>
      </c>
      <c r="BV249" s="75">
        <v>524</v>
      </c>
      <c r="BW249" s="75">
        <v>595</v>
      </c>
      <c r="BX249" s="51"/>
    </row>
    <row r="250" spans="1:76" ht="15" customHeight="1">
      <c r="A250" s="185" t="s">
        <v>2337</v>
      </c>
      <c r="B250" s="1" t="s">
        <v>4072</v>
      </c>
      <c r="C250" s="2" t="s">
        <v>4073</v>
      </c>
      <c r="D250" s="91" t="s">
        <v>583</v>
      </c>
      <c r="E250" s="2" t="s">
        <v>1374</v>
      </c>
      <c r="F250" s="2" t="s">
        <v>6289</v>
      </c>
      <c r="G250" s="2" t="s">
        <v>11022</v>
      </c>
      <c r="H250" s="2" t="s">
        <v>657</v>
      </c>
      <c r="I250">
        <v>5409</v>
      </c>
      <c r="J250" t="s">
        <v>8046</v>
      </c>
      <c r="K250" t="e">
        <v>#VALUE!</v>
      </c>
      <c r="L250" t="s">
        <v>3740</v>
      </c>
      <c r="M250" s="175">
        <v>108</v>
      </c>
      <c r="N250" s="124">
        <v>296</v>
      </c>
      <c r="O250" s="75">
        <v>272</v>
      </c>
      <c r="P250" s="124">
        <v>73</v>
      </c>
      <c r="Q250" s="124">
        <v>23</v>
      </c>
      <c r="R250" s="124">
        <v>0</v>
      </c>
      <c r="S250" s="75">
        <v>14</v>
      </c>
      <c r="T250" s="124">
        <v>42</v>
      </c>
      <c r="U250" s="75">
        <v>41</v>
      </c>
      <c r="V250" s="75">
        <v>18</v>
      </c>
      <c r="W250" s="75">
        <v>67</v>
      </c>
      <c r="X250" s="75">
        <v>1</v>
      </c>
      <c r="Y250" s="4">
        <v>0.26838235294117646</v>
      </c>
      <c r="Z250" s="4">
        <v>0.31379310344827588</v>
      </c>
      <c r="AA250" s="4">
        <v>0.50735294117647056</v>
      </c>
      <c r="AB250" s="8">
        <v>2.763157894736842</v>
      </c>
      <c r="AC250" s="8">
        <v>2.1212121212121211</v>
      </c>
      <c r="AD250" s="8">
        <v>2.7702702702702702</v>
      </c>
      <c r="AE250" s="8">
        <v>0.25</v>
      </c>
      <c r="AF250" s="51">
        <v>0.57285659361782282</v>
      </c>
      <c r="AG250" s="51">
        <v>0</v>
      </c>
      <c r="AH250" s="51">
        <v>0</v>
      </c>
      <c r="AI250" s="51">
        <v>0</v>
      </c>
      <c r="AJ250" s="8">
        <v>8.4774968798370569</v>
      </c>
      <c r="AK250" s="8" t="s">
        <v>12734</v>
      </c>
      <c r="AL250" s="8" t="s">
        <v>12734</v>
      </c>
      <c r="AM250" s="8" t="s">
        <v>12734</v>
      </c>
      <c r="AN250" s="8">
        <v>8.4774968798370569</v>
      </c>
      <c r="AO250" s="8" t="s">
        <v>12734</v>
      </c>
      <c r="AP250" s="8" t="s">
        <v>12734</v>
      </c>
      <c r="AQ250" s="8">
        <v>8.4774968798370569</v>
      </c>
      <c r="AR250" s="8" t="s">
        <v>12734</v>
      </c>
      <c r="AS250" s="8">
        <v>8.4774968798370569</v>
      </c>
      <c r="AT250" s="8">
        <v>8.4774968798370569</v>
      </c>
      <c r="AU250" s="8">
        <v>8.4774968798370569</v>
      </c>
      <c r="AV250" s="133" t="s">
        <v>12734</v>
      </c>
      <c r="AW250" s="133" t="s">
        <v>12734</v>
      </c>
      <c r="AX250" s="133" t="s">
        <v>12734</v>
      </c>
      <c r="AY250" s="133">
        <v>27</v>
      </c>
      <c r="AZ250" s="133" t="s">
        <v>12734</v>
      </c>
      <c r="BA250" s="133" t="s">
        <v>12734</v>
      </c>
      <c r="BB250" s="133">
        <v>24</v>
      </c>
      <c r="BC250" s="133" t="s">
        <v>12734</v>
      </c>
      <c r="BD250" s="133">
        <v>33</v>
      </c>
      <c r="BE250" s="133">
        <v>56</v>
      </c>
      <c r="BF250" s="133">
        <v>41</v>
      </c>
      <c r="BG250" s="92" t="s">
        <v>12734</v>
      </c>
      <c r="BH250" s="8">
        <v>9.7237596872733416</v>
      </c>
      <c r="BI250" s="8">
        <v>-1.2462628074362847</v>
      </c>
      <c r="BJ250" s="12">
        <v>249</v>
      </c>
      <c r="BK250" s="10">
        <v>0</v>
      </c>
      <c r="BL250" s="10">
        <v>0.21403182159055145</v>
      </c>
      <c r="BM250" s="10">
        <v>-1.4602946290268362</v>
      </c>
      <c r="BN250" s="41">
        <v>-1.6970703711382336</v>
      </c>
      <c r="BO250" s="41"/>
      <c r="BP250" s="10">
        <v>0</v>
      </c>
      <c r="BQ250" s="38">
        <v>0</v>
      </c>
      <c r="BR250" s="6" t="s">
        <v>12985</v>
      </c>
      <c r="BS250" s="51">
        <v>748.83</v>
      </c>
      <c r="BT250" s="75">
        <v>432</v>
      </c>
      <c r="BU250" s="51">
        <v>316.83000000000004</v>
      </c>
      <c r="BV250" s="75">
        <v>738</v>
      </c>
      <c r="BW250" s="75">
        <v>738</v>
      </c>
      <c r="BX250" s="51"/>
    </row>
    <row r="251" spans="1:76" ht="15" customHeight="1">
      <c r="A251" s="185" t="s">
        <v>2498</v>
      </c>
      <c r="B251" s="1" t="s">
        <v>4236</v>
      </c>
      <c r="C251" s="2" t="s">
        <v>4011</v>
      </c>
      <c r="D251" s="91" t="s">
        <v>537</v>
      </c>
      <c r="E251" s="2" t="s">
        <v>1382</v>
      </c>
      <c r="F251" s="2" t="s">
        <v>6289</v>
      </c>
      <c r="G251" s="2" t="s">
        <v>1403</v>
      </c>
      <c r="H251" s="2" t="s">
        <v>1403</v>
      </c>
      <c r="I251">
        <v>4298</v>
      </c>
      <c r="J251" t="s">
        <v>6863</v>
      </c>
      <c r="K251" t="e">
        <v>#VALUE!</v>
      </c>
      <c r="L251" t="s">
        <v>3897</v>
      </c>
      <c r="M251" s="175">
        <v>67</v>
      </c>
      <c r="N251" s="124">
        <v>183</v>
      </c>
      <c r="O251" s="75">
        <v>168</v>
      </c>
      <c r="P251" s="124">
        <v>36</v>
      </c>
      <c r="Q251" s="124">
        <v>4</v>
      </c>
      <c r="R251" s="124">
        <v>0</v>
      </c>
      <c r="S251" s="75">
        <v>11</v>
      </c>
      <c r="T251" s="124">
        <v>15</v>
      </c>
      <c r="U251" s="75">
        <v>27</v>
      </c>
      <c r="V251" s="75">
        <v>12</v>
      </c>
      <c r="W251" s="75">
        <v>47</v>
      </c>
      <c r="X251" s="75">
        <v>1</v>
      </c>
      <c r="Y251" s="31">
        <v>0.21428571428571427</v>
      </c>
      <c r="Z251" s="31">
        <v>0.26666666666666666</v>
      </c>
      <c r="AA251" s="31">
        <v>0.43452380952380953</v>
      </c>
      <c r="AB251" s="32">
        <v>0.98684210526315796</v>
      </c>
      <c r="AC251" s="32">
        <v>1.6666666666666667</v>
      </c>
      <c r="AD251" s="32">
        <v>1.8243243243243243</v>
      </c>
      <c r="AE251" s="32">
        <v>0.25</v>
      </c>
      <c r="AF251" s="51">
        <v>-0.60792349726774653</v>
      </c>
      <c r="AG251" s="51">
        <v>0</v>
      </c>
      <c r="AH251" s="51">
        <v>0</v>
      </c>
      <c r="AI251" s="51">
        <v>0</v>
      </c>
      <c r="AJ251" s="51">
        <v>4.1199095989864025</v>
      </c>
      <c r="AK251" s="51">
        <v>4.1199095989864025</v>
      </c>
      <c r="AL251" s="51" t="s">
        <v>12734</v>
      </c>
      <c r="AM251" s="51" t="s">
        <v>12734</v>
      </c>
      <c r="AN251" s="51" t="s">
        <v>12734</v>
      </c>
      <c r="AO251" s="51" t="s">
        <v>12734</v>
      </c>
      <c r="AP251" s="51" t="s">
        <v>12734</v>
      </c>
      <c r="AQ251" s="51" t="s">
        <v>12734</v>
      </c>
      <c r="AR251" s="51" t="s">
        <v>12734</v>
      </c>
      <c r="AS251" s="51" t="s">
        <v>12734</v>
      </c>
      <c r="AT251" s="51">
        <v>4.1199095989864025</v>
      </c>
      <c r="AU251" s="51">
        <v>4.1199095989864025</v>
      </c>
      <c r="AV251" s="76">
        <v>39</v>
      </c>
      <c r="AW251" s="133" t="s">
        <v>12734</v>
      </c>
      <c r="AX251" s="133" t="s">
        <v>12734</v>
      </c>
      <c r="AY251" s="133" t="s">
        <v>12734</v>
      </c>
      <c r="AZ251" s="133" t="s">
        <v>12734</v>
      </c>
      <c r="BA251" s="133" t="s">
        <v>12734</v>
      </c>
      <c r="BB251" s="133" t="s">
        <v>12734</v>
      </c>
      <c r="BC251" s="133" t="s">
        <v>12734</v>
      </c>
      <c r="BD251" s="133" t="s">
        <v>12734</v>
      </c>
      <c r="BE251" s="133">
        <v>161</v>
      </c>
      <c r="BF251" s="133">
        <v>146</v>
      </c>
      <c r="BG251" s="92" t="s">
        <v>12734</v>
      </c>
      <c r="BH251" s="32">
        <v>5.4009775641470128</v>
      </c>
      <c r="BI251" s="8">
        <v>-1.2810679651606103</v>
      </c>
      <c r="BJ251" s="12">
        <v>250</v>
      </c>
      <c r="BK251" s="32">
        <v>0</v>
      </c>
      <c r="BL251" s="32">
        <v>0.21403182159055145</v>
      </c>
      <c r="BM251" s="32">
        <v>-1.4950997867511617</v>
      </c>
      <c r="BN251" s="40">
        <v>-1.7613532615872858</v>
      </c>
      <c r="BO251" s="40"/>
      <c r="BP251" s="32">
        <v>0</v>
      </c>
      <c r="BQ251" s="38">
        <v>0</v>
      </c>
      <c r="BR251" s="6" t="s">
        <v>12986</v>
      </c>
      <c r="BS251" s="51">
        <v>0</v>
      </c>
      <c r="BT251" s="75">
        <v>437</v>
      </c>
      <c r="BU251" s="51">
        <v>0</v>
      </c>
      <c r="BV251" s="75">
        <v>0</v>
      </c>
      <c r="BW251" s="75">
        <v>0</v>
      </c>
      <c r="BX251" s="51"/>
    </row>
    <row r="252" spans="1:76" ht="15" customHeight="1">
      <c r="A252" s="185" t="s">
        <v>10125</v>
      </c>
      <c r="B252" s="1" t="s">
        <v>4261</v>
      </c>
      <c r="C252" s="2" t="s">
        <v>10126</v>
      </c>
      <c r="D252" s="91" t="s">
        <v>8771</v>
      </c>
      <c r="E252" s="2" t="s">
        <v>1435</v>
      </c>
      <c r="F252" s="2" t="s">
        <v>3643</v>
      </c>
      <c r="G252" s="2" t="s">
        <v>1403</v>
      </c>
      <c r="H252" s="2" t="s">
        <v>1403</v>
      </c>
      <c r="I252">
        <v>12284</v>
      </c>
      <c r="J252" t="s">
        <v>8772</v>
      </c>
      <c r="K252" t="e">
        <v>#VALUE!</v>
      </c>
      <c r="L252" t="s">
        <v>10127</v>
      </c>
      <c r="M252" s="175">
        <v>67</v>
      </c>
      <c r="N252" s="124">
        <v>211</v>
      </c>
      <c r="O252" s="75">
        <v>191</v>
      </c>
      <c r="P252" s="124">
        <v>48</v>
      </c>
      <c r="Q252" s="124">
        <v>12</v>
      </c>
      <c r="R252" s="124">
        <v>0</v>
      </c>
      <c r="S252" s="75">
        <v>5</v>
      </c>
      <c r="T252" s="124">
        <v>21</v>
      </c>
      <c r="U252" s="75">
        <v>20</v>
      </c>
      <c r="V252" s="75">
        <v>16</v>
      </c>
      <c r="W252" s="75">
        <v>37</v>
      </c>
      <c r="X252" s="75">
        <v>2</v>
      </c>
      <c r="Y252" s="4">
        <v>0.2513089005235602</v>
      </c>
      <c r="Z252" s="4">
        <v>0.30917874396135264</v>
      </c>
      <c r="AA252" s="4">
        <v>0.39267015706806285</v>
      </c>
      <c r="AB252" s="8">
        <v>1.381578947368421</v>
      </c>
      <c r="AC252" s="8">
        <v>0.75757575757575757</v>
      </c>
      <c r="AD252" s="8">
        <v>1.3513513513513513</v>
      </c>
      <c r="AE252" s="8">
        <v>0.5</v>
      </c>
      <c r="AF252" s="51">
        <v>0.12035010940917672</v>
      </c>
      <c r="AG252" s="51">
        <v>0</v>
      </c>
      <c r="AH252" s="51">
        <v>0</v>
      </c>
      <c r="AI252" s="51">
        <v>0</v>
      </c>
      <c r="AJ252" s="8">
        <v>4.1108561657047069</v>
      </c>
      <c r="AK252" s="8">
        <v>4.1108561657047069</v>
      </c>
      <c r="AL252" s="8" t="s">
        <v>12734</v>
      </c>
      <c r="AM252" s="8" t="s">
        <v>12734</v>
      </c>
      <c r="AN252" s="8" t="s">
        <v>12734</v>
      </c>
      <c r="AO252" s="8" t="s">
        <v>12734</v>
      </c>
      <c r="AP252" s="8" t="s">
        <v>12734</v>
      </c>
      <c r="AQ252" s="8" t="s">
        <v>12734</v>
      </c>
      <c r="AR252" s="8" t="s">
        <v>12734</v>
      </c>
      <c r="AS252" s="8" t="s">
        <v>12734</v>
      </c>
      <c r="AT252" s="8">
        <v>4.1108561657047069</v>
      </c>
      <c r="AU252" s="8">
        <v>4.1108561657047069</v>
      </c>
      <c r="AV252" s="133">
        <v>40</v>
      </c>
      <c r="AW252" s="133" t="s">
        <v>12734</v>
      </c>
      <c r="AX252" s="133" t="s">
        <v>12734</v>
      </c>
      <c r="AY252" s="133" t="s">
        <v>12734</v>
      </c>
      <c r="AZ252" s="133" t="s">
        <v>12734</v>
      </c>
      <c r="BA252" s="133" t="s">
        <v>12734</v>
      </c>
      <c r="BB252" s="133" t="s">
        <v>12734</v>
      </c>
      <c r="BC252" s="133" t="s">
        <v>12734</v>
      </c>
      <c r="BD252" s="133" t="s">
        <v>12734</v>
      </c>
      <c r="BE252" s="133">
        <v>163</v>
      </c>
      <c r="BF252" s="133">
        <v>148</v>
      </c>
      <c r="BG252" s="92" t="s">
        <v>12734</v>
      </c>
      <c r="BH252" s="8">
        <v>5.4009775641470128</v>
      </c>
      <c r="BI252" s="8">
        <v>-1.2901213984423059</v>
      </c>
      <c r="BJ252" s="12">
        <v>251</v>
      </c>
      <c r="BK252" s="10">
        <v>0</v>
      </c>
      <c r="BL252" s="10">
        <v>0.21403182159055145</v>
      </c>
      <c r="BM252" s="10">
        <v>-1.5041532200328573</v>
      </c>
      <c r="BN252" s="41">
        <v>-1.77807437127007</v>
      </c>
      <c r="BO252" s="41"/>
      <c r="BP252" s="10">
        <v>0</v>
      </c>
      <c r="BQ252" s="38">
        <v>0</v>
      </c>
      <c r="BR252" s="6" t="s">
        <v>12987</v>
      </c>
      <c r="BS252" s="51">
        <v>459.17</v>
      </c>
      <c r="BT252" s="75">
        <v>438</v>
      </c>
      <c r="BU252" s="51">
        <v>21.170000000000016</v>
      </c>
      <c r="BV252" s="75">
        <v>443</v>
      </c>
      <c r="BW252" s="75">
        <v>491</v>
      </c>
      <c r="BX252" s="51"/>
    </row>
    <row r="253" spans="1:76" ht="15" customHeight="1">
      <c r="A253" s="221" t="s">
        <v>6584</v>
      </c>
      <c r="B253" s="187" t="s">
        <v>6586</v>
      </c>
      <c r="C253" s="205" t="s">
        <v>5020</v>
      </c>
      <c r="D253" s="220" t="s">
        <v>6585</v>
      </c>
      <c r="E253" s="205" t="s">
        <v>1419</v>
      </c>
      <c r="F253" s="205" t="s">
        <v>6289</v>
      </c>
      <c r="G253" s="205" t="s">
        <v>1372</v>
      </c>
      <c r="H253" s="205" t="s">
        <v>1372</v>
      </c>
      <c r="I253" s="206">
        <v>13590</v>
      </c>
      <c r="J253" s="206" t="s">
        <v>9625</v>
      </c>
      <c r="K253" s="207" t="e">
        <v>#VALUE!</v>
      </c>
      <c r="L253" s="207" t="s">
        <v>6587</v>
      </c>
      <c r="M253" s="208">
        <v>113</v>
      </c>
      <c r="N253" s="209">
        <v>384</v>
      </c>
      <c r="O253" s="209">
        <v>338</v>
      </c>
      <c r="P253" s="209">
        <v>91</v>
      </c>
      <c r="Q253" s="209">
        <v>17</v>
      </c>
      <c r="R253" s="209">
        <v>2</v>
      </c>
      <c r="S253" s="209">
        <v>16</v>
      </c>
      <c r="T253" s="209">
        <v>51</v>
      </c>
      <c r="U253" s="209">
        <v>38</v>
      </c>
      <c r="V253" s="209">
        <v>38</v>
      </c>
      <c r="W253" s="209">
        <v>60</v>
      </c>
      <c r="X253" s="209">
        <v>0</v>
      </c>
      <c r="Y253" s="210">
        <v>0.26923076923076922</v>
      </c>
      <c r="Z253" s="211">
        <v>0.34308510638297873</v>
      </c>
      <c r="AA253" s="211">
        <v>0.47337278106508873</v>
      </c>
      <c r="AB253" s="212">
        <v>3.3552631578947372</v>
      </c>
      <c r="AC253" s="212">
        <v>2.4242424242424243</v>
      </c>
      <c r="AD253" s="212">
        <v>2.5675675675675675</v>
      </c>
      <c r="AE253" s="212">
        <v>0</v>
      </c>
      <c r="AF253" s="212">
        <v>0.65171855660286127</v>
      </c>
      <c r="AG253" s="213">
        <v>0</v>
      </c>
      <c r="AH253" s="213">
        <v>0</v>
      </c>
      <c r="AI253" s="213">
        <v>0</v>
      </c>
      <c r="AJ253" s="212">
        <v>8.9987917063075908</v>
      </c>
      <c r="AK253" s="212" t="s">
        <v>12734</v>
      </c>
      <c r="AL253" s="212" t="s">
        <v>12734</v>
      </c>
      <c r="AM253" s="212" t="s">
        <v>12734</v>
      </c>
      <c r="AN253" s="212" t="s">
        <v>12734</v>
      </c>
      <c r="AO253" s="212" t="s">
        <v>12734</v>
      </c>
      <c r="AP253" s="212">
        <v>8.9987917063075908</v>
      </c>
      <c r="AQ253" s="212" t="s">
        <v>12734</v>
      </c>
      <c r="AR253" s="212" t="s">
        <v>12734</v>
      </c>
      <c r="AS253" s="212" t="s">
        <v>12734</v>
      </c>
      <c r="AT253" s="212">
        <v>8.9987917063075908</v>
      </c>
      <c r="AU253" s="212">
        <v>8.9987917063075908</v>
      </c>
      <c r="AV253" s="214" t="s">
        <v>12734</v>
      </c>
      <c r="AW253" s="214" t="s">
        <v>12734</v>
      </c>
      <c r="AX253" s="214" t="s">
        <v>12734</v>
      </c>
      <c r="AY253" s="214" t="s">
        <v>12734</v>
      </c>
      <c r="AZ253" s="214" t="s">
        <v>12734</v>
      </c>
      <c r="BA253" s="214">
        <v>87</v>
      </c>
      <c r="BB253" s="214" t="s">
        <v>12734</v>
      </c>
      <c r="BC253" s="214" t="s">
        <v>12734</v>
      </c>
      <c r="BD253" s="214" t="s">
        <v>12734</v>
      </c>
      <c r="BE253" s="214">
        <v>43</v>
      </c>
      <c r="BF253" s="214">
        <v>28</v>
      </c>
      <c r="BG253" s="215" t="s">
        <v>12734</v>
      </c>
      <c r="BH253" s="212">
        <v>10.292358297693868</v>
      </c>
      <c r="BI253" s="212">
        <v>-1.2935665913862771</v>
      </c>
      <c r="BJ253" s="214">
        <v>252</v>
      </c>
      <c r="BK253" s="212">
        <v>0</v>
      </c>
      <c r="BL253" s="212">
        <v>0.21403182159055145</v>
      </c>
      <c r="BM253" s="212">
        <v>-1.5075984129768285</v>
      </c>
      <c r="BN253" s="216">
        <v>-1.7844374213199297</v>
      </c>
      <c r="BO253" s="217"/>
      <c r="BP253" s="212">
        <v>0</v>
      </c>
      <c r="BQ253" s="38">
        <v>0</v>
      </c>
      <c r="BR253" s="212" t="s">
        <v>12988</v>
      </c>
      <c r="BS253" s="212">
        <v>309.67</v>
      </c>
      <c r="BT253" s="218">
        <v>439</v>
      </c>
      <c r="BU253" s="213">
        <v>-129.32999999999998</v>
      </c>
      <c r="BV253" s="218">
        <v>265</v>
      </c>
      <c r="BW253" s="218">
        <v>362</v>
      </c>
      <c r="BX253" s="212"/>
    </row>
    <row r="254" spans="1:76" ht="15" customHeight="1">
      <c r="A254" s="185" t="s">
        <v>1426</v>
      </c>
      <c r="B254" s="1" t="s">
        <v>4312</v>
      </c>
      <c r="C254" s="2" t="s">
        <v>3929</v>
      </c>
      <c r="D254" s="91" t="s">
        <v>547</v>
      </c>
      <c r="E254" s="2" t="s">
        <v>1471</v>
      </c>
      <c r="F254" s="2" t="s">
        <v>6289</v>
      </c>
      <c r="G254" s="2" t="s">
        <v>1403</v>
      </c>
      <c r="H254" s="2" t="s">
        <v>1403</v>
      </c>
      <c r="I254">
        <v>7476</v>
      </c>
      <c r="J254" t="s">
        <v>6461</v>
      </c>
      <c r="K254" t="e">
        <v>#VALUE!</v>
      </c>
      <c r="L254" t="s">
        <v>2929</v>
      </c>
      <c r="M254" s="175">
        <v>63</v>
      </c>
      <c r="N254" s="124">
        <v>201</v>
      </c>
      <c r="O254" s="75">
        <v>164</v>
      </c>
      <c r="P254" s="124">
        <v>34</v>
      </c>
      <c r="Q254" s="124">
        <v>8</v>
      </c>
      <c r="R254" s="124">
        <v>0</v>
      </c>
      <c r="S254" s="75">
        <v>9</v>
      </c>
      <c r="T254" s="124">
        <v>22</v>
      </c>
      <c r="U254" s="75">
        <v>24</v>
      </c>
      <c r="V254" s="75">
        <v>36</v>
      </c>
      <c r="W254" s="75">
        <v>68</v>
      </c>
      <c r="X254" s="75">
        <v>1</v>
      </c>
      <c r="Y254" s="4">
        <v>0.2073170731707317</v>
      </c>
      <c r="Z254" s="4">
        <v>0.35</v>
      </c>
      <c r="AA254" s="4">
        <v>0.42073170731707316</v>
      </c>
      <c r="AB254" s="8">
        <v>1.4473684210526316</v>
      </c>
      <c r="AC254" s="8">
        <v>1.3636363636363638</v>
      </c>
      <c r="AD254" s="8">
        <v>1.6216216216216215</v>
      </c>
      <c r="AE254" s="8">
        <v>0.25</v>
      </c>
      <c r="AF254" s="51">
        <v>-0.72446787736773122</v>
      </c>
      <c r="AG254" s="51">
        <v>0</v>
      </c>
      <c r="AH254" s="51">
        <v>0</v>
      </c>
      <c r="AI254" s="51">
        <v>0</v>
      </c>
      <c r="AJ254" s="8">
        <v>3.9581585289428851</v>
      </c>
      <c r="AK254" s="8">
        <v>3.9581585289428851</v>
      </c>
      <c r="AL254" s="8" t="s">
        <v>12734</v>
      </c>
      <c r="AM254" s="8" t="s">
        <v>12734</v>
      </c>
      <c r="AN254" s="8" t="s">
        <v>12734</v>
      </c>
      <c r="AO254" s="8" t="s">
        <v>12734</v>
      </c>
      <c r="AP254" s="8" t="s">
        <v>12734</v>
      </c>
      <c r="AQ254" s="8" t="s">
        <v>12734</v>
      </c>
      <c r="AR254" s="8" t="s">
        <v>12734</v>
      </c>
      <c r="AS254" s="8" t="s">
        <v>12734</v>
      </c>
      <c r="AT254" s="8">
        <v>3.9581585289428851</v>
      </c>
      <c r="AU254" s="8">
        <v>3.9581585289428851</v>
      </c>
      <c r="AV254" s="133">
        <v>41</v>
      </c>
      <c r="AW254" s="133" t="s">
        <v>12734</v>
      </c>
      <c r="AX254" s="133" t="s">
        <v>12734</v>
      </c>
      <c r="AY254" s="133" t="s">
        <v>12734</v>
      </c>
      <c r="AZ254" s="133" t="s">
        <v>12734</v>
      </c>
      <c r="BA254" s="133" t="s">
        <v>12734</v>
      </c>
      <c r="BB254" s="133" t="s">
        <v>12734</v>
      </c>
      <c r="BC254" s="133" t="s">
        <v>12734</v>
      </c>
      <c r="BD254" s="133" t="s">
        <v>12734</v>
      </c>
      <c r="BE254" s="133">
        <v>168</v>
      </c>
      <c r="BF254" s="133">
        <v>153</v>
      </c>
      <c r="BG254" s="92" t="s">
        <v>12734</v>
      </c>
      <c r="BH254" s="8">
        <v>5.4009775641470128</v>
      </c>
      <c r="BI254" s="8">
        <v>-1.4428190352041277</v>
      </c>
      <c r="BJ254" s="12">
        <v>253</v>
      </c>
      <c r="BK254" s="10">
        <v>0</v>
      </c>
      <c r="BL254" s="10">
        <v>0.21403182159055145</v>
      </c>
      <c r="BM254" s="10">
        <v>-1.6568508567946791</v>
      </c>
      <c r="BN254" s="41">
        <v>-2.0600970971412131</v>
      </c>
      <c r="BO254" s="41"/>
      <c r="BP254" s="10">
        <v>0</v>
      </c>
      <c r="BQ254" s="38">
        <v>0</v>
      </c>
      <c r="BR254" s="6" t="s">
        <v>12989</v>
      </c>
      <c r="BS254" s="51">
        <v>707.67</v>
      </c>
      <c r="BT254" s="75">
        <v>448</v>
      </c>
      <c r="BU254" s="51">
        <v>259.66999999999996</v>
      </c>
      <c r="BV254" s="75">
        <v>647</v>
      </c>
      <c r="BW254" s="75">
        <v>698</v>
      </c>
      <c r="BX254" s="51"/>
    </row>
    <row r="255" spans="1:76" ht="15" customHeight="1">
      <c r="A255" s="221" t="s">
        <v>11037</v>
      </c>
      <c r="B255" s="187" t="s">
        <v>11038</v>
      </c>
      <c r="C255" s="188" t="s">
        <v>4350</v>
      </c>
      <c r="D255" s="219" t="s">
        <v>10746</v>
      </c>
      <c r="E255" s="188" t="s">
        <v>1467</v>
      </c>
      <c r="F255" s="188" t="s">
        <v>6289</v>
      </c>
      <c r="G255" s="188" t="s">
        <v>11031</v>
      </c>
      <c r="H255" s="188" t="s">
        <v>658</v>
      </c>
      <c r="I255" s="190">
        <v>19262</v>
      </c>
      <c r="J255" s="190" t="s">
        <v>11039</v>
      </c>
      <c r="K255" s="202" t="e">
        <v>#VALUE!</v>
      </c>
      <c r="L255" s="202" t="s">
        <v>11178</v>
      </c>
      <c r="M255" s="66">
        <v>105</v>
      </c>
      <c r="N255" s="192">
        <v>327</v>
      </c>
      <c r="O255" s="192">
        <v>299</v>
      </c>
      <c r="P255" s="192">
        <v>74</v>
      </c>
      <c r="Q255" s="192">
        <v>9</v>
      </c>
      <c r="R255" s="192">
        <v>4</v>
      </c>
      <c r="S255" s="192">
        <v>8</v>
      </c>
      <c r="T255" s="192">
        <v>40</v>
      </c>
      <c r="U255" s="192">
        <v>27</v>
      </c>
      <c r="V255" s="192">
        <v>24</v>
      </c>
      <c r="W255" s="192">
        <v>88</v>
      </c>
      <c r="X255" s="192">
        <v>15</v>
      </c>
      <c r="Y255" s="193">
        <v>0.24749163879598662</v>
      </c>
      <c r="Z255" s="194">
        <v>0.30340557275541796</v>
      </c>
      <c r="AA255" s="194">
        <v>0.38461538461538464</v>
      </c>
      <c r="AB255" s="195">
        <v>2.6315789473684212</v>
      </c>
      <c r="AC255" s="195">
        <v>1.2121212121212122</v>
      </c>
      <c r="AD255" s="195">
        <v>1.8243243243243243</v>
      </c>
      <c r="AE255" s="195">
        <v>3.75</v>
      </c>
      <c r="AF255" s="195">
        <v>-0.1563023600938592</v>
      </c>
      <c r="AG255" s="196">
        <v>0</v>
      </c>
      <c r="AH255" s="196">
        <v>0</v>
      </c>
      <c r="AI255" s="196">
        <v>0</v>
      </c>
      <c r="AJ255" s="195">
        <v>9.2617221237200997</v>
      </c>
      <c r="AK255" s="195" t="s">
        <v>12734</v>
      </c>
      <c r="AL255" s="195" t="s">
        <v>12734</v>
      </c>
      <c r="AM255" s="195">
        <v>9.2617221237200997</v>
      </c>
      <c r="AN255" s="195" t="s">
        <v>12734</v>
      </c>
      <c r="AO255" s="195" t="s">
        <v>12734</v>
      </c>
      <c r="AP255" s="195" t="s">
        <v>12734</v>
      </c>
      <c r="AQ255" s="195" t="s">
        <v>12734</v>
      </c>
      <c r="AR255" s="195">
        <v>9.2617221237200997</v>
      </c>
      <c r="AS255" s="195">
        <v>9.2617221237200997</v>
      </c>
      <c r="AT255" s="195">
        <v>9.2617221237200997</v>
      </c>
      <c r="AU255" s="195">
        <v>9.2617221237200997</v>
      </c>
      <c r="AV255" s="197" t="s">
        <v>12734</v>
      </c>
      <c r="AW255" s="197" t="s">
        <v>12734</v>
      </c>
      <c r="AX255" s="197">
        <v>33</v>
      </c>
      <c r="AY255" s="197" t="s">
        <v>12734</v>
      </c>
      <c r="AZ255" s="197" t="s">
        <v>12734</v>
      </c>
      <c r="BA255" s="197" t="s">
        <v>12734</v>
      </c>
      <c r="BB255" s="197" t="s">
        <v>12734</v>
      </c>
      <c r="BC255" s="197">
        <v>37</v>
      </c>
      <c r="BD255" s="197">
        <v>25</v>
      </c>
      <c r="BE255" s="197">
        <v>39</v>
      </c>
      <c r="BF255" s="197">
        <v>24</v>
      </c>
      <c r="BG255" s="198" t="s">
        <v>12734</v>
      </c>
      <c r="BH255" s="195">
        <v>10.732795434161627</v>
      </c>
      <c r="BI255" s="195">
        <v>-1.4710733104415272</v>
      </c>
      <c r="BJ255" s="197">
        <v>254</v>
      </c>
      <c r="BK255" s="195">
        <v>0</v>
      </c>
      <c r="BL255" s="195">
        <v>0.21403182159055145</v>
      </c>
      <c r="BM255" s="195">
        <v>-1.6851051320320787</v>
      </c>
      <c r="BN255" s="199">
        <v>-2.1122809284626762</v>
      </c>
      <c r="BO255" s="200"/>
      <c r="BP255" s="195">
        <v>0</v>
      </c>
      <c r="BQ255" s="38">
        <v>0</v>
      </c>
      <c r="BR255" s="195" t="s">
        <v>12990</v>
      </c>
      <c r="BS255" s="195">
        <v>166.67</v>
      </c>
      <c r="BT255" s="201">
        <v>451</v>
      </c>
      <c r="BU255" s="196">
        <v>-284.33000000000004</v>
      </c>
      <c r="BV255" s="201">
        <v>120</v>
      </c>
      <c r="BW255" s="201">
        <v>223</v>
      </c>
      <c r="BX255" s="195"/>
    </row>
    <row r="256" spans="1:76">
      <c r="A256" s="185" t="s">
        <v>9504</v>
      </c>
      <c r="B256" s="1" t="s">
        <v>4483</v>
      </c>
      <c r="C256" s="2" t="s">
        <v>3963</v>
      </c>
      <c r="D256" s="91" t="s">
        <v>8802</v>
      </c>
      <c r="E256" s="2" t="s">
        <v>1371</v>
      </c>
      <c r="F256" s="2" t="s">
        <v>6289</v>
      </c>
      <c r="G256" s="2" t="s">
        <v>1403</v>
      </c>
      <c r="H256" s="2" t="s">
        <v>1403</v>
      </c>
      <c r="I256">
        <v>12158</v>
      </c>
      <c r="J256" t="s">
        <v>8803</v>
      </c>
      <c r="K256" t="e">
        <v>#VALUE!</v>
      </c>
      <c r="L256" t="s">
        <v>9505</v>
      </c>
      <c r="M256" s="175">
        <v>75</v>
      </c>
      <c r="N256" s="124">
        <v>242</v>
      </c>
      <c r="O256" s="75">
        <v>212</v>
      </c>
      <c r="P256" s="124">
        <v>43</v>
      </c>
      <c r="Q256" s="124">
        <v>12</v>
      </c>
      <c r="R256" s="124">
        <v>1</v>
      </c>
      <c r="S256" s="75">
        <v>5</v>
      </c>
      <c r="T256" s="124">
        <v>28</v>
      </c>
      <c r="U256" s="75">
        <v>25</v>
      </c>
      <c r="V256" s="75">
        <v>23</v>
      </c>
      <c r="W256" s="75">
        <v>56</v>
      </c>
      <c r="X256" s="75">
        <v>3</v>
      </c>
      <c r="Y256" s="3">
        <v>0.20283018867924529</v>
      </c>
      <c r="Z256" s="3">
        <v>0.28085106382978725</v>
      </c>
      <c r="AA256" s="3">
        <v>0.33962264150943394</v>
      </c>
      <c r="AB256" s="6">
        <v>1.8421052631578949</v>
      </c>
      <c r="AC256" s="6">
        <v>0.75757575757575757</v>
      </c>
      <c r="AD256" s="6">
        <v>1.689189189189189</v>
      </c>
      <c r="AE256" s="6">
        <v>0.75</v>
      </c>
      <c r="AF256" s="51">
        <v>-1.1528020166763631</v>
      </c>
      <c r="AG256" s="51">
        <v>0</v>
      </c>
      <c r="AH256" s="51">
        <v>0</v>
      </c>
      <c r="AI256" s="51">
        <v>0</v>
      </c>
      <c r="AJ256" s="6">
        <v>3.8860681932464782</v>
      </c>
      <c r="AK256" s="6">
        <v>3.8860681932464782</v>
      </c>
      <c r="AL256" s="6" t="s">
        <v>12734</v>
      </c>
      <c r="AM256" s="6" t="s">
        <v>12734</v>
      </c>
      <c r="AN256" s="6" t="s">
        <v>12734</v>
      </c>
      <c r="AO256" s="6" t="s">
        <v>12734</v>
      </c>
      <c r="AP256" s="6" t="s">
        <v>12734</v>
      </c>
      <c r="AQ256" s="6" t="s">
        <v>12734</v>
      </c>
      <c r="AR256" s="6" t="s">
        <v>12734</v>
      </c>
      <c r="AS256" s="6" t="s">
        <v>12734</v>
      </c>
      <c r="AT256" s="6">
        <v>3.8860681932464782</v>
      </c>
      <c r="AU256" s="6">
        <v>3.8860681932464782</v>
      </c>
      <c r="AV256" s="99">
        <v>42</v>
      </c>
      <c r="AW256" s="133" t="s">
        <v>12734</v>
      </c>
      <c r="AX256" s="133" t="s">
        <v>12734</v>
      </c>
      <c r="AY256" s="133" t="s">
        <v>12734</v>
      </c>
      <c r="AZ256" s="133" t="s">
        <v>12734</v>
      </c>
      <c r="BA256" s="133" t="s">
        <v>12734</v>
      </c>
      <c r="BB256" s="133" t="s">
        <v>12734</v>
      </c>
      <c r="BC256" s="133" t="s">
        <v>12734</v>
      </c>
      <c r="BD256" s="133" t="s">
        <v>12734</v>
      </c>
      <c r="BE256" s="133">
        <v>171</v>
      </c>
      <c r="BF256" s="133">
        <v>156</v>
      </c>
      <c r="BG256" s="92" t="s">
        <v>12734</v>
      </c>
      <c r="BH256" s="6">
        <v>5.4009775641470128</v>
      </c>
      <c r="BI256" s="8">
        <v>-1.5149093709005346</v>
      </c>
      <c r="BJ256" s="12">
        <v>255</v>
      </c>
      <c r="BK256" s="6">
        <v>0</v>
      </c>
      <c r="BL256" s="6">
        <v>0.21403182159055145</v>
      </c>
      <c r="BM256" s="6">
        <v>-1.728941192491086</v>
      </c>
      <c r="BN256" s="38">
        <v>-2.1932433161215301</v>
      </c>
      <c r="BO256" s="38"/>
      <c r="BP256" s="6">
        <v>0</v>
      </c>
      <c r="BQ256" s="38">
        <v>0</v>
      </c>
      <c r="BR256" s="6" t="s">
        <v>12991</v>
      </c>
      <c r="BS256" s="51">
        <v>660</v>
      </c>
      <c r="BT256" s="75">
        <v>453</v>
      </c>
      <c r="BU256" s="51">
        <v>207</v>
      </c>
      <c r="BV256" s="75">
        <v>464</v>
      </c>
      <c r="BW256" s="75">
        <v>726</v>
      </c>
      <c r="BX256" s="51"/>
    </row>
    <row r="257" spans="1:76">
      <c r="A257" t="s">
        <v>1811</v>
      </c>
      <c r="B257" s="1" t="s">
        <v>4489</v>
      </c>
      <c r="C257" s="2" t="s">
        <v>4490</v>
      </c>
      <c r="D257" s="91" t="s">
        <v>329</v>
      </c>
      <c r="E257" s="2" t="s">
        <v>1376</v>
      </c>
      <c r="F257" s="2" t="s">
        <v>3643</v>
      </c>
      <c r="G257" s="2" t="s">
        <v>1372</v>
      </c>
      <c r="H257" s="2" t="s">
        <v>1372</v>
      </c>
      <c r="I257" s="98">
        <v>5254</v>
      </c>
      <c r="J257" s="98" t="s">
        <v>7592</v>
      </c>
      <c r="K257" s="98" t="e">
        <v>#VALUE!</v>
      </c>
      <c r="L257" s="98" t="s">
        <v>3271</v>
      </c>
      <c r="M257" s="66">
        <v>138</v>
      </c>
      <c r="N257" s="124">
        <v>482</v>
      </c>
      <c r="O257" s="75">
        <v>420</v>
      </c>
      <c r="P257" s="124">
        <v>101</v>
      </c>
      <c r="Q257" s="124">
        <v>21</v>
      </c>
      <c r="R257" s="124">
        <v>3</v>
      </c>
      <c r="S257" s="75">
        <v>6</v>
      </c>
      <c r="T257" s="124">
        <v>57</v>
      </c>
      <c r="U257" s="75">
        <v>38</v>
      </c>
      <c r="V257" s="75">
        <v>59</v>
      </c>
      <c r="W257" s="75">
        <v>86</v>
      </c>
      <c r="X257" s="75">
        <v>9</v>
      </c>
      <c r="Y257" s="3">
        <v>0.24047619047619048</v>
      </c>
      <c r="Z257" s="3">
        <v>0.33402922755741127</v>
      </c>
      <c r="AA257" s="3">
        <v>0.34761904761904761</v>
      </c>
      <c r="AB257" s="6">
        <v>3.75</v>
      </c>
      <c r="AC257" s="6">
        <v>0.90909090909090917</v>
      </c>
      <c r="AD257" s="6">
        <v>2.5675675675675675</v>
      </c>
      <c r="AE257" s="6">
        <v>2.25</v>
      </c>
      <c r="AF257" s="6">
        <v>-0.70675701110486011</v>
      </c>
      <c r="AG257" s="6">
        <v>0</v>
      </c>
      <c r="AH257" s="6">
        <v>0</v>
      </c>
      <c r="AI257" s="51">
        <v>0</v>
      </c>
      <c r="AJ257" s="6">
        <v>8.769901465553616</v>
      </c>
      <c r="AK257" s="6" t="s">
        <v>12734</v>
      </c>
      <c r="AL257" s="6" t="s">
        <v>12734</v>
      </c>
      <c r="AM257" s="6" t="s">
        <v>12734</v>
      </c>
      <c r="AN257" s="6" t="s">
        <v>12734</v>
      </c>
      <c r="AO257" s="6" t="s">
        <v>12734</v>
      </c>
      <c r="AP257" s="6">
        <v>8.769901465553616</v>
      </c>
      <c r="AQ257" s="6" t="s">
        <v>12734</v>
      </c>
      <c r="AR257" s="6" t="s">
        <v>12734</v>
      </c>
      <c r="AS257" s="6" t="s">
        <v>12734</v>
      </c>
      <c r="AT257" s="6">
        <v>8.769901465553616</v>
      </c>
      <c r="AU257" s="6">
        <v>8.769901465553616</v>
      </c>
      <c r="AV257" s="99" t="s">
        <v>12734</v>
      </c>
      <c r="AW257" s="99" t="s">
        <v>12734</v>
      </c>
      <c r="AX257" s="99" t="s">
        <v>12734</v>
      </c>
      <c r="AY257" s="99" t="s">
        <v>12734</v>
      </c>
      <c r="AZ257" s="99" t="s">
        <v>12734</v>
      </c>
      <c r="BA257" s="99">
        <v>88</v>
      </c>
      <c r="BB257" s="99" t="s">
        <v>12734</v>
      </c>
      <c r="BC257" s="99" t="s">
        <v>12734</v>
      </c>
      <c r="BD257" s="99" t="s">
        <v>12734</v>
      </c>
      <c r="BE257" s="99">
        <v>45</v>
      </c>
      <c r="BF257" s="99">
        <v>30</v>
      </c>
      <c r="BG257" s="92" t="s">
        <v>12734</v>
      </c>
      <c r="BH257" s="6">
        <v>10.292358297693868</v>
      </c>
      <c r="BI257" s="6">
        <v>-1.5224568321402518</v>
      </c>
      <c r="BJ257" s="99">
        <v>256</v>
      </c>
      <c r="BK257" s="6">
        <v>0</v>
      </c>
      <c r="BL257" s="6">
        <v>0.21403182159055145</v>
      </c>
      <c r="BM257" s="6">
        <v>-1.7364886537308033</v>
      </c>
      <c r="BN257" s="38">
        <v>-2.2071829921857509</v>
      </c>
      <c r="BO257" s="38"/>
      <c r="BP257" s="6">
        <v>0</v>
      </c>
      <c r="BQ257" s="38">
        <v>0</v>
      </c>
      <c r="BR257" s="6" t="s">
        <v>12992</v>
      </c>
      <c r="BS257" s="51">
        <v>713.17</v>
      </c>
      <c r="BT257" s="75">
        <v>455</v>
      </c>
      <c r="BU257" s="51">
        <v>258.16999999999996</v>
      </c>
      <c r="BV257" s="75">
        <v>654</v>
      </c>
      <c r="BW257" s="75">
        <v>743</v>
      </c>
      <c r="BX257" s="6"/>
    </row>
    <row r="258" spans="1:76">
      <c r="A258" s="185" t="s">
        <v>12396</v>
      </c>
      <c r="B258" s="1" t="s">
        <v>12397</v>
      </c>
      <c r="C258" s="2" t="s">
        <v>4914</v>
      </c>
      <c r="D258" s="91" t="s">
        <v>10516</v>
      </c>
      <c r="E258" s="2" t="s">
        <v>1398</v>
      </c>
      <c r="F258" s="2" t="s">
        <v>6289</v>
      </c>
      <c r="G258" s="2" t="s">
        <v>1403</v>
      </c>
      <c r="H258" s="2" t="s">
        <v>1403</v>
      </c>
      <c r="I258">
        <v>13723</v>
      </c>
      <c r="J258" t="s">
        <v>12398</v>
      </c>
      <c r="K258" t="e">
        <v>#VALUE!</v>
      </c>
      <c r="L258" t="s">
        <v>12399</v>
      </c>
      <c r="M258" s="175">
        <v>71</v>
      </c>
      <c r="N258" s="124">
        <v>210</v>
      </c>
      <c r="O258" s="67">
        <v>191</v>
      </c>
      <c r="P258" s="124">
        <v>50</v>
      </c>
      <c r="Q258" s="124">
        <v>5</v>
      </c>
      <c r="R258" s="124">
        <v>0</v>
      </c>
      <c r="S258" s="67">
        <v>6</v>
      </c>
      <c r="T258" s="124">
        <v>26</v>
      </c>
      <c r="U258" s="67">
        <v>13</v>
      </c>
      <c r="V258" s="67">
        <v>16</v>
      </c>
      <c r="W258" s="67">
        <v>40</v>
      </c>
      <c r="X258" s="67">
        <v>0</v>
      </c>
      <c r="Y258" s="4">
        <v>0.26178010471204188</v>
      </c>
      <c r="Z258" s="4">
        <v>0.3188405797101449</v>
      </c>
      <c r="AA258" s="4">
        <v>0.38219895287958117</v>
      </c>
      <c r="AB258" s="8">
        <v>1.7105263157894737</v>
      </c>
      <c r="AC258" s="8">
        <v>0.90909090909090917</v>
      </c>
      <c r="AD258" s="8">
        <v>0.87837837837837829</v>
      </c>
      <c r="AE258" s="8">
        <v>0</v>
      </c>
      <c r="AF258" s="51">
        <v>0.36348164356917828</v>
      </c>
      <c r="AG258" s="51">
        <v>0</v>
      </c>
      <c r="AH258" s="51">
        <v>0</v>
      </c>
      <c r="AI258" s="51">
        <v>0</v>
      </c>
      <c r="AJ258" s="8">
        <v>3.8614772468279388</v>
      </c>
      <c r="AK258" s="8">
        <v>3.8614772468279388</v>
      </c>
      <c r="AL258" s="8" t="s">
        <v>12734</v>
      </c>
      <c r="AM258" s="8" t="s">
        <v>12734</v>
      </c>
      <c r="AN258" s="8" t="s">
        <v>12734</v>
      </c>
      <c r="AO258" s="8" t="s">
        <v>12734</v>
      </c>
      <c r="AP258" s="8" t="s">
        <v>12734</v>
      </c>
      <c r="AQ258" s="8" t="s">
        <v>12734</v>
      </c>
      <c r="AR258" s="8" t="s">
        <v>12734</v>
      </c>
      <c r="AS258" s="8" t="s">
        <v>12734</v>
      </c>
      <c r="AT258" s="8">
        <v>3.8614772468279388</v>
      </c>
      <c r="AU258" s="8">
        <v>3.8614772468279388</v>
      </c>
      <c r="AV258" s="133">
        <v>43</v>
      </c>
      <c r="AW258" s="133" t="s">
        <v>12734</v>
      </c>
      <c r="AX258" s="133" t="s">
        <v>12734</v>
      </c>
      <c r="AY258" s="133" t="s">
        <v>12734</v>
      </c>
      <c r="AZ258" s="133" t="s">
        <v>12734</v>
      </c>
      <c r="BA258" s="133" t="s">
        <v>12734</v>
      </c>
      <c r="BB258" s="133" t="s">
        <v>12734</v>
      </c>
      <c r="BC258" s="133" t="s">
        <v>12734</v>
      </c>
      <c r="BD258" s="133" t="s">
        <v>12734</v>
      </c>
      <c r="BE258" s="133">
        <v>172</v>
      </c>
      <c r="BF258" s="133">
        <v>157</v>
      </c>
      <c r="BG258" s="92" t="s">
        <v>12734</v>
      </c>
      <c r="BH258" s="8">
        <v>5.4009775641470128</v>
      </c>
      <c r="BI258" s="8">
        <v>-1.539500317319074</v>
      </c>
      <c r="BJ258" s="12">
        <v>257</v>
      </c>
      <c r="BK258" s="10">
        <v>0</v>
      </c>
      <c r="BL258" s="10">
        <v>0.21403182159055145</v>
      </c>
      <c r="BM258" s="10">
        <v>-1.7535321389096254</v>
      </c>
      <c r="BN258" s="41">
        <v>-2.2386612144451647</v>
      </c>
      <c r="BO258" s="41"/>
      <c r="BP258" s="10">
        <v>0</v>
      </c>
      <c r="BQ258" s="38">
        <v>0</v>
      </c>
      <c r="BR258" s="6" t="s">
        <v>12993</v>
      </c>
      <c r="BS258" s="51">
        <v>559.33000000000004</v>
      </c>
      <c r="BT258" s="75">
        <v>457</v>
      </c>
      <c r="BU258" s="51">
        <v>102.33000000000004</v>
      </c>
      <c r="BV258" s="75">
        <v>455</v>
      </c>
      <c r="BW258" s="75">
        <v>665</v>
      </c>
      <c r="BX258" s="51"/>
    </row>
    <row r="259" spans="1:76">
      <c r="A259" s="185" t="s">
        <v>10628</v>
      </c>
      <c r="B259" s="1" t="s">
        <v>10629</v>
      </c>
      <c r="C259" s="2" t="s">
        <v>4125</v>
      </c>
      <c r="D259" s="91" t="s">
        <v>10547</v>
      </c>
      <c r="E259" s="2" t="s">
        <v>1382</v>
      </c>
      <c r="F259" s="2" t="s">
        <v>6289</v>
      </c>
      <c r="G259" s="2" t="s">
        <v>1372</v>
      </c>
      <c r="H259" s="2" t="s">
        <v>1372</v>
      </c>
      <c r="I259">
        <v>18030</v>
      </c>
      <c r="J259" t="s">
        <v>10578</v>
      </c>
      <c r="K259" t="e">
        <v>#VALUE!</v>
      </c>
      <c r="L259" t="s">
        <v>11149</v>
      </c>
      <c r="M259" s="175">
        <v>128</v>
      </c>
      <c r="N259" s="124">
        <v>406</v>
      </c>
      <c r="O259" s="75">
        <v>347</v>
      </c>
      <c r="P259" s="124">
        <v>71</v>
      </c>
      <c r="Q259" s="124">
        <v>14</v>
      </c>
      <c r="R259" s="124">
        <v>3</v>
      </c>
      <c r="S259" s="75">
        <v>12</v>
      </c>
      <c r="T259" s="124">
        <v>54</v>
      </c>
      <c r="U259" s="75">
        <v>39</v>
      </c>
      <c r="V259" s="75">
        <v>46</v>
      </c>
      <c r="W259" s="75">
        <v>117</v>
      </c>
      <c r="X259" s="75">
        <v>11</v>
      </c>
      <c r="Y259" s="4">
        <v>0.20461095100864554</v>
      </c>
      <c r="Z259" s="4">
        <v>0.29770992366412213</v>
      </c>
      <c r="AA259" s="4">
        <v>0.36599423631123917</v>
      </c>
      <c r="AB259" s="8">
        <v>3.5526315789473686</v>
      </c>
      <c r="AC259" s="8">
        <v>1.8181818181818183</v>
      </c>
      <c r="AD259" s="8">
        <v>2.6351351351351351</v>
      </c>
      <c r="AE259" s="8">
        <v>2.75</v>
      </c>
      <c r="AF259" s="51">
        <v>-2.0066086625778841</v>
      </c>
      <c r="AG259" s="51">
        <v>0</v>
      </c>
      <c r="AH259" s="51">
        <v>0</v>
      </c>
      <c r="AI259" s="51">
        <v>0</v>
      </c>
      <c r="AJ259" s="51">
        <v>8.7493398696864375</v>
      </c>
      <c r="AK259" s="51" t="s">
        <v>12734</v>
      </c>
      <c r="AL259" s="51" t="s">
        <v>12734</v>
      </c>
      <c r="AM259" s="51" t="s">
        <v>12734</v>
      </c>
      <c r="AN259" s="51" t="s">
        <v>12734</v>
      </c>
      <c r="AO259" s="51" t="s">
        <v>12734</v>
      </c>
      <c r="AP259" s="51">
        <v>8.7493398696864375</v>
      </c>
      <c r="AQ259" s="51" t="s">
        <v>12734</v>
      </c>
      <c r="AR259" s="51" t="s">
        <v>12734</v>
      </c>
      <c r="AS259" s="51" t="s">
        <v>12734</v>
      </c>
      <c r="AT259" s="51">
        <v>8.7493398696864375</v>
      </c>
      <c r="AU259" s="51">
        <v>8.7493398696864375</v>
      </c>
      <c r="AV259" s="76" t="s">
        <v>12734</v>
      </c>
      <c r="AW259" s="133" t="s">
        <v>12734</v>
      </c>
      <c r="AX259" s="133" t="s">
        <v>12734</v>
      </c>
      <c r="AY259" s="133" t="s">
        <v>12734</v>
      </c>
      <c r="AZ259" s="133" t="s">
        <v>12734</v>
      </c>
      <c r="BA259" s="133">
        <v>89</v>
      </c>
      <c r="BB259" s="133" t="s">
        <v>12734</v>
      </c>
      <c r="BC259" s="133" t="s">
        <v>12734</v>
      </c>
      <c r="BD259" s="133" t="s">
        <v>12734</v>
      </c>
      <c r="BE259" s="133">
        <v>46</v>
      </c>
      <c r="BF259" s="133">
        <v>31</v>
      </c>
      <c r="BG259" s="92" t="s">
        <v>12734</v>
      </c>
      <c r="BH259" s="8">
        <v>10.292358297693868</v>
      </c>
      <c r="BI259" s="8">
        <v>-1.5430184280074304</v>
      </c>
      <c r="BJ259" s="12">
        <v>258</v>
      </c>
      <c r="BK259" s="10">
        <v>0</v>
      </c>
      <c r="BL259" s="10">
        <v>0.21403182159055145</v>
      </c>
      <c r="BM259" s="10">
        <v>-1.7570502495979818</v>
      </c>
      <c r="BN259" s="41">
        <v>-2.2451589388847006</v>
      </c>
      <c r="BO259" s="41"/>
      <c r="BP259" s="10">
        <v>0</v>
      </c>
      <c r="BQ259" s="38">
        <v>0</v>
      </c>
      <c r="BR259" s="6" t="s">
        <v>12994</v>
      </c>
      <c r="BS259" s="51">
        <v>416.5</v>
      </c>
      <c r="BT259" s="75">
        <v>458</v>
      </c>
      <c r="BU259" s="51">
        <v>-41.5</v>
      </c>
      <c r="BV259" s="75">
        <v>297</v>
      </c>
      <c r="BW259" s="75">
        <v>485</v>
      </c>
      <c r="BX259" s="51"/>
    </row>
    <row r="260" spans="1:76">
      <c r="A260" s="185" t="s">
        <v>1538</v>
      </c>
      <c r="B260" s="1" t="s">
        <v>3941</v>
      </c>
      <c r="C260" s="2" t="s">
        <v>4006</v>
      </c>
      <c r="D260" s="91" t="s">
        <v>582</v>
      </c>
      <c r="E260" s="2" t="s">
        <v>1398</v>
      </c>
      <c r="F260" s="2" t="s">
        <v>6289</v>
      </c>
      <c r="G260" s="2" t="s">
        <v>1372</v>
      </c>
      <c r="H260" s="2" t="s">
        <v>1372</v>
      </c>
      <c r="I260">
        <v>4022</v>
      </c>
      <c r="J260" t="s">
        <v>6999</v>
      </c>
      <c r="K260" t="e">
        <v>#VALUE!</v>
      </c>
      <c r="L260" t="s">
        <v>3018</v>
      </c>
      <c r="M260" s="175">
        <v>133</v>
      </c>
      <c r="N260" s="124">
        <v>397</v>
      </c>
      <c r="O260" s="75">
        <v>378</v>
      </c>
      <c r="P260" s="124">
        <v>106</v>
      </c>
      <c r="Q260" s="124">
        <v>22</v>
      </c>
      <c r="R260" s="124">
        <v>1</v>
      </c>
      <c r="S260" s="75">
        <v>7</v>
      </c>
      <c r="T260" s="124">
        <v>43</v>
      </c>
      <c r="U260" s="75">
        <v>47</v>
      </c>
      <c r="V260" s="75">
        <v>17</v>
      </c>
      <c r="W260" s="75">
        <v>41</v>
      </c>
      <c r="X260" s="75">
        <v>2</v>
      </c>
      <c r="Y260" s="4">
        <v>0.28042328042328041</v>
      </c>
      <c r="Z260" s="4">
        <v>0.31139240506329113</v>
      </c>
      <c r="AA260" s="4">
        <v>0.39947089947089948</v>
      </c>
      <c r="AB260" s="8">
        <v>2.8289473684210527</v>
      </c>
      <c r="AC260" s="8">
        <v>1.0606060606060606</v>
      </c>
      <c r="AD260" s="8">
        <v>3.1756756756756754</v>
      </c>
      <c r="AE260" s="8">
        <v>0.5</v>
      </c>
      <c r="AF260" s="51">
        <v>1.1829025844930139</v>
      </c>
      <c r="AG260" s="51">
        <v>0</v>
      </c>
      <c r="AH260" s="51">
        <v>0</v>
      </c>
      <c r="AI260" s="51">
        <v>0</v>
      </c>
      <c r="AJ260" s="8">
        <v>8.7481316891958034</v>
      </c>
      <c r="AK260" s="8" t="s">
        <v>12734</v>
      </c>
      <c r="AL260" s="8" t="s">
        <v>12734</v>
      </c>
      <c r="AM260" s="8" t="s">
        <v>12734</v>
      </c>
      <c r="AN260" s="8" t="s">
        <v>12734</v>
      </c>
      <c r="AO260" s="8" t="s">
        <v>12734</v>
      </c>
      <c r="AP260" s="8">
        <v>8.7481316891958034</v>
      </c>
      <c r="AQ260" s="8" t="s">
        <v>12734</v>
      </c>
      <c r="AR260" s="8" t="s">
        <v>12734</v>
      </c>
      <c r="AS260" s="8" t="s">
        <v>12734</v>
      </c>
      <c r="AT260" s="8">
        <v>8.7481316891958034</v>
      </c>
      <c r="AU260" s="8">
        <v>8.7481316891958034</v>
      </c>
      <c r="AV260" s="133" t="s">
        <v>12734</v>
      </c>
      <c r="AW260" s="133" t="s">
        <v>12734</v>
      </c>
      <c r="AX260" s="133" t="s">
        <v>12734</v>
      </c>
      <c r="AY260" s="133" t="s">
        <v>12734</v>
      </c>
      <c r="AZ260" s="133" t="s">
        <v>12734</v>
      </c>
      <c r="BA260" s="133">
        <v>90</v>
      </c>
      <c r="BB260" s="133" t="s">
        <v>12734</v>
      </c>
      <c r="BC260" s="133" t="s">
        <v>12734</v>
      </c>
      <c r="BD260" s="133" t="s">
        <v>12734</v>
      </c>
      <c r="BE260" s="133">
        <v>47</v>
      </c>
      <c r="BF260" s="133">
        <v>32</v>
      </c>
      <c r="BG260" s="92" t="s">
        <v>12734</v>
      </c>
      <c r="BH260" s="8">
        <v>10.292358297693868</v>
      </c>
      <c r="BI260" s="8">
        <v>-1.5442266084980645</v>
      </c>
      <c r="BJ260" s="12">
        <v>259</v>
      </c>
      <c r="BK260" s="10">
        <v>0</v>
      </c>
      <c r="BL260" s="10">
        <v>0.21403182159055145</v>
      </c>
      <c r="BM260" s="10">
        <v>-1.7582584300886159</v>
      </c>
      <c r="BN260" s="41">
        <v>-2.2473903706379268</v>
      </c>
      <c r="BO260" s="41"/>
      <c r="BP260" s="10">
        <v>0</v>
      </c>
      <c r="BQ260" s="38">
        <v>0</v>
      </c>
      <c r="BR260" s="6" t="s">
        <v>12995</v>
      </c>
      <c r="BS260" s="51">
        <v>0</v>
      </c>
      <c r="BT260" s="75">
        <v>459</v>
      </c>
      <c r="BU260" s="51">
        <v>0</v>
      </c>
      <c r="BV260" s="75">
        <v>0</v>
      </c>
      <c r="BW260" s="75">
        <v>0</v>
      </c>
      <c r="BX260" s="51"/>
    </row>
    <row r="261" spans="1:76" ht="15" customHeight="1">
      <c r="A261" t="s">
        <v>9995</v>
      </c>
      <c r="B261" s="1" t="s">
        <v>4621</v>
      </c>
      <c r="C261" s="2" t="s">
        <v>5025</v>
      </c>
      <c r="D261" s="91" t="s">
        <v>8699</v>
      </c>
      <c r="E261" s="2" t="s">
        <v>1398</v>
      </c>
      <c r="F261" s="2" t="s">
        <v>6289</v>
      </c>
      <c r="G261" s="2" t="s">
        <v>1403</v>
      </c>
      <c r="H261" s="2" t="s">
        <v>1403</v>
      </c>
      <c r="I261">
        <v>11680</v>
      </c>
      <c r="J261" t="s">
        <v>8700</v>
      </c>
      <c r="K261" t="e">
        <v>#VALUE!</v>
      </c>
      <c r="L261" t="s">
        <v>9996</v>
      </c>
      <c r="M261" s="175">
        <v>101</v>
      </c>
      <c r="N261" s="124">
        <v>332</v>
      </c>
      <c r="O261" s="67">
        <v>303</v>
      </c>
      <c r="P261" s="124">
        <v>73</v>
      </c>
      <c r="Q261" s="124">
        <v>14</v>
      </c>
      <c r="R261" s="124">
        <v>0</v>
      </c>
      <c r="S261" s="67">
        <v>2</v>
      </c>
      <c r="T261" s="124">
        <v>31</v>
      </c>
      <c r="U261" s="67">
        <v>28</v>
      </c>
      <c r="V261" s="67">
        <v>23</v>
      </c>
      <c r="W261" s="67">
        <v>56</v>
      </c>
      <c r="X261" s="67">
        <v>0</v>
      </c>
      <c r="Y261" s="4">
        <v>0.24092409240924093</v>
      </c>
      <c r="Z261" s="4">
        <v>0.29447852760736198</v>
      </c>
      <c r="AA261" s="4">
        <v>0.30693069306930693</v>
      </c>
      <c r="AB261" s="8">
        <v>2.0394736842105265</v>
      </c>
      <c r="AC261" s="8">
        <v>0.30303030303030304</v>
      </c>
      <c r="AD261" s="8">
        <v>1.8918918918918919</v>
      </c>
      <c r="AE261" s="8">
        <v>0</v>
      </c>
      <c r="AF261" s="51">
        <v>-0.40117697717815631</v>
      </c>
      <c r="AG261" s="51">
        <v>0</v>
      </c>
      <c r="AH261" s="51">
        <v>0</v>
      </c>
      <c r="AI261" s="51">
        <v>0</v>
      </c>
      <c r="AJ261" s="8">
        <v>3.8332189019545653</v>
      </c>
      <c r="AK261" s="8">
        <v>3.8332189019545653</v>
      </c>
      <c r="AL261" s="8" t="s">
        <v>12734</v>
      </c>
      <c r="AM261" s="8" t="s">
        <v>12734</v>
      </c>
      <c r="AN261" s="8" t="s">
        <v>12734</v>
      </c>
      <c r="AO261" s="8" t="s">
        <v>12734</v>
      </c>
      <c r="AP261" s="8" t="s">
        <v>12734</v>
      </c>
      <c r="AQ261" s="8" t="s">
        <v>12734</v>
      </c>
      <c r="AR261" s="8" t="s">
        <v>12734</v>
      </c>
      <c r="AS261" s="8" t="s">
        <v>12734</v>
      </c>
      <c r="AT261" s="8">
        <v>3.8332189019545653</v>
      </c>
      <c r="AU261" s="8">
        <v>3.8332189019545653</v>
      </c>
      <c r="AV261" s="133">
        <v>44</v>
      </c>
      <c r="AW261" s="133" t="s">
        <v>12734</v>
      </c>
      <c r="AX261" s="133" t="s">
        <v>12734</v>
      </c>
      <c r="AY261" s="133" t="s">
        <v>12734</v>
      </c>
      <c r="AZ261" s="133" t="s">
        <v>12734</v>
      </c>
      <c r="BA261" s="133" t="s">
        <v>12734</v>
      </c>
      <c r="BB261" s="133" t="s">
        <v>12734</v>
      </c>
      <c r="BC261" s="133" t="s">
        <v>12734</v>
      </c>
      <c r="BD261" s="133" t="s">
        <v>12734</v>
      </c>
      <c r="BE261" s="133">
        <v>173</v>
      </c>
      <c r="BF261" s="133">
        <v>158</v>
      </c>
      <c r="BG261" s="92" t="s">
        <v>12734</v>
      </c>
      <c r="BH261" s="8">
        <v>5.4009775641470128</v>
      </c>
      <c r="BI261" s="8">
        <v>-1.5677586621924475</v>
      </c>
      <c r="BJ261" s="12">
        <v>260</v>
      </c>
      <c r="BK261" s="10">
        <v>0</v>
      </c>
      <c r="BL261" s="10">
        <v>0.21403182159055145</v>
      </c>
      <c r="BM261" s="10">
        <v>-1.781790483782999</v>
      </c>
      <c r="BN261" s="41">
        <v>-2.2908525621228399</v>
      </c>
      <c r="BO261" s="41"/>
      <c r="BP261" s="10">
        <v>0</v>
      </c>
      <c r="BQ261" s="38">
        <v>0</v>
      </c>
      <c r="BR261" s="6" t="s">
        <v>12996</v>
      </c>
      <c r="BS261" s="51">
        <v>456</v>
      </c>
      <c r="BT261" s="75">
        <v>462</v>
      </c>
      <c r="BU261" s="51">
        <v>-6</v>
      </c>
      <c r="BV261" s="75">
        <v>428</v>
      </c>
      <c r="BW261" s="75">
        <v>504</v>
      </c>
      <c r="BX261" s="51"/>
    </row>
    <row r="262" spans="1:76" ht="15" customHeight="1">
      <c r="A262" s="185" t="s">
        <v>9043</v>
      </c>
      <c r="B262" s="1" t="s">
        <v>4082</v>
      </c>
      <c r="C262" s="2" t="s">
        <v>3931</v>
      </c>
      <c r="D262" s="91" t="s">
        <v>8340</v>
      </c>
      <c r="E262" s="2" t="s">
        <v>1382</v>
      </c>
      <c r="F262" s="2" t="s">
        <v>6289</v>
      </c>
      <c r="G262" s="2" t="s">
        <v>1372</v>
      </c>
      <c r="H262" s="2" t="s">
        <v>1372</v>
      </c>
      <c r="I262">
        <v>7996</v>
      </c>
      <c r="J262" t="s">
        <v>8759</v>
      </c>
      <c r="K262" t="e">
        <v>#VALUE!</v>
      </c>
      <c r="L262" t="s">
        <v>9044</v>
      </c>
      <c r="M262" s="175">
        <v>128</v>
      </c>
      <c r="N262" s="124">
        <v>373</v>
      </c>
      <c r="O262" s="67">
        <v>334</v>
      </c>
      <c r="P262" s="124">
        <v>90</v>
      </c>
      <c r="Q262" s="124">
        <v>13</v>
      </c>
      <c r="R262" s="124">
        <v>2</v>
      </c>
      <c r="S262" s="67">
        <v>10</v>
      </c>
      <c r="T262" s="124">
        <v>45</v>
      </c>
      <c r="U262" s="67">
        <v>42</v>
      </c>
      <c r="V262" s="67">
        <v>35</v>
      </c>
      <c r="W262" s="67">
        <v>82</v>
      </c>
      <c r="X262" s="67">
        <v>3</v>
      </c>
      <c r="Y262" s="4">
        <v>0.26946107784431139</v>
      </c>
      <c r="Z262" s="4">
        <v>0.33875338753387535</v>
      </c>
      <c r="AA262" s="4">
        <v>0.41017964071856289</v>
      </c>
      <c r="AB262" s="8">
        <v>2.9605263157894739</v>
      </c>
      <c r="AC262" s="8">
        <v>1.5151515151515151</v>
      </c>
      <c r="AD262" s="8">
        <v>2.8378378378378377</v>
      </c>
      <c r="AE262" s="8">
        <v>0.75</v>
      </c>
      <c r="AF262" s="51">
        <v>0.65780699247402119</v>
      </c>
      <c r="AG262" s="51">
        <v>0</v>
      </c>
      <c r="AH262" s="51">
        <v>0</v>
      </c>
      <c r="AI262" s="51">
        <v>0</v>
      </c>
      <c r="AJ262" s="8">
        <v>8.7213226612528487</v>
      </c>
      <c r="AK262" s="8" t="s">
        <v>12734</v>
      </c>
      <c r="AL262" s="8" t="s">
        <v>12734</v>
      </c>
      <c r="AM262" s="8" t="s">
        <v>12734</v>
      </c>
      <c r="AN262" s="8" t="s">
        <v>12734</v>
      </c>
      <c r="AO262" s="8" t="s">
        <v>12734</v>
      </c>
      <c r="AP262" s="8">
        <v>8.7213226612528487</v>
      </c>
      <c r="AQ262" s="8" t="s">
        <v>12734</v>
      </c>
      <c r="AR262" s="8" t="s">
        <v>12734</v>
      </c>
      <c r="AS262" s="8" t="s">
        <v>12734</v>
      </c>
      <c r="AT262" s="8">
        <v>8.7213226612528487</v>
      </c>
      <c r="AU262" s="8">
        <v>8.7213226612528487</v>
      </c>
      <c r="AV262" s="133" t="s">
        <v>12734</v>
      </c>
      <c r="AW262" s="133" t="s">
        <v>12734</v>
      </c>
      <c r="AX262" s="133" t="s">
        <v>12734</v>
      </c>
      <c r="AY262" s="133" t="s">
        <v>12734</v>
      </c>
      <c r="AZ262" s="133" t="s">
        <v>12734</v>
      </c>
      <c r="BA262" s="133">
        <v>91</v>
      </c>
      <c r="BB262" s="133" t="s">
        <v>12734</v>
      </c>
      <c r="BC262" s="133" t="s">
        <v>12734</v>
      </c>
      <c r="BD262" s="133" t="s">
        <v>12734</v>
      </c>
      <c r="BE262" s="133">
        <v>48</v>
      </c>
      <c r="BF262" s="133">
        <v>33</v>
      </c>
      <c r="BG262" s="92" t="s">
        <v>12734</v>
      </c>
      <c r="BH262" s="8">
        <v>10.292358297693868</v>
      </c>
      <c r="BI262" s="8">
        <v>-1.5710356364410192</v>
      </c>
      <c r="BJ262" s="12">
        <v>261</v>
      </c>
      <c r="BK262" s="10">
        <v>0</v>
      </c>
      <c r="BL262" s="10">
        <v>0.21403182159055145</v>
      </c>
      <c r="BM262" s="10">
        <v>-1.7850674580315706</v>
      </c>
      <c r="BN262" s="41">
        <v>-2.2969049230485905</v>
      </c>
      <c r="BO262" s="41"/>
      <c r="BP262" s="10">
        <v>0</v>
      </c>
      <c r="BQ262" s="38">
        <v>0</v>
      </c>
      <c r="BR262" s="6" t="s">
        <v>12997</v>
      </c>
      <c r="BS262" s="51">
        <v>453.83</v>
      </c>
      <c r="BT262" s="75">
        <v>463</v>
      </c>
      <c r="BU262" s="51">
        <v>-9.1700000000000159</v>
      </c>
      <c r="BV262" s="75">
        <v>393</v>
      </c>
      <c r="BW262" s="75">
        <v>506</v>
      </c>
      <c r="BX262" s="51"/>
    </row>
    <row r="263" spans="1:76">
      <c r="A263" s="185" t="s">
        <v>2038</v>
      </c>
      <c r="B263" s="1" t="s">
        <v>4151</v>
      </c>
      <c r="C263" s="2" t="s">
        <v>4152</v>
      </c>
      <c r="D263" s="91" t="s">
        <v>246</v>
      </c>
      <c r="E263" s="2" t="s">
        <v>1369</v>
      </c>
      <c r="F263" s="2" t="s">
        <v>3643</v>
      </c>
      <c r="G263" s="2" t="s">
        <v>1372</v>
      </c>
      <c r="H263" s="2" t="s">
        <v>1372</v>
      </c>
      <c r="I263">
        <v>11339</v>
      </c>
      <c r="J263" t="s">
        <v>7074</v>
      </c>
      <c r="K263" t="e">
        <v>#VALUE!</v>
      </c>
      <c r="L263" t="s">
        <v>3462</v>
      </c>
      <c r="M263" s="175">
        <v>120</v>
      </c>
      <c r="N263" s="124">
        <v>318</v>
      </c>
      <c r="O263" s="75">
        <v>292</v>
      </c>
      <c r="P263" s="124">
        <v>68</v>
      </c>
      <c r="Q263" s="124">
        <v>16</v>
      </c>
      <c r="R263" s="124">
        <v>3</v>
      </c>
      <c r="S263" s="75">
        <v>10</v>
      </c>
      <c r="T263" s="124">
        <v>46</v>
      </c>
      <c r="U263" s="75">
        <v>34</v>
      </c>
      <c r="V263" s="75">
        <v>17</v>
      </c>
      <c r="W263" s="75">
        <v>95</v>
      </c>
      <c r="X263" s="75">
        <v>10</v>
      </c>
      <c r="Y263" s="4">
        <v>0.23287671232876711</v>
      </c>
      <c r="Z263" s="4">
        <v>0.27508090614886732</v>
      </c>
      <c r="AA263" s="4">
        <v>0.41095890410958902</v>
      </c>
      <c r="AB263" s="8">
        <v>3.0263157894736845</v>
      </c>
      <c r="AC263" s="8">
        <v>1.5151515151515151</v>
      </c>
      <c r="AD263" s="8">
        <v>2.2972972972972974</v>
      </c>
      <c r="AE263" s="8">
        <v>2.5</v>
      </c>
      <c r="AF263" s="51">
        <v>-0.65554916618748582</v>
      </c>
      <c r="AG263" s="51">
        <v>0</v>
      </c>
      <c r="AH263" s="51">
        <v>0</v>
      </c>
      <c r="AI263" s="51">
        <v>0</v>
      </c>
      <c r="AJ263" s="8">
        <v>8.6832154357350113</v>
      </c>
      <c r="AK263" s="8" t="s">
        <v>12734</v>
      </c>
      <c r="AL263" s="8" t="s">
        <v>12734</v>
      </c>
      <c r="AM263" s="8" t="s">
        <v>12734</v>
      </c>
      <c r="AN263" s="8" t="s">
        <v>12734</v>
      </c>
      <c r="AO263" s="8" t="s">
        <v>12734</v>
      </c>
      <c r="AP263" s="8">
        <v>8.6832154357350113</v>
      </c>
      <c r="AQ263" s="8" t="s">
        <v>12734</v>
      </c>
      <c r="AR263" s="8" t="s">
        <v>12734</v>
      </c>
      <c r="AS263" s="8" t="s">
        <v>12734</v>
      </c>
      <c r="AT263" s="8">
        <v>8.6832154357350113</v>
      </c>
      <c r="AU263" s="8">
        <v>8.6832154357350113</v>
      </c>
      <c r="AV263" s="133" t="s">
        <v>12734</v>
      </c>
      <c r="AW263" s="133" t="s">
        <v>12734</v>
      </c>
      <c r="AX263" s="133" t="s">
        <v>12734</v>
      </c>
      <c r="AY263" s="133" t="s">
        <v>12734</v>
      </c>
      <c r="AZ263" s="133" t="s">
        <v>12734</v>
      </c>
      <c r="BA263" s="133">
        <v>92</v>
      </c>
      <c r="BB263" s="133" t="s">
        <v>12734</v>
      </c>
      <c r="BC263" s="133" t="s">
        <v>12734</v>
      </c>
      <c r="BD263" s="133" t="s">
        <v>12734</v>
      </c>
      <c r="BE263" s="133">
        <v>50</v>
      </c>
      <c r="BF263" s="133">
        <v>35</v>
      </c>
      <c r="BG263" s="92" t="s">
        <v>12734</v>
      </c>
      <c r="BH263" s="8">
        <v>10.292358297693868</v>
      </c>
      <c r="BI263" s="8">
        <v>-1.6091428619588566</v>
      </c>
      <c r="BJ263" s="12">
        <v>262</v>
      </c>
      <c r="BK263" s="10">
        <v>0</v>
      </c>
      <c r="BL263" s="10">
        <v>0.21403182159055145</v>
      </c>
      <c r="BM263" s="10">
        <v>-1.823174683549408</v>
      </c>
      <c r="BN263" s="41">
        <v>-2.3672865205889</v>
      </c>
      <c r="BO263" s="41"/>
      <c r="BP263" s="10">
        <v>0</v>
      </c>
      <c r="BQ263" s="38">
        <v>0</v>
      </c>
      <c r="BR263" s="6" t="s">
        <v>12998</v>
      </c>
      <c r="BS263" s="51">
        <v>696.17</v>
      </c>
      <c r="BT263" s="75">
        <v>466</v>
      </c>
      <c r="BU263" s="51">
        <v>230.16999999999996</v>
      </c>
      <c r="BV263" s="75">
        <v>646</v>
      </c>
      <c r="BW263" s="75">
        <v>711</v>
      </c>
      <c r="BX263" s="51"/>
    </row>
    <row r="264" spans="1:76">
      <c r="A264" s="185" t="s">
        <v>9506</v>
      </c>
      <c r="B264" s="1" t="s">
        <v>9508</v>
      </c>
      <c r="C264" s="2" t="s">
        <v>9507</v>
      </c>
      <c r="D264" s="91" t="s">
        <v>8640</v>
      </c>
      <c r="E264" s="2" t="s">
        <v>1421</v>
      </c>
      <c r="F264" s="2" t="s">
        <v>3643</v>
      </c>
      <c r="G264" s="2" t="s">
        <v>1403</v>
      </c>
      <c r="H264" s="2" t="s">
        <v>1403</v>
      </c>
      <c r="I264">
        <v>15694</v>
      </c>
      <c r="J264" t="s">
        <v>10183</v>
      </c>
      <c r="K264" t="e">
        <v>#VALUE!</v>
      </c>
      <c r="L264" t="s">
        <v>9509</v>
      </c>
      <c r="M264" s="175">
        <v>59</v>
      </c>
      <c r="N264" s="124">
        <v>198</v>
      </c>
      <c r="O264" s="75">
        <v>167</v>
      </c>
      <c r="P264" s="124">
        <v>35</v>
      </c>
      <c r="Q264" s="124">
        <v>7</v>
      </c>
      <c r="R264" s="124">
        <v>0</v>
      </c>
      <c r="S264" s="75">
        <v>8</v>
      </c>
      <c r="T264" s="124">
        <v>29</v>
      </c>
      <c r="U264" s="75">
        <v>20</v>
      </c>
      <c r="V264" s="75">
        <v>22</v>
      </c>
      <c r="W264" s="75">
        <v>61</v>
      </c>
      <c r="X264" s="75">
        <v>0</v>
      </c>
      <c r="Y264" s="4">
        <v>0.20958083832335328</v>
      </c>
      <c r="Z264" s="4">
        <v>0.30158730158730157</v>
      </c>
      <c r="AA264" s="4">
        <v>0.39520958083832336</v>
      </c>
      <c r="AB264" s="8">
        <v>1.9078947368421053</v>
      </c>
      <c r="AC264" s="8">
        <v>1.2121212121212122</v>
      </c>
      <c r="AD264" s="8">
        <v>1.3513513513513513</v>
      </c>
      <c r="AE264" s="8">
        <v>0</v>
      </c>
      <c r="AF264" s="51">
        <v>-0.69804323427513648</v>
      </c>
      <c r="AG264" s="51">
        <v>0</v>
      </c>
      <c r="AH264" s="51">
        <v>0</v>
      </c>
      <c r="AI264" s="51">
        <v>0</v>
      </c>
      <c r="AJ264" s="8">
        <v>3.7733240660395317</v>
      </c>
      <c r="AK264" s="8">
        <v>3.7733240660395317</v>
      </c>
      <c r="AL264" s="8" t="s">
        <v>12734</v>
      </c>
      <c r="AM264" s="8" t="s">
        <v>12734</v>
      </c>
      <c r="AN264" s="8" t="s">
        <v>12734</v>
      </c>
      <c r="AO264" s="8" t="s">
        <v>12734</v>
      </c>
      <c r="AP264" s="8" t="s">
        <v>12734</v>
      </c>
      <c r="AQ264" s="8" t="s">
        <v>12734</v>
      </c>
      <c r="AR264" s="8" t="s">
        <v>12734</v>
      </c>
      <c r="AS264" s="8" t="s">
        <v>12734</v>
      </c>
      <c r="AT264" s="8">
        <v>3.7733240660395317</v>
      </c>
      <c r="AU264" s="8">
        <v>3.7733240660395317</v>
      </c>
      <c r="AV264" s="133">
        <v>45</v>
      </c>
      <c r="AW264" s="133" t="s">
        <v>12734</v>
      </c>
      <c r="AX264" s="133" t="s">
        <v>12734</v>
      </c>
      <c r="AY264" s="133" t="s">
        <v>12734</v>
      </c>
      <c r="AZ264" s="133" t="s">
        <v>12734</v>
      </c>
      <c r="BA264" s="133" t="s">
        <v>12734</v>
      </c>
      <c r="BB264" s="133" t="s">
        <v>12734</v>
      </c>
      <c r="BC264" s="133" t="s">
        <v>12734</v>
      </c>
      <c r="BD264" s="133" t="s">
        <v>12734</v>
      </c>
      <c r="BE264" s="133">
        <v>174</v>
      </c>
      <c r="BF264" s="133">
        <v>159</v>
      </c>
      <c r="BG264" s="92" t="s">
        <v>12734</v>
      </c>
      <c r="BH264" s="8">
        <v>5.4009775641470128</v>
      </c>
      <c r="BI264" s="8">
        <v>-1.6276534981074811</v>
      </c>
      <c r="BJ264" s="12">
        <v>263</v>
      </c>
      <c r="BK264" s="10">
        <v>0</v>
      </c>
      <c r="BL264" s="10">
        <v>0.21403182159055145</v>
      </c>
      <c r="BM264" s="10">
        <v>-1.8416853196980325</v>
      </c>
      <c r="BN264" s="41">
        <v>-2.4014744764404159</v>
      </c>
      <c r="BO264" s="41"/>
      <c r="BP264" s="10">
        <v>0</v>
      </c>
      <c r="BQ264" s="38">
        <v>0</v>
      </c>
      <c r="BR264" s="6" t="s">
        <v>12999</v>
      </c>
      <c r="BS264" s="51">
        <v>413</v>
      </c>
      <c r="BT264" s="75">
        <v>467</v>
      </c>
      <c r="BU264" s="51">
        <v>-54</v>
      </c>
      <c r="BV264" s="75">
        <v>352</v>
      </c>
      <c r="BW264" s="75">
        <v>493</v>
      </c>
      <c r="BX264" s="51"/>
    </row>
    <row r="265" spans="1:76" ht="15" customHeight="1">
      <c r="A265" s="221" t="s">
        <v>2055</v>
      </c>
      <c r="B265" s="187" t="s">
        <v>3958</v>
      </c>
      <c r="C265" s="205" t="s">
        <v>4223</v>
      </c>
      <c r="D265" s="220" t="s">
        <v>403</v>
      </c>
      <c r="E265" s="205" t="s">
        <v>1371</v>
      </c>
      <c r="F265" s="205" t="s">
        <v>6289</v>
      </c>
      <c r="G265" s="205" t="s">
        <v>1403</v>
      </c>
      <c r="H265" s="205" t="s">
        <v>1403</v>
      </c>
      <c r="I265" s="206">
        <v>4616</v>
      </c>
      <c r="J265" s="206" t="s">
        <v>6572</v>
      </c>
      <c r="K265" s="207" t="e">
        <v>#VALUE!</v>
      </c>
      <c r="L265" s="207" t="s">
        <v>3473</v>
      </c>
      <c r="M265" s="208">
        <v>83</v>
      </c>
      <c r="N265" s="209">
        <v>249</v>
      </c>
      <c r="O265" s="209">
        <v>209</v>
      </c>
      <c r="P265" s="209">
        <v>46</v>
      </c>
      <c r="Q265" s="209">
        <v>5</v>
      </c>
      <c r="R265" s="209">
        <v>0</v>
      </c>
      <c r="S265" s="209">
        <v>6</v>
      </c>
      <c r="T265" s="209">
        <v>29</v>
      </c>
      <c r="U265" s="209">
        <v>20</v>
      </c>
      <c r="V265" s="209">
        <v>30</v>
      </c>
      <c r="W265" s="209">
        <v>60</v>
      </c>
      <c r="X265" s="209">
        <v>1</v>
      </c>
      <c r="Y265" s="210">
        <v>0.22009569377990432</v>
      </c>
      <c r="Z265" s="211">
        <v>0.31799163179916318</v>
      </c>
      <c r="AA265" s="211">
        <v>0.33014354066985646</v>
      </c>
      <c r="AB265" s="212">
        <v>1.9078947368421053</v>
      </c>
      <c r="AC265" s="212">
        <v>0.90909090909090917</v>
      </c>
      <c r="AD265" s="212">
        <v>1.3513513513513513</v>
      </c>
      <c r="AE265" s="212">
        <v>0.25</v>
      </c>
      <c r="AF265" s="212">
        <v>-0.69426257335469821</v>
      </c>
      <c r="AG265" s="213">
        <v>0</v>
      </c>
      <c r="AH265" s="213">
        <v>0</v>
      </c>
      <c r="AI265" s="213">
        <v>0</v>
      </c>
      <c r="AJ265" s="212">
        <v>3.7240744239296673</v>
      </c>
      <c r="AK265" s="212">
        <v>3.7240744239296673</v>
      </c>
      <c r="AL265" s="212" t="s">
        <v>12734</v>
      </c>
      <c r="AM265" s="212" t="s">
        <v>12734</v>
      </c>
      <c r="AN265" s="212" t="s">
        <v>12734</v>
      </c>
      <c r="AO265" s="212" t="s">
        <v>12734</v>
      </c>
      <c r="AP265" s="212" t="s">
        <v>12734</v>
      </c>
      <c r="AQ265" s="212" t="s">
        <v>12734</v>
      </c>
      <c r="AR265" s="212" t="s">
        <v>12734</v>
      </c>
      <c r="AS265" s="212" t="s">
        <v>12734</v>
      </c>
      <c r="AT265" s="212">
        <v>3.7240744239296673</v>
      </c>
      <c r="AU265" s="212">
        <v>3.7240744239296673</v>
      </c>
      <c r="AV265" s="214">
        <v>46</v>
      </c>
      <c r="AW265" s="214" t="s">
        <v>12734</v>
      </c>
      <c r="AX265" s="214" t="s">
        <v>12734</v>
      </c>
      <c r="AY265" s="214" t="s">
        <v>12734</v>
      </c>
      <c r="AZ265" s="214" t="s">
        <v>12734</v>
      </c>
      <c r="BA265" s="214" t="s">
        <v>12734</v>
      </c>
      <c r="BB265" s="214" t="s">
        <v>12734</v>
      </c>
      <c r="BC265" s="214" t="s">
        <v>12734</v>
      </c>
      <c r="BD265" s="214" t="s">
        <v>12734</v>
      </c>
      <c r="BE265" s="214">
        <v>177</v>
      </c>
      <c r="BF265" s="214">
        <v>162</v>
      </c>
      <c r="BG265" s="215" t="s">
        <v>12734</v>
      </c>
      <c r="BH265" s="212">
        <v>5.4009775641470128</v>
      </c>
      <c r="BI265" s="212">
        <v>-1.6769031402173455</v>
      </c>
      <c r="BJ265" s="214">
        <v>264</v>
      </c>
      <c r="BK265" s="212">
        <v>0</v>
      </c>
      <c r="BL265" s="212">
        <v>0.21403182159055145</v>
      </c>
      <c r="BM265" s="212">
        <v>-1.890934961807897</v>
      </c>
      <c r="BN265" s="216">
        <v>-2.4924354016423371</v>
      </c>
      <c r="BO265" s="217"/>
      <c r="BP265" s="212">
        <v>0</v>
      </c>
      <c r="BQ265" s="38">
        <v>0</v>
      </c>
      <c r="BR265" s="212" t="s">
        <v>13000</v>
      </c>
      <c r="BS265" s="212">
        <v>0</v>
      </c>
      <c r="BT265" s="218">
        <v>468</v>
      </c>
      <c r="BU265" s="213">
        <v>0</v>
      </c>
      <c r="BV265" s="218">
        <v>0</v>
      </c>
      <c r="BW265" s="218">
        <v>0</v>
      </c>
      <c r="BX265" s="212"/>
    </row>
    <row r="266" spans="1:76">
      <c r="A266" s="65" t="s">
        <v>11607</v>
      </c>
      <c r="B266" s="1" t="s">
        <v>11608</v>
      </c>
      <c r="C266" s="2" t="s">
        <v>4011</v>
      </c>
      <c r="D266" s="91" t="s">
        <v>11093</v>
      </c>
      <c r="E266" s="2" t="s">
        <v>1371</v>
      </c>
      <c r="F266" s="2" t="s">
        <v>6289</v>
      </c>
      <c r="G266" s="2" t="s">
        <v>11019</v>
      </c>
      <c r="H266" s="2" t="s">
        <v>1372</v>
      </c>
      <c r="I266">
        <v>17710</v>
      </c>
      <c r="J266" t="s">
        <v>11609</v>
      </c>
      <c r="K266" t="e">
        <v>#VALUE!</v>
      </c>
      <c r="L266" t="s">
        <v>11610</v>
      </c>
      <c r="M266" s="175">
        <v>99</v>
      </c>
      <c r="N266" s="124">
        <v>268</v>
      </c>
      <c r="O266" s="75">
        <v>249</v>
      </c>
      <c r="P266" s="124">
        <v>66</v>
      </c>
      <c r="Q266" s="124">
        <v>19</v>
      </c>
      <c r="R266" s="124">
        <v>1</v>
      </c>
      <c r="S266" s="75">
        <v>9</v>
      </c>
      <c r="T266" s="124">
        <v>36</v>
      </c>
      <c r="U266" s="75">
        <v>46</v>
      </c>
      <c r="V266" s="75">
        <v>17</v>
      </c>
      <c r="W266" s="75">
        <v>33</v>
      </c>
      <c r="X266" s="75">
        <v>5</v>
      </c>
      <c r="Y266" s="52">
        <v>0.26506024096385544</v>
      </c>
      <c r="Z266" s="52">
        <v>0.31203007518796994</v>
      </c>
      <c r="AA266" s="52">
        <v>0.45783132530120479</v>
      </c>
      <c r="AB266" s="51">
        <v>2.3684210526315792</v>
      </c>
      <c r="AC266" s="51">
        <v>1.3636363636363638</v>
      </c>
      <c r="AD266" s="51">
        <v>3.1081081081081079</v>
      </c>
      <c r="AE266" s="51">
        <v>1.25</v>
      </c>
      <c r="AF266" s="51">
        <v>0.45735088480639935</v>
      </c>
      <c r="AG266" s="51">
        <v>0</v>
      </c>
      <c r="AH266" s="51">
        <v>0</v>
      </c>
      <c r="AI266" s="51">
        <v>0</v>
      </c>
      <c r="AJ266" s="51">
        <v>8.5475164091824496</v>
      </c>
      <c r="AK266" s="51" t="s">
        <v>12734</v>
      </c>
      <c r="AL266" s="51" t="s">
        <v>12734</v>
      </c>
      <c r="AM266" s="51" t="s">
        <v>12734</v>
      </c>
      <c r="AN266" s="51" t="s">
        <v>12734</v>
      </c>
      <c r="AO266" s="51" t="s">
        <v>12734</v>
      </c>
      <c r="AP266" s="51">
        <v>8.5475164091824496</v>
      </c>
      <c r="AQ266" s="51" t="s">
        <v>12734</v>
      </c>
      <c r="AR266" s="51" t="s">
        <v>12734</v>
      </c>
      <c r="AS266" s="51" t="s">
        <v>12734</v>
      </c>
      <c r="AT266" s="51">
        <v>8.5475164091824496</v>
      </c>
      <c r="AU266" s="51">
        <v>8.5475164091824496</v>
      </c>
      <c r="AV266" s="76" t="s">
        <v>12734</v>
      </c>
      <c r="AW266" s="133" t="s">
        <v>12734</v>
      </c>
      <c r="AX266" s="133" t="s">
        <v>12734</v>
      </c>
      <c r="AY266" s="133" t="s">
        <v>12734</v>
      </c>
      <c r="AZ266" s="133" t="s">
        <v>12734</v>
      </c>
      <c r="BA266" s="133">
        <v>93</v>
      </c>
      <c r="BB266" s="133" t="s">
        <v>12734</v>
      </c>
      <c r="BC266" s="133" t="s">
        <v>12734</v>
      </c>
      <c r="BD266" s="133" t="s">
        <v>12734</v>
      </c>
      <c r="BE266" s="133">
        <v>54</v>
      </c>
      <c r="BF266" s="133">
        <v>39</v>
      </c>
      <c r="BG266" s="92" t="s">
        <v>12734</v>
      </c>
      <c r="BH266" s="51">
        <v>10.292358297693868</v>
      </c>
      <c r="BI266" s="51">
        <v>-1.7448418885114183</v>
      </c>
      <c r="BJ266" s="76">
        <v>265</v>
      </c>
      <c r="BK266" s="51">
        <v>0</v>
      </c>
      <c r="BL266" s="51">
        <v>0.21403182159055145</v>
      </c>
      <c r="BM266" s="51">
        <v>-1.9588737101019698</v>
      </c>
      <c r="BN266" s="64">
        <v>-2.6179139053866627</v>
      </c>
      <c r="BO266" s="64"/>
      <c r="BP266" s="51">
        <v>0</v>
      </c>
      <c r="BQ266" s="38">
        <v>0</v>
      </c>
      <c r="BR266" s="51" t="s">
        <v>13001</v>
      </c>
      <c r="BS266" s="51">
        <v>417</v>
      </c>
      <c r="BT266" s="75">
        <v>471</v>
      </c>
      <c r="BU266" s="51">
        <v>-54</v>
      </c>
      <c r="BV266" s="75">
        <v>387</v>
      </c>
      <c r="BW266" s="75">
        <v>468</v>
      </c>
      <c r="BX266" s="51"/>
    </row>
    <row r="267" spans="1:76" ht="15" customHeight="1">
      <c r="A267" s="185" t="s">
        <v>2186</v>
      </c>
      <c r="B267" s="1" t="s">
        <v>4362</v>
      </c>
      <c r="C267" s="2" t="s">
        <v>4363</v>
      </c>
      <c r="D267" s="91" t="s">
        <v>446</v>
      </c>
      <c r="E267" s="2" t="s">
        <v>1410</v>
      </c>
      <c r="F267" s="2" t="s">
        <v>6289</v>
      </c>
      <c r="G267" s="2" t="s">
        <v>1372</v>
      </c>
      <c r="H267" s="2" t="s">
        <v>1372</v>
      </c>
      <c r="I267" s="98">
        <v>8553</v>
      </c>
      <c r="J267" s="98" t="s">
        <v>6640</v>
      </c>
      <c r="K267" s="98" t="e">
        <v>#VALUE!</v>
      </c>
      <c r="L267" s="98" t="s">
        <v>3593</v>
      </c>
      <c r="M267" s="66">
        <v>119</v>
      </c>
      <c r="N267" s="124">
        <v>301</v>
      </c>
      <c r="O267" s="75">
        <v>274</v>
      </c>
      <c r="P267" s="124">
        <v>64</v>
      </c>
      <c r="Q267" s="124">
        <v>14</v>
      </c>
      <c r="R267" s="124">
        <v>1</v>
      </c>
      <c r="S267" s="75">
        <v>9</v>
      </c>
      <c r="T267" s="124">
        <v>38</v>
      </c>
      <c r="U267" s="75">
        <v>48</v>
      </c>
      <c r="V267" s="75">
        <v>19</v>
      </c>
      <c r="W267" s="75">
        <v>59</v>
      </c>
      <c r="X267" s="75">
        <v>8</v>
      </c>
      <c r="Y267" s="3">
        <v>0.23357664233576642</v>
      </c>
      <c r="Z267" s="3">
        <v>0.28327645051194539</v>
      </c>
      <c r="AA267" s="3">
        <v>0.39051094890510951</v>
      </c>
      <c r="AB267" s="6">
        <v>2.5</v>
      </c>
      <c r="AC267" s="6">
        <v>1.3636363636363638</v>
      </c>
      <c r="AD267" s="6">
        <v>3.243243243243243</v>
      </c>
      <c r="AE267" s="6">
        <v>2</v>
      </c>
      <c r="AF267" s="6">
        <v>-0.57125012011147169</v>
      </c>
      <c r="AG267" s="6">
        <v>0</v>
      </c>
      <c r="AH267" s="6">
        <v>0</v>
      </c>
      <c r="AI267" s="51">
        <v>0</v>
      </c>
      <c r="AJ267" s="6">
        <v>8.5356294867681353</v>
      </c>
      <c r="AK267" s="6" t="s">
        <v>12734</v>
      </c>
      <c r="AL267" s="6" t="s">
        <v>12734</v>
      </c>
      <c r="AM267" s="6" t="s">
        <v>12734</v>
      </c>
      <c r="AN267" s="6" t="s">
        <v>12734</v>
      </c>
      <c r="AO267" s="6" t="s">
        <v>12734</v>
      </c>
      <c r="AP267" s="6">
        <v>8.5356294867681353</v>
      </c>
      <c r="AQ267" s="6" t="s">
        <v>12734</v>
      </c>
      <c r="AR267" s="6" t="s">
        <v>12734</v>
      </c>
      <c r="AS267" s="6" t="s">
        <v>12734</v>
      </c>
      <c r="AT267" s="6">
        <v>8.5356294867681353</v>
      </c>
      <c r="AU267" s="6">
        <v>8.5356294867681353</v>
      </c>
      <c r="AV267" s="99" t="s">
        <v>12734</v>
      </c>
      <c r="AW267" s="99" t="s">
        <v>12734</v>
      </c>
      <c r="AX267" s="99" t="s">
        <v>12734</v>
      </c>
      <c r="AY267" s="99" t="s">
        <v>12734</v>
      </c>
      <c r="AZ267" s="99" t="s">
        <v>12734</v>
      </c>
      <c r="BA267" s="99">
        <v>94</v>
      </c>
      <c r="BB267" s="99" t="s">
        <v>12734</v>
      </c>
      <c r="BC267" s="99" t="s">
        <v>12734</v>
      </c>
      <c r="BD267" s="99" t="s">
        <v>12734</v>
      </c>
      <c r="BE267" s="99">
        <v>55</v>
      </c>
      <c r="BF267" s="99">
        <v>40</v>
      </c>
      <c r="BG267" s="92" t="s">
        <v>12734</v>
      </c>
      <c r="BH267" s="6">
        <v>10.292358297693868</v>
      </c>
      <c r="BI267" s="6">
        <v>-1.7567288109257326</v>
      </c>
      <c r="BJ267" s="99">
        <v>266</v>
      </c>
      <c r="BK267" s="6">
        <v>0</v>
      </c>
      <c r="BL267" s="6">
        <v>0.21403182159055145</v>
      </c>
      <c r="BM267" s="6">
        <v>-1.9707606325162841</v>
      </c>
      <c r="BN267" s="38">
        <v>-2.6398682874753177</v>
      </c>
      <c r="BO267" s="38"/>
      <c r="BP267" s="6">
        <v>0</v>
      </c>
      <c r="BQ267" s="38">
        <v>0</v>
      </c>
      <c r="BR267" s="6" t="s">
        <v>13002</v>
      </c>
      <c r="BS267" s="51">
        <v>0</v>
      </c>
      <c r="BT267" s="75">
        <v>472</v>
      </c>
      <c r="BU267" s="51">
        <v>0</v>
      </c>
      <c r="BV267" s="75">
        <v>0</v>
      </c>
      <c r="BW267" s="75">
        <v>0</v>
      </c>
      <c r="BX267" s="6"/>
    </row>
    <row r="268" spans="1:76">
      <c r="A268" s="185" t="s">
        <v>11637</v>
      </c>
      <c r="B268" s="1" t="s">
        <v>11638</v>
      </c>
      <c r="C268" s="2" t="s">
        <v>4071</v>
      </c>
      <c r="D268" s="91" t="s">
        <v>10535</v>
      </c>
      <c r="E268" s="2" t="s">
        <v>1441</v>
      </c>
      <c r="F268" s="2" t="s">
        <v>6289</v>
      </c>
      <c r="G268" s="2" t="s">
        <v>11030</v>
      </c>
      <c r="H268" s="2" t="s">
        <v>658</v>
      </c>
      <c r="I268">
        <v>14593</v>
      </c>
      <c r="J268" t="s">
        <v>11639</v>
      </c>
      <c r="K268" t="e">
        <v>#VALUE!</v>
      </c>
      <c r="L268" t="s">
        <v>11394</v>
      </c>
      <c r="M268" s="175">
        <v>127</v>
      </c>
      <c r="N268" s="124">
        <v>356</v>
      </c>
      <c r="O268" s="67">
        <v>303</v>
      </c>
      <c r="P268" s="124">
        <v>78</v>
      </c>
      <c r="Q268" s="124">
        <v>17</v>
      </c>
      <c r="R268" s="124">
        <v>0</v>
      </c>
      <c r="S268" s="67">
        <v>11</v>
      </c>
      <c r="T268" s="124">
        <v>47</v>
      </c>
      <c r="U268" s="67">
        <v>41</v>
      </c>
      <c r="V268" s="67">
        <v>44</v>
      </c>
      <c r="W268" s="67">
        <v>93</v>
      </c>
      <c r="X268" s="67">
        <v>5</v>
      </c>
      <c r="Y268" s="4">
        <v>0.25742574257425743</v>
      </c>
      <c r="Z268" s="4">
        <v>0.35158501440922191</v>
      </c>
      <c r="AA268" s="4">
        <v>0.42244224422442245</v>
      </c>
      <c r="AB268" s="8">
        <v>3.0921052631578947</v>
      </c>
      <c r="AC268" s="8">
        <v>1.6666666666666667</v>
      </c>
      <c r="AD268" s="8">
        <v>2.7702702702702702</v>
      </c>
      <c r="AE268" s="8">
        <v>1.25</v>
      </c>
      <c r="AF268" s="51">
        <v>0.19688053203195668</v>
      </c>
      <c r="AG268" s="51">
        <v>0</v>
      </c>
      <c r="AH268" s="51">
        <v>0</v>
      </c>
      <c r="AI268" s="51">
        <v>0</v>
      </c>
      <c r="AJ268" s="8">
        <v>8.9759227321267883</v>
      </c>
      <c r="AK268" s="8" t="s">
        <v>12734</v>
      </c>
      <c r="AL268" s="8" t="s">
        <v>12734</v>
      </c>
      <c r="AM268" s="8">
        <v>8.9759227321267883</v>
      </c>
      <c r="AN268" s="8" t="s">
        <v>12734</v>
      </c>
      <c r="AO268" s="8" t="s">
        <v>12734</v>
      </c>
      <c r="AP268" s="8" t="s">
        <v>12734</v>
      </c>
      <c r="AQ268" s="8" t="s">
        <v>12734</v>
      </c>
      <c r="AR268" s="8">
        <v>8.9759227321267883</v>
      </c>
      <c r="AS268" s="8">
        <v>8.9759227321267883</v>
      </c>
      <c r="AT268" s="8">
        <v>8.9759227321267883</v>
      </c>
      <c r="AU268" s="8">
        <v>8.9759227321267883</v>
      </c>
      <c r="AV268" s="133" t="s">
        <v>12734</v>
      </c>
      <c r="AW268" s="133" t="s">
        <v>12734</v>
      </c>
      <c r="AX268" s="133">
        <v>34</v>
      </c>
      <c r="AY268" s="133" t="s">
        <v>12734</v>
      </c>
      <c r="AZ268" s="133" t="s">
        <v>12734</v>
      </c>
      <c r="BA268" s="133" t="s">
        <v>12734</v>
      </c>
      <c r="BB268" s="133" t="s">
        <v>12734</v>
      </c>
      <c r="BC268" s="133">
        <v>38</v>
      </c>
      <c r="BD268" s="133">
        <v>28</v>
      </c>
      <c r="BE268" s="133">
        <v>44</v>
      </c>
      <c r="BF268" s="133">
        <v>29</v>
      </c>
      <c r="BG268" s="92" t="s">
        <v>12734</v>
      </c>
      <c r="BH268" s="8">
        <v>10.732795434161627</v>
      </c>
      <c r="BI268" s="8">
        <v>-1.7568727020348387</v>
      </c>
      <c r="BJ268" s="12">
        <v>267</v>
      </c>
      <c r="BK268" s="10">
        <v>0</v>
      </c>
      <c r="BL268" s="10">
        <v>0.21403182159055145</v>
      </c>
      <c r="BM268" s="10">
        <v>-1.9709045236253901</v>
      </c>
      <c r="BN268" s="41">
        <v>-2.6401340451103361</v>
      </c>
      <c r="BO268" s="41"/>
      <c r="BP268" s="10">
        <v>0</v>
      </c>
      <c r="BQ268" s="38">
        <v>0</v>
      </c>
      <c r="BR268" s="6" t="s">
        <v>13003</v>
      </c>
      <c r="BS268" s="51">
        <v>503.5</v>
      </c>
      <c r="BT268" s="75">
        <v>473</v>
      </c>
      <c r="BU268" s="51">
        <v>30.5</v>
      </c>
      <c r="BV268" s="75">
        <v>431</v>
      </c>
      <c r="BW268" s="75">
        <v>539</v>
      </c>
      <c r="BX268" s="51"/>
    </row>
    <row r="269" spans="1:76">
      <c r="A269" t="s">
        <v>10666</v>
      </c>
      <c r="B269" s="1" t="s">
        <v>10668</v>
      </c>
      <c r="C269" s="2" t="s">
        <v>10667</v>
      </c>
      <c r="D269" s="91" t="s">
        <v>10529</v>
      </c>
      <c r="E269" s="2" t="s">
        <v>1407</v>
      </c>
      <c r="F269" s="2" t="s">
        <v>3643</v>
      </c>
      <c r="G269" s="2" t="s">
        <v>11053</v>
      </c>
      <c r="H269" s="2" t="s">
        <v>1403</v>
      </c>
      <c r="I269">
        <v>16512</v>
      </c>
      <c r="J269" t="s">
        <v>10669</v>
      </c>
      <c r="K269" t="e">
        <v>#VALUE!</v>
      </c>
      <c r="L269" t="s">
        <v>11192</v>
      </c>
      <c r="M269" s="175">
        <v>65</v>
      </c>
      <c r="N269" s="124">
        <v>222</v>
      </c>
      <c r="O269" s="75">
        <v>202</v>
      </c>
      <c r="P269" s="124">
        <v>48</v>
      </c>
      <c r="Q269" s="124">
        <v>12</v>
      </c>
      <c r="R269" s="124">
        <v>1</v>
      </c>
      <c r="S269" s="75">
        <v>1</v>
      </c>
      <c r="T269" s="124">
        <v>23</v>
      </c>
      <c r="U269" s="75">
        <v>21</v>
      </c>
      <c r="V269" s="75">
        <v>14</v>
      </c>
      <c r="W269" s="75">
        <v>49</v>
      </c>
      <c r="X269" s="75">
        <v>3</v>
      </c>
      <c r="Y269" s="31">
        <v>0.23762376237623761</v>
      </c>
      <c r="Z269" s="31">
        <v>0.28703703703703703</v>
      </c>
      <c r="AA269" s="31">
        <v>0.32178217821782179</v>
      </c>
      <c r="AB269" s="32">
        <v>1.5131578947368423</v>
      </c>
      <c r="AC269" s="32">
        <v>0.15151515151515152</v>
      </c>
      <c r="AD269" s="32">
        <v>1.4189189189189189</v>
      </c>
      <c r="AE269" s="32">
        <v>0.75</v>
      </c>
      <c r="AF269" s="51">
        <v>-0.22963394504323573</v>
      </c>
      <c r="AG269" s="51">
        <v>0</v>
      </c>
      <c r="AH269" s="51">
        <v>0</v>
      </c>
      <c r="AI269" s="51">
        <v>0</v>
      </c>
      <c r="AJ269" s="8">
        <v>3.6039580201276769</v>
      </c>
      <c r="AK269" s="8">
        <v>3.6039580201276769</v>
      </c>
      <c r="AL269" s="8" t="s">
        <v>12734</v>
      </c>
      <c r="AM269" s="8" t="s">
        <v>12734</v>
      </c>
      <c r="AN269" s="8" t="s">
        <v>12734</v>
      </c>
      <c r="AO269" s="8" t="s">
        <v>12734</v>
      </c>
      <c r="AP269" s="8" t="s">
        <v>12734</v>
      </c>
      <c r="AQ269" s="8" t="s">
        <v>12734</v>
      </c>
      <c r="AR269" s="8" t="s">
        <v>12734</v>
      </c>
      <c r="AS269" s="8" t="s">
        <v>12734</v>
      </c>
      <c r="AT269" s="8">
        <v>3.6039580201276769</v>
      </c>
      <c r="AU269" s="8">
        <v>3.6039580201276769</v>
      </c>
      <c r="AV269" s="133">
        <v>47</v>
      </c>
      <c r="AW269" s="133" t="s">
        <v>12734</v>
      </c>
      <c r="AX269" s="133" t="s">
        <v>12734</v>
      </c>
      <c r="AY269" s="133" t="s">
        <v>12734</v>
      </c>
      <c r="AZ269" s="133" t="s">
        <v>12734</v>
      </c>
      <c r="BA269" s="133" t="s">
        <v>12734</v>
      </c>
      <c r="BB269" s="133" t="s">
        <v>12734</v>
      </c>
      <c r="BC269" s="133" t="s">
        <v>12734</v>
      </c>
      <c r="BD269" s="133" t="s">
        <v>12734</v>
      </c>
      <c r="BE269" s="133">
        <v>183</v>
      </c>
      <c r="BF269" s="133">
        <v>168</v>
      </c>
      <c r="BG269" s="92" t="s">
        <v>12734</v>
      </c>
      <c r="BH269" s="32">
        <v>5.4009775641470128</v>
      </c>
      <c r="BI269" s="8">
        <v>-1.7970195440193359</v>
      </c>
      <c r="BJ269" s="12">
        <v>268</v>
      </c>
      <c r="BK269" s="32">
        <v>0</v>
      </c>
      <c r="BL269" s="32">
        <v>0.21403182159055145</v>
      </c>
      <c r="BM269" s="32">
        <v>-2.0110513656098874</v>
      </c>
      <c r="BN269" s="40">
        <v>-2.714282683240516</v>
      </c>
      <c r="BO269" s="40"/>
      <c r="BP269" s="32">
        <v>0</v>
      </c>
      <c r="BQ269" s="38">
        <v>0</v>
      </c>
      <c r="BR269" s="6" t="s">
        <v>13004</v>
      </c>
      <c r="BS269" s="51">
        <v>645.66999999999996</v>
      </c>
      <c r="BT269" s="75">
        <v>476</v>
      </c>
      <c r="BU269" s="51">
        <v>169.66999999999996</v>
      </c>
      <c r="BV269" s="75">
        <v>585</v>
      </c>
      <c r="BW269" s="75">
        <v>741</v>
      </c>
      <c r="BX269" s="51"/>
    </row>
    <row r="270" spans="1:76" ht="15" customHeight="1">
      <c r="A270" s="185" t="s">
        <v>7365</v>
      </c>
      <c r="B270" s="1" t="s">
        <v>7367</v>
      </c>
      <c r="C270" s="2" t="s">
        <v>4274</v>
      </c>
      <c r="D270" s="91" t="s">
        <v>7366</v>
      </c>
      <c r="E270" s="2" t="s">
        <v>1376</v>
      </c>
      <c r="F270" s="2" t="s">
        <v>3643</v>
      </c>
      <c r="G270" s="2" t="s">
        <v>1372</v>
      </c>
      <c r="H270" s="2" t="s">
        <v>1372</v>
      </c>
      <c r="I270">
        <v>13367</v>
      </c>
      <c r="J270" t="s">
        <v>7368</v>
      </c>
      <c r="K270" t="e">
        <v>#VALUE!</v>
      </c>
      <c r="L270" t="s">
        <v>7369</v>
      </c>
      <c r="M270" s="175">
        <v>93</v>
      </c>
      <c r="N270" s="124">
        <v>393</v>
      </c>
      <c r="O270" s="75">
        <v>357</v>
      </c>
      <c r="P270" s="124">
        <v>89</v>
      </c>
      <c r="Q270" s="124">
        <v>17</v>
      </c>
      <c r="R270" s="124">
        <v>1</v>
      </c>
      <c r="S270" s="75">
        <v>13</v>
      </c>
      <c r="T270" s="124">
        <v>46</v>
      </c>
      <c r="U270" s="75">
        <v>44</v>
      </c>
      <c r="V270" s="75">
        <v>29</v>
      </c>
      <c r="W270" s="75">
        <v>84</v>
      </c>
      <c r="X270" s="75">
        <v>2</v>
      </c>
      <c r="Y270" s="31">
        <v>0.24929971988795518</v>
      </c>
      <c r="Z270" s="31">
        <v>0.30569948186528495</v>
      </c>
      <c r="AA270" s="31">
        <v>0.41176470588235292</v>
      </c>
      <c r="AB270" s="32">
        <v>3.0263157894736845</v>
      </c>
      <c r="AC270" s="32">
        <v>1.9696969696969697</v>
      </c>
      <c r="AD270" s="32">
        <v>2.9729729729729728</v>
      </c>
      <c r="AE270" s="32">
        <v>0.5</v>
      </c>
      <c r="AF270" s="51">
        <v>-0.17827469971041604</v>
      </c>
      <c r="AG270" s="51">
        <v>0</v>
      </c>
      <c r="AH270" s="51">
        <v>0</v>
      </c>
      <c r="AI270" s="51">
        <v>0</v>
      </c>
      <c r="AJ270" s="32">
        <v>8.2907110324332098</v>
      </c>
      <c r="AK270" s="32" t="s">
        <v>12734</v>
      </c>
      <c r="AL270" s="32" t="s">
        <v>12734</v>
      </c>
      <c r="AM270" s="32" t="s">
        <v>12734</v>
      </c>
      <c r="AN270" s="32" t="s">
        <v>12734</v>
      </c>
      <c r="AO270" s="32" t="s">
        <v>12734</v>
      </c>
      <c r="AP270" s="32">
        <v>8.2907110324332098</v>
      </c>
      <c r="AQ270" s="32" t="s">
        <v>12734</v>
      </c>
      <c r="AR270" s="32" t="s">
        <v>12734</v>
      </c>
      <c r="AS270" s="32" t="s">
        <v>12734</v>
      </c>
      <c r="AT270" s="32">
        <v>8.2907110324332098</v>
      </c>
      <c r="AU270" s="32">
        <v>8.2907110324332098</v>
      </c>
      <c r="AV270" s="134" t="s">
        <v>12734</v>
      </c>
      <c r="AW270" s="133" t="s">
        <v>12734</v>
      </c>
      <c r="AX270" s="133" t="s">
        <v>12734</v>
      </c>
      <c r="AY270" s="133" t="s">
        <v>12734</v>
      </c>
      <c r="AZ270" s="133" t="s">
        <v>12734</v>
      </c>
      <c r="BA270" s="133">
        <v>95</v>
      </c>
      <c r="BB270" s="133" t="s">
        <v>12734</v>
      </c>
      <c r="BC270" s="133" t="s">
        <v>12734</v>
      </c>
      <c r="BD270" s="133" t="s">
        <v>12734</v>
      </c>
      <c r="BE270" s="133">
        <v>57</v>
      </c>
      <c r="BF270" s="133">
        <v>42</v>
      </c>
      <c r="BG270" s="92" t="s">
        <v>12734</v>
      </c>
      <c r="BH270" s="32">
        <v>10.292358297693868</v>
      </c>
      <c r="BI270" s="8">
        <v>-2.0016472652606581</v>
      </c>
      <c r="BJ270" s="12">
        <v>269</v>
      </c>
      <c r="BK270" s="32">
        <v>0</v>
      </c>
      <c r="BL270" s="32">
        <v>0.21403182159055145</v>
      </c>
      <c r="BM270" s="32">
        <v>-2.2156790868512095</v>
      </c>
      <c r="BN270" s="40">
        <v>-3.0922169391798775</v>
      </c>
      <c r="BO270" s="40"/>
      <c r="BP270" s="32">
        <v>0</v>
      </c>
      <c r="BQ270" s="38">
        <v>0</v>
      </c>
      <c r="BR270" s="6" t="s">
        <v>13005</v>
      </c>
      <c r="BS270" s="51">
        <v>334</v>
      </c>
      <c r="BT270" s="75">
        <v>489</v>
      </c>
      <c r="BU270" s="51">
        <v>-155</v>
      </c>
      <c r="BV270" s="75">
        <v>274</v>
      </c>
      <c r="BW270" s="75">
        <v>381</v>
      </c>
      <c r="BX270" s="51"/>
    </row>
    <row r="271" spans="1:76">
      <c r="A271" s="185" t="s">
        <v>9188</v>
      </c>
      <c r="B271" s="1" t="s">
        <v>9189</v>
      </c>
      <c r="C271" s="2" t="s">
        <v>4375</v>
      </c>
      <c r="D271" s="91" t="s">
        <v>8767</v>
      </c>
      <c r="E271" s="2" t="s">
        <v>1388</v>
      </c>
      <c r="F271" s="2" t="s">
        <v>3643</v>
      </c>
      <c r="G271" s="2" t="s">
        <v>1372</v>
      </c>
      <c r="H271" s="2" t="s">
        <v>1372</v>
      </c>
      <c r="I271">
        <v>13359</v>
      </c>
      <c r="J271" t="s">
        <v>8768</v>
      </c>
      <c r="K271" t="e">
        <v>#VALUE!</v>
      </c>
      <c r="L271" t="s">
        <v>9190</v>
      </c>
      <c r="M271" s="175">
        <v>89</v>
      </c>
      <c r="N271" s="124">
        <v>294</v>
      </c>
      <c r="O271" s="75">
        <v>274</v>
      </c>
      <c r="P271" s="124">
        <v>79</v>
      </c>
      <c r="Q271" s="124">
        <v>19</v>
      </c>
      <c r="R271" s="124">
        <v>0</v>
      </c>
      <c r="S271" s="75">
        <v>10</v>
      </c>
      <c r="T271" s="124">
        <v>34</v>
      </c>
      <c r="U271" s="75">
        <v>34</v>
      </c>
      <c r="V271" s="75">
        <v>14</v>
      </c>
      <c r="W271" s="75">
        <v>66</v>
      </c>
      <c r="X271" s="75">
        <v>4</v>
      </c>
      <c r="Y271" s="3">
        <v>0.28832116788321166</v>
      </c>
      <c r="Z271" s="3">
        <v>0.32291666666666669</v>
      </c>
      <c r="AA271" s="3">
        <v>0.46715328467153283</v>
      </c>
      <c r="AB271" s="6">
        <v>2.236842105263158</v>
      </c>
      <c r="AC271" s="6">
        <v>1.5151515151515151</v>
      </c>
      <c r="AD271" s="6">
        <v>2.2972972972972974</v>
      </c>
      <c r="AE271" s="6">
        <v>1</v>
      </c>
      <c r="AF271" s="51">
        <v>1.2304218314596049</v>
      </c>
      <c r="AG271" s="51">
        <v>0</v>
      </c>
      <c r="AH271" s="51">
        <v>0</v>
      </c>
      <c r="AI271" s="51">
        <v>0</v>
      </c>
      <c r="AJ271" s="6">
        <v>8.2797127491715763</v>
      </c>
      <c r="AK271" s="6" t="s">
        <v>12734</v>
      </c>
      <c r="AL271" s="6" t="s">
        <v>12734</v>
      </c>
      <c r="AM271" s="6" t="s">
        <v>12734</v>
      </c>
      <c r="AN271" s="6" t="s">
        <v>12734</v>
      </c>
      <c r="AO271" s="6" t="s">
        <v>12734</v>
      </c>
      <c r="AP271" s="6">
        <v>8.2797127491715763</v>
      </c>
      <c r="AQ271" s="6" t="s">
        <v>12734</v>
      </c>
      <c r="AR271" s="6" t="s">
        <v>12734</v>
      </c>
      <c r="AS271" s="6" t="s">
        <v>12734</v>
      </c>
      <c r="AT271" s="6">
        <v>8.2797127491715763</v>
      </c>
      <c r="AU271" s="6">
        <v>8.2797127491715763</v>
      </c>
      <c r="AV271" s="99" t="s">
        <v>12734</v>
      </c>
      <c r="AW271" s="133" t="s">
        <v>12734</v>
      </c>
      <c r="AX271" s="133" t="s">
        <v>12734</v>
      </c>
      <c r="AY271" s="133" t="s">
        <v>12734</v>
      </c>
      <c r="AZ271" s="133" t="s">
        <v>12734</v>
      </c>
      <c r="BA271" s="133">
        <v>96</v>
      </c>
      <c r="BB271" s="133" t="s">
        <v>12734</v>
      </c>
      <c r="BC271" s="133" t="s">
        <v>12734</v>
      </c>
      <c r="BD271" s="133" t="s">
        <v>12734</v>
      </c>
      <c r="BE271" s="133">
        <v>58</v>
      </c>
      <c r="BF271" s="133">
        <v>43</v>
      </c>
      <c r="BG271" s="92" t="s">
        <v>12734</v>
      </c>
      <c r="BH271" s="6">
        <v>10.292358297693868</v>
      </c>
      <c r="BI271" s="8">
        <v>-2.0126455485222916</v>
      </c>
      <c r="BJ271" s="12">
        <v>270</v>
      </c>
      <c r="BK271" s="6">
        <v>0</v>
      </c>
      <c r="BL271" s="6">
        <v>0.21403182159055145</v>
      </c>
      <c r="BM271" s="6">
        <v>-2.2266773701128431</v>
      </c>
      <c r="BN271" s="38">
        <v>-3.1125300618393137</v>
      </c>
      <c r="BO271" s="38"/>
      <c r="BP271" s="6">
        <v>0</v>
      </c>
      <c r="BQ271" s="38">
        <v>0</v>
      </c>
      <c r="BR271" s="6" t="s">
        <v>13006</v>
      </c>
      <c r="BS271" s="51">
        <v>718.33</v>
      </c>
      <c r="BT271" s="75">
        <v>490</v>
      </c>
      <c r="BU271" s="51">
        <v>228.33000000000004</v>
      </c>
      <c r="BV271" s="75">
        <v>575</v>
      </c>
      <c r="BW271" s="75">
        <v>731</v>
      </c>
      <c r="BX271" s="51"/>
    </row>
    <row r="272" spans="1:76" ht="15" customHeight="1">
      <c r="A272" s="185" t="s">
        <v>11303</v>
      </c>
      <c r="B272" s="1" t="s">
        <v>11306</v>
      </c>
      <c r="C272" s="2" t="s">
        <v>11305</v>
      </c>
      <c r="D272" s="91" t="s">
        <v>11304</v>
      </c>
      <c r="E272" s="2" t="s">
        <v>1404</v>
      </c>
      <c r="F272" s="2" t="s">
        <v>3643</v>
      </c>
      <c r="G272" s="2" t="s">
        <v>1408</v>
      </c>
      <c r="H272" s="2" t="s">
        <v>1408</v>
      </c>
      <c r="I272">
        <v>19612</v>
      </c>
      <c r="J272" t="s">
        <v>11622</v>
      </c>
      <c r="K272" t="e">
        <v>#VALUE!</v>
      </c>
      <c r="L272" t="s">
        <v>11307</v>
      </c>
      <c r="M272" s="175">
        <v>46</v>
      </c>
      <c r="N272" s="124">
        <v>212</v>
      </c>
      <c r="O272" s="67">
        <v>196</v>
      </c>
      <c r="P272" s="124">
        <v>61</v>
      </c>
      <c r="Q272" s="124">
        <v>18</v>
      </c>
      <c r="R272" s="124">
        <v>0</v>
      </c>
      <c r="S272" s="67">
        <v>11</v>
      </c>
      <c r="T272" s="124">
        <v>32</v>
      </c>
      <c r="U272" s="67">
        <v>21</v>
      </c>
      <c r="V272" s="67">
        <v>14</v>
      </c>
      <c r="W272" s="67">
        <v>50</v>
      </c>
      <c r="X272" s="67">
        <v>4</v>
      </c>
      <c r="Y272" s="4">
        <v>0.31122448979591838</v>
      </c>
      <c r="Z272" s="4">
        <v>0.35714285714285715</v>
      </c>
      <c r="AA272" s="4">
        <v>0.5714285714285714</v>
      </c>
      <c r="AB272" s="8">
        <v>2.1052631578947367</v>
      </c>
      <c r="AC272" s="8">
        <v>1.6666666666666667</v>
      </c>
      <c r="AD272" s="8">
        <v>1.4189189189189189</v>
      </c>
      <c r="AE272" s="8">
        <v>1</v>
      </c>
      <c r="AF272" s="51">
        <v>1.540330417881449</v>
      </c>
      <c r="AG272" s="51">
        <v>0</v>
      </c>
      <c r="AH272" s="51">
        <v>0</v>
      </c>
      <c r="AI272" s="51">
        <v>0</v>
      </c>
      <c r="AJ272" s="8">
        <v>7.7311791613617711</v>
      </c>
      <c r="AK272" s="8" t="s">
        <v>12734</v>
      </c>
      <c r="AL272" s="8" t="s">
        <v>12734</v>
      </c>
      <c r="AM272" s="8" t="s">
        <v>12734</v>
      </c>
      <c r="AN272" s="8" t="s">
        <v>12734</v>
      </c>
      <c r="AO272" s="8">
        <v>7.7311791613617711</v>
      </c>
      <c r="AP272" s="8" t="s">
        <v>12734</v>
      </c>
      <c r="AQ272" s="8" t="s">
        <v>12734</v>
      </c>
      <c r="AR272" s="8">
        <v>7.7311791613617711</v>
      </c>
      <c r="AS272" s="8">
        <v>7.7311791613617711</v>
      </c>
      <c r="AT272" s="8">
        <v>7.7311791613617711</v>
      </c>
      <c r="AU272" s="8">
        <v>7.7311791613617711</v>
      </c>
      <c r="AV272" s="133" t="s">
        <v>12734</v>
      </c>
      <c r="AW272" s="133" t="s">
        <v>12734</v>
      </c>
      <c r="AX272" s="133" t="s">
        <v>12734</v>
      </c>
      <c r="AY272" s="133" t="s">
        <v>12734</v>
      </c>
      <c r="AZ272" s="133">
        <v>36</v>
      </c>
      <c r="BA272" s="133" t="s">
        <v>12734</v>
      </c>
      <c r="BB272" s="133" t="s">
        <v>12734</v>
      </c>
      <c r="BC272" s="133">
        <v>44</v>
      </c>
      <c r="BD272" s="133">
        <v>38</v>
      </c>
      <c r="BE272" s="133">
        <v>67</v>
      </c>
      <c r="BF272" s="133">
        <v>52</v>
      </c>
      <c r="BG272" s="92" t="s">
        <v>12734</v>
      </c>
      <c r="BH272" s="8">
        <v>9.752144097079757</v>
      </c>
      <c r="BI272" s="8">
        <v>-2.020964935717986</v>
      </c>
      <c r="BJ272" s="12">
        <v>271</v>
      </c>
      <c r="BK272" s="10">
        <v>0</v>
      </c>
      <c r="BL272" s="10">
        <v>0.21403182159055145</v>
      </c>
      <c r="BM272" s="10">
        <v>-2.2349967573085374</v>
      </c>
      <c r="BN272" s="41">
        <v>-3.127895435556046</v>
      </c>
      <c r="BO272" s="41"/>
      <c r="BP272" s="10">
        <v>0</v>
      </c>
      <c r="BQ272" s="38">
        <v>0</v>
      </c>
      <c r="BR272" s="6" t="s">
        <v>13007</v>
      </c>
      <c r="BS272" s="51">
        <v>83.5</v>
      </c>
      <c r="BT272" s="75">
        <v>491</v>
      </c>
      <c r="BU272" s="51">
        <v>-407.5</v>
      </c>
      <c r="BV272" s="75">
        <v>65</v>
      </c>
      <c r="BW272" s="75">
        <v>92</v>
      </c>
      <c r="BX272" s="51"/>
    </row>
    <row r="273" spans="1:76" ht="15" customHeight="1">
      <c r="A273" t="s">
        <v>5543</v>
      </c>
      <c r="B273" s="1" t="s">
        <v>4329</v>
      </c>
      <c r="C273" s="2" t="s">
        <v>4432</v>
      </c>
      <c r="D273" s="91" t="s">
        <v>5745</v>
      </c>
      <c r="E273" s="2" t="s">
        <v>1380</v>
      </c>
      <c r="F273" s="2" t="s">
        <v>3643</v>
      </c>
      <c r="G273" s="2" t="s">
        <v>1408</v>
      </c>
      <c r="H273" s="2" t="s">
        <v>1408</v>
      </c>
      <c r="I273">
        <v>7949</v>
      </c>
      <c r="J273" t="s">
        <v>7020</v>
      </c>
      <c r="K273" t="e">
        <v>#VALUE!</v>
      </c>
      <c r="L273" t="s">
        <v>5746</v>
      </c>
      <c r="M273" s="175">
        <v>88</v>
      </c>
      <c r="N273" s="124">
        <v>328</v>
      </c>
      <c r="O273" s="75">
        <v>304</v>
      </c>
      <c r="P273" s="124">
        <v>72</v>
      </c>
      <c r="Q273" s="124">
        <v>21</v>
      </c>
      <c r="R273" s="124">
        <v>1</v>
      </c>
      <c r="S273" s="75">
        <v>15</v>
      </c>
      <c r="T273" s="124">
        <v>39</v>
      </c>
      <c r="U273" s="75">
        <v>47</v>
      </c>
      <c r="V273" s="75">
        <v>21</v>
      </c>
      <c r="W273" s="75">
        <v>102</v>
      </c>
      <c r="X273" s="75">
        <v>1</v>
      </c>
      <c r="Y273" s="3">
        <v>0.23684210526315788</v>
      </c>
      <c r="Z273" s="3">
        <v>0.28615384615384615</v>
      </c>
      <c r="AA273" s="3">
        <v>0.46052631578947367</v>
      </c>
      <c r="AB273" s="6">
        <v>2.5657894736842106</v>
      </c>
      <c r="AC273" s="6">
        <v>2.2727272727272729</v>
      </c>
      <c r="AD273" s="6">
        <v>3.1756756756756754</v>
      </c>
      <c r="AE273" s="6">
        <v>0.25</v>
      </c>
      <c r="AF273" s="51">
        <v>-0.55204745503254871</v>
      </c>
      <c r="AG273" s="51">
        <v>0</v>
      </c>
      <c r="AH273" s="51">
        <v>0</v>
      </c>
      <c r="AI273" s="51">
        <v>0</v>
      </c>
      <c r="AJ273" s="6">
        <v>7.7121449670546109</v>
      </c>
      <c r="AK273" s="6" t="s">
        <v>12734</v>
      </c>
      <c r="AL273" s="6" t="s">
        <v>12734</v>
      </c>
      <c r="AM273" s="6" t="s">
        <v>12734</v>
      </c>
      <c r="AN273" s="6" t="s">
        <v>12734</v>
      </c>
      <c r="AO273" s="6">
        <v>7.7121449670546109</v>
      </c>
      <c r="AP273" s="6" t="s">
        <v>12734</v>
      </c>
      <c r="AQ273" s="6" t="s">
        <v>12734</v>
      </c>
      <c r="AR273" s="6">
        <v>7.7121449670546109</v>
      </c>
      <c r="AS273" s="6">
        <v>7.7121449670546109</v>
      </c>
      <c r="AT273" s="6">
        <v>7.7121449670546109</v>
      </c>
      <c r="AU273" s="6">
        <v>7.7121449670546109</v>
      </c>
      <c r="AV273" s="99" t="s">
        <v>12734</v>
      </c>
      <c r="AW273" s="133" t="s">
        <v>12734</v>
      </c>
      <c r="AX273" s="133" t="s">
        <v>12734</v>
      </c>
      <c r="AY273" s="133" t="s">
        <v>12734</v>
      </c>
      <c r="AZ273" s="133">
        <v>37</v>
      </c>
      <c r="BA273" s="133" t="s">
        <v>12734</v>
      </c>
      <c r="BB273" s="133" t="s">
        <v>12734</v>
      </c>
      <c r="BC273" s="133">
        <v>45</v>
      </c>
      <c r="BD273" s="133">
        <v>39</v>
      </c>
      <c r="BE273" s="133">
        <v>68</v>
      </c>
      <c r="BF273" s="133">
        <v>53</v>
      </c>
      <c r="BG273" s="92" t="s">
        <v>12734</v>
      </c>
      <c r="BH273" s="6">
        <v>9.752144097079757</v>
      </c>
      <c r="BI273" s="8">
        <v>-2.0399991300251461</v>
      </c>
      <c r="BJ273" s="12">
        <v>272</v>
      </c>
      <c r="BK273" s="6">
        <v>0</v>
      </c>
      <c r="BL273" s="6">
        <v>0.21403182159055145</v>
      </c>
      <c r="BM273" s="6">
        <v>-2.2540309516156976</v>
      </c>
      <c r="BN273" s="38">
        <v>-3.1630503696932344</v>
      </c>
      <c r="BO273" s="38"/>
      <c r="BP273" s="6">
        <v>0</v>
      </c>
      <c r="BQ273" s="38">
        <v>0</v>
      </c>
      <c r="BR273" s="6" t="s">
        <v>13008</v>
      </c>
      <c r="BS273" s="51">
        <v>718.17</v>
      </c>
      <c r="BT273" s="75">
        <v>492</v>
      </c>
      <c r="BU273" s="51">
        <v>226.16999999999996</v>
      </c>
      <c r="BV273" s="75">
        <v>646</v>
      </c>
      <c r="BW273" s="75">
        <v>733</v>
      </c>
      <c r="BX273" s="51"/>
    </row>
    <row r="274" spans="1:76" ht="15" customHeight="1">
      <c r="A274" s="65" t="s">
        <v>5568</v>
      </c>
      <c r="B274" s="1" t="s">
        <v>5569</v>
      </c>
      <c r="C274" s="2" t="s">
        <v>3963</v>
      </c>
      <c r="D274" s="91" t="s">
        <v>5933</v>
      </c>
      <c r="E274" s="2" t="s">
        <v>1393</v>
      </c>
      <c r="F274" s="2" t="s">
        <v>6289</v>
      </c>
      <c r="G274" s="2" t="s">
        <v>1403</v>
      </c>
      <c r="H274" s="2" t="s">
        <v>1403</v>
      </c>
      <c r="I274">
        <v>12976</v>
      </c>
      <c r="J274" t="s">
        <v>8075</v>
      </c>
      <c r="K274" t="e">
        <v>#VALUE!</v>
      </c>
      <c r="L274" t="s">
        <v>5934</v>
      </c>
      <c r="M274" s="175">
        <v>102</v>
      </c>
      <c r="N274" s="124">
        <v>347</v>
      </c>
      <c r="O274" s="67">
        <v>312</v>
      </c>
      <c r="P274" s="124">
        <v>55</v>
      </c>
      <c r="Q274" s="124">
        <v>9</v>
      </c>
      <c r="R274" s="124">
        <v>0</v>
      </c>
      <c r="S274" s="67">
        <v>11</v>
      </c>
      <c r="T274" s="124">
        <v>28</v>
      </c>
      <c r="U274" s="67">
        <v>36</v>
      </c>
      <c r="V274" s="67">
        <v>27</v>
      </c>
      <c r="W274" s="67">
        <v>109</v>
      </c>
      <c r="X274" s="67">
        <v>1</v>
      </c>
      <c r="Y274" s="52">
        <v>0.17628205128205129</v>
      </c>
      <c r="Z274" s="52">
        <v>0.24188790560471976</v>
      </c>
      <c r="AA274" s="52">
        <v>0.3108974358974359</v>
      </c>
      <c r="AB274" s="51">
        <v>1.8421052631578949</v>
      </c>
      <c r="AC274" s="51">
        <v>1.6666666666666667</v>
      </c>
      <c r="AD274" s="51">
        <v>2.4324324324324325</v>
      </c>
      <c r="AE274" s="51">
        <v>0.25</v>
      </c>
      <c r="AF274" s="51">
        <v>-2.8325688073394439</v>
      </c>
      <c r="AG274" s="51">
        <v>0</v>
      </c>
      <c r="AH274" s="51">
        <v>0</v>
      </c>
      <c r="AI274" s="51">
        <v>0</v>
      </c>
      <c r="AJ274" s="51">
        <v>3.3586355549175502</v>
      </c>
      <c r="AK274" s="51">
        <v>3.3586355549175502</v>
      </c>
      <c r="AL274" s="51" t="s">
        <v>12734</v>
      </c>
      <c r="AM274" s="51" t="s">
        <v>12734</v>
      </c>
      <c r="AN274" s="51" t="s">
        <v>12734</v>
      </c>
      <c r="AO274" s="51" t="s">
        <v>12734</v>
      </c>
      <c r="AP274" s="51" t="s">
        <v>12734</v>
      </c>
      <c r="AQ274" s="51" t="s">
        <v>12734</v>
      </c>
      <c r="AR274" s="51" t="s">
        <v>12734</v>
      </c>
      <c r="AS274" s="51" t="s">
        <v>12734</v>
      </c>
      <c r="AT274" s="51">
        <v>3.3586355549175502</v>
      </c>
      <c r="AU274" s="51">
        <v>3.3586355549175502</v>
      </c>
      <c r="AV274" s="76">
        <v>48</v>
      </c>
      <c r="AW274" s="133" t="s">
        <v>12734</v>
      </c>
      <c r="AX274" s="133" t="s">
        <v>12734</v>
      </c>
      <c r="AY274" s="133" t="s">
        <v>12734</v>
      </c>
      <c r="AZ274" s="133" t="s">
        <v>12734</v>
      </c>
      <c r="BA274" s="133" t="s">
        <v>12734</v>
      </c>
      <c r="BB274" s="133" t="s">
        <v>12734</v>
      </c>
      <c r="BC274" s="133" t="s">
        <v>12734</v>
      </c>
      <c r="BD274" s="133" t="s">
        <v>12734</v>
      </c>
      <c r="BE274" s="133">
        <v>187</v>
      </c>
      <c r="BF274" s="133">
        <v>172</v>
      </c>
      <c r="BG274" s="92" t="s">
        <v>12734</v>
      </c>
      <c r="BH274" s="51">
        <v>5.4009775641470128</v>
      </c>
      <c r="BI274" s="8">
        <v>-2.0423420092294626</v>
      </c>
      <c r="BJ274" s="12">
        <v>273</v>
      </c>
      <c r="BK274" s="51">
        <v>0</v>
      </c>
      <c r="BL274" s="51">
        <v>0.21403182159055145</v>
      </c>
      <c r="BM274" s="51">
        <v>-2.2563738308200141</v>
      </c>
      <c r="BN274" s="64">
        <v>-3.1673775170780942</v>
      </c>
      <c r="BO274" s="64"/>
      <c r="BP274" s="51">
        <v>0</v>
      </c>
      <c r="BQ274" s="38">
        <v>0</v>
      </c>
      <c r="BR274" s="51" t="s">
        <v>13009</v>
      </c>
      <c r="BS274" s="51">
        <v>580.66999999999996</v>
      </c>
      <c r="BT274" s="75">
        <v>493</v>
      </c>
      <c r="BU274" s="51">
        <v>87.669999999999959</v>
      </c>
      <c r="BV274" s="75">
        <v>518</v>
      </c>
      <c r="BW274" s="75">
        <v>663</v>
      </c>
      <c r="BX274" s="6"/>
    </row>
    <row r="275" spans="1:76" ht="15" customHeight="1">
      <c r="A275" t="s">
        <v>1896</v>
      </c>
      <c r="B275" s="1" t="s">
        <v>4295</v>
      </c>
      <c r="C275" s="2" t="s">
        <v>4043</v>
      </c>
      <c r="D275" s="91" t="s">
        <v>476</v>
      </c>
      <c r="E275" s="2" t="s">
        <v>1467</v>
      </c>
      <c r="F275" s="2" t="s">
        <v>6289</v>
      </c>
      <c r="G275" s="2" t="s">
        <v>1403</v>
      </c>
      <c r="H275" s="2" t="s">
        <v>1403</v>
      </c>
      <c r="I275">
        <v>8267</v>
      </c>
      <c r="J275" t="s">
        <v>7642</v>
      </c>
      <c r="K275" t="e">
        <v>#VALUE!</v>
      </c>
      <c r="L275" t="s">
        <v>3342</v>
      </c>
      <c r="M275" s="175">
        <v>52</v>
      </c>
      <c r="N275" s="124">
        <v>164</v>
      </c>
      <c r="O275" s="67">
        <v>144</v>
      </c>
      <c r="P275" s="124">
        <v>32</v>
      </c>
      <c r="Q275" s="124">
        <v>10</v>
      </c>
      <c r="R275" s="124">
        <v>0</v>
      </c>
      <c r="S275" s="67">
        <v>6</v>
      </c>
      <c r="T275" s="124">
        <v>20</v>
      </c>
      <c r="U275" s="67">
        <v>21</v>
      </c>
      <c r="V275" s="67">
        <v>18</v>
      </c>
      <c r="W275" s="67">
        <v>54</v>
      </c>
      <c r="X275" s="67">
        <v>0</v>
      </c>
      <c r="Y275" s="4">
        <v>0.22222222222222221</v>
      </c>
      <c r="Z275" s="4">
        <v>0.30864197530864196</v>
      </c>
      <c r="AA275" s="4">
        <v>0.41666666666666669</v>
      </c>
      <c r="AB275" s="8">
        <v>1.3157894736842106</v>
      </c>
      <c r="AC275" s="8">
        <v>0.90909090909090917</v>
      </c>
      <c r="AD275" s="8">
        <v>1.4189189189189189</v>
      </c>
      <c r="AE275" s="8">
        <v>0</v>
      </c>
      <c r="AF275" s="51">
        <v>-0.33000391696046594</v>
      </c>
      <c r="AG275" s="51">
        <v>0</v>
      </c>
      <c r="AH275" s="51">
        <v>0</v>
      </c>
      <c r="AI275" s="51">
        <v>0</v>
      </c>
      <c r="AJ275" s="8">
        <v>3.3137953847335728</v>
      </c>
      <c r="AK275" s="8">
        <v>3.3137953847335728</v>
      </c>
      <c r="AL275" s="8" t="s">
        <v>12734</v>
      </c>
      <c r="AM275" s="8" t="s">
        <v>12734</v>
      </c>
      <c r="AN275" s="8" t="s">
        <v>12734</v>
      </c>
      <c r="AO275" s="8" t="s">
        <v>12734</v>
      </c>
      <c r="AP275" s="8" t="s">
        <v>12734</v>
      </c>
      <c r="AQ275" s="8" t="s">
        <v>12734</v>
      </c>
      <c r="AR275" s="8" t="s">
        <v>12734</v>
      </c>
      <c r="AS275" s="8" t="s">
        <v>12734</v>
      </c>
      <c r="AT275" s="8">
        <v>3.3137953847335728</v>
      </c>
      <c r="AU275" s="8">
        <v>3.3137953847335728</v>
      </c>
      <c r="AV275" s="133">
        <v>49</v>
      </c>
      <c r="AW275" s="133" t="s">
        <v>12734</v>
      </c>
      <c r="AX275" s="133" t="s">
        <v>12734</v>
      </c>
      <c r="AY275" s="133" t="s">
        <v>12734</v>
      </c>
      <c r="AZ275" s="133" t="s">
        <v>12734</v>
      </c>
      <c r="BA275" s="133" t="s">
        <v>12734</v>
      </c>
      <c r="BB275" s="133" t="s">
        <v>12734</v>
      </c>
      <c r="BC275" s="133" t="s">
        <v>12734</v>
      </c>
      <c r="BD275" s="133" t="s">
        <v>12734</v>
      </c>
      <c r="BE275" s="133">
        <v>191</v>
      </c>
      <c r="BF275" s="133">
        <v>176</v>
      </c>
      <c r="BG275" s="92" t="s">
        <v>12734</v>
      </c>
      <c r="BH275" s="8">
        <v>5.4009775641470128</v>
      </c>
      <c r="BI275" s="8">
        <v>-2.08718217941344</v>
      </c>
      <c r="BJ275" s="12">
        <v>274</v>
      </c>
      <c r="BK275" s="10">
        <v>0</v>
      </c>
      <c r="BL275" s="10">
        <v>0.21403182159055145</v>
      </c>
      <c r="BM275" s="10">
        <v>-2.3012140010039914</v>
      </c>
      <c r="BN275" s="41">
        <v>-3.2501944308954078</v>
      </c>
      <c r="BO275" s="41"/>
      <c r="BP275" s="10">
        <v>0</v>
      </c>
      <c r="BQ275" s="38">
        <v>0</v>
      </c>
      <c r="BR275" s="6" t="s">
        <v>13010</v>
      </c>
      <c r="BS275" s="51">
        <v>0</v>
      </c>
      <c r="BT275" s="75">
        <v>497</v>
      </c>
      <c r="BU275" s="51">
        <v>0</v>
      </c>
      <c r="BV275" s="75">
        <v>0</v>
      </c>
      <c r="BW275" s="75">
        <v>0</v>
      </c>
      <c r="BX275" s="51"/>
    </row>
    <row r="276" spans="1:76">
      <c r="A276" s="185" t="s">
        <v>12111</v>
      </c>
      <c r="B276" s="1" t="s">
        <v>12112</v>
      </c>
      <c r="C276" s="2" t="s">
        <v>4644</v>
      </c>
      <c r="D276" s="91" t="s">
        <v>10528</v>
      </c>
      <c r="E276" s="2" t="s">
        <v>1404</v>
      </c>
      <c r="F276" s="2" t="s">
        <v>3643</v>
      </c>
      <c r="G276" s="2" t="s">
        <v>1403</v>
      </c>
      <c r="H276" s="2" t="s">
        <v>1403</v>
      </c>
      <c r="I276">
        <v>15674</v>
      </c>
      <c r="J276" t="s">
        <v>12113</v>
      </c>
      <c r="K276" t="e">
        <v>#VALUE!</v>
      </c>
      <c r="L276" t="s">
        <v>11366</v>
      </c>
      <c r="M276" s="175">
        <v>30</v>
      </c>
      <c r="N276" s="124">
        <v>105</v>
      </c>
      <c r="O276" s="75">
        <v>97</v>
      </c>
      <c r="P276" s="124">
        <v>29</v>
      </c>
      <c r="Q276" s="124">
        <v>7</v>
      </c>
      <c r="R276" s="124">
        <v>0</v>
      </c>
      <c r="S276" s="75">
        <v>5</v>
      </c>
      <c r="T276" s="124">
        <v>14</v>
      </c>
      <c r="U276" s="75">
        <v>11</v>
      </c>
      <c r="V276" s="75">
        <v>7</v>
      </c>
      <c r="W276" s="75">
        <v>18</v>
      </c>
      <c r="X276" s="75">
        <v>0</v>
      </c>
      <c r="Y276" s="31">
        <v>0.29896907216494845</v>
      </c>
      <c r="Z276" s="31">
        <v>0.34615384615384615</v>
      </c>
      <c r="AA276" s="31">
        <v>0.52577319587628868</v>
      </c>
      <c r="AB276" s="32">
        <v>0.92105263157894746</v>
      </c>
      <c r="AC276" s="32">
        <v>0.75757575757575757</v>
      </c>
      <c r="AD276" s="32">
        <v>0.7432432432432432</v>
      </c>
      <c r="AE276" s="32">
        <v>0</v>
      </c>
      <c r="AF276" s="51">
        <v>0.81570773554205211</v>
      </c>
      <c r="AG276" s="51">
        <v>0</v>
      </c>
      <c r="AH276" s="51">
        <v>0</v>
      </c>
      <c r="AI276" s="51">
        <v>0</v>
      </c>
      <c r="AJ276" s="32">
        <v>3.2375793679400005</v>
      </c>
      <c r="AK276" s="32">
        <v>3.2375793679400005</v>
      </c>
      <c r="AL276" s="32" t="s">
        <v>12734</v>
      </c>
      <c r="AM276" s="32" t="s">
        <v>12734</v>
      </c>
      <c r="AN276" s="32" t="s">
        <v>12734</v>
      </c>
      <c r="AO276" s="32" t="s">
        <v>12734</v>
      </c>
      <c r="AP276" s="32" t="s">
        <v>12734</v>
      </c>
      <c r="AQ276" s="32" t="s">
        <v>12734</v>
      </c>
      <c r="AR276" s="32" t="s">
        <v>12734</v>
      </c>
      <c r="AS276" s="32" t="s">
        <v>12734</v>
      </c>
      <c r="AT276" s="32">
        <v>3.2375793679400005</v>
      </c>
      <c r="AU276" s="32">
        <v>3.2375793679400005</v>
      </c>
      <c r="AV276" s="134">
        <v>50</v>
      </c>
      <c r="AW276" s="133" t="s">
        <v>12734</v>
      </c>
      <c r="AX276" s="133" t="s">
        <v>12734</v>
      </c>
      <c r="AY276" s="133" t="s">
        <v>12734</v>
      </c>
      <c r="AZ276" s="133" t="s">
        <v>12734</v>
      </c>
      <c r="BA276" s="133" t="s">
        <v>12734</v>
      </c>
      <c r="BB276" s="133" t="s">
        <v>12734</v>
      </c>
      <c r="BC276" s="133" t="s">
        <v>12734</v>
      </c>
      <c r="BD276" s="133" t="s">
        <v>12734</v>
      </c>
      <c r="BE276" s="133">
        <v>194</v>
      </c>
      <c r="BF276" s="133">
        <v>179</v>
      </c>
      <c r="BG276" s="92" t="s">
        <v>12734</v>
      </c>
      <c r="BH276" s="32">
        <v>5.4009775641470128</v>
      </c>
      <c r="BI276" s="8">
        <v>-2.1633981962070123</v>
      </c>
      <c r="BJ276" s="12">
        <v>275</v>
      </c>
      <c r="BK276" s="32">
        <v>0</v>
      </c>
      <c r="BL276" s="32">
        <v>0.21403182159055145</v>
      </c>
      <c r="BM276" s="32">
        <v>-2.3774300177975638</v>
      </c>
      <c r="BN276" s="40">
        <v>-3.3909605178302797</v>
      </c>
      <c r="BO276" s="40"/>
      <c r="BP276" s="32">
        <v>0</v>
      </c>
      <c r="BQ276" s="38">
        <v>0</v>
      </c>
      <c r="BR276" s="6" t="s">
        <v>13011</v>
      </c>
      <c r="BS276" s="51">
        <v>450.17</v>
      </c>
      <c r="BT276" s="75">
        <v>502</v>
      </c>
      <c r="BU276" s="51">
        <v>-51.829999999999984</v>
      </c>
      <c r="BV276" s="75">
        <v>324</v>
      </c>
      <c r="BW276" s="75">
        <v>579</v>
      </c>
      <c r="BX276" s="51"/>
    </row>
    <row r="277" spans="1:76" ht="15" customHeight="1">
      <c r="A277" s="119" t="s">
        <v>12040</v>
      </c>
      <c r="B277" s="1" t="s">
        <v>12041</v>
      </c>
      <c r="C277" s="2" t="s">
        <v>4432</v>
      </c>
      <c r="D277" s="91" t="s">
        <v>11429</v>
      </c>
      <c r="E277" s="2" t="s">
        <v>1471</v>
      </c>
      <c r="F277" s="119" t="s">
        <v>6289</v>
      </c>
      <c r="G277" s="119" t="s">
        <v>1372</v>
      </c>
      <c r="H277" s="2" t="s">
        <v>1372</v>
      </c>
      <c r="I277" s="123">
        <v>15124</v>
      </c>
      <c r="J277" s="123" t="s">
        <v>12042</v>
      </c>
      <c r="K277" s="123" t="e">
        <v>#VALUE!</v>
      </c>
      <c r="L277" s="123" t="s">
        <v>12043</v>
      </c>
      <c r="M277" s="124">
        <v>91</v>
      </c>
      <c r="N277" s="124">
        <v>250</v>
      </c>
      <c r="O277" s="124">
        <v>212</v>
      </c>
      <c r="P277" s="124">
        <v>53</v>
      </c>
      <c r="Q277" s="124">
        <v>12</v>
      </c>
      <c r="R277" s="124">
        <v>2</v>
      </c>
      <c r="S277" s="124">
        <v>1</v>
      </c>
      <c r="T277" s="124">
        <v>38</v>
      </c>
      <c r="U277" s="124">
        <v>17</v>
      </c>
      <c r="V277" s="124">
        <v>14</v>
      </c>
      <c r="W277" s="124">
        <v>44</v>
      </c>
      <c r="X277" s="124">
        <v>17</v>
      </c>
      <c r="Y277" s="125">
        <v>0.25</v>
      </c>
      <c r="Z277" s="125">
        <v>0.29646017699115046</v>
      </c>
      <c r="AA277" s="125">
        <v>0.33962264150943394</v>
      </c>
      <c r="AB277" s="126">
        <v>2.5</v>
      </c>
      <c r="AC277" s="126">
        <v>0.15151515151515152</v>
      </c>
      <c r="AD277" s="126">
        <v>1.1486486486486487</v>
      </c>
      <c r="AE277" s="126">
        <v>4.25</v>
      </c>
      <c r="AF277" s="126">
        <v>5.9142912546041503E-2</v>
      </c>
      <c r="AG277" s="126">
        <v>0</v>
      </c>
      <c r="AH277" s="126">
        <v>0</v>
      </c>
      <c r="AI277" s="51">
        <v>0</v>
      </c>
      <c r="AJ277" s="126">
        <v>8.1093067127098415</v>
      </c>
      <c r="AK277" s="126" t="s">
        <v>12734</v>
      </c>
      <c r="AL277" s="126" t="s">
        <v>12734</v>
      </c>
      <c r="AM277" s="126" t="s">
        <v>12734</v>
      </c>
      <c r="AN277" s="126" t="s">
        <v>12734</v>
      </c>
      <c r="AO277" s="126" t="s">
        <v>12734</v>
      </c>
      <c r="AP277" s="126">
        <v>8.1093067127098415</v>
      </c>
      <c r="AQ277" s="126" t="s">
        <v>12734</v>
      </c>
      <c r="AR277" s="126" t="s">
        <v>12734</v>
      </c>
      <c r="AS277" s="126" t="s">
        <v>12734</v>
      </c>
      <c r="AT277" s="126">
        <v>8.1093067127098415</v>
      </c>
      <c r="AU277" s="126">
        <v>8.1093067127098415</v>
      </c>
      <c r="AV277" s="128" t="s">
        <v>12734</v>
      </c>
      <c r="AW277" s="128" t="s">
        <v>12734</v>
      </c>
      <c r="AX277" s="128" t="s">
        <v>12734</v>
      </c>
      <c r="AY277" s="128" t="s">
        <v>12734</v>
      </c>
      <c r="AZ277" s="128" t="s">
        <v>12734</v>
      </c>
      <c r="BA277" s="128">
        <v>97</v>
      </c>
      <c r="BB277" s="128" t="s">
        <v>12734</v>
      </c>
      <c r="BC277" s="128" t="s">
        <v>12734</v>
      </c>
      <c r="BD277" s="128" t="s">
        <v>12734</v>
      </c>
      <c r="BE277" s="128">
        <v>60</v>
      </c>
      <c r="BF277" s="128">
        <v>45</v>
      </c>
      <c r="BG277" s="127" t="s">
        <v>12734</v>
      </c>
      <c r="BH277" s="126">
        <v>10.292358297693868</v>
      </c>
      <c r="BI277" s="126">
        <v>-2.1830515849840264</v>
      </c>
      <c r="BJ277" s="128">
        <v>276</v>
      </c>
      <c r="BK277" s="126">
        <v>0</v>
      </c>
      <c r="BL277" s="126">
        <v>0.21403182159055145</v>
      </c>
      <c r="BM277" s="126">
        <v>-2.3970834065745779</v>
      </c>
      <c r="BN277" s="129">
        <v>-3.4272590643765133</v>
      </c>
      <c r="BO277" s="129"/>
      <c r="BP277" s="126">
        <v>0</v>
      </c>
      <c r="BQ277" s="38">
        <v>0</v>
      </c>
      <c r="BR277" s="126" t="s">
        <v>13012</v>
      </c>
      <c r="BS277" s="126">
        <v>545.83000000000004</v>
      </c>
      <c r="BT277" s="124">
        <v>503</v>
      </c>
      <c r="BU277" s="126">
        <v>42.830000000000041</v>
      </c>
      <c r="BV277" s="124">
        <v>474</v>
      </c>
      <c r="BW277" s="124">
        <v>638</v>
      </c>
      <c r="BX277" s="126"/>
    </row>
    <row r="278" spans="1:76" ht="15" customHeight="1">
      <c r="A278" s="185" t="s">
        <v>1751</v>
      </c>
      <c r="B278" s="1" t="s">
        <v>4169</v>
      </c>
      <c r="C278" s="2" t="s">
        <v>4071</v>
      </c>
      <c r="D278" s="91" t="s">
        <v>558</v>
      </c>
      <c r="E278" s="2" t="s">
        <v>1371</v>
      </c>
      <c r="F278" s="2" t="s">
        <v>6289</v>
      </c>
      <c r="G278" s="2" t="s">
        <v>1383</v>
      </c>
      <c r="H278" s="2" t="s">
        <v>1383</v>
      </c>
      <c r="I278">
        <v>9549</v>
      </c>
      <c r="J278" t="s">
        <v>7265</v>
      </c>
      <c r="K278" t="e">
        <v>#VALUE!</v>
      </c>
      <c r="L278" t="s">
        <v>3209</v>
      </c>
      <c r="M278" s="175">
        <v>79</v>
      </c>
      <c r="N278" s="124">
        <v>186</v>
      </c>
      <c r="O278" s="75">
        <v>162</v>
      </c>
      <c r="P278" s="124">
        <v>51</v>
      </c>
      <c r="Q278" s="124">
        <v>13</v>
      </c>
      <c r="R278" s="124">
        <v>0</v>
      </c>
      <c r="S278" s="75">
        <v>11</v>
      </c>
      <c r="T278" s="124">
        <v>35</v>
      </c>
      <c r="U278" s="75">
        <v>29</v>
      </c>
      <c r="V278" s="75">
        <v>23</v>
      </c>
      <c r="W278" s="75">
        <v>44</v>
      </c>
      <c r="X278" s="75">
        <v>0</v>
      </c>
      <c r="Y278" s="31">
        <v>0.31481481481481483</v>
      </c>
      <c r="Z278" s="31">
        <v>0.4</v>
      </c>
      <c r="AA278" s="31">
        <v>0.59876543209876543</v>
      </c>
      <c r="AB278" s="32">
        <v>2.3026315789473686</v>
      </c>
      <c r="AC278" s="32">
        <v>1.6666666666666667</v>
      </c>
      <c r="AD278" s="32">
        <v>1.9594594594594594</v>
      </c>
      <c r="AE278" s="32">
        <v>0</v>
      </c>
      <c r="AF278" s="51">
        <v>1.4146889344662332</v>
      </c>
      <c r="AG278" s="51">
        <v>0</v>
      </c>
      <c r="AH278" s="51">
        <v>0</v>
      </c>
      <c r="AI278" s="51">
        <v>0</v>
      </c>
      <c r="AJ278" s="32">
        <v>7.343446639539728</v>
      </c>
      <c r="AK278" s="32" t="s">
        <v>12734</v>
      </c>
      <c r="AL278" s="32">
        <v>7.343446639539728</v>
      </c>
      <c r="AM278" s="32" t="s">
        <v>12734</v>
      </c>
      <c r="AN278" s="32" t="s">
        <v>12734</v>
      </c>
      <c r="AO278" s="32" t="s">
        <v>12734</v>
      </c>
      <c r="AP278" s="32" t="s">
        <v>12734</v>
      </c>
      <c r="AQ278" s="32">
        <v>7.343446639539728</v>
      </c>
      <c r="AR278" s="32" t="s">
        <v>12734</v>
      </c>
      <c r="AS278" s="32">
        <v>7.343446639539728</v>
      </c>
      <c r="AT278" s="32">
        <v>7.343446639539728</v>
      </c>
      <c r="AU278" s="32">
        <v>7.343446639539728</v>
      </c>
      <c r="AV278" s="134" t="s">
        <v>12734</v>
      </c>
      <c r="AW278" s="133">
        <v>28</v>
      </c>
      <c r="AX278" s="133" t="s">
        <v>12734</v>
      </c>
      <c r="AY278" s="133" t="s">
        <v>12734</v>
      </c>
      <c r="AZ278" s="133" t="s">
        <v>12734</v>
      </c>
      <c r="BA278" s="133" t="s">
        <v>12734</v>
      </c>
      <c r="BB278" s="133">
        <v>25</v>
      </c>
      <c r="BC278" s="133" t="s">
        <v>12734</v>
      </c>
      <c r="BD278" s="133">
        <v>42</v>
      </c>
      <c r="BE278" s="133">
        <v>72</v>
      </c>
      <c r="BF278" s="133">
        <v>57</v>
      </c>
      <c r="BG278" s="92" t="s">
        <v>12734</v>
      </c>
      <c r="BH278" s="32">
        <v>9.5652162702831074</v>
      </c>
      <c r="BI278" s="8">
        <v>-2.2217696307433794</v>
      </c>
      <c r="BJ278" s="12">
        <v>277</v>
      </c>
      <c r="BK278" s="32">
        <v>0</v>
      </c>
      <c r="BL278" s="32">
        <v>0.21403182159055145</v>
      </c>
      <c r="BM278" s="32">
        <v>-2.4358014523339309</v>
      </c>
      <c r="BN278" s="40">
        <v>-3.4987688076640824</v>
      </c>
      <c r="BO278" s="40"/>
      <c r="BP278" s="32">
        <v>0</v>
      </c>
      <c r="BQ278" s="38">
        <v>0</v>
      </c>
      <c r="BR278" s="6" t="s">
        <v>13013</v>
      </c>
      <c r="BS278" s="51">
        <v>0</v>
      </c>
      <c r="BT278" s="75">
        <v>505</v>
      </c>
      <c r="BU278" s="51">
        <v>0</v>
      </c>
      <c r="BV278" s="75">
        <v>0</v>
      </c>
      <c r="BW278" s="75">
        <v>0</v>
      </c>
      <c r="BX278" s="51"/>
    </row>
    <row r="279" spans="1:76" ht="15" customHeight="1">
      <c r="A279" s="185" t="s">
        <v>10714</v>
      </c>
      <c r="B279" s="1" t="s">
        <v>3978</v>
      </c>
      <c r="C279" s="2" t="s">
        <v>4232</v>
      </c>
      <c r="D279" s="91" t="s">
        <v>10523</v>
      </c>
      <c r="E279" s="2" t="s">
        <v>1390</v>
      </c>
      <c r="F279" s="2" t="s">
        <v>3643</v>
      </c>
      <c r="G279" s="2" t="s">
        <v>1372</v>
      </c>
      <c r="H279" s="2" t="s">
        <v>1372</v>
      </c>
      <c r="I279">
        <v>15487</v>
      </c>
      <c r="J279" t="s">
        <v>10715</v>
      </c>
      <c r="K279" t="e">
        <v>#VALUE!</v>
      </c>
      <c r="L279" t="s">
        <v>11230</v>
      </c>
      <c r="M279" s="175">
        <v>69</v>
      </c>
      <c r="N279" s="124">
        <v>292</v>
      </c>
      <c r="O279" s="75">
        <v>276</v>
      </c>
      <c r="P279" s="124">
        <v>84</v>
      </c>
      <c r="Q279" s="124">
        <v>16</v>
      </c>
      <c r="R279" s="124">
        <v>5</v>
      </c>
      <c r="S279" s="75">
        <v>3</v>
      </c>
      <c r="T279" s="124">
        <v>29</v>
      </c>
      <c r="U279" s="75">
        <v>25</v>
      </c>
      <c r="V279" s="75">
        <v>14</v>
      </c>
      <c r="W279" s="75">
        <v>64</v>
      </c>
      <c r="X279" s="75">
        <v>9</v>
      </c>
      <c r="Y279" s="4">
        <v>0.30434782608695654</v>
      </c>
      <c r="Z279" s="4">
        <v>0.33793103448275863</v>
      </c>
      <c r="AA279" s="4">
        <v>0.4311594202898551</v>
      </c>
      <c r="AB279" s="8">
        <v>1.9078947368421053</v>
      </c>
      <c r="AC279" s="8">
        <v>0.45454545454545459</v>
      </c>
      <c r="AD279" s="8">
        <v>1.689189189189189</v>
      </c>
      <c r="AE279" s="8">
        <v>2.25</v>
      </c>
      <c r="AF279" s="51">
        <v>1.7675312199808004</v>
      </c>
      <c r="AG279" s="51">
        <v>0</v>
      </c>
      <c r="AH279" s="51">
        <v>0</v>
      </c>
      <c r="AI279" s="51">
        <v>0</v>
      </c>
      <c r="AJ279" s="8">
        <v>8.0691606005575487</v>
      </c>
      <c r="AK279" s="8" t="s">
        <v>12734</v>
      </c>
      <c r="AL279" s="8" t="s">
        <v>12734</v>
      </c>
      <c r="AM279" s="8" t="s">
        <v>12734</v>
      </c>
      <c r="AN279" s="8" t="s">
        <v>12734</v>
      </c>
      <c r="AO279" s="8" t="s">
        <v>12734</v>
      </c>
      <c r="AP279" s="8">
        <v>8.0691606005575487</v>
      </c>
      <c r="AQ279" s="8" t="s">
        <v>12734</v>
      </c>
      <c r="AR279" s="8" t="s">
        <v>12734</v>
      </c>
      <c r="AS279" s="8" t="s">
        <v>12734</v>
      </c>
      <c r="AT279" s="8">
        <v>8.0691606005575487</v>
      </c>
      <c r="AU279" s="8">
        <v>8.0691606005575487</v>
      </c>
      <c r="AV279" s="133" t="s">
        <v>12734</v>
      </c>
      <c r="AW279" s="133" t="s">
        <v>12734</v>
      </c>
      <c r="AX279" s="133" t="s">
        <v>12734</v>
      </c>
      <c r="AY279" s="133" t="s">
        <v>12734</v>
      </c>
      <c r="AZ279" s="133" t="s">
        <v>12734</v>
      </c>
      <c r="BA279" s="133">
        <v>98</v>
      </c>
      <c r="BB279" s="133" t="s">
        <v>12734</v>
      </c>
      <c r="BC279" s="133" t="s">
        <v>12734</v>
      </c>
      <c r="BD279" s="133" t="s">
        <v>12734</v>
      </c>
      <c r="BE279" s="133">
        <v>61</v>
      </c>
      <c r="BF279" s="133">
        <v>46</v>
      </c>
      <c r="BG279" s="92" t="s">
        <v>12734</v>
      </c>
      <c r="BH279" s="8">
        <v>10.292358297693868</v>
      </c>
      <c r="BI279" s="8">
        <v>-2.2231976971363192</v>
      </c>
      <c r="BJ279" s="12">
        <v>278</v>
      </c>
      <c r="BK279" s="10">
        <v>0</v>
      </c>
      <c r="BL279" s="10">
        <v>0.21403182159055145</v>
      </c>
      <c r="BM279" s="10">
        <v>-2.4372295187268707</v>
      </c>
      <c r="BN279" s="41">
        <v>-3.5014063545534952</v>
      </c>
      <c r="BO279" s="41"/>
      <c r="BP279" s="10">
        <v>0</v>
      </c>
      <c r="BQ279" s="38">
        <v>0</v>
      </c>
      <c r="BR279" s="6" t="s">
        <v>13014</v>
      </c>
      <c r="BS279" s="51">
        <v>351.33</v>
      </c>
      <c r="BT279" s="75">
        <v>506</v>
      </c>
      <c r="BU279" s="51">
        <v>-154.67000000000002</v>
      </c>
      <c r="BV279" s="75">
        <v>277</v>
      </c>
      <c r="BW279" s="75">
        <v>392</v>
      </c>
      <c r="BX279" s="51"/>
    </row>
    <row r="280" spans="1:76">
      <c r="A280" s="185" t="s">
        <v>2231</v>
      </c>
      <c r="B280" s="1" t="s">
        <v>4865</v>
      </c>
      <c r="C280" s="2" t="s">
        <v>4025</v>
      </c>
      <c r="D280" s="91" t="s">
        <v>227</v>
      </c>
      <c r="E280" s="2" t="s">
        <v>1412</v>
      </c>
      <c r="F280" s="2" t="s">
        <v>6289</v>
      </c>
      <c r="G280" s="2" t="s">
        <v>1403</v>
      </c>
      <c r="H280" s="2" t="s">
        <v>1403</v>
      </c>
      <c r="I280">
        <v>2829</v>
      </c>
      <c r="J280" t="s">
        <v>7308</v>
      </c>
      <c r="K280" t="e">
        <v>#VALUE!</v>
      </c>
      <c r="L280" t="s">
        <v>6131</v>
      </c>
      <c r="M280" s="175">
        <v>76</v>
      </c>
      <c r="N280" s="124">
        <v>179</v>
      </c>
      <c r="O280" s="75">
        <v>158</v>
      </c>
      <c r="P280" s="124">
        <v>36</v>
      </c>
      <c r="Q280" s="124">
        <v>8</v>
      </c>
      <c r="R280" s="124">
        <v>0</v>
      </c>
      <c r="S280" s="75">
        <v>7</v>
      </c>
      <c r="T280" s="124">
        <v>10</v>
      </c>
      <c r="U280" s="75">
        <v>25</v>
      </c>
      <c r="V280" s="75">
        <v>16</v>
      </c>
      <c r="W280" s="75">
        <v>50</v>
      </c>
      <c r="X280" s="75">
        <v>0</v>
      </c>
      <c r="Y280" s="31">
        <v>0.22784810126582278</v>
      </c>
      <c r="Z280" s="31">
        <v>0.2988505747126437</v>
      </c>
      <c r="AA280" s="31">
        <v>0.41139240506329117</v>
      </c>
      <c r="AB280" s="32">
        <v>0.65789473684210531</v>
      </c>
      <c r="AC280" s="32">
        <v>1.0606060606060606</v>
      </c>
      <c r="AD280" s="32">
        <v>1.689189189189189</v>
      </c>
      <c r="AE280" s="32">
        <v>0</v>
      </c>
      <c r="AF280" s="51">
        <v>-0.2887716212254347</v>
      </c>
      <c r="AG280" s="51">
        <v>0</v>
      </c>
      <c r="AH280" s="51">
        <v>0</v>
      </c>
      <c r="AI280" s="51">
        <v>0</v>
      </c>
      <c r="AJ280" s="32">
        <v>3.1189183654119201</v>
      </c>
      <c r="AK280" s="32">
        <v>3.1189183654119201</v>
      </c>
      <c r="AL280" s="32" t="s">
        <v>12734</v>
      </c>
      <c r="AM280" s="32" t="s">
        <v>12734</v>
      </c>
      <c r="AN280" s="32" t="s">
        <v>12734</v>
      </c>
      <c r="AO280" s="32" t="s">
        <v>12734</v>
      </c>
      <c r="AP280" s="32" t="s">
        <v>12734</v>
      </c>
      <c r="AQ280" s="32" t="s">
        <v>12734</v>
      </c>
      <c r="AR280" s="32" t="s">
        <v>12734</v>
      </c>
      <c r="AS280" s="32" t="s">
        <v>12734</v>
      </c>
      <c r="AT280" s="32">
        <v>3.1189183654119201</v>
      </c>
      <c r="AU280" s="32">
        <v>3.1189183654119201</v>
      </c>
      <c r="AV280" s="134">
        <v>51</v>
      </c>
      <c r="AW280" s="133" t="s">
        <v>12734</v>
      </c>
      <c r="AX280" s="133" t="s">
        <v>12734</v>
      </c>
      <c r="AY280" s="133" t="s">
        <v>12734</v>
      </c>
      <c r="AZ280" s="133" t="s">
        <v>12734</v>
      </c>
      <c r="BA280" s="133" t="s">
        <v>12734</v>
      </c>
      <c r="BB280" s="133" t="s">
        <v>12734</v>
      </c>
      <c r="BC280" s="133" t="s">
        <v>12734</v>
      </c>
      <c r="BD280" s="133" t="s">
        <v>12734</v>
      </c>
      <c r="BE280" s="133">
        <v>198</v>
      </c>
      <c r="BF280" s="133">
        <v>183</v>
      </c>
      <c r="BG280" s="92" t="s">
        <v>12734</v>
      </c>
      <c r="BH280" s="32">
        <v>5.4009775641470128</v>
      </c>
      <c r="BI280" s="8">
        <v>-2.2820591987350927</v>
      </c>
      <c r="BJ280" s="12">
        <v>279</v>
      </c>
      <c r="BK280" s="32">
        <v>0</v>
      </c>
      <c r="BL280" s="32">
        <v>0.21403182159055145</v>
      </c>
      <c r="BM280" s="32">
        <v>-2.4960910203256441</v>
      </c>
      <c r="BN280" s="40">
        <v>-3.6101197667698735</v>
      </c>
      <c r="BO280" s="40"/>
      <c r="BP280" s="32">
        <v>0</v>
      </c>
      <c r="BQ280" s="38">
        <v>0</v>
      </c>
      <c r="BR280" s="6" t="s">
        <v>13015</v>
      </c>
      <c r="BS280" s="51">
        <v>506.67</v>
      </c>
      <c r="BT280" s="75">
        <v>511</v>
      </c>
      <c r="BU280" s="51">
        <v>-4.3299999999999841</v>
      </c>
      <c r="BV280" s="75">
        <v>452</v>
      </c>
      <c r="BW280" s="75">
        <v>671</v>
      </c>
      <c r="BX280" s="51"/>
    </row>
    <row r="281" spans="1:76" ht="15" customHeight="1">
      <c r="A281" t="s">
        <v>1827</v>
      </c>
      <c r="B281" s="1" t="s">
        <v>4104</v>
      </c>
      <c r="C281" s="2" t="s">
        <v>3971</v>
      </c>
      <c r="D281" s="91" t="s">
        <v>299</v>
      </c>
      <c r="E281" s="2" t="s">
        <v>1428</v>
      </c>
      <c r="F281" s="2" t="s">
        <v>6289</v>
      </c>
      <c r="G281" s="2" t="s">
        <v>1372</v>
      </c>
      <c r="H281" s="2" t="s">
        <v>1372</v>
      </c>
      <c r="I281">
        <v>10199</v>
      </c>
      <c r="J281" t="s">
        <v>6564</v>
      </c>
      <c r="K281" t="e">
        <v>#VALUE!</v>
      </c>
      <c r="L281" t="s">
        <v>3284</v>
      </c>
      <c r="M281" s="175">
        <v>119</v>
      </c>
      <c r="N281" s="124">
        <v>353</v>
      </c>
      <c r="O281" s="75">
        <v>316</v>
      </c>
      <c r="P281" s="124">
        <v>69</v>
      </c>
      <c r="Q281" s="124">
        <v>14</v>
      </c>
      <c r="R281" s="124">
        <v>2</v>
      </c>
      <c r="S281" s="75">
        <v>0</v>
      </c>
      <c r="T281" s="124">
        <v>41</v>
      </c>
      <c r="U281" s="75">
        <v>15</v>
      </c>
      <c r="V281" s="75">
        <v>32</v>
      </c>
      <c r="W281" s="75">
        <v>87</v>
      </c>
      <c r="X281" s="75">
        <v>22</v>
      </c>
      <c r="Y281" s="4">
        <v>0.21835443037974683</v>
      </c>
      <c r="Z281" s="4">
        <v>0.29022988505747127</v>
      </c>
      <c r="AA281" s="4">
        <v>0.27531645569620256</v>
      </c>
      <c r="AB281" s="8">
        <v>2.6973684210526319</v>
      </c>
      <c r="AC281" s="8">
        <v>0</v>
      </c>
      <c r="AD281" s="8">
        <v>1.0135135135135134</v>
      </c>
      <c r="AE281" s="8">
        <v>5.5</v>
      </c>
      <c r="AF281" s="51">
        <v>-1.2846227316141527</v>
      </c>
      <c r="AG281" s="51">
        <v>0</v>
      </c>
      <c r="AH281" s="51">
        <v>0</v>
      </c>
      <c r="AI281" s="51">
        <v>0</v>
      </c>
      <c r="AJ281" s="51">
        <v>7.9262592029519929</v>
      </c>
      <c r="AK281" s="51" t="s">
        <v>12734</v>
      </c>
      <c r="AL281" s="51" t="s">
        <v>12734</v>
      </c>
      <c r="AM281" s="51" t="s">
        <v>12734</v>
      </c>
      <c r="AN281" s="51" t="s">
        <v>12734</v>
      </c>
      <c r="AO281" s="51" t="s">
        <v>12734</v>
      </c>
      <c r="AP281" s="51">
        <v>7.9262592029519929</v>
      </c>
      <c r="AQ281" s="51" t="s">
        <v>12734</v>
      </c>
      <c r="AR281" s="51" t="s">
        <v>12734</v>
      </c>
      <c r="AS281" s="51" t="s">
        <v>12734</v>
      </c>
      <c r="AT281" s="51">
        <v>7.9262592029519929</v>
      </c>
      <c r="AU281" s="51">
        <v>7.9262592029519929</v>
      </c>
      <c r="AV281" s="76" t="s">
        <v>12734</v>
      </c>
      <c r="AW281" s="133" t="s">
        <v>12734</v>
      </c>
      <c r="AX281" s="133" t="s">
        <v>12734</v>
      </c>
      <c r="AY281" s="133" t="s">
        <v>12734</v>
      </c>
      <c r="AZ281" s="133" t="s">
        <v>12734</v>
      </c>
      <c r="BA281" s="133">
        <v>99</v>
      </c>
      <c r="BB281" s="133" t="s">
        <v>12734</v>
      </c>
      <c r="BC281" s="133" t="s">
        <v>12734</v>
      </c>
      <c r="BD281" s="133" t="s">
        <v>12734</v>
      </c>
      <c r="BE281" s="133">
        <v>63</v>
      </c>
      <c r="BF281" s="133">
        <v>48</v>
      </c>
      <c r="BG281" s="92" t="s">
        <v>12734</v>
      </c>
      <c r="BH281" s="8">
        <v>10.292358297693868</v>
      </c>
      <c r="BI281" s="8">
        <v>-2.366099094741875</v>
      </c>
      <c r="BJ281" s="12">
        <v>280</v>
      </c>
      <c r="BK281" s="10">
        <v>0</v>
      </c>
      <c r="BL281" s="10">
        <v>0.21403182159055145</v>
      </c>
      <c r="BM281" s="10">
        <v>-2.5801309163324264</v>
      </c>
      <c r="BN281" s="41">
        <v>-3.7653360560090405</v>
      </c>
      <c r="BO281" s="41"/>
      <c r="BP281" s="10">
        <v>0</v>
      </c>
      <c r="BQ281" s="38">
        <v>0</v>
      </c>
      <c r="BR281" s="6" t="s">
        <v>13016</v>
      </c>
      <c r="BS281" s="51">
        <v>582.33000000000004</v>
      </c>
      <c r="BT281" s="75">
        <v>516</v>
      </c>
      <c r="BU281" s="51">
        <v>66.330000000000041</v>
      </c>
      <c r="BV281" s="75">
        <v>517</v>
      </c>
      <c r="BW281" s="75">
        <v>656</v>
      </c>
      <c r="BX281" s="51"/>
    </row>
    <row r="282" spans="1:76" ht="15" customHeight="1">
      <c r="A282" s="222" t="s">
        <v>10366</v>
      </c>
      <c r="B282" s="1" t="s">
        <v>9739</v>
      </c>
      <c r="C282" s="2" t="s">
        <v>3963</v>
      </c>
      <c r="D282" s="91" t="s">
        <v>10250</v>
      </c>
      <c r="E282" s="2" t="s">
        <v>1428</v>
      </c>
      <c r="F282" s="2" t="s">
        <v>6289</v>
      </c>
      <c r="G282" s="2" t="s">
        <v>1372</v>
      </c>
      <c r="H282" s="2" t="s">
        <v>1372</v>
      </c>
      <c r="I282">
        <v>18360</v>
      </c>
      <c r="J282" t="s">
        <v>12281</v>
      </c>
      <c r="K282" t="e">
        <v>#VALUE!</v>
      </c>
      <c r="L282" t="s">
        <v>10367</v>
      </c>
      <c r="M282" s="175">
        <v>80</v>
      </c>
      <c r="N282" s="124">
        <v>297</v>
      </c>
      <c r="O282" s="75">
        <v>274</v>
      </c>
      <c r="P282" s="124">
        <v>62</v>
      </c>
      <c r="Q282" s="124">
        <v>11</v>
      </c>
      <c r="R282" s="124">
        <v>1</v>
      </c>
      <c r="S282" s="75">
        <v>18</v>
      </c>
      <c r="T282" s="124">
        <v>41</v>
      </c>
      <c r="U282" s="75">
        <v>49</v>
      </c>
      <c r="V282" s="75">
        <v>16</v>
      </c>
      <c r="W282" s="75">
        <v>108</v>
      </c>
      <c r="X282" s="75">
        <v>0</v>
      </c>
      <c r="Y282" s="52">
        <v>0.22627737226277372</v>
      </c>
      <c r="Z282" s="52">
        <v>0.26896551724137929</v>
      </c>
      <c r="AA282" s="52">
        <v>0.47080291970802918</v>
      </c>
      <c r="AB282" s="51">
        <v>2.6973684210526319</v>
      </c>
      <c r="AC282" s="51">
        <v>2.7272727272727275</v>
      </c>
      <c r="AD282" s="51">
        <v>3.3108108108108105</v>
      </c>
      <c r="AE282" s="51">
        <v>0</v>
      </c>
      <c r="AF282" s="51">
        <v>-0.81147304698760603</v>
      </c>
      <c r="AG282" s="51">
        <v>0</v>
      </c>
      <c r="AH282" s="51">
        <v>0</v>
      </c>
      <c r="AI282" s="51">
        <v>0</v>
      </c>
      <c r="AJ282" s="51">
        <v>7.9239789121485646</v>
      </c>
      <c r="AK282" s="51" t="s">
        <v>12734</v>
      </c>
      <c r="AL282" s="51" t="s">
        <v>12734</v>
      </c>
      <c r="AM282" s="51" t="s">
        <v>12734</v>
      </c>
      <c r="AN282" s="51" t="s">
        <v>12734</v>
      </c>
      <c r="AO282" s="51" t="s">
        <v>12734</v>
      </c>
      <c r="AP282" s="51">
        <v>7.9239789121485646</v>
      </c>
      <c r="AQ282" s="51" t="s">
        <v>12734</v>
      </c>
      <c r="AR282" s="51" t="s">
        <v>12734</v>
      </c>
      <c r="AS282" s="51" t="s">
        <v>12734</v>
      </c>
      <c r="AT282" s="51">
        <v>7.9239789121485646</v>
      </c>
      <c r="AU282" s="51">
        <v>7.9239789121485646</v>
      </c>
      <c r="AV282" s="76" t="s">
        <v>12734</v>
      </c>
      <c r="AW282" s="133" t="s">
        <v>12734</v>
      </c>
      <c r="AX282" s="133" t="s">
        <v>12734</v>
      </c>
      <c r="AY282" s="133" t="s">
        <v>12734</v>
      </c>
      <c r="AZ282" s="133" t="s">
        <v>12734</v>
      </c>
      <c r="BA282" s="133">
        <v>100</v>
      </c>
      <c r="BB282" s="133" t="s">
        <v>12734</v>
      </c>
      <c r="BC282" s="133" t="s">
        <v>12734</v>
      </c>
      <c r="BD282" s="133" t="s">
        <v>12734</v>
      </c>
      <c r="BE282" s="133">
        <v>64</v>
      </c>
      <c r="BF282" s="133">
        <v>49</v>
      </c>
      <c r="BG282" s="92" t="s">
        <v>12734</v>
      </c>
      <c r="BH282" s="51">
        <v>10.292358297693868</v>
      </c>
      <c r="BI282" s="8">
        <v>-2.3683793855453033</v>
      </c>
      <c r="BJ282" s="12">
        <v>281</v>
      </c>
      <c r="BK282" s="51">
        <v>0</v>
      </c>
      <c r="BL282" s="51">
        <v>0.21403182159055145</v>
      </c>
      <c r="BM282" s="51">
        <v>-2.5824112071358547</v>
      </c>
      <c r="BN282" s="64">
        <v>-3.7695476066381106</v>
      </c>
      <c r="BO282" s="64"/>
      <c r="BP282" s="51">
        <v>0</v>
      </c>
      <c r="BQ282" s="38">
        <v>0</v>
      </c>
      <c r="BR282" s="51" t="s">
        <v>13017</v>
      </c>
      <c r="BS282" s="51">
        <v>232.83</v>
      </c>
      <c r="BT282" s="75">
        <v>517</v>
      </c>
      <c r="BU282" s="51">
        <v>-284.16999999999996</v>
      </c>
      <c r="BV282" s="75">
        <v>202</v>
      </c>
      <c r="BW282" s="75">
        <v>266</v>
      </c>
      <c r="BX282" s="51"/>
    </row>
    <row r="283" spans="1:76" ht="15" customHeight="1">
      <c r="A283" t="s">
        <v>8317</v>
      </c>
      <c r="B283" s="1" t="s">
        <v>8319</v>
      </c>
      <c r="C283" s="2" t="s">
        <v>4543</v>
      </c>
      <c r="D283" s="91" t="s">
        <v>8318</v>
      </c>
      <c r="E283" s="2" t="s">
        <v>1414</v>
      </c>
      <c r="F283" s="2" t="s">
        <v>3643</v>
      </c>
      <c r="G283" s="2" t="s">
        <v>1383</v>
      </c>
      <c r="H283" s="2" t="s">
        <v>1383</v>
      </c>
      <c r="I283">
        <v>11342</v>
      </c>
      <c r="J283" t="s">
        <v>8320</v>
      </c>
      <c r="K283" t="e">
        <v>#VALUE!</v>
      </c>
      <c r="L283" t="s">
        <v>8321</v>
      </c>
      <c r="M283" s="175">
        <v>131</v>
      </c>
      <c r="N283" s="124">
        <v>369</v>
      </c>
      <c r="O283" s="75">
        <v>314</v>
      </c>
      <c r="P283" s="124">
        <v>74</v>
      </c>
      <c r="Q283" s="124">
        <v>12</v>
      </c>
      <c r="R283" s="124">
        <v>0</v>
      </c>
      <c r="S283" s="75">
        <v>12</v>
      </c>
      <c r="T283" s="124">
        <v>39</v>
      </c>
      <c r="U283" s="75">
        <v>50</v>
      </c>
      <c r="V283" s="75">
        <v>43</v>
      </c>
      <c r="W283" s="75">
        <v>81</v>
      </c>
      <c r="X283" s="75">
        <v>0</v>
      </c>
      <c r="Y283" s="31">
        <v>0.2356687898089172</v>
      </c>
      <c r="Z283" s="31">
        <v>0.32773109243697479</v>
      </c>
      <c r="AA283" s="31">
        <v>0.38853503184713378</v>
      </c>
      <c r="AB283" s="32">
        <v>2.5657894736842106</v>
      </c>
      <c r="AC283" s="32">
        <v>1.8181818181818183</v>
      </c>
      <c r="AD283" s="32">
        <v>3.3783783783783781</v>
      </c>
      <c r="AE283" s="32">
        <v>0</v>
      </c>
      <c r="AF283" s="51">
        <v>-0.62529855737079409</v>
      </c>
      <c r="AG283" s="51">
        <v>0</v>
      </c>
      <c r="AH283" s="51">
        <v>0</v>
      </c>
      <c r="AI283" s="51">
        <v>0</v>
      </c>
      <c r="AJ283" s="8">
        <v>7.1370511128736132</v>
      </c>
      <c r="AK283" s="8" t="s">
        <v>12734</v>
      </c>
      <c r="AL283" s="8">
        <v>7.1370511128736132</v>
      </c>
      <c r="AM283" s="8" t="s">
        <v>12734</v>
      </c>
      <c r="AN283" s="8" t="s">
        <v>12734</v>
      </c>
      <c r="AO283" s="8" t="s">
        <v>12734</v>
      </c>
      <c r="AP283" s="8" t="s">
        <v>12734</v>
      </c>
      <c r="AQ283" s="8">
        <v>7.1370511128736132</v>
      </c>
      <c r="AR283" s="8" t="s">
        <v>12734</v>
      </c>
      <c r="AS283" s="8">
        <v>7.1370511128736132</v>
      </c>
      <c r="AT283" s="8">
        <v>7.1370511128736132</v>
      </c>
      <c r="AU283" s="8">
        <v>7.1370511128736132</v>
      </c>
      <c r="AV283" s="133" t="s">
        <v>12734</v>
      </c>
      <c r="AW283" s="133">
        <v>29</v>
      </c>
      <c r="AX283" s="133" t="s">
        <v>12734</v>
      </c>
      <c r="AY283" s="133" t="s">
        <v>12734</v>
      </c>
      <c r="AZ283" s="133" t="s">
        <v>12734</v>
      </c>
      <c r="BA283" s="133" t="s">
        <v>12734</v>
      </c>
      <c r="BB283" s="133">
        <v>27</v>
      </c>
      <c r="BC283" s="133" t="s">
        <v>12734</v>
      </c>
      <c r="BD283" s="133">
        <v>44</v>
      </c>
      <c r="BE283" s="133">
        <v>76</v>
      </c>
      <c r="BF283" s="133">
        <v>61</v>
      </c>
      <c r="BG283" s="92" t="s">
        <v>12734</v>
      </c>
      <c r="BH283" s="32">
        <v>9.5652162702831074</v>
      </c>
      <c r="BI283" s="8">
        <v>-2.4281651574094942</v>
      </c>
      <c r="BJ283" s="12">
        <v>282</v>
      </c>
      <c r="BK283" s="32">
        <v>0</v>
      </c>
      <c r="BL283" s="32">
        <v>0.21403182159055145</v>
      </c>
      <c r="BM283" s="32">
        <v>-2.6421969790000457</v>
      </c>
      <c r="BN283" s="40">
        <v>-3.8799680866600061</v>
      </c>
      <c r="BO283" s="40"/>
      <c r="BP283" s="32">
        <v>0</v>
      </c>
      <c r="BQ283" s="38">
        <v>0</v>
      </c>
      <c r="BR283" s="6" t="s">
        <v>13018</v>
      </c>
      <c r="BS283" s="51">
        <v>528.16999999999996</v>
      </c>
      <c r="BT283" s="75">
        <v>522</v>
      </c>
      <c r="BU283" s="51">
        <v>6.1699999999999591</v>
      </c>
      <c r="BV283" s="75">
        <v>451</v>
      </c>
      <c r="BW283" s="75">
        <v>593</v>
      </c>
      <c r="BX283" s="51"/>
    </row>
    <row r="284" spans="1:76" ht="15" customHeight="1">
      <c r="A284" s="185" t="s">
        <v>2478</v>
      </c>
      <c r="B284" s="1" t="s">
        <v>4185</v>
      </c>
      <c r="C284" s="2" t="s">
        <v>4186</v>
      </c>
      <c r="D284" s="91" t="s">
        <v>524</v>
      </c>
      <c r="E284" s="2" t="s">
        <v>1396</v>
      </c>
      <c r="F284" s="2" t="s">
        <v>6289</v>
      </c>
      <c r="G284" s="2" t="s">
        <v>11022</v>
      </c>
      <c r="H284" s="2" t="s">
        <v>657</v>
      </c>
      <c r="I284">
        <v>7539</v>
      </c>
      <c r="J284" t="s">
        <v>6444</v>
      </c>
      <c r="K284" t="e">
        <v>#VALUE!</v>
      </c>
      <c r="L284" t="s">
        <v>3881</v>
      </c>
      <c r="M284" s="175">
        <v>115</v>
      </c>
      <c r="N284" s="124">
        <v>381</v>
      </c>
      <c r="O284" s="67">
        <v>337</v>
      </c>
      <c r="P284" s="124">
        <v>88</v>
      </c>
      <c r="Q284" s="124">
        <v>19</v>
      </c>
      <c r="R284" s="124">
        <v>1</v>
      </c>
      <c r="S284" s="67">
        <v>8</v>
      </c>
      <c r="T284" s="124">
        <v>37</v>
      </c>
      <c r="U284" s="67">
        <v>38</v>
      </c>
      <c r="V284" s="67">
        <v>42</v>
      </c>
      <c r="W284" s="67">
        <v>77</v>
      </c>
      <c r="X284" s="67">
        <v>3</v>
      </c>
      <c r="Y284" s="4">
        <v>0.26112759643916916</v>
      </c>
      <c r="Z284" s="4">
        <v>0.34300791556728233</v>
      </c>
      <c r="AA284" s="4">
        <v>0.39465875370919884</v>
      </c>
      <c r="AB284" s="8">
        <v>2.4342105263157894</v>
      </c>
      <c r="AC284" s="8">
        <v>1.2121212121212122</v>
      </c>
      <c r="AD284" s="8">
        <v>2.5675675675675675</v>
      </c>
      <c r="AE284" s="8">
        <v>0.75</v>
      </c>
      <c r="AF284" s="51">
        <v>0.32590582297764575</v>
      </c>
      <c r="AG284" s="51">
        <v>0</v>
      </c>
      <c r="AH284" s="51">
        <v>0</v>
      </c>
      <c r="AI284" s="51">
        <v>0</v>
      </c>
      <c r="AJ284" s="8">
        <v>7.2898051289822146</v>
      </c>
      <c r="AK284" s="8" t="s">
        <v>12734</v>
      </c>
      <c r="AL284" s="8" t="s">
        <v>12734</v>
      </c>
      <c r="AM284" s="8" t="s">
        <v>12734</v>
      </c>
      <c r="AN284" s="8">
        <v>7.2898051289822146</v>
      </c>
      <c r="AO284" s="8" t="s">
        <v>12734</v>
      </c>
      <c r="AP284" s="8" t="s">
        <v>12734</v>
      </c>
      <c r="AQ284" s="8">
        <v>7.2898051289822146</v>
      </c>
      <c r="AR284" s="8" t="s">
        <v>12734</v>
      </c>
      <c r="AS284" s="8">
        <v>7.2898051289822146</v>
      </c>
      <c r="AT284" s="8">
        <v>7.2898051289822146</v>
      </c>
      <c r="AU284" s="8">
        <v>7.2898051289822146</v>
      </c>
      <c r="AV284" s="133" t="s">
        <v>12734</v>
      </c>
      <c r="AW284" s="133" t="s">
        <v>12734</v>
      </c>
      <c r="AX284" s="133" t="s">
        <v>12734</v>
      </c>
      <c r="AY284" s="133">
        <v>28</v>
      </c>
      <c r="AZ284" s="133" t="s">
        <v>12734</v>
      </c>
      <c r="BA284" s="133" t="s">
        <v>12734</v>
      </c>
      <c r="BB284" s="133">
        <v>26</v>
      </c>
      <c r="BC284" s="133" t="s">
        <v>12734</v>
      </c>
      <c r="BD284" s="133">
        <v>43</v>
      </c>
      <c r="BE284" s="133">
        <v>73</v>
      </c>
      <c r="BF284" s="133">
        <v>58</v>
      </c>
      <c r="BG284" s="92" t="s">
        <v>12734</v>
      </c>
      <c r="BH284" s="8">
        <v>9.7237596872733416</v>
      </c>
      <c r="BI284" s="8">
        <v>-2.4339545582911271</v>
      </c>
      <c r="BJ284" s="12">
        <v>283</v>
      </c>
      <c r="BK284" s="10">
        <v>0</v>
      </c>
      <c r="BL284" s="10">
        <v>0.21403182159055145</v>
      </c>
      <c r="BM284" s="10">
        <v>-2.6479863798816785</v>
      </c>
      <c r="BN284" s="41">
        <v>-3.8906607381798564</v>
      </c>
      <c r="BO284" s="41"/>
      <c r="BP284" s="10">
        <v>0</v>
      </c>
      <c r="BQ284" s="38">
        <v>0</v>
      </c>
      <c r="BR284" s="6" t="s">
        <v>13019</v>
      </c>
      <c r="BS284" s="51">
        <v>734.33</v>
      </c>
      <c r="BT284" s="75">
        <v>523</v>
      </c>
      <c r="BU284" s="51">
        <v>211.33000000000004</v>
      </c>
      <c r="BV284" s="75">
        <v>691</v>
      </c>
      <c r="BW284" s="75">
        <v>711</v>
      </c>
      <c r="BX284" s="51"/>
    </row>
    <row r="285" spans="1:76" ht="15" customHeight="1">
      <c r="A285" t="s">
        <v>1874</v>
      </c>
      <c r="B285" s="1" t="s">
        <v>4451</v>
      </c>
      <c r="C285" s="2" t="s">
        <v>4452</v>
      </c>
      <c r="D285" s="91" t="s">
        <v>25</v>
      </c>
      <c r="E285" s="2" t="s">
        <v>1396</v>
      </c>
      <c r="F285" s="2" t="s">
        <v>6289</v>
      </c>
      <c r="G285" s="2" t="s">
        <v>1403</v>
      </c>
      <c r="H285" s="2" t="s">
        <v>1403</v>
      </c>
      <c r="I285">
        <v>11287</v>
      </c>
      <c r="J285" t="s">
        <v>7935</v>
      </c>
      <c r="K285" t="e">
        <v>#VALUE!</v>
      </c>
      <c r="L285" t="s">
        <v>3323</v>
      </c>
      <c r="M285" s="175">
        <v>43</v>
      </c>
      <c r="N285" s="124">
        <v>129</v>
      </c>
      <c r="O285" s="75">
        <v>115</v>
      </c>
      <c r="P285" s="124">
        <v>32</v>
      </c>
      <c r="Q285" s="124">
        <v>6</v>
      </c>
      <c r="R285" s="124">
        <v>0</v>
      </c>
      <c r="S285" s="75">
        <v>4</v>
      </c>
      <c r="T285" s="124">
        <v>12</v>
      </c>
      <c r="U285" s="75">
        <v>12</v>
      </c>
      <c r="V285" s="75">
        <v>11</v>
      </c>
      <c r="W285" s="75">
        <v>21</v>
      </c>
      <c r="X285" s="75">
        <v>0</v>
      </c>
      <c r="Y285" s="3">
        <v>0.27826086956521739</v>
      </c>
      <c r="Z285" s="3">
        <v>0.34126984126984128</v>
      </c>
      <c r="AA285" s="3">
        <v>0.43478260869565216</v>
      </c>
      <c r="AB285" s="6">
        <v>0.78947368421052633</v>
      </c>
      <c r="AC285" s="6">
        <v>0.60606060606060608</v>
      </c>
      <c r="AD285" s="6">
        <v>0.81081081081081074</v>
      </c>
      <c r="AE285" s="6">
        <v>0</v>
      </c>
      <c r="AF285" s="51">
        <v>0.6025962531346537</v>
      </c>
      <c r="AG285" s="51">
        <v>0</v>
      </c>
      <c r="AH285" s="51">
        <v>0</v>
      </c>
      <c r="AI285" s="51">
        <v>0</v>
      </c>
      <c r="AJ285" s="6">
        <v>2.8089413542165973</v>
      </c>
      <c r="AK285" s="6">
        <v>2.8089413542165973</v>
      </c>
      <c r="AL285" s="6" t="s">
        <v>12734</v>
      </c>
      <c r="AM285" s="6" t="s">
        <v>12734</v>
      </c>
      <c r="AN285" s="6" t="s">
        <v>12734</v>
      </c>
      <c r="AO285" s="6" t="s">
        <v>12734</v>
      </c>
      <c r="AP285" s="6" t="s">
        <v>12734</v>
      </c>
      <c r="AQ285" s="6" t="s">
        <v>12734</v>
      </c>
      <c r="AR285" s="6" t="s">
        <v>12734</v>
      </c>
      <c r="AS285" s="6" t="s">
        <v>12734</v>
      </c>
      <c r="AT285" s="6">
        <v>2.8089413542165973</v>
      </c>
      <c r="AU285" s="6">
        <v>2.8089413542165973</v>
      </c>
      <c r="AV285" s="99">
        <v>52</v>
      </c>
      <c r="AW285" s="133" t="s">
        <v>12734</v>
      </c>
      <c r="AX285" s="133" t="s">
        <v>12734</v>
      </c>
      <c r="AY285" s="133" t="s">
        <v>12734</v>
      </c>
      <c r="AZ285" s="133" t="s">
        <v>12734</v>
      </c>
      <c r="BA285" s="133" t="s">
        <v>12734</v>
      </c>
      <c r="BB285" s="133" t="s">
        <v>12734</v>
      </c>
      <c r="BC285" s="133" t="s">
        <v>12734</v>
      </c>
      <c r="BD285" s="133" t="s">
        <v>12734</v>
      </c>
      <c r="BE285" s="133">
        <v>209</v>
      </c>
      <c r="BF285" s="133">
        <v>194</v>
      </c>
      <c r="BG285" s="92" t="s">
        <v>12734</v>
      </c>
      <c r="BH285" s="6">
        <v>5.4009775641470128</v>
      </c>
      <c r="BI285" s="8">
        <v>-2.5920362099304155</v>
      </c>
      <c r="BJ285" s="12">
        <v>284</v>
      </c>
      <c r="BK285" s="6">
        <v>0</v>
      </c>
      <c r="BL285" s="6">
        <v>0.21403182159055145</v>
      </c>
      <c r="BM285" s="6">
        <v>-2.806068031520967</v>
      </c>
      <c r="BN285" s="38">
        <v>-4.1826273936629708</v>
      </c>
      <c r="BO285" s="38"/>
      <c r="BP285" s="6">
        <v>0</v>
      </c>
      <c r="BQ285" s="38">
        <v>0</v>
      </c>
      <c r="BR285" s="6" t="s">
        <v>13020</v>
      </c>
      <c r="BS285" s="51">
        <v>0</v>
      </c>
      <c r="BT285" s="75">
        <v>529</v>
      </c>
      <c r="BU285" s="51">
        <v>0</v>
      </c>
      <c r="BV285" s="75">
        <v>0</v>
      </c>
      <c r="BW285" s="75">
        <v>0</v>
      </c>
      <c r="BX285" s="51"/>
    </row>
    <row r="286" spans="1:76">
      <c r="A286" s="185" t="s">
        <v>3736</v>
      </c>
      <c r="B286" s="1" t="s">
        <v>4422</v>
      </c>
      <c r="C286" s="2" t="s">
        <v>9705</v>
      </c>
      <c r="D286" s="91" t="s">
        <v>9610</v>
      </c>
      <c r="E286" s="2" t="s">
        <v>1431</v>
      </c>
      <c r="F286" s="2" t="s">
        <v>3643</v>
      </c>
      <c r="G286" s="2" t="s">
        <v>658</v>
      </c>
      <c r="H286" s="2" t="s">
        <v>658</v>
      </c>
      <c r="I286">
        <v>11602</v>
      </c>
      <c r="J286" t="s">
        <v>7129</v>
      </c>
      <c r="K286" t="e">
        <v>#VALUE!</v>
      </c>
      <c r="L286" t="s">
        <v>9706</v>
      </c>
      <c r="M286" s="175">
        <v>149</v>
      </c>
      <c r="N286" s="124">
        <v>555</v>
      </c>
      <c r="O286" s="75">
        <v>496</v>
      </c>
      <c r="P286" s="124">
        <v>125</v>
      </c>
      <c r="Q286" s="124">
        <v>20</v>
      </c>
      <c r="R286" s="124">
        <v>4</v>
      </c>
      <c r="S286" s="75">
        <v>2</v>
      </c>
      <c r="T286" s="124">
        <v>59</v>
      </c>
      <c r="U286" s="75">
        <v>43</v>
      </c>
      <c r="V286" s="75">
        <v>44</v>
      </c>
      <c r="W286" s="75">
        <v>117</v>
      </c>
      <c r="X286" s="75">
        <v>5</v>
      </c>
      <c r="Y286" s="31">
        <v>0.25201612903225806</v>
      </c>
      <c r="Z286" s="31">
        <v>0.31296296296296294</v>
      </c>
      <c r="AA286" s="31">
        <v>0.32056451612903225</v>
      </c>
      <c r="AB286" s="32">
        <v>3.8815789473684212</v>
      </c>
      <c r="AC286" s="32">
        <v>0.30303030303030304</v>
      </c>
      <c r="AD286" s="32">
        <v>2.9054054054054053</v>
      </c>
      <c r="AE286" s="32">
        <v>1.25</v>
      </c>
      <c r="AF286" s="51">
        <v>-0.22346368715083406</v>
      </c>
      <c r="AG286" s="51">
        <v>0</v>
      </c>
      <c r="AH286" s="51">
        <v>0</v>
      </c>
      <c r="AI286" s="51">
        <v>0</v>
      </c>
      <c r="AJ286" s="32">
        <v>8.1165509686532946</v>
      </c>
      <c r="AK286" s="32" t="s">
        <v>12734</v>
      </c>
      <c r="AL286" s="32" t="s">
        <v>12734</v>
      </c>
      <c r="AM286" s="32">
        <v>8.1165509686532946</v>
      </c>
      <c r="AN286" s="32" t="s">
        <v>12734</v>
      </c>
      <c r="AO286" s="32" t="s">
        <v>12734</v>
      </c>
      <c r="AP286" s="32" t="s">
        <v>12734</v>
      </c>
      <c r="AQ286" s="32" t="s">
        <v>12734</v>
      </c>
      <c r="AR286" s="32">
        <v>8.1165509686532946</v>
      </c>
      <c r="AS286" s="32">
        <v>8.1165509686532946</v>
      </c>
      <c r="AT286" s="32">
        <v>8.1165509686532946</v>
      </c>
      <c r="AU286" s="32">
        <v>8.1165509686532946</v>
      </c>
      <c r="AV286" s="134" t="s">
        <v>12734</v>
      </c>
      <c r="AW286" s="133" t="s">
        <v>12734</v>
      </c>
      <c r="AX286" s="133">
        <v>35</v>
      </c>
      <c r="AY286" s="133" t="s">
        <v>12734</v>
      </c>
      <c r="AZ286" s="133" t="s">
        <v>12734</v>
      </c>
      <c r="BA286" s="133" t="s">
        <v>12734</v>
      </c>
      <c r="BB286" s="133" t="s">
        <v>12734</v>
      </c>
      <c r="BC286" s="133">
        <v>40</v>
      </c>
      <c r="BD286" s="133">
        <v>34</v>
      </c>
      <c r="BE286" s="133">
        <v>59</v>
      </c>
      <c r="BF286" s="133">
        <v>44</v>
      </c>
      <c r="BG286" s="92" t="s">
        <v>12734</v>
      </c>
      <c r="BH286" s="32">
        <v>10.732795434161627</v>
      </c>
      <c r="BI286" s="8">
        <v>-2.6162444655083323</v>
      </c>
      <c r="BJ286" s="12">
        <v>285</v>
      </c>
      <c r="BK286" s="32">
        <v>0</v>
      </c>
      <c r="BL286" s="32">
        <v>0.21403182159055145</v>
      </c>
      <c r="BM286" s="32">
        <v>-2.8302762870988838</v>
      </c>
      <c r="BN286" s="40">
        <v>-4.2273384865878647</v>
      </c>
      <c r="BO286" s="40"/>
      <c r="BP286" s="32">
        <v>0</v>
      </c>
      <c r="BQ286" s="38">
        <v>0</v>
      </c>
      <c r="BR286" s="6" t="s">
        <v>13021</v>
      </c>
      <c r="BS286" s="51">
        <v>675.67</v>
      </c>
      <c r="BT286" s="75">
        <v>532</v>
      </c>
      <c r="BU286" s="51">
        <v>143.66999999999996</v>
      </c>
      <c r="BV286" s="75">
        <v>615</v>
      </c>
      <c r="BW286" s="75">
        <v>670</v>
      </c>
      <c r="BX286" s="51"/>
    </row>
    <row r="287" spans="1:76">
      <c r="A287" t="s">
        <v>6627</v>
      </c>
      <c r="B287" s="1" t="s">
        <v>4064</v>
      </c>
      <c r="C287" s="2" t="s">
        <v>4574</v>
      </c>
      <c r="D287" s="91" t="s">
        <v>6628</v>
      </c>
      <c r="E287" s="2" t="s">
        <v>1380</v>
      </c>
      <c r="F287" s="2" t="s">
        <v>3643</v>
      </c>
      <c r="G287" s="2" t="s">
        <v>1408</v>
      </c>
      <c r="H287" s="2" t="s">
        <v>1408</v>
      </c>
      <c r="I287">
        <v>15491</v>
      </c>
      <c r="J287" t="s">
        <v>9986</v>
      </c>
      <c r="K287" t="e">
        <v>#VALUE!</v>
      </c>
      <c r="L287" t="s">
        <v>6629</v>
      </c>
      <c r="M287" s="175">
        <v>93</v>
      </c>
      <c r="N287" s="124">
        <v>396</v>
      </c>
      <c r="O287" s="67">
        <v>345</v>
      </c>
      <c r="P287" s="124">
        <v>78</v>
      </c>
      <c r="Q287" s="124">
        <v>21</v>
      </c>
      <c r="R287" s="124">
        <v>4</v>
      </c>
      <c r="S287" s="67">
        <v>7</v>
      </c>
      <c r="T287" s="124">
        <v>43</v>
      </c>
      <c r="U287" s="67">
        <v>46</v>
      </c>
      <c r="V287" s="67">
        <v>43</v>
      </c>
      <c r="W287" s="67">
        <v>83</v>
      </c>
      <c r="X287" s="67">
        <v>5</v>
      </c>
      <c r="Y287" s="4">
        <v>0.22608695652173913</v>
      </c>
      <c r="Z287" s="4">
        <v>0.31185567010309279</v>
      </c>
      <c r="AA287" s="4">
        <v>0.37101449275362319</v>
      </c>
      <c r="AB287" s="8">
        <v>2.8289473684210527</v>
      </c>
      <c r="AC287" s="8">
        <v>1.0606060606060606</v>
      </c>
      <c r="AD287" s="8">
        <v>3.1081081081081079</v>
      </c>
      <c r="AE287" s="8">
        <v>1.25</v>
      </c>
      <c r="AF287" s="51">
        <v>-1.1126171113330641</v>
      </c>
      <c r="AG287" s="51">
        <v>0</v>
      </c>
      <c r="AH287" s="51">
        <v>0</v>
      </c>
      <c r="AI287" s="51">
        <v>0</v>
      </c>
      <c r="AJ287" s="8">
        <v>7.1350444258021568</v>
      </c>
      <c r="AK287" s="8" t="s">
        <v>12734</v>
      </c>
      <c r="AL287" s="8" t="s">
        <v>12734</v>
      </c>
      <c r="AM287" s="8" t="s">
        <v>12734</v>
      </c>
      <c r="AN287" s="8" t="s">
        <v>12734</v>
      </c>
      <c r="AO287" s="8">
        <v>7.1350444258021568</v>
      </c>
      <c r="AP287" s="8" t="s">
        <v>12734</v>
      </c>
      <c r="AQ287" s="8" t="s">
        <v>12734</v>
      </c>
      <c r="AR287" s="8">
        <v>7.1350444258021568</v>
      </c>
      <c r="AS287" s="8">
        <v>7.1350444258021568</v>
      </c>
      <c r="AT287" s="8">
        <v>7.1350444258021568</v>
      </c>
      <c r="AU287" s="8">
        <v>7.1350444258021568</v>
      </c>
      <c r="AV287" s="133" t="s">
        <v>12734</v>
      </c>
      <c r="AW287" s="133" t="s">
        <v>12734</v>
      </c>
      <c r="AX287" s="133" t="s">
        <v>12734</v>
      </c>
      <c r="AY287" s="133" t="s">
        <v>12734</v>
      </c>
      <c r="AZ287" s="133">
        <v>38</v>
      </c>
      <c r="BA287" s="133" t="s">
        <v>12734</v>
      </c>
      <c r="BB287" s="133" t="s">
        <v>12734</v>
      </c>
      <c r="BC287" s="133">
        <v>48</v>
      </c>
      <c r="BD287" s="133">
        <v>45</v>
      </c>
      <c r="BE287" s="133">
        <v>79</v>
      </c>
      <c r="BF287" s="133">
        <v>64</v>
      </c>
      <c r="BG287" s="92" t="s">
        <v>12734</v>
      </c>
      <c r="BH287" s="8">
        <v>9.752144097079757</v>
      </c>
      <c r="BI287" s="8">
        <v>-2.6170996712776002</v>
      </c>
      <c r="BJ287" s="12">
        <v>286</v>
      </c>
      <c r="BK287" s="10">
        <v>0</v>
      </c>
      <c r="BL287" s="10">
        <v>0.21403182159055145</v>
      </c>
      <c r="BM287" s="10">
        <v>-2.8311314928681517</v>
      </c>
      <c r="BN287" s="41">
        <v>-4.2289179967056656</v>
      </c>
      <c r="BO287" s="41"/>
      <c r="BP287" s="10">
        <v>0</v>
      </c>
      <c r="BQ287" s="38">
        <v>0</v>
      </c>
      <c r="BR287" s="6" t="s">
        <v>13022</v>
      </c>
      <c r="BS287" s="51">
        <v>482.83</v>
      </c>
      <c r="BT287" s="75">
        <v>533</v>
      </c>
      <c r="BU287" s="51">
        <v>-50.170000000000016</v>
      </c>
      <c r="BV287" s="75">
        <v>417</v>
      </c>
      <c r="BW287" s="75">
        <v>569</v>
      </c>
      <c r="BX287" s="51"/>
    </row>
    <row r="288" spans="1:76" ht="15" customHeight="1">
      <c r="A288" s="221" t="s">
        <v>2528</v>
      </c>
      <c r="B288" s="187" t="s">
        <v>4256</v>
      </c>
      <c r="C288" s="205" t="s">
        <v>3927</v>
      </c>
      <c r="D288" s="220" t="s">
        <v>2529</v>
      </c>
      <c r="E288" s="205" t="s">
        <v>1414</v>
      </c>
      <c r="F288" s="205" t="s">
        <v>3643</v>
      </c>
      <c r="G288" s="205" t="s">
        <v>1403</v>
      </c>
      <c r="H288" s="205" t="s">
        <v>1403</v>
      </c>
      <c r="I288" s="206">
        <v>13265</v>
      </c>
      <c r="J288" s="206" t="s">
        <v>6809</v>
      </c>
      <c r="K288" s="207" t="e">
        <v>#VALUE!</v>
      </c>
      <c r="L288" s="207" t="s">
        <v>3923</v>
      </c>
      <c r="M288" s="208">
        <v>90</v>
      </c>
      <c r="N288" s="209">
        <v>289</v>
      </c>
      <c r="O288" s="209">
        <v>266</v>
      </c>
      <c r="P288" s="209">
        <v>44</v>
      </c>
      <c r="Q288" s="209">
        <v>10</v>
      </c>
      <c r="R288" s="209">
        <v>1</v>
      </c>
      <c r="S288" s="209">
        <v>9</v>
      </c>
      <c r="T288" s="209">
        <v>30</v>
      </c>
      <c r="U288" s="209">
        <v>32</v>
      </c>
      <c r="V288" s="209">
        <v>20</v>
      </c>
      <c r="W288" s="209">
        <v>98</v>
      </c>
      <c r="X288" s="209">
        <v>0</v>
      </c>
      <c r="Y288" s="210">
        <v>0.16541353383458646</v>
      </c>
      <c r="Z288" s="211">
        <v>0.22377622377622378</v>
      </c>
      <c r="AA288" s="211">
        <v>0.31203007518796994</v>
      </c>
      <c r="AB288" s="212">
        <v>1.9736842105263159</v>
      </c>
      <c r="AC288" s="212">
        <v>1.3636363636363638</v>
      </c>
      <c r="AD288" s="212">
        <v>2.1621621621621618</v>
      </c>
      <c r="AE288" s="212">
        <v>0</v>
      </c>
      <c r="AF288" s="212">
        <v>-2.7248677248677136</v>
      </c>
      <c r="AG288" s="213">
        <v>0</v>
      </c>
      <c r="AH288" s="213">
        <v>0</v>
      </c>
      <c r="AI288" s="213">
        <v>0</v>
      </c>
      <c r="AJ288" s="212">
        <v>2.774615011457128</v>
      </c>
      <c r="AK288" s="212">
        <v>2.774615011457128</v>
      </c>
      <c r="AL288" s="212" t="s">
        <v>12734</v>
      </c>
      <c r="AM288" s="212" t="s">
        <v>12734</v>
      </c>
      <c r="AN288" s="212" t="s">
        <v>12734</v>
      </c>
      <c r="AO288" s="212" t="s">
        <v>12734</v>
      </c>
      <c r="AP288" s="212" t="s">
        <v>12734</v>
      </c>
      <c r="AQ288" s="212" t="s">
        <v>12734</v>
      </c>
      <c r="AR288" s="212" t="s">
        <v>12734</v>
      </c>
      <c r="AS288" s="212" t="s">
        <v>12734</v>
      </c>
      <c r="AT288" s="212">
        <v>2.774615011457128</v>
      </c>
      <c r="AU288" s="212">
        <v>2.774615011457128</v>
      </c>
      <c r="AV288" s="214">
        <v>53</v>
      </c>
      <c r="AW288" s="214" t="s">
        <v>12734</v>
      </c>
      <c r="AX288" s="214" t="s">
        <v>12734</v>
      </c>
      <c r="AY288" s="214" t="s">
        <v>12734</v>
      </c>
      <c r="AZ288" s="214" t="s">
        <v>12734</v>
      </c>
      <c r="BA288" s="214" t="s">
        <v>12734</v>
      </c>
      <c r="BB288" s="214" t="s">
        <v>12734</v>
      </c>
      <c r="BC288" s="214" t="s">
        <v>12734</v>
      </c>
      <c r="BD288" s="214" t="s">
        <v>12734</v>
      </c>
      <c r="BE288" s="214">
        <v>211</v>
      </c>
      <c r="BF288" s="214">
        <v>196</v>
      </c>
      <c r="BG288" s="215" t="s">
        <v>12734</v>
      </c>
      <c r="BH288" s="212">
        <v>5.4009775641470128</v>
      </c>
      <c r="BI288" s="212">
        <v>-2.6263625526898848</v>
      </c>
      <c r="BJ288" s="214">
        <v>287</v>
      </c>
      <c r="BK288" s="212">
        <v>0</v>
      </c>
      <c r="BL288" s="212">
        <v>0.21403182159055145</v>
      </c>
      <c r="BM288" s="212">
        <v>-2.8403943742804363</v>
      </c>
      <c r="BN288" s="216">
        <v>-4.2460259436307934</v>
      </c>
      <c r="BO288" s="217"/>
      <c r="BP288" s="212">
        <v>0</v>
      </c>
      <c r="BQ288" s="38">
        <v>0</v>
      </c>
      <c r="BR288" s="212" t="s">
        <v>13023</v>
      </c>
      <c r="BS288" s="212">
        <v>474</v>
      </c>
      <c r="BT288" s="218">
        <v>534</v>
      </c>
      <c r="BU288" s="213">
        <v>-60</v>
      </c>
      <c r="BV288" s="218">
        <v>447</v>
      </c>
      <c r="BW288" s="218">
        <v>524</v>
      </c>
      <c r="BX288" s="212"/>
    </row>
    <row r="289" spans="1:76" ht="15" customHeight="1">
      <c r="A289" s="222" t="s">
        <v>12188</v>
      </c>
      <c r="B289" s="1" t="s">
        <v>7273</v>
      </c>
      <c r="C289" s="2" t="s">
        <v>3963</v>
      </c>
      <c r="D289" s="91" t="s">
        <v>12189</v>
      </c>
      <c r="E289" s="2" t="s">
        <v>1380</v>
      </c>
      <c r="F289" s="2" t="s">
        <v>3643</v>
      </c>
      <c r="G289" s="2" t="s">
        <v>1383</v>
      </c>
      <c r="H289" s="2" t="s">
        <v>1383</v>
      </c>
      <c r="I289">
        <v>15941</v>
      </c>
      <c r="J289" t="s">
        <v>12190</v>
      </c>
      <c r="K289" t="e">
        <v>#VALUE!</v>
      </c>
      <c r="L289" t="s">
        <v>12191</v>
      </c>
      <c r="M289" s="175">
        <v>79</v>
      </c>
      <c r="N289" s="124">
        <v>267</v>
      </c>
      <c r="O289" s="75">
        <v>238</v>
      </c>
      <c r="P289" s="124">
        <v>64</v>
      </c>
      <c r="Q289" s="124">
        <v>12</v>
      </c>
      <c r="R289" s="124">
        <v>1</v>
      </c>
      <c r="S289" s="75">
        <v>10</v>
      </c>
      <c r="T289" s="124">
        <v>37</v>
      </c>
      <c r="U289" s="75">
        <v>31</v>
      </c>
      <c r="V289" s="75">
        <v>23</v>
      </c>
      <c r="W289" s="75">
        <v>63</v>
      </c>
      <c r="X289" s="75">
        <v>1</v>
      </c>
      <c r="Y289" s="52">
        <v>0.26890756302521007</v>
      </c>
      <c r="Z289" s="52">
        <v>0.33333333333333331</v>
      </c>
      <c r="AA289" s="52">
        <v>0.45378151260504201</v>
      </c>
      <c r="AB289" s="51">
        <v>2.4342105263157894</v>
      </c>
      <c r="AC289" s="51">
        <v>1.5151515151515151</v>
      </c>
      <c r="AD289" s="51">
        <v>2.0945945945945943</v>
      </c>
      <c r="AE289" s="51">
        <v>0.25</v>
      </c>
      <c r="AF289" s="51">
        <v>0.56457065584852861</v>
      </c>
      <c r="AG289" s="51">
        <v>0</v>
      </c>
      <c r="AH289" s="51">
        <v>0</v>
      </c>
      <c r="AI289" s="51">
        <v>0</v>
      </c>
      <c r="AJ289" s="51">
        <v>6.858527291910427</v>
      </c>
      <c r="AK289" s="51" t="s">
        <v>12734</v>
      </c>
      <c r="AL289" s="51">
        <v>6.858527291910427</v>
      </c>
      <c r="AM289" s="51" t="s">
        <v>12734</v>
      </c>
      <c r="AN289" s="51" t="s">
        <v>12734</v>
      </c>
      <c r="AO289" s="51" t="s">
        <v>12734</v>
      </c>
      <c r="AP289" s="51" t="s">
        <v>12734</v>
      </c>
      <c r="AQ289" s="51">
        <v>6.858527291910427</v>
      </c>
      <c r="AR289" s="51" t="s">
        <v>12734</v>
      </c>
      <c r="AS289" s="51">
        <v>6.858527291910427</v>
      </c>
      <c r="AT289" s="51">
        <v>6.858527291910427</v>
      </c>
      <c r="AU289" s="51">
        <v>6.858527291910427</v>
      </c>
      <c r="AV289" s="76" t="s">
        <v>12734</v>
      </c>
      <c r="AW289" s="133">
        <v>30</v>
      </c>
      <c r="AX289" s="133" t="s">
        <v>12734</v>
      </c>
      <c r="AY289" s="133" t="s">
        <v>12734</v>
      </c>
      <c r="AZ289" s="133" t="s">
        <v>12734</v>
      </c>
      <c r="BA289" s="133" t="s">
        <v>12734</v>
      </c>
      <c r="BB289" s="133">
        <v>28</v>
      </c>
      <c r="BC289" s="133" t="s">
        <v>12734</v>
      </c>
      <c r="BD289" s="133">
        <v>47</v>
      </c>
      <c r="BE289" s="133">
        <v>83</v>
      </c>
      <c r="BF289" s="133">
        <v>68</v>
      </c>
      <c r="BG289" s="92" t="s">
        <v>12734</v>
      </c>
      <c r="BH289" s="51">
        <v>9.5652162702831074</v>
      </c>
      <c r="BI289" s="51">
        <v>-2.7066889783726804</v>
      </c>
      <c r="BJ289" s="76">
        <v>288</v>
      </c>
      <c r="BK289" s="51">
        <v>0</v>
      </c>
      <c r="BL289" s="51">
        <v>0.21403182159055145</v>
      </c>
      <c r="BM289" s="51">
        <v>-2.9207207999632319</v>
      </c>
      <c r="BN289" s="64">
        <v>-4.3943836917332302</v>
      </c>
      <c r="BO289" s="64"/>
      <c r="BP289" s="51">
        <v>0</v>
      </c>
      <c r="BQ289" s="38">
        <v>0</v>
      </c>
      <c r="BR289" s="51" t="s">
        <v>13024</v>
      </c>
      <c r="BS289" s="51">
        <v>469.67</v>
      </c>
      <c r="BT289" s="75">
        <v>537</v>
      </c>
      <c r="BU289" s="51">
        <v>-67.329999999999984</v>
      </c>
      <c r="BV289" s="75">
        <v>424</v>
      </c>
      <c r="BW289" s="75">
        <v>499</v>
      </c>
      <c r="BX289" s="51"/>
    </row>
    <row r="290" spans="1:76" ht="15" customHeight="1">
      <c r="A290" t="s">
        <v>1732</v>
      </c>
      <c r="B290" s="1" t="s">
        <v>4204</v>
      </c>
      <c r="C290" s="2" t="s">
        <v>4205</v>
      </c>
      <c r="D290" s="91" t="s">
        <v>220</v>
      </c>
      <c r="E290" s="2" t="s">
        <v>1471</v>
      </c>
      <c r="F290" s="2" t="s">
        <v>6289</v>
      </c>
      <c r="G290" s="2" t="s">
        <v>658</v>
      </c>
      <c r="H290" s="2" t="s">
        <v>658</v>
      </c>
      <c r="I290">
        <v>5827</v>
      </c>
      <c r="J290" t="s">
        <v>7158</v>
      </c>
      <c r="K290" t="e">
        <v>#VALUE!</v>
      </c>
      <c r="L290" t="s">
        <v>3191</v>
      </c>
      <c r="M290" s="175">
        <v>89</v>
      </c>
      <c r="N290" s="124">
        <v>285</v>
      </c>
      <c r="O290" s="75">
        <v>265</v>
      </c>
      <c r="P290" s="124">
        <v>84</v>
      </c>
      <c r="Q290" s="124">
        <v>18</v>
      </c>
      <c r="R290" s="124">
        <v>0</v>
      </c>
      <c r="S290" s="75">
        <v>9</v>
      </c>
      <c r="T290" s="124">
        <v>31</v>
      </c>
      <c r="U290" s="75">
        <v>37</v>
      </c>
      <c r="V290" s="75">
        <v>15</v>
      </c>
      <c r="W290" s="75">
        <v>31</v>
      </c>
      <c r="X290" s="75">
        <v>0</v>
      </c>
      <c r="Y290" s="4">
        <v>0.31698113207547168</v>
      </c>
      <c r="Z290" s="4">
        <v>0.35357142857142859</v>
      </c>
      <c r="AA290" s="4">
        <v>0.48679245283018868</v>
      </c>
      <c r="AB290" s="8">
        <v>2.0394736842105265</v>
      </c>
      <c r="AC290" s="8">
        <v>1.3636363636363638</v>
      </c>
      <c r="AD290" s="8">
        <v>2.5</v>
      </c>
      <c r="AE290" s="8">
        <v>0</v>
      </c>
      <c r="AF290" s="51">
        <v>2.1169480925578577</v>
      </c>
      <c r="AG290" s="51">
        <v>0</v>
      </c>
      <c r="AH290" s="51">
        <v>0</v>
      </c>
      <c r="AI290" s="51">
        <v>0</v>
      </c>
      <c r="AJ290" s="8">
        <v>8.020058140404748</v>
      </c>
      <c r="AK290" s="8" t="s">
        <v>12734</v>
      </c>
      <c r="AL290" s="8" t="s">
        <v>12734</v>
      </c>
      <c r="AM290" s="8">
        <v>8.020058140404748</v>
      </c>
      <c r="AN290" s="8" t="s">
        <v>12734</v>
      </c>
      <c r="AO290" s="8" t="s">
        <v>12734</v>
      </c>
      <c r="AP290" s="8" t="s">
        <v>12734</v>
      </c>
      <c r="AQ290" s="8" t="s">
        <v>12734</v>
      </c>
      <c r="AR290" s="8">
        <v>8.020058140404748</v>
      </c>
      <c r="AS290" s="8">
        <v>8.020058140404748</v>
      </c>
      <c r="AT290" s="8">
        <v>8.020058140404748</v>
      </c>
      <c r="AU290" s="8">
        <v>8.020058140404748</v>
      </c>
      <c r="AV290" s="133" t="s">
        <v>12734</v>
      </c>
      <c r="AW290" s="133" t="s">
        <v>12734</v>
      </c>
      <c r="AX290" s="133">
        <v>36</v>
      </c>
      <c r="AY290" s="133" t="s">
        <v>12734</v>
      </c>
      <c r="AZ290" s="133" t="s">
        <v>12734</v>
      </c>
      <c r="BA290" s="133" t="s">
        <v>12734</v>
      </c>
      <c r="BB290" s="133" t="s">
        <v>12734</v>
      </c>
      <c r="BC290" s="133">
        <v>41</v>
      </c>
      <c r="BD290" s="133">
        <v>35</v>
      </c>
      <c r="BE290" s="133">
        <v>62</v>
      </c>
      <c r="BF290" s="133">
        <v>47</v>
      </c>
      <c r="BG290" s="92" t="s">
        <v>12734</v>
      </c>
      <c r="BH290" s="8">
        <v>10.732795434161627</v>
      </c>
      <c r="BI290" s="8">
        <v>-2.712737293756879</v>
      </c>
      <c r="BJ290" s="12">
        <v>289</v>
      </c>
      <c r="BK290" s="10">
        <v>0</v>
      </c>
      <c r="BL290" s="10">
        <v>0.21403182159055145</v>
      </c>
      <c r="BM290" s="10">
        <v>-2.9267691153474304</v>
      </c>
      <c r="BN290" s="41">
        <v>-4.4055545417067679</v>
      </c>
      <c r="BO290" s="41"/>
      <c r="BP290" s="10">
        <v>0</v>
      </c>
      <c r="BQ290" s="38">
        <v>0</v>
      </c>
      <c r="BR290" s="6" t="s">
        <v>13025</v>
      </c>
      <c r="BS290" s="51">
        <v>544.66999999999996</v>
      </c>
      <c r="BT290" s="75">
        <v>538</v>
      </c>
      <c r="BU290" s="51">
        <v>6.6699999999999591</v>
      </c>
      <c r="BV290" s="75">
        <v>466</v>
      </c>
      <c r="BW290" s="75">
        <v>604</v>
      </c>
      <c r="BX290" s="51"/>
    </row>
    <row r="291" spans="1:76" ht="15" customHeight="1">
      <c r="A291" s="185" t="s">
        <v>12464</v>
      </c>
      <c r="B291" s="1" t="s">
        <v>12465</v>
      </c>
      <c r="C291" s="2" t="s">
        <v>3931</v>
      </c>
      <c r="D291" s="91" t="s">
        <v>10509</v>
      </c>
      <c r="E291" s="2" t="s">
        <v>1407</v>
      </c>
      <c r="F291" s="2" t="s">
        <v>3643</v>
      </c>
      <c r="G291" s="2" t="s">
        <v>1403</v>
      </c>
      <c r="H291" s="2" t="s">
        <v>1403</v>
      </c>
      <c r="I291">
        <v>16725</v>
      </c>
      <c r="J291" t="s">
        <v>12466</v>
      </c>
      <c r="K291" t="e">
        <v>#VALUE!</v>
      </c>
      <c r="L291" t="s">
        <v>12467</v>
      </c>
      <c r="M291" s="175">
        <v>40</v>
      </c>
      <c r="N291" s="124">
        <v>126</v>
      </c>
      <c r="O291" s="75">
        <v>120</v>
      </c>
      <c r="P291" s="124">
        <v>31</v>
      </c>
      <c r="Q291" s="124">
        <v>9</v>
      </c>
      <c r="R291" s="124">
        <v>0</v>
      </c>
      <c r="S291" s="75">
        <v>2</v>
      </c>
      <c r="T291" s="124">
        <v>18</v>
      </c>
      <c r="U291" s="75">
        <v>13</v>
      </c>
      <c r="V291" s="75">
        <v>3</v>
      </c>
      <c r="W291" s="75">
        <v>27</v>
      </c>
      <c r="X291" s="75">
        <v>0</v>
      </c>
      <c r="Y291" s="4">
        <v>0.25833333333333336</v>
      </c>
      <c r="Z291" s="4">
        <v>0.27642276422764228</v>
      </c>
      <c r="AA291" s="4">
        <v>0.38333333333333336</v>
      </c>
      <c r="AB291" s="8">
        <v>1.1842105263157896</v>
      </c>
      <c r="AC291" s="8">
        <v>0.30303030303030304</v>
      </c>
      <c r="AD291" s="8">
        <v>0.87837837837837829</v>
      </c>
      <c r="AE291" s="8">
        <v>0</v>
      </c>
      <c r="AF291" s="51">
        <v>0.31839622641508897</v>
      </c>
      <c r="AG291" s="51">
        <v>0</v>
      </c>
      <c r="AH291" s="51">
        <v>0</v>
      </c>
      <c r="AI291" s="51">
        <v>0</v>
      </c>
      <c r="AJ291" s="8">
        <v>2.6840154341395599</v>
      </c>
      <c r="AK291" s="8">
        <v>2.6840154341395599</v>
      </c>
      <c r="AL291" s="8" t="s">
        <v>12734</v>
      </c>
      <c r="AM291" s="8" t="s">
        <v>12734</v>
      </c>
      <c r="AN291" s="8" t="s">
        <v>12734</v>
      </c>
      <c r="AO291" s="8" t="s">
        <v>12734</v>
      </c>
      <c r="AP291" s="8" t="s">
        <v>12734</v>
      </c>
      <c r="AQ291" s="8" t="s">
        <v>12734</v>
      </c>
      <c r="AR291" s="8" t="s">
        <v>12734</v>
      </c>
      <c r="AS291" s="8" t="s">
        <v>12734</v>
      </c>
      <c r="AT291" s="8">
        <v>2.6840154341395599</v>
      </c>
      <c r="AU291" s="8">
        <v>2.6840154341395599</v>
      </c>
      <c r="AV291" s="133">
        <v>54</v>
      </c>
      <c r="AW291" s="133" t="s">
        <v>12734</v>
      </c>
      <c r="AX291" s="133" t="s">
        <v>12734</v>
      </c>
      <c r="AY291" s="133" t="s">
        <v>12734</v>
      </c>
      <c r="AZ291" s="133" t="s">
        <v>12734</v>
      </c>
      <c r="BA291" s="133" t="s">
        <v>12734</v>
      </c>
      <c r="BB291" s="133" t="s">
        <v>12734</v>
      </c>
      <c r="BC291" s="133" t="s">
        <v>12734</v>
      </c>
      <c r="BD291" s="133" t="s">
        <v>12734</v>
      </c>
      <c r="BE291" s="133">
        <v>218</v>
      </c>
      <c r="BF291" s="133">
        <v>203</v>
      </c>
      <c r="BG291" s="92" t="s">
        <v>12734</v>
      </c>
      <c r="BH291" s="8">
        <v>5.4009775641470128</v>
      </c>
      <c r="BI291" s="8">
        <v>-2.7169621300074529</v>
      </c>
      <c r="BJ291" s="12">
        <v>290</v>
      </c>
      <c r="BK291" s="10">
        <v>0</v>
      </c>
      <c r="BL291" s="10">
        <v>0.21403182159055145</v>
      </c>
      <c r="BM291" s="10">
        <v>-2.9309939515980044</v>
      </c>
      <c r="BN291" s="41">
        <v>-4.4133575428599858</v>
      </c>
      <c r="BO291" s="41"/>
      <c r="BP291" s="10">
        <v>0</v>
      </c>
      <c r="BQ291" s="38">
        <v>0</v>
      </c>
      <c r="BR291" s="6" t="s">
        <v>13026</v>
      </c>
      <c r="BS291" s="51">
        <v>590.16999999999996</v>
      </c>
      <c r="BT291" s="75">
        <v>539</v>
      </c>
      <c r="BU291" s="51">
        <v>51.169999999999959</v>
      </c>
      <c r="BV291" s="75">
        <v>543</v>
      </c>
      <c r="BW291" s="75">
        <v>668</v>
      </c>
      <c r="BX291" s="51"/>
    </row>
    <row r="292" spans="1:76" ht="15" customHeight="1">
      <c r="A292" t="s">
        <v>9045</v>
      </c>
      <c r="B292" s="1" t="s">
        <v>9046</v>
      </c>
      <c r="C292" s="2" t="s">
        <v>4289</v>
      </c>
      <c r="D292" s="91" t="s">
        <v>8845</v>
      </c>
      <c r="E292" s="2" t="s">
        <v>1380</v>
      </c>
      <c r="F292" s="2" t="s">
        <v>3643</v>
      </c>
      <c r="G292" s="2" t="s">
        <v>1372</v>
      </c>
      <c r="H292" s="2" t="s">
        <v>1372</v>
      </c>
      <c r="I292">
        <v>14274</v>
      </c>
      <c r="J292" t="s">
        <v>8846</v>
      </c>
      <c r="K292" t="e">
        <v>#VALUE!</v>
      </c>
      <c r="L292" t="s">
        <v>9047</v>
      </c>
      <c r="M292" s="175">
        <v>63</v>
      </c>
      <c r="N292" s="124">
        <v>283</v>
      </c>
      <c r="O292" s="75">
        <v>246</v>
      </c>
      <c r="P292" s="124">
        <v>54</v>
      </c>
      <c r="Q292" s="124">
        <v>13</v>
      </c>
      <c r="R292" s="124">
        <v>1</v>
      </c>
      <c r="S292" s="75">
        <v>15</v>
      </c>
      <c r="T292" s="124">
        <v>46</v>
      </c>
      <c r="U292" s="75">
        <v>32</v>
      </c>
      <c r="V292" s="75">
        <v>30</v>
      </c>
      <c r="W292" s="75">
        <v>81</v>
      </c>
      <c r="X292" s="75">
        <v>4</v>
      </c>
      <c r="Y292" s="31">
        <v>0.21951219512195122</v>
      </c>
      <c r="Z292" s="31">
        <v>0.30434782608695654</v>
      </c>
      <c r="AA292" s="31">
        <v>0.46341463414634149</v>
      </c>
      <c r="AB292" s="32">
        <v>3.0263157894736845</v>
      </c>
      <c r="AC292" s="32">
        <v>2.2727272727272729</v>
      </c>
      <c r="AD292" s="32">
        <v>2.1621621621621618</v>
      </c>
      <c r="AE292" s="32">
        <v>1</v>
      </c>
      <c r="AF292" s="51">
        <v>-0.89483839845634172</v>
      </c>
      <c r="AG292" s="51">
        <v>0</v>
      </c>
      <c r="AH292" s="51">
        <v>0</v>
      </c>
      <c r="AI292" s="51">
        <v>0</v>
      </c>
      <c r="AJ292" s="6">
        <v>7.566366825906778</v>
      </c>
      <c r="AK292" s="6" t="s">
        <v>12734</v>
      </c>
      <c r="AL292" s="6" t="s">
        <v>12734</v>
      </c>
      <c r="AM292" s="6" t="s">
        <v>12734</v>
      </c>
      <c r="AN292" s="6" t="s">
        <v>12734</v>
      </c>
      <c r="AO292" s="6" t="s">
        <v>12734</v>
      </c>
      <c r="AP292" s="6">
        <v>7.566366825906778</v>
      </c>
      <c r="AQ292" s="6" t="s">
        <v>12734</v>
      </c>
      <c r="AR292" s="6" t="s">
        <v>12734</v>
      </c>
      <c r="AS292" s="6" t="s">
        <v>12734</v>
      </c>
      <c r="AT292" s="6">
        <v>7.566366825906778</v>
      </c>
      <c r="AU292" s="6">
        <v>7.566366825906778</v>
      </c>
      <c r="AV292" s="99" t="s">
        <v>12734</v>
      </c>
      <c r="AW292" s="133" t="s">
        <v>12734</v>
      </c>
      <c r="AX292" s="133" t="s">
        <v>12734</v>
      </c>
      <c r="AY292" s="133" t="s">
        <v>12734</v>
      </c>
      <c r="AZ292" s="133" t="s">
        <v>12734</v>
      </c>
      <c r="BA292" s="133">
        <v>101</v>
      </c>
      <c r="BB292" s="133" t="s">
        <v>12734</v>
      </c>
      <c r="BC292" s="133" t="s">
        <v>12734</v>
      </c>
      <c r="BD292" s="133" t="s">
        <v>12734</v>
      </c>
      <c r="BE292" s="133">
        <v>70</v>
      </c>
      <c r="BF292" s="133">
        <v>55</v>
      </c>
      <c r="BG292" s="92" t="s">
        <v>12734</v>
      </c>
      <c r="BH292" s="32">
        <v>10.292358297693868</v>
      </c>
      <c r="BI292" s="8">
        <v>-2.7259914717870899</v>
      </c>
      <c r="BJ292" s="12">
        <v>291</v>
      </c>
      <c r="BK292" s="32">
        <v>0</v>
      </c>
      <c r="BL292" s="32">
        <v>0.21403182159055145</v>
      </c>
      <c r="BM292" s="32">
        <v>-2.9400232933776413</v>
      </c>
      <c r="BN292" s="40">
        <v>-4.4300341570860944</v>
      </c>
      <c r="BO292" s="40"/>
      <c r="BP292" s="32">
        <v>0</v>
      </c>
      <c r="BQ292" s="38">
        <v>0</v>
      </c>
      <c r="BR292" s="6" t="s">
        <v>13027</v>
      </c>
      <c r="BS292" s="51">
        <v>190.83</v>
      </c>
      <c r="BT292" s="75">
        <v>541</v>
      </c>
      <c r="BU292" s="51">
        <v>-350.16999999999996</v>
      </c>
      <c r="BV292" s="75">
        <v>171</v>
      </c>
      <c r="BW292" s="75">
        <v>207</v>
      </c>
      <c r="BX292" s="51"/>
    </row>
    <row r="293" spans="1:76">
      <c r="A293" s="185" t="s">
        <v>8607</v>
      </c>
      <c r="B293" s="1" t="s">
        <v>4261</v>
      </c>
      <c r="C293" s="2" t="s">
        <v>5704</v>
      </c>
      <c r="D293" s="91" t="s">
        <v>8651</v>
      </c>
      <c r="E293" s="2" t="s">
        <v>1458</v>
      </c>
      <c r="F293" s="2" t="s">
        <v>6289</v>
      </c>
      <c r="G293" s="2" t="s">
        <v>1383</v>
      </c>
      <c r="H293" s="2" t="s">
        <v>1383</v>
      </c>
      <c r="I293">
        <v>15653</v>
      </c>
      <c r="J293" t="s">
        <v>10124</v>
      </c>
      <c r="K293" t="e">
        <v>#VALUE!</v>
      </c>
      <c r="L293" t="s">
        <v>9042</v>
      </c>
      <c r="M293" s="175">
        <v>89</v>
      </c>
      <c r="N293" s="124">
        <v>197</v>
      </c>
      <c r="O293" s="67">
        <v>177</v>
      </c>
      <c r="P293" s="124">
        <v>50</v>
      </c>
      <c r="Q293" s="124">
        <v>10</v>
      </c>
      <c r="R293" s="124">
        <v>0</v>
      </c>
      <c r="S293" s="67">
        <v>11</v>
      </c>
      <c r="T293" s="124">
        <v>35</v>
      </c>
      <c r="U293" s="67">
        <v>25</v>
      </c>
      <c r="V293" s="67">
        <v>19</v>
      </c>
      <c r="W293" s="67">
        <v>44</v>
      </c>
      <c r="X293" s="67">
        <v>1</v>
      </c>
      <c r="Y293" s="4">
        <v>0.2824858757062147</v>
      </c>
      <c r="Z293" s="4">
        <v>0.35204081632653061</v>
      </c>
      <c r="AA293" s="4">
        <v>0.52542372881355937</v>
      </c>
      <c r="AB293" s="8">
        <v>2.3026315789473686</v>
      </c>
      <c r="AC293" s="8">
        <v>1.6666666666666667</v>
      </c>
      <c r="AD293" s="8">
        <v>1.689189189189189</v>
      </c>
      <c r="AE293" s="8">
        <v>0.25</v>
      </c>
      <c r="AF293" s="51">
        <v>0.81104127076935451</v>
      </c>
      <c r="AG293" s="51">
        <v>0</v>
      </c>
      <c r="AH293" s="51">
        <v>0</v>
      </c>
      <c r="AI293" s="51">
        <v>0</v>
      </c>
      <c r="AJ293" s="8">
        <v>6.7195287055725785</v>
      </c>
      <c r="AK293" s="8" t="s">
        <v>12734</v>
      </c>
      <c r="AL293" s="8">
        <v>6.7195287055725785</v>
      </c>
      <c r="AM293" s="8" t="s">
        <v>12734</v>
      </c>
      <c r="AN293" s="8" t="s">
        <v>12734</v>
      </c>
      <c r="AO293" s="8" t="s">
        <v>12734</v>
      </c>
      <c r="AP293" s="8" t="s">
        <v>12734</v>
      </c>
      <c r="AQ293" s="8">
        <v>6.7195287055725785</v>
      </c>
      <c r="AR293" s="8" t="s">
        <v>12734</v>
      </c>
      <c r="AS293" s="8">
        <v>6.7195287055725785</v>
      </c>
      <c r="AT293" s="8">
        <v>6.7195287055725785</v>
      </c>
      <c r="AU293" s="8">
        <v>6.7195287055725785</v>
      </c>
      <c r="AV293" s="133" t="s">
        <v>12734</v>
      </c>
      <c r="AW293" s="133">
        <v>31</v>
      </c>
      <c r="AX293" s="133" t="s">
        <v>12734</v>
      </c>
      <c r="AY293" s="133" t="s">
        <v>12734</v>
      </c>
      <c r="AZ293" s="133" t="s">
        <v>12734</v>
      </c>
      <c r="BA293" s="133" t="s">
        <v>12734</v>
      </c>
      <c r="BB293" s="133">
        <v>29</v>
      </c>
      <c r="BC293" s="133" t="s">
        <v>12734</v>
      </c>
      <c r="BD293" s="133">
        <v>51</v>
      </c>
      <c r="BE293" s="133">
        <v>88</v>
      </c>
      <c r="BF293" s="133">
        <v>73</v>
      </c>
      <c r="BG293" s="92" t="s">
        <v>12734</v>
      </c>
      <c r="BH293" s="8">
        <v>9.5652162702831074</v>
      </c>
      <c r="BI293" s="8">
        <v>-2.8456875647105289</v>
      </c>
      <c r="BJ293" s="12">
        <v>292</v>
      </c>
      <c r="BK293" s="10">
        <v>0</v>
      </c>
      <c r="BL293" s="10">
        <v>0.21403182159055145</v>
      </c>
      <c r="BM293" s="10">
        <v>-3.0597193863010803</v>
      </c>
      <c r="BN293" s="41">
        <v>-4.6511051514921711</v>
      </c>
      <c r="BO293" s="41"/>
      <c r="BP293" s="10">
        <v>0</v>
      </c>
      <c r="BQ293" s="38">
        <v>0</v>
      </c>
      <c r="BR293" s="6" t="s">
        <v>13028</v>
      </c>
      <c r="BS293" s="51">
        <v>356.83</v>
      </c>
      <c r="BT293" s="75">
        <v>548</v>
      </c>
      <c r="BU293" s="51">
        <v>-191.17000000000002</v>
      </c>
      <c r="BV293" s="75">
        <v>276</v>
      </c>
      <c r="BW293" s="75">
        <v>447</v>
      </c>
      <c r="BX293" s="51"/>
    </row>
    <row r="294" spans="1:76" ht="15" customHeight="1">
      <c r="A294" s="221" t="s">
        <v>11686</v>
      </c>
      <c r="B294" s="187" t="s">
        <v>4018</v>
      </c>
      <c r="C294" s="205" t="s">
        <v>11688</v>
      </c>
      <c r="D294" s="220" t="s">
        <v>11687</v>
      </c>
      <c r="E294" s="205" t="s">
        <v>1390</v>
      </c>
      <c r="F294" s="205" t="s">
        <v>3643</v>
      </c>
      <c r="G294" s="205" t="s">
        <v>11031</v>
      </c>
      <c r="H294" s="205" t="s">
        <v>658</v>
      </c>
      <c r="I294" s="206">
        <v>14691</v>
      </c>
      <c r="J294" s="206" t="s">
        <v>11689</v>
      </c>
      <c r="K294" s="207" t="e">
        <v>#VALUE!</v>
      </c>
      <c r="L294" s="207" t="s">
        <v>11690</v>
      </c>
      <c r="M294" s="208">
        <v>97</v>
      </c>
      <c r="N294" s="209">
        <v>369</v>
      </c>
      <c r="O294" s="209">
        <v>354</v>
      </c>
      <c r="P294" s="209">
        <v>103</v>
      </c>
      <c r="Q294" s="209">
        <v>10</v>
      </c>
      <c r="R294" s="209">
        <v>4</v>
      </c>
      <c r="S294" s="209">
        <v>5</v>
      </c>
      <c r="T294" s="209">
        <v>30</v>
      </c>
      <c r="U294" s="209">
        <v>38</v>
      </c>
      <c r="V294" s="209">
        <v>9</v>
      </c>
      <c r="W294" s="209">
        <v>86</v>
      </c>
      <c r="X294" s="209">
        <v>4</v>
      </c>
      <c r="Y294" s="210">
        <v>0.29096045197740111</v>
      </c>
      <c r="Z294" s="211">
        <v>0.30853994490358128</v>
      </c>
      <c r="AA294" s="211">
        <v>0.38418079096045199</v>
      </c>
      <c r="AB294" s="212">
        <v>1.9736842105263159</v>
      </c>
      <c r="AC294" s="212">
        <v>0.75757575757575757</v>
      </c>
      <c r="AD294" s="212">
        <v>2.5675675675675675</v>
      </c>
      <c r="AE294" s="212">
        <v>1</v>
      </c>
      <c r="AF294" s="212">
        <v>1.5773724707894103</v>
      </c>
      <c r="AG294" s="213">
        <v>0</v>
      </c>
      <c r="AH294" s="213">
        <v>0</v>
      </c>
      <c r="AI294" s="213">
        <v>0</v>
      </c>
      <c r="AJ294" s="212">
        <v>7.8762000064590518</v>
      </c>
      <c r="AK294" s="212" t="s">
        <v>12734</v>
      </c>
      <c r="AL294" s="212" t="s">
        <v>12734</v>
      </c>
      <c r="AM294" s="212">
        <v>7.8762000064590518</v>
      </c>
      <c r="AN294" s="212" t="s">
        <v>12734</v>
      </c>
      <c r="AO294" s="212" t="s">
        <v>12734</v>
      </c>
      <c r="AP294" s="212" t="s">
        <v>12734</v>
      </c>
      <c r="AQ294" s="212" t="s">
        <v>12734</v>
      </c>
      <c r="AR294" s="212">
        <v>7.8762000064590518</v>
      </c>
      <c r="AS294" s="212">
        <v>7.8762000064590518</v>
      </c>
      <c r="AT294" s="212">
        <v>7.8762000064590518</v>
      </c>
      <c r="AU294" s="212">
        <v>7.8762000064590518</v>
      </c>
      <c r="AV294" s="214" t="s">
        <v>12734</v>
      </c>
      <c r="AW294" s="214" t="s">
        <v>12734</v>
      </c>
      <c r="AX294" s="214">
        <v>37</v>
      </c>
      <c r="AY294" s="214" t="s">
        <v>12734</v>
      </c>
      <c r="AZ294" s="214" t="s">
        <v>12734</v>
      </c>
      <c r="BA294" s="214" t="s">
        <v>12734</v>
      </c>
      <c r="BB294" s="214" t="s">
        <v>12734</v>
      </c>
      <c r="BC294" s="214">
        <v>42</v>
      </c>
      <c r="BD294" s="214">
        <v>36</v>
      </c>
      <c r="BE294" s="214">
        <v>65</v>
      </c>
      <c r="BF294" s="214">
        <v>50</v>
      </c>
      <c r="BG294" s="215" t="s">
        <v>12734</v>
      </c>
      <c r="BH294" s="212">
        <v>10.732795434161627</v>
      </c>
      <c r="BI294" s="212">
        <v>-2.8565954277025751</v>
      </c>
      <c r="BJ294" s="214">
        <v>293</v>
      </c>
      <c r="BK294" s="212">
        <v>0</v>
      </c>
      <c r="BL294" s="212">
        <v>0.21403182159055145</v>
      </c>
      <c r="BM294" s="212">
        <v>-3.0706272492931266</v>
      </c>
      <c r="BN294" s="216">
        <v>-4.6712512737222376</v>
      </c>
      <c r="BO294" s="217"/>
      <c r="BP294" s="212">
        <v>0</v>
      </c>
      <c r="BQ294" s="38">
        <v>0</v>
      </c>
      <c r="BR294" s="212" t="s">
        <v>13029</v>
      </c>
      <c r="BS294" s="212">
        <v>617.5</v>
      </c>
      <c r="BT294" s="218">
        <v>549</v>
      </c>
      <c r="BU294" s="213">
        <v>68.5</v>
      </c>
      <c r="BV294" s="218">
        <v>473</v>
      </c>
      <c r="BW294" s="218">
        <v>684</v>
      </c>
      <c r="BX294" s="212"/>
    </row>
    <row r="295" spans="1:76">
      <c r="A295" s="119" t="s">
        <v>8234</v>
      </c>
      <c r="B295" s="115" t="s">
        <v>8236</v>
      </c>
      <c r="C295" s="119" t="s">
        <v>3944</v>
      </c>
      <c r="D295" s="91" t="s">
        <v>8235</v>
      </c>
      <c r="E295" s="119" t="s">
        <v>1376</v>
      </c>
      <c r="F295" s="119" t="s">
        <v>3643</v>
      </c>
      <c r="G295" s="119" t="s">
        <v>1403</v>
      </c>
      <c r="H295" s="119" t="s">
        <v>1403</v>
      </c>
      <c r="I295" s="123">
        <v>9433</v>
      </c>
      <c r="J295" s="123" t="s">
        <v>8237</v>
      </c>
      <c r="K295" s="123" t="e">
        <v>#VALUE!</v>
      </c>
      <c r="L295" s="123" t="s">
        <v>8238</v>
      </c>
      <c r="M295" s="124">
        <v>35</v>
      </c>
      <c r="N295" s="124">
        <v>101</v>
      </c>
      <c r="O295" s="124">
        <v>86</v>
      </c>
      <c r="P295" s="124">
        <v>21</v>
      </c>
      <c r="Q295" s="124">
        <v>5</v>
      </c>
      <c r="R295" s="124">
        <v>0</v>
      </c>
      <c r="S295" s="124">
        <v>3</v>
      </c>
      <c r="T295" s="124">
        <v>14</v>
      </c>
      <c r="U295" s="124">
        <v>14</v>
      </c>
      <c r="V295" s="124">
        <v>10</v>
      </c>
      <c r="W295" s="124">
        <v>22</v>
      </c>
      <c r="X295" s="124">
        <v>0</v>
      </c>
      <c r="Y295" s="125">
        <v>0.2441860465116279</v>
      </c>
      <c r="Z295" s="125">
        <v>0.32291666666666669</v>
      </c>
      <c r="AA295" s="125">
        <v>0.40697674418604651</v>
      </c>
      <c r="AB295" s="126">
        <v>0.92105263157894746</v>
      </c>
      <c r="AC295" s="126">
        <v>0.45454545454545459</v>
      </c>
      <c r="AD295" s="126">
        <v>0.94594594594594594</v>
      </c>
      <c r="AE295" s="126">
        <v>0</v>
      </c>
      <c r="AF295" s="126">
        <v>0.18518518518519564</v>
      </c>
      <c r="AG295" s="126">
        <v>0</v>
      </c>
      <c r="AH295" s="126">
        <v>0</v>
      </c>
      <c r="AI295" s="51">
        <v>0</v>
      </c>
      <c r="AJ295" s="126">
        <v>2.5067292172555438</v>
      </c>
      <c r="AK295" s="126">
        <v>2.5067292172555438</v>
      </c>
      <c r="AL295" s="126" t="s">
        <v>12734</v>
      </c>
      <c r="AM295" s="126" t="s">
        <v>12734</v>
      </c>
      <c r="AN295" s="126" t="s">
        <v>12734</v>
      </c>
      <c r="AO295" s="126" t="s">
        <v>12734</v>
      </c>
      <c r="AP295" s="126" t="s">
        <v>12734</v>
      </c>
      <c r="AQ295" s="126" t="s">
        <v>12734</v>
      </c>
      <c r="AR295" s="126" t="s">
        <v>12734</v>
      </c>
      <c r="AS295" s="126" t="s">
        <v>12734</v>
      </c>
      <c r="AT295" s="126">
        <v>2.5067292172555438</v>
      </c>
      <c r="AU295" s="126">
        <v>2.5067292172555438</v>
      </c>
      <c r="AV295" s="128">
        <v>55</v>
      </c>
      <c r="AW295" s="128" t="s">
        <v>12734</v>
      </c>
      <c r="AX295" s="128" t="s">
        <v>12734</v>
      </c>
      <c r="AY295" s="128" t="s">
        <v>12734</v>
      </c>
      <c r="AZ295" s="128" t="s">
        <v>12734</v>
      </c>
      <c r="BA295" s="128" t="s">
        <v>12734</v>
      </c>
      <c r="BB295" s="128" t="s">
        <v>12734</v>
      </c>
      <c r="BC295" s="128" t="s">
        <v>12734</v>
      </c>
      <c r="BD295" s="128" t="s">
        <v>12734</v>
      </c>
      <c r="BE295" s="128">
        <v>223</v>
      </c>
      <c r="BF295" s="128">
        <v>208</v>
      </c>
      <c r="BG295" s="127" t="s">
        <v>12734</v>
      </c>
      <c r="BH295" s="126">
        <v>5.4009775641470128</v>
      </c>
      <c r="BI295" s="126">
        <v>-2.894248346891469</v>
      </c>
      <c r="BJ295" s="128">
        <v>294</v>
      </c>
      <c r="BK295" s="126">
        <v>0</v>
      </c>
      <c r="BL295" s="126">
        <v>0.21403182159055145</v>
      </c>
      <c r="BM295" s="126">
        <v>-3.1082801684820205</v>
      </c>
      <c r="BN295" s="129">
        <v>-4.7407937966574236</v>
      </c>
      <c r="BO295" s="164"/>
      <c r="BP295" s="126">
        <v>0</v>
      </c>
      <c r="BQ295" s="38">
        <v>0</v>
      </c>
      <c r="BR295" s="126" t="s">
        <v>13030</v>
      </c>
      <c r="BS295" s="126">
        <v>0</v>
      </c>
      <c r="BT295" s="124">
        <v>552</v>
      </c>
      <c r="BU295" s="126">
        <v>0</v>
      </c>
      <c r="BV295" s="124">
        <v>0</v>
      </c>
      <c r="BW295" s="124">
        <v>0</v>
      </c>
      <c r="BX295" s="126"/>
    </row>
    <row r="296" spans="1:76">
      <c r="A296" s="185" t="s">
        <v>12144</v>
      </c>
      <c r="B296" s="1" t="s">
        <v>4513</v>
      </c>
      <c r="C296" s="2" t="s">
        <v>5143</v>
      </c>
      <c r="D296" s="91" t="s">
        <v>11079</v>
      </c>
      <c r="E296" s="2" t="s">
        <v>1380</v>
      </c>
      <c r="F296" s="2" t="s">
        <v>3643</v>
      </c>
      <c r="G296" s="2" t="s">
        <v>11070</v>
      </c>
      <c r="H296" s="2" t="s">
        <v>1408</v>
      </c>
      <c r="I296">
        <v>18042</v>
      </c>
      <c r="J296" t="s">
        <v>12145</v>
      </c>
      <c r="K296" t="e">
        <v>#VALUE!</v>
      </c>
      <c r="L296" t="s">
        <v>12146</v>
      </c>
      <c r="M296" s="175">
        <v>113</v>
      </c>
      <c r="N296" s="124">
        <v>282</v>
      </c>
      <c r="O296" s="67">
        <v>247</v>
      </c>
      <c r="P296" s="124">
        <v>51</v>
      </c>
      <c r="Q296" s="124">
        <v>14</v>
      </c>
      <c r="R296" s="124">
        <v>2</v>
      </c>
      <c r="S296" s="67">
        <v>9</v>
      </c>
      <c r="T296" s="124">
        <v>31</v>
      </c>
      <c r="U296" s="67">
        <v>28</v>
      </c>
      <c r="V296" s="67">
        <v>25</v>
      </c>
      <c r="W296" s="67">
        <v>93</v>
      </c>
      <c r="X296" s="67">
        <v>11</v>
      </c>
      <c r="Y296" s="4">
        <v>0.20647773279352227</v>
      </c>
      <c r="Z296" s="4">
        <v>0.27941176470588236</v>
      </c>
      <c r="AA296" s="4">
        <v>0.38866396761133604</v>
      </c>
      <c r="AB296" s="8">
        <v>2.0394736842105265</v>
      </c>
      <c r="AC296" s="8">
        <v>1.3636363636363638</v>
      </c>
      <c r="AD296" s="8">
        <v>1.8918918918918919</v>
      </c>
      <c r="AE296" s="8">
        <v>2.75</v>
      </c>
      <c r="AF296" s="51">
        <v>-1.2880432161288999</v>
      </c>
      <c r="AG296" s="51">
        <v>0</v>
      </c>
      <c r="AH296" s="51">
        <v>0</v>
      </c>
      <c r="AI296" s="51">
        <v>0</v>
      </c>
      <c r="AJ296" s="8">
        <v>6.7569587236098823</v>
      </c>
      <c r="AK296" s="8" t="s">
        <v>12734</v>
      </c>
      <c r="AL296" s="8" t="s">
        <v>12734</v>
      </c>
      <c r="AM296" s="8" t="s">
        <v>12734</v>
      </c>
      <c r="AN296" s="8" t="s">
        <v>12734</v>
      </c>
      <c r="AO296" s="8">
        <v>6.7569587236098823</v>
      </c>
      <c r="AP296" s="8" t="s">
        <v>12734</v>
      </c>
      <c r="AQ296" s="8" t="s">
        <v>12734</v>
      </c>
      <c r="AR296" s="8">
        <v>6.7569587236098823</v>
      </c>
      <c r="AS296" s="8">
        <v>6.7569587236098823</v>
      </c>
      <c r="AT296" s="8">
        <v>6.7569587236098823</v>
      </c>
      <c r="AU296" s="8">
        <v>6.7569587236098823</v>
      </c>
      <c r="AV296" s="133" t="s">
        <v>12734</v>
      </c>
      <c r="AW296" s="133" t="s">
        <v>12734</v>
      </c>
      <c r="AX296" s="133" t="s">
        <v>12734</v>
      </c>
      <c r="AY296" s="133" t="s">
        <v>12734</v>
      </c>
      <c r="AZ296" s="133">
        <v>39</v>
      </c>
      <c r="BA296" s="133" t="s">
        <v>12734</v>
      </c>
      <c r="BB296" s="133" t="s">
        <v>12734</v>
      </c>
      <c r="BC296" s="133">
        <v>52</v>
      </c>
      <c r="BD296" s="133">
        <v>50</v>
      </c>
      <c r="BE296" s="133">
        <v>87</v>
      </c>
      <c r="BF296" s="133">
        <v>72</v>
      </c>
      <c r="BG296" s="92" t="s">
        <v>12734</v>
      </c>
      <c r="BH296" s="8">
        <v>9.752144097079757</v>
      </c>
      <c r="BI296" s="8">
        <v>-2.9951853734698748</v>
      </c>
      <c r="BJ296" s="12">
        <v>295</v>
      </c>
      <c r="BK296" s="10">
        <v>0</v>
      </c>
      <c r="BL296" s="10">
        <v>0.21403182159055145</v>
      </c>
      <c r="BM296" s="10">
        <v>-3.2092171950604262</v>
      </c>
      <c r="BN296" s="41">
        <v>-4.9272180005982626</v>
      </c>
      <c r="BO296" s="41"/>
      <c r="BP296" s="10">
        <v>0</v>
      </c>
      <c r="BQ296" s="38">
        <v>0</v>
      </c>
      <c r="BR296" s="6" t="s">
        <v>13031</v>
      </c>
      <c r="BS296" s="51">
        <v>677.5</v>
      </c>
      <c r="BT296" s="75">
        <v>557</v>
      </c>
      <c r="BU296" s="51">
        <v>120.5</v>
      </c>
      <c r="BV296" s="75">
        <v>597</v>
      </c>
      <c r="BW296" s="75">
        <v>732</v>
      </c>
      <c r="BX296" s="6"/>
    </row>
    <row r="297" spans="1:76">
      <c r="A297" t="s">
        <v>1547</v>
      </c>
      <c r="B297" s="1" t="s">
        <v>3955</v>
      </c>
      <c r="C297" s="2" t="s">
        <v>3956</v>
      </c>
      <c r="D297" s="91" t="s">
        <v>637</v>
      </c>
      <c r="E297" s="2" t="s">
        <v>1458</v>
      </c>
      <c r="F297" s="2" t="s">
        <v>6289</v>
      </c>
      <c r="G297" s="2" t="s">
        <v>658</v>
      </c>
      <c r="H297" s="2" t="s">
        <v>658</v>
      </c>
      <c r="I297">
        <v>3269</v>
      </c>
      <c r="J297" t="s">
        <v>8109</v>
      </c>
      <c r="K297" t="e">
        <v>#VALUE!</v>
      </c>
      <c r="L297" t="s">
        <v>3028</v>
      </c>
      <c r="M297" s="175">
        <v>107</v>
      </c>
      <c r="N297" s="124">
        <v>423</v>
      </c>
      <c r="O297" s="75">
        <v>390</v>
      </c>
      <c r="P297" s="124">
        <v>100</v>
      </c>
      <c r="Q297" s="124">
        <v>28</v>
      </c>
      <c r="R297" s="124">
        <v>0</v>
      </c>
      <c r="S297" s="75">
        <v>13</v>
      </c>
      <c r="T297" s="124">
        <v>46</v>
      </c>
      <c r="U297" s="75">
        <v>39</v>
      </c>
      <c r="V297" s="75">
        <v>25</v>
      </c>
      <c r="W297" s="75">
        <v>69</v>
      </c>
      <c r="X297" s="75">
        <v>0</v>
      </c>
      <c r="Y297" s="4">
        <v>0.25641025641025639</v>
      </c>
      <c r="Z297" s="4">
        <v>0.30120481927710846</v>
      </c>
      <c r="AA297" s="4">
        <v>0.42820512820512818</v>
      </c>
      <c r="AB297" s="8">
        <v>3.0263157894736845</v>
      </c>
      <c r="AC297" s="8">
        <v>1.9696969696969697</v>
      </c>
      <c r="AD297" s="8">
        <v>2.6351351351351351</v>
      </c>
      <c r="AE297" s="8">
        <v>0</v>
      </c>
      <c r="AF297" s="51">
        <v>0.10065211227673158</v>
      </c>
      <c r="AG297" s="51">
        <v>0</v>
      </c>
      <c r="AH297" s="51">
        <v>0</v>
      </c>
      <c r="AI297" s="51">
        <v>0</v>
      </c>
      <c r="AJ297" s="8">
        <v>7.7318000065825201</v>
      </c>
      <c r="AK297" s="8" t="s">
        <v>12734</v>
      </c>
      <c r="AL297" s="8" t="s">
        <v>12734</v>
      </c>
      <c r="AM297" s="8">
        <v>7.7318000065825201</v>
      </c>
      <c r="AN297" s="8" t="s">
        <v>12734</v>
      </c>
      <c r="AO297" s="8" t="s">
        <v>12734</v>
      </c>
      <c r="AP297" s="8" t="s">
        <v>12734</v>
      </c>
      <c r="AQ297" s="8" t="s">
        <v>12734</v>
      </c>
      <c r="AR297" s="8">
        <v>7.7318000065825201</v>
      </c>
      <c r="AS297" s="8">
        <v>7.7318000065825201</v>
      </c>
      <c r="AT297" s="8">
        <v>7.7318000065825201</v>
      </c>
      <c r="AU297" s="8">
        <v>7.7318000065825201</v>
      </c>
      <c r="AV297" s="133" t="s">
        <v>12734</v>
      </c>
      <c r="AW297" s="133" t="s">
        <v>12734</v>
      </c>
      <c r="AX297" s="133">
        <v>38</v>
      </c>
      <c r="AY297" s="133" t="s">
        <v>12734</v>
      </c>
      <c r="AZ297" s="133" t="s">
        <v>12734</v>
      </c>
      <c r="BA297" s="133" t="s">
        <v>12734</v>
      </c>
      <c r="BB297" s="133" t="s">
        <v>12734</v>
      </c>
      <c r="BC297" s="133">
        <v>43</v>
      </c>
      <c r="BD297" s="133">
        <v>37</v>
      </c>
      <c r="BE297" s="133">
        <v>66</v>
      </c>
      <c r="BF297" s="133">
        <v>51</v>
      </c>
      <c r="BG297" s="92" t="s">
        <v>12734</v>
      </c>
      <c r="BH297" s="8">
        <v>10.732795434161627</v>
      </c>
      <c r="BI297" s="8">
        <v>-3.0009954275791069</v>
      </c>
      <c r="BJ297" s="12">
        <v>296</v>
      </c>
      <c r="BK297" s="10">
        <v>0</v>
      </c>
      <c r="BL297" s="10">
        <v>0.21403182159055145</v>
      </c>
      <c r="BM297" s="10">
        <v>-3.2150272491696583</v>
      </c>
      <c r="BN297" s="41">
        <v>-4.9379487973027345</v>
      </c>
      <c r="BO297" s="41"/>
      <c r="BP297" s="10">
        <v>0</v>
      </c>
      <c r="BQ297" s="38">
        <v>0</v>
      </c>
      <c r="BR297" s="6" t="s">
        <v>13032</v>
      </c>
      <c r="BS297" s="51">
        <v>329.67</v>
      </c>
      <c r="BT297" s="75">
        <v>560</v>
      </c>
      <c r="BU297" s="51">
        <v>-230.32999999999998</v>
      </c>
      <c r="BV297" s="75">
        <v>235</v>
      </c>
      <c r="BW297" s="75">
        <v>383</v>
      </c>
      <c r="BX297" s="51"/>
    </row>
    <row r="298" spans="1:76" ht="15" customHeight="1">
      <c r="A298" s="119" t="s">
        <v>9855</v>
      </c>
      <c r="B298" s="1" t="s">
        <v>9856</v>
      </c>
      <c r="C298" s="2" t="s">
        <v>4152</v>
      </c>
      <c r="D298" s="91" t="s">
        <v>8793</v>
      </c>
      <c r="E298" s="2" t="s">
        <v>1388</v>
      </c>
      <c r="F298" s="2" t="s">
        <v>3643</v>
      </c>
      <c r="G298" s="2" t="s">
        <v>12678</v>
      </c>
      <c r="H298" s="2" t="s">
        <v>1372</v>
      </c>
      <c r="I298" s="123">
        <v>15194</v>
      </c>
      <c r="J298" s="123" t="s">
        <v>10989</v>
      </c>
      <c r="K298" s="123" t="e">
        <v>#VALUE!</v>
      </c>
      <c r="L298" s="123" t="s">
        <v>9857</v>
      </c>
      <c r="M298" s="124">
        <v>117</v>
      </c>
      <c r="N298" s="124">
        <v>423</v>
      </c>
      <c r="O298" s="124">
        <v>372</v>
      </c>
      <c r="P298" s="124">
        <v>84</v>
      </c>
      <c r="Q298" s="124">
        <v>16</v>
      </c>
      <c r="R298" s="124">
        <v>1</v>
      </c>
      <c r="S298" s="124">
        <v>12</v>
      </c>
      <c r="T298" s="124">
        <v>46</v>
      </c>
      <c r="U298" s="124">
        <v>43</v>
      </c>
      <c r="V298" s="124">
        <v>45</v>
      </c>
      <c r="W298" s="124">
        <v>115</v>
      </c>
      <c r="X298" s="124">
        <v>3</v>
      </c>
      <c r="Y298" s="125">
        <v>0.22580645161290322</v>
      </c>
      <c r="Z298" s="125">
        <v>0.30935251798561153</v>
      </c>
      <c r="AA298" s="125">
        <v>0.37096774193548387</v>
      </c>
      <c r="AB298" s="126">
        <v>3.0263157894736845</v>
      </c>
      <c r="AC298" s="126">
        <v>1.8181818181818183</v>
      </c>
      <c r="AD298" s="126">
        <v>2.9054054054054053</v>
      </c>
      <c r="AE298" s="126">
        <v>0.75</v>
      </c>
      <c r="AF298" s="126">
        <v>-1.235550502179291</v>
      </c>
      <c r="AG298" s="126">
        <v>0</v>
      </c>
      <c r="AH298" s="126">
        <v>0</v>
      </c>
      <c r="AI298" s="51">
        <v>0</v>
      </c>
      <c r="AJ298" s="126">
        <v>7.2643525108816176</v>
      </c>
      <c r="AK298" s="126" t="s">
        <v>12734</v>
      </c>
      <c r="AL298" s="126" t="s">
        <v>12734</v>
      </c>
      <c r="AM298" s="126" t="s">
        <v>12734</v>
      </c>
      <c r="AN298" s="126" t="s">
        <v>12734</v>
      </c>
      <c r="AO298" s="126" t="s">
        <v>12734</v>
      </c>
      <c r="AP298" s="126">
        <v>7.2643525108816176</v>
      </c>
      <c r="AQ298" s="126" t="s">
        <v>12734</v>
      </c>
      <c r="AR298" s="126" t="s">
        <v>12734</v>
      </c>
      <c r="AS298" s="126" t="s">
        <v>12734</v>
      </c>
      <c r="AT298" s="126">
        <v>7.2643525108816176</v>
      </c>
      <c r="AU298" s="126">
        <v>7.2643525108816176</v>
      </c>
      <c r="AV298" s="128" t="s">
        <v>12734</v>
      </c>
      <c r="AW298" s="128" t="s">
        <v>12734</v>
      </c>
      <c r="AX298" s="128" t="s">
        <v>12734</v>
      </c>
      <c r="AY298" s="128" t="s">
        <v>12734</v>
      </c>
      <c r="AZ298" s="128" t="s">
        <v>12734</v>
      </c>
      <c r="BA298" s="128">
        <v>102</v>
      </c>
      <c r="BB298" s="128" t="s">
        <v>12734</v>
      </c>
      <c r="BC298" s="128" t="s">
        <v>12734</v>
      </c>
      <c r="BD298" s="128" t="s">
        <v>12734</v>
      </c>
      <c r="BE298" s="128">
        <v>74</v>
      </c>
      <c r="BF298" s="128">
        <v>59</v>
      </c>
      <c r="BG298" s="127" t="s">
        <v>12734</v>
      </c>
      <c r="BH298" s="126">
        <v>10.292358297693868</v>
      </c>
      <c r="BI298" s="126">
        <v>-3.0280057868122503</v>
      </c>
      <c r="BJ298" s="128">
        <v>297</v>
      </c>
      <c r="BK298" s="126">
        <v>0</v>
      </c>
      <c r="BL298" s="126">
        <v>0.21403182159055145</v>
      </c>
      <c r="BM298" s="126">
        <v>-3.2420376084028018</v>
      </c>
      <c r="BN298" s="129">
        <v>-4.987835195672945</v>
      </c>
      <c r="BO298" s="129"/>
      <c r="BP298" s="126">
        <v>0</v>
      </c>
      <c r="BQ298" s="38">
        <v>0</v>
      </c>
      <c r="BR298" s="126" t="s">
        <v>13033</v>
      </c>
      <c r="BS298" s="126">
        <v>476.17</v>
      </c>
      <c r="BT298" s="124">
        <v>563</v>
      </c>
      <c r="BU298" s="126">
        <v>-86.829999999999984</v>
      </c>
      <c r="BV298" s="124">
        <v>434</v>
      </c>
      <c r="BW298" s="124">
        <v>497</v>
      </c>
      <c r="BX298" s="126"/>
    </row>
    <row r="299" spans="1:76">
      <c r="A299" s="185" t="s">
        <v>10952</v>
      </c>
      <c r="B299" s="1" t="s">
        <v>10954</v>
      </c>
      <c r="C299" s="2" t="s">
        <v>4607</v>
      </c>
      <c r="D299" s="91" t="s">
        <v>10953</v>
      </c>
      <c r="E299" s="2" t="s">
        <v>1390</v>
      </c>
      <c r="F299" s="2" t="s">
        <v>3643</v>
      </c>
      <c r="G299" s="2" t="s">
        <v>11041</v>
      </c>
      <c r="H299" s="2" t="s">
        <v>1408</v>
      </c>
      <c r="I299">
        <v>11875</v>
      </c>
      <c r="J299" t="s">
        <v>10955</v>
      </c>
      <c r="K299" t="e">
        <v>#VALUE!</v>
      </c>
      <c r="L299" t="s">
        <v>11329</v>
      </c>
      <c r="M299" s="175">
        <v>84</v>
      </c>
      <c r="N299" s="124">
        <v>294</v>
      </c>
      <c r="O299" s="75">
        <v>276</v>
      </c>
      <c r="P299" s="124">
        <v>61</v>
      </c>
      <c r="Q299" s="124">
        <v>12</v>
      </c>
      <c r="R299" s="124">
        <v>3</v>
      </c>
      <c r="S299" s="75">
        <v>14</v>
      </c>
      <c r="T299" s="124">
        <v>29</v>
      </c>
      <c r="U299" s="75">
        <v>43</v>
      </c>
      <c r="V299" s="75">
        <v>13</v>
      </c>
      <c r="W299" s="75">
        <v>82</v>
      </c>
      <c r="X299" s="75">
        <v>3</v>
      </c>
      <c r="Y299" s="4">
        <v>0.2210144927536232</v>
      </c>
      <c r="Z299" s="4">
        <v>0.25605536332179929</v>
      </c>
      <c r="AA299" s="4">
        <v>0.43840579710144928</v>
      </c>
      <c r="AB299" s="8">
        <v>1.9078947368421053</v>
      </c>
      <c r="AC299" s="8">
        <v>2.1212121212121211</v>
      </c>
      <c r="AD299" s="8">
        <v>2.9054054054054053</v>
      </c>
      <c r="AE299" s="8">
        <v>0.75</v>
      </c>
      <c r="AF299" s="51">
        <v>-0.99423631123918288</v>
      </c>
      <c r="AG299" s="51">
        <v>0</v>
      </c>
      <c r="AH299" s="51">
        <v>0</v>
      </c>
      <c r="AI299" s="51">
        <v>0</v>
      </c>
      <c r="AJ299" s="8">
        <v>6.6902759522204489</v>
      </c>
      <c r="AK299" s="8" t="s">
        <v>12734</v>
      </c>
      <c r="AL299" s="8" t="s">
        <v>12734</v>
      </c>
      <c r="AM299" s="8" t="s">
        <v>12734</v>
      </c>
      <c r="AN299" s="8" t="s">
        <v>12734</v>
      </c>
      <c r="AO299" s="8">
        <v>6.6902759522204489</v>
      </c>
      <c r="AP299" s="8" t="s">
        <v>12734</v>
      </c>
      <c r="AQ299" s="8" t="s">
        <v>12734</v>
      </c>
      <c r="AR299" s="8">
        <v>6.6902759522204489</v>
      </c>
      <c r="AS299" s="8">
        <v>6.6902759522204489</v>
      </c>
      <c r="AT299" s="8">
        <v>6.6902759522204489</v>
      </c>
      <c r="AU299" s="8">
        <v>6.6902759522204489</v>
      </c>
      <c r="AV299" s="133" t="s">
        <v>12734</v>
      </c>
      <c r="AW299" s="133" t="s">
        <v>12734</v>
      </c>
      <c r="AX299" s="133" t="s">
        <v>12734</v>
      </c>
      <c r="AY299" s="133" t="s">
        <v>12734</v>
      </c>
      <c r="AZ299" s="133">
        <v>40</v>
      </c>
      <c r="BA299" s="133" t="s">
        <v>12734</v>
      </c>
      <c r="BB299" s="133" t="s">
        <v>12734</v>
      </c>
      <c r="BC299" s="133">
        <v>53</v>
      </c>
      <c r="BD299" s="133">
        <v>52</v>
      </c>
      <c r="BE299" s="133">
        <v>90</v>
      </c>
      <c r="BF299" s="133">
        <v>75</v>
      </c>
      <c r="BG299" s="92" t="s">
        <v>12734</v>
      </c>
      <c r="BH299" s="8">
        <v>9.752144097079757</v>
      </c>
      <c r="BI299" s="8">
        <v>-3.0618681448593081</v>
      </c>
      <c r="BJ299" s="12">
        <v>298</v>
      </c>
      <c r="BK299" s="10">
        <v>0</v>
      </c>
      <c r="BL299" s="10">
        <v>0.21403182159055145</v>
      </c>
      <c r="BM299" s="10">
        <v>-3.2758999664498596</v>
      </c>
      <c r="BN299" s="41">
        <v>-5.050376795683114</v>
      </c>
      <c r="BO299" s="41"/>
      <c r="BP299" s="10">
        <v>0</v>
      </c>
      <c r="BQ299" s="38">
        <v>0</v>
      </c>
      <c r="BR299" s="6" t="s">
        <v>13034</v>
      </c>
      <c r="BS299" s="51">
        <v>656.5</v>
      </c>
      <c r="BT299" s="75">
        <v>564</v>
      </c>
      <c r="BU299" s="51">
        <v>92.5</v>
      </c>
      <c r="BV299" s="75">
        <v>559</v>
      </c>
      <c r="BW299" s="75">
        <v>749</v>
      </c>
      <c r="BX299" s="51"/>
    </row>
    <row r="300" spans="1:76">
      <c r="A300" s="185" t="s">
        <v>12162</v>
      </c>
      <c r="B300" s="1" t="s">
        <v>4033</v>
      </c>
      <c r="C300" s="2" t="s">
        <v>4465</v>
      </c>
      <c r="D300" s="91" t="s">
        <v>12163</v>
      </c>
      <c r="E300" s="2" t="s">
        <v>1376</v>
      </c>
      <c r="F300" s="2" t="s">
        <v>3643</v>
      </c>
      <c r="G300" s="2" t="s">
        <v>1403</v>
      </c>
      <c r="H300" s="2" t="s">
        <v>1403</v>
      </c>
      <c r="I300">
        <v>19352</v>
      </c>
      <c r="J300" t="s">
        <v>12164</v>
      </c>
      <c r="K300" t="e">
        <v>#VALUE!</v>
      </c>
      <c r="L300" t="s">
        <v>11395</v>
      </c>
      <c r="M300" s="175">
        <v>20</v>
      </c>
      <c r="N300" s="124">
        <v>60</v>
      </c>
      <c r="O300" s="75">
        <v>53</v>
      </c>
      <c r="P300" s="124">
        <v>13</v>
      </c>
      <c r="Q300" s="124">
        <v>5</v>
      </c>
      <c r="R300" s="124">
        <v>0</v>
      </c>
      <c r="S300" s="75">
        <v>4</v>
      </c>
      <c r="T300" s="124">
        <v>14</v>
      </c>
      <c r="U300" s="75">
        <v>8</v>
      </c>
      <c r="V300" s="75">
        <v>6</v>
      </c>
      <c r="W300" s="75">
        <v>16</v>
      </c>
      <c r="X300" s="75">
        <v>0</v>
      </c>
      <c r="Y300" s="4">
        <v>0.24528301886792453</v>
      </c>
      <c r="Z300" s="4">
        <v>0.32203389830508472</v>
      </c>
      <c r="AA300" s="4">
        <v>0.56603773584905659</v>
      </c>
      <c r="AB300" s="8">
        <v>0.92105263157894746</v>
      </c>
      <c r="AC300" s="8">
        <v>0.60606060606060608</v>
      </c>
      <c r="AD300" s="8">
        <v>0.54054054054054046</v>
      </c>
      <c r="AE300" s="8">
        <v>0</v>
      </c>
      <c r="AF300" s="51">
        <v>0.26623988883927219</v>
      </c>
      <c r="AG300" s="51">
        <v>0</v>
      </c>
      <c r="AH300" s="51">
        <v>0</v>
      </c>
      <c r="AI300" s="51">
        <v>0</v>
      </c>
      <c r="AJ300" s="8">
        <v>2.3338936670193662</v>
      </c>
      <c r="AK300" s="8">
        <v>2.3338936670193662</v>
      </c>
      <c r="AL300" s="8" t="s">
        <v>12734</v>
      </c>
      <c r="AM300" s="8" t="s">
        <v>12734</v>
      </c>
      <c r="AN300" s="8" t="s">
        <v>12734</v>
      </c>
      <c r="AO300" s="8" t="s">
        <v>12734</v>
      </c>
      <c r="AP300" s="8" t="s">
        <v>12734</v>
      </c>
      <c r="AQ300" s="8" t="s">
        <v>12734</v>
      </c>
      <c r="AR300" s="8" t="s">
        <v>12734</v>
      </c>
      <c r="AS300" s="8" t="s">
        <v>12734</v>
      </c>
      <c r="AT300" s="8">
        <v>2.3338936670193662</v>
      </c>
      <c r="AU300" s="8">
        <v>2.3338936670193662</v>
      </c>
      <c r="AV300" s="133">
        <v>56</v>
      </c>
      <c r="AW300" s="133" t="s">
        <v>12734</v>
      </c>
      <c r="AX300" s="133" t="s">
        <v>12734</v>
      </c>
      <c r="AY300" s="133" t="s">
        <v>12734</v>
      </c>
      <c r="AZ300" s="133" t="s">
        <v>12734</v>
      </c>
      <c r="BA300" s="133" t="s">
        <v>12734</v>
      </c>
      <c r="BB300" s="133" t="s">
        <v>12734</v>
      </c>
      <c r="BC300" s="133" t="s">
        <v>12734</v>
      </c>
      <c r="BD300" s="133" t="s">
        <v>12734</v>
      </c>
      <c r="BE300" s="133">
        <v>229</v>
      </c>
      <c r="BF300" s="133">
        <v>214</v>
      </c>
      <c r="BG300" s="92" t="s">
        <v>12734</v>
      </c>
      <c r="BH300" s="8">
        <v>5.4009775641470128</v>
      </c>
      <c r="BI300" s="8">
        <v>-3.0670838971276466</v>
      </c>
      <c r="BJ300" s="12">
        <v>299</v>
      </c>
      <c r="BK300" s="10">
        <v>0</v>
      </c>
      <c r="BL300" s="10">
        <v>0.21403182159055145</v>
      </c>
      <c r="BM300" s="10">
        <v>-3.2811157187181981</v>
      </c>
      <c r="BN300" s="41">
        <v>-5.0600099550651398</v>
      </c>
      <c r="BO300" s="41"/>
      <c r="BP300" s="10">
        <v>0</v>
      </c>
      <c r="BQ300" s="38">
        <v>0</v>
      </c>
      <c r="BR300" s="6" t="s">
        <v>13035</v>
      </c>
      <c r="BS300" s="51">
        <v>253</v>
      </c>
      <c r="BT300" s="75">
        <v>565</v>
      </c>
      <c r="BU300" s="51">
        <v>-312</v>
      </c>
      <c r="BV300" s="75">
        <v>210</v>
      </c>
      <c r="BW300" s="75">
        <v>267</v>
      </c>
      <c r="BX300" s="51"/>
    </row>
    <row r="301" spans="1:76" ht="15" customHeight="1">
      <c r="A301" s="185" t="s">
        <v>5593</v>
      </c>
      <c r="B301" s="1" t="s">
        <v>5594</v>
      </c>
      <c r="C301" s="2" t="s">
        <v>3931</v>
      </c>
      <c r="D301" s="91" t="s">
        <v>6115</v>
      </c>
      <c r="E301" s="2" t="s">
        <v>1419</v>
      </c>
      <c r="F301" s="2" t="s">
        <v>6289</v>
      </c>
      <c r="G301" s="2" t="s">
        <v>11040</v>
      </c>
      <c r="H301" s="2" t="s">
        <v>1408</v>
      </c>
      <c r="I301">
        <v>13593</v>
      </c>
      <c r="J301" t="s">
        <v>7936</v>
      </c>
      <c r="K301" t="e">
        <v>#VALUE!</v>
      </c>
      <c r="L301" t="s">
        <v>6116</v>
      </c>
      <c r="M301" s="175">
        <v>141</v>
      </c>
      <c r="N301" s="124">
        <v>403</v>
      </c>
      <c r="O301" s="75">
        <v>376</v>
      </c>
      <c r="P301" s="124">
        <v>90</v>
      </c>
      <c r="Q301" s="124">
        <v>18</v>
      </c>
      <c r="R301" s="124">
        <v>2</v>
      </c>
      <c r="S301" s="75">
        <v>6</v>
      </c>
      <c r="T301" s="124">
        <v>37</v>
      </c>
      <c r="U301" s="75">
        <v>33</v>
      </c>
      <c r="V301" s="75">
        <v>17</v>
      </c>
      <c r="W301" s="75">
        <v>58</v>
      </c>
      <c r="X301" s="75">
        <v>7</v>
      </c>
      <c r="Y301" s="4">
        <v>0.23936170212765959</v>
      </c>
      <c r="Z301" s="4">
        <v>0.27226463104325699</v>
      </c>
      <c r="AA301" s="4">
        <v>0.34574468085106386</v>
      </c>
      <c r="AB301" s="8">
        <v>2.4342105263157894</v>
      </c>
      <c r="AC301" s="8">
        <v>0.90909090909090917</v>
      </c>
      <c r="AD301" s="8">
        <v>2.2297297297297298</v>
      </c>
      <c r="AE301" s="8">
        <v>1.75</v>
      </c>
      <c r="AF301" s="51">
        <v>-0.64867424242424465</v>
      </c>
      <c r="AG301" s="51">
        <v>0</v>
      </c>
      <c r="AH301" s="51">
        <v>0</v>
      </c>
      <c r="AI301" s="51">
        <v>0</v>
      </c>
      <c r="AJ301" s="8">
        <v>6.6743569227121835</v>
      </c>
      <c r="AK301" s="8" t="s">
        <v>12734</v>
      </c>
      <c r="AL301" s="8" t="s">
        <v>12734</v>
      </c>
      <c r="AM301" s="8" t="s">
        <v>12734</v>
      </c>
      <c r="AN301" s="8" t="s">
        <v>12734</v>
      </c>
      <c r="AO301" s="8">
        <v>6.6743569227121835</v>
      </c>
      <c r="AP301" s="8" t="s">
        <v>12734</v>
      </c>
      <c r="AQ301" s="8" t="s">
        <v>12734</v>
      </c>
      <c r="AR301" s="8">
        <v>6.6743569227121835</v>
      </c>
      <c r="AS301" s="8">
        <v>6.6743569227121835</v>
      </c>
      <c r="AT301" s="8">
        <v>6.6743569227121835</v>
      </c>
      <c r="AU301" s="8">
        <v>6.6743569227121835</v>
      </c>
      <c r="AV301" s="133" t="s">
        <v>12734</v>
      </c>
      <c r="AW301" s="133" t="s">
        <v>12734</v>
      </c>
      <c r="AX301" s="133" t="s">
        <v>12734</v>
      </c>
      <c r="AY301" s="133" t="s">
        <v>12734</v>
      </c>
      <c r="AZ301" s="133">
        <v>41</v>
      </c>
      <c r="BA301" s="133" t="s">
        <v>12734</v>
      </c>
      <c r="BB301" s="133" t="s">
        <v>12734</v>
      </c>
      <c r="BC301" s="133">
        <v>54</v>
      </c>
      <c r="BD301" s="133">
        <v>53</v>
      </c>
      <c r="BE301" s="133">
        <v>91</v>
      </c>
      <c r="BF301" s="133">
        <v>76</v>
      </c>
      <c r="BG301" s="92" t="s">
        <v>12734</v>
      </c>
      <c r="BH301" s="8">
        <v>9.752144097079757</v>
      </c>
      <c r="BI301" s="8">
        <v>-3.0777871743675735</v>
      </c>
      <c r="BJ301" s="12">
        <v>300</v>
      </c>
      <c r="BK301" s="10">
        <v>0</v>
      </c>
      <c r="BL301" s="10">
        <v>0.21403182159055145</v>
      </c>
      <c r="BM301" s="10">
        <v>-3.291818995958125</v>
      </c>
      <c r="BN301" s="41">
        <v>-5.0797782205535391</v>
      </c>
      <c r="BO301" s="41"/>
      <c r="BP301" s="10">
        <v>0</v>
      </c>
      <c r="BQ301" s="38">
        <v>0</v>
      </c>
      <c r="BR301" s="6" t="s">
        <v>13036</v>
      </c>
      <c r="BS301" s="51">
        <v>432.83</v>
      </c>
      <c r="BT301" s="75">
        <v>567</v>
      </c>
      <c r="BU301" s="51">
        <v>-134.17000000000002</v>
      </c>
      <c r="BV301" s="75">
        <v>397</v>
      </c>
      <c r="BW301" s="75">
        <v>467</v>
      </c>
      <c r="BX301" s="51"/>
    </row>
    <row r="302" spans="1:76">
      <c r="A302" s="185" t="s">
        <v>11831</v>
      </c>
      <c r="B302" s="1" t="s">
        <v>4191</v>
      </c>
      <c r="C302" s="2" t="s">
        <v>4398</v>
      </c>
      <c r="D302" s="91" t="s">
        <v>7597</v>
      </c>
      <c r="E302" s="2" t="s">
        <v>1366</v>
      </c>
      <c r="F302" s="2" t="s">
        <v>3643</v>
      </c>
      <c r="G302" s="2" t="s">
        <v>1372</v>
      </c>
      <c r="H302" s="2" t="s">
        <v>1372</v>
      </c>
      <c r="I302">
        <v>15983</v>
      </c>
      <c r="J302" t="s">
        <v>9998</v>
      </c>
      <c r="K302" t="e">
        <v>#VALUE!</v>
      </c>
      <c r="L302" t="s">
        <v>7598</v>
      </c>
      <c r="M302" s="175">
        <v>69</v>
      </c>
      <c r="N302" s="124">
        <v>246</v>
      </c>
      <c r="O302" s="75">
        <v>225</v>
      </c>
      <c r="P302" s="124">
        <v>60</v>
      </c>
      <c r="Q302" s="124">
        <v>14</v>
      </c>
      <c r="R302" s="124">
        <v>0</v>
      </c>
      <c r="S302" s="75">
        <v>12</v>
      </c>
      <c r="T302" s="124">
        <v>31</v>
      </c>
      <c r="U302" s="75">
        <v>38</v>
      </c>
      <c r="V302" s="75">
        <v>16</v>
      </c>
      <c r="W302" s="75">
        <v>70</v>
      </c>
      <c r="X302" s="75">
        <v>1</v>
      </c>
      <c r="Y302" s="4">
        <v>0.26666666666666666</v>
      </c>
      <c r="Z302" s="4">
        <v>0.31535269709543567</v>
      </c>
      <c r="AA302" s="4">
        <v>0.48888888888888887</v>
      </c>
      <c r="AB302" s="8">
        <v>2.0394736842105265</v>
      </c>
      <c r="AC302" s="8">
        <v>1.8181818181818183</v>
      </c>
      <c r="AD302" s="8">
        <v>2.5675675675675675</v>
      </c>
      <c r="AE302" s="8">
        <v>0.25</v>
      </c>
      <c r="AF302" s="51">
        <v>0.49378235834905232</v>
      </c>
      <c r="AG302" s="51">
        <v>0</v>
      </c>
      <c r="AH302" s="51">
        <v>0</v>
      </c>
      <c r="AI302" s="51">
        <v>0</v>
      </c>
      <c r="AJ302" s="8">
        <v>7.1690054283089646</v>
      </c>
      <c r="AK302" s="8" t="s">
        <v>12734</v>
      </c>
      <c r="AL302" s="8" t="s">
        <v>12734</v>
      </c>
      <c r="AM302" s="8" t="s">
        <v>12734</v>
      </c>
      <c r="AN302" s="8" t="s">
        <v>12734</v>
      </c>
      <c r="AO302" s="8" t="s">
        <v>12734</v>
      </c>
      <c r="AP302" s="8">
        <v>7.1690054283089646</v>
      </c>
      <c r="AQ302" s="8" t="s">
        <v>12734</v>
      </c>
      <c r="AR302" s="8" t="s">
        <v>12734</v>
      </c>
      <c r="AS302" s="8" t="s">
        <v>12734</v>
      </c>
      <c r="AT302" s="8">
        <v>7.1690054283089646</v>
      </c>
      <c r="AU302" s="8">
        <v>7.1690054283089646</v>
      </c>
      <c r="AV302" s="133" t="s">
        <v>12734</v>
      </c>
      <c r="AW302" s="133" t="s">
        <v>12734</v>
      </c>
      <c r="AX302" s="133" t="s">
        <v>12734</v>
      </c>
      <c r="AY302" s="133" t="s">
        <v>12734</v>
      </c>
      <c r="AZ302" s="133" t="s">
        <v>12734</v>
      </c>
      <c r="BA302" s="133">
        <v>103</v>
      </c>
      <c r="BB302" s="133" t="s">
        <v>12734</v>
      </c>
      <c r="BC302" s="133" t="s">
        <v>12734</v>
      </c>
      <c r="BD302" s="133" t="s">
        <v>12734</v>
      </c>
      <c r="BE302" s="133">
        <v>75</v>
      </c>
      <c r="BF302" s="133">
        <v>60</v>
      </c>
      <c r="BG302" s="92" t="s">
        <v>12734</v>
      </c>
      <c r="BH302" s="8">
        <v>10.292358297693868</v>
      </c>
      <c r="BI302" s="8">
        <v>-3.1233528693849033</v>
      </c>
      <c r="BJ302" s="12">
        <v>301</v>
      </c>
      <c r="BK302" s="10">
        <v>0</v>
      </c>
      <c r="BL302" s="10">
        <v>0.21403182159055145</v>
      </c>
      <c r="BM302" s="10">
        <v>-3.3373846909754548</v>
      </c>
      <c r="BN302" s="41">
        <v>-5.1639351321306632</v>
      </c>
      <c r="BO302" s="41"/>
      <c r="BP302" s="10">
        <v>0</v>
      </c>
      <c r="BQ302" s="38">
        <v>0</v>
      </c>
      <c r="BR302" s="6" t="s">
        <v>13037</v>
      </c>
      <c r="BS302" s="51">
        <v>385.67</v>
      </c>
      <c r="BT302" s="75">
        <v>570</v>
      </c>
      <c r="BU302" s="51">
        <v>-184.32999999999998</v>
      </c>
      <c r="BV302" s="75">
        <v>343</v>
      </c>
      <c r="BW302" s="75">
        <v>433</v>
      </c>
      <c r="BX302" s="51"/>
    </row>
    <row r="303" spans="1:76" ht="15" customHeight="1">
      <c r="A303" s="222" t="s">
        <v>9469</v>
      </c>
      <c r="B303" s="1" t="s">
        <v>9470</v>
      </c>
      <c r="C303" s="2" t="s">
        <v>4752</v>
      </c>
      <c r="D303" s="91" t="s">
        <v>8840</v>
      </c>
      <c r="E303" s="2" t="s">
        <v>1376</v>
      </c>
      <c r="F303" s="2" t="s">
        <v>3643</v>
      </c>
      <c r="G303" s="2" t="s">
        <v>11031</v>
      </c>
      <c r="H303" s="2" t="s">
        <v>658</v>
      </c>
      <c r="I303">
        <v>15191</v>
      </c>
      <c r="J303" t="s">
        <v>8841</v>
      </c>
      <c r="K303" t="e">
        <v>#VALUE!</v>
      </c>
      <c r="L303" t="s">
        <v>9471</v>
      </c>
      <c r="M303" s="175">
        <v>124</v>
      </c>
      <c r="N303" s="124">
        <v>370</v>
      </c>
      <c r="O303" s="75">
        <v>341</v>
      </c>
      <c r="P303" s="124">
        <v>82</v>
      </c>
      <c r="Q303" s="124">
        <v>21</v>
      </c>
      <c r="R303" s="124">
        <v>0</v>
      </c>
      <c r="S303" s="75">
        <v>13</v>
      </c>
      <c r="T303" s="124">
        <v>45</v>
      </c>
      <c r="U303" s="75">
        <v>47</v>
      </c>
      <c r="V303" s="75">
        <v>20</v>
      </c>
      <c r="W303" s="75">
        <v>88</v>
      </c>
      <c r="X303" s="75">
        <v>0</v>
      </c>
      <c r="Y303" s="52">
        <v>0.2404692082111437</v>
      </c>
      <c r="Z303" s="52">
        <v>0.28254847645429365</v>
      </c>
      <c r="AA303" s="52">
        <v>0.41642228739002934</v>
      </c>
      <c r="AB303" s="51">
        <v>2.9605263157894739</v>
      </c>
      <c r="AC303" s="51">
        <v>1.9696969696969697</v>
      </c>
      <c r="AD303" s="51">
        <v>3.1756756756756754</v>
      </c>
      <c r="AE303" s="51">
        <v>0</v>
      </c>
      <c r="AF303" s="51">
        <v>-0.51272900309304315</v>
      </c>
      <c r="AG303" s="51">
        <v>0</v>
      </c>
      <c r="AH303" s="51">
        <v>0</v>
      </c>
      <c r="AI303" s="51">
        <v>0</v>
      </c>
      <c r="AJ303" s="51">
        <v>7.5931699580690752</v>
      </c>
      <c r="AK303" s="51" t="s">
        <v>12734</v>
      </c>
      <c r="AL303" s="51" t="s">
        <v>12734</v>
      </c>
      <c r="AM303" s="51">
        <v>7.5931699580690752</v>
      </c>
      <c r="AN303" s="51" t="s">
        <v>12734</v>
      </c>
      <c r="AO303" s="51" t="s">
        <v>12734</v>
      </c>
      <c r="AP303" s="51" t="s">
        <v>12734</v>
      </c>
      <c r="AQ303" s="51" t="s">
        <v>12734</v>
      </c>
      <c r="AR303" s="51">
        <v>7.5931699580690752</v>
      </c>
      <c r="AS303" s="51">
        <v>7.5931699580690752</v>
      </c>
      <c r="AT303" s="51">
        <v>7.5931699580690752</v>
      </c>
      <c r="AU303" s="51">
        <v>7.5931699580690752</v>
      </c>
      <c r="AV303" s="76" t="s">
        <v>12734</v>
      </c>
      <c r="AW303" s="133" t="s">
        <v>12734</v>
      </c>
      <c r="AX303" s="133">
        <v>39</v>
      </c>
      <c r="AY303" s="133" t="s">
        <v>12734</v>
      </c>
      <c r="AZ303" s="133" t="s">
        <v>12734</v>
      </c>
      <c r="BA303" s="133" t="s">
        <v>12734</v>
      </c>
      <c r="BB303" s="133" t="s">
        <v>12734</v>
      </c>
      <c r="BC303" s="133">
        <v>46</v>
      </c>
      <c r="BD303" s="133">
        <v>40</v>
      </c>
      <c r="BE303" s="133">
        <v>69</v>
      </c>
      <c r="BF303" s="133">
        <v>54</v>
      </c>
      <c r="BG303" s="92" t="s">
        <v>12734</v>
      </c>
      <c r="BH303" s="51">
        <v>10.732795434161627</v>
      </c>
      <c r="BI303" s="8">
        <v>-3.1396254760925517</v>
      </c>
      <c r="BJ303" s="12">
        <v>302</v>
      </c>
      <c r="BK303" s="51">
        <v>0</v>
      </c>
      <c r="BL303" s="51">
        <v>0.21403182159055145</v>
      </c>
      <c r="BM303" s="51">
        <v>-3.3536572976831032</v>
      </c>
      <c r="BN303" s="64">
        <v>-5.1939895913747076</v>
      </c>
      <c r="BO303" s="64"/>
      <c r="BP303" s="51">
        <v>0</v>
      </c>
      <c r="BQ303" s="38">
        <v>0</v>
      </c>
      <c r="BR303" s="51" t="s">
        <v>13038</v>
      </c>
      <c r="BS303" s="51">
        <v>559.33000000000004</v>
      </c>
      <c r="BT303" s="75">
        <v>571</v>
      </c>
      <c r="BU303" s="51">
        <v>-11.669999999999959</v>
      </c>
      <c r="BV303" s="75">
        <v>502</v>
      </c>
      <c r="BW303" s="75">
        <v>662</v>
      </c>
      <c r="BX303" s="51"/>
    </row>
    <row r="304" spans="1:76">
      <c r="A304" t="s">
        <v>9240</v>
      </c>
      <c r="B304" s="1" t="s">
        <v>3953</v>
      </c>
      <c r="C304" s="2" t="s">
        <v>3967</v>
      </c>
      <c r="D304" s="91" t="s">
        <v>13039</v>
      </c>
      <c r="E304" s="2" t="s">
        <v>1390</v>
      </c>
      <c r="F304" s="2" t="s">
        <v>3643</v>
      </c>
      <c r="G304" s="2" t="s">
        <v>1372</v>
      </c>
      <c r="H304" s="2" t="s">
        <v>1372</v>
      </c>
      <c r="I304">
        <v>14818</v>
      </c>
      <c r="J304" t="s">
        <v>8809</v>
      </c>
      <c r="K304" t="e">
        <v>#VALUE!</v>
      </c>
      <c r="L304" t="s">
        <v>9241</v>
      </c>
      <c r="M304" s="175">
        <v>88</v>
      </c>
      <c r="N304" s="124">
        <v>333</v>
      </c>
      <c r="O304" s="67">
        <v>298</v>
      </c>
      <c r="P304" s="124">
        <v>70</v>
      </c>
      <c r="Q304" s="124">
        <v>19</v>
      </c>
      <c r="R304" s="124">
        <v>3</v>
      </c>
      <c r="S304" s="67">
        <v>11</v>
      </c>
      <c r="T304" s="124">
        <v>39</v>
      </c>
      <c r="U304" s="67">
        <v>26</v>
      </c>
      <c r="V304" s="67">
        <v>27</v>
      </c>
      <c r="W304" s="67">
        <v>94</v>
      </c>
      <c r="X304" s="67">
        <v>7</v>
      </c>
      <c r="Y304" s="31">
        <v>0.2348993288590604</v>
      </c>
      <c r="Z304" s="31">
        <v>0.29846153846153844</v>
      </c>
      <c r="AA304" s="31">
        <v>0.42953020134228187</v>
      </c>
      <c r="AB304" s="32">
        <v>2.5657894736842106</v>
      </c>
      <c r="AC304" s="32">
        <v>1.6666666666666667</v>
      </c>
      <c r="AD304" s="32">
        <v>1.7567567567567566</v>
      </c>
      <c r="AE304" s="32">
        <v>1.75</v>
      </c>
      <c r="AF304" s="51">
        <v>-0.60375371061955718</v>
      </c>
      <c r="AG304" s="51">
        <v>0</v>
      </c>
      <c r="AH304" s="51">
        <v>0</v>
      </c>
      <c r="AI304" s="51">
        <v>0</v>
      </c>
      <c r="AJ304" s="32">
        <v>7.1354591864880774</v>
      </c>
      <c r="AK304" s="32" t="s">
        <v>12734</v>
      </c>
      <c r="AL304" s="32" t="s">
        <v>12734</v>
      </c>
      <c r="AM304" s="32" t="s">
        <v>12734</v>
      </c>
      <c r="AN304" s="32" t="s">
        <v>12734</v>
      </c>
      <c r="AO304" s="32" t="s">
        <v>12734</v>
      </c>
      <c r="AP304" s="32">
        <v>7.1354591864880774</v>
      </c>
      <c r="AQ304" s="32" t="s">
        <v>12734</v>
      </c>
      <c r="AR304" s="32" t="s">
        <v>12734</v>
      </c>
      <c r="AS304" s="32" t="s">
        <v>12734</v>
      </c>
      <c r="AT304" s="32">
        <v>7.1354591864880774</v>
      </c>
      <c r="AU304" s="32">
        <v>7.1354591864880774</v>
      </c>
      <c r="AV304" s="134" t="s">
        <v>12734</v>
      </c>
      <c r="AW304" s="133" t="s">
        <v>12734</v>
      </c>
      <c r="AX304" s="133" t="s">
        <v>12734</v>
      </c>
      <c r="AY304" s="133" t="s">
        <v>12734</v>
      </c>
      <c r="AZ304" s="133" t="s">
        <v>12734</v>
      </c>
      <c r="BA304" s="133">
        <v>104</v>
      </c>
      <c r="BB304" s="133" t="s">
        <v>12734</v>
      </c>
      <c r="BC304" s="133" t="s">
        <v>12734</v>
      </c>
      <c r="BD304" s="133" t="s">
        <v>12734</v>
      </c>
      <c r="BE304" s="133">
        <v>77</v>
      </c>
      <c r="BF304" s="133">
        <v>62</v>
      </c>
      <c r="BG304" s="92" t="s">
        <v>12734</v>
      </c>
      <c r="BH304" s="32">
        <v>10.292358297693868</v>
      </c>
      <c r="BI304" s="8">
        <v>-3.1568991112057905</v>
      </c>
      <c r="BJ304" s="12">
        <v>303</v>
      </c>
      <c r="BK304" s="32">
        <v>0</v>
      </c>
      <c r="BL304" s="32">
        <v>0.21403182159055145</v>
      </c>
      <c r="BM304" s="32">
        <v>-3.3709309327963419</v>
      </c>
      <c r="BN304" s="40">
        <v>-5.2258928857782596</v>
      </c>
      <c r="BO304" s="40"/>
      <c r="BP304" s="32">
        <v>0</v>
      </c>
      <c r="BQ304" s="38">
        <v>0</v>
      </c>
      <c r="BR304" s="6" t="s">
        <v>13040</v>
      </c>
      <c r="BS304" s="51">
        <v>510.5</v>
      </c>
      <c r="BT304" s="75">
        <v>572</v>
      </c>
      <c r="BU304" s="51">
        <v>-61.5</v>
      </c>
      <c r="BV304" s="75">
        <v>352</v>
      </c>
      <c r="BW304" s="75">
        <v>671</v>
      </c>
      <c r="BX304" s="51"/>
    </row>
    <row r="305" spans="1:76" ht="15" customHeight="1">
      <c r="A305" s="185" t="s">
        <v>2076</v>
      </c>
      <c r="B305" s="1" t="s">
        <v>3949</v>
      </c>
      <c r="C305" s="2" t="s">
        <v>3950</v>
      </c>
      <c r="D305" s="91" t="s">
        <v>632</v>
      </c>
      <c r="E305" s="2" t="s">
        <v>1385</v>
      </c>
      <c r="F305" s="2" t="s">
        <v>6289</v>
      </c>
      <c r="G305" s="2" t="s">
        <v>1372</v>
      </c>
      <c r="H305" s="2" t="s">
        <v>1372</v>
      </c>
      <c r="I305">
        <v>9847</v>
      </c>
      <c r="J305" t="s">
        <v>6678</v>
      </c>
      <c r="K305" t="e">
        <v>#VALUE!</v>
      </c>
      <c r="L305" t="s">
        <v>3493</v>
      </c>
      <c r="M305" s="175">
        <v>59</v>
      </c>
      <c r="N305" s="124">
        <v>262</v>
      </c>
      <c r="O305" s="75">
        <v>219</v>
      </c>
      <c r="P305" s="124">
        <v>56</v>
      </c>
      <c r="Q305" s="124">
        <v>12</v>
      </c>
      <c r="R305" s="124">
        <v>1</v>
      </c>
      <c r="S305" s="75">
        <v>10</v>
      </c>
      <c r="T305" s="124">
        <v>45</v>
      </c>
      <c r="U305" s="75">
        <v>29</v>
      </c>
      <c r="V305" s="75">
        <v>43</v>
      </c>
      <c r="W305" s="75">
        <v>55</v>
      </c>
      <c r="X305" s="75">
        <v>2</v>
      </c>
      <c r="Y305" s="4">
        <v>0.25570776255707761</v>
      </c>
      <c r="Z305" s="4">
        <v>0.37786259541984735</v>
      </c>
      <c r="AA305" s="4">
        <v>0.45662100456621002</v>
      </c>
      <c r="AB305" s="8">
        <v>2.9605263157894739</v>
      </c>
      <c r="AC305" s="8">
        <v>1.5151515151515151</v>
      </c>
      <c r="AD305" s="8">
        <v>1.9594594594594594</v>
      </c>
      <c r="AE305" s="8">
        <v>0.5</v>
      </c>
      <c r="AF305" s="51">
        <v>0.2002518281756886</v>
      </c>
      <c r="AG305" s="51">
        <v>0</v>
      </c>
      <c r="AH305" s="51">
        <v>0</v>
      </c>
      <c r="AI305" s="51">
        <v>0</v>
      </c>
      <c r="AJ305" s="51">
        <v>7.1353891185761373</v>
      </c>
      <c r="AK305" s="51" t="s">
        <v>12734</v>
      </c>
      <c r="AL305" s="51" t="s">
        <v>12734</v>
      </c>
      <c r="AM305" s="51" t="s">
        <v>12734</v>
      </c>
      <c r="AN305" s="51" t="s">
        <v>12734</v>
      </c>
      <c r="AO305" s="51" t="s">
        <v>12734</v>
      </c>
      <c r="AP305" s="51">
        <v>7.1353891185761373</v>
      </c>
      <c r="AQ305" s="51" t="s">
        <v>12734</v>
      </c>
      <c r="AR305" s="51" t="s">
        <v>12734</v>
      </c>
      <c r="AS305" s="51" t="s">
        <v>12734</v>
      </c>
      <c r="AT305" s="51">
        <v>7.1353891185761373</v>
      </c>
      <c r="AU305" s="51">
        <v>7.1353891185761373</v>
      </c>
      <c r="AV305" s="76" t="s">
        <v>12734</v>
      </c>
      <c r="AW305" s="133" t="s">
        <v>12734</v>
      </c>
      <c r="AX305" s="133" t="s">
        <v>12734</v>
      </c>
      <c r="AY305" s="133" t="s">
        <v>12734</v>
      </c>
      <c r="AZ305" s="133" t="s">
        <v>12734</v>
      </c>
      <c r="BA305" s="133">
        <v>105</v>
      </c>
      <c r="BB305" s="133" t="s">
        <v>12734</v>
      </c>
      <c r="BC305" s="133" t="s">
        <v>12734</v>
      </c>
      <c r="BD305" s="133" t="s">
        <v>12734</v>
      </c>
      <c r="BE305" s="133">
        <v>78</v>
      </c>
      <c r="BF305" s="133">
        <v>63</v>
      </c>
      <c r="BG305" s="92" t="s">
        <v>12734</v>
      </c>
      <c r="BH305" s="8">
        <v>10.292358297693868</v>
      </c>
      <c r="BI305" s="8">
        <v>-3.1569691791177306</v>
      </c>
      <c r="BJ305" s="12">
        <v>304</v>
      </c>
      <c r="BK305" s="10">
        <v>0</v>
      </c>
      <c r="BL305" s="10">
        <v>0.21403182159055145</v>
      </c>
      <c r="BM305" s="10">
        <v>-3.371001000708282</v>
      </c>
      <c r="BN305" s="41">
        <v>-5.2260222967104815</v>
      </c>
      <c r="BO305" s="41"/>
      <c r="BP305" s="10">
        <v>0</v>
      </c>
      <c r="BQ305" s="38">
        <v>0</v>
      </c>
      <c r="BR305" s="6" t="s">
        <v>13041</v>
      </c>
      <c r="BS305" s="51">
        <v>205.67</v>
      </c>
      <c r="BT305" s="75">
        <v>573</v>
      </c>
      <c r="BU305" s="51">
        <v>-367.33000000000004</v>
      </c>
      <c r="BV305" s="75">
        <v>186</v>
      </c>
      <c r="BW305" s="75">
        <v>251</v>
      </c>
      <c r="BX305" s="51"/>
    </row>
    <row r="306" spans="1:76">
      <c r="A306" t="s">
        <v>9115</v>
      </c>
      <c r="B306" s="1" t="s">
        <v>4621</v>
      </c>
      <c r="C306" s="2" t="s">
        <v>9116</v>
      </c>
      <c r="D306" s="91" t="s">
        <v>8804</v>
      </c>
      <c r="E306" s="2" t="s">
        <v>1369</v>
      </c>
      <c r="F306" s="2" t="s">
        <v>3643</v>
      </c>
      <c r="G306" s="2" t="s">
        <v>11032</v>
      </c>
      <c r="H306" s="2" t="s">
        <v>658</v>
      </c>
      <c r="I306">
        <v>15937</v>
      </c>
      <c r="J306" t="s">
        <v>8805</v>
      </c>
      <c r="K306" t="e">
        <v>#VALUE!</v>
      </c>
      <c r="L306" t="s">
        <v>9117</v>
      </c>
      <c r="M306" s="175">
        <v>69</v>
      </c>
      <c r="N306" s="124">
        <v>247</v>
      </c>
      <c r="O306" s="75">
        <v>210</v>
      </c>
      <c r="P306" s="124">
        <v>57</v>
      </c>
      <c r="Q306" s="124">
        <v>12</v>
      </c>
      <c r="R306" s="124">
        <v>1</v>
      </c>
      <c r="S306" s="75">
        <v>9</v>
      </c>
      <c r="T306" s="124">
        <v>36</v>
      </c>
      <c r="U306" s="75">
        <v>40</v>
      </c>
      <c r="V306" s="75">
        <v>26</v>
      </c>
      <c r="W306" s="75">
        <v>28</v>
      </c>
      <c r="X306" s="75">
        <v>2</v>
      </c>
      <c r="Y306" s="4">
        <v>0.27142857142857141</v>
      </c>
      <c r="Z306" s="4">
        <v>0.35169491525423729</v>
      </c>
      <c r="AA306" s="4">
        <v>0.46666666666666667</v>
      </c>
      <c r="AB306" s="8">
        <v>2.3684210526315792</v>
      </c>
      <c r="AC306" s="8">
        <v>1.3636363636363638</v>
      </c>
      <c r="AD306" s="8">
        <v>2.7027027027027026</v>
      </c>
      <c r="AE306" s="8">
        <v>0.5</v>
      </c>
      <c r="AF306" s="51">
        <v>0.60760353021045255</v>
      </c>
      <c r="AG306" s="51">
        <v>0</v>
      </c>
      <c r="AH306" s="51">
        <v>0</v>
      </c>
      <c r="AI306" s="51">
        <v>0</v>
      </c>
      <c r="AJ306" s="6">
        <v>7.5423636491810981</v>
      </c>
      <c r="AK306" s="6" t="s">
        <v>12734</v>
      </c>
      <c r="AL306" s="6" t="s">
        <v>12734</v>
      </c>
      <c r="AM306" s="6">
        <v>7.5423636491810981</v>
      </c>
      <c r="AN306" s="6" t="s">
        <v>12734</v>
      </c>
      <c r="AO306" s="6" t="s">
        <v>12734</v>
      </c>
      <c r="AP306" s="6" t="s">
        <v>12734</v>
      </c>
      <c r="AQ306" s="6" t="s">
        <v>12734</v>
      </c>
      <c r="AR306" s="6">
        <v>7.5423636491810981</v>
      </c>
      <c r="AS306" s="6">
        <v>7.5423636491810981</v>
      </c>
      <c r="AT306" s="6">
        <v>7.5423636491810981</v>
      </c>
      <c r="AU306" s="6">
        <v>7.5423636491810981</v>
      </c>
      <c r="AV306" s="99" t="s">
        <v>12734</v>
      </c>
      <c r="AW306" s="133" t="s">
        <v>12734</v>
      </c>
      <c r="AX306" s="133">
        <v>40</v>
      </c>
      <c r="AY306" s="133" t="s">
        <v>12734</v>
      </c>
      <c r="AZ306" s="133" t="s">
        <v>12734</v>
      </c>
      <c r="BA306" s="133" t="s">
        <v>12734</v>
      </c>
      <c r="BB306" s="133" t="s">
        <v>12734</v>
      </c>
      <c r="BC306" s="133">
        <v>47</v>
      </c>
      <c r="BD306" s="133">
        <v>41</v>
      </c>
      <c r="BE306" s="133">
        <v>71</v>
      </c>
      <c r="BF306" s="133">
        <v>56</v>
      </c>
      <c r="BG306" s="92" t="s">
        <v>12734</v>
      </c>
      <c r="BH306" s="8">
        <v>10.732795434161627</v>
      </c>
      <c r="BI306" s="8">
        <v>-3.1904317849805288</v>
      </c>
      <c r="BJ306" s="12">
        <v>305</v>
      </c>
      <c r="BK306" s="10">
        <v>0</v>
      </c>
      <c r="BL306" s="10">
        <v>0.21403182159055145</v>
      </c>
      <c r="BM306" s="10">
        <v>-3.4044636065710803</v>
      </c>
      <c r="BN306" s="41">
        <v>-5.2878255801162242</v>
      </c>
      <c r="BO306" s="41"/>
      <c r="BP306" s="10">
        <v>0</v>
      </c>
      <c r="BQ306" s="38">
        <v>0</v>
      </c>
      <c r="BR306" s="6" t="s">
        <v>13042</v>
      </c>
      <c r="BS306" s="51">
        <v>620.66999999999996</v>
      </c>
      <c r="BT306" s="75">
        <v>577</v>
      </c>
      <c r="BU306" s="51">
        <v>43.669999999999959</v>
      </c>
      <c r="BV306" s="75">
        <v>556</v>
      </c>
      <c r="BW306" s="75">
        <v>739</v>
      </c>
      <c r="BX306" s="51"/>
    </row>
    <row r="307" spans="1:76" ht="15" customHeight="1">
      <c r="A307" s="222" t="s">
        <v>10083</v>
      </c>
      <c r="B307" s="1" t="s">
        <v>5696</v>
      </c>
      <c r="C307" s="2" t="s">
        <v>3931</v>
      </c>
      <c r="D307" s="91" t="s">
        <v>8714</v>
      </c>
      <c r="E307" s="2" t="s">
        <v>1398</v>
      </c>
      <c r="F307" s="2" t="s">
        <v>6289</v>
      </c>
      <c r="G307" s="2" t="s">
        <v>11019</v>
      </c>
      <c r="H307" s="2" t="s">
        <v>1372</v>
      </c>
      <c r="I307">
        <v>12937</v>
      </c>
      <c r="J307" t="s">
        <v>9618</v>
      </c>
      <c r="K307" t="e">
        <v>#VALUE!</v>
      </c>
      <c r="L307" t="s">
        <v>10084</v>
      </c>
      <c r="M307" s="175">
        <v>95</v>
      </c>
      <c r="N307" s="124">
        <v>285</v>
      </c>
      <c r="O307" s="75">
        <v>261</v>
      </c>
      <c r="P307" s="124">
        <v>69</v>
      </c>
      <c r="Q307" s="124">
        <v>20</v>
      </c>
      <c r="R307" s="124">
        <v>0</v>
      </c>
      <c r="S307" s="75">
        <v>10</v>
      </c>
      <c r="T307" s="124">
        <v>41</v>
      </c>
      <c r="U307" s="75">
        <v>36</v>
      </c>
      <c r="V307" s="75">
        <v>18</v>
      </c>
      <c r="W307" s="75">
        <v>48</v>
      </c>
      <c r="X307" s="75">
        <v>0</v>
      </c>
      <c r="Y307" s="52">
        <v>0.26436781609195403</v>
      </c>
      <c r="Z307" s="52">
        <v>0.31182795698924731</v>
      </c>
      <c r="AA307" s="52">
        <v>0.45593869731800768</v>
      </c>
      <c r="AB307" s="51">
        <v>2.6973684210526319</v>
      </c>
      <c r="AC307" s="51">
        <v>1.5151515151515151</v>
      </c>
      <c r="AD307" s="51">
        <v>2.4324324324324325</v>
      </c>
      <c r="AE307" s="51">
        <v>0</v>
      </c>
      <c r="AF307" s="51">
        <v>0.43922984356195577</v>
      </c>
      <c r="AG307" s="51">
        <v>0</v>
      </c>
      <c r="AH307" s="51">
        <v>0</v>
      </c>
      <c r="AI307" s="51">
        <v>0</v>
      </c>
      <c r="AJ307" s="51">
        <v>7.0841822121985354</v>
      </c>
      <c r="AK307" s="51" t="s">
        <v>12734</v>
      </c>
      <c r="AL307" s="51" t="s">
        <v>12734</v>
      </c>
      <c r="AM307" s="51" t="s">
        <v>12734</v>
      </c>
      <c r="AN307" s="51" t="s">
        <v>12734</v>
      </c>
      <c r="AO307" s="51" t="s">
        <v>12734</v>
      </c>
      <c r="AP307" s="51">
        <v>7.0841822121985354</v>
      </c>
      <c r="AQ307" s="51" t="s">
        <v>12734</v>
      </c>
      <c r="AR307" s="51" t="s">
        <v>12734</v>
      </c>
      <c r="AS307" s="51" t="s">
        <v>12734</v>
      </c>
      <c r="AT307" s="51">
        <v>7.0841822121985354</v>
      </c>
      <c r="AU307" s="51">
        <v>7.0841822121985354</v>
      </c>
      <c r="AV307" s="76" t="s">
        <v>12734</v>
      </c>
      <c r="AW307" s="133" t="s">
        <v>12734</v>
      </c>
      <c r="AX307" s="133" t="s">
        <v>12734</v>
      </c>
      <c r="AY307" s="133" t="s">
        <v>12734</v>
      </c>
      <c r="AZ307" s="133" t="s">
        <v>12734</v>
      </c>
      <c r="BA307" s="133">
        <v>106</v>
      </c>
      <c r="BB307" s="133" t="s">
        <v>12734</v>
      </c>
      <c r="BC307" s="133" t="s">
        <v>12734</v>
      </c>
      <c r="BD307" s="133" t="s">
        <v>12734</v>
      </c>
      <c r="BE307" s="133">
        <v>81</v>
      </c>
      <c r="BF307" s="133">
        <v>66</v>
      </c>
      <c r="BG307" s="92" t="s">
        <v>12734</v>
      </c>
      <c r="BH307" s="51">
        <v>10.292358297693868</v>
      </c>
      <c r="BI307" s="51">
        <v>-3.2081760854953325</v>
      </c>
      <c r="BJ307" s="76">
        <v>306</v>
      </c>
      <c r="BK307" s="51">
        <v>0</v>
      </c>
      <c r="BL307" s="51">
        <v>0.21403182159055145</v>
      </c>
      <c r="BM307" s="51">
        <v>-3.422207907085884</v>
      </c>
      <c r="BN307" s="64">
        <v>-5.3205981632811321</v>
      </c>
      <c r="BO307" s="64"/>
      <c r="BP307" s="51">
        <v>0</v>
      </c>
      <c r="BQ307" s="38">
        <v>0</v>
      </c>
      <c r="BR307" s="51" t="s">
        <v>13043</v>
      </c>
      <c r="BS307" s="51">
        <v>568.66999999999996</v>
      </c>
      <c r="BT307" s="75">
        <v>579</v>
      </c>
      <c r="BU307" s="51">
        <v>-10.330000000000041</v>
      </c>
      <c r="BV307" s="75">
        <v>466</v>
      </c>
      <c r="BW307" s="75">
        <v>690</v>
      </c>
      <c r="BX307" s="51"/>
    </row>
    <row r="308" spans="1:76">
      <c r="A308" s="221" t="s">
        <v>11844</v>
      </c>
      <c r="B308" s="187" t="s">
        <v>11845</v>
      </c>
      <c r="C308" s="205" t="s">
        <v>5691</v>
      </c>
      <c r="D308" s="220" t="s">
        <v>11467</v>
      </c>
      <c r="E308" s="205" t="s">
        <v>1483</v>
      </c>
      <c r="F308" s="205" t="s">
        <v>3643</v>
      </c>
      <c r="G308" s="205" t="s">
        <v>1403</v>
      </c>
      <c r="H308" s="205" t="s">
        <v>1403</v>
      </c>
      <c r="I308" s="206">
        <v>12981</v>
      </c>
      <c r="J308" s="206" t="s">
        <v>11846</v>
      </c>
      <c r="K308" s="207" t="e">
        <v>#VALUE!</v>
      </c>
      <c r="L308" s="207" t="s">
        <v>11355</v>
      </c>
      <c r="M308" s="208">
        <v>45</v>
      </c>
      <c r="N308" s="209">
        <v>142</v>
      </c>
      <c r="O308" s="209">
        <v>126</v>
      </c>
      <c r="P308" s="209">
        <v>30</v>
      </c>
      <c r="Q308" s="209">
        <v>7</v>
      </c>
      <c r="R308" s="209">
        <v>0</v>
      </c>
      <c r="S308" s="209">
        <v>3</v>
      </c>
      <c r="T308" s="209">
        <v>14</v>
      </c>
      <c r="U308" s="209">
        <v>12</v>
      </c>
      <c r="V308" s="209">
        <v>11</v>
      </c>
      <c r="W308" s="209">
        <v>28</v>
      </c>
      <c r="X308" s="209">
        <v>0</v>
      </c>
      <c r="Y308" s="210">
        <v>0.23809523809523808</v>
      </c>
      <c r="Z308" s="211">
        <v>0.29927007299270075</v>
      </c>
      <c r="AA308" s="211">
        <v>0.36507936507936506</v>
      </c>
      <c r="AB308" s="212">
        <v>0.92105263157894746</v>
      </c>
      <c r="AC308" s="212">
        <v>0.45454545454545459</v>
      </c>
      <c r="AD308" s="212">
        <v>0.81081081081081074</v>
      </c>
      <c r="AE308" s="212">
        <v>0</v>
      </c>
      <c r="AF308" s="212">
        <v>2.4545900834579046E-3</v>
      </c>
      <c r="AG308" s="213">
        <v>0</v>
      </c>
      <c r="AH308" s="213">
        <v>0</v>
      </c>
      <c r="AI308" s="213">
        <v>0</v>
      </c>
      <c r="AJ308" s="212">
        <v>2.1888634870186703</v>
      </c>
      <c r="AK308" s="212">
        <v>2.1888634870186703</v>
      </c>
      <c r="AL308" s="212" t="s">
        <v>12734</v>
      </c>
      <c r="AM308" s="212" t="s">
        <v>12734</v>
      </c>
      <c r="AN308" s="212" t="s">
        <v>12734</v>
      </c>
      <c r="AO308" s="212" t="s">
        <v>12734</v>
      </c>
      <c r="AP308" s="212" t="s">
        <v>12734</v>
      </c>
      <c r="AQ308" s="212" t="s">
        <v>12734</v>
      </c>
      <c r="AR308" s="212" t="s">
        <v>12734</v>
      </c>
      <c r="AS308" s="212" t="s">
        <v>12734</v>
      </c>
      <c r="AT308" s="212">
        <v>2.1888634870186703</v>
      </c>
      <c r="AU308" s="212">
        <v>2.1888634870186703</v>
      </c>
      <c r="AV308" s="214">
        <v>57</v>
      </c>
      <c r="AW308" s="214" t="s">
        <v>12734</v>
      </c>
      <c r="AX308" s="214" t="s">
        <v>12734</v>
      </c>
      <c r="AY308" s="214" t="s">
        <v>12734</v>
      </c>
      <c r="AZ308" s="214" t="s">
        <v>12734</v>
      </c>
      <c r="BA308" s="214" t="s">
        <v>12734</v>
      </c>
      <c r="BB308" s="214" t="s">
        <v>12734</v>
      </c>
      <c r="BC308" s="214" t="s">
        <v>12734</v>
      </c>
      <c r="BD308" s="214" t="s">
        <v>12734</v>
      </c>
      <c r="BE308" s="214">
        <v>233</v>
      </c>
      <c r="BF308" s="214">
        <v>218</v>
      </c>
      <c r="BG308" s="215" t="s">
        <v>12734</v>
      </c>
      <c r="BH308" s="212">
        <v>5.4009775641470128</v>
      </c>
      <c r="BI308" s="212">
        <v>-3.2121140771283425</v>
      </c>
      <c r="BJ308" s="214">
        <v>307</v>
      </c>
      <c r="BK308" s="212">
        <v>0</v>
      </c>
      <c r="BL308" s="212">
        <v>0.21403182159055145</v>
      </c>
      <c r="BM308" s="212">
        <v>-3.426145898718894</v>
      </c>
      <c r="BN308" s="216">
        <v>-5.3278713808524794</v>
      </c>
      <c r="BO308" s="217"/>
      <c r="BP308" s="212">
        <v>0</v>
      </c>
      <c r="BQ308" s="38">
        <v>0</v>
      </c>
      <c r="BR308" s="212" t="s">
        <v>13044</v>
      </c>
      <c r="BS308" s="212">
        <v>743.5</v>
      </c>
      <c r="BT308" s="218">
        <v>581</v>
      </c>
      <c r="BU308" s="213">
        <v>162.5</v>
      </c>
      <c r="BV308" s="218">
        <v>706</v>
      </c>
      <c r="BW308" s="218">
        <v>706</v>
      </c>
      <c r="BX308" s="212"/>
    </row>
    <row r="309" spans="1:76" ht="15" customHeight="1">
      <c r="A309" t="s">
        <v>1849</v>
      </c>
      <c r="B309" s="1" t="s">
        <v>4053</v>
      </c>
      <c r="C309" s="2" t="s">
        <v>4054</v>
      </c>
      <c r="D309" s="91" t="s">
        <v>114</v>
      </c>
      <c r="E309" s="2" t="s">
        <v>2665</v>
      </c>
      <c r="F309" s="2" t="s">
        <v>2665</v>
      </c>
      <c r="G309" s="2" t="s">
        <v>11041</v>
      </c>
      <c r="H309" s="2" t="s">
        <v>1408</v>
      </c>
      <c r="I309">
        <v>10459</v>
      </c>
      <c r="J309" t="s">
        <v>7872</v>
      </c>
      <c r="K309" t="e">
        <v>#VALUE!</v>
      </c>
      <c r="L309" t="s">
        <v>3305</v>
      </c>
      <c r="M309" s="175">
        <v>84</v>
      </c>
      <c r="N309" s="124">
        <v>221</v>
      </c>
      <c r="O309" s="75">
        <v>203</v>
      </c>
      <c r="P309" s="124">
        <v>49</v>
      </c>
      <c r="Q309" s="124">
        <v>12</v>
      </c>
      <c r="R309" s="124">
        <v>1</v>
      </c>
      <c r="S309" s="75">
        <v>9</v>
      </c>
      <c r="T309" s="124">
        <v>34</v>
      </c>
      <c r="U309" s="75">
        <v>33</v>
      </c>
      <c r="V309" s="75">
        <v>14</v>
      </c>
      <c r="W309" s="75">
        <v>48</v>
      </c>
      <c r="X309" s="75">
        <v>3</v>
      </c>
      <c r="Y309" s="4">
        <v>0.2413793103448276</v>
      </c>
      <c r="Z309" s="4">
        <v>0.29032258064516131</v>
      </c>
      <c r="AA309" s="4">
        <v>0.44334975369458129</v>
      </c>
      <c r="AB309" s="8">
        <v>2.236842105263158</v>
      </c>
      <c r="AC309" s="8">
        <v>1.3636363636363638</v>
      </c>
      <c r="AD309" s="8">
        <v>2.2297297297297298</v>
      </c>
      <c r="AE309" s="8">
        <v>0.75</v>
      </c>
      <c r="AF309" s="51">
        <v>-0.14004174554632653</v>
      </c>
      <c r="AG309" s="51">
        <v>0</v>
      </c>
      <c r="AH309" s="51">
        <v>0</v>
      </c>
      <c r="AI309" s="51">
        <v>0</v>
      </c>
      <c r="AJ309" s="8">
        <v>6.4401664530829255</v>
      </c>
      <c r="AK309" s="8" t="s">
        <v>12734</v>
      </c>
      <c r="AL309" s="8" t="s">
        <v>12734</v>
      </c>
      <c r="AM309" s="8" t="s">
        <v>12734</v>
      </c>
      <c r="AN309" s="8" t="s">
        <v>12734</v>
      </c>
      <c r="AO309" s="8">
        <v>6.4401664530829255</v>
      </c>
      <c r="AP309" s="8" t="s">
        <v>12734</v>
      </c>
      <c r="AQ309" s="8" t="s">
        <v>12734</v>
      </c>
      <c r="AR309" s="8">
        <v>6.4401664530829255</v>
      </c>
      <c r="AS309" s="8">
        <v>6.4401664530829255</v>
      </c>
      <c r="AT309" s="8">
        <v>6.4401664530829255</v>
      </c>
      <c r="AU309" s="8">
        <v>6.4401664530829255</v>
      </c>
      <c r="AV309" s="133" t="s">
        <v>12734</v>
      </c>
      <c r="AW309" s="133" t="s">
        <v>12734</v>
      </c>
      <c r="AX309" s="133" t="s">
        <v>12734</v>
      </c>
      <c r="AY309" s="133" t="s">
        <v>12734</v>
      </c>
      <c r="AZ309" s="133">
        <v>42</v>
      </c>
      <c r="BA309" s="133" t="s">
        <v>12734</v>
      </c>
      <c r="BB309" s="133" t="s">
        <v>12734</v>
      </c>
      <c r="BC309" s="133">
        <v>55</v>
      </c>
      <c r="BD309" s="133">
        <v>54</v>
      </c>
      <c r="BE309" s="133">
        <v>93</v>
      </c>
      <c r="BF309" s="133">
        <v>78</v>
      </c>
      <c r="BG309" s="92" t="s">
        <v>12734</v>
      </c>
      <c r="BH309" s="8">
        <v>9.752144097079757</v>
      </c>
      <c r="BI309" s="8">
        <v>-3.3119776439968316</v>
      </c>
      <c r="BJ309" s="12">
        <v>308</v>
      </c>
      <c r="BK309" s="10">
        <v>0</v>
      </c>
      <c r="BL309" s="10">
        <v>0.21403182159055145</v>
      </c>
      <c r="BM309" s="10">
        <v>-3.526009465587383</v>
      </c>
      <c r="BN309" s="41">
        <v>-5.5123129736676741</v>
      </c>
      <c r="BO309" s="41"/>
      <c r="BP309" s="10">
        <v>0</v>
      </c>
      <c r="BQ309" s="38">
        <v>0</v>
      </c>
      <c r="BR309" s="6" t="s">
        <v>13045</v>
      </c>
      <c r="BS309" s="51">
        <v>0</v>
      </c>
      <c r="BT309" s="75">
        <v>584</v>
      </c>
      <c r="BU309" s="51">
        <v>0</v>
      </c>
      <c r="BV309" s="75">
        <v>0</v>
      </c>
      <c r="BW309" s="75">
        <v>0</v>
      </c>
      <c r="BX309" s="51"/>
    </row>
    <row r="310" spans="1:76" ht="15" customHeight="1">
      <c r="A310" s="222" t="s">
        <v>11033</v>
      </c>
      <c r="B310" s="1" t="s">
        <v>11035</v>
      </c>
      <c r="C310" s="2" t="s">
        <v>11034</v>
      </c>
      <c r="D310" s="91" t="s">
        <v>10517</v>
      </c>
      <c r="E310" s="2" t="s">
        <v>1390</v>
      </c>
      <c r="F310" s="2" t="s">
        <v>3643</v>
      </c>
      <c r="G310" s="2" t="s">
        <v>1403</v>
      </c>
      <c r="H310" s="2" t="s">
        <v>1403</v>
      </c>
      <c r="I310">
        <v>17062</v>
      </c>
      <c r="J310" t="s">
        <v>11036</v>
      </c>
      <c r="K310" t="e">
        <v>#VALUE!</v>
      </c>
      <c r="L310" t="s">
        <v>11174</v>
      </c>
      <c r="M310" s="175">
        <v>58</v>
      </c>
      <c r="N310" s="124">
        <v>224</v>
      </c>
      <c r="O310" s="75">
        <v>208</v>
      </c>
      <c r="P310" s="124">
        <v>42</v>
      </c>
      <c r="Q310" s="124">
        <v>5</v>
      </c>
      <c r="R310" s="124">
        <v>1</v>
      </c>
      <c r="S310" s="75">
        <v>5</v>
      </c>
      <c r="T310" s="124">
        <v>18</v>
      </c>
      <c r="U310" s="75">
        <v>19</v>
      </c>
      <c r="V310" s="75">
        <v>13</v>
      </c>
      <c r="W310" s="75">
        <v>70</v>
      </c>
      <c r="X310" s="75">
        <v>0</v>
      </c>
      <c r="Y310" s="52">
        <v>0.20192307692307693</v>
      </c>
      <c r="Z310" s="52">
        <v>0.24886877828054299</v>
      </c>
      <c r="AA310" s="52">
        <v>0.30769230769230771</v>
      </c>
      <c r="AB310" s="51">
        <v>1.1842105263157896</v>
      </c>
      <c r="AC310" s="51">
        <v>0.75757575757575757</v>
      </c>
      <c r="AD310" s="51">
        <v>1.2837837837837838</v>
      </c>
      <c r="AE310" s="51">
        <v>0</v>
      </c>
      <c r="AF310" s="51">
        <v>-1.1476523088863044</v>
      </c>
      <c r="AG310" s="51">
        <v>0</v>
      </c>
      <c r="AH310" s="51">
        <v>0</v>
      </c>
      <c r="AI310" s="51">
        <v>0</v>
      </c>
      <c r="AJ310" s="51">
        <v>2.0779177587890265</v>
      </c>
      <c r="AK310" s="51">
        <v>2.0779177587890265</v>
      </c>
      <c r="AL310" s="51" t="s">
        <v>12734</v>
      </c>
      <c r="AM310" s="51" t="s">
        <v>12734</v>
      </c>
      <c r="AN310" s="51" t="s">
        <v>12734</v>
      </c>
      <c r="AO310" s="51" t="s">
        <v>12734</v>
      </c>
      <c r="AP310" s="51" t="s">
        <v>12734</v>
      </c>
      <c r="AQ310" s="51" t="s">
        <v>12734</v>
      </c>
      <c r="AR310" s="51" t="s">
        <v>12734</v>
      </c>
      <c r="AS310" s="51" t="s">
        <v>12734</v>
      </c>
      <c r="AT310" s="51">
        <v>2.0779177587890265</v>
      </c>
      <c r="AU310" s="51">
        <v>2.0779177587890265</v>
      </c>
      <c r="AV310" s="76">
        <v>58</v>
      </c>
      <c r="AW310" s="133" t="s">
        <v>12734</v>
      </c>
      <c r="AX310" s="133" t="s">
        <v>12734</v>
      </c>
      <c r="AY310" s="133" t="s">
        <v>12734</v>
      </c>
      <c r="AZ310" s="133" t="s">
        <v>12734</v>
      </c>
      <c r="BA310" s="133" t="s">
        <v>12734</v>
      </c>
      <c r="BB310" s="133" t="s">
        <v>12734</v>
      </c>
      <c r="BC310" s="133" t="s">
        <v>12734</v>
      </c>
      <c r="BD310" s="133" t="s">
        <v>12734</v>
      </c>
      <c r="BE310" s="133">
        <v>236</v>
      </c>
      <c r="BF310" s="133">
        <v>221</v>
      </c>
      <c r="BG310" s="92" t="s">
        <v>12734</v>
      </c>
      <c r="BH310" s="51">
        <v>5.4009775641470128</v>
      </c>
      <c r="BI310" s="51">
        <v>-3.3230598053579863</v>
      </c>
      <c r="BJ310" s="76">
        <v>309</v>
      </c>
      <c r="BK310" s="51">
        <v>0</v>
      </c>
      <c r="BL310" s="51">
        <v>0.21403182159055145</v>
      </c>
      <c r="BM310" s="51">
        <v>-3.5370916269485377</v>
      </c>
      <c r="BN310" s="64">
        <v>-5.5327810137886333</v>
      </c>
      <c r="BO310" s="64"/>
      <c r="BP310" s="51">
        <v>0</v>
      </c>
      <c r="BQ310" s="38">
        <v>0</v>
      </c>
      <c r="BR310" s="51" t="s">
        <v>13046</v>
      </c>
      <c r="BS310" s="51">
        <v>683</v>
      </c>
      <c r="BT310" s="75">
        <v>585</v>
      </c>
      <c r="BU310" s="51">
        <v>98</v>
      </c>
      <c r="BV310" s="75">
        <v>551</v>
      </c>
      <c r="BW310" s="75">
        <v>725</v>
      </c>
      <c r="BX310" s="51"/>
    </row>
    <row r="311" spans="1:76" ht="15" customHeight="1">
      <c r="A311" s="185" t="s">
        <v>5603</v>
      </c>
      <c r="B311" s="1" t="s">
        <v>5604</v>
      </c>
      <c r="C311" s="2" t="s">
        <v>4209</v>
      </c>
      <c r="D311" s="91" t="s">
        <v>6135</v>
      </c>
      <c r="E311" s="2" t="s">
        <v>1388</v>
      </c>
      <c r="F311" s="2" t="s">
        <v>3643</v>
      </c>
      <c r="G311" s="2" t="s">
        <v>1403</v>
      </c>
      <c r="H311" s="2" t="s">
        <v>1403</v>
      </c>
      <c r="I311">
        <v>13807</v>
      </c>
      <c r="J311" t="s">
        <v>7763</v>
      </c>
      <c r="K311" t="e">
        <v>#VALUE!</v>
      </c>
      <c r="L311" t="s">
        <v>6136</v>
      </c>
      <c r="M311" s="175">
        <v>60</v>
      </c>
      <c r="N311" s="124">
        <v>174</v>
      </c>
      <c r="O311" s="75">
        <v>158</v>
      </c>
      <c r="P311" s="124">
        <v>35</v>
      </c>
      <c r="Q311" s="124">
        <v>10</v>
      </c>
      <c r="R311" s="124">
        <v>0</v>
      </c>
      <c r="S311" s="75">
        <v>3</v>
      </c>
      <c r="T311" s="124">
        <v>13</v>
      </c>
      <c r="U311" s="75">
        <v>17</v>
      </c>
      <c r="V311" s="75">
        <v>12</v>
      </c>
      <c r="W311" s="75">
        <v>31</v>
      </c>
      <c r="X311" s="75">
        <v>0</v>
      </c>
      <c r="Y311" s="4">
        <v>0.22151898734177214</v>
      </c>
      <c r="Z311" s="4">
        <v>0.27647058823529413</v>
      </c>
      <c r="AA311" s="4">
        <v>0.34177215189873417</v>
      </c>
      <c r="AB311" s="8">
        <v>0.85526315789473684</v>
      </c>
      <c r="AC311" s="8">
        <v>0.45454545454545459</v>
      </c>
      <c r="AD311" s="8">
        <v>1.1486486486486487</v>
      </c>
      <c r="AE311" s="8">
        <v>0</v>
      </c>
      <c r="AF311" s="51">
        <v>-0.41092543731066639</v>
      </c>
      <c r="AG311" s="51">
        <v>0</v>
      </c>
      <c r="AH311" s="51">
        <v>0</v>
      </c>
      <c r="AI311" s="51">
        <v>0</v>
      </c>
      <c r="AJ311" s="8">
        <v>2.0475318237781734</v>
      </c>
      <c r="AK311" s="8">
        <v>2.0475318237781734</v>
      </c>
      <c r="AL311" s="8" t="s">
        <v>12734</v>
      </c>
      <c r="AM311" s="8" t="s">
        <v>12734</v>
      </c>
      <c r="AN311" s="8" t="s">
        <v>12734</v>
      </c>
      <c r="AO311" s="8" t="s">
        <v>12734</v>
      </c>
      <c r="AP311" s="8" t="s">
        <v>12734</v>
      </c>
      <c r="AQ311" s="8" t="s">
        <v>12734</v>
      </c>
      <c r="AR311" s="8" t="s">
        <v>12734</v>
      </c>
      <c r="AS311" s="8" t="s">
        <v>12734</v>
      </c>
      <c r="AT311" s="8">
        <v>2.0475318237781734</v>
      </c>
      <c r="AU311" s="8">
        <v>2.0475318237781734</v>
      </c>
      <c r="AV311" s="133">
        <v>59</v>
      </c>
      <c r="AW311" s="133" t="s">
        <v>12734</v>
      </c>
      <c r="AX311" s="133" t="s">
        <v>12734</v>
      </c>
      <c r="AY311" s="133" t="s">
        <v>12734</v>
      </c>
      <c r="AZ311" s="133" t="s">
        <v>12734</v>
      </c>
      <c r="BA311" s="133" t="s">
        <v>12734</v>
      </c>
      <c r="BB311" s="133" t="s">
        <v>12734</v>
      </c>
      <c r="BC311" s="133" t="s">
        <v>12734</v>
      </c>
      <c r="BD311" s="133" t="s">
        <v>12734</v>
      </c>
      <c r="BE311" s="133">
        <v>237</v>
      </c>
      <c r="BF311" s="133">
        <v>222</v>
      </c>
      <c r="BG311" s="92" t="s">
        <v>12734</v>
      </c>
      <c r="BH311" s="8">
        <v>5.4009775641470128</v>
      </c>
      <c r="BI311" s="8">
        <v>-3.3534457403688394</v>
      </c>
      <c r="BJ311" s="12">
        <v>310</v>
      </c>
      <c r="BK311" s="10">
        <v>0</v>
      </c>
      <c r="BL311" s="10">
        <v>0.21403182159055145</v>
      </c>
      <c r="BM311" s="10">
        <v>-3.5674775619593908</v>
      </c>
      <c r="BN311" s="41">
        <v>-5.5889018837747946</v>
      </c>
      <c r="BO311" s="41"/>
      <c r="BP311" s="10">
        <v>0</v>
      </c>
      <c r="BQ311" s="38">
        <v>0</v>
      </c>
      <c r="BR311" s="6" t="s">
        <v>13047</v>
      </c>
      <c r="BS311" s="51">
        <v>0</v>
      </c>
      <c r="BT311" s="75">
        <v>588</v>
      </c>
      <c r="BU311" s="51">
        <v>0</v>
      </c>
      <c r="BV311" s="75">
        <v>0</v>
      </c>
      <c r="BW311" s="75">
        <v>0</v>
      </c>
      <c r="BX311" s="51"/>
    </row>
    <row r="312" spans="1:76" ht="15" customHeight="1">
      <c r="A312" s="119" t="s">
        <v>1577</v>
      </c>
      <c r="B312" s="1" t="s">
        <v>4335</v>
      </c>
      <c r="C312" s="2" t="s">
        <v>4336</v>
      </c>
      <c r="D312" s="91" t="s">
        <v>101</v>
      </c>
      <c r="E312" s="2" t="s">
        <v>1428</v>
      </c>
      <c r="F312" s="2" t="s">
        <v>6289</v>
      </c>
      <c r="G312" s="2" t="s">
        <v>1403</v>
      </c>
      <c r="H312" s="2" t="s">
        <v>1403</v>
      </c>
      <c r="I312" s="123">
        <v>5275</v>
      </c>
      <c r="J312" s="123" t="s">
        <v>7882</v>
      </c>
      <c r="K312" s="123" t="e">
        <v>#VALUE!</v>
      </c>
      <c r="L312" s="123" t="s">
        <v>3051</v>
      </c>
      <c r="M312" s="124">
        <v>48</v>
      </c>
      <c r="N312" s="124">
        <v>160</v>
      </c>
      <c r="O312" s="124">
        <v>141</v>
      </c>
      <c r="P312" s="124">
        <v>30</v>
      </c>
      <c r="Q312" s="124">
        <v>8</v>
      </c>
      <c r="R312" s="124">
        <v>1</v>
      </c>
      <c r="S312" s="124">
        <v>3</v>
      </c>
      <c r="T312" s="124">
        <v>15</v>
      </c>
      <c r="U312" s="124">
        <v>12</v>
      </c>
      <c r="V312" s="124">
        <v>13</v>
      </c>
      <c r="W312" s="124">
        <v>41</v>
      </c>
      <c r="X312" s="124">
        <v>1</v>
      </c>
      <c r="Y312" s="125">
        <v>0.21276595744680851</v>
      </c>
      <c r="Z312" s="125">
        <v>0.2792207792207792</v>
      </c>
      <c r="AA312" s="125">
        <v>0.3475177304964539</v>
      </c>
      <c r="AB312" s="126">
        <v>0.98684210526315796</v>
      </c>
      <c r="AC312" s="126">
        <v>0.45454545454545459</v>
      </c>
      <c r="AD312" s="126">
        <v>0.81081081081081074</v>
      </c>
      <c r="AE312" s="126">
        <v>0.25</v>
      </c>
      <c r="AF312" s="126">
        <v>-0.47881459710995744</v>
      </c>
      <c r="AG312" s="126">
        <v>0</v>
      </c>
      <c r="AH312" s="126">
        <v>0</v>
      </c>
      <c r="AI312" s="51">
        <v>0</v>
      </c>
      <c r="AJ312" s="126">
        <v>2.0233837735094657</v>
      </c>
      <c r="AK312" s="126">
        <v>2.0233837735094657</v>
      </c>
      <c r="AL312" s="126" t="s">
        <v>12734</v>
      </c>
      <c r="AM312" s="126" t="s">
        <v>12734</v>
      </c>
      <c r="AN312" s="126" t="s">
        <v>12734</v>
      </c>
      <c r="AO312" s="126" t="s">
        <v>12734</v>
      </c>
      <c r="AP312" s="126" t="s">
        <v>12734</v>
      </c>
      <c r="AQ312" s="126" t="s">
        <v>12734</v>
      </c>
      <c r="AR312" s="126" t="s">
        <v>12734</v>
      </c>
      <c r="AS312" s="126" t="s">
        <v>12734</v>
      </c>
      <c r="AT312" s="126">
        <v>2.0233837735094657</v>
      </c>
      <c r="AU312" s="126">
        <v>2.0233837735094657</v>
      </c>
      <c r="AV312" s="128">
        <v>60</v>
      </c>
      <c r="AW312" s="128" t="s">
        <v>12734</v>
      </c>
      <c r="AX312" s="128" t="s">
        <v>12734</v>
      </c>
      <c r="AY312" s="128" t="s">
        <v>12734</v>
      </c>
      <c r="AZ312" s="128" t="s">
        <v>12734</v>
      </c>
      <c r="BA312" s="128" t="s">
        <v>12734</v>
      </c>
      <c r="BB312" s="128" t="s">
        <v>12734</v>
      </c>
      <c r="BC312" s="128" t="s">
        <v>12734</v>
      </c>
      <c r="BD312" s="128" t="s">
        <v>12734</v>
      </c>
      <c r="BE312" s="128">
        <v>239</v>
      </c>
      <c r="BF312" s="128">
        <v>224</v>
      </c>
      <c r="BG312" s="127" t="s">
        <v>12734</v>
      </c>
      <c r="BH312" s="126">
        <v>5.4009775641470128</v>
      </c>
      <c r="BI312" s="126">
        <v>-3.3775937906375471</v>
      </c>
      <c r="BJ312" s="128">
        <v>311</v>
      </c>
      <c r="BK312" s="126">
        <v>0</v>
      </c>
      <c r="BL312" s="126">
        <v>0.21403182159055145</v>
      </c>
      <c r="BM312" s="126">
        <v>-3.5916256122280985</v>
      </c>
      <c r="BN312" s="129">
        <v>-5.6335017813611401</v>
      </c>
      <c r="BO312" s="129"/>
      <c r="BP312" s="126">
        <v>0</v>
      </c>
      <c r="BQ312" s="38">
        <v>0</v>
      </c>
      <c r="BR312" s="126" t="s">
        <v>13048</v>
      </c>
      <c r="BS312" s="51">
        <v>740</v>
      </c>
      <c r="BT312" s="75">
        <v>589</v>
      </c>
      <c r="BU312" s="51">
        <v>151</v>
      </c>
      <c r="BV312" s="75">
        <v>691</v>
      </c>
      <c r="BW312" s="75">
        <v>745</v>
      </c>
      <c r="BX312" s="126"/>
    </row>
    <row r="313" spans="1:76" ht="15" customHeight="1">
      <c r="A313" s="185" t="s">
        <v>9524</v>
      </c>
      <c r="B313" s="1" t="s">
        <v>4275</v>
      </c>
      <c r="C313" s="2" t="s">
        <v>9525</v>
      </c>
      <c r="D313" s="91" t="s">
        <v>8827</v>
      </c>
      <c r="E313" s="2" t="s">
        <v>1421</v>
      </c>
      <c r="F313" s="2" t="s">
        <v>3643</v>
      </c>
      <c r="G313" s="2" t="s">
        <v>657</v>
      </c>
      <c r="H313" s="2" t="s">
        <v>657</v>
      </c>
      <c r="I313">
        <v>14103</v>
      </c>
      <c r="J313" t="s">
        <v>8828</v>
      </c>
      <c r="K313" t="e">
        <v>#VALUE!</v>
      </c>
      <c r="L313" t="s">
        <v>9526</v>
      </c>
      <c r="M313" s="175">
        <v>127</v>
      </c>
      <c r="N313" s="124">
        <v>413</v>
      </c>
      <c r="O313" s="75">
        <v>370</v>
      </c>
      <c r="P313" s="124">
        <v>86</v>
      </c>
      <c r="Q313" s="124">
        <v>13</v>
      </c>
      <c r="R313" s="124">
        <v>2</v>
      </c>
      <c r="S313" s="75">
        <v>12</v>
      </c>
      <c r="T313" s="124">
        <v>35</v>
      </c>
      <c r="U313" s="75">
        <v>46</v>
      </c>
      <c r="V313" s="75">
        <v>40</v>
      </c>
      <c r="W313" s="75">
        <v>88</v>
      </c>
      <c r="X313" s="75">
        <v>0</v>
      </c>
      <c r="Y313" s="31">
        <v>0.23243243243243245</v>
      </c>
      <c r="Z313" s="31">
        <v>0.3073170731707317</v>
      </c>
      <c r="AA313" s="31">
        <v>0.37567567567567567</v>
      </c>
      <c r="AB313" s="32">
        <v>2.3026315789473686</v>
      </c>
      <c r="AC313" s="32">
        <v>1.8181818181818183</v>
      </c>
      <c r="AD313" s="32">
        <v>3.1081081081081079</v>
      </c>
      <c r="AE313" s="32">
        <v>0</v>
      </c>
      <c r="AF313" s="51">
        <v>-0.93687802104068063</v>
      </c>
      <c r="AG313" s="51">
        <v>0</v>
      </c>
      <c r="AH313" s="51">
        <v>0</v>
      </c>
      <c r="AI313" s="51">
        <v>0</v>
      </c>
      <c r="AJ313" s="32">
        <v>6.292043484196614</v>
      </c>
      <c r="AK313" s="32" t="s">
        <v>12734</v>
      </c>
      <c r="AL313" s="32" t="s">
        <v>12734</v>
      </c>
      <c r="AM313" s="32" t="s">
        <v>12734</v>
      </c>
      <c r="AN313" s="32">
        <v>6.292043484196614</v>
      </c>
      <c r="AO313" s="32" t="s">
        <v>12734</v>
      </c>
      <c r="AP313" s="32" t="s">
        <v>12734</v>
      </c>
      <c r="AQ313" s="32">
        <v>6.292043484196614</v>
      </c>
      <c r="AR313" s="32" t="s">
        <v>12734</v>
      </c>
      <c r="AS313" s="32">
        <v>6.292043484196614</v>
      </c>
      <c r="AT313" s="32">
        <v>6.292043484196614</v>
      </c>
      <c r="AU313" s="32">
        <v>6.292043484196614</v>
      </c>
      <c r="AV313" s="134" t="s">
        <v>12734</v>
      </c>
      <c r="AW313" s="133" t="s">
        <v>12734</v>
      </c>
      <c r="AX313" s="133" t="s">
        <v>12734</v>
      </c>
      <c r="AY313" s="133">
        <v>29</v>
      </c>
      <c r="AZ313" s="133" t="s">
        <v>12734</v>
      </c>
      <c r="BA313" s="133" t="s">
        <v>12734</v>
      </c>
      <c r="BB313" s="133">
        <v>30</v>
      </c>
      <c r="BC313" s="133" t="s">
        <v>12734</v>
      </c>
      <c r="BD313" s="133">
        <v>55</v>
      </c>
      <c r="BE313" s="133">
        <v>94</v>
      </c>
      <c r="BF313" s="133">
        <v>79</v>
      </c>
      <c r="BG313" s="92" t="s">
        <v>12734</v>
      </c>
      <c r="BH313" s="32">
        <v>9.7237596872733416</v>
      </c>
      <c r="BI313" s="8">
        <v>-3.4317162030767276</v>
      </c>
      <c r="BJ313" s="12">
        <v>312</v>
      </c>
      <c r="BK313" s="32">
        <v>0</v>
      </c>
      <c r="BL313" s="32">
        <v>0.21403182159055145</v>
      </c>
      <c r="BM313" s="32">
        <v>-3.6457480246672791</v>
      </c>
      <c r="BN313" s="40">
        <v>-5.7334624003367205</v>
      </c>
      <c r="BO313" s="40"/>
      <c r="BP313" s="32">
        <v>0</v>
      </c>
      <c r="BQ313" s="38">
        <v>0</v>
      </c>
      <c r="BR313" s="6" t="s">
        <v>13049</v>
      </c>
      <c r="BS313" s="51">
        <v>692.5</v>
      </c>
      <c r="BT313" s="75">
        <v>592</v>
      </c>
      <c r="BU313" s="51">
        <v>100.5</v>
      </c>
      <c r="BV313" s="75">
        <v>568</v>
      </c>
      <c r="BW313" s="75">
        <v>721</v>
      </c>
      <c r="BX313" s="51"/>
    </row>
    <row r="314" spans="1:76" ht="15" customHeight="1">
      <c r="A314" s="185" t="s">
        <v>12484</v>
      </c>
      <c r="B314" s="1" t="s">
        <v>12486</v>
      </c>
      <c r="C314" s="2" t="s">
        <v>4008</v>
      </c>
      <c r="D314" s="91" t="s">
        <v>12485</v>
      </c>
      <c r="E314" s="2" t="s">
        <v>1419</v>
      </c>
      <c r="F314" s="2" t="s">
        <v>6289</v>
      </c>
      <c r="G314" s="2" t="s">
        <v>1372</v>
      </c>
      <c r="H314" s="2" t="s">
        <v>1372</v>
      </c>
      <c r="I314">
        <v>15170</v>
      </c>
      <c r="J314" t="s">
        <v>12487</v>
      </c>
      <c r="K314" t="e">
        <v>#VALUE!</v>
      </c>
      <c r="L314" t="s">
        <v>12488</v>
      </c>
      <c r="M314" s="175">
        <v>95</v>
      </c>
      <c r="N314" s="124">
        <v>260</v>
      </c>
      <c r="O314" s="67">
        <v>228</v>
      </c>
      <c r="P314" s="124">
        <v>54</v>
      </c>
      <c r="Q314" s="124">
        <v>13</v>
      </c>
      <c r="R314" s="124">
        <v>1</v>
      </c>
      <c r="S314" s="67">
        <v>8</v>
      </c>
      <c r="T314" s="124">
        <v>33</v>
      </c>
      <c r="U314" s="67">
        <v>23</v>
      </c>
      <c r="V314" s="67">
        <v>29</v>
      </c>
      <c r="W314" s="67">
        <v>56</v>
      </c>
      <c r="X314" s="67">
        <v>9</v>
      </c>
      <c r="Y314" s="4">
        <v>0.23684210526315788</v>
      </c>
      <c r="Z314" s="4">
        <v>0.32295719844357978</v>
      </c>
      <c r="AA314" s="4">
        <v>0.40789473684210525</v>
      </c>
      <c r="AB314" s="8">
        <v>2.1710526315789473</v>
      </c>
      <c r="AC314" s="8">
        <v>1.2121212121212122</v>
      </c>
      <c r="AD314" s="8">
        <v>1.5540540540540539</v>
      </c>
      <c r="AE314" s="8">
        <v>2.25</v>
      </c>
      <c r="AF314" s="51">
        <v>-0.32694911975235852</v>
      </c>
      <c r="AG314" s="51">
        <v>0</v>
      </c>
      <c r="AH314" s="51">
        <v>0</v>
      </c>
      <c r="AI314" s="51">
        <v>0</v>
      </c>
      <c r="AJ314" s="8">
        <v>6.8602787780018559</v>
      </c>
      <c r="AK314" s="8" t="s">
        <v>12734</v>
      </c>
      <c r="AL314" s="8" t="s">
        <v>12734</v>
      </c>
      <c r="AM314" s="8" t="s">
        <v>12734</v>
      </c>
      <c r="AN314" s="8" t="s">
        <v>12734</v>
      </c>
      <c r="AO314" s="8" t="s">
        <v>12734</v>
      </c>
      <c r="AP314" s="8">
        <v>6.8602787780018559</v>
      </c>
      <c r="AQ314" s="8" t="s">
        <v>12734</v>
      </c>
      <c r="AR314" s="8" t="s">
        <v>12734</v>
      </c>
      <c r="AS314" s="8" t="s">
        <v>12734</v>
      </c>
      <c r="AT314" s="8">
        <v>6.8602787780018559</v>
      </c>
      <c r="AU314" s="8">
        <v>6.8602787780018559</v>
      </c>
      <c r="AV314" s="133" t="s">
        <v>12734</v>
      </c>
      <c r="AW314" s="133" t="s">
        <v>12734</v>
      </c>
      <c r="AX314" s="133" t="s">
        <v>12734</v>
      </c>
      <c r="AY314" s="133" t="s">
        <v>12734</v>
      </c>
      <c r="AZ314" s="133" t="s">
        <v>12734</v>
      </c>
      <c r="BA314" s="133">
        <v>107</v>
      </c>
      <c r="BB314" s="133" t="s">
        <v>12734</v>
      </c>
      <c r="BC314" s="133" t="s">
        <v>12734</v>
      </c>
      <c r="BD314" s="133" t="s">
        <v>12734</v>
      </c>
      <c r="BE314" s="133">
        <v>82</v>
      </c>
      <c r="BF314" s="133">
        <v>67</v>
      </c>
      <c r="BG314" s="92" t="s">
        <v>12734</v>
      </c>
      <c r="BH314" s="8">
        <v>10.292358297693868</v>
      </c>
      <c r="BI314" s="8">
        <v>-3.432079519692012</v>
      </c>
      <c r="BJ314" s="12">
        <v>313</v>
      </c>
      <c r="BK314" s="10">
        <v>0</v>
      </c>
      <c r="BL314" s="10">
        <v>0.21403182159055145</v>
      </c>
      <c r="BM314" s="10">
        <v>-3.6461113412825634</v>
      </c>
      <c r="BN314" s="41">
        <v>-5.7341334227858534</v>
      </c>
      <c r="BO314" s="41"/>
      <c r="BP314" s="10">
        <v>0</v>
      </c>
      <c r="BQ314" s="38">
        <v>0</v>
      </c>
      <c r="BR314" s="6" t="s">
        <v>13050</v>
      </c>
      <c r="BS314" s="51">
        <v>398.67</v>
      </c>
      <c r="BT314" s="75">
        <v>593</v>
      </c>
      <c r="BU314" s="51">
        <v>-194.32999999999998</v>
      </c>
      <c r="BV314" s="75">
        <v>325</v>
      </c>
      <c r="BW314" s="75">
        <v>432</v>
      </c>
      <c r="BX314" s="51"/>
    </row>
    <row r="315" spans="1:76" ht="15" customHeight="1">
      <c r="A315" t="s">
        <v>1866</v>
      </c>
      <c r="B315" s="1" t="s">
        <v>4328</v>
      </c>
      <c r="C315" s="2" t="s">
        <v>3982</v>
      </c>
      <c r="D315" s="91" t="s">
        <v>272</v>
      </c>
      <c r="E315" s="2" t="s">
        <v>1366</v>
      </c>
      <c r="F315" s="2" t="s">
        <v>3643</v>
      </c>
      <c r="G315" s="2" t="s">
        <v>1372</v>
      </c>
      <c r="H315" s="2" t="s">
        <v>1372</v>
      </c>
      <c r="I315">
        <v>5297</v>
      </c>
      <c r="J315" t="s">
        <v>7146</v>
      </c>
      <c r="K315" t="e">
        <v>#VALUE!</v>
      </c>
      <c r="L315" t="s">
        <v>3318</v>
      </c>
      <c r="M315" s="175">
        <v>59</v>
      </c>
      <c r="N315" s="124">
        <v>255</v>
      </c>
      <c r="O315" s="75">
        <v>221</v>
      </c>
      <c r="P315" s="124">
        <v>52</v>
      </c>
      <c r="Q315" s="124">
        <v>10</v>
      </c>
      <c r="R315" s="124">
        <v>0</v>
      </c>
      <c r="S315" s="75">
        <v>12</v>
      </c>
      <c r="T315" s="124">
        <v>41</v>
      </c>
      <c r="U315" s="75">
        <v>36</v>
      </c>
      <c r="V315" s="75">
        <v>31</v>
      </c>
      <c r="W315" s="75">
        <v>72</v>
      </c>
      <c r="X315" s="75">
        <v>1</v>
      </c>
      <c r="Y315" s="4">
        <v>0.23529411764705882</v>
      </c>
      <c r="Z315" s="4">
        <v>0.32936507936507936</v>
      </c>
      <c r="AA315" s="4">
        <v>0.4434389140271493</v>
      </c>
      <c r="AB315" s="8">
        <v>2.6973684210526319</v>
      </c>
      <c r="AC315" s="8">
        <v>1.8181818181818183</v>
      </c>
      <c r="AD315" s="8">
        <v>2.4324324324324325</v>
      </c>
      <c r="AE315" s="8">
        <v>0.25</v>
      </c>
      <c r="AF315" s="51">
        <v>-0.3473735173081805</v>
      </c>
      <c r="AG315" s="51">
        <v>0</v>
      </c>
      <c r="AH315" s="51">
        <v>0</v>
      </c>
      <c r="AI315" s="51">
        <v>0</v>
      </c>
      <c r="AJ315" s="8">
        <v>6.8506091543587022</v>
      </c>
      <c r="AK315" s="8" t="s">
        <v>12734</v>
      </c>
      <c r="AL315" s="8" t="s">
        <v>12734</v>
      </c>
      <c r="AM315" s="8" t="s">
        <v>12734</v>
      </c>
      <c r="AN315" s="8" t="s">
        <v>12734</v>
      </c>
      <c r="AO315" s="8" t="s">
        <v>12734</v>
      </c>
      <c r="AP315" s="8">
        <v>6.8506091543587022</v>
      </c>
      <c r="AQ315" s="8" t="s">
        <v>12734</v>
      </c>
      <c r="AR315" s="8" t="s">
        <v>12734</v>
      </c>
      <c r="AS315" s="8" t="s">
        <v>12734</v>
      </c>
      <c r="AT315" s="8">
        <v>6.8506091543587022</v>
      </c>
      <c r="AU315" s="8">
        <v>6.8506091543587022</v>
      </c>
      <c r="AV315" s="133" t="s">
        <v>12734</v>
      </c>
      <c r="AW315" s="133" t="s">
        <v>12734</v>
      </c>
      <c r="AX315" s="133" t="s">
        <v>12734</v>
      </c>
      <c r="AY315" s="133" t="s">
        <v>12734</v>
      </c>
      <c r="AZ315" s="133" t="s">
        <v>12734</v>
      </c>
      <c r="BA315" s="133">
        <v>108</v>
      </c>
      <c r="BB315" s="133" t="s">
        <v>12734</v>
      </c>
      <c r="BC315" s="133" t="s">
        <v>12734</v>
      </c>
      <c r="BD315" s="133" t="s">
        <v>12734</v>
      </c>
      <c r="BE315" s="133">
        <v>84</v>
      </c>
      <c r="BF315" s="133">
        <v>69</v>
      </c>
      <c r="BG315" s="92" t="s">
        <v>12734</v>
      </c>
      <c r="BH315" s="8">
        <v>10.292358297693868</v>
      </c>
      <c r="BI315" s="8">
        <v>-3.4417491433351657</v>
      </c>
      <c r="BJ315" s="12">
        <v>314</v>
      </c>
      <c r="BK315" s="10">
        <v>0</v>
      </c>
      <c r="BL315" s="10">
        <v>0.21403182159055145</v>
      </c>
      <c r="BM315" s="10">
        <v>-3.6557809649257171</v>
      </c>
      <c r="BN315" s="41">
        <v>-5.7519925964824568</v>
      </c>
      <c r="BO315" s="41"/>
      <c r="BP315" s="10">
        <v>0</v>
      </c>
      <c r="BQ315" s="38">
        <v>0</v>
      </c>
      <c r="BR315" s="6" t="s">
        <v>13051</v>
      </c>
      <c r="BS315" s="51">
        <v>491.33</v>
      </c>
      <c r="BT315" s="75">
        <v>596</v>
      </c>
      <c r="BU315" s="51">
        <v>-104.67000000000002</v>
      </c>
      <c r="BV315" s="75">
        <v>326</v>
      </c>
      <c r="BW315" s="75">
        <v>625</v>
      </c>
      <c r="BX315" s="51"/>
    </row>
    <row r="316" spans="1:76">
      <c r="A316" t="s">
        <v>12013</v>
      </c>
      <c r="B316" s="1" t="s">
        <v>12014</v>
      </c>
      <c r="C316" s="2" t="s">
        <v>3950</v>
      </c>
      <c r="D316" s="91" t="s">
        <v>11097</v>
      </c>
      <c r="E316" s="2" t="s">
        <v>1382</v>
      </c>
      <c r="F316" s="2" t="s">
        <v>6289</v>
      </c>
      <c r="G316" s="2" t="s">
        <v>1403</v>
      </c>
      <c r="H316" s="2" t="s">
        <v>1403</v>
      </c>
      <c r="I316">
        <v>19514</v>
      </c>
      <c r="J316" t="s">
        <v>12015</v>
      </c>
      <c r="K316" t="e">
        <v>#VALUE!</v>
      </c>
      <c r="L316" t="s">
        <v>11378</v>
      </c>
      <c r="M316" s="175">
        <v>18</v>
      </c>
      <c r="N316" s="124">
        <v>58</v>
      </c>
      <c r="O316" s="75">
        <v>53</v>
      </c>
      <c r="P316" s="124">
        <v>12</v>
      </c>
      <c r="Q316" s="124">
        <v>2</v>
      </c>
      <c r="R316" s="124">
        <v>0</v>
      </c>
      <c r="S316" s="75">
        <v>2</v>
      </c>
      <c r="T316" s="124">
        <v>7</v>
      </c>
      <c r="U316" s="75">
        <v>7</v>
      </c>
      <c r="V316" s="75">
        <v>4</v>
      </c>
      <c r="W316" s="75">
        <v>14</v>
      </c>
      <c r="X316" s="75">
        <v>2</v>
      </c>
      <c r="Y316" s="4">
        <v>0.22641509433962265</v>
      </c>
      <c r="Z316" s="4">
        <v>0.2807017543859649</v>
      </c>
      <c r="AA316" s="4">
        <v>0.37735849056603776</v>
      </c>
      <c r="AB316" s="8">
        <v>0.46052631578947373</v>
      </c>
      <c r="AC316" s="8">
        <v>0.30303030303030304</v>
      </c>
      <c r="AD316" s="8">
        <v>0.47297297297297297</v>
      </c>
      <c r="AE316" s="8">
        <v>0.5</v>
      </c>
      <c r="AF316" s="51">
        <v>0.142176566919755</v>
      </c>
      <c r="AG316" s="51">
        <v>0</v>
      </c>
      <c r="AH316" s="51">
        <v>0</v>
      </c>
      <c r="AI316" s="51">
        <v>0</v>
      </c>
      <c r="AJ316" s="8">
        <v>1.8787061587125047</v>
      </c>
      <c r="AK316" s="8">
        <v>1.8787061587125047</v>
      </c>
      <c r="AL316" s="8" t="s">
        <v>12734</v>
      </c>
      <c r="AM316" s="8" t="s">
        <v>12734</v>
      </c>
      <c r="AN316" s="8" t="s">
        <v>12734</v>
      </c>
      <c r="AO316" s="8" t="s">
        <v>12734</v>
      </c>
      <c r="AP316" s="8" t="s">
        <v>12734</v>
      </c>
      <c r="AQ316" s="8" t="s">
        <v>12734</v>
      </c>
      <c r="AR316" s="8" t="s">
        <v>12734</v>
      </c>
      <c r="AS316" s="8" t="s">
        <v>12734</v>
      </c>
      <c r="AT316" s="8">
        <v>1.8787061587125047</v>
      </c>
      <c r="AU316" s="8">
        <v>1.8787061587125047</v>
      </c>
      <c r="AV316" s="133">
        <v>61</v>
      </c>
      <c r="AW316" s="133" t="s">
        <v>12734</v>
      </c>
      <c r="AX316" s="133" t="s">
        <v>12734</v>
      </c>
      <c r="AY316" s="133" t="s">
        <v>12734</v>
      </c>
      <c r="AZ316" s="133" t="s">
        <v>12734</v>
      </c>
      <c r="BA316" s="133" t="s">
        <v>12734</v>
      </c>
      <c r="BB316" s="133" t="s">
        <v>12734</v>
      </c>
      <c r="BC316" s="133" t="s">
        <v>12734</v>
      </c>
      <c r="BD316" s="133" t="s">
        <v>12734</v>
      </c>
      <c r="BE316" s="133">
        <v>248</v>
      </c>
      <c r="BF316" s="133">
        <v>233</v>
      </c>
      <c r="BG316" s="92" t="s">
        <v>12734</v>
      </c>
      <c r="BH316" s="8">
        <v>5.4009775641470128</v>
      </c>
      <c r="BI316" s="8">
        <v>-3.5222714054345081</v>
      </c>
      <c r="BJ316" s="12">
        <v>315</v>
      </c>
      <c r="BK316" s="10">
        <v>0</v>
      </c>
      <c r="BL316" s="10">
        <v>0.21403182159055145</v>
      </c>
      <c r="BM316" s="10">
        <v>-3.7363032270250596</v>
      </c>
      <c r="BN316" s="41">
        <v>-5.9007120418658126</v>
      </c>
      <c r="BO316" s="41"/>
      <c r="BP316" s="10">
        <v>0</v>
      </c>
      <c r="BQ316" s="38">
        <v>0</v>
      </c>
      <c r="BR316" s="6" t="s">
        <v>13052</v>
      </c>
      <c r="BS316" s="51">
        <v>589</v>
      </c>
      <c r="BT316" s="75">
        <v>601</v>
      </c>
      <c r="BU316" s="51">
        <v>-12</v>
      </c>
      <c r="BV316" s="75">
        <v>505</v>
      </c>
      <c r="BW316" s="75">
        <v>706</v>
      </c>
      <c r="BX316" s="51"/>
    </row>
    <row r="317" spans="1:76">
      <c r="A317" s="185" t="s">
        <v>2620</v>
      </c>
      <c r="B317" s="1" t="s">
        <v>4263</v>
      </c>
      <c r="C317" s="2" t="s">
        <v>4264</v>
      </c>
      <c r="D317" s="91" t="s">
        <v>148</v>
      </c>
      <c r="E317" s="2" t="s">
        <v>1385</v>
      </c>
      <c r="F317" s="2" t="s">
        <v>6289</v>
      </c>
      <c r="G317" s="2" t="s">
        <v>657</v>
      </c>
      <c r="H317" s="2" t="s">
        <v>657</v>
      </c>
      <c r="I317">
        <v>12775</v>
      </c>
      <c r="J317" t="s">
        <v>6592</v>
      </c>
      <c r="K317" t="e">
        <v>#VALUE!</v>
      </c>
      <c r="L317" t="s">
        <v>3513</v>
      </c>
      <c r="M317" s="175">
        <v>79</v>
      </c>
      <c r="N317" s="124">
        <v>170</v>
      </c>
      <c r="O317" s="75">
        <v>154</v>
      </c>
      <c r="P317" s="124">
        <v>40</v>
      </c>
      <c r="Q317" s="124">
        <v>6</v>
      </c>
      <c r="R317" s="124">
        <v>1</v>
      </c>
      <c r="S317" s="75">
        <v>13</v>
      </c>
      <c r="T317" s="124">
        <v>26</v>
      </c>
      <c r="U317" s="75">
        <v>25</v>
      </c>
      <c r="V317" s="75">
        <v>15</v>
      </c>
      <c r="W317" s="75">
        <v>45</v>
      </c>
      <c r="X317" s="75">
        <v>2</v>
      </c>
      <c r="Y317" s="4">
        <v>0.25974025974025972</v>
      </c>
      <c r="Z317" s="4">
        <v>0.32544378698224852</v>
      </c>
      <c r="AA317" s="4">
        <v>0.56493506493506496</v>
      </c>
      <c r="AB317" s="8">
        <v>1.7105263157894737</v>
      </c>
      <c r="AC317" s="8">
        <v>1.9696969696969697</v>
      </c>
      <c r="AD317" s="8">
        <v>1.689189189189189</v>
      </c>
      <c r="AE317" s="8">
        <v>0.5</v>
      </c>
      <c r="AF317" s="51">
        <v>0.32805319252958898</v>
      </c>
      <c r="AG317" s="51">
        <v>0</v>
      </c>
      <c r="AH317" s="51">
        <v>0</v>
      </c>
      <c r="AI317" s="51">
        <v>0</v>
      </c>
      <c r="AJ317" s="6">
        <v>6.197465667205222</v>
      </c>
      <c r="AK317" s="6" t="s">
        <v>12734</v>
      </c>
      <c r="AL317" s="6" t="s">
        <v>12734</v>
      </c>
      <c r="AM317" s="6" t="s">
        <v>12734</v>
      </c>
      <c r="AN317" s="6">
        <v>6.197465667205222</v>
      </c>
      <c r="AO317" s="6" t="s">
        <v>12734</v>
      </c>
      <c r="AP317" s="6" t="s">
        <v>12734</v>
      </c>
      <c r="AQ317" s="6">
        <v>6.197465667205222</v>
      </c>
      <c r="AR317" s="6" t="s">
        <v>12734</v>
      </c>
      <c r="AS317" s="6">
        <v>6.197465667205222</v>
      </c>
      <c r="AT317" s="6">
        <v>6.197465667205222</v>
      </c>
      <c r="AU317" s="6">
        <v>6.197465667205222</v>
      </c>
      <c r="AV317" s="99" t="s">
        <v>12734</v>
      </c>
      <c r="AW317" s="133" t="s">
        <v>12734</v>
      </c>
      <c r="AX317" s="133" t="s">
        <v>12734</v>
      </c>
      <c r="AY317" s="133">
        <v>30</v>
      </c>
      <c r="AZ317" s="133" t="s">
        <v>12734</v>
      </c>
      <c r="BA317" s="133" t="s">
        <v>12734</v>
      </c>
      <c r="BB317" s="133">
        <v>31</v>
      </c>
      <c r="BC317" s="133" t="s">
        <v>12734</v>
      </c>
      <c r="BD317" s="133">
        <v>56</v>
      </c>
      <c r="BE317" s="133">
        <v>98</v>
      </c>
      <c r="BF317" s="133">
        <v>83</v>
      </c>
      <c r="BG317" s="92" t="s">
        <v>12734</v>
      </c>
      <c r="BH317" s="8">
        <v>9.7237596872733416</v>
      </c>
      <c r="BI317" s="8">
        <v>-3.5262940200681197</v>
      </c>
      <c r="BJ317" s="12">
        <v>316</v>
      </c>
      <c r="BK317" s="10">
        <v>0</v>
      </c>
      <c r="BL317" s="10">
        <v>0.21403182159055145</v>
      </c>
      <c r="BM317" s="10">
        <v>-3.7403258416586711</v>
      </c>
      <c r="BN317" s="41">
        <v>-5.9081415526831265</v>
      </c>
      <c r="BO317" s="41"/>
      <c r="BP317" s="10">
        <v>0</v>
      </c>
      <c r="BQ317" s="38">
        <v>0</v>
      </c>
      <c r="BR317" s="6" t="s">
        <v>13053</v>
      </c>
      <c r="BS317" s="51">
        <v>567.5</v>
      </c>
      <c r="BT317" s="75">
        <v>602</v>
      </c>
      <c r="BU317" s="51">
        <v>-34.5</v>
      </c>
      <c r="BV317" s="75">
        <v>477</v>
      </c>
      <c r="BW317" s="75">
        <v>695</v>
      </c>
      <c r="BX317" s="51"/>
    </row>
    <row r="318" spans="1:76" ht="15" customHeight="1">
      <c r="A318" s="65" t="s">
        <v>1992</v>
      </c>
      <c r="B318" s="1" t="s">
        <v>4520</v>
      </c>
      <c r="C318" s="2" t="s">
        <v>4521</v>
      </c>
      <c r="D318" s="91" t="s">
        <v>121</v>
      </c>
      <c r="E318" s="2" t="s">
        <v>1378</v>
      </c>
      <c r="F318" s="2" t="s">
        <v>3643</v>
      </c>
      <c r="G318" s="2" t="s">
        <v>1403</v>
      </c>
      <c r="H318" s="2" t="s">
        <v>1403</v>
      </c>
      <c r="I318">
        <v>5273</v>
      </c>
      <c r="J318" t="s">
        <v>6631</v>
      </c>
      <c r="K318" t="e">
        <v>#VALUE!</v>
      </c>
      <c r="L318" t="s">
        <v>3428</v>
      </c>
      <c r="M318" s="175">
        <v>65</v>
      </c>
      <c r="N318" s="124">
        <v>191</v>
      </c>
      <c r="O318" s="67">
        <v>172</v>
      </c>
      <c r="P318" s="124">
        <v>33</v>
      </c>
      <c r="Q318" s="124">
        <v>3</v>
      </c>
      <c r="R318" s="124">
        <v>0</v>
      </c>
      <c r="S318" s="67">
        <v>5</v>
      </c>
      <c r="T318" s="124">
        <v>14</v>
      </c>
      <c r="U318" s="67">
        <v>19</v>
      </c>
      <c r="V318" s="67">
        <v>13</v>
      </c>
      <c r="W318" s="67">
        <v>47</v>
      </c>
      <c r="X318" s="67">
        <v>0</v>
      </c>
      <c r="Y318" s="52">
        <v>0.19186046511627908</v>
      </c>
      <c r="Z318" s="52">
        <v>0.24864864864864866</v>
      </c>
      <c r="AA318" s="52">
        <v>0.29651162790697677</v>
      </c>
      <c r="AB318" s="51">
        <v>0.92105263157894746</v>
      </c>
      <c r="AC318" s="51">
        <v>0.75757575757575757</v>
      </c>
      <c r="AD318" s="51">
        <v>1.2837837837837838</v>
      </c>
      <c r="AE318" s="51">
        <v>0</v>
      </c>
      <c r="AF318" s="51">
        <v>-1.1010337429295802</v>
      </c>
      <c r="AG318" s="51">
        <v>0</v>
      </c>
      <c r="AH318" s="51">
        <v>0</v>
      </c>
      <c r="AI318" s="51">
        <v>0</v>
      </c>
      <c r="AJ318" s="51">
        <v>1.8613784300089087</v>
      </c>
      <c r="AK318" s="51">
        <v>1.8613784300089087</v>
      </c>
      <c r="AL318" s="51" t="s">
        <v>12734</v>
      </c>
      <c r="AM318" s="51" t="s">
        <v>12734</v>
      </c>
      <c r="AN318" s="51" t="s">
        <v>12734</v>
      </c>
      <c r="AO318" s="51" t="s">
        <v>12734</v>
      </c>
      <c r="AP318" s="51" t="s">
        <v>12734</v>
      </c>
      <c r="AQ318" s="51" t="s">
        <v>12734</v>
      </c>
      <c r="AR318" s="51" t="s">
        <v>12734</v>
      </c>
      <c r="AS318" s="51" t="s">
        <v>12734</v>
      </c>
      <c r="AT318" s="51">
        <v>1.8613784300089087</v>
      </c>
      <c r="AU318" s="51">
        <v>1.8613784300089087</v>
      </c>
      <c r="AV318" s="76">
        <v>62</v>
      </c>
      <c r="AW318" s="133" t="s">
        <v>12734</v>
      </c>
      <c r="AX318" s="133" t="s">
        <v>12734</v>
      </c>
      <c r="AY318" s="133" t="s">
        <v>12734</v>
      </c>
      <c r="AZ318" s="133" t="s">
        <v>12734</v>
      </c>
      <c r="BA318" s="133" t="s">
        <v>12734</v>
      </c>
      <c r="BB318" s="133" t="s">
        <v>12734</v>
      </c>
      <c r="BC318" s="133" t="s">
        <v>12734</v>
      </c>
      <c r="BD318" s="133" t="s">
        <v>12734</v>
      </c>
      <c r="BE318" s="133">
        <v>251</v>
      </c>
      <c r="BF318" s="133">
        <v>236</v>
      </c>
      <c r="BG318" s="92" t="s">
        <v>12734</v>
      </c>
      <c r="BH318" s="51">
        <v>5.4009775641470128</v>
      </c>
      <c r="BI318" s="8">
        <v>-3.5395991341381041</v>
      </c>
      <c r="BJ318" s="12">
        <v>317</v>
      </c>
      <c r="BK318" s="51">
        <v>0</v>
      </c>
      <c r="BL318" s="51">
        <v>0.21403182159055145</v>
      </c>
      <c r="BM318" s="51">
        <v>-3.7536309557286556</v>
      </c>
      <c r="BN318" s="64">
        <v>-5.9327152436558066</v>
      </c>
      <c r="BO318" s="64"/>
      <c r="BP318" s="51">
        <v>0</v>
      </c>
      <c r="BQ318" s="38">
        <v>0</v>
      </c>
      <c r="BR318" s="51" t="s">
        <v>13054</v>
      </c>
      <c r="BS318" s="51">
        <v>0</v>
      </c>
      <c r="BT318" s="75">
        <v>603</v>
      </c>
      <c r="BU318" s="51">
        <v>0</v>
      </c>
      <c r="BV318" s="75">
        <v>0</v>
      </c>
      <c r="BW318" s="75">
        <v>0</v>
      </c>
      <c r="BX318" s="51"/>
    </row>
    <row r="319" spans="1:76">
      <c r="A319" t="s">
        <v>9339</v>
      </c>
      <c r="B319" s="1" t="s">
        <v>4810</v>
      </c>
      <c r="C319" s="2" t="s">
        <v>3948</v>
      </c>
      <c r="D319" s="91" t="s">
        <v>8731</v>
      </c>
      <c r="E319" s="2" t="s">
        <v>1412</v>
      </c>
      <c r="F319" s="2" t="s">
        <v>6289</v>
      </c>
      <c r="G319" s="2" t="s">
        <v>1372</v>
      </c>
      <c r="H319" s="2" t="s">
        <v>1372</v>
      </c>
      <c r="I319">
        <v>12160</v>
      </c>
      <c r="J319" t="s">
        <v>8732</v>
      </c>
      <c r="K319" t="e">
        <v>#VALUE!</v>
      </c>
      <c r="L319" t="s">
        <v>9340</v>
      </c>
      <c r="M319" s="175">
        <v>134</v>
      </c>
      <c r="N319" s="124">
        <v>356</v>
      </c>
      <c r="O319" s="75">
        <v>311</v>
      </c>
      <c r="P319" s="124">
        <v>77</v>
      </c>
      <c r="Q319" s="124">
        <v>18</v>
      </c>
      <c r="R319" s="124">
        <v>0</v>
      </c>
      <c r="S319" s="75">
        <v>7</v>
      </c>
      <c r="T319" s="124">
        <v>47</v>
      </c>
      <c r="U319" s="75">
        <v>33</v>
      </c>
      <c r="V319" s="75">
        <v>40</v>
      </c>
      <c r="W319" s="75">
        <v>104</v>
      </c>
      <c r="X319" s="75">
        <v>2</v>
      </c>
      <c r="Y319" s="4">
        <v>0.24758842443729903</v>
      </c>
      <c r="Z319" s="4">
        <v>0.33333333333333331</v>
      </c>
      <c r="AA319" s="4">
        <v>0.37299035369774919</v>
      </c>
      <c r="AB319" s="8">
        <v>3.0921052631578947</v>
      </c>
      <c r="AC319" s="8">
        <v>1.0606060606060606</v>
      </c>
      <c r="AD319" s="8">
        <v>2.2297297297297298</v>
      </c>
      <c r="AE319" s="8">
        <v>0.5</v>
      </c>
      <c r="AF319" s="51">
        <v>-0.17323775388290258</v>
      </c>
      <c r="AG319" s="51">
        <v>0</v>
      </c>
      <c r="AH319" s="51">
        <v>0</v>
      </c>
      <c r="AI319" s="51">
        <v>0</v>
      </c>
      <c r="AJ319" s="8">
        <v>6.7092032996107829</v>
      </c>
      <c r="AK319" s="8" t="s">
        <v>12734</v>
      </c>
      <c r="AL319" s="8" t="s">
        <v>12734</v>
      </c>
      <c r="AM319" s="8" t="s">
        <v>12734</v>
      </c>
      <c r="AN319" s="8" t="s">
        <v>12734</v>
      </c>
      <c r="AO319" s="8" t="s">
        <v>12734</v>
      </c>
      <c r="AP319" s="8">
        <v>6.7092032996107829</v>
      </c>
      <c r="AQ319" s="8" t="s">
        <v>12734</v>
      </c>
      <c r="AR319" s="8" t="s">
        <v>12734</v>
      </c>
      <c r="AS319" s="8" t="s">
        <v>12734</v>
      </c>
      <c r="AT319" s="8">
        <v>6.7092032996107829</v>
      </c>
      <c r="AU319" s="8">
        <v>6.7092032996107829</v>
      </c>
      <c r="AV319" s="133" t="s">
        <v>12734</v>
      </c>
      <c r="AW319" s="133" t="s">
        <v>12734</v>
      </c>
      <c r="AX319" s="133" t="s">
        <v>12734</v>
      </c>
      <c r="AY319" s="133" t="s">
        <v>12734</v>
      </c>
      <c r="AZ319" s="133" t="s">
        <v>12734</v>
      </c>
      <c r="BA319" s="133">
        <v>109</v>
      </c>
      <c r="BB319" s="133" t="s">
        <v>12734</v>
      </c>
      <c r="BC319" s="133" t="s">
        <v>12734</v>
      </c>
      <c r="BD319" s="133" t="s">
        <v>12734</v>
      </c>
      <c r="BE319" s="133">
        <v>89</v>
      </c>
      <c r="BF319" s="133">
        <v>74</v>
      </c>
      <c r="BG319" s="92" t="s">
        <v>12734</v>
      </c>
      <c r="BH319" s="8">
        <v>10.292358297693868</v>
      </c>
      <c r="BI319" s="8">
        <v>-3.583154998083085</v>
      </c>
      <c r="BJ319" s="12">
        <v>318</v>
      </c>
      <c r="BK319" s="10">
        <v>0</v>
      </c>
      <c r="BL319" s="10">
        <v>0.21403182159055145</v>
      </c>
      <c r="BM319" s="10">
        <v>-3.7971868196736365</v>
      </c>
      <c r="BN319" s="41">
        <v>-6.0131601263529522</v>
      </c>
      <c r="BO319" s="41"/>
      <c r="BP319" s="10">
        <v>0</v>
      </c>
      <c r="BQ319" s="38">
        <v>0</v>
      </c>
      <c r="BR319" s="6" t="s">
        <v>13055</v>
      </c>
      <c r="BS319" s="51">
        <v>733.83</v>
      </c>
      <c r="BT319" s="75">
        <v>605</v>
      </c>
      <c r="BU319" s="51">
        <v>128.83000000000004</v>
      </c>
      <c r="BV319" s="75">
        <v>648</v>
      </c>
      <c r="BW319" s="75">
        <v>648</v>
      </c>
      <c r="BX319" s="51"/>
    </row>
    <row r="320" spans="1:76" ht="15" customHeight="1">
      <c r="A320" s="185" t="s">
        <v>2807</v>
      </c>
      <c r="B320" s="1" t="s">
        <v>4097</v>
      </c>
      <c r="C320" s="2" t="s">
        <v>4017</v>
      </c>
      <c r="D320" s="91" t="s">
        <v>219</v>
      </c>
      <c r="E320" s="2" t="s">
        <v>1458</v>
      </c>
      <c r="F320" s="2" t="s">
        <v>6289</v>
      </c>
      <c r="G320" s="2" t="s">
        <v>658</v>
      </c>
      <c r="H320" s="2" t="s">
        <v>658</v>
      </c>
      <c r="I320">
        <v>11936</v>
      </c>
      <c r="J320" t="s">
        <v>6630</v>
      </c>
      <c r="K320" t="e">
        <v>#VALUE!</v>
      </c>
      <c r="L320" t="s">
        <v>3586</v>
      </c>
      <c r="M320" s="175">
        <v>142</v>
      </c>
      <c r="N320" s="124">
        <v>491</v>
      </c>
      <c r="O320" s="75">
        <v>438</v>
      </c>
      <c r="P320" s="124">
        <v>107</v>
      </c>
      <c r="Q320" s="124">
        <v>21</v>
      </c>
      <c r="R320" s="124">
        <v>2</v>
      </c>
      <c r="S320" s="75">
        <v>5</v>
      </c>
      <c r="T320" s="124">
        <v>50</v>
      </c>
      <c r="U320" s="75">
        <v>39</v>
      </c>
      <c r="V320" s="75">
        <v>43</v>
      </c>
      <c r="W320" s="75">
        <v>47</v>
      </c>
      <c r="X320" s="75">
        <v>4</v>
      </c>
      <c r="Y320" s="4">
        <v>0.24429223744292236</v>
      </c>
      <c r="Z320" s="4">
        <v>0.31185031185031187</v>
      </c>
      <c r="AA320" s="4">
        <v>0.33561643835616439</v>
      </c>
      <c r="AB320" s="8">
        <v>3.2894736842105265</v>
      </c>
      <c r="AC320" s="8">
        <v>0.75757575757575757</v>
      </c>
      <c r="AD320" s="8">
        <v>2.6351351351351351</v>
      </c>
      <c r="AE320" s="8">
        <v>1</v>
      </c>
      <c r="AF320" s="51">
        <v>-0.55430395193845072</v>
      </c>
      <c r="AG320" s="51">
        <v>0</v>
      </c>
      <c r="AH320" s="51">
        <v>0</v>
      </c>
      <c r="AI320" s="51">
        <v>0</v>
      </c>
      <c r="AJ320" s="8">
        <v>7.1278806249829687</v>
      </c>
      <c r="AK320" s="8" t="s">
        <v>12734</v>
      </c>
      <c r="AL320" s="8" t="s">
        <v>12734</v>
      </c>
      <c r="AM320" s="8">
        <v>7.1278806249829687</v>
      </c>
      <c r="AN320" s="8" t="s">
        <v>12734</v>
      </c>
      <c r="AO320" s="8" t="s">
        <v>12734</v>
      </c>
      <c r="AP320" s="8" t="s">
        <v>12734</v>
      </c>
      <c r="AQ320" s="8" t="s">
        <v>12734</v>
      </c>
      <c r="AR320" s="8">
        <v>7.1278806249829687</v>
      </c>
      <c r="AS320" s="8">
        <v>7.1278806249829687</v>
      </c>
      <c r="AT320" s="8">
        <v>7.1278806249829687</v>
      </c>
      <c r="AU320" s="8">
        <v>7.1278806249829687</v>
      </c>
      <c r="AV320" s="133" t="s">
        <v>12734</v>
      </c>
      <c r="AW320" s="133" t="s">
        <v>12734</v>
      </c>
      <c r="AX320" s="133">
        <v>41</v>
      </c>
      <c r="AY320" s="133" t="s">
        <v>12734</v>
      </c>
      <c r="AZ320" s="133" t="s">
        <v>12734</v>
      </c>
      <c r="BA320" s="133" t="s">
        <v>12734</v>
      </c>
      <c r="BB320" s="133" t="s">
        <v>12734</v>
      </c>
      <c r="BC320" s="133">
        <v>49</v>
      </c>
      <c r="BD320" s="133">
        <v>46</v>
      </c>
      <c r="BE320" s="133">
        <v>80</v>
      </c>
      <c r="BF320" s="133">
        <v>65</v>
      </c>
      <c r="BG320" s="92" t="s">
        <v>12734</v>
      </c>
      <c r="BH320" s="8">
        <v>10.732795434161627</v>
      </c>
      <c r="BI320" s="8">
        <v>-3.6049148091786583</v>
      </c>
      <c r="BJ320" s="12">
        <v>319</v>
      </c>
      <c r="BK320" s="10">
        <v>0</v>
      </c>
      <c r="BL320" s="10">
        <v>0.21403182159055145</v>
      </c>
      <c r="BM320" s="10">
        <v>-3.8189466307692097</v>
      </c>
      <c r="BN320" s="41">
        <v>-6.0533490996059358</v>
      </c>
      <c r="BO320" s="41"/>
      <c r="BP320" s="10">
        <v>0</v>
      </c>
      <c r="BQ320" s="38">
        <v>0</v>
      </c>
      <c r="BR320" s="6" t="s">
        <v>13056</v>
      </c>
      <c r="BS320" s="51">
        <v>0</v>
      </c>
      <c r="BT320" s="75">
        <v>607</v>
      </c>
      <c r="BU320" s="51">
        <v>0</v>
      </c>
      <c r="BV320" s="75">
        <v>0</v>
      </c>
      <c r="BW320" s="75">
        <v>0</v>
      </c>
      <c r="BX320" s="51"/>
    </row>
    <row r="321" spans="1:76">
      <c r="A321" t="s">
        <v>11951</v>
      </c>
      <c r="B321" s="1" t="s">
        <v>11952</v>
      </c>
      <c r="C321" s="2" t="s">
        <v>3973</v>
      </c>
      <c r="D321" s="91" t="s">
        <v>10544</v>
      </c>
      <c r="E321" s="2" t="s">
        <v>1366</v>
      </c>
      <c r="F321" s="2" t="s">
        <v>3643</v>
      </c>
      <c r="G321" s="2" t="s">
        <v>1403</v>
      </c>
      <c r="H321" s="2" t="s">
        <v>1403</v>
      </c>
      <c r="I321">
        <v>5517</v>
      </c>
      <c r="J321" t="s">
        <v>11953</v>
      </c>
      <c r="K321" t="e">
        <v>#VALUE!</v>
      </c>
      <c r="L321" t="s">
        <v>11954</v>
      </c>
      <c r="M321" s="175">
        <v>18</v>
      </c>
      <c r="N321" s="124">
        <v>57</v>
      </c>
      <c r="O321" s="67">
        <v>56</v>
      </c>
      <c r="P321" s="124">
        <v>12</v>
      </c>
      <c r="Q321" s="124">
        <v>5</v>
      </c>
      <c r="R321" s="124">
        <v>0</v>
      </c>
      <c r="S321" s="67">
        <v>3</v>
      </c>
      <c r="T321" s="124">
        <v>8</v>
      </c>
      <c r="U321" s="67">
        <v>11</v>
      </c>
      <c r="V321" s="67">
        <v>0</v>
      </c>
      <c r="W321" s="67">
        <v>26</v>
      </c>
      <c r="X321" s="67">
        <v>0</v>
      </c>
      <c r="Y321" s="4">
        <v>0.21428571428571427</v>
      </c>
      <c r="Z321" s="4">
        <v>0.21428571428571427</v>
      </c>
      <c r="AA321" s="4">
        <v>0.4642857142857143</v>
      </c>
      <c r="AB321" s="8">
        <v>0.52631578947368418</v>
      </c>
      <c r="AC321" s="8">
        <v>0.45454545454545459</v>
      </c>
      <c r="AD321" s="8">
        <v>0.7432432432432432</v>
      </c>
      <c r="AE321" s="8">
        <v>0</v>
      </c>
      <c r="AF321" s="51">
        <v>4.4642857142858837E-2</v>
      </c>
      <c r="AG321" s="51">
        <v>0</v>
      </c>
      <c r="AH321" s="51">
        <v>0</v>
      </c>
      <c r="AI321" s="51">
        <v>0</v>
      </c>
      <c r="AJ321" s="8">
        <v>1.7687473444052408</v>
      </c>
      <c r="AK321" s="8">
        <v>1.7687473444052408</v>
      </c>
      <c r="AL321" s="8" t="s">
        <v>12734</v>
      </c>
      <c r="AM321" s="8" t="s">
        <v>12734</v>
      </c>
      <c r="AN321" s="8" t="s">
        <v>12734</v>
      </c>
      <c r="AO321" s="8" t="s">
        <v>12734</v>
      </c>
      <c r="AP321" s="8" t="s">
        <v>12734</v>
      </c>
      <c r="AQ321" s="8" t="s">
        <v>12734</v>
      </c>
      <c r="AR321" s="8" t="s">
        <v>12734</v>
      </c>
      <c r="AS321" s="8" t="s">
        <v>12734</v>
      </c>
      <c r="AT321" s="8">
        <v>1.7687473444052408</v>
      </c>
      <c r="AU321" s="8">
        <v>1.7687473444052408</v>
      </c>
      <c r="AV321" s="133">
        <v>63</v>
      </c>
      <c r="AW321" s="133" t="s">
        <v>12734</v>
      </c>
      <c r="AX321" s="133" t="s">
        <v>12734</v>
      </c>
      <c r="AY321" s="133" t="s">
        <v>12734</v>
      </c>
      <c r="AZ321" s="133" t="s">
        <v>12734</v>
      </c>
      <c r="BA321" s="133" t="s">
        <v>12734</v>
      </c>
      <c r="BB321" s="133" t="s">
        <v>12734</v>
      </c>
      <c r="BC321" s="133" t="s">
        <v>12734</v>
      </c>
      <c r="BD321" s="133" t="s">
        <v>12734</v>
      </c>
      <c r="BE321" s="133">
        <v>256</v>
      </c>
      <c r="BF321" s="133">
        <v>241</v>
      </c>
      <c r="BG321" s="92" t="s">
        <v>12734</v>
      </c>
      <c r="BH321" s="8">
        <v>5.4009775641470128</v>
      </c>
      <c r="BI321" s="8">
        <v>-3.6322302197417722</v>
      </c>
      <c r="BJ321" s="12">
        <v>320</v>
      </c>
      <c r="BK321" s="10">
        <v>0</v>
      </c>
      <c r="BL321" s="10">
        <v>0.21403182159055145</v>
      </c>
      <c r="BM321" s="10">
        <v>-3.8462620413323236</v>
      </c>
      <c r="BN321" s="41">
        <v>-6.1037989081862412</v>
      </c>
      <c r="BO321" s="41"/>
      <c r="BP321" s="10">
        <v>0</v>
      </c>
      <c r="BQ321" s="38">
        <v>0</v>
      </c>
      <c r="BR321" s="6" t="s">
        <v>13057</v>
      </c>
      <c r="BS321" s="51">
        <v>718.83</v>
      </c>
      <c r="BT321" s="75">
        <v>608</v>
      </c>
      <c r="BU321" s="51">
        <v>110.83000000000004</v>
      </c>
      <c r="BV321" s="75">
        <v>659</v>
      </c>
      <c r="BW321" s="75">
        <v>720</v>
      </c>
      <c r="BX321" s="51"/>
    </row>
    <row r="322" spans="1:76" ht="15" customHeight="1">
      <c r="A322" s="222" t="s">
        <v>9102</v>
      </c>
      <c r="B322" s="1" t="s">
        <v>9103</v>
      </c>
      <c r="C322" s="2" t="s">
        <v>4065</v>
      </c>
      <c r="D322" s="91" t="s">
        <v>8814</v>
      </c>
      <c r="E322" s="2" t="s">
        <v>1404</v>
      </c>
      <c r="F322" s="2" t="s">
        <v>3643</v>
      </c>
      <c r="G322" s="2" t="s">
        <v>11017</v>
      </c>
      <c r="H322" s="2" t="s">
        <v>657</v>
      </c>
      <c r="I322">
        <v>11615</v>
      </c>
      <c r="J322" t="s">
        <v>8815</v>
      </c>
      <c r="K322" t="e">
        <v>#VALUE!</v>
      </c>
      <c r="L322" t="s">
        <v>9104</v>
      </c>
      <c r="M322" s="175">
        <v>120</v>
      </c>
      <c r="N322" s="124">
        <v>447</v>
      </c>
      <c r="O322" s="75">
        <v>418</v>
      </c>
      <c r="P322" s="124">
        <v>91</v>
      </c>
      <c r="Q322" s="124">
        <v>21</v>
      </c>
      <c r="R322" s="124">
        <v>1</v>
      </c>
      <c r="S322" s="75">
        <v>15</v>
      </c>
      <c r="T322" s="124">
        <v>43</v>
      </c>
      <c r="U322" s="75">
        <v>41</v>
      </c>
      <c r="V322" s="75">
        <v>25</v>
      </c>
      <c r="W322" s="75">
        <v>113</v>
      </c>
      <c r="X322" s="75">
        <v>0</v>
      </c>
      <c r="Y322" s="52">
        <v>0.21770334928229665</v>
      </c>
      <c r="Z322" s="52">
        <v>0.26185101580135439</v>
      </c>
      <c r="AA322" s="52">
        <v>0.38038277511961721</v>
      </c>
      <c r="AB322" s="51">
        <v>2.8289473684210527</v>
      </c>
      <c r="AC322" s="51">
        <v>2.2727272727272729</v>
      </c>
      <c r="AD322" s="51">
        <v>2.7702702702702702</v>
      </c>
      <c r="AE322" s="51">
        <v>0</v>
      </c>
      <c r="AF322" s="51">
        <v>-1.8219900216511395</v>
      </c>
      <c r="AG322" s="51">
        <v>0</v>
      </c>
      <c r="AH322" s="51">
        <v>0</v>
      </c>
      <c r="AI322" s="51">
        <v>0</v>
      </c>
      <c r="AJ322" s="51">
        <v>6.0499548897674558</v>
      </c>
      <c r="AK322" s="51" t="s">
        <v>12734</v>
      </c>
      <c r="AL322" s="51" t="s">
        <v>12734</v>
      </c>
      <c r="AM322" s="51" t="s">
        <v>12734</v>
      </c>
      <c r="AN322" s="51">
        <v>6.0499548897674558</v>
      </c>
      <c r="AO322" s="51" t="s">
        <v>12734</v>
      </c>
      <c r="AP322" s="51" t="s">
        <v>12734</v>
      </c>
      <c r="AQ322" s="51">
        <v>6.0499548897674558</v>
      </c>
      <c r="AR322" s="51" t="s">
        <v>12734</v>
      </c>
      <c r="AS322" s="51">
        <v>6.0499548897674558</v>
      </c>
      <c r="AT322" s="51">
        <v>6.0499548897674558</v>
      </c>
      <c r="AU322" s="51">
        <v>6.0499548897674558</v>
      </c>
      <c r="AV322" s="76" t="s">
        <v>12734</v>
      </c>
      <c r="AW322" s="133" t="s">
        <v>12734</v>
      </c>
      <c r="AX322" s="133" t="s">
        <v>12734</v>
      </c>
      <c r="AY322" s="133">
        <v>31</v>
      </c>
      <c r="AZ322" s="133" t="s">
        <v>12734</v>
      </c>
      <c r="BA322" s="133" t="s">
        <v>12734</v>
      </c>
      <c r="BB322" s="133">
        <v>32</v>
      </c>
      <c r="BC322" s="133" t="s">
        <v>12734</v>
      </c>
      <c r="BD322" s="133">
        <v>58</v>
      </c>
      <c r="BE322" s="133">
        <v>102</v>
      </c>
      <c r="BF322" s="133">
        <v>87</v>
      </c>
      <c r="BG322" s="92" t="s">
        <v>12734</v>
      </c>
      <c r="BH322" s="51">
        <v>9.7237596872733416</v>
      </c>
      <c r="BI322" s="8">
        <v>-3.6738047975058858</v>
      </c>
      <c r="BJ322" s="12">
        <v>321</v>
      </c>
      <c r="BK322" s="51">
        <v>0</v>
      </c>
      <c r="BL322" s="51">
        <v>0.21403182159055145</v>
      </c>
      <c r="BM322" s="51">
        <v>-3.8878366190964373</v>
      </c>
      <c r="BN322" s="64">
        <v>-6.1805844825842637</v>
      </c>
      <c r="BO322" s="64"/>
      <c r="BP322" s="51">
        <v>0</v>
      </c>
      <c r="BQ322" s="38">
        <v>0</v>
      </c>
      <c r="BR322" s="51" t="s">
        <v>13058</v>
      </c>
      <c r="BS322" s="51">
        <v>624.33000000000004</v>
      </c>
      <c r="BT322" s="75">
        <v>612</v>
      </c>
      <c r="BU322" s="51">
        <v>12.330000000000041</v>
      </c>
      <c r="BV322" s="75">
        <v>562</v>
      </c>
      <c r="BW322" s="75">
        <v>643</v>
      </c>
      <c r="BX322" s="51"/>
    </row>
    <row r="323" spans="1:76" ht="15" customHeight="1">
      <c r="A323" s="55" t="s">
        <v>10311</v>
      </c>
      <c r="B323" s="1" t="s">
        <v>4804</v>
      </c>
      <c r="C323" s="2" t="s">
        <v>3927</v>
      </c>
      <c r="D323" s="91" t="s">
        <v>10245</v>
      </c>
      <c r="E323" s="2" t="s">
        <v>1366</v>
      </c>
      <c r="F323" s="2" t="s">
        <v>3643</v>
      </c>
      <c r="G323" s="2" t="s">
        <v>1383</v>
      </c>
      <c r="H323" s="2" t="s">
        <v>1383</v>
      </c>
      <c r="I323">
        <v>15585</v>
      </c>
      <c r="J323" t="s">
        <v>11813</v>
      </c>
      <c r="K323" t="e">
        <v>#VALUE!</v>
      </c>
      <c r="L323" t="s">
        <v>10312</v>
      </c>
      <c r="M323" s="175">
        <v>50</v>
      </c>
      <c r="N323" s="124">
        <v>163</v>
      </c>
      <c r="O323" s="75">
        <v>143</v>
      </c>
      <c r="P323" s="124">
        <v>37</v>
      </c>
      <c r="Q323" s="124">
        <v>7</v>
      </c>
      <c r="R323" s="124">
        <v>0</v>
      </c>
      <c r="S323" s="75">
        <v>12</v>
      </c>
      <c r="T323" s="124">
        <v>30</v>
      </c>
      <c r="U323" s="75">
        <v>25</v>
      </c>
      <c r="V323" s="75">
        <v>17</v>
      </c>
      <c r="W323" s="75">
        <v>28</v>
      </c>
      <c r="X323" s="75">
        <v>0</v>
      </c>
      <c r="Y323" s="4">
        <v>0.25874125874125875</v>
      </c>
      <c r="Z323" s="4">
        <v>0.33750000000000002</v>
      </c>
      <c r="AA323" s="4">
        <v>0.55944055944055948</v>
      </c>
      <c r="AB323" s="8">
        <v>1.9736842105263159</v>
      </c>
      <c r="AC323" s="8">
        <v>1.8181818181818183</v>
      </c>
      <c r="AD323" s="8">
        <v>1.689189189189189</v>
      </c>
      <c r="AE323" s="8">
        <v>0</v>
      </c>
      <c r="AF323" s="51">
        <v>0.31413740757060826</v>
      </c>
      <c r="AG323" s="51">
        <v>0</v>
      </c>
      <c r="AH323" s="51">
        <v>0</v>
      </c>
      <c r="AI323" s="51">
        <v>0</v>
      </c>
      <c r="AJ323" s="8">
        <v>5.7951926254679309</v>
      </c>
      <c r="AK323" s="8" t="s">
        <v>12734</v>
      </c>
      <c r="AL323" s="8">
        <v>5.7951926254679309</v>
      </c>
      <c r="AM323" s="8" t="s">
        <v>12734</v>
      </c>
      <c r="AN323" s="8" t="s">
        <v>12734</v>
      </c>
      <c r="AO323" s="8" t="s">
        <v>12734</v>
      </c>
      <c r="AP323" s="8" t="s">
        <v>12734</v>
      </c>
      <c r="AQ323" s="8">
        <v>5.7951926254679309</v>
      </c>
      <c r="AR323" s="8" t="s">
        <v>12734</v>
      </c>
      <c r="AS323" s="8">
        <v>5.7951926254679309</v>
      </c>
      <c r="AT323" s="8">
        <v>5.7951926254679309</v>
      </c>
      <c r="AU323" s="8">
        <v>5.7951926254679309</v>
      </c>
      <c r="AV323" s="133" t="s">
        <v>12734</v>
      </c>
      <c r="AW323" s="133">
        <v>32</v>
      </c>
      <c r="AX323" s="133" t="s">
        <v>12734</v>
      </c>
      <c r="AY323" s="133" t="s">
        <v>12734</v>
      </c>
      <c r="AZ323" s="133" t="s">
        <v>12734</v>
      </c>
      <c r="BA323" s="133" t="s">
        <v>12734</v>
      </c>
      <c r="BB323" s="133">
        <v>33</v>
      </c>
      <c r="BC323" s="133" t="s">
        <v>12734</v>
      </c>
      <c r="BD323" s="133">
        <v>61</v>
      </c>
      <c r="BE323" s="133">
        <v>108</v>
      </c>
      <c r="BF323" s="133">
        <v>93</v>
      </c>
      <c r="BG323" s="92" t="s">
        <v>12734</v>
      </c>
      <c r="BH323" s="8">
        <v>9.5652162702831074</v>
      </c>
      <c r="BI323" s="8">
        <v>-3.7700236448151765</v>
      </c>
      <c r="BJ323" s="12">
        <v>322</v>
      </c>
      <c r="BK323" s="10">
        <v>0</v>
      </c>
      <c r="BL323" s="10">
        <v>0.21403182159055145</v>
      </c>
      <c r="BM323" s="10">
        <v>-3.9840554664057279</v>
      </c>
      <c r="BN323" s="41">
        <v>-6.3582945125087749</v>
      </c>
      <c r="BO323" s="41"/>
      <c r="BP323" s="10">
        <v>0</v>
      </c>
      <c r="BQ323" s="38">
        <v>0</v>
      </c>
      <c r="BR323" s="6" t="s">
        <v>13059</v>
      </c>
      <c r="BS323" s="51">
        <v>578.33000000000004</v>
      </c>
      <c r="BT323" s="75">
        <v>622</v>
      </c>
      <c r="BU323" s="51">
        <v>-43.669999999999959</v>
      </c>
      <c r="BV323" s="75">
        <v>501</v>
      </c>
      <c r="BW323" s="75">
        <v>639</v>
      </c>
      <c r="BX323" s="51"/>
    </row>
    <row r="324" spans="1:76">
      <c r="A324" s="222" t="s">
        <v>8037</v>
      </c>
      <c r="B324" s="1" t="s">
        <v>8039</v>
      </c>
      <c r="C324" s="2" t="s">
        <v>4032</v>
      </c>
      <c r="D324" s="91" t="s">
        <v>8038</v>
      </c>
      <c r="E324" s="2" t="s">
        <v>1441</v>
      </c>
      <c r="F324" s="2" t="s">
        <v>6289</v>
      </c>
      <c r="G324" s="2" t="s">
        <v>1372</v>
      </c>
      <c r="H324" s="2" t="s">
        <v>1372</v>
      </c>
      <c r="I324">
        <v>14109</v>
      </c>
      <c r="J324" t="s">
        <v>8672</v>
      </c>
      <c r="K324" t="e">
        <v>#VALUE!</v>
      </c>
      <c r="L324" t="s">
        <v>10276</v>
      </c>
      <c r="M324" s="175">
        <v>130</v>
      </c>
      <c r="N324" s="124">
        <v>363</v>
      </c>
      <c r="O324" s="75">
        <v>339</v>
      </c>
      <c r="P324" s="124">
        <v>80</v>
      </c>
      <c r="Q324" s="124">
        <v>11</v>
      </c>
      <c r="R324" s="124">
        <v>1</v>
      </c>
      <c r="S324" s="75">
        <v>12</v>
      </c>
      <c r="T324" s="124">
        <v>41</v>
      </c>
      <c r="U324" s="75">
        <v>32</v>
      </c>
      <c r="V324" s="75">
        <v>16</v>
      </c>
      <c r="W324" s="75">
        <v>62</v>
      </c>
      <c r="X324" s="75">
        <v>2</v>
      </c>
      <c r="Y324" s="52">
        <v>0.2359882005899705</v>
      </c>
      <c r="Z324" s="52">
        <v>0.27042253521126758</v>
      </c>
      <c r="AA324" s="52">
        <v>0.38053097345132741</v>
      </c>
      <c r="AB324" s="51">
        <v>2.6973684210526319</v>
      </c>
      <c r="AC324" s="51">
        <v>1.8181818181818183</v>
      </c>
      <c r="AD324" s="51">
        <v>2.1621621621621618</v>
      </c>
      <c r="AE324" s="51">
        <v>0.5</v>
      </c>
      <c r="AF324" s="51">
        <v>-0.6885144461897531</v>
      </c>
      <c r="AG324" s="51">
        <v>0</v>
      </c>
      <c r="AH324" s="51">
        <v>0</v>
      </c>
      <c r="AI324" s="51">
        <v>0</v>
      </c>
      <c r="AJ324" s="51">
        <v>6.4891979552068584</v>
      </c>
      <c r="AK324" s="51" t="s">
        <v>12734</v>
      </c>
      <c r="AL324" s="51" t="s">
        <v>12734</v>
      </c>
      <c r="AM324" s="51" t="s">
        <v>12734</v>
      </c>
      <c r="AN324" s="51" t="s">
        <v>12734</v>
      </c>
      <c r="AO324" s="51" t="s">
        <v>12734</v>
      </c>
      <c r="AP324" s="51">
        <v>6.4891979552068584</v>
      </c>
      <c r="AQ324" s="51" t="s">
        <v>12734</v>
      </c>
      <c r="AR324" s="51" t="s">
        <v>12734</v>
      </c>
      <c r="AS324" s="51" t="s">
        <v>12734</v>
      </c>
      <c r="AT324" s="51">
        <v>6.4891979552068584</v>
      </c>
      <c r="AU324" s="51">
        <v>6.4891979552068584</v>
      </c>
      <c r="AV324" s="76" t="s">
        <v>12734</v>
      </c>
      <c r="AW324" s="76" t="s">
        <v>12734</v>
      </c>
      <c r="AX324" s="76" t="s">
        <v>12734</v>
      </c>
      <c r="AY324" s="76" t="s">
        <v>12734</v>
      </c>
      <c r="AZ324" s="76" t="s">
        <v>12734</v>
      </c>
      <c r="BA324" s="76">
        <v>110</v>
      </c>
      <c r="BB324" s="76" t="s">
        <v>12734</v>
      </c>
      <c r="BC324" s="76" t="s">
        <v>12734</v>
      </c>
      <c r="BD324" s="76" t="s">
        <v>12734</v>
      </c>
      <c r="BE324" s="76">
        <v>92</v>
      </c>
      <c r="BF324" s="76">
        <v>77</v>
      </c>
      <c r="BG324" s="93" t="s">
        <v>12734</v>
      </c>
      <c r="BH324" s="51">
        <v>10.292358297693868</v>
      </c>
      <c r="BI324" s="51">
        <v>-3.8031603424870095</v>
      </c>
      <c r="BJ324" s="76">
        <v>323</v>
      </c>
      <c r="BK324" s="51">
        <v>0</v>
      </c>
      <c r="BL324" s="51">
        <v>0.21403182159055145</v>
      </c>
      <c r="BM324" s="51">
        <v>-4.017192164077561</v>
      </c>
      <c r="BN324" s="64">
        <v>-6.419495864422001</v>
      </c>
      <c r="BO324" s="64"/>
      <c r="BP324" s="51">
        <v>0</v>
      </c>
      <c r="BQ324" s="38">
        <v>0</v>
      </c>
      <c r="BR324" s="51" t="s">
        <v>13060</v>
      </c>
      <c r="BS324" s="51">
        <v>676.83</v>
      </c>
      <c r="BT324" s="75">
        <v>626</v>
      </c>
      <c r="BU324" s="51">
        <v>50.830000000000041</v>
      </c>
      <c r="BV324" s="75">
        <v>526</v>
      </c>
      <c r="BW324" s="75">
        <v>750</v>
      </c>
      <c r="BX324" s="51"/>
    </row>
    <row r="325" spans="1:76" ht="15" customHeight="1">
      <c r="A325" s="221" t="s">
        <v>2603</v>
      </c>
      <c r="B325" s="187" t="s">
        <v>4515</v>
      </c>
      <c r="C325" s="188" t="s">
        <v>4310</v>
      </c>
      <c r="D325" s="219" t="s">
        <v>302</v>
      </c>
      <c r="E325" s="188" t="s">
        <v>1419</v>
      </c>
      <c r="F325" s="188" t="s">
        <v>6289</v>
      </c>
      <c r="G325" s="188" t="s">
        <v>11032</v>
      </c>
      <c r="H325" s="188" t="s">
        <v>658</v>
      </c>
      <c r="I325" s="190">
        <v>10542</v>
      </c>
      <c r="J325" s="190" t="s">
        <v>8070</v>
      </c>
      <c r="K325" s="202" t="e">
        <v>#VALUE!</v>
      </c>
      <c r="L325" s="202" t="s">
        <v>3135</v>
      </c>
      <c r="M325" s="66">
        <v>113</v>
      </c>
      <c r="N325" s="192">
        <v>306</v>
      </c>
      <c r="O325" s="192">
        <v>251</v>
      </c>
      <c r="P325" s="192">
        <v>47</v>
      </c>
      <c r="Q325" s="192">
        <v>8</v>
      </c>
      <c r="R325" s="192">
        <v>2</v>
      </c>
      <c r="S325" s="192">
        <v>19</v>
      </c>
      <c r="T325" s="192">
        <v>41</v>
      </c>
      <c r="U325" s="192">
        <v>43</v>
      </c>
      <c r="V325" s="192">
        <v>28</v>
      </c>
      <c r="W325" s="192">
        <v>74</v>
      </c>
      <c r="X325" s="192">
        <v>1</v>
      </c>
      <c r="Y325" s="193">
        <v>0.18725099601593626</v>
      </c>
      <c r="Z325" s="194">
        <v>0.26881720430107525</v>
      </c>
      <c r="AA325" s="194">
        <v>0.46215139442231074</v>
      </c>
      <c r="AB325" s="195">
        <v>2.6973684210526319</v>
      </c>
      <c r="AC325" s="195">
        <v>2.8787878787878789</v>
      </c>
      <c r="AD325" s="195">
        <v>2.9054054054054053</v>
      </c>
      <c r="AE325" s="195">
        <v>0.25</v>
      </c>
      <c r="AF325" s="195">
        <v>-1.8956375030127852</v>
      </c>
      <c r="AG325" s="196">
        <v>0</v>
      </c>
      <c r="AH325" s="196">
        <v>0</v>
      </c>
      <c r="AI325" s="196">
        <v>0</v>
      </c>
      <c r="AJ325" s="195">
        <v>6.835924202233131</v>
      </c>
      <c r="AK325" s="195" t="s">
        <v>12734</v>
      </c>
      <c r="AL325" s="195" t="s">
        <v>12734</v>
      </c>
      <c r="AM325" s="195">
        <v>6.835924202233131</v>
      </c>
      <c r="AN325" s="195" t="s">
        <v>12734</v>
      </c>
      <c r="AO325" s="195" t="s">
        <v>12734</v>
      </c>
      <c r="AP325" s="195" t="s">
        <v>12734</v>
      </c>
      <c r="AQ325" s="195" t="s">
        <v>12734</v>
      </c>
      <c r="AR325" s="195">
        <v>6.835924202233131</v>
      </c>
      <c r="AS325" s="195">
        <v>6.835924202233131</v>
      </c>
      <c r="AT325" s="195">
        <v>6.835924202233131</v>
      </c>
      <c r="AU325" s="195">
        <v>6.835924202233131</v>
      </c>
      <c r="AV325" s="197" t="s">
        <v>12734</v>
      </c>
      <c r="AW325" s="197" t="s">
        <v>12734</v>
      </c>
      <c r="AX325" s="197">
        <v>42</v>
      </c>
      <c r="AY325" s="197" t="s">
        <v>12734</v>
      </c>
      <c r="AZ325" s="197" t="s">
        <v>12734</v>
      </c>
      <c r="BA325" s="197" t="s">
        <v>12734</v>
      </c>
      <c r="BB325" s="197" t="s">
        <v>12734</v>
      </c>
      <c r="BC325" s="197">
        <v>50</v>
      </c>
      <c r="BD325" s="197">
        <v>48</v>
      </c>
      <c r="BE325" s="197">
        <v>85</v>
      </c>
      <c r="BF325" s="197">
        <v>70</v>
      </c>
      <c r="BG325" s="198" t="s">
        <v>12734</v>
      </c>
      <c r="BH325" s="195">
        <v>10.732795434161627</v>
      </c>
      <c r="BI325" s="195">
        <v>-3.8968712319284959</v>
      </c>
      <c r="BJ325" s="197">
        <v>324</v>
      </c>
      <c r="BK325" s="195">
        <v>0</v>
      </c>
      <c r="BL325" s="195">
        <v>0.21403182159055145</v>
      </c>
      <c r="BM325" s="195">
        <v>-4.1109030535190474</v>
      </c>
      <c r="BN325" s="199">
        <v>-6.5925738572747701</v>
      </c>
      <c r="BO325" s="200"/>
      <c r="BP325" s="195">
        <v>0</v>
      </c>
      <c r="BQ325" s="38">
        <v>0</v>
      </c>
      <c r="BR325" s="195" t="s">
        <v>13061</v>
      </c>
      <c r="BS325" s="195">
        <v>628</v>
      </c>
      <c r="BT325" s="201">
        <v>631</v>
      </c>
      <c r="BU325" s="196">
        <v>-3</v>
      </c>
      <c r="BV325" s="201">
        <v>386</v>
      </c>
      <c r="BW325" s="201">
        <v>706</v>
      </c>
      <c r="BX325" s="195"/>
    </row>
    <row r="326" spans="1:76" ht="15" customHeight="1">
      <c r="A326" s="221" t="s">
        <v>1878</v>
      </c>
      <c r="B326" s="187" t="s">
        <v>4411</v>
      </c>
      <c r="C326" s="205" t="s">
        <v>4412</v>
      </c>
      <c r="D326" s="220" t="s">
        <v>258</v>
      </c>
      <c r="E326" s="205" t="s">
        <v>1378</v>
      </c>
      <c r="F326" s="205" t="s">
        <v>3643</v>
      </c>
      <c r="G326" s="205" t="s">
        <v>658</v>
      </c>
      <c r="H326" s="205" t="s">
        <v>658</v>
      </c>
      <c r="I326" s="206">
        <v>9345</v>
      </c>
      <c r="J326" s="206" t="s">
        <v>7586</v>
      </c>
      <c r="K326" s="207" t="e">
        <v>#VALUE!</v>
      </c>
      <c r="L326" s="207" t="s">
        <v>3327</v>
      </c>
      <c r="M326" s="208">
        <v>87</v>
      </c>
      <c r="N326" s="209">
        <v>295</v>
      </c>
      <c r="O326" s="209">
        <v>259</v>
      </c>
      <c r="P326" s="209">
        <v>77</v>
      </c>
      <c r="Q326" s="209">
        <v>14</v>
      </c>
      <c r="R326" s="209">
        <v>2</v>
      </c>
      <c r="S326" s="209">
        <v>3</v>
      </c>
      <c r="T326" s="209">
        <v>38</v>
      </c>
      <c r="U326" s="209">
        <v>31</v>
      </c>
      <c r="V326" s="209">
        <v>28</v>
      </c>
      <c r="W326" s="209">
        <v>57</v>
      </c>
      <c r="X326" s="209">
        <v>1</v>
      </c>
      <c r="Y326" s="210">
        <v>0.29729729729729731</v>
      </c>
      <c r="Z326" s="211">
        <v>0.36585365853658536</v>
      </c>
      <c r="AA326" s="211">
        <v>0.40154440154440152</v>
      </c>
      <c r="AB326" s="212">
        <v>2.5</v>
      </c>
      <c r="AC326" s="212">
        <v>0.45454545454545459</v>
      </c>
      <c r="AD326" s="212">
        <v>2.0945945945945943</v>
      </c>
      <c r="AE326" s="212">
        <v>0.25</v>
      </c>
      <c r="AF326" s="212">
        <v>1.4654051711685454</v>
      </c>
      <c r="AG326" s="213">
        <v>0</v>
      </c>
      <c r="AH326" s="213">
        <v>0</v>
      </c>
      <c r="AI326" s="213">
        <v>0</v>
      </c>
      <c r="AJ326" s="212">
        <v>6.7645452203085945</v>
      </c>
      <c r="AK326" s="212" t="s">
        <v>12734</v>
      </c>
      <c r="AL326" s="212" t="s">
        <v>12734</v>
      </c>
      <c r="AM326" s="212">
        <v>6.7645452203085945</v>
      </c>
      <c r="AN326" s="212" t="s">
        <v>12734</v>
      </c>
      <c r="AO326" s="212" t="s">
        <v>12734</v>
      </c>
      <c r="AP326" s="212" t="s">
        <v>12734</v>
      </c>
      <c r="AQ326" s="212" t="s">
        <v>12734</v>
      </c>
      <c r="AR326" s="212">
        <v>6.7645452203085945</v>
      </c>
      <c r="AS326" s="212">
        <v>6.7645452203085945</v>
      </c>
      <c r="AT326" s="212">
        <v>6.7645452203085945</v>
      </c>
      <c r="AU326" s="212">
        <v>6.7645452203085945</v>
      </c>
      <c r="AV326" s="214" t="s">
        <v>12734</v>
      </c>
      <c r="AW326" s="214" t="s">
        <v>12734</v>
      </c>
      <c r="AX326" s="214">
        <v>43</v>
      </c>
      <c r="AY326" s="214" t="s">
        <v>12734</v>
      </c>
      <c r="AZ326" s="214" t="s">
        <v>12734</v>
      </c>
      <c r="BA326" s="214" t="s">
        <v>12734</v>
      </c>
      <c r="BB326" s="214" t="s">
        <v>12734</v>
      </c>
      <c r="BC326" s="214">
        <v>51</v>
      </c>
      <c r="BD326" s="214">
        <v>49</v>
      </c>
      <c r="BE326" s="214">
        <v>86</v>
      </c>
      <c r="BF326" s="214">
        <v>71</v>
      </c>
      <c r="BG326" s="215" t="s">
        <v>12734</v>
      </c>
      <c r="BH326" s="212">
        <v>10.732795434161627</v>
      </c>
      <c r="BI326" s="212">
        <v>-3.9682502138530324</v>
      </c>
      <c r="BJ326" s="214">
        <v>325</v>
      </c>
      <c r="BK326" s="212">
        <v>0</v>
      </c>
      <c r="BL326" s="212">
        <v>0.21403182159055145</v>
      </c>
      <c r="BM326" s="212">
        <v>-4.1822820354435839</v>
      </c>
      <c r="BN326" s="216">
        <v>-6.7244062515354912</v>
      </c>
      <c r="BO326" s="217"/>
      <c r="BP326" s="212">
        <v>0</v>
      </c>
      <c r="BQ326" s="38">
        <v>0</v>
      </c>
      <c r="BR326" s="212" t="s">
        <v>13062</v>
      </c>
      <c r="BS326" s="212">
        <v>690.5</v>
      </c>
      <c r="BT326" s="218">
        <v>639</v>
      </c>
      <c r="BU326" s="213">
        <v>51.5</v>
      </c>
      <c r="BV326" s="218">
        <v>626</v>
      </c>
      <c r="BW326" s="218">
        <v>722</v>
      </c>
      <c r="BX326" s="212"/>
    </row>
    <row r="327" spans="1:76" ht="15" customHeight="1">
      <c r="A327" s="65" t="s">
        <v>1738</v>
      </c>
      <c r="B327" s="1" t="s">
        <v>4390</v>
      </c>
      <c r="C327" s="2" t="s">
        <v>4133</v>
      </c>
      <c r="D327" s="91" t="s">
        <v>296</v>
      </c>
      <c r="E327" s="2" t="s">
        <v>1407</v>
      </c>
      <c r="F327" s="2" t="s">
        <v>3643</v>
      </c>
      <c r="G327" s="2" t="s">
        <v>11022</v>
      </c>
      <c r="H327" s="2" t="s">
        <v>657</v>
      </c>
      <c r="I327">
        <v>7185</v>
      </c>
      <c r="J327" t="s">
        <v>6526</v>
      </c>
      <c r="K327" t="e">
        <v>#VALUE!</v>
      </c>
      <c r="L327" t="s">
        <v>3195</v>
      </c>
      <c r="M327" s="175">
        <v>101</v>
      </c>
      <c r="N327" s="124">
        <v>367</v>
      </c>
      <c r="O327" s="75">
        <v>317</v>
      </c>
      <c r="P327" s="124">
        <v>72</v>
      </c>
      <c r="Q327" s="124">
        <v>17</v>
      </c>
      <c r="R327" s="124">
        <v>1</v>
      </c>
      <c r="S327" s="75">
        <v>7</v>
      </c>
      <c r="T327" s="124">
        <v>38</v>
      </c>
      <c r="U327" s="75">
        <v>39</v>
      </c>
      <c r="V327" s="75">
        <v>44</v>
      </c>
      <c r="W327" s="75">
        <v>100</v>
      </c>
      <c r="X327" s="75">
        <v>2</v>
      </c>
      <c r="Y327" s="52">
        <v>0.22712933753943218</v>
      </c>
      <c r="Z327" s="52">
        <v>0.32132963988919666</v>
      </c>
      <c r="AA327" s="52">
        <v>0.35331230283911674</v>
      </c>
      <c r="AB327" s="51">
        <v>2.5</v>
      </c>
      <c r="AC327" s="51">
        <v>1.0606060606060606</v>
      </c>
      <c r="AD327" s="51">
        <v>2.6351351351351351</v>
      </c>
      <c r="AE327" s="51">
        <v>0.5</v>
      </c>
      <c r="AF327" s="51">
        <v>-0.95759919782265068</v>
      </c>
      <c r="AG327" s="51">
        <v>0</v>
      </c>
      <c r="AH327" s="51">
        <v>0</v>
      </c>
      <c r="AI327" s="51">
        <v>0</v>
      </c>
      <c r="AJ327" s="8">
        <v>5.7381419979185448</v>
      </c>
      <c r="AK327" s="8" t="s">
        <v>12734</v>
      </c>
      <c r="AL327" s="8" t="s">
        <v>12734</v>
      </c>
      <c r="AM327" s="8" t="s">
        <v>12734</v>
      </c>
      <c r="AN327" s="8">
        <v>5.7381419979185448</v>
      </c>
      <c r="AO327" s="8" t="s">
        <v>12734</v>
      </c>
      <c r="AP327" s="8" t="s">
        <v>12734</v>
      </c>
      <c r="AQ327" s="8">
        <v>5.7381419979185448</v>
      </c>
      <c r="AR327" s="8" t="s">
        <v>12734</v>
      </c>
      <c r="AS327" s="8">
        <v>5.7381419979185448</v>
      </c>
      <c r="AT327" s="8">
        <v>5.7381419979185448</v>
      </c>
      <c r="AU327" s="8">
        <v>5.7381419979185448</v>
      </c>
      <c r="AV327" s="133" t="s">
        <v>12734</v>
      </c>
      <c r="AW327" s="133" t="s">
        <v>12734</v>
      </c>
      <c r="AX327" s="133" t="s">
        <v>12734</v>
      </c>
      <c r="AY327" s="133">
        <v>32</v>
      </c>
      <c r="AZ327" s="133" t="s">
        <v>12734</v>
      </c>
      <c r="BA327" s="133" t="s">
        <v>12734</v>
      </c>
      <c r="BB327" s="133">
        <v>34</v>
      </c>
      <c r="BC327" s="133" t="s">
        <v>12734</v>
      </c>
      <c r="BD327" s="133">
        <v>62</v>
      </c>
      <c r="BE327" s="133">
        <v>109</v>
      </c>
      <c r="BF327" s="133">
        <v>94</v>
      </c>
      <c r="BG327" s="92" t="s">
        <v>12734</v>
      </c>
      <c r="BH327" s="51">
        <v>9.7237596872733416</v>
      </c>
      <c r="BI327" s="8">
        <v>-3.9856176893547968</v>
      </c>
      <c r="BJ327" s="12">
        <v>326</v>
      </c>
      <c r="BK327" s="51">
        <v>0</v>
      </c>
      <c r="BL327" s="51">
        <v>0.21403182159055145</v>
      </c>
      <c r="BM327" s="51">
        <v>-4.1996495109453482</v>
      </c>
      <c r="BN327" s="64">
        <v>-6.7564828631083858</v>
      </c>
      <c r="BO327" s="64"/>
      <c r="BP327" s="51">
        <v>0</v>
      </c>
      <c r="BQ327" s="38">
        <v>0</v>
      </c>
      <c r="BR327" s="51" t="s">
        <v>13063</v>
      </c>
      <c r="BS327" s="51">
        <v>0</v>
      </c>
      <c r="BT327" s="75">
        <v>641</v>
      </c>
      <c r="BU327" s="51">
        <v>0</v>
      </c>
      <c r="BV327" s="75">
        <v>0</v>
      </c>
      <c r="BW327" s="75">
        <v>0</v>
      </c>
      <c r="BX327" s="51"/>
    </row>
    <row r="328" spans="1:76" ht="15" customHeight="1">
      <c r="A328" s="222" t="s">
        <v>6761</v>
      </c>
      <c r="B328" s="1" t="s">
        <v>4033</v>
      </c>
      <c r="C328" s="2" t="s">
        <v>6763</v>
      </c>
      <c r="D328" s="91" t="s">
        <v>6762</v>
      </c>
      <c r="E328" s="2" t="s">
        <v>1428</v>
      </c>
      <c r="F328" s="2" t="s">
        <v>6289</v>
      </c>
      <c r="G328" s="2" t="s">
        <v>1403</v>
      </c>
      <c r="H328" s="2" t="s">
        <v>1403</v>
      </c>
      <c r="I328">
        <v>10346</v>
      </c>
      <c r="J328" t="s">
        <v>6764</v>
      </c>
      <c r="K328" t="e">
        <v>#VALUE!</v>
      </c>
      <c r="L328" t="s">
        <v>11373</v>
      </c>
      <c r="M328" s="175">
        <v>26</v>
      </c>
      <c r="N328" s="124">
        <v>70</v>
      </c>
      <c r="O328" s="75">
        <v>63</v>
      </c>
      <c r="P328" s="124">
        <v>11</v>
      </c>
      <c r="Q328" s="124">
        <v>3</v>
      </c>
      <c r="R328" s="124">
        <v>0</v>
      </c>
      <c r="S328" s="75">
        <v>4</v>
      </c>
      <c r="T328" s="124">
        <v>9</v>
      </c>
      <c r="U328" s="75">
        <v>7</v>
      </c>
      <c r="V328" s="75">
        <v>6</v>
      </c>
      <c r="W328" s="75">
        <v>28</v>
      </c>
      <c r="X328" s="75">
        <v>0</v>
      </c>
      <c r="Y328" s="52">
        <v>0.17460317460317459</v>
      </c>
      <c r="Z328" s="52">
        <v>0.24637681159420291</v>
      </c>
      <c r="AA328" s="52">
        <v>0.41269841269841268</v>
      </c>
      <c r="AB328" s="51">
        <v>0.5921052631578948</v>
      </c>
      <c r="AC328" s="51">
        <v>0.60606060606060608</v>
      </c>
      <c r="AD328" s="51">
        <v>0.47297297297297297</v>
      </c>
      <c r="AE328" s="51">
        <v>0</v>
      </c>
      <c r="AF328" s="51">
        <v>-0.30647638868244731</v>
      </c>
      <c r="AG328" s="51">
        <v>0</v>
      </c>
      <c r="AH328" s="51">
        <v>0</v>
      </c>
      <c r="AI328" s="51">
        <v>0</v>
      </c>
      <c r="AJ328" s="51">
        <v>1.3646624535090266</v>
      </c>
      <c r="AK328" s="51">
        <v>1.3646624535090266</v>
      </c>
      <c r="AL328" s="51" t="s">
        <v>12734</v>
      </c>
      <c r="AM328" s="51" t="s">
        <v>12734</v>
      </c>
      <c r="AN328" s="51" t="s">
        <v>12734</v>
      </c>
      <c r="AO328" s="51" t="s">
        <v>12734</v>
      </c>
      <c r="AP328" s="51" t="s">
        <v>12734</v>
      </c>
      <c r="AQ328" s="51" t="s">
        <v>12734</v>
      </c>
      <c r="AR328" s="51" t="s">
        <v>12734</v>
      </c>
      <c r="AS328" s="51" t="s">
        <v>12734</v>
      </c>
      <c r="AT328" s="51">
        <v>1.3646624535090266</v>
      </c>
      <c r="AU328" s="51">
        <v>1.3646624535090266</v>
      </c>
      <c r="AV328" s="76">
        <v>64</v>
      </c>
      <c r="AW328" s="76" t="s">
        <v>12734</v>
      </c>
      <c r="AX328" s="76" t="s">
        <v>12734</v>
      </c>
      <c r="AY328" s="76" t="s">
        <v>12734</v>
      </c>
      <c r="AZ328" s="76" t="s">
        <v>12734</v>
      </c>
      <c r="BA328" s="76" t="s">
        <v>12734</v>
      </c>
      <c r="BB328" s="76" t="s">
        <v>12734</v>
      </c>
      <c r="BC328" s="76" t="s">
        <v>12734</v>
      </c>
      <c r="BD328" s="76" t="s">
        <v>12734</v>
      </c>
      <c r="BE328" s="76">
        <v>269</v>
      </c>
      <c r="BF328" s="76">
        <v>254</v>
      </c>
      <c r="BG328" s="93" t="s">
        <v>12734</v>
      </c>
      <c r="BH328" s="51">
        <v>5.4009775641470128</v>
      </c>
      <c r="BI328" s="51">
        <v>-4.036315110637986</v>
      </c>
      <c r="BJ328" s="76">
        <v>327</v>
      </c>
      <c r="BK328" s="51">
        <v>0</v>
      </c>
      <c r="BL328" s="51">
        <v>0.21403182159055145</v>
      </c>
      <c r="BM328" s="51">
        <v>-4.2503469322285374</v>
      </c>
      <c r="BN328" s="64">
        <v>-6.8501177434387506</v>
      </c>
      <c r="BO328" s="64"/>
      <c r="BP328" s="51">
        <v>0</v>
      </c>
      <c r="BQ328" s="38">
        <v>0</v>
      </c>
      <c r="BR328" s="51" t="s">
        <v>13064</v>
      </c>
      <c r="BS328" s="51">
        <v>0</v>
      </c>
      <c r="BT328" s="75">
        <v>643</v>
      </c>
      <c r="BU328" s="51">
        <v>0</v>
      </c>
      <c r="BV328" s="75">
        <v>0</v>
      </c>
      <c r="BW328" s="75">
        <v>0</v>
      </c>
      <c r="BX328" s="51"/>
    </row>
    <row r="329" spans="1:76" ht="15" customHeight="1">
      <c r="A329" s="221" t="s">
        <v>8553</v>
      </c>
      <c r="B329" s="187" t="s">
        <v>5033</v>
      </c>
      <c r="C329" s="205" t="s">
        <v>3925</v>
      </c>
      <c r="D329" s="220" t="s">
        <v>8822</v>
      </c>
      <c r="E329" s="205" t="s">
        <v>1441</v>
      </c>
      <c r="F329" s="205" t="s">
        <v>6289</v>
      </c>
      <c r="G329" s="205" t="s">
        <v>1372</v>
      </c>
      <c r="H329" s="205" t="s">
        <v>1372</v>
      </c>
      <c r="I329" s="206">
        <v>17919</v>
      </c>
      <c r="J329" s="206" t="s">
        <v>9593</v>
      </c>
      <c r="K329" s="207" t="e">
        <v>#VALUE!</v>
      </c>
      <c r="L329" s="207" t="s">
        <v>9233</v>
      </c>
      <c r="M329" s="208">
        <v>58</v>
      </c>
      <c r="N329" s="209">
        <v>156</v>
      </c>
      <c r="O329" s="209">
        <v>140</v>
      </c>
      <c r="P329" s="209">
        <v>37</v>
      </c>
      <c r="Q329" s="209">
        <v>7</v>
      </c>
      <c r="R329" s="209">
        <v>1</v>
      </c>
      <c r="S329" s="209">
        <v>11</v>
      </c>
      <c r="T329" s="209">
        <v>25</v>
      </c>
      <c r="U329" s="209">
        <v>30</v>
      </c>
      <c r="V329" s="209">
        <v>15</v>
      </c>
      <c r="W329" s="209">
        <v>39</v>
      </c>
      <c r="X329" s="209">
        <v>2</v>
      </c>
      <c r="Y329" s="210">
        <v>0.26428571428571429</v>
      </c>
      <c r="Z329" s="211">
        <v>0.33548387096774196</v>
      </c>
      <c r="AA329" s="211">
        <v>0.56428571428571428</v>
      </c>
      <c r="AB329" s="212">
        <v>1.6447368421052633</v>
      </c>
      <c r="AC329" s="212">
        <v>1.6666666666666667</v>
      </c>
      <c r="AD329" s="212">
        <v>2.0270270270270268</v>
      </c>
      <c r="AE329" s="212">
        <v>0.5</v>
      </c>
      <c r="AF329" s="212">
        <v>0.41054281795021208</v>
      </c>
      <c r="AG329" s="213">
        <v>0</v>
      </c>
      <c r="AH329" s="213">
        <v>0</v>
      </c>
      <c r="AI329" s="213">
        <v>0</v>
      </c>
      <c r="AJ329" s="212">
        <v>6.2489733537491681</v>
      </c>
      <c r="AK329" s="212" t="s">
        <v>12734</v>
      </c>
      <c r="AL329" s="212" t="s">
        <v>12734</v>
      </c>
      <c r="AM329" s="212" t="s">
        <v>12734</v>
      </c>
      <c r="AN329" s="212" t="s">
        <v>12734</v>
      </c>
      <c r="AO329" s="212" t="s">
        <v>12734</v>
      </c>
      <c r="AP329" s="212">
        <v>6.2489733537491681</v>
      </c>
      <c r="AQ329" s="212" t="s">
        <v>12734</v>
      </c>
      <c r="AR329" s="212" t="s">
        <v>12734</v>
      </c>
      <c r="AS329" s="212" t="s">
        <v>12734</v>
      </c>
      <c r="AT329" s="212">
        <v>6.2489733537491681</v>
      </c>
      <c r="AU329" s="212">
        <v>6.2489733537491681</v>
      </c>
      <c r="AV329" s="214" t="s">
        <v>12734</v>
      </c>
      <c r="AW329" s="214" t="s">
        <v>12734</v>
      </c>
      <c r="AX329" s="214" t="s">
        <v>12734</v>
      </c>
      <c r="AY329" s="214" t="s">
        <v>12734</v>
      </c>
      <c r="AZ329" s="214" t="s">
        <v>12734</v>
      </c>
      <c r="BA329" s="214">
        <v>111</v>
      </c>
      <c r="BB329" s="214" t="s">
        <v>12734</v>
      </c>
      <c r="BC329" s="214" t="s">
        <v>12734</v>
      </c>
      <c r="BD329" s="214" t="s">
        <v>12734</v>
      </c>
      <c r="BE329" s="214">
        <v>95</v>
      </c>
      <c r="BF329" s="214">
        <v>80</v>
      </c>
      <c r="BG329" s="215" t="s">
        <v>12734</v>
      </c>
      <c r="BH329" s="212">
        <v>10.292358297693868</v>
      </c>
      <c r="BI329" s="212">
        <v>-4.0433849439446998</v>
      </c>
      <c r="BJ329" s="214">
        <v>328</v>
      </c>
      <c r="BK329" s="212">
        <v>0</v>
      </c>
      <c r="BL329" s="212">
        <v>0.21403182159055145</v>
      </c>
      <c r="BM329" s="212">
        <v>-4.2574167655352513</v>
      </c>
      <c r="BN329" s="216">
        <v>-6.8631752713933194</v>
      </c>
      <c r="BO329" s="217"/>
      <c r="BP329" s="212">
        <v>0</v>
      </c>
      <c r="BQ329" s="38">
        <v>0</v>
      </c>
      <c r="BR329" s="212" t="s">
        <v>13065</v>
      </c>
      <c r="BS329" s="212">
        <v>393.67</v>
      </c>
      <c r="BT329" s="218">
        <v>646</v>
      </c>
      <c r="BU329" s="213">
        <v>-252.32999999999998</v>
      </c>
      <c r="BV329" s="218">
        <v>347</v>
      </c>
      <c r="BW329" s="218">
        <v>430</v>
      </c>
      <c r="BX329" s="212"/>
    </row>
    <row r="330" spans="1:76">
      <c r="A330" t="s">
        <v>11776</v>
      </c>
      <c r="B330" s="1" t="s">
        <v>11778</v>
      </c>
      <c r="C330" s="2" t="s">
        <v>3969</v>
      </c>
      <c r="D330" s="91" t="s">
        <v>11777</v>
      </c>
      <c r="E330" s="2" t="s">
        <v>1483</v>
      </c>
      <c r="F330" s="2" t="s">
        <v>3643</v>
      </c>
      <c r="G330" s="2" t="s">
        <v>1403</v>
      </c>
      <c r="H330" s="2" t="s">
        <v>1403</v>
      </c>
      <c r="I330">
        <v>18206</v>
      </c>
      <c r="J330" t="s">
        <v>11779</v>
      </c>
      <c r="K330" t="e">
        <v>#VALUE!</v>
      </c>
      <c r="L330" t="s">
        <v>11780</v>
      </c>
      <c r="M330" s="175">
        <v>20</v>
      </c>
      <c r="N330" s="124">
        <v>64</v>
      </c>
      <c r="O330" s="75">
        <v>56</v>
      </c>
      <c r="P330" s="124">
        <v>11</v>
      </c>
      <c r="Q330" s="124">
        <v>3</v>
      </c>
      <c r="R330" s="124">
        <v>0</v>
      </c>
      <c r="S330" s="75">
        <v>2</v>
      </c>
      <c r="T330" s="124">
        <v>11</v>
      </c>
      <c r="U330" s="75">
        <v>6</v>
      </c>
      <c r="V330" s="75">
        <v>4</v>
      </c>
      <c r="W330" s="75">
        <v>18</v>
      </c>
      <c r="X330" s="75">
        <v>0</v>
      </c>
      <c r="Y330" s="4">
        <v>0.19642857142857142</v>
      </c>
      <c r="Z330" s="4">
        <v>0.25</v>
      </c>
      <c r="AA330" s="4">
        <v>0.35714285714285715</v>
      </c>
      <c r="AB330" s="8">
        <v>0.72368421052631582</v>
      </c>
      <c r="AC330" s="8">
        <v>0.30303030303030304</v>
      </c>
      <c r="AD330" s="8">
        <v>0.40540540540540537</v>
      </c>
      <c r="AE330" s="8">
        <v>0</v>
      </c>
      <c r="AF330" s="51">
        <v>-7.9365079365077237E-2</v>
      </c>
      <c r="AG330" s="51">
        <v>0</v>
      </c>
      <c r="AH330" s="51">
        <v>0</v>
      </c>
      <c r="AI330" s="51">
        <v>0</v>
      </c>
      <c r="AJ330" s="6">
        <v>1.3527548395969471</v>
      </c>
      <c r="AK330" s="6">
        <v>1.3527548395969471</v>
      </c>
      <c r="AL330" s="6" t="s">
        <v>12734</v>
      </c>
      <c r="AM330" s="6" t="s">
        <v>12734</v>
      </c>
      <c r="AN330" s="6" t="s">
        <v>12734</v>
      </c>
      <c r="AO330" s="6" t="s">
        <v>12734</v>
      </c>
      <c r="AP330" s="6" t="s">
        <v>12734</v>
      </c>
      <c r="AQ330" s="6" t="s">
        <v>12734</v>
      </c>
      <c r="AR330" s="6" t="s">
        <v>12734</v>
      </c>
      <c r="AS330" s="6" t="s">
        <v>12734</v>
      </c>
      <c r="AT330" s="6">
        <v>1.3527548395969471</v>
      </c>
      <c r="AU330" s="6">
        <v>1.3527548395969471</v>
      </c>
      <c r="AV330" s="99">
        <v>65</v>
      </c>
      <c r="AW330" s="133" t="s">
        <v>12734</v>
      </c>
      <c r="AX330" s="133" t="s">
        <v>12734</v>
      </c>
      <c r="AY330" s="133" t="s">
        <v>12734</v>
      </c>
      <c r="AZ330" s="133" t="s">
        <v>12734</v>
      </c>
      <c r="BA330" s="133" t="s">
        <v>12734</v>
      </c>
      <c r="BB330" s="133" t="s">
        <v>12734</v>
      </c>
      <c r="BC330" s="133" t="s">
        <v>12734</v>
      </c>
      <c r="BD330" s="133" t="s">
        <v>12734</v>
      </c>
      <c r="BE330" s="133">
        <v>270</v>
      </c>
      <c r="BF330" s="133">
        <v>255</v>
      </c>
      <c r="BG330" s="92" t="s">
        <v>12734</v>
      </c>
      <c r="BH330" s="8">
        <v>5.4009775641470128</v>
      </c>
      <c r="BI330" s="8">
        <v>-4.0482227245500653</v>
      </c>
      <c r="BJ330" s="12">
        <v>329</v>
      </c>
      <c r="BK330" s="10">
        <v>0</v>
      </c>
      <c r="BL330" s="10">
        <v>0.21403182159055145</v>
      </c>
      <c r="BM330" s="10">
        <v>-4.2622545461406167</v>
      </c>
      <c r="BN330" s="41">
        <v>-6.8721103413945652</v>
      </c>
      <c r="BO330" s="41"/>
      <c r="BP330" s="10">
        <v>0</v>
      </c>
      <c r="BQ330" s="38">
        <v>0</v>
      </c>
      <c r="BR330" s="6" t="s">
        <v>13066</v>
      </c>
      <c r="BS330" s="51">
        <v>0</v>
      </c>
      <c r="BT330" s="75">
        <v>647</v>
      </c>
      <c r="BU330" s="51">
        <v>0</v>
      </c>
      <c r="BV330" s="75">
        <v>0</v>
      </c>
      <c r="BW330" s="75">
        <v>0</v>
      </c>
      <c r="BX330" s="6"/>
    </row>
    <row r="331" spans="1:76" ht="15" customHeight="1">
      <c r="A331" s="221" t="s">
        <v>12574</v>
      </c>
      <c r="B331" s="187" t="s">
        <v>9846</v>
      </c>
      <c r="C331" s="188" t="s">
        <v>4124</v>
      </c>
      <c r="D331" s="219" t="s">
        <v>10761</v>
      </c>
      <c r="E331" s="188" t="s">
        <v>1421</v>
      </c>
      <c r="F331" s="188" t="s">
        <v>3643</v>
      </c>
      <c r="G331" s="188" t="s">
        <v>1372</v>
      </c>
      <c r="H331" s="188" t="s">
        <v>1372</v>
      </c>
      <c r="I331" s="190">
        <v>16041</v>
      </c>
      <c r="J331" s="190" t="s">
        <v>12575</v>
      </c>
      <c r="K331" s="202" t="e">
        <v>#VALUE!</v>
      </c>
      <c r="L331" s="202" t="s">
        <v>12576</v>
      </c>
      <c r="M331" s="66">
        <v>119</v>
      </c>
      <c r="N331" s="192">
        <v>361</v>
      </c>
      <c r="O331" s="192">
        <v>329</v>
      </c>
      <c r="P331" s="192">
        <v>74</v>
      </c>
      <c r="Q331" s="192">
        <v>18</v>
      </c>
      <c r="R331" s="192">
        <v>2</v>
      </c>
      <c r="S331" s="192">
        <v>10</v>
      </c>
      <c r="T331" s="192">
        <v>41</v>
      </c>
      <c r="U331" s="192">
        <v>35</v>
      </c>
      <c r="V331" s="192">
        <v>22</v>
      </c>
      <c r="W331" s="192">
        <v>108</v>
      </c>
      <c r="X331" s="192">
        <v>3</v>
      </c>
      <c r="Y331" s="193">
        <v>0.22492401215805471</v>
      </c>
      <c r="Z331" s="194">
        <v>0.27350427350427353</v>
      </c>
      <c r="AA331" s="194">
        <v>0.38297872340425532</v>
      </c>
      <c r="AB331" s="195">
        <v>2.6973684210526319</v>
      </c>
      <c r="AC331" s="195">
        <v>1.5151515151515151</v>
      </c>
      <c r="AD331" s="195">
        <v>2.3648648648648649</v>
      </c>
      <c r="AE331" s="195">
        <v>0.75</v>
      </c>
      <c r="AF331" s="195">
        <v>-1.0922827589494404</v>
      </c>
      <c r="AG331" s="196">
        <v>0</v>
      </c>
      <c r="AH331" s="196">
        <v>0</v>
      </c>
      <c r="AI331" s="196">
        <v>0</v>
      </c>
      <c r="AJ331" s="195">
        <v>6.2351020421195722</v>
      </c>
      <c r="AK331" s="195" t="s">
        <v>12734</v>
      </c>
      <c r="AL331" s="195" t="s">
        <v>12734</v>
      </c>
      <c r="AM331" s="195" t="s">
        <v>12734</v>
      </c>
      <c r="AN331" s="195" t="s">
        <v>12734</v>
      </c>
      <c r="AO331" s="195" t="s">
        <v>12734</v>
      </c>
      <c r="AP331" s="195">
        <v>6.2351020421195722</v>
      </c>
      <c r="AQ331" s="195" t="s">
        <v>12734</v>
      </c>
      <c r="AR331" s="195" t="s">
        <v>12734</v>
      </c>
      <c r="AS331" s="195" t="s">
        <v>12734</v>
      </c>
      <c r="AT331" s="195">
        <v>6.2351020421195722</v>
      </c>
      <c r="AU331" s="195">
        <v>6.2351020421195722</v>
      </c>
      <c r="AV331" s="197" t="s">
        <v>12734</v>
      </c>
      <c r="AW331" s="197" t="s">
        <v>12734</v>
      </c>
      <c r="AX331" s="197" t="s">
        <v>12734</v>
      </c>
      <c r="AY331" s="197" t="s">
        <v>12734</v>
      </c>
      <c r="AZ331" s="197" t="s">
        <v>12734</v>
      </c>
      <c r="BA331" s="197">
        <v>112</v>
      </c>
      <c r="BB331" s="197" t="s">
        <v>12734</v>
      </c>
      <c r="BC331" s="197" t="s">
        <v>12734</v>
      </c>
      <c r="BD331" s="197" t="s">
        <v>12734</v>
      </c>
      <c r="BE331" s="197">
        <v>96</v>
      </c>
      <c r="BF331" s="197">
        <v>81</v>
      </c>
      <c r="BG331" s="198" t="s">
        <v>12734</v>
      </c>
      <c r="BH331" s="195">
        <v>10.292358297693868</v>
      </c>
      <c r="BI331" s="195">
        <v>-4.0572562555742957</v>
      </c>
      <c r="BJ331" s="197">
        <v>330</v>
      </c>
      <c r="BK331" s="195">
        <v>0</v>
      </c>
      <c r="BL331" s="195">
        <v>0.21403182159055145</v>
      </c>
      <c r="BM331" s="195">
        <v>-4.2712880771648472</v>
      </c>
      <c r="BN331" s="199">
        <v>-6.8887946928863233</v>
      </c>
      <c r="BO331" s="200"/>
      <c r="BP331" s="195">
        <v>0</v>
      </c>
      <c r="BQ331" s="38">
        <v>0</v>
      </c>
      <c r="BR331" s="195" t="s">
        <v>13067</v>
      </c>
      <c r="BS331" s="195">
        <v>0</v>
      </c>
      <c r="BT331" s="201">
        <v>648</v>
      </c>
      <c r="BU331" s="196">
        <v>0</v>
      </c>
      <c r="BV331" s="201">
        <v>0</v>
      </c>
      <c r="BW331" s="201">
        <v>0</v>
      </c>
      <c r="BX331" s="195"/>
    </row>
    <row r="332" spans="1:76" ht="15" customHeight="1">
      <c r="A332" t="s">
        <v>9038</v>
      </c>
      <c r="B332" s="1" t="s">
        <v>9040</v>
      </c>
      <c r="C332" s="2" t="s">
        <v>9039</v>
      </c>
      <c r="D332" s="91" t="s">
        <v>8762</v>
      </c>
      <c r="E332" s="2" t="s">
        <v>1483</v>
      </c>
      <c r="F332" s="2" t="s">
        <v>3643</v>
      </c>
      <c r="G332" s="2" t="s">
        <v>11022</v>
      </c>
      <c r="H332" s="2" t="s">
        <v>657</v>
      </c>
      <c r="I332">
        <v>10473</v>
      </c>
      <c r="J332" t="s">
        <v>8763</v>
      </c>
      <c r="K332" t="e">
        <v>#VALUE!</v>
      </c>
      <c r="L332" t="s">
        <v>9041</v>
      </c>
      <c r="M332" s="175">
        <v>87</v>
      </c>
      <c r="N332" s="124">
        <v>330</v>
      </c>
      <c r="O332" s="75">
        <v>309</v>
      </c>
      <c r="P332" s="124">
        <v>76</v>
      </c>
      <c r="Q332" s="124">
        <v>14</v>
      </c>
      <c r="R332" s="124">
        <v>0</v>
      </c>
      <c r="S332" s="75">
        <v>9</v>
      </c>
      <c r="T332" s="124">
        <v>24</v>
      </c>
      <c r="U332" s="75">
        <v>40</v>
      </c>
      <c r="V332" s="75">
        <v>19</v>
      </c>
      <c r="W332" s="75">
        <v>67</v>
      </c>
      <c r="X332" s="75">
        <v>1</v>
      </c>
      <c r="Y332" s="4">
        <v>0.2459546925566343</v>
      </c>
      <c r="Z332" s="4">
        <v>0.28963414634146339</v>
      </c>
      <c r="AA332" s="4">
        <v>0.37864077669902912</v>
      </c>
      <c r="AB332" s="8">
        <v>1.5789473684210527</v>
      </c>
      <c r="AC332" s="8">
        <v>1.3636363636363638</v>
      </c>
      <c r="AD332" s="8">
        <v>2.7027027027027026</v>
      </c>
      <c r="AE332" s="8">
        <v>0.25</v>
      </c>
      <c r="AF332" s="51">
        <v>-0.23017352645921901</v>
      </c>
      <c r="AG332" s="51">
        <v>0</v>
      </c>
      <c r="AH332" s="51">
        <v>0</v>
      </c>
      <c r="AI332" s="51">
        <v>0</v>
      </c>
      <c r="AJ332" s="8">
        <v>5.6651129083009</v>
      </c>
      <c r="AK332" s="8" t="s">
        <v>12734</v>
      </c>
      <c r="AL332" s="8" t="s">
        <v>12734</v>
      </c>
      <c r="AM332" s="8" t="s">
        <v>12734</v>
      </c>
      <c r="AN332" s="8">
        <v>5.6651129083009</v>
      </c>
      <c r="AO332" s="8" t="s">
        <v>12734</v>
      </c>
      <c r="AP332" s="8" t="s">
        <v>12734</v>
      </c>
      <c r="AQ332" s="8">
        <v>5.6651129083009</v>
      </c>
      <c r="AR332" s="8" t="s">
        <v>12734</v>
      </c>
      <c r="AS332" s="8">
        <v>5.6651129083009</v>
      </c>
      <c r="AT332" s="8">
        <v>5.6651129083009</v>
      </c>
      <c r="AU332" s="8">
        <v>5.6651129083009</v>
      </c>
      <c r="AV332" s="133" t="s">
        <v>12734</v>
      </c>
      <c r="AW332" s="133" t="s">
        <v>12734</v>
      </c>
      <c r="AX332" s="133" t="s">
        <v>12734</v>
      </c>
      <c r="AY332" s="133">
        <v>33</v>
      </c>
      <c r="AZ332" s="133" t="s">
        <v>12734</v>
      </c>
      <c r="BA332" s="133" t="s">
        <v>12734</v>
      </c>
      <c r="BB332" s="133">
        <v>35</v>
      </c>
      <c r="BC332" s="133" t="s">
        <v>12734</v>
      </c>
      <c r="BD332" s="133">
        <v>63</v>
      </c>
      <c r="BE332" s="133">
        <v>110</v>
      </c>
      <c r="BF332" s="133">
        <v>95</v>
      </c>
      <c r="BG332" s="92" t="s">
        <v>12734</v>
      </c>
      <c r="BH332" s="8">
        <v>9.7237596872733416</v>
      </c>
      <c r="BI332" s="8">
        <v>-4.0586467789724416</v>
      </c>
      <c r="BJ332" s="12">
        <v>331</v>
      </c>
      <c r="BK332" s="10">
        <v>0</v>
      </c>
      <c r="BL332" s="10">
        <v>0.21403182159055145</v>
      </c>
      <c r="BM332" s="10">
        <v>-4.2726786005629931</v>
      </c>
      <c r="BN332" s="41">
        <v>-6.8913629002760972</v>
      </c>
      <c r="BO332" s="41"/>
      <c r="BP332" s="10">
        <v>0</v>
      </c>
      <c r="BQ332" s="38">
        <v>0</v>
      </c>
      <c r="BR332" s="6" t="s">
        <v>13068</v>
      </c>
      <c r="BS332" s="51">
        <v>711.5</v>
      </c>
      <c r="BT332" s="75">
        <v>649</v>
      </c>
      <c r="BU332" s="51">
        <v>62.5</v>
      </c>
      <c r="BV332" s="75">
        <v>647</v>
      </c>
      <c r="BW332" s="75">
        <v>686</v>
      </c>
      <c r="BX332" s="51"/>
    </row>
    <row r="333" spans="1:76" ht="15" customHeight="1">
      <c r="A333" s="222" t="s">
        <v>12184</v>
      </c>
      <c r="B333" s="1" t="s">
        <v>12185</v>
      </c>
      <c r="C333" s="2" t="s">
        <v>4877</v>
      </c>
      <c r="D333" s="91" t="s">
        <v>10514</v>
      </c>
      <c r="E333" s="2" t="s">
        <v>1458</v>
      </c>
      <c r="F333" s="2" t="s">
        <v>6289</v>
      </c>
      <c r="G333" s="2" t="s">
        <v>1403</v>
      </c>
      <c r="H333" s="2" t="s">
        <v>1403</v>
      </c>
      <c r="I333">
        <v>13755</v>
      </c>
      <c r="J333" t="s">
        <v>12186</v>
      </c>
      <c r="K333" t="e">
        <v>#VALUE!</v>
      </c>
      <c r="L333" t="s">
        <v>12187</v>
      </c>
      <c r="M333" s="175">
        <v>50</v>
      </c>
      <c r="N333" s="124">
        <v>144</v>
      </c>
      <c r="O333" s="75">
        <v>136</v>
      </c>
      <c r="P333" s="124">
        <v>26</v>
      </c>
      <c r="Q333" s="124">
        <v>5</v>
      </c>
      <c r="R333" s="124">
        <v>0</v>
      </c>
      <c r="S333" s="75">
        <v>4</v>
      </c>
      <c r="T333" s="124">
        <v>9</v>
      </c>
      <c r="U333" s="75">
        <v>14</v>
      </c>
      <c r="V333" s="75">
        <v>7</v>
      </c>
      <c r="W333" s="75">
        <v>37</v>
      </c>
      <c r="X333" s="75">
        <v>0</v>
      </c>
      <c r="Y333" s="52">
        <v>0.19117647058823528</v>
      </c>
      <c r="Z333" s="52">
        <v>0.23076923076923078</v>
      </c>
      <c r="AA333" s="52">
        <v>0.31617647058823528</v>
      </c>
      <c r="AB333" s="51">
        <v>0.5921052631578948</v>
      </c>
      <c r="AC333" s="51">
        <v>0.60606060606060608</v>
      </c>
      <c r="AD333" s="51">
        <v>0.94594594594594594</v>
      </c>
      <c r="AE333" s="51">
        <v>0</v>
      </c>
      <c r="AF333" s="51">
        <v>-0.80882352941176006</v>
      </c>
      <c r="AG333" s="51">
        <v>0</v>
      </c>
      <c r="AH333" s="51">
        <v>0</v>
      </c>
      <c r="AI333" s="51">
        <v>0</v>
      </c>
      <c r="AJ333" s="51">
        <v>1.3352882857526867</v>
      </c>
      <c r="AK333" s="51">
        <v>1.3352882857526867</v>
      </c>
      <c r="AL333" s="51" t="s">
        <v>12734</v>
      </c>
      <c r="AM333" s="51" t="s">
        <v>12734</v>
      </c>
      <c r="AN333" s="51" t="s">
        <v>12734</v>
      </c>
      <c r="AO333" s="51" t="s">
        <v>12734</v>
      </c>
      <c r="AP333" s="51" t="s">
        <v>12734</v>
      </c>
      <c r="AQ333" s="51" t="s">
        <v>12734</v>
      </c>
      <c r="AR333" s="51" t="s">
        <v>12734</v>
      </c>
      <c r="AS333" s="51" t="s">
        <v>12734</v>
      </c>
      <c r="AT333" s="51">
        <v>1.3352882857526867</v>
      </c>
      <c r="AU333" s="51">
        <v>1.3352882857526867</v>
      </c>
      <c r="AV333" s="76">
        <v>66</v>
      </c>
      <c r="AW333" s="133" t="s">
        <v>12734</v>
      </c>
      <c r="AX333" s="133" t="s">
        <v>12734</v>
      </c>
      <c r="AY333" s="133" t="s">
        <v>12734</v>
      </c>
      <c r="AZ333" s="133" t="s">
        <v>12734</v>
      </c>
      <c r="BA333" s="133" t="s">
        <v>12734</v>
      </c>
      <c r="BB333" s="133" t="s">
        <v>12734</v>
      </c>
      <c r="BC333" s="133" t="s">
        <v>12734</v>
      </c>
      <c r="BD333" s="133" t="s">
        <v>12734</v>
      </c>
      <c r="BE333" s="133">
        <v>271</v>
      </c>
      <c r="BF333" s="133">
        <v>256</v>
      </c>
      <c r="BG333" s="92" t="s">
        <v>12734</v>
      </c>
      <c r="BH333" s="51">
        <v>5.4009775641470128</v>
      </c>
      <c r="BI333" s="51">
        <v>-4.0656892783943261</v>
      </c>
      <c r="BJ333" s="76">
        <v>332</v>
      </c>
      <c r="BK333" s="51">
        <v>0</v>
      </c>
      <c r="BL333" s="51">
        <v>0.21403182159055145</v>
      </c>
      <c r="BM333" s="51">
        <v>-4.2797210999848776</v>
      </c>
      <c r="BN333" s="64">
        <v>-6.904369944301302</v>
      </c>
      <c r="BO333" s="64"/>
      <c r="BP333" s="51">
        <v>0</v>
      </c>
      <c r="BQ333" s="38">
        <v>0</v>
      </c>
      <c r="BR333" s="51" t="s">
        <v>13069</v>
      </c>
      <c r="BS333" s="51">
        <v>0</v>
      </c>
      <c r="BT333" s="75">
        <v>650</v>
      </c>
      <c r="BU333" s="51">
        <v>0</v>
      </c>
      <c r="BV333" s="75">
        <v>0</v>
      </c>
      <c r="BW333" s="75">
        <v>0</v>
      </c>
      <c r="BX333" s="51"/>
    </row>
    <row r="334" spans="1:76">
      <c r="A334" t="s">
        <v>10563</v>
      </c>
      <c r="B334" s="1" t="s">
        <v>4924</v>
      </c>
      <c r="C334" s="2" t="s">
        <v>4477</v>
      </c>
      <c r="D334" s="91" t="s">
        <v>10564</v>
      </c>
      <c r="E334" s="2" t="s">
        <v>1419</v>
      </c>
      <c r="F334" s="2" t="s">
        <v>6289</v>
      </c>
      <c r="G334" s="2" t="s">
        <v>1372</v>
      </c>
      <c r="H334" s="2" t="s">
        <v>1372</v>
      </c>
      <c r="I334">
        <v>14738</v>
      </c>
      <c r="J334" t="s">
        <v>10579</v>
      </c>
      <c r="K334" t="e">
        <v>#VALUE!</v>
      </c>
      <c r="L334" t="s">
        <v>10565</v>
      </c>
      <c r="M334" s="175">
        <v>94</v>
      </c>
      <c r="N334" s="124">
        <v>260</v>
      </c>
      <c r="O334" s="75">
        <v>236</v>
      </c>
      <c r="P334" s="124">
        <v>64</v>
      </c>
      <c r="Q334" s="124">
        <v>11</v>
      </c>
      <c r="R334" s="124">
        <v>7</v>
      </c>
      <c r="S334" s="75">
        <v>7</v>
      </c>
      <c r="T334" s="124">
        <v>30</v>
      </c>
      <c r="U334" s="75">
        <v>23</v>
      </c>
      <c r="V334" s="75">
        <v>18</v>
      </c>
      <c r="W334" s="75">
        <v>63</v>
      </c>
      <c r="X334" s="75">
        <v>4</v>
      </c>
      <c r="Y334" s="4">
        <v>0.2711864406779661</v>
      </c>
      <c r="Z334" s="4">
        <v>0.32283464566929132</v>
      </c>
      <c r="AA334" s="4">
        <v>0.46610169491525422</v>
      </c>
      <c r="AB334" s="8">
        <v>1.9736842105263159</v>
      </c>
      <c r="AC334" s="8">
        <v>1.0606060606060606</v>
      </c>
      <c r="AD334" s="8">
        <v>1.5540540540540539</v>
      </c>
      <c r="AE334" s="8">
        <v>1</v>
      </c>
      <c r="AF334" s="51">
        <v>0.62801932367147673</v>
      </c>
      <c r="AG334" s="51">
        <v>0</v>
      </c>
      <c r="AH334" s="51">
        <v>0</v>
      </c>
      <c r="AI334" s="51">
        <v>0</v>
      </c>
      <c r="AJ334" s="51">
        <v>6.2163636488579064</v>
      </c>
      <c r="AK334" s="51" t="s">
        <v>12734</v>
      </c>
      <c r="AL334" s="51" t="s">
        <v>12734</v>
      </c>
      <c r="AM334" s="51" t="s">
        <v>12734</v>
      </c>
      <c r="AN334" s="51" t="s">
        <v>12734</v>
      </c>
      <c r="AO334" s="51" t="s">
        <v>12734</v>
      </c>
      <c r="AP334" s="51">
        <v>6.2163636488579064</v>
      </c>
      <c r="AQ334" s="51" t="s">
        <v>12734</v>
      </c>
      <c r="AR334" s="51" t="s">
        <v>12734</v>
      </c>
      <c r="AS334" s="51" t="s">
        <v>12734</v>
      </c>
      <c r="AT334" s="51">
        <v>6.2163636488579064</v>
      </c>
      <c r="AU334" s="51">
        <v>6.2163636488579064</v>
      </c>
      <c r="AV334" s="76" t="s">
        <v>12734</v>
      </c>
      <c r="AW334" s="133" t="s">
        <v>12734</v>
      </c>
      <c r="AX334" s="133" t="s">
        <v>12734</v>
      </c>
      <c r="AY334" s="133" t="s">
        <v>12734</v>
      </c>
      <c r="AZ334" s="133" t="s">
        <v>12734</v>
      </c>
      <c r="BA334" s="133">
        <v>113</v>
      </c>
      <c r="BB334" s="133" t="s">
        <v>12734</v>
      </c>
      <c r="BC334" s="133" t="s">
        <v>12734</v>
      </c>
      <c r="BD334" s="133" t="s">
        <v>12734</v>
      </c>
      <c r="BE334" s="133">
        <v>97</v>
      </c>
      <c r="BF334" s="133">
        <v>82</v>
      </c>
      <c r="BG334" s="92" t="s">
        <v>12734</v>
      </c>
      <c r="BH334" s="8">
        <v>10.292358297693868</v>
      </c>
      <c r="BI334" s="8">
        <v>-4.0759946488359615</v>
      </c>
      <c r="BJ334" s="12">
        <v>333</v>
      </c>
      <c r="BK334" s="10">
        <v>0</v>
      </c>
      <c r="BL334" s="10">
        <v>0.21403182159055145</v>
      </c>
      <c r="BM334" s="10">
        <v>-4.290026470426513</v>
      </c>
      <c r="BN334" s="41">
        <v>-6.923403301494611</v>
      </c>
      <c r="BO334" s="41"/>
      <c r="BP334" s="10">
        <v>0</v>
      </c>
      <c r="BQ334" s="38">
        <v>0</v>
      </c>
      <c r="BR334" s="6" t="s">
        <v>13070</v>
      </c>
      <c r="BS334" s="51">
        <v>606.66999999999996</v>
      </c>
      <c r="BT334" s="75">
        <v>652</v>
      </c>
      <c r="BU334" s="51">
        <v>-45.330000000000041</v>
      </c>
      <c r="BV334" s="75">
        <v>487</v>
      </c>
      <c r="BW334" s="75">
        <v>706</v>
      </c>
      <c r="BX334" s="51"/>
    </row>
    <row r="335" spans="1:76">
      <c r="A335" t="s">
        <v>10660</v>
      </c>
      <c r="B335" s="1" t="s">
        <v>4638</v>
      </c>
      <c r="C335" s="2" t="s">
        <v>5162</v>
      </c>
      <c r="D335" s="91" t="s">
        <v>10553</v>
      </c>
      <c r="E335" s="2" t="s">
        <v>1407</v>
      </c>
      <c r="F335" s="2" t="s">
        <v>3643</v>
      </c>
      <c r="G335" s="2" t="s">
        <v>1383</v>
      </c>
      <c r="H335" s="2" t="s">
        <v>1383</v>
      </c>
      <c r="I335">
        <v>14388</v>
      </c>
      <c r="J335" t="s">
        <v>10661</v>
      </c>
      <c r="K335" t="e">
        <v>#VALUE!</v>
      </c>
      <c r="L335" t="s">
        <v>11176</v>
      </c>
      <c r="M335" s="175">
        <v>87</v>
      </c>
      <c r="N335" s="124">
        <v>295</v>
      </c>
      <c r="O335" s="75">
        <v>256</v>
      </c>
      <c r="P335" s="124">
        <v>56</v>
      </c>
      <c r="Q335" s="124">
        <v>20</v>
      </c>
      <c r="R335" s="124">
        <v>0</v>
      </c>
      <c r="S335" s="75">
        <v>10</v>
      </c>
      <c r="T335" s="124">
        <v>34</v>
      </c>
      <c r="U335" s="75">
        <v>36</v>
      </c>
      <c r="V335" s="75">
        <v>32</v>
      </c>
      <c r="W335" s="75">
        <v>87</v>
      </c>
      <c r="X335" s="75">
        <v>1</v>
      </c>
      <c r="Y335" s="4">
        <v>0.21875</v>
      </c>
      <c r="Z335" s="4">
        <v>0.30555555555555558</v>
      </c>
      <c r="AA335" s="4">
        <v>0.4140625</v>
      </c>
      <c r="AB335" s="8">
        <v>2.236842105263158</v>
      </c>
      <c r="AC335" s="8">
        <v>1.5151515151515151</v>
      </c>
      <c r="AD335" s="8">
        <v>2.4324324324324325</v>
      </c>
      <c r="AE335" s="8">
        <v>0.25</v>
      </c>
      <c r="AF335" s="51">
        <v>-0.96820809248554529</v>
      </c>
      <c r="AG335" s="51">
        <v>0</v>
      </c>
      <c r="AH335" s="51">
        <v>0</v>
      </c>
      <c r="AI335" s="51">
        <v>0</v>
      </c>
      <c r="AJ335" s="8">
        <v>5.4662179603615604</v>
      </c>
      <c r="AK335" s="8" t="s">
        <v>12734</v>
      </c>
      <c r="AL335" s="8">
        <v>5.4662179603615604</v>
      </c>
      <c r="AM335" s="8" t="s">
        <v>12734</v>
      </c>
      <c r="AN335" s="8" t="s">
        <v>12734</v>
      </c>
      <c r="AO335" s="8" t="s">
        <v>12734</v>
      </c>
      <c r="AP335" s="8" t="s">
        <v>12734</v>
      </c>
      <c r="AQ335" s="8">
        <v>5.4662179603615604</v>
      </c>
      <c r="AR335" s="8" t="s">
        <v>12734</v>
      </c>
      <c r="AS335" s="8">
        <v>5.4662179603615604</v>
      </c>
      <c r="AT335" s="8">
        <v>5.4662179603615604</v>
      </c>
      <c r="AU335" s="8">
        <v>5.4662179603615604</v>
      </c>
      <c r="AV335" s="133" t="s">
        <v>12734</v>
      </c>
      <c r="AW335" s="133">
        <v>33</v>
      </c>
      <c r="AX335" s="133" t="s">
        <v>12734</v>
      </c>
      <c r="AY335" s="133" t="s">
        <v>12734</v>
      </c>
      <c r="AZ335" s="133" t="s">
        <v>12734</v>
      </c>
      <c r="BA335" s="133" t="s">
        <v>12734</v>
      </c>
      <c r="BB335" s="133">
        <v>36</v>
      </c>
      <c r="BC335" s="133" t="s">
        <v>12734</v>
      </c>
      <c r="BD335" s="133">
        <v>64</v>
      </c>
      <c r="BE335" s="133">
        <v>115</v>
      </c>
      <c r="BF335" s="133">
        <v>100</v>
      </c>
      <c r="BG335" s="92" t="s">
        <v>12734</v>
      </c>
      <c r="BH335" s="8">
        <v>9.5652162702831074</v>
      </c>
      <c r="BI335" s="8">
        <v>-4.098998309921547</v>
      </c>
      <c r="BJ335" s="12">
        <v>334</v>
      </c>
      <c r="BK335" s="10">
        <v>0</v>
      </c>
      <c r="BL335" s="10">
        <v>0.21403182159055145</v>
      </c>
      <c r="BM335" s="10">
        <v>-4.3130301315120985</v>
      </c>
      <c r="BN335" s="41">
        <v>-6.9658895857747805</v>
      </c>
      <c r="BO335" s="41"/>
      <c r="BP335" s="10">
        <v>0</v>
      </c>
      <c r="BQ335" s="38">
        <v>0</v>
      </c>
      <c r="BR335" s="6" t="s">
        <v>13071</v>
      </c>
      <c r="BS335" s="51">
        <v>598.5</v>
      </c>
      <c r="BT335" s="75">
        <v>654</v>
      </c>
      <c r="BU335" s="51">
        <v>-55.5</v>
      </c>
      <c r="BV335" s="75">
        <v>510</v>
      </c>
      <c r="BW335" s="75">
        <v>623</v>
      </c>
      <c r="BX335" s="51"/>
    </row>
    <row r="336" spans="1:76" ht="15" customHeight="1">
      <c r="A336" s="185" t="s">
        <v>2444</v>
      </c>
      <c r="B336" s="1" t="s">
        <v>4035</v>
      </c>
      <c r="C336" s="2" t="s">
        <v>4036</v>
      </c>
      <c r="D336" s="91" t="s">
        <v>587</v>
      </c>
      <c r="E336" s="2" t="s">
        <v>1435</v>
      </c>
      <c r="F336" s="2" t="s">
        <v>3643</v>
      </c>
      <c r="G336" s="2" t="s">
        <v>1372</v>
      </c>
      <c r="H336" s="2" t="s">
        <v>1372</v>
      </c>
      <c r="I336">
        <v>5222</v>
      </c>
      <c r="J336" t="s">
        <v>6948</v>
      </c>
      <c r="K336" t="e">
        <v>#VALUE!</v>
      </c>
      <c r="L336" t="s">
        <v>3849</v>
      </c>
      <c r="M336" s="175">
        <v>63</v>
      </c>
      <c r="N336" s="124">
        <v>256</v>
      </c>
      <c r="O336" s="75">
        <v>219</v>
      </c>
      <c r="P336" s="124">
        <v>47</v>
      </c>
      <c r="Q336" s="124">
        <v>8</v>
      </c>
      <c r="R336" s="124">
        <v>0</v>
      </c>
      <c r="S336" s="75">
        <v>12</v>
      </c>
      <c r="T336" s="124">
        <v>34</v>
      </c>
      <c r="U336" s="75">
        <v>40</v>
      </c>
      <c r="V336" s="75">
        <v>32</v>
      </c>
      <c r="W336" s="75">
        <v>78</v>
      </c>
      <c r="X336" s="75">
        <v>1</v>
      </c>
      <c r="Y336" s="4">
        <v>0.21461187214611871</v>
      </c>
      <c r="Z336" s="4">
        <v>0.3147410358565737</v>
      </c>
      <c r="AA336" s="4">
        <v>0.41552511415525112</v>
      </c>
      <c r="AB336" s="8">
        <v>2.236842105263158</v>
      </c>
      <c r="AC336" s="8">
        <v>1.8181818181818183</v>
      </c>
      <c r="AD336" s="8">
        <v>2.7027027027027026</v>
      </c>
      <c r="AE336" s="8">
        <v>0.25</v>
      </c>
      <c r="AF336" s="51">
        <v>-0.88938931667392762</v>
      </c>
      <c r="AG336" s="51">
        <v>0</v>
      </c>
      <c r="AH336" s="51">
        <v>0</v>
      </c>
      <c r="AI336" s="51">
        <v>0</v>
      </c>
      <c r="AJ336" s="8">
        <v>6.118337309473751</v>
      </c>
      <c r="AK336" s="8" t="s">
        <v>12734</v>
      </c>
      <c r="AL336" s="8" t="s">
        <v>12734</v>
      </c>
      <c r="AM336" s="8" t="s">
        <v>12734</v>
      </c>
      <c r="AN336" s="8" t="s">
        <v>12734</v>
      </c>
      <c r="AO336" s="8" t="s">
        <v>12734</v>
      </c>
      <c r="AP336" s="8">
        <v>6.118337309473751</v>
      </c>
      <c r="AQ336" s="8" t="s">
        <v>12734</v>
      </c>
      <c r="AR336" s="8" t="s">
        <v>12734</v>
      </c>
      <c r="AS336" s="8" t="s">
        <v>12734</v>
      </c>
      <c r="AT336" s="8">
        <v>6.118337309473751</v>
      </c>
      <c r="AU336" s="8">
        <v>6.118337309473751</v>
      </c>
      <c r="AV336" s="133" t="s">
        <v>12734</v>
      </c>
      <c r="AW336" s="133" t="s">
        <v>12734</v>
      </c>
      <c r="AX336" s="133" t="s">
        <v>12734</v>
      </c>
      <c r="AY336" s="133" t="s">
        <v>12734</v>
      </c>
      <c r="AZ336" s="133" t="s">
        <v>12734</v>
      </c>
      <c r="BA336" s="133">
        <v>114</v>
      </c>
      <c r="BB336" s="133" t="s">
        <v>12734</v>
      </c>
      <c r="BC336" s="133" t="s">
        <v>12734</v>
      </c>
      <c r="BD336" s="133" t="s">
        <v>12734</v>
      </c>
      <c r="BE336" s="133">
        <v>99</v>
      </c>
      <c r="BF336" s="133">
        <v>84</v>
      </c>
      <c r="BG336" s="92" t="s">
        <v>12734</v>
      </c>
      <c r="BH336" s="8">
        <v>10.292358297693868</v>
      </c>
      <c r="BI336" s="8">
        <v>-4.1740209882201169</v>
      </c>
      <c r="BJ336" s="12">
        <v>335</v>
      </c>
      <c r="BK336" s="10">
        <v>0</v>
      </c>
      <c r="BL336" s="10">
        <v>0.21403182159055145</v>
      </c>
      <c r="BM336" s="10">
        <v>-4.3880528098106684</v>
      </c>
      <c r="BN336" s="41">
        <v>-7.1044516531689137</v>
      </c>
      <c r="BO336" s="41"/>
      <c r="BP336" s="10">
        <v>0</v>
      </c>
      <c r="BQ336" s="38">
        <v>0</v>
      </c>
      <c r="BR336" s="6" t="s">
        <v>13072</v>
      </c>
      <c r="BS336" s="51">
        <v>241</v>
      </c>
      <c r="BT336" s="75">
        <v>662</v>
      </c>
      <c r="BU336" s="51">
        <v>-421</v>
      </c>
      <c r="BV336" s="75">
        <v>207</v>
      </c>
      <c r="BW336" s="75">
        <v>287</v>
      </c>
      <c r="BX336" s="51"/>
    </row>
    <row r="337" spans="1:76" ht="15" customHeight="1">
      <c r="A337" t="s">
        <v>1900</v>
      </c>
      <c r="B337" s="1" t="s">
        <v>4271</v>
      </c>
      <c r="C337" s="2" t="s">
        <v>4272</v>
      </c>
      <c r="D337" s="91" t="s">
        <v>111</v>
      </c>
      <c r="E337" s="2" t="s">
        <v>1428</v>
      </c>
      <c r="F337" s="2" t="s">
        <v>6289</v>
      </c>
      <c r="G337" s="2" t="s">
        <v>1372</v>
      </c>
      <c r="H337" s="2" t="s">
        <v>1372</v>
      </c>
      <c r="I337">
        <v>4922</v>
      </c>
      <c r="J337" t="s">
        <v>7162</v>
      </c>
      <c r="K337" t="e">
        <v>#VALUE!</v>
      </c>
      <c r="L337" t="s">
        <v>3345</v>
      </c>
      <c r="M337" s="175">
        <v>65</v>
      </c>
      <c r="N337" s="124">
        <v>230</v>
      </c>
      <c r="O337" s="75">
        <v>199</v>
      </c>
      <c r="P337" s="124">
        <v>49</v>
      </c>
      <c r="Q337" s="124">
        <v>11</v>
      </c>
      <c r="R337" s="124">
        <v>2</v>
      </c>
      <c r="S337" s="75">
        <v>5</v>
      </c>
      <c r="T337" s="124">
        <v>30</v>
      </c>
      <c r="U337" s="75">
        <v>24</v>
      </c>
      <c r="V337" s="75">
        <v>26</v>
      </c>
      <c r="W337" s="75">
        <v>41</v>
      </c>
      <c r="X337" s="75">
        <v>7</v>
      </c>
      <c r="Y337" s="31">
        <v>0.24623115577889448</v>
      </c>
      <c r="Z337" s="31">
        <v>0.33333333333333331</v>
      </c>
      <c r="AA337" s="31">
        <v>0.39698492462311558</v>
      </c>
      <c r="AB337" s="32">
        <v>1.9736842105263159</v>
      </c>
      <c r="AC337" s="32">
        <v>0.75757575757575757</v>
      </c>
      <c r="AD337" s="32">
        <v>1.6216216216216215</v>
      </c>
      <c r="AE337" s="32">
        <v>1.75</v>
      </c>
      <c r="AF337" s="51">
        <v>-1.2870950507568962E-2</v>
      </c>
      <c r="AG337" s="51">
        <v>0</v>
      </c>
      <c r="AH337" s="51">
        <v>0</v>
      </c>
      <c r="AI337" s="51">
        <v>0</v>
      </c>
      <c r="AJ337" s="8">
        <v>6.0900106392161266</v>
      </c>
      <c r="AK337" s="8" t="s">
        <v>12734</v>
      </c>
      <c r="AL337" s="8" t="s">
        <v>12734</v>
      </c>
      <c r="AM337" s="8" t="s">
        <v>12734</v>
      </c>
      <c r="AN337" s="8" t="s">
        <v>12734</v>
      </c>
      <c r="AO337" s="8" t="s">
        <v>12734</v>
      </c>
      <c r="AP337" s="8">
        <v>6.0900106392161266</v>
      </c>
      <c r="AQ337" s="8" t="s">
        <v>12734</v>
      </c>
      <c r="AR337" s="8" t="s">
        <v>12734</v>
      </c>
      <c r="AS337" s="8" t="s">
        <v>12734</v>
      </c>
      <c r="AT337" s="8">
        <v>6.0900106392161266</v>
      </c>
      <c r="AU337" s="8">
        <v>6.0900106392161266</v>
      </c>
      <c r="AV337" s="133" t="s">
        <v>12734</v>
      </c>
      <c r="AW337" s="133" t="s">
        <v>12734</v>
      </c>
      <c r="AX337" s="133" t="s">
        <v>12734</v>
      </c>
      <c r="AY337" s="133" t="s">
        <v>12734</v>
      </c>
      <c r="AZ337" s="133" t="s">
        <v>12734</v>
      </c>
      <c r="BA337" s="133">
        <v>115</v>
      </c>
      <c r="BB337" s="133" t="s">
        <v>12734</v>
      </c>
      <c r="BC337" s="133" t="s">
        <v>12734</v>
      </c>
      <c r="BD337" s="133" t="s">
        <v>12734</v>
      </c>
      <c r="BE337" s="133">
        <v>100</v>
      </c>
      <c r="BF337" s="133">
        <v>85</v>
      </c>
      <c r="BG337" s="92" t="s">
        <v>12734</v>
      </c>
      <c r="BH337" s="32">
        <v>10.292358297693868</v>
      </c>
      <c r="BI337" s="8">
        <v>-4.2023476584777413</v>
      </c>
      <c r="BJ337" s="12">
        <v>336</v>
      </c>
      <c r="BK337" s="32">
        <v>0</v>
      </c>
      <c r="BL337" s="32">
        <v>0.21403182159055145</v>
      </c>
      <c r="BM337" s="32">
        <v>-4.4163794800682927</v>
      </c>
      <c r="BN337" s="40">
        <v>-7.1567691934421092</v>
      </c>
      <c r="BO337" s="40"/>
      <c r="BP337" s="32">
        <v>0</v>
      </c>
      <c r="BQ337" s="38">
        <v>0</v>
      </c>
      <c r="BR337" s="6" t="s">
        <v>13073</v>
      </c>
      <c r="BS337" s="51">
        <v>389.33</v>
      </c>
      <c r="BT337" s="75">
        <v>664</v>
      </c>
      <c r="BU337" s="51">
        <v>-274.67</v>
      </c>
      <c r="BV337" s="75">
        <v>359</v>
      </c>
      <c r="BW337" s="75">
        <v>479</v>
      </c>
      <c r="BX337" s="51"/>
    </row>
    <row r="338" spans="1:76" ht="15" customHeight="1">
      <c r="A338" s="185" t="s">
        <v>10045</v>
      </c>
      <c r="B338" s="1" t="s">
        <v>10046</v>
      </c>
      <c r="C338" s="2" t="s">
        <v>3950</v>
      </c>
      <c r="D338" s="91" t="s">
        <v>8852</v>
      </c>
      <c r="E338" s="2" t="s">
        <v>1385</v>
      </c>
      <c r="F338" s="2" t="s">
        <v>6289</v>
      </c>
      <c r="G338" s="2" t="s">
        <v>1403</v>
      </c>
      <c r="H338" s="2" t="s">
        <v>1403</v>
      </c>
      <c r="I338">
        <v>14942</v>
      </c>
      <c r="J338" t="s">
        <v>9616</v>
      </c>
      <c r="K338" t="e">
        <v>#VALUE!</v>
      </c>
      <c r="L338" t="s">
        <v>10047</v>
      </c>
      <c r="M338" s="175">
        <v>74</v>
      </c>
      <c r="N338" s="124">
        <v>160</v>
      </c>
      <c r="O338" s="75">
        <v>136</v>
      </c>
      <c r="P338" s="124">
        <v>29</v>
      </c>
      <c r="Q338" s="124">
        <v>9</v>
      </c>
      <c r="R338" s="124">
        <v>0</v>
      </c>
      <c r="S338" s="75">
        <v>2</v>
      </c>
      <c r="T338" s="124">
        <v>12</v>
      </c>
      <c r="U338" s="75">
        <v>8</v>
      </c>
      <c r="V338" s="75">
        <v>18</v>
      </c>
      <c r="W338" s="75">
        <v>51</v>
      </c>
      <c r="X338" s="75">
        <v>0</v>
      </c>
      <c r="Y338" s="4">
        <v>0.21323529411764705</v>
      </c>
      <c r="Z338" s="4">
        <v>0.30519480519480519</v>
      </c>
      <c r="AA338" s="4">
        <v>0.3235294117647059</v>
      </c>
      <c r="AB338" s="8">
        <v>0.78947368421052633</v>
      </c>
      <c r="AC338" s="8">
        <v>0.30303030303030304</v>
      </c>
      <c r="AD338" s="8">
        <v>0.54054054054054046</v>
      </c>
      <c r="AE338" s="8">
        <v>0</v>
      </c>
      <c r="AF338" s="51">
        <v>-0.44117647058824117</v>
      </c>
      <c r="AG338" s="51">
        <v>0</v>
      </c>
      <c r="AH338" s="51">
        <v>0</v>
      </c>
      <c r="AI338" s="51">
        <v>0</v>
      </c>
      <c r="AJ338" s="6">
        <v>1.1918680571931284</v>
      </c>
      <c r="AK338" s="6">
        <v>1.1918680571931284</v>
      </c>
      <c r="AL338" s="6" t="s">
        <v>12734</v>
      </c>
      <c r="AM338" s="6" t="s">
        <v>12734</v>
      </c>
      <c r="AN338" s="6" t="s">
        <v>12734</v>
      </c>
      <c r="AO338" s="6" t="s">
        <v>12734</v>
      </c>
      <c r="AP338" s="6" t="s">
        <v>12734</v>
      </c>
      <c r="AQ338" s="6" t="s">
        <v>12734</v>
      </c>
      <c r="AR338" s="6" t="s">
        <v>12734</v>
      </c>
      <c r="AS338" s="6" t="s">
        <v>12734</v>
      </c>
      <c r="AT338" s="6">
        <v>1.1918680571931284</v>
      </c>
      <c r="AU338" s="6">
        <v>1.1918680571931284</v>
      </c>
      <c r="AV338" s="99">
        <v>67</v>
      </c>
      <c r="AW338" s="133" t="s">
        <v>12734</v>
      </c>
      <c r="AX338" s="133" t="s">
        <v>12734</v>
      </c>
      <c r="AY338" s="133" t="s">
        <v>12734</v>
      </c>
      <c r="AZ338" s="133" t="s">
        <v>12734</v>
      </c>
      <c r="BA338" s="133" t="s">
        <v>12734</v>
      </c>
      <c r="BB338" s="133" t="s">
        <v>12734</v>
      </c>
      <c r="BC338" s="133" t="s">
        <v>12734</v>
      </c>
      <c r="BD338" s="133" t="s">
        <v>12734</v>
      </c>
      <c r="BE338" s="133">
        <v>280</v>
      </c>
      <c r="BF338" s="133">
        <v>265</v>
      </c>
      <c r="BG338" s="92" t="s">
        <v>12734</v>
      </c>
      <c r="BH338" s="8">
        <v>5.4009775641470128</v>
      </c>
      <c r="BI338" s="8">
        <v>-4.2091095069538849</v>
      </c>
      <c r="BJ338" s="12">
        <v>337</v>
      </c>
      <c r="BK338" s="10">
        <v>0</v>
      </c>
      <c r="BL338" s="10">
        <v>0.21403182159055145</v>
      </c>
      <c r="BM338" s="10">
        <v>-4.4231413285444363</v>
      </c>
      <c r="BN338" s="41">
        <v>-7.169257893199422</v>
      </c>
      <c r="BO338" s="41"/>
      <c r="BP338" s="10">
        <v>0</v>
      </c>
      <c r="BQ338" s="38">
        <v>0</v>
      </c>
      <c r="BR338" s="6" t="s">
        <v>13074</v>
      </c>
      <c r="BS338" s="51">
        <v>745.67</v>
      </c>
      <c r="BT338" s="75">
        <v>665</v>
      </c>
      <c r="BU338" s="51">
        <v>80.669999999999959</v>
      </c>
      <c r="BV338" s="75">
        <v>719</v>
      </c>
      <c r="BW338" s="75">
        <v>719</v>
      </c>
      <c r="BX338" s="51"/>
    </row>
    <row r="339" spans="1:76" ht="15" customHeight="1">
      <c r="A339" s="185" t="s">
        <v>12501</v>
      </c>
      <c r="B339" s="1" t="s">
        <v>12503</v>
      </c>
      <c r="C339" s="2" t="s">
        <v>12502</v>
      </c>
      <c r="D339" s="91" t="s">
        <v>10511</v>
      </c>
      <c r="E339" s="2" t="s">
        <v>1483</v>
      </c>
      <c r="F339" s="2" t="s">
        <v>3643</v>
      </c>
      <c r="G339" s="2" t="s">
        <v>1403</v>
      </c>
      <c r="H339" s="2" t="s">
        <v>1403</v>
      </c>
      <c r="I339">
        <v>17109</v>
      </c>
      <c r="J339" t="s">
        <v>12504</v>
      </c>
      <c r="K339" t="e">
        <v>#VALUE!</v>
      </c>
      <c r="L339" t="s">
        <v>11516</v>
      </c>
      <c r="M339" s="175">
        <v>42</v>
      </c>
      <c r="N339" s="124">
        <v>148</v>
      </c>
      <c r="O339" s="67">
        <v>133</v>
      </c>
      <c r="P339" s="124">
        <v>28</v>
      </c>
      <c r="Q339" s="124">
        <v>7</v>
      </c>
      <c r="R339" s="124">
        <v>0</v>
      </c>
      <c r="S339" s="67">
        <v>1</v>
      </c>
      <c r="T339" s="124">
        <v>7</v>
      </c>
      <c r="U339" s="67">
        <v>15</v>
      </c>
      <c r="V339" s="67">
        <v>10</v>
      </c>
      <c r="W339" s="67">
        <v>44</v>
      </c>
      <c r="X339" s="67">
        <v>0</v>
      </c>
      <c r="Y339" s="3">
        <v>0.21052631578947367</v>
      </c>
      <c r="Z339" s="3">
        <v>0.26573426573426573</v>
      </c>
      <c r="AA339" s="3">
        <v>0.2857142857142857</v>
      </c>
      <c r="AB339" s="6">
        <v>0.46052631578947373</v>
      </c>
      <c r="AC339" s="6">
        <v>0.15151515151515152</v>
      </c>
      <c r="AD339" s="6">
        <v>1.0135135135135134</v>
      </c>
      <c r="AE339" s="6">
        <v>0</v>
      </c>
      <c r="AF339" s="51">
        <v>-0.46760825854544336</v>
      </c>
      <c r="AG339" s="51">
        <v>0</v>
      </c>
      <c r="AH339" s="51">
        <v>0</v>
      </c>
      <c r="AI339" s="51">
        <v>0</v>
      </c>
      <c r="AJ339" s="6">
        <v>1.1579467222726954</v>
      </c>
      <c r="AK339" s="6">
        <v>1.1579467222726954</v>
      </c>
      <c r="AL339" s="6" t="s">
        <v>12734</v>
      </c>
      <c r="AM339" s="6" t="s">
        <v>12734</v>
      </c>
      <c r="AN339" s="6" t="s">
        <v>12734</v>
      </c>
      <c r="AO339" s="6" t="s">
        <v>12734</v>
      </c>
      <c r="AP339" s="6" t="s">
        <v>12734</v>
      </c>
      <c r="AQ339" s="6" t="s">
        <v>12734</v>
      </c>
      <c r="AR339" s="6" t="s">
        <v>12734</v>
      </c>
      <c r="AS339" s="6" t="s">
        <v>12734</v>
      </c>
      <c r="AT339" s="6">
        <v>1.1579467222726954</v>
      </c>
      <c r="AU339" s="6">
        <v>1.1579467222726954</v>
      </c>
      <c r="AV339" s="99">
        <v>68</v>
      </c>
      <c r="AW339" s="133" t="s">
        <v>12734</v>
      </c>
      <c r="AX339" s="133" t="s">
        <v>12734</v>
      </c>
      <c r="AY339" s="133" t="s">
        <v>12734</v>
      </c>
      <c r="AZ339" s="133" t="s">
        <v>12734</v>
      </c>
      <c r="BA339" s="133" t="s">
        <v>12734</v>
      </c>
      <c r="BB339" s="133" t="s">
        <v>12734</v>
      </c>
      <c r="BC339" s="133" t="s">
        <v>12734</v>
      </c>
      <c r="BD339" s="133" t="s">
        <v>12734</v>
      </c>
      <c r="BE339" s="133">
        <v>285</v>
      </c>
      <c r="BF339" s="133">
        <v>270</v>
      </c>
      <c r="BG339" s="92" t="s">
        <v>12734</v>
      </c>
      <c r="BH339" s="6">
        <v>5.4009775641470128</v>
      </c>
      <c r="BI339" s="8">
        <v>-4.243030841874317</v>
      </c>
      <c r="BJ339" s="12">
        <v>338</v>
      </c>
      <c r="BK339" s="6">
        <v>0</v>
      </c>
      <c r="BL339" s="6">
        <v>0.21403182159055145</v>
      </c>
      <c r="BM339" s="6">
        <v>-4.4570626634648685</v>
      </c>
      <c r="BN339" s="38">
        <v>-7.2319084197060644</v>
      </c>
      <c r="BO339" s="38"/>
      <c r="BP339" s="6">
        <v>0</v>
      </c>
      <c r="BQ339" s="38">
        <v>0</v>
      </c>
      <c r="BR339" s="6" t="s">
        <v>13075</v>
      </c>
      <c r="BS339" s="51">
        <v>0</v>
      </c>
      <c r="BT339" s="75">
        <v>669</v>
      </c>
      <c r="BU339" s="51">
        <v>0</v>
      </c>
      <c r="BV339" s="75">
        <v>0</v>
      </c>
      <c r="BW339" s="75">
        <v>0</v>
      </c>
      <c r="BX339" s="6"/>
    </row>
    <row r="340" spans="1:76" ht="15" customHeight="1">
      <c r="A340" s="65" t="s">
        <v>1718</v>
      </c>
      <c r="B340" s="1" t="s">
        <v>4431</v>
      </c>
      <c r="C340" s="2" t="s">
        <v>4432</v>
      </c>
      <c r="D340" s="91" t="s">
        <v>108</v>
      </c>
      <c r="E340" s="2" t="s">
        <v>2665</v>
      </c>
      <c r="F340" s="2" t="s">
        <v>2665</v>
      </c>
      <c r="G340" s="2" t="s">
        <v>1403</v>
      </c>
      <c r="H340" s="2" t="s">
        <v>1403</v>
      </c>
      <c r="I340">
        <v>8609</v>
      </c>
      <c r="J340" t="s">
        <v>6339</v>
      </c>
      <c r="K340" t="e">
        <v>#VALUE!</v>
      </c>
      <c r="L340" t="s">
        <v>3177</v>
      </c>
      <c r="M340" s="175">
        <v>29</v>
      </c>
      <c r="N340" s="124">
        <v>83</v>
      </c>
      <c r="O340" s="75">
        <v>75</v>
      </c>
      <c r="P340" s="124">
        <v>12</v>
      </c>
      <c r="Q340" s="124">
        <v>2</v>
      </c>
      <c r="R340" s="124">
        <v>0</v>
      </c>
      <c r="S340" s="75">
        <v>4</v>
      </c>
      <c r="T340" s="124">
        <v>6</v>
      </c>
      <c r="U340" s="75">
        <v>7</v>
      </c>
      <c r="V340" s="75">
        <v>5</v>
      </c>
      <c r="W340" s="75">
        <v>31</v>
      </c>
      <c r="X340" s="75">
        <v>1</v>
      </c>
      <c r="Y340" s="52">
        <v>0.16</v>
      </c>
      <c r="Z340" s="52">
        <v>0.21249999999999999</v>
      </c>
      <c r="AA340" s="52">
        <v>0.34666666666666668</v>
      </c>
      <c r="AB340" s="51">
        <v>0.39473684210526316</v>
      </c>
      <c r="AC340" s="51">
        <v>0.60606060606060608</v>
      </c>
      <c r="AD340" s="51">
        <v>0.47297297297297297</v>
      </c>
      <c r="AE340" s="51">
        <v>0.25</v>
      </c>
      <c r="AF340" s="51">
        <v>-0.57105406341198539</v>
      </c>
      <c r="AG340" s="51">
        <v>0</v>
      </c>
      <c r="AH340" s="51">
        <v>0</v>
      </c>
      <c r="AI340" s="51">
        <v>0</v>
      </c>
      <c r="AJ340" s="51">
        <v>1.1527163577268569</v>
      </c>
      <c r="AK340" s="51">
        <v>1.1527163577268569</v>
      </c>
      <c r="AL340" s="51" t="s">
        <v>12734</v>
      </c>
      <c r="AM340" s="51" t="s">
        <v>12734</v>
      </c>
      <c r="AN340" s="51" t="s">
        <v>12734</v>
      </c>
      <c r="AO340" s="51" t="s">
        <v>12734</v>
      </c>
      <c r="AP340" s="51" t="s">
        <v>12734</v>
      </c>
      <c r="AQ340" s="51" t="s">
        <v>12734</v>
      </c>
      <c r="AR340" s="51" t="s">
        <v>12734</v>
      </c>
      <c r="AS340" s="51" t="s">
        <v>12734</v>
      </c>
      <c r="AT340" s="51">
        <v>1.1527163577268569</v>
      </c>
      <c r="AU340" s="51">
        <v>1.1527163577268569</v>
      </c>
      <c r="AV340" s="76">
        <v>69</v>
      </c>
      <c r="AW340" s="133" t="s">
        <v>12734</v>
      </c>
      <c r="AX340" s="133" t="s">
        <v>12734</v>
      </c>
      <c r="AY340" s="133" t="s">
        <v>12734</v>
      </c>
      <c r="AZ340" s="133" t="s">
        <v>12734</v>
      </c>
      <c r="BA340" s="133" t="s">
        <v>12734</v>
      </c>
      <c r="BB340" s="133" t="s">
        <v>12734</v>
      </c>
      <c r="BC340" s="133" t="s">
        <v>12734</v>
      </c>
      <c r="BD340" s="133" t="s">
        <v>12734</v>
      </c>
      <c r="BE340" s="133">
        <v>286</v>
      </c>
      <c r="BF340" s="133">
        <v>271</v>
      </c>
      <c r="BG340" s="92" t="s">
        <v>12734</v>
      </c>
      <c r="BH340" s="51">
        <v>5.4009775641470128</v>
      </c>
      <c r="BI340" s="8">
        <v>-4.2482612064201559</v>
      </c>
      <c r="BJ340" s="12">
        <v>339</v>
      </c>
      <c r="BK340" s="51">
        <v>0</v>
      </c>
      <c r="BL340" s="51">
        <v>0.21403182159055145</v>
      </c>
      <c r="BM340" s="51">
        <v>-4.4622930280107074</v>
      </c>
      <c r="BN340" s="64">
        <v>-7.2415685670259489</v>
      </c>
      <c r="BO340" s="64"/>
      <c r="BP340" s="51">
        <v>0</v>
      </c>
      <c r="BQ340" s="38">
        <v>0</v>
      </c>
      <c r="BR340" s="51" t="s">
        <v>13076</v>
      </c>
      <c r="BS340" s="51">
        <v>0</v>
      </c>
      <c r="BT340" s="75">
        <v>671</v>
      </c>
      <c r="BU340" s="51">
        <v>0</v>
      </c>
      <c r="BV340" s="75">
        <v>0</v>
      </c>
      <c r="BW340" s="75">
        <v>0</v>
      </c>
      <c r="BX340" s="51"/>
    </row>
    <row r="341" spans="1:76" ht="15" customHeight="1">
      <c r="A341" s="221" t="s">
        <v>11336</v>
      </c>
      <c r="B341" s="187" t="s">
        <v>3958</v>
      </c>
      <c r="C341" s="188" t="s">
        <v>7301</v>
      </c>
      <c r="D341" s="219" t="s">
        <v>11082</v>
      </c>
      <c r="E341" s="188" t="s">
        <v>1421</v>
      </c>
      <c r="F341" s="188" t="s">
        <v>3643</v>
      </c>
      <c r="G341" s="188" t="s">
        <v>1408</v>
      </c>
      <c r="H341" s="188" t="s">
        <v>1408</v>
      </c>
      <c r="I341" s="190">
        <v>17736</v>
      </c>
      <c r="J341" s="190" t="s">
        <v>12087</v>
      </c>
      <c r="K341" s="202" t="e">
        <v>#VALUE!</v>
      </c>
      <c r="L341" s="202" t="s">
        <v>11337</v>
      </c>
      <c r="M341" s="66">
        <v>120</v>
      </c>
      <c r="N341" s="192">
        <v>309</v>
      </c>
      <c r="O341" s="192">
        <v>283</v>
      </c>
      <c r="P341" s="192">
        <v>59</v>
      </c>
      <c r="Q341" s="192">
        <v>8</v>
      </c>
      <c r="R341" s="192">
        <v>3</v>
      </c>
      <c r="S341" s="192">
        <v>6</v>
      </c>
      <c r="T341" s="192">
        <v>29</v>
      </c>
      <c r="U341" s="192">
        <v>23</v>
      </c>
      <c r="V341" s="192">
        <v>14</v>
      </c>
      <c r="W341" s="192">
        <v>83</v>
      </c>
      <c r="X341" s="192">
        <v>10</v>
      </c>
      <c r="Y341" s="193">
        <v>0.20848056537102475</v>
      </c>
      <c r="Z341" s="194">
        <v>0.24579124579124578</v>
      </c>
      <c r="AA341" s="194">
        <v>0.32155477031802121</v>
      </c>
      <c r="AB341" s="195">
        <v>1.9078947368421053</v>
      </c>
      <c r="AC341" s="195">
        <v>0.90909090909090917</v>
      </c>
      <c r="AD341" s="195">
        <v>1.5540540540540539</v>
      </c>
      <c r="AE341" s="195">
        <v>2.5</v>
      </c>
      <c r="AF341" s="195">
        <v>-1.4531452425507279</v>
      </c>
      <c r="AG341" s="196">
        <v>0</v>
      </c>
      <c r="AH341" s="196">
        <v>0</v>
      </c>
      <c r="AI341" s="196">
        <v>0</v>
      </c>
      <c r="AJ341" s="195">
        <v>5.4178944574363408</v>
      </c>
      <c r="AK341" s="195" t="s">
        <v>12734</v>
      </c>
      <c r="AL341" s="195" t="s">
        <v>12734</v>
      </c>
      <c r="AM341" s="195" t="s">
        <v>12734</v>
      </c>
      <c r="AN341" s="195" t="s">
        <v>12734</v>
      </c>
      <c r="AO341" s="195">
        <v>5.4178944574363408</v>
      </c>
      <c r="AP341" s="195" t="s">
        <v>12734</v>
      </c>
      <c r="AQ341" s="195" t="s">
        <v>12734</v>
      </c>
      <c r="AR341" s="195">
        <v>5.4178944574363408</v>
      </c>
      <c r="AS341" s="195">
        <v>5.4178944574363408</v>
      </c>
      <c r="AT341" s="195">
        <v>5.4178944574363408</v>
      </c>
      <c r="AU341" s="195">
        <v>5.4178944574363408</v>
      </c>
      <c r="AV341" s="197" t="s">
        <v>12734</v>
      </c>
      <c r="AW341" s="197" t="s">
        <v>12734</v>
      </c>
      <c r="AX341" s="197" t="s">
        <v>12734</v>
      </c>
      <c r="AY341" s="197" t="s">
        <v>12734</v>
      </c>
      <c r="AZ341" s="197">
        <v>43</v>
      </c>
      <c r="BA341" s="197" t="s">
        <v>12734</v>
      </c>
      <c r="BB341" s="197" t="s">
        <v>12734</v>
      </c>
      <c r="BC341" s="197">
        <v>59</v>
      </c>
      <c r="BD341" s="197">
        <v>65</v>
      </c>
      <c r="BE341" s="197">
        <v>116</v>
      </c>
      <c r="BF341" s="197">
        <v>101</v>
      </c>
      <c r="BG341" s="198" t="s">
        <v>12734</v>
      </c>
      <c r="BH341" s="195">
        <v>9.752144097079757</v>
      </c>
      <c r="BI341" s="195">
        <v>-4.3342496396434163</v>
      </c>
      <c r="BJ341" s="197">
        <v>340</v>
      </c>
      <c r="BK341" s="195">
        <v>0</v>
      </c>
      <c r="BL341" s="195">
        <v>0.21403182159055145</v>
      </c>
      <c r="BM341" s="195">
        <v>-4.5482814612339677</v>
      </c>
      <c r="BN341" s="199">
        <v>-7.4003836793307904</v>
      </c>
      <c r="BO341" s="200"/>
      <c r="BP341" s="195">
        <v>0</v>
      </c>
      <c r="BQ341" s="38">
        <v>0</v>
      </c>
      <c r="BR341" s="195" t="s">
        <v>13077</v>
      </c>
      <c r="BS341" s="195">
        <v>690.33</v>
      </c>
      <c r="BT341" s="201">
        <v>685</v>
      </c>
      <c r="BU341" s="196">
        <v>5.3300000000000409</v>
      </c>
      <c r="BV341" s="201">
        <v>600</v>
      </c>
      <c r="BW341" s="201">
        <v>708</v>
      </c>
      <c r="BX341" s="195"/>
    </row>
    <row r="342" spans="1:76" ht="15" customHeight="1">
      <c r="A342" s="185" t="s">
        <v>11926</v>
      </c>
      <c r="B342" s="1" t="s">
        <v>11928</v>
      </c>
      <c r="C342" s="2" t="s">
        <v>3954</v>
      </c>
      <c r="D342" s="91" t="s">
        <v>11927</v>
      </c>
      <c r="E342" s="2" t="s">
        <v>1385</v>
      </c>
      <c r="F342" s="2" t="s">
        <v>6289</v>
      </c>
      <c r="G342" s="2" t="s">
        <v>1372</v>
      </c>
      <c r="H342" s="2" t="s">
        <v>1372</v>
      </c>
      <c r="I342">
        <v>19878</v>
      </c>
      <c r="J342" t="s">
        <v>11929</v>
      </c>
      <c r="K342" t="e">
        <v>#VALUE!</v>
      </c>
      <c r="L342" t="s">
        <v>11930</v>
      </c>
      <c r="M342" s="175">
        <v>67</v>
      </c>
      <c r="N342" s="124">
        <v>242</v>
      </c>
      <c r="O342" s="67">
        <v>222</v>
      </c>
      <c r="P342" s="124">
        <v>59</v>
      </c>
      <c r="Q342" s="124">
        <v>14</v>
      </c>
      <c r="R342" s="124">
        <v>0</v>
      </c>
      <c r="S342" s="67">
        <v>5</v>
      </c>
      <c r="T342" s="124">
        <v>30</v>
      </c>
      <c r="U342" s="67">
        <v>26</v>
      </c>
      <c r="V342" s="67">
        <v>14</v>
      </c>
      <c r="W342" s="67">
        <v>60</v>
      </c>
      <c r="X342" s="67">
        <v>4</v>
      </c>
      <c r="Y342" s="4">
        <v>0.26576576576576577</v>
      </c>
      <c r="Z342" s="4">
        <v>0.30932203389830509</v>
      </c>
      <c r="AA342" s="4">
        <v>0.3963963963963964</v>
      </c>
      <c r="AB342" s="8">
        <v>1.9736842105263159</v>
      </c>
      <c r="AC342" s="8">
        <v>0.75757575757575757</v>
      </c>
      <c r="AD342" s="8">
        <v>1.7567567567567566</v>
      </c>
      <c r="AE342" s="8">
        <v>1</v>
      </c>
      <c r="AF342" s="51">
        <v>0.46809952560752011</v>
      </c>
      <c r="AG342" s="51">
        <v>0</v>
      </c>
      <c r="AH342" s="51">
        <v>0</v>
      </c>
      <c r="AI342" s="51">
        <v>0</v>
      </c>
      <c r="AJ342" s="8">
        <v>5.9561162504663505</v>
      </c>
      <c r="AK342" s="8" t="s">
        <v>12734</v>
      </c>
      <c r="AL342" s="8" t="s">
        <v>12734</v>
      </c>
      <c r="AM342" s="8" t="s">
        <v>12734</v>
      </c>
      <c r="AN342" s="8" t="s">
        <v>12734</v>
      </c>
      <c r="AO342" s="8" t="s">
        <v>12734</v>
      </c>
      <c r="AP342" s="8">
        <v>5.9561162504663505</v>
      </c>
      <c r="AQ342" s="8" t="s">
        <v>12734</v>
      </c>
      <c r="AR342" s="8" t="s">
        <v>12734</v>
      </c>
      <c r="AS342" s="8" t="s">
        <v>12734</v>
      </c>
      <c r="AT342" s="8">
        <v>5.9561162504663505</v>
      </c>
      <c r="AU342" s="8">
        <v>5.9561162504663505</v>
      </c>
      <c r="AV342" s="133" t="s">
        <v>12734</v>
      </c>
      <c r="AW342" s="133" t="s">
        <v>12734</v>
      </c>
      <c r="AX342" s="133" t="s">
        <v>12734</v>
      </c>
      <c r="AY342" s="133" t="s">
        <v>12734</v>
      </c>
      <c r="AZ342" s="133" t="s">
        <v>12734</v>
      </c>
      <c r="BA342" s="133">
        <v>116</v>
      </c>
      <c r="BB342" s="133" t="s">
        <v>12734</v>
      </c>
      <c r="BC342" s="133" t="s">
        <v>12734</v>
      </c>
      <c r="BD342" s="133" t="s">
        <v>12734</v>
      </c>
      <c r="BE342" s="133">
        <v>104</v>
      </c>
      <c r="BF342" s="133">
        <v>89</v>
      </c>
      <c r="BG342" s="92" t="s">
        <v>12734</v>
      </c>
      <c r="BH342" s="8">
        <v>10.292358297693868</v>
      </c>
      <c r="BI342" s="8">
        <v>-4.3362420472275174</v>
      </c>
      <c r="BJ342" s="12">
        <v>341</v>
      </c>
      <c r="BK342" s="10">
        <v>0</v>
      </c>
      <c r="BL342" s="10">
        <v>0.21403182159055145</v>
      </c>
      <c r="BM342" s="10">
        <v>-4.5502738688180688</v>
      </c>
      <c r="BN342" s="41">
        <v>-7.4040635281472529</v>
      </c>
      <c r="BO342" s="41"/>
      <c r="BP342" s="10">
        <v>0</v>
      </c>
      <c r="BQ342" s="38">
        <v>0</v>
      </c>
      <c r="BR342" s="6" t="s">
        <v>13078</v>
      </c>
      <c r="BS342" s="51">
        <v>630.66999999999996</v>
      </c>
      <c r="BT342" s="75">
        <v>686</v>
      </c>
      <c r="BU342" s="51">
        <v>-55.330000000000041</v>
      </c>
      <c r="BV342" s="75">
        <v>602</v>
      </c>
      <c r="BW342" s="75">
        <v>661</v>
      </c>
      <c r="BX342" s="51"/>
    </row>
    <row r="343" spans="1:76" ht="15" customHeight="1">
      <c r="A343" s="185" t="s">
        <v>1863</v>
      </c>
      <c r="B343" s="1" t="s">
        <v>4542</v>
      </c>
      <c r="C343" s="2" t="s">
        <v>4043</v>
      </c>
      <c r="D343" s="91" t="s">
        <v>53</v>
      </c>
      <c r="E343" s="2" t="s">
        <v>2665</v>
      </c>
      <c r="F343" s="2" t="s">
        <v>2665</v>
      </c>
      <c r="G343" s="2" t="s">
        <v>1403</v>
      </c>
      <c r="H343" s="2" t="s">
        <v>1403</v>
      </c>
      <c r="I343">
        <v>9284</v>
      </c>
      <c r="J343" t="s">
        <v>6563</v>
      </c>
      <c r="K343" t="e">
        <v>#VALUE!</v>
      </c>
      <c r="L343" t="s">
        <v>3316</v>
      </c>
      <c r="M343" s="175">
        <v>30</v>
      </c>
      <c r="N343" s="124">
        <v>94</v>
      </c>
      <c r="O343" s="75">
        <v>84</v>
      </c>
      <c r="P343" s="124">
        <v>17</v>
      </c>
      <c r="Q343" s="124">
        <v>3</v>
      </c>
      <c r="R343" s="124">
        <v>0</v>
      </c>
      <c r="S343" s="75">
        <v>1</v>
      </c>
      <c r="T343" s="124">
        <v>9</v>
      </c>
      <c r="U343" s="75">
        <v>8</v>
      </c>
      <c r="V343" s="75">
        <v>9</v>
      </c>
      <c r="W343" s="75">
        <v>29</v>
      </c>
      <c r="X343" s="75">
        <v>0</v>
      </c>
      <c r="Y343" s="4">
        <v>0.20238095238095238</v>
      </c>
      <c r="Z343" s="4">
        <v>0.27956989247311825</v>
      </c>
      <c r="AA343" s="4">
        <v>0.27380952380952384</v>
      </c>
      <c r="AB343" s="8">
        <v>0.5921052631578948</v>
      </c>
      <c r="AC343" s="8">
        <v>0.15151515151515152</v>
      </c>
      <c r="AD343" s="8">
        <v>0.54054054054054046</v>
      </c>
      <c r="AE343" s="8">
        <v>0</v>
      </c>
      <c r="AF343" s="51">
        <v>-0.24402292037146539</v>
      </c>
      <c r="AG343" s="51">
        <v>0</v>
      </c>
      <c r="AH343" s="51">
        <v>0</v>
      </c>
      <c r="AI343" s="51">
        <v>0</v>
      </c>
      <c r="AJ343" s="8">
        <v>1.0401380348421214</v>
      </c>
      <c r="AK343" s="8">
        <v>1.0401380348421214</v>
      </c>
      <c r="AL343" s="8" t="s">
        <v>12734</v>
      </c>
      <c r="AM343" s="8" t="s">
        <v>12734</v>
      </c>
      <c r="AN343" s="8" t="s">
        <v>12734</v>
      </c>
      <c r="AO343" s="8" t="s">
        <v>12734</v>
      </c>
      <c r="AP343" s="8" t="s">
        <v>12734</v>
      </c>
      <c r="AQ343" s="8" t="s">
        <v>12734</v>
      </c>
      <c r="AR343" s="8" t="s">
        <v>12734</v>
      </c>
      <c r="AS343" s="8" t="s">
        <v>12734</v>
      </c>
      <c r="AT343" s="8">
        <v>1.0401380348421214</v>
      </c>
      <c r="AU343" s="8">
        <v>1.0401380348421214</v>
      </c>
      <c r="AV343" s="133">
        <v>70</v>
      </c>
      <c r="AW343" s="133" t="s">
        <v>12734</v>
      </c>
      <c r="AX343" s="133" t="s">
        <v>12734</v>
      </c>
      <c r="AY343" s="133" t="s">
        <v>12734</v>
      </c>
      <c r="AZ343" s="133" t="s">
        <v>12734</v>
      </c>
      <c r="BA343" s="133" t="s">
        <v>12734</v>
      </c>
      <c r="BB343" s="133" t="s">
        <v>12734</v>
      </c>
      <c r="BC343" s="133" t="s">
        <v>12734</v>
      </c>
      <c r="BD343" s="133" t="s">
        <v>12734</v>
      </c>
      <c r="BE343" s="133">
        <v>297</v>
      </c>
      <c r="BF343" s="133">
        <v>282</v>
      </c>
      <c r="BG343" s="92" t="s">
        <v>12734</v>
      </c>
      <c r="BH343" s="8">
        <v>5.4009775641470128</v>
      </c>
      <c r="BI343" s="8">
        <v>-4.3608395293048918</v>
      </c>
      <c r="BJ343" s="12">
        <v>342</v>
      </c>
      <c r="BK343" s="10">
        <v>0</v>
      </c>
      <c r="BL343" s="10">
        <v>0.21403182159055145</v>
      </c>
      <c r="BM343" s="10">
        <v>-4.5748713508954433</v>
      </c>
      <c r="BN343" s="41">
        <v>-7.4494934974129077</v>
      </c>
      <c r="BO343" s="41"/>
      <c r="BP343" s="10">
        <v>0</v>
      </c>
      <c r="BQ343" s="38">
        <v>0</v>
      </c>
      <c r="BR343" s="6" t="s">
        <v>13079</v>
      </c>
      <c r="BS343" s="51">
        <v>0</v>
      </c>
      <c r="BT343" s="75">
        <v>688</v>
      </c>
      <c r="BU343" s="51">
        <v>0</v>
      </c>
      <c r="BV343" s="75">
        <v>0</v>
      </c>
      <c r="BW343" s="75">
        <v>0</v>
      </c>
      <c r="BX343" s="51"/>
    </row>
    <row r="344" spans="1:76" ht="15" customHeight="1">
      <c r="A344" s="185" t="s">
        <v>12415</v>
      </c>
      <c r="B344" s="1" t="s">
        <v>4259</v>
      </c>
      <c r="C344" s="2" t="s">
        <v>4350</v>
      </c>
      <c r="D344" s="91" t="s">
        <v>11083</v>
      </c>
      <c r="E344" s="2" t="s">
        <v>1369</v>
      </c>
      <c r="F344" s="2" t="s">
        <v>3643</v>
      </c>
      <c r="G344" s="2" t="s">
        <v>1403</v>
      </c>
      <c r="H344" s="2" t="s">
        <v>1403</v>
      </c>
      <c r="I344" s="98">
        <v>18067</v>
      </c>
      <c r="J344" s="98" t="s">
        <v>12416</v>
      </c>
      <c r="K344" s="98" t="e">
        <v>#VALUE!</v>
      </c>
      <c r="L344" s="98" t="s">
        <v>12417</v>
      </c>
      <c r="M344" s="66">
        <v>19</v>
      </c>
      <c r="N344" s="124">
        <v>39</v>
      </c>
      <c r="O344" s="75">
        <v>35</v>
      </c>
      <c r="P344" s="124">
        <v>7</v>
      </c>
      <c r="Q344" s="124">
        <v>3</v>
      </c>
      <c r="R344" s="124">
        <v>0</v>
      </c>
      <c r="S344" s="75">
        <v>0</v>
      </c>
      <c r="T344" s="124">
        <v>8</v>
      </c>
      <c r="U344" s="75">
        <v>2</v>
      </c>
      <c r="V344" s="75">
        <v>4</v>
      </c>
      <c r="W344" s="75">
        <v>7</v>
      </c>
      <c r="X344" s="75">
        <v>1</v>
      </c>
      <c r="Y344" s="3">
        <v>0.2</v>
      </c>
      <c r="Z344" s="3">
        <v>0.28205128205128205</v>
      </c>
      <c r="AA344" s="3">
        <v>0.2857142857142857</v>
      </c>
      <c r="AB344" s="6">
        <v>0.52631578947368418</v>
      </c>
      <c r="AC344" s="6">
        <v>0</v>
      </c>
      <c r="AD344" s="6">
        <v>0.13513513513513511</v>
      </c>
      <c r="AE344" s="6">
        <v>0.25</v>
      </c>
      <c r="AF344" s="6">
        <v>0.10722993481611839</v>
      </c>
      <c r="AG344" s="6">
        <v>0</v>
      </c>
      <c r="AH344" s="6">
        <v>0</v>
      </c>
      <c r="AI344" s="51">
        <v>0</v>
      </c>
      <c r="AJ344" s="6">
        <v>1.0186808594249377</v>
      </c>
      <c r="AK344" s="6">
        <v>1.0186808594249377</v>
      </c>
      <c r="AL344" s="6" t="s">
        <v>12734</v>
      </c>
      <c r="AM344" s="6" t="s">
        <v>12734</v>
      </c>
      <c r="AN344" s="6" t="s">
        <v>12734</v>
      </c>
      <c r="AO344" s="6" t="s">
        <v>12734</v>
      </c>
      <c r="AP344" s="6" t="s">
        <v>12734</v>
      </c>
      <c r="AQ344" s="6" t="s">
        <v>12734</v>
      </c>
      <c r="AR344" s="6" t="s">
        <v>12734</v>
      </c>
      <c r="AS344" s="6" t="s">
        <v>12734</v>
      </c>
      <c r="AT344" s="6">
        <v>1.0186808594249377</v>
      </c>
      <c r="AU344" s="6">
        <v>1.0186808594249377</v>
      </c>
      <c r="AV344" s="99">
        <v>71</v>
      </c>
      <c r="AW344" s="99" t="s">
        <v>12734</v>
      </c>
      <c r="AX344" s="99" t="s">
        <v>12734</v>
      </c>
      <c r="AY344" s="99" t="s">
        <v>12734</v>
      </c>
      <c r="AZ344" s="99" t="s">
        <v>12734</v>
      </c>
      <c r="BA344" s="99" t="s">
        <v>12734</v>
      </c>
      <c r="BB344" s="99" t="s">
        <v>12734</v>
      </c>
      <c r="BC344" s="99" t="s">
        <v>12734</v>
      </c>
      <c r="BD344" s="99" t="s">
        <v>12734</v>
      </c>
      <c r="BE344" s="99">
        <v>302</v>
      </c>
      <c r="BF344" s="99">
        <v>287</v>
      </c>
      <c r="BG344" s="92" t="s">
        <v>12734</v>
      </c>
      <c r="BH344" s="6">
        <v>5.4009775641470128</v>
      </c>
      <c r="BI344" s="6">
        <v>-4.3822967047220747</v>
      </c>
      <c r="BJ344" s="99">
        <v>343</v>
      </c>
      <c r="BK344" s="6">
        <v>0</v>
      </c>
      <c r="BL344" s="6">
        <v>0.21403182159055145</v>
      </c>
      <c r="BM344" s="6">
        <v>-4.5963285263126261</v>
      </c>
      <c r="BN344" s="38">
        <v>-7.4891235220090842</v>
      </c>
      <c r="BO344" s="38"/>
      <c r="BP344" s="6">
        <v>0</v>
      </c>
      <c r="BQ344" s="38">
        <v>0</v>
      </c>
      <c r="BR344" s="6" t="s">
        <v>13080</v>
      </c>
      <c r="BS344" s="51">
        <v>725.33</v>
      </c>
      <c r="BT344" s="75">
        <v>689</v>
      </c>
      <c r="BU344" s="51">
        <v>36.330000000000041</v>
      </c>
      <c r="BV344" s="75">
        <v>598</v>
      </c>
      <c r="BW344" s="75">
        <v>750</v>
      </c>
      <c r="BX344" s="6"/>
    </row>
    <row r="345" spans="1:76">
      <c r="A345" t="s">
        <v>1937</v>
      </c>
      <c r="B345" s="1" t="s">
        <v>4227</v>
      </c>
      <c r="C345" s="2" t="s">
        <v>4011</v>
      </c>
      <c r="D345" s="91" t="s">
        <v>573</v>
      </c>
      <c r="E345" s="2" t="s">
        <v>2665</v>
      </c>
      <c r="F345" s="2" t="s">
        <v>2665</v>
      </c>
      <c r="G345" s="2" t="s">
        <v>1372</v>
      </c>
      <c r="H345" s="2" t="s">
        <v>1372</v>
      </c>
      <c r="I345">
        <v>3353</v>
      </c>
      <c r="J345" t="s">
        <v>7528</v>
      </c>
      <c r="K345" t="e">
        <v>#VALUE!</v>
      </c>
      <c r="L345" t="s">
        <v>3378</v>
      </c>
      <c r="M345" s="175">
        <v>129</v>
      </c>
      <c r="N345" s="124">
        <v>238</v>
      </c>
      <c r="O345" s="75">
        <v>200</v>
      </c>
      <c r="P345" s="124">
        <v>59</v>
      </c>
      <c r="Q345" s="124">
        <v>10</v>
      </c>
      <c r="R345" s="124">
        <v>0</v>
      </c>
      <c r="S345" s="75">
        <v>7</v>
      </c>
      <c r="T345" s="124">
        <v>32</v>
      </c>
      <c r="U345" s="75">
        <v>23</v>
      </c>
      <c r="V345" s="75">
        <v>38</v>
      </c>
      <c r="W345" s="75">
        <v>45</v>
      </c>
      <c r="X345" s="75">
        <v>0</v>
      </c>
      <c r="Y345" s="4">
        <v>0.29499999999999998</v>
      </c>
      <c r="Z345" s="4">
        <v>0.40756302521008403</v>
      </c>
      <c r="AA345" s="4">
        <v>0.45</v>
      </c>
      <c r="AB345" s="8">
        <v>2.1052631578947367</v>
      </c>
      <c r="AC345" s="8">
        <v>1.0606060606060606</v>
      </c>
      <c r="AD345" s="8">
        <v>1.5540540540540539</v>
      </c>
      <c r="AE345" s="8">
        <v>0</v>
      </c>
      <c r="AF345" s="51">
        <v>1.1693861693861756</v>
      </c>
      <c r="AG345" s="51">
        <v>0</v>
      </c>
      <c r="AH345" s="51">
        <v>0</v>
      </c>
      <c r="AI345" s="51">
        <v>0</v>
      </c>
      <c r="AJ345" s="8">
        <v>5.8893094419410268</v>
      </c>
      <c r="AK345" s="8" t="s">
        <v>12734</v>
      </c>
      <c r="AL345" s="8" t="s">
        <v>12734</v>
      </c>
      <c r="AM345" s="8" t="s">
        <v>12734</v>
      </c>
      <c r="AN345" s="8" t="s">
        <v>12734</v>
      </c>
      <c r="AO345" s="8" t="s">
        <v>12734</v>
      </c>
      <c r="AP345" s="8">
        <v>5.8893094419410268</v>
      </c>
      <c r="AQ345" s="8" t="s">
        <v>12734</v>
      </c>
      <c r="AR345" s="8" t="s">
        <v>12734</v>
      </c>
      <c r="AS345" s="8" t="s">
        <v>12734</v>
      </c>
      <c r="AT345" s="8">
        <v>5.8893094419410268</v>
      </c>
      <c r="AU345" s="8">
        <v>5.8893094419410268</v>
      </c>
      <c r="AV345" s="133" t="s">
        <v>12734</v>
      </c>
      <c r="AW345" s="133" t="s">
        <v>12734</v>
      </c>
      <c r="AX345" s="133" t="s">
        <v>12734</v>
      </c>
      <c r="AY345" s="133" t="s">
        <v>12734</v>
      </c>
      <c r="AZ345" s="133" t="s">
        <v>12734</v>
      </c>
      <c r="BA345" s="133">
        <v>117</v>
      </c>
      <c r="BB345" s="133" t="s">
        <v>12734</v>
      </c>
      <c r="BC345" s="133" t="s">
        <v>12734</v>
      </c>
      <c r="BD345" s="133" t="s">
        <v>12734</v>
      </c>
      <c r="BE345" s="133">
        <v>106</v>
      </c>
      <c r="BF345" s="133">
        <v>91</v>
      </c>
      <c r="BG345" s="92" t="s">
        <v>12734</v>
      </c>
      <c r="BH345" s="8">
        <v>10.292358297693868</v>
      </c>
      <c r="BI345" s="8">
        <v>-4.4030488557528411</v>
      </c>
      <c r="BJ345" s="12">
        <v>344</v>
      </c>
      <c r="BK345" s="10">
        <v>0</v>
      </c>
      <c r="BL345" s="10">
        <v>0.21403182159055145</v>
      </c>
      <c r="BM345" s="10">
        <v>-4.6170806773433926</v>
      </c>
      <c r="BN345" s="41">
        <v>-7.5274514118540026</v>
      </c>
      <c r="BO345" s="41"/>
      <c r="BP345" s="10">
        <v>0</v>
      </c>
      <c r="BQ345" s="38">
        <v>0</v>
      </c>
      <c r="BR345" s="6" t="s">
        <v>13081</v>
      </c>
      <c r="BS345" s="51">
        <v>735.17</v>
      </c>
      <c r="BT345" s="75">
        <v>692</v>
      </c>
      <c r="BU345" s="51">
        <v>43.169999999999959</v>
      </c>
      <c r="BV345" s="75">
        <v>656</v>
      </c>
      <c r="BW345" s="75">
        <v>656</v>
      </c>
      <c r="BX345" s="51"/>
    </row>
    <row r="346" spans="1:76">
      <c r="A346" s="221" t="s">
        <v>11332</v>
      </c>
      <c r="B346" s="187" t="s">
        <v>11333</v>
      </c>
      <c r="C346" s="205" t="s">
        <v>3963</v>
      </c>
      <c r="D346" s="220" t="s">
        <v>10527</v>
      </c>
      <c r="E346" s="205" t="s">
        <v>1421</v>
      </c>
      <c r="F346" s="205" t="s">
        <v>3643</v>
      </c>
      <c r="G346" s="205" t="s">
        <v>1403</v>
      </c>
      <c r="H346" s="205" t="s">
        <v>1403</v>
      </c>
      <c r="I346" s="206">
        <v>15271</v>
      </c>
      <c r="J346" s="206" t="s">
        <v>11334</v>
      </c>
      <c r="K346" s="207" t="e">
        <v>#VALUE!</v>
      </c>
      <c r="L346" s="207" t="s">
        <v>11335</v>
      </c>
      <c r="M346" s="208">
        <v>28</v>
      </c>
      <c r="N346" s="209">
        <v>74</v>
      </c>
      <c r="O346" s="209">
        <v>70</v>
      </c>
      <c r="P346" s="209">
        <v>15</v>
      </c>
      <c r="Q346" s="209">
        <v>1</v>
      </c>
      <c r="R346" s="209">
        <v>0</v>
      </c>
      <c r="S346" s="209">
        <v>1</v>
      </c>
      <c r="T346" s="209">
        <v>8</v>
      </c>
      <c r="U346" s="209">
        <v>5</v>
      </c>
      <c r="V346" s="209">
        <v>3</v>
      </c>
      <c r="W346" s="209">
        <v>14</v>
      </c>
      <c r="X346" s="209">
        <v>0</v>
      </c>
      <c r="Y346" s="210">
        <v>0.21428571428571427</v>
      </c>
      <c r="Z346" s="211">
        <v>0.24657534246575341</v>
      </c>
      <c r="AA346" s="211">
        <v>0.27142857142857141</v>
      </c>
      <c r="AB346" s="212">
        <v>0.52631578947368418</v>
      </c>
      <c r="AC346" s="212">
        <v>0.15151515151515152</v>
      </c>
      <c r="AD346" s="212">
        <v>0.33783783783783783</v>
      </c>
      <c r="AE346" s="212">
        <v>0</v>
      </c>
      <c r="AF346" s="212">
        <v>-3.8115038115034881E-2</v>
      </c>
      <c r="AG346" s="213">
        <v>0</v>
      </c>
      <c r="AH346" s="213">
        <v>0</v>
      </c>
      <c r="AI346" s="213">
        <v>0</v>
      </c>
      <c r="AJ346" s="212">
        <v>0.9775537407116387</v>
      </c>
      <c r="AK346" s="212">
        <v>0.9775537407116387</v>
      </c>
      <c r="AL346" s="212" t="s">
        <v>12734</v>
      </c>
      <c r="AM346" s="212" t="s">
        <v>12734</v>
      </c>
      <c r="AN346" s="212" t="s">
        <v>12734</v>
      </c>
      <c r="AO346" s="212" t="s">
        <v>12734</v>
      </c>
      <c r="AP346" s="212" t="s">
        <v>12734</v>
      </c>
      <c r="AQ346" s="212" t="s">
        <v>12734</v>
      </c>
      <c r="AR346" s="212" t="s">
        <v>12734</v>
      </c>
      <c r="AS346" s="212" t="s">
        <v>12734</v>
      </c>
      <c r="AT346" s="212">
        <v>0.9775537407116387</v>
      </c>
      <c r="AU346" s="212">
        <v>0.9775537407116387</v>
      </c>
      <c r="AV346" s="214">
        <v>72</v>
      </c>
      <c r="AW346" s="214" t="s">
        <v>12734</v>
      </c>
      <c r="AX346" s="214" t="s">
        <v>12734</v>
      </c>
      <c r="AY346" s="214" t="s">
        <v>12734</v>
      </c>
      <c r="AZ346" s="214" t="s">
        <v>12734</v>
      </c>
      <c r="BA346" s="214" t="s">
        <v>12734</v>
      </c>
      <c r="BB346" s="214" t="s">
        <v>12734</v>
      </c>
      <c r="BC346" s="214" t="s">
        <v>12734</v>
      </c>
      <c r="BD346" s="214" t="s">
        <v>12734</v>
      </c>
      <c r="BE346" s="214">
        <v>308</v>
      </c>
      <c r="BF346" s="214">
        <v>293</v>
      </c>
      <c r="BG346" s="215" t="s">
        <v>12734</v>
      </c>
      <c r="BH346" s="212">
        <v>5.4009775641470128</v>
      </c>
      <c r="BI346" s="212">
        <v>-4.4234238234353738</v>
      </c>
      <c r="BJ346" s="214">
        <v>345</v>
      </c>
      <c r="BK346" s="212">
        <v>0</v>
      </c>
      <c r="BL346" s="212">
        <v>0.21403182159055145</v>
      </c>
      <c r="BM346" s="212">
        <v>-4.6374556450259252</v>
      </c>
      <c r="BN346" s="216">
        <v>-7.5650826682848233</v>
      </c>
      <c r="BO346" s="217"/>
      <c r="BP346" s="212">
        <v>0</v>
      </c>
      <c r="BQ346" s="38">
        <v>0</v>
      </c>
      <c r="BR346" s="212" t="s">
        <v>13082</v>
      </c>
      <c r="BS346" s="212">
        <v>746</v>
      </c>
      <c r="BT346" s="218">
        <v>694</v>
      </c>
      <c r="BU346" s="213">
        <v>52</v>
      </c>
      <c r="BV346" s="218">
        <v>721</v>
      </c>
      <c r="BW346" s="218">
        <v>721</v>
      </c>
      <c r="BX346" s="212"/>
    </row>
    <row r="347" spans="1:76">
      <c r="A347" s="119" t="s">
        <v>9517</v>
      </c>
      <c r="B347" s="1" t="s">
        <v>4376</v>
      </c>
      <c r="C347" s="2" t="s">
        <v>4625</v>
      </c>
      <c r="D347" s="91" t="s">
        <v>8746</v>
      </c>
      <c r="E347" s="2" t="s">
        <v>1388</v>
      </c>
      <c r="F347" s="119" t="s">
        <v>3643</v>
      </c>
      <c r="G347" s="119" t="s">
        <v>1372</v>
      </c>
      <c r="H347" s="2" t="s">
        <v>1372</v>
      </c>
      <c r="I347" s="123">
        <v>16623</v>
      </c>
      <c r="J347" s="123" t="s">
        <v>10583</v>
      </c>
      <c r="K347" s="123" t="e">
        <v>#VALUE!</v>
      </c>
      <c r="L347" s="123" t="s">
        <v>9518</v>
      </c>
      <c r="M347" s="124">
        <v>89</v>
      </c>
      <c r="N347" s="124">
        <v>256</v>
      </c>
      <c r="O347" s="124">
        <v>231</v>
      </c>
      <c r="P347" s="124">
        <v>53</v>
      </c>
      <c r="Q347" s="124">
        <v>9</v>
      </c>
      <c r="R347" s="124">
        <v>3</v>
      </c>
      <c r="S347" s="124">
        <v>4</v>
      </c>
      <c r="T347" s="124">
        <v>30</v>
      </c>
      <c r="U347" s="124">
        <v>27</v>
      </c>
      <c r="V347" s="124">
        <v>11</v>
      </c>
      <c r="W347" s="124">
        <v>53</v>
      </c>
      <c r="X347" s="124">
        <v>8</v>
      </c>
      <c r="Y347" s="125">
        <v>0.22943722943722944</v>
      </c>
      <c r="Z347" s="125">
        <v>0.26446280991735538</v>
      </c>
      <c r="AA347" s="125">
        <v>0.34632034632034631</v>
      </c>
      <c r="AB347" s="126">
        <v>1.9736842105263159</v>
      </c>
      <c r="AC347" s="126">
        <v>0.60606060606060608</v>
      </c>
      <c r="AD347" s="126">
        <v>1.8243243243243243</v>
      </c>
      <c r="AE347" s="126">
        <v>2</v>
      </c>
      <c r="AF347" s="126">
        <v>-0.54266376601404731</v>
      </c>
      <c r="AG347" s="126">
        <v>0</v>
      </c>
      <c r="AH347" s="126">
        <v>0</v>
      </c>
      <c r="AI347" s="51">
        <v>0</v>
      </c>
      <c r="AJ347" s="126">
        <v>5.861405374897199</v>
      </c>
      <c r="AK347" s="126" t="s">
        <v>12734</v>
      </c>
      <c r="AL347" s="126" t="s">
        <v>12734</v>
      </c>
      <c r="AM347" s="126" t="s">
        <v>12734</v>
      </c>
      <c r="AN347" s="126" t="s">
        <v>12734</v>
      </c>
      <c r="AO347" s="126" t="s">
        <v>12734</v>
      </c>
      <c r="AP347" s="126">
        <v>5.861405374897199</v>
      </c>
      <c r="AQ347" s="126" t="s">
        <v>12734</v>
      </c>
      <c r="AR347" s="126" t="s">
        <v>12734</v>
      </c>
      <c r="AS347" s="126" t="s">
        <v>12734</v>
      </c>
      <c r="AT347" s="126">
        <v>5.861405374897199</v>
      </c>
      <c r="AU347" s="126">
        <v>5.861405374897199</v>
      </c>
      <c r="AV347" s="128" t="s">
        <v>12734</v>
      </c>
      <c r="AW347" s="128" t="s">
        <v>12734</v>
      </c>
      <c r="AX347" s="128" t="s">
        <v>12734</v>
      </c>
      <c r="AY347" s="128" t="s">
        <v>12734</v>
      </c>
      <c r="AZ347" s="128" t="s">
        <v>12734</v>
      </c>
      <c r="BA347" s="128">
        <v>118</v>
      </c>
      <c r="BB347" s="128" t="s">
        <v>12734</v>
      </c>
      <c r="BC347" s="128" t="s">
        <v>12734</v>
      </c>
      <c r="BD347" s="128" t="s">
        <v>12734</v>
      </c>
      <c r="BE347" s="128">
        <v>107</v>
      </c>
      <c r="BF347" s="128">
        <v>92</v>
      </c>
      <c r="BG347" s="127" t="s">
        <v>12734</v>
      </c>
      <c r="BH347" s="126">
        <v>10.292358297693868</v>
      </c>
      <c r="BI347" s="126">
        <v>-4.4309529227966689</v>
      </c>
      <c r="BJ347" s="128">
        <v>346</v>
      </c>
      <c r="BK347" s="126">
        <v>0</v>
      </c>
      <c r="BL347" s="126">
        <v>0.21403182159055145</v>
      </c>
      <c r="BM347" s="126">
        <v>-4.6449847443872203</v>
      </c>
      <c r="BN347" s="129">
        <v>-7.5789884311391571</v>
      </c>
      <c r="BO347" s="129"/>
      <c r="BP347" s="126">
        <v>0</v>
      </c>
      <c r="BQ347" s="38">
        <v>0</v>
      </c>
      <c r="BR347" s="126" t="s">
        <v>13083</v>
      </c>
      <c r="BS347" s="126">
        <v>733.5</v>
      </c>
      <c r="BT347" s="124">
        <v>697</v>
      </c>
      <c r="BU347" s="126">
        <v>36.5</v>
      </c>
      <c r="BV347" s="124">
        <v>652</v>
      </c>
      <c r="BW347" s="124">
        <v>745</v>
      </c>
      <c r="BX347" s="126"/>
    </row>
    <row r="348" spans="1:76" ht="15" customHeight="1">
      <c r="A348" s="185" t="s">
        <v>12524</v>
      </c>
      <c r="B348" s="1" t="s">
        <v>12525</v>
      </c>
      <c r="C348" s="2" t="s">
        <v>4752</v>
      </c>
      <c r="D348" s="91" t="s">
        <v>10524</v>
      </c>
      <c r="E348" s="2" t="s">
        <v>1396</v>
      </c>
      <c r="F348" s="2" t="s">
        <v>6289</v>
      </c>
      <c r="G348" s="2" t="s">
        <v>1403</v>
      </c>
      <c r="H348" s="2" t="s">
        <v>1403</v>
      </c>
      <c r="I348">
        <v>17161</v>
      </c>
      <c r="J348" t="s">
        <v>12526</v>
      </c>
      <c r="K348" t="e">
        <v>#VALUE!</v>
      </c>
      <c r="L348" t="s">
        <v>11361</v>
      </c>
      <c r="M348" s="175">
        <v>19</v>
      </c>
      <c r="N348" s="124">
        <v>54</v>
      </c>
      <c r="O348" s="67">
        <v>48</v>
      </c>
      <c r="P348" s="124">
        <v>12</v>
      </c>
      <c r="Q348" s="124">
        <v>3</v>
      </c>
      <c r="R348" s="124">
        <v>0</v>
      </c>
      <c r="S348" s="67">
        <v>1</v>
      </c>
      <c r="T348" s="124">
        <v>4</v>
      </c>
      <c r="U348" s="67">
        <v>3</v>
      </c>
      <c r="V348" s="67">
        <v>6</v>
      </c>
      <c r="W348" s="67">
        <v>12</v>
      </c>
      <c r="X348" s="67">
        <v>0</v>
      </c>
      <c r="Y348" s="4">
        <v>0.25</v>
      </c>
      <c r="Z348" s="4">
        <v>0.33333333333333331</v>
      </c>
      <c r="AA348" s="4">
        <v>0.375</v>
      </c>
      <c r="AB348" s="8">
        <v>0.26315789473684209</v>
      </c>
      <c r="AC348" s="8">
        <v>0.15151515151515152</v>
      </c>
      <c r="AD348" s="8">
        <v>0.20270270270270269</v>
      </c>
      <c r="AE348" s="8">
        <v>0</v>
      </c>
      <c r="AF348" s="51">
        <v>0.30492649980132236</v>
      </c>
      <c r="AG348" s="51">
        <v>0</v>
      </c>
      <c r="AH348" s="51">
        <v>0</v>
      </c>
      <c r="AI348" s="51">
        <v>0</v>
      </c>
      <c r="AJ348" s="8">
        <v>0.92230224875601863</v>
      </c>
      <c r="AK348" s="8">
        <v>0.92230224875601863</v>
      </c>
      <c r="AL348" s="8" t="s">
        <v>12734</v>
      </c>
      <c r="AM348" s="8" t="s">
        <v>12734</v>
      </c>
      <c r="AN348" s="8" t="s">
        <v>12734</v>
      </c>
      <c r="AO348" s="8" t="s">
        <v>12734</v>
      </c>
      <c r="AP348" s="8" t="s">
        <v>12734</v>
      </c>
      <c r="AQ348" s="8" t="s">
        <v>12734</v>
      </c>
      <c r="AR348" s="8" t="s">
        <v>12734</v>
      </c>
      <c r="AS348" s="8" t="s">
        <v>12734</v>
      </c>
      <c r="AT348" s="8">
        <v>0.92230224875601863</v>
      </c>
      <c r="AU348" s="8">
        <v>0.92230224875601863</v>
      </c>
      <c r="AV348" s="133">
        <v>73</v>
      </c>
      <c r="AW348" s="133" t="s">
        <v>12734</v>
      </c>
      <c r="AX348" s="133" t="s">
        <v>12734</v>
      </c>
      <c r="AY348" s="133" t="s">
        <v>12734</v>
      </c>
      <c r="AZ348" s="133" t="s">
        <v>12734</v>
      </c>
      <c r="BA348" s="133" t="s">
        <v>12734</v>
      </c>
      <c r="BB348" s="133" t="s">
        <v>12734</v>
      </c>
      <c r="BC348" s="133" t="s">
        <v>12734</v>
      </c>
      <c r="BD348" s="133" t="s">
        <v>12734</v>
      </c>
      <c r="BE348" s="133">
        <v>313</v>
      </c>
      <c r="BF348" s="133">
        <v>298</v>
      </c>
      <c r="BG348" s="92" t="s">
        <v>12734</v>
      </c>
      <c r="BH348" s="8">
        <v>5.4009775641470128</v>
      </c>
      <c r="BI348" s="8">
        <v>-4.4786753153909942</v>
      </c>
      <c r="BJ348" s="12">
        <v>347</v>
      </c>
      <c r="BK348" s="10">
        <v>0</v>
      </c>
      <c r="BL348" s="10">
        <v>0.21403182159055145</v>
      </c>
      <c r="BM348" s="10">
        <v>-4.6927071369815456</v>
      </c>
      <c r="BN348" s="41">
        <v>-7.6671286245957031</v>
      </c>
      <c r="BO348" s="41"/>
      <c r="BP348" s="10">
        <v>0</v>
      </c>
      <c r="BQ348" s="38">
        <v>0</v>
      </c>
      <c r="BR348" s="6" t="s">
        <v>13084</v>
      </c>
      <c r="BS348" s="51">
        <v>0</v>
      </c>
      <c r="BT348" s="75">
        <v>702</v>
      </c>
      <c r="BU348" s="51">
        <v>0</v>
      </c>
      <c r="BV348" s="75">
        <v>0</v>
      </c>
      <c r="BW348" s="75">
        <v>0</v>
      </c>
      <c r="BX348" s="51"/>
    </row>
    <row r="349" spans="1:76">
      <c r="A349" s="222" t="s">
        <v>12192</v>
      </c>
      <c r="B349" s="1" t="s">
        <v>4443</v>
      </c>
      <c r="C349" s="2" t="s">
        <v>12194</v>
      </c>
      <c r="D349" s="91" t="s">
        <v>12193</v>
      </c>
      <c r="E349" s="2" t="s">
        <v>1467</v>
      </c>
      <c r="F349" s="2" t="s">
        <v>6289</v>
      </c>
      <c r="G349" s="2" t="s">
        <v>1403</v>
      </c>
      <c r="H349" s="2" t="s">
        <v>1403</v>
      </c>
      <c r="I349">
        <v>15055</v>
      </c>
      <c r="J349" t="s">
        <v>12195</v>
      </c>
      <c r="K349" t="e">
        <v>#VALUE!</v>
      </c>
      <c r="L349" t="s">
        <v>12196</v>
      </c>
      <c r="M349" s="175">
        <v>16</v>
      </c>
      <c r="N349" s="124">
        <v>43</v>
      </c>
      <c r="O349" s="75">
        <v>39</v>
      </c>
      <c r="P349" s="124">
        <v>7</v>
      </c>
      <c r="Q349" s="124">
        <v>3</v>
      </c>
      <c r="R349" s="124">
        <v>0</v>
      </c>
      <c r="S349" s="75">
        <v>2</v>
      </c>
      <c r="T349" s="124">
        <v>4</v>
      </c>
      <c r="U349" s="75">
        <v>4</v>
      </c>
      <c r="V349" s="75">
        <v>3</v>
      </c>
      <c r="W349" s="75">
        <v>17</v>
      </c>
      <c r="X349" s="75">
        <v>0</v>
      </c>
      <c r="Y349" s="52">
        <v>0.17948717948717949</v>
      </c>
      <c r="Z349" s="52">
        <v>0.23809523809523808</v>
      </c>
      <c r="AA349" s="52">
        <v>0.41025641025641024</v>
      </c>
      <c r="AB349" s="51">
        <v>0.26315789473684209</v>
      </c>
      <c r="AC349" s="51">
        <v>0.30303030303030304</v>
      </c>
      <c r="AD349" s="51">
        <v>0.27027027027027023</v>
      </c>
      <c r="AE349" s="51">
        <v>0</v>
      </c>
      <c r="AF349" s="51">
        <v>-2.3123974339835561E-2</v>
      </c>
      <c r="AG349" s="51">
        <v>0</v>
      </c>
      <c r="AH349" s="51">
        <v>0</v>
      </c>
      <c r="AI349" s="51">
        <v>0</v>
      </c>
      <c r="AJ349" s="51">
        <v>0.81333449369757982</v>
      </c>
      <c r="AK349" s="51">
        <v>0.81333449369757982</v>
      </c>
      <c r="AL349" s="51" t="s">
        <v>12734</v>
      </c>
      <c r="AM349" s="51" t="s">
        <v>12734</v>
      </c>
      <c r="AN349" s="51" t="s">
        <v>12734</v>
      </c>
      <c r="AO349" s="51" t="s">
        <v>12734</v>
      </c>
      <c r="AP349" s="51" t="s">
        <v>12734</v>
      </c>
      <c r="AQ349" s="51" t="s">
        <v>12734</v>
      </c>
      <c r="AR349" s="51" t="s">
        <v>12734</v>
      </c>
      <c r="AS349" s="51" t="s">
        <v>12734</v>
      </c>
      <c r="AT349" s="51">
        <v>0.81333449369757982</v>
      </c>
      <c r="AU349" s="51">
        <v>0.81333449369757982</v>
      </c>
      <c r="AV349" s="76">
        <v>74</v>
      </c>
      <c r="AW349" s="133" t="s">
        <v>12734</v>
      </c>
      <c r="AX349" s="133" t="s">
        <v>12734</v>
      </c>
      <c r="AY349" s="133" t="s">
        <v>12734</v>
      </c>
      <c r="AZ349" s="133" t="s">
        <v>12734</v>
      </c>
      <c r="BA349" s="133" t="s">
        <v>12734</v>
      </c>
      <c r="BB349" s="133" t="s">
        <v>12734</v>
      </c>
      <c r="BC349" s="133" t="s">
        <v>12734</v>
      </c>
      <c r="BD349" s="133" t="s">
        <v>12734</v>
      </c>
      <c r="BE349" s="133">
        <v>318</v>
      </c>
      <c r="BF349" s="133">
        <v>303</v>
      </c>
      <c r="BG349" s="92" t="s">
        <v>12734</v>
      </c>
      <c r="BH349" s="51">
        <v>5.4009775641470128</v>
      </c>
      <c r="BI349" s="8">
        <v>-4.5876430704494329</v>
      </c>
      <c r="BJ349" s="12">
        <v>348</v>
      </c>
      <c r="BK349" s="51">
        <v>0</v>
      </c>
      <c r="BL349" s="51">
        <v>0.21403182159055145</v>
      </c>
      <c r="BM349" s="51">
        <v>-4.8016748920399843</v>
      </c>
      <c r="BN349" s="64">
        <v>-7.8683850681487542</v>
      </c>
      <c r="BO349" s="64"/>
      <c r="BP349" s="51">
        <v>0</v>
      </c>
      <c r="BQ349" s="38">
        <v>0</v>
      </c>
      <c r="BR349" s="51" t="s">
        <v>13085</v>
      </c>
      <c r="BS349" s="51">
        <v>733.17</v>
      </c>
      <c r="BT349" s="75">
        <v>707</v>
      </c>
      <c r="BU349" s="51">
        <v>26.169999999999959</v>
      </c>
      <c r="BV349" s="75">
        <v>686</v>
      </c>
      <c r="BW349" s="75">
        <v>709</v>
      </c>
      <c r="BX349" s="51"/>
    </row>
    <row r="350" spans="1:76" ht="15" customHeight="1">
      <c r="A350" t="s">
        <v>1892</v>
      </c>
      <c r="B350" s="1" t="s">
        <v>4392</v>
      </c>
      <c r="C350" s="2" t="s">
        <v>3969</v>
      </c>
      <c r="D350" s="91" t="s">
        <v>128</v>
      </c>
      <c r="E350" s="2" t="s">
        <v>1376</v>
      </c>
      <c r="F350" s="2" t="s">
        <v>3643</v>
      </c>
      <c r="G350" s="2" t="s">
        <v>1403</v>
      </c>
      <c r="H350" s="2" t="s">
        <v>1403</v>
      </c>
      <c r="I350">
        <v>3376</v>
      </c>
      <c r="J350" t="s">
        <v>7326</v>
      </c>
      <c r="K350" t="e">
        <v>#VALUE!</v>
      </c>
      <c r="L350" t="s">
        <v>3338</v>
      </c>
      <c r="M350" s="175">
        <v>31</v>
      </c>
      <c r="N350" s="124">
        <v>73</v>
      </c>
      <c r="O350" s="75">
        <v>70</v>
      </c>
      <c r="P350" s="124">
        <v>14</v>
      </c>
      <c r="Q350" s="124">
        <v>3</v>
      </c>
      <c r="R350" s="124">
        <v>1</v>
      </c>
      <c r="S350" s="75">
        <v>2</v>
      </c>
      <c r="T350" s="124">
        <v>5</v>
      </c>
      <c r="U350" s="75">
        <v>5</v>
      </c>
      <c r="V350" s="75">
        <v>2</v>
      </c>
      <c r="W350" s="75">
        <v>18</v>
      </c>
      <c r="X350" s="75">
        <v>0</v>
      </c>
      <c r="Y350" s="31">
        <v>0.2</v>
      </c>
      <c r="Z350" s="31">
        <v>0.22222222222222221</v>
      </c>
      <c r="AA350" s="31">
        <v>0.35714285714285715</v>
      </c>
      <c r="AB350" s="32">
        <v>0.32894736842105265</v>
      </c>
      <c r="AC350" s="32">
        <v>0.30303030303030304</v>
      </c>
      <c r="AD350" s="32">
        <v>0.33783783783783783</v>
      </c>
      <c r="AE350" s="32">
        <v>0</v>
      </c>
      <c r="AF350" s="51">
        <v>-0.16186516186516195</v>
      </c>
      <c r="AG350" s="51">
        <v>0</v>
      </c>
      <c r="AH350" s="51">
        <v>0</v>
      </c>
      <c r="AI350" s="51">
        <v>0</v>
      </c>
      <c r="AJ350" s="6">
        <v>0.80795034742403149</v>
      </c>
      <c r="AK350" s="6">
        <v>0.80795034742403149</v>
      </c>
      <c r="AL350" s="6" t="s">
        <v>12734</v>
      </c>
      <c r="AM350" s="6" t="s">
        <v>12734</v>
      </c>
      <c r="AN350" s="6" t="s">
        <v>12734</v>
      </c>
      <c r="AO350" s="6" t="s">
        <v>12734</v>
      </c>
      <c r="AP350" s="6" t="s">
        <v>12734</v>
      </c>
      <c r="AQ350" s="6" t="s">
        <v>12734</v>
      </c>
      <c r="AR350" s="6" t="s">
        <v>12734</v>
      </c>
      <c r="AS350" s="6" t="s">
        <v>12734</v>
      </c>
      <c r="AT350" s="6">
        <v>0.80795034742403149</v>
      </c>
      <c r="AU350" s="6">
        <v>0.80795034742403149</v>
      </c>
      <c r="AV350" s="99">
        <v>75</v>
      </c>
      <c r="AW350" s="133" t="s">
        <v>12734</v>
      </c>
      <c r="AX350" s="133" t="s">
        <v>12734</v>
      </c>
      <c r="AY350" s="133" t="s">
        <v>12734</v>
      </c>
      <c r="AZ350" s="133" t="s">
        <v>12734</v>
      </c>
      <c r="BA350" s="133" t="s">
        <v>12734</v>
      </c>
      <c r="BB350" s="133" t="s">
        <v>12734</v>
      </c>
      <c r="BC350" s="133" t="s">
        <v>12734</v>
      </c>
      <c r="BD350" s="133" t="s">
        <v>12734</v>
      </c>
      <c r="BE350" s="133">
        <v>319</v>
      </c>
      <c r="BF350" s="133">
        <v>304</v>
      </c>
      <c r="BG350" s="92" t="s">
        <v>12734</v>
      </c>
      <c r="BH350" s="32">
        <v>5.4009775641470128</v>
      </c>
      <c r="BI350" s="8">
        <v>-4.5930272167229811</v>
      </c>
      <c r="BJ350" s="12">
        <v>349</v>
      </c>
      <c r="BK350" s="32">
        <v>0</v>
      </c>
      <c r="BL350" s="32">
        <v>0.21403182159055145</v>
      </c>
      <c r="BM350" s="32">
        <v>-4.8070590383135325</v>
      </c>
      <c r="BN350" s="40">
        <v>-7.8783292404408485</v>
      </c>
      <c r="BO350" s="40"/>
      <c r="BP350" s="32">
        <v>0</v>
      </c>
      <c r="BQ350" s="38">
        <v>0</v>
      </c>
      <c r="BR350" s="6" t="s">
        <v>13086</v>
      </c>
      <c r="BS350" s="51">
        <v>0</v>
      </c>
      <c r="BT350" s="75">
        <v>708</v>
      </c>
      <c r="BU350" s="51">
        <v>0</v>
      </c>
      <c r="BV350" s="75">
        <v>0</v>
      </c>
      <c r="BW350" s="75">
        <v>0</v>
      </c>
      <c r="BX350" s="51"/>
    </row>
    <row r="351" spans="1:76" ht="15" customHeight="1">
      <c r="A351" s="221" t="s">
        <v>2827</v>
      </c>
      <c r="B351" s="187" t="s">
        <v>4318</v>
      </c>
      <c r="C351" s="188" t="s">
        <v>4319</v>
      </c>
      <c r="D351" s="219" t="s">
        <v>47</v>
      </c>
      <c r="E351" s="188" t="s">
        <v>2665</v>
      </c>
      <c r="F351" s="188" t="s">
        <v>2665</v>
      </c>
      <c r="G351" s="188" t="s">
        <v>1403</v>
      </c>
      <c r="H351" s="188" t="s">
        <v>1403</v>
      </c>
      <c r="I351" s="190">
        <v>3648</v>
      </c>
      <c r="J351" s="190" t="s">
        <v>7168</v>
      </c>
      <c r="K351" s="202" t="e">
        <v>#VALUE!</v>
      </c>
      <c r="L351" s="202" t="s">
        <v>3692</v>
      </c>
      <c r="M351" s="66">
        <v>9</v>
      </c>
      <c r="N351" s="192">
        <v>20</v>
      </c>
      <c r="O351" s="192">
        <v>17</v>
      </c>
      <c r="P351" s="192">
        <v>4</v>
      </c>
      <c r="Q351" s="192">
        <v>0</v>
      </c>
      <c r="R351" s="192">
        <v>0</v>
      </c>
      <c r="S351" s="192">
        <v>1</v>
      </c>
      <c r="T351" s="192">
        <v>2</v>
      </c>
      <c r="U351" s="192">
        <v>3</v>
      </c>
      <c r="V351" s="192">
        <v>3</v>
      </c>
      <c r="W351" s="192">
        <v>4</v>
      </c>
      <c r="X351" s="192">
        <v>0</v>
      </c>
      <c r="Y351" s="193">
        <v>0.23529411764705882</v>
      </c>
      <c r="Z351" s="194">
        <v>0.35</v>
      </c>
      <c r="AA351" s="194">
        <v>0.41176470588235292</v>
      </c>
      <c r="AB351" s="195">
        <v>0.13157894736842105</v>
      </c>
      <c r="AC351" s="195">
        <v>0.15151515151515152</v>
      </c>
      <c r="AD351" s="195">
        <v>0.20270270270270269</v>
      </c>
      <c r="AE351" s="195">
        <v>0</v>
      </c>
      <c r="AF351" s="195">
        <v>0.32155864890484614</v>
      </c>
      <c r="AG351" s="196">
        <v>0</v>
      </c>
      <c r="AH351" s="196">
        <v>0</v>
      </c>
      <c r="AI351" s="196">
        <v>0</v>
      </c>
      <c r="AJ351" s="195">
        <v>0.80735545049112134</v>
      </c>
      <c r="AK351" s="195">
        <v>0.80735545049112134</v>
      </c>
      <c r="AL351" s="195" t="s">
        <v>12734</v>
      </c>
      <c r="AM351" s="195" t="s">
        <v>12734</v>
      </c>
      <c r="AN351" s="195" t="s">
        <v>12734</v>
      </c>
      <c r="AO351" s="195" t="s">
        <v>12734</v>
      </c>
      <c r="AP351" s="195" t="s">
        <v>12734</v>
      </c>
      <c r="AQ351" s="195" t="s">
        <v>12734</v>
      </c>
      <c r="AR351" s="195" t="s">
        <v>12734</v>
      </c>
      <c r="AS351" s="195" t="s">
        <v>12734</v>
      </c>
      <c r="AT351" s="195">
        <v>0.80735545049112134</v>
      </c>
      <c r="AU351" s="195">
        <v>0.80735545049112134</v>
      </c>
      <c r="AV351" s="197">
        <v>76</v>
      </c>
      <c r="AW351" s="197" t="s">
        <v>12734</v>
      </c>
      <c r="AX351" s="197" t="s">
        <v>12734</v>
      </c>
      <c r="AY351" s="197" t="s">
        <v>12734</v>
      </c>
      <c r="AZ351" s="197" t="s">
        <v>12734</v>
      </c>
      <c r="BA351" s="197" t="s">
        <v>12734</v>
      </c>
      <c r="BB351" s="197" t="s">
        <v>12734</v>
      </c>
      <c r="BC351" s="197" t="s">
        <v>12734</v>
      </c>
      <c r="BD351" s="197" t="s">
        <v>12734</v>
      </c>
      <c r="BE351" s="197">
        <v>320</v>
      </c>
      <c r="BF351" s="197">
        <v>305</v>
      </c>
      <c r="BG351" s="198" t="s">
        <v>12734</v>
      </c>
      <c r="BH351" s="195">
        <v>5.4009775641470128</v>
      </c>
      <c r="BI351" s="195">
        <v>-4.5936221136558917</v>
      </c>
      <c r="BJ351" s="197">
        <v>350</v>
      </c>
      <c r="BK351" s="195">
        <v>0</v>
      </c>
      <c r="BL351" s="195">
        <v>0.21403182159055145</v>
      </c>
      <c r="BM351" s="195">
        <v>-4.8076539352464431</v>
      </c>
      <c r="BN351" s="199">
        <v>-7.8794279768600202</v>
      </c>
      <c r="BO351" s="200"/>
      <c r="BP351" s="195">
        <v>0</v>
      </c>
      <c r="BQ351" s="38">
        <v>0</v>
      </c>
      <c r="BR351" s="195" t="s">
        <v>13087</v>
      </c>
      <c r="BS351" s="195">
        <v>0</v>
      </c>
      <c r="BT351" s="201">
        <v>709</v>
      </c>
      <c r="BU351" s="196">
        <v>0</v>
      </c>
      <c r="BV351" s="201">
        <v>0</v>
      </c>
      <c r="BW351" s="201">
        <v>0</v>
      </c>
      <c r="BX351" s="195"/>
    </row>
    <row r="352" spans="1:76">
      <c r="A352" s="119" t="s">
        <v>9194</v>
      </c>
      <c r="B352" s="1" t="s">
        <v>9196</v>
      </c>
      <c r="C352" s="2" t="s">
        <v>9195</v>
      </c>
      <c r="D352" s="91" t="s">
        <v>8682</v>
      </c>
      <c r="E352" s="2" t="s">
        <v>1490</v>
      </c>
      <c r="F352" s="2" t="s">
        <v>3643</v>
      </c>
      <c r="G352" s="2" t="s">
        <v>11063</v>
      </c>
      <c r="H352" s="2" t="s">
        <v>1408</v>
      </c>
      <c r="I352" s="123">
        <v>8418</v>
      </c>
      <c r="J352" s="123" t="s">
        <v>8683</v>
      </c>
      <c r="K352" s="123" t="e">
        <v>#VALUE!</v>
      </c>
      <c r="L352" s="123" t="s">
        <v>9197</v>
      </c>
      <c r="M352" s="124">
        <v>84</v>
      </c>
      <c r="N352" s="124">
        <v>236</v>
      </c>
      <c r="O352" s="124">
        <v>202</v>
      </c>
      <c r="P352" s="124">
        <v>55</v>
      </c>
      <c r="Q352" s="124">
        <v>8</v>
      </c>
      <c r="R352" s="124">
        <v>3</v>
      </c>
      <c r="S352" s="124">
        <v>5</v>
      </c>
      <c r="T352" s="124">
        <v>34</v>
      </c>
      <c r="U352" s="124">
        <v>22</v>
      </c>
      <c r="V352" s="124">
        <v>20</v>
      </c>
      <c r="W352" s="124">
        <v>40</v>
      </c>
      <c r="X352" s="124">
        <v>0</v>
      </c>
      <c r="Y352" s="125">
        <v>0.2722772277227723</v>
      </c>
      <c r="Z352" s="125">
        <v>0.33783783783783783</v>
      </c>
      <c r="AA352" s="125">
        <v>0.41584158415841582</v>
      </c>
      <c r="AB352" s="126">
        <v>2.236842105263158</v>
      </c>
      <c r="AC352" s="126">
        <v>0.75757575757575757</v>
      </c>
      <c r="AD352" s="126">
        <v>1.4864864864864864</v>
      </c>
      <c r="AE352" s="126">
        <v>0</v>
      </c>
      <c r="AF352" s="126">
        <v>0.61996310321388304</v>
      </c>
      <c r="AG352" s="126">
        <v>0</v>
      </c>
      <c r="AH352" s="126">
        <v>0</v>
      </c>
      <c r="AI352" s="51">
        <v>0</v>
      </c>
      <c r="AJ352" s="126">
        <v>5.1008674525392843</v>
      </c>
      <c r="AK352" s="126" t="s">
        <v>12734</v>
      </c>
      <c r="AL352" s="126" t="s">
        <v>12734</v>
      </c>
      <c r="AM352" s="126" t="s">
        <v>12734</v>
      </c>
      <c r="AN352" s="126" t="s">
        <v>12734</v>
      </c>
      <c r="AO352" s="126">
        <v>5.1008674525392843</v>
      </c>
      <c r="AP352" s="126" t="s">
        <v>12734</v>
      </c>
      <c r="AQ352" s="126" t="s">
        <v>12734</v>
      </c>
      <c r="AR352" s="126">
        <v>5.1008674525392843</v>
      </c>
      <c r="AS352" s="126">
        <v>5.1008674525392843</v>
      </c>
      <c r="AT352" s="126">
        <v>5.1008674525392843</v>
      </c>
      <c r="AU352" s="126">
        <v>5.1008674525392843</v>
      </c>
      <c r="AV352" s="128" t="s">
        <v>12734</v>
      </c>
      <c r="AW352" s="128" t="s">
        <v>12734</v>
      </c>
      <c r="AX352" s="128" t="s">
        <v>12734</v>
      </c>
      <c r="AY352" s="128" t="s">
        <v>12734</v>
      </c>
      <c r="AZ352" s="128">
        <v>44</v>
      </c>
      <c r="BA352" s="128" t="s">
        <v>12734</v>
      </c>
      <c r="BB352" s="128" t="s">
        <v>12734</v>
      </c>
      <c r="BC352" s="128">
        <v>63</v>
      </c>
      <c r="BD352" s="128">
        <v>69</v>
      </c>
      <c r="BE352" s="128">
        <v>122</v>
      </c>
      <c r="BF352" s="128">
        <v>107</v>
      </c>
      <c r="BG352" s="127" t="s">
        <v>12734</v>
      </c>
      <c r="BH352" s="126">
        <v>9.752144097079757</v>
      </c>
      <c r="BI352" s="126">
        <v>-4.6512766445404727</v>
      </c>
      <c r="BJ352" s="128">
        <v>351</v>
      </c>
      <c r="BK352" s="126">
        <v>0</v>
      </c>
      <c r="BL352" s="126">
        <v>0.21403182159055145</v>
      </c>
      <c r="BM352" s="126">
        <v>-4.8653084661310242</v>
      </c>
      <c r="BN352" s="129">
        <v>-7.9859121917025444</v>
      </c>
      <c r="BO352" s="129"/>
      <c r="BP352" s="126">
        <v>0</v>
      </c>
      <c r="BQ352" s="38">
        <v>0</v>
      </c>
      <c r="BR352" s="126" t="s">
        <v>13088</v>
      </c>
      <c r="BS352" s="126">
        <v>674</v>
      </c>
      <c r="BT352" s="124">
        <v>710</v>
      </c>
      <c r="BU352" s="126">
        <v>-36</v>
      </c>
      <c r="BV352" s="124">
        <v>585</v>
      </c>
      <c r="BW352" s="124">
        <v>734</v>
      </c>
      <c r="BX352" s="126"/>
    </row>
    <row r="353" spans="1:76">
      <c r="A353" s="185" t="s">
        <v>2379</v>
      </c>
      <c r="B353" s="1" t="s">
        <v>4540</v>
      </c>
      <c r="C353" s="2" t="s">
        <v>4541</v>
      </c>
      <c r="D353" s="91" t="s">
        <v>120</v>
      </c>
      <c r="E353" s="2" t="s">
        <v>1374</v>
      </c>
      <c r="F353" s="2" t="s">
        <v>6289</v>
      </c>
      <c r="G353" s="2" t="s">
        <v>658</v>
      </c>
      <c r="H353" s="2" t="s">
        <v>658</v>
      </c>
      <c r="I353">
        <v>8623</v>
      </c>
      <c r="J353" t="s">
        <v>7855</v>
      </c>
      <c r="K353" t="e">
        <v>#VALUE!</v>
      </c>
      <c r="L353" t="s">
        <v>3785</v>
      </c>
      <c r="M353" s="175">
        <v>81</v>
      </c>
      <c r="N353" s="124">
        <v>228</v>
      </c>
      <c r="O353" s="67">
        <v>215</v>
      </c>
      <c r="P353" s="124">
        <v>71</v>
      </c>
      <c r="Q353" s="124">
        <v>13</v>
      </c>
      <c r="R353" s="124">
        <v>1</v>
      </c>
      <c r="S353" s="67">
        <v>4</v>
      </c>
      <c r="T353" s="124">
        <v>27</v>
      </c>
      <c r="U353" s="67">
        <v>23</v>
      </c>
      <c r="V353" s="67">
        <v>10</v>
      </c>
      <c r="W353" s="67">
        <v>49</v>
      </c>
      <c r="X353" s="67">
        <v>0</v>
      </c>
      <c r="Y353" s="31">
        <v>0.33023255813953489</v>
      </c>
      <c r="Z353" s="31">
        <v>0.36</v>
      </c>
      <c r="AA353" s="31">
        <v>0.45581395348837211</v>
      </c>
      <c r="AB353" s="32">
        <v>1.7763157894736843</v>
      </c>
      <c r="AC353" s="32">
        <v>0.60606060606060608</v>
      </c>
      <c r="AD353" s="32">
        <v>1.5540540540540539</v>
      </c>
      <c r="AE353" s="32">
        <v>0</v>
      </c>
      <c r="AF353" s="51">
        <v>2.1444492901099661</v>
      </c>
      <c r="AG353" s="51">
        <v>0</v>
      </c>
      <c r="AH353" s="51">
        <v>0</v>
      </c>
      <c r="AI353" s="51">
        <v>0</v>
      </c>
      <c r="AJ353" s="32">
        <v>6.080879739698311</v>
      </c>
      <c r="AK353" s="32" t="s">
        <v>12734</v>
      </c>
      <c r="AL353" s="32" t="s">
        <v>12734</v>
      </c>
      <c r="AM353" s="32">
        <v>6.080879739698311</v>
      </c>
      <c r="AN353" s="32" t="s">
        <v>12734</v>
      </c>
      <c r="AO353" s="32" t="s">
        <v>12734</v>
      </c>
      <c r="AP353" s="32" t="s">
        <v>12734</v>
      </c>
      <c r="AQ353" s="32" t="s">
        <v>12734</v>
      </c>
      <c r="AR353" s="32">
        <v>6.080879739698311</v>
      </c>
      <c r="AS353" s="32">
        <v>6.080879739698311</v>
      </c>
      <c r="AT353" s="32">
        <v>6.080879739698311</v>
      </c>
      <c r="AU353" s="32">
        <v>6.080879739698311</v>
      </c>
      <c r="AV353" s="134" t="s">
        <v>12734</v>
      </c>
      <c r="AW353" s="133" t="s">
        <v>12734</v>
      </c>
      <c r="AX353" s="133">
        <v>44</v>
      </c>
      <c r="AY353" s="133" t="s">
        <v>12734</v>
      </c>
      <c r="AZ353" s="133" t="s">
        <v>12734</v>
      </c>
      <c r="BA353" s="133" t="s">
        <v>12734</v>
      </c>
      <c r="BB353" s="133" t="s">
        <v>12734</v>
      </c>
      <c r="BC353" s="133">
        <v>56</v>
      </c>
      <c r="BD353" s="133">
        <v>57</v>
      </c>
      <c r="BE353" s="133">
        <v>101</v>
      </c>
      <c r="BF353" s="133">
        <v>86</v>
      </c>
      <c r="BG353" s="92" t="s">
        <v>12734</v>
      </c>
      <c r="BH353" s="32">
        <v>10.732795434161627</v>
      </c>
      <c r="BI353" s="8">
        <v>-4.651915694463316</v>
      </c>
      <c r="BJ353" s="12">
        <v>352</v>
      </c>
      <c r="BK353" s="32">
        <v>0</v>
      </c>
      <c r="BL353" s="32">
        <v>0.21403182159055145</v>
      </c>
      <c r="BM353" s="32">
        <v>-4.8659475160538674</v>
      </c>
      <c r="BN353" s="40">
        <v>-7.9870924758577555</v>
      </c>
      <c r="BO353" s="40"/>
      <c r="BP353" s="32">
        <v>0</v>
      </c>
      <c r="BQ353" s="38">
        <v>0</v>
      </c>
      <c r="BR353" s="6" t="s">
        <v>13089</v>
      </c>
      <c r="BS353" s="51">
        <v>0</v>
      </c>
      <c r="BT353" s="75">
        <v>711</v>
      </c>
      <c r="BU353" s="51">
        <v>0</v>
      </c>
      <c r="BV353" s="75">
        <v>0</v>
      </c>
      <c r="BW353" s="75">
        <v>0</v>
      </c>
      <c r="BX353" s="51"/>
    </row>
    <row r="354" spans="1:76" ht="15" customHeight="1">
      <c r="A354" t="s">
        <v>9351</v>
      </c>
      <c r="B354" s="1" t="s">
        <v>4202</v>
      </c>
      <c r="C354" s="2" t="s">
        <v>3929</v>
      </c>
      <c r="D354" s="91" t="s">
        <v>8780</v>
      </c>
      <c r="E354" s="2" t="s">
        <v>1374</v>
      </c>
      <c r="F354" s="2" t="s">
        <v>6289</v>
      </c>
      <c r="G354" s="2" t="s">
        <v>1372</v>
      </c>
      <c r="H354" s="2" t="s">
        <v>1372</v>
      </c>
      <c r="I354">
        <v>12649</v>
      </c>
      <c r="J354" t="s">
        <v>8781</v>
      </c>
      <c r="K354" t="e">
        <v>#VALUE!</v>
      </c>
      <c r="L354" t="s">
        <v>9352</v>
      </c>
      <c r="M354" s="175">
        <v>68</v>
      </c>
      <c r="N354" s="124">
        <v>190</v>
      </c>
      <c r="O354" s="67">
        <v>174</v>
      </c>
      <c r="P354" s="124">
        <v>48</v>
      </c>
      <c r="Q354" s="124">
        <v>13</v>
      </c>
      <c r="R354" s="124">
        <v>3</v>
      </c>
      <c r="S354" s="67">
        <v>6</v>
      </c>
      <c r="T354" s="124">
        <v>29</v>
      </c>
      <c r="U354" s="67">
        <v>28</v>
      </c>
      <c r="V354" s="67">
        <v>13</v>
      </c>
      <c r="W354" s="67">
        <v>42</v>
      </c>
      <c r="X354" s="67">
        <v>1</v>
      </c>
      <c r="Y354" s="4">
        <v>0.27586206896551724</v>
      </c>
      <c r="Z354" s="4">
        <v>0.32620320855614976</v>
      </c>
      <c r="AA354" s="4">
        <v>0.4885057471264368</v>
      </c>
      <c r="AB354" s="8">
        <v>1.9078947368421053</v>
      </c>
      <c r="AC354" s="8">
        <v>0.90909090909090917</v>
      </c>
      <c r="AD354" s="8">
        <v>1.8918918918918919</v>
      </c>
      <c r="AE354" s="8">
        <v>0.25</v>
      </c>
      <c r="AF354" s="51">
        <v>0.66344935166227459</v>
      </c>
      <c r="AG354" s="51">
        <v>0</v>
      </c>
      <c r="AH354" s="51">
        <v>0</v>
      </c>
      <c r="AI354" s="51">
        <v>0</v>
      </c>
      <c r="AJ354" s="8">
        <v>5.622326889487181</v>
      </c>
      <c r="AK354" s="8" t="s">
        <v>12734</v>
      </c>
      <c r="AL354" s="8" t="s">
        <v>12734</v>
      </c>
      <c r="AM354" s="8" t="s">
        <v>12734</v>
      </c>
      <c r="AN354" s="8" t="s">
        <v>12734</v>
      </c>
      <c r="AO354" s="8" t="s">
        <v>12734</v>
      </c>
      <c r="AP354" s="8">
        <v>5.622326889487181</v>
      </c>
      <c r="AQ354" s="8" t="s">
        <v>12734</v>
      </c>
      <c r="AR354" s="8" t="s">
        <v>12734</v>
      </c>
      <c r="AS354" s="8" t="s">
        <v>12734</v>
      </c>
      <c r="AT354" s="8">
        <v>5.622326889487181</v>
      </c>
      <c r="AU354" s="8">
        <v>5.622326889487181</v>
      </c>
      <c r="AV354" s="133" t="s">
        <v>12734</v>
      </c>
      <c r="AW354" s="133" t="s">
        <v>12734</v>
      </c>
      <c r="AX354" s="133" t="s">
        <v>12734</v>
      </c>
      <c r="AY354" s="133" t="s">
        <v>12734</v>
      </c>
      <c r="AZ354" s="133" t="s">
        <v>12734</v>
      </c>
      <c r="BA354" s="133">
        <v>119</v>
      </c>
      <c r="BB354" s="133" t="s">
        <v>12734</v>
      </c>
      <c r="BC354" s="133" t="s">
        <v>12734</v>
      </c>
      <c r="BD354" s="133" t="s">
        <v>12734</v>
      </c>
      <c r="BE354" s="133">
        <v>111</v>
      </c>
      <c r="BF354" s="133">
        <v>96</v>
      </c>
      <c r="BG354" s="92" t="s">
        <v>12734</v>
      </c>
      <c r="BH354" s="8">
        <v>10.292358297693868</v>
      </c>
      <c r="BI354" s="8">
        <v>-4.6700314082066869</v>
      </c>
      <c r="BJ354" s="12">
        <v>353</v>
      </c>
      <c r="BK354" s="10">
        <v>0</v>
      </c>
      <c r="BL354" s="10">
        <v>0.21403182159055145</v>
      </c>
      <c r="BM354" s="10">
        <v>-4.8840632297972384</v>
      </c>
      <c r="BN354" s="41">
        <v>-8.0205510353964069</v>
      </c>
      <c r="BO354" s="41"/>
      <c r="BP354" s="10">
        <v>0</v>
      </c>
      <c r="BQ354" s="38">
        <v>0</v>
      </c>
      <c r="BR354" s="6" t="s">
        <v>13090</v>
      </c>
      <c r="BS354" s="51">
        <v>610.66999999999996</v>
      </c>
      <c r="BT354" s="75">
        <v>712</v>
      </c>
      <c r="BU354" s="51">
        <v>-101.33000000000004</v>
      </c>
      <c r="BV354" s="75">
        <v>535</v>
      </c>
      <c r="BW354" s="75">
        <v>718</v>
      </c>
      <c r="BX354" s="51"/>
    </row>
    <row r="355" spans="1:76" ht="15" customHeight="1">
      <c r="A355" s="185" t="s">
        <v>11857</v>
      </c>
      <c r="B355" s="1" t="s">
        <v>4172</v>
      </c>
      <c r="C355" s="2" t="s">
        <v>4188</v>
      </c>
      <c r="D355" s="91" t="s">
        <v>10765</v>
      </c>
      <c r="E355" s="2" t="s">
        <v>1374</v>
      </c>
      <c r="F355" s="2" t="s">
        <v>6289</v>
      </c>
      <c r="G355" s="2" t="s">
        <v>1403</v>
      </c>
      <c r="H355" s="2" t="s">
        <v>1403</v>
      </c>
      <c r="I355">
        <v>16925</v>
      </c>
      <c r="J355" t="s">
        <v>11858</v>
      </c>
      <c r="K355" t="e">
        <v>#VALUE!</v>
      </c>
      <c r="L355" t="s">
        <v>11369</v>
      </c>
      <c r="M355" s="175">
        <v>18</v>
      </c>
      <c r="N355" s="124">
        <v>46</v>
      </c>
      <c r="O355" s="75">
        <v>42</v>
      </c>
      <c r="P355" s="124">
        <v>6</v>
      </c>
      <c r="Q355" s="124">
        <v>1</v>
      </c>
      <c r="R355" s="124">
        <v>0</v>
      </c>
      <c r="S355" s="75">
        <v>2</v>
      </c>
      <c r="T355" s="124">
        <v>5</v>
      </c>
      <c r="U355" s="75">
        <v>5</v>
      </c>
      <c r="V355" s="75">
        <v>4</v>
      </c>
      <c r="W355" s="75">
        <v>21</v>
      </c>
      <c r="X355" s="75">
        <v>0</v>
      </c>
      <c r="Y355" s="4">
        <v>0.14285714285714285</v>
      </c>
      <c r="Z355" s="4">
        <v>0.21739130434782608</v>
      </c>
      <c r="AA355" s="4">
        <v>0.30952380952380953</v>
      </c>
      <c r="AB355" s="8">
        <v>0.32894736842105265</v>
      </c>
      <c r="AC355" s="8">
        <v>0.30303030303030304</v>
      </c>
      <c r="AD355" s="8">
        <v>0.33783783783783783</v>
      </c>
      <c r="AE355" s="8">
        <v>0</v>
      </c>
      <c r="AF355" s="51">
        <v>-0.24505418033601847</v>
      </c>
      <c r="AG355" s="51">
        <v>0</v>
      </c>
      <c r="AH355" s="51">
        <v>0</v>
      </c>
      <c r="AI355" s="51">
        <v>0</v>
      </c>
      <c r="AJ355" s="8">
        <v>0.72476132895317502</v>
      </c>
      <c r="AK355" s="8">
        <v>0.72476132895317502</v>
      </c>
      <c r="AL355" s="8" t="s">
        <v>12734</v>
      </c>
      <c r="AM355" s="8" t="s">
        <v>12734</v>
      </c>
      <c r="AN355" s="8" t="s">
        <v>12734</v>
      </c>
      <c r="AO355" s="8" t="s">
        <v>12734</v>
      </c>
      <c r="AP355" s="8" t="s">
        <v>12734</v>
      </c>
      <c r="AQ355" s="8" t="s">
        <v>12734</v>
      </c>
      <c r="AR355" s="8" t="s">
        <v>12734</v>
      </c>
      <c r="AS355" s="8" t="s">
        <v>12734</v>
      </c>
      <c r="AT355" s="8">
        <v>0.72476132895317502</v>
      </c>
      <c r="AU355" s="8">
        <v>0.72476132895317502</v>
      </c>
      <c r="AV355" s="133">
        <v>77</v>
      </c>
      <c r="AW355" s="133" t="s">
        <v>12734</v>
      </c>
      <c r="AX355" s="133" t="s">
        <v>12734</v>
      </c>
      <c r="AY355" s="133" t="s">
        <v>12734</v>
      </c>
      <c r="AZ355" s="133" t="s">
        <v>12734</v>
      </c>
      <c r="BA355" s="133" t="s">
        <v>12734</v>
      </c>
      <c r="BB355" s="133" t="s">
        <v>12734</v>
      </c>
      <c r="BC355" s="133" t="s">
        <v>12734</v>
      </c>
      <c r="BD355" s="133" t="s">
        <v>12734</v>
      </c>
      <c r="BE355" s="133">
        <v>328</v>
      </c>
      <c r="BF355" s="133">
        <v>313</v>
      </c>
      <c r="BG355" s="92" t="s">
        <v>12734</v>
      </c>
      <c r="BH355" s="8">
        <v>5.4009775641470128</v>
      </c>
      <c r="BI355" s="8">
        <v>-4.6762162351938379</v>
      </c>
      <c r="BJ355" s="12">
        <v>354</v>
      </c>
      <c r="BK355" s="10">
        <v>0</v>
      </c>
      <c r="BL355" s="10">
        <v>0.21403182159055145</v>
      </c>
      <c r="BM355" s="10">
        <v>-4.8902480567843893</v>
      </c>
      <c r="BN355" s="41">
        <v>-8.031974013531153</v>
      </c>
      <c r="BO355" s="41"/>
      <c r="BP355" s="10">
        <v>0</v>
      </c>
      <c r="BQ355" s="38">
        <v>0</v>
      </c>
      <c r="BR355" s="6" t="s">
        <v>13091</v>
      </c>
      <c r="BS355" s="51">
        <v>746.17</v>
      </c>
      <c r="BT355" s="75">
        <v>713</v>
      </c>
      <c r="BU355" s="51">
        <v>33.169999999999959</v>
      </c>
      <c r="BV355" s="75">
        <v>722</v>
      </c>
      <c r="BW355" s="75">
        <v>722</v>
      </c>
      <c r="BX355" s="51"/>
    </row>
    <row r="356" spans="1:76">
      <c r="A356" s="65" t="s">
        <v>9962</v>
      </c>
      <c r="B356" s="1" t="s">
        <v>9963</v>
      </c>
      <c r="C356" s="2" t="s">
        <v>5464</v>
      </c>
      <c r="D356" s="91" t="s">
        <v>8751</v>
      </c>
      <c r="E356" s="2" t="s">
        <v>1428</v>
      </c>
      <c r="F356" s="2" t="s">
        <v>6289</v>
      </c>
      <c r="G356" s="2" t="s">
        <v>1408</v>
      </c>
      <c r="H356" s="2" t="s">
        <v>1408</v>
      </c>
      <c r="I356">
        <v>14950</v>
      </c>
      <c r="J356" t="s">
        <v>9605</v>
      </c>
      <c r="K356" t="e">
        <v>#VALUE!</v>
      </c>
      <c r="L356" t="s">
        <v>9964</v>
      </c>
      <c r="M356" s="175">
        <v>98</v>
      </c>
      <c r="N356" s="124">
        <v>248</v>
      </c>
      <c r="O356" s="75">
        <v>232</v>
      </c>
      <c r="P356" s="124">
        <v>54</v>
      </c>
      <c r="Q356" s="124">
        <v>12</v>
      </c>
      <c r="R356" s="124">
        <v>1</v>
      </c>
      <c r="S356" s="75">
        <v>7</v>
      </c>
      <c r="T356" s="124">
        <v>31</v>
      </c>
      <c r="U356" s="75">
        <v>32</v>
      </c>
      <c r="V356" s="75">
        <v>15</v>
      </c>
      <c r="W356" s="75">
        <v>43</v>
      </c>
      <c r="X356" s="75">
        <v>1</v>
      </c>
      <c r="Y356" s="52">
        <v>0.23275862068965517</v>
      </c>
      <c r="Z356" s="52">
        <v>0.2793522267206478</v>
      </c>
      <c r="AA356" s="52">
        <v>0.38362068965517243</v>
      </c>
      <c r="AB356" s="51">
        <v>2.0394736842105265</v>
      </c>
      <c r="AC356" s="51">
        <v>1.0606060606060606</v>
      </c>
      <c r="AD356" s="51">
        <v>2.1621621621621618</v>
      </c>
      <c r="AE356" s="51">
        <v>0.25</v>
      </c>
      <c r="AF356" s="51">
        <v>-0.4534029389018091</v>
      </c>
      <c r="AG356" s="51">
        <v>0</v>
      </c>
      <c r="AH356" s="51">
        <v>0</v>
      </c>
      <c r="AI356" s="51">
        <v>0</v>
      </c>
      <c r="AJ356" s="51">
        <v>5.0588389680769401</v>
      </c>
      <c r="AK356" s="51" t="s">
        <v>12734</v>
      </c>
      <c r="AL356" s="51" t="s">
        <v>12734</v>
      </c>
      <c r="AM356" s="51" t="s">
        <v>12734</v>
      </c>
      <c r="AN356" s="51" t="s">
        <v>12734</v>
      </c>
      <c r="AO356" s="51">
        <v>5.0588389680769401</v>
      </c>
      <c r="AP356" s="51" t="s">
        <v>12734</v>
      </c>
      <c r="AQ356" s="51" t="s">
        <v>12734</v>
      </c>
      <c r="AR356" s="51">
        <v>5.0588389680769401</v>
      </c>
      <c r="AS356" s="51">
        <v>5.0588389680769401</v>
      </c>
      <c r="AT356" s="51">
        <v>5.0588389680769401</v>
      </c>
      <c r="AU356" s="51">
        <v>5.0588389680769401</v>
      </c>
      <c r="AV356" s="76" t="s">
        <v>12734</v>
      </c>
      <c r="AW356" s="133" t="s">
        <v>12734</v>
      </c>
      <c r="AX356" s="133" t="s">
        <v>12734</v>
      </c>
      <c r="AY356" s="133" t="s">
        <v>12734</v>
      </c>
      <c r="AZ356" s="133">
        <v>45</v>
      </c>
      <c r="BA356" s="133" t="s">
        <v>12734</v>
      </c>
      <c r="BB356" s="133" t="s">
        <v>12734</v>
      </c>
      <c r="BC356" s="133">
        <v>64</v>
      </c>
      <c r="BD356" s="133">
        <v>70</v>
      </c>
      <c r="BE356" s="133">
        <v>125</v>
      </c>
      <c r="BF356" s="133">
        <v>110</v>
      </c>
      <c r="BG356" s="92" t="s">
        <v>12734</v>
      </c>
      <c r="BH356" s="51">
        <v>9.752144097079757</v>
      </c>
      <c r="BI356" s="8">
        <v>-4.6933051290028169</v>
      </c>
      <c r="BJ356" s="12">
        <v>355</v>
      </c>
      <c r="BK356" s="51">
        <v>0</v>
      </c>
      <c r="BL356" s="51">
        <v>0.21403182159055145</v>
      </c>
      <c r="BM356" s="51">
        <v>-4.9073369505933684</v>
      </c>
      <c r="BN356" s="64">
        <v>-8.0635361026134369</v>
      </c>
      <c r="BO356" s="64"/>
      <c r="BP356" s="51">
        <v>0</v>
      </c>
      <c r="BQ356" s="38">
        <v>0</v>
      </c>
      <c r="BR356" s="51" t="s">
        <v>13092</v>
      </c>
      <c r="BS356" s="51">
        <v>660</v>
      </c>
      <c r="BT356" s="75">
        <v>717</v>
      </c>
      <c r="BU356" s="51">
        <v>-57</v>
      </c>
      <c r="BV356" s="75">
        <v>520</v>
      </c>
      <c r="BW356" s="75">
        <v>708</v>
      </c>
      <c r="BX356" s="51"/>
    </row>
    <row r="357" spans="1:76">
      <c r="A357" s="185" t="s">
        <v>12271</v>
      </c>
      <c r="B357" s="1" t="s">
        <v>12272</v>
      </c>
      <c r="C357" s="2" t="s">
        <v>4327</v>
      </c>
      <c r="D357" s="91" t="s">
        <v>11089</v>
      </c>
      <c r="E357" s="2" t="s">
        <v>1435</v>
      </c>
      <c r="F357" s="2" t="s">
        <v>3643</v>
      </c>
      <c r="G357" s="2" t="s">
        <v>658</v>
      </c>
      <c r="H357" s="2" t="s">
        <v>658</v>
      </c>
      <c r="I357">
        <v>19858</v>
      </c>
      <c r="J357" t="s">
        <v>12273</v>
      </c>
      <c r="K357" t="e">
        <v>#VALUE!</v>
      </c>
      <c r="L357" t="s">
        <v>11377</v>
      </c>
      <c r="M357" s="175">
        <v>108</v>
      </c>
      <c r="N357" s="124">
        <v>406</v>
      </c>
      <c r="O357" s="75">
        <v>357</v>
      </c>
      <c r="P357" s="124">
        <v>85</v>
      </c>
      <c r="Q357" s="124">
        <v>18</v>
      </c>
      <c r="R357" s="124">
        <v>3</v>
      </c>
      <c r="S357" s="75">
        <v>7</v>
      </c>
      <c r="T357" s="124">
        <v>44</v>
      </c>
      <c r="U357" s="75">
        <v>33</v>
      </c>
      <c r="V357" s="75">
        <v>40</v>
      </c>
      <c r="W357" s="75">
        <v>93</v>
      </c>
      <c r="X357" s="75">
        <v>2</v>
      </c>
      <c r="Y357" s="4">
        <v>0.23809523809523808</v>
      </c>
      <c r="Z357" s="4">
        <v>0.31486146095717882</v>
      </c>
      <c r="AA357" s="4">
        <v>0.36414565826330531</v>
      </c>
      <c r="AB357" s="8">
        <v>2.8947368421052633</v>
      </c>
      <c r="AC357" s="8">
        <v>1.0606060606060606</v>
      </c>
      <c r="AD357" s="8">
        <v>2.2297297297297298</v>
      </c>
      <c r="AE357" s="8">
        <v>0.5</v>
      </c>
      <c r="AF357" s="51">
        <v>-0.65304087736792205</v>
      </c>
      <c r="AG357" s="51">
        <v>0</v>
      </c>
      <c r="AH357" s="51">
        <v>0</v>
      </c>
      <c r="AI357" s="51">
        <v>0</v>
      </c>
      <c r="AJ357" s="8">
        <v>6.0320317550731319</v>
      </c>
      <c r="AK357" s="8" t="s">
        <v>12734</v>
      </c>
      <c r="AL357" s="8" t="s">
        <v>12734</v>
      </c>
      <c r="AM357" s="8">
        <v>6.0320317550731319</v>
      </c>
      <c r="AN357" s="8" t="s">
        <v>12734</v>
      </c>
      <c r="AO357" s="8" t="s">
        <v>12734</v>
      </c>
      <c r="AP357" s="8" t="s">
        <v>12734</v>
      </c>
      <c r="AQ357" s="8" t="s">
        <v>12734</v>
      </c>
      <c r="AR357" s="8">
        <v>6.0320317550731319</v>
      </c>
      <c r="AS357" s="8">
        <v>6.0320317550731319</v>
      </c>
      <c r="AT357" s="8">
        <v>6.0320317550731319</v>
      </c>
      <c r="AU357" s="8">
        <v>6.0320317550731319</v>
      </c>
      <c r="AV357" s="133" t="s">
        <v>12734</v>
      </c>
      <c r="AW357" s="133" t="s">
        <v>12734</v>
      </c>
      <c r="AX357" s="133">
        <v>45</v>
      </c>
      <c r="AY357" s="133" t="s">
        <v>12734</v>
      </c>
      <c r="AZ357" s="133" t="s">
        <v>12734</v>
      </c>
      <c r="BA357" s="133" t="s">
        <v>12734</v>
      </c>
      <c r="BB357" s="133" t="s">
        <v>12734</v>
      </c>
      <c r="BC357" s="133">
        <v>57</v>
      </c>
      <c r="BD357" s="133">
        <v>59</v>
      </c>
      <c r="BE357" s="133">
        <v>103</v>
      </c>
      <c r="BF357" s="133">
        <v>88</v>
      </c>
      <c r="BG357" s="92" t="s">
        <v>12734</v>
      </c>
      <c r="BH357" s="8">
        <v>10.732795434161627</v>
      </c>
      <c r="BI357" s="8">
        <v>-4.700763679088495</v>
      </c>
      <c r="BJ357" s="12">
        <v>356</v>
      </c>
      <c r="BK357" s="10">
        <v>0</v>
      </c>
      <c r="BL357" s="10">
        <v>0.21403182159055145</v>
      </c>
      <c r="BM357" s="10">
        <v>-4.9147955006790465</v>
      </c>
      <c r="BN357" s="41">
        <v>-8.0773115654877596</v>
      </c>
      <c r="BO357" s="41"/>
      <c r="BP357" s="10">
        <v>0</v>
      </c>
      <c r="BQ357" s="38">
        <v>0</v>
      </c>
      <c r="BR357" s="6" t="s">
        <v>13093</v>
      </c>
      <c r="BS357" s="51">
        <v>623.5</v>
      </c>
      <c r="BT357" s="75">
        <v>720</v>
      </c>
      <c r="BU357" s="51">
        <v>-96.5</v>
      </c>
      <c r="BV357" s="75">
        <v>578</v>
      </c>
      <c r="BW357" s="75">
        <v>682</v>
      </c>
      <c r="BX357" s="51"/>
    </row>
    <row r="358" spans="1:76">
      <c r="A358" s="185" t="s">
        <v>12436</v>
      </c>
      <c r="B358" s="1" t="s">
        <v>4358</v>
      </c>
      <c r="C358" s="2" t="s">
        <v>11671</v>
      </c>
      <c r="D358" s="91" t="s">
        <v>10759</v>
      </c>
      <c r="E358" s="2" t="s">
        <v>1376</v>
      </c>
      <c r="F358" s="2" t="s">
        <v>3643</v>
      </c>
      <c r="G358" s="2" t="s">
        <v>1403</v>
      </c>
      <c r="H358" s="2" t="s">
        <v>1403</v>
      </c>
      <c r="I358">
        <v>12384</v>
      </c>
      <c r="J358" t="s">
        <v>12437</v>
      </c>
      <c r="K358" t="e">
        <v>#VALUE!</v>
      </c>
      <c r="L358" t="s">
        <v>12438</v>
      </c>
      <c r="M358" s="175">
        <v>11</v>
      </c>
      <c r="N358" s="124">
        <v>30</v>
      </c>
      <c r="O358" s="75">
        <v>25</v>
      </c>
      <c r="P358" s="124">
        <v>4</v>
      </c>
      <c r="Q358" s="124">
        <v>0</v>
      </c>
      <c r="R358" s="124">
        <v>0</v>
      </c>
      <c r="S358" s="75">
        <v>2</v>
      </c>
      <c r="T358" s="124">
        <v>3</v>
      </c>
      <c r="U358" s="75">
        <v>2</v>
      </c>
      <c r="V358" s="75">
        <v>4</v>
      </c>
      <c r="W358" s="75">
        <v>7</v>
      </c>
      <c r="X358" s="75">
        <v>0</v>
      </c>
      <c r="Y358" s="4">
        <v>0.16</v>
      </c>
      <c r="Z358" s="4">
        <v>0.27586206896551724</v>
      </c>
      <c r="AA358" s="4">
        <v>0.4</v>
      </c>
      <c r="AB358" s="8">
        <v>0.19736842105263158</v>
      </c>
      <c r="AC358" s="8">
        <v>0.30303030303030304</v>
      </c>
      <c r="AD358" s="8">
        <v>0.13513513513513511</v>
      </c>
      <c r="AE358" s="8">
        <v>0</v>
      </c>
      <c r="AF358" s="51">
        <v>6.0048836398041157E-2</v>
      </c>
      <c r="AG358" s="51">
        <v>0</v>
      </c>
      <c r="AH358" s="51">
        <v>0</v>
      </c>
      <c r="AI358" s="51">
        <v>0</v>
      </c>
      <c r="AJ358" s="8">
        <v>0.69558269561611086</v>
      </c>
      <c r="AK358" s="8">
        <v>0.69558269561611086</v>
      </c>
      <c r="AL358" s="8" t="s">
        <v>12734</v>
      </c>
      <c r="AM358" s="8" t="s">
        <v>12734</v>
      </c>
      <c r="AN358" s="8" t="s">
        <v>12734</v>
      </c>
      <c r="AO358" s="8" t="s">
        <v>12734</v>
      </c>
      <c r="AP358" s="8" t="s">
        <v>12734</v>
      </c>
      <c r="AQ358" s="8" t="s">
        <v>12734</v>
      </c>
      <c r="AR358" s="8" t="s">
        <v>12734</v>
      </c>
      <c r="AS358" s="8" t="s">
        <v>12734</v>
      </c>
      <c r="AT358" s="8">
        <v>0.69558269561611086</v>
      </c>
      <c r="AU358" s="8">
        <v>0.69558269561611086</v>
      </c>
      <c r="AV358" s="133">
        <v>78</v>
      </c>
      <c r="AW358" s="133" t="s">
        <v>12734</v>
      </c>
      <c r="AX358" s="133" t="s">
        <v>12734</v>
      </c>
      <c r="AY358" s="133" t="s">
        <v>12734</v>
      </c>
      <c r="AZ358" s="133" t="s">
        <v>12734</v>
      </c>
      <c r="BA358" s="133" t="s">
        <v>12734</v>
      </c>
      <c r="BB358" s="133" t="s">
        <v>12734</v>
      </c>
      <c r="BC358" s="133" t="s">
        <v>12734</v>
      </c>
      <c r="BD358" s="133" t="s">
        <v>12734</v>
      </c>
      <c r="BE358" s="133">
        <v>334</v>
      </c>
      <c r="BF358" s="133">
        <v>319</v>
      </c>
      <c r="BG358" s="92" t="s">
        <v>12734</v>
      </c>
      <c r="BH358" s="8">
        <v>5.4009775641470128</v>
      </c>
      <c r="BI358" s="8">
        <v>-4.7053948685309024</v>
      </c>
      <c r="BJ358" s="12">
        <v>357</v>
      </c>
      <c r="BK358" s="10">
        <v>0</v>
      </c>
      <c r="BL358" s="10">
        <v>0.21403182159055145</v>
      </c>
      <c r="BM358" s="10">
        <v>-4.9194266901214538</v>
      </c>
      <c r="BN358" s="41">
        <v>-8.0858650748823457</v>
      </c>
      <c r="BO358" s="41"/>
      <c r="BP358" s="10">
        <v>0</v>
      </c>
      <c r="BQ358" s="38">
        <v>0</v>
      </c>
      <c r="BR358" s="6" t="s">
        <v>13094</v>
      </c>
      <c r="BS358" s="51">
        <v>0</v>
      </c>
      <c r="BT358" s="75">
        <v>721</v>
      </c>
      <c r="BU358" s="51">
        <v>0</v>
      </c>
      <c r="BV358" s="75">
        <v>0</v>
      </c>
      <c r="BW358" s="75">
        <v>0</v>
      </c>
      <c r="BX358" s="51"/>
    </row>
    <row r="359" spans="1:76" ht="15" customHeight="1">
      <c r="A359" s="222" t="s">
        <v>2092</v>
      </c>
      <c r="B359" s="1" t="s">
        <v>4129</v>
      </c>
      <c r="C359" s="2" t="s">
        <v>4130</v>
      </c>
      <c r="D359" s="91" t="s">
        <v>124</v>
      </c>
      <c r="E359" s="2" t="s">
        <v>1390</v>
      </c>
      <c r="F359" s="2" t="s">
        <v>3643</v>
      </c>
      <c r="G359" s="2" t="s">
        <v>1408</v>
      </c>
      <c r="H359" s="2" t="s">
        <v>1408</v>
      </c>
      <c r="I359">
        <v>6547</v>
      </c>
      <c r="J359" t="s">
        <v>7147</v>
      </c>
      <c r="K359" t="e">
        <v>#VALUE!</v>
      </c>
      <c r="L359" t="s">
        <v>3507</v>
      </c>
      <c r="M359" s="175">
        <v>74</v>
      </c>
      <c r="N359" s="124">
        <v>271</v>
      </c>
      <c r="O359" s="75">
        <v>256</v>
      </c>
      <c r="P359" s="124">
        <v>69</v>
      </c>
      <c r="Q359" s="124">
        <v>16</v>
      </c>
      <c r="R359" s="124">
        <v>0</v>
      </c>
      <c r="S359" s="75">
        <v>9</v>
      </c>
      <c r="T359" s="124">
        <v>24</v>
      </c>
      <c r="U359" s="75">
        <v>22</v>
      </c>
      <c r="V359" s="75">
        <v>13</v>
      </c>
      <c r="W359" s="75">
        <v>57</v>
      </c>
      <c r="X359" s="75">
        <v>0</v>
      </c>
      <c r="Y359" s="52">
        <v>0.26953125</v>
      </c>
      <c r="Z359" s="52">
        <v>0.30483271375464682</v>
      </c>
      <c r="AA359" s="52">
        <v>0.4375</v>
      </c>
      <c r="AB359" s="51">
        <v>1.5789473684210527</v>
      </c>
      <c r="AC359" s="51">
        <v>1.3636363636363638</v>
      </c>
      <c r="AD359" s="51">
        <v>1.4864864864864864</v>
      </c>
      <c r="AE359" s="51">
        <v>0</v>
      </c>
      <c r="AF359" s="51">
        <v>0.59730250481694158</v>
      </c>
      <c r="AG359" s="51">
        <v>0</v>
      </c>
      <c r="AH359" s="51">
        <v>0</v>
      </c>
      <c r="AI359" s="51">
        <v>0</v>
      </c>
      <c r="AJ359" s="51">
        <v>5.0263727233608435</v>
      </c>
      <c r="AK359" s="51" t="s">
        <v>12734</v>
      </c>
      <c r="AL359" s="51" t="s">
        <v>12734</v>
      </c>
      <c r="AM359" s="51" t="s">
        <v>12734</v>
      </c>
      <c r="AN359" s="51" t="s">
        <v>12734</v>
      </c>
      <c r="AO359" s="51">
        <v>5.0263727233608435</v>
      </c>
      <c r="AP359" s="51" t="s">
        <v>12734</v>
      </c>
      <c r="AQ359" s="51" t="s">
        <v>12734</v>
      </c>
      <c r="AR359" s="51">
        <v>5.0263727233608435</v>
      </c>
      <c r="AS359" s="51">
        <v>5.0263727233608435</v>
      </c>
      <c r="AT359" s="51">
        <v>5.0263727233608435</v>
      </c>
      <c r="AU359" s="51">
        <v>5.0263727233608435</v>
      </c>
      <c r="AV359" s="76" t="s">
        <v>12734</v>
      </c>
      <c r="AW359" s="133" t="s">
        <v>12734</v>
      </c>
      <c r="AX359" s="133" t="s">
        <v>12734</v>
      </c>
      <c r="AY359" s="133" t="s">
        <v>12734</v>
      </c>
      <c r="AZ359" s="133">
        <v>46</v>
      </c>
      <c r="BA359" s="133" t="s">
        <v>12734</v>
      </c>
      <c r="BB359" s="133" t="s">
        <v>12734</v>
      </c>
      <c r="BC359" s="133">
        <v>65</v>
      </c>
      <c r="BD359" s="133">
        <v>71</v>
      </c>
      <c r="BE359" s="133">
        <v>127</v>
      </c>
      <c r="BF359" s="133">
        <v>112</v>
      </c>
      <c r="BG359" s="92" t="s">
        <v>12734</v>
      </c>
      <c r="BH359" s="51">
        <v>9.752144097079757</v>
      </c>
      <c r="BI359" s="8">
        <v>-4.7257713737189135</v>
      </c>
      <c r="BJ359" s="12">
        <v>358</v>
      </c>
      <c r="BK359" s="51">
        <v>0</v>
      </c>
      <c r="BL359" s="51">
        <v>0.21403182159055145</v>
      </c>
      <c r="BM359" s="51">
        <v>-4.939803195309465</v>
      </c>
      <c r="BN359" s="64">
        <v>-8.1234991709870155</v>
      </c>
      <c r="BO359" s="64"/>
      <c r="BP359" s="51">
        <v>0</v>
      </c>
      <c r="BQ359" s="38">
        <v>0</v>
      </c>
      <c r="BR359" s="51" t="s">
        <v>13095</v>
      </c>
      <c r="BS359" s="51">
        <v>716.67</v>
      </c>
      <c r="BT359" s="75">
        <v>723</v>
      </c>
      <c r="BU359" s="51">
        <v>-6.3300000000000409</v>
      </c>
      <c r="BV359" s="75">
        <v>611</v>
      </c>
      <c r="BW359" s="75">
        <v>745</v>
      </c>
      <c r="BX359" s="51"/>
    </row>
    <row r="360" spans="1:76" ht="15" customHeight="1">
      <c r="A360" s="221" t="s">
        <v>3376</v>
      </c>
      <c r="B360" s="187" t="s">
        <v>4474</v>
      </c>
      <c r="C360" s="188" t="s">
        <v>4475</v>
      </c>
      <c r="D360" s="219" t="s">
        <v>113</v>
      </c>
      <c r="E360" s="188" t="s">
        <v>1471</v>
      </c>
      <c r="F360" s="188" t="s">
        <v>6289</v>
      </c>
      <c r="G360" s="188" t="s">
        <v>1403</v>
      </c>
      <c r="H360" s="188" t="s">
        <v>1403</v>
      </c>
      <c r="I360" s="190">
        <v>7087</v>
      </c>
      <c r="J360" s="190" t="s">
        <v>7354</v>
      </c>
      <c r="K360" s="202" t="e">
        <v>#VALUE!</v>
      </c>
      <c r="L360" s="202" t="s">
        <v>3377</v>
      </c>
      <c r="M360" s="66">
        <v>20</v>
      </c>
      <c r="N360" s="192">
        <v>41</v>
      </c>
      <c r="O360" s="192">
        <v>38</v>
      </c>
      <c r="P360" s="192">
        <v>8</v>
      </c>
      <c r="Q360" s="192">
        <v>2</v>
      </c>
      <c r="R360" s="192">
        <v>0</v>
      </c>
      <c r="S360" s="192">
        <v>0</v>
      </c>
      <c r="T360" s="192">
        <v>5</v>
      </c>
      <c r="U360" s="192">
        <v>3</v>
      </c>
      <c r="V360" s="192">
        <v>1</v>
      </c>
      <c r="W360" s="192">
        <v>10</v>
      </c>
      <c r="X360" s="192">
        <v>0</v>
      </c>
      <c r="Y360" s="193">
        <v>0.21052631578947367</v>
      </c>
      <c r="Z360" s="194">
        <v>0.23076923076923078</v>
      </c>
      <c r="AA360" s="194">
        <v>0.26315789473684209</v>
      </c>
      <c r="AB360" s="195">
        <v>0.32894736842105265</v>
      </c>
      <c r="AC360" s="195">
        <v>0</v>
      </c>
      <c r="AD360" s="195">
        <v>0.20270270270270269</v>
      </c>
      <c r="AE360" s="195">
        <v>0</v>
      </c>
      <c r="AF360" s="195">
        <v>0.13379090818661327</v>
      </c>
      <c r="AG360" s="196">
        <v>0</v>
      </c>
      <c r="AH360" s="196">
        <v>0</v>
      </c>
      <c r="AI360" s="196">
        <v>0</v>
      </c>
      <c r="AJ360" s="195">
        <v>0.66544097931036861</v>
      </c>
      <c r="AK360" s="195">
        <v>0.66544097931036861</v>
      </c>
      <c r="AL360" s="195" t="s">
        <v>12734</v>
      </c>
      <c r="AM360" s="195" t="s">
        <v>12734</v>
      </c>
      <c r="AN360" s="195" t="s">
        <v>12734</v>
      </c>
      <c r="AO360" s="195" t="s">
        <v>12734</v>
      </c>
      <c r="AP360" s="195" t="s">
        <v>12734</v>
      </c>
      <c r="AQ360" s="195" t="s">
        <v>12734</v>
      </c>
      <c r="AR360" s="195" t="s">
        <v>12734</v>
      </c>
      <c r="AS360" s="195" t="s">
        <v>12734</v>
      </c>
      <c r="AT360" s="195">
        <v>0.66544097931036861</v>
      </c>
      <c r="AU360" s="195">
        <v>0.66544097931036861</v>
      </c>
      <c r="AV360" s="197">
        <v>79</v>
      </c>
      <c r="AW360" s="197" t="s">
        <v>12734</v>
      </c>
      <c r="AX360" s="197" t="s">
        <v>12734</v>
      </c>
      <c r="AY360" s="197" t="s">
        <v>12734</v>
      </c>
      <c r="AZ360" s="197" t="s">
        <v>12734</v>
      </c>
      <c r="BA360" s="197" t="s">
        <v>12734</v>
      </c>
      <c r="BB360" s="197" t="s">
        <v>12734</v>
      </c>
      <c r="BC360" s="197" t="s">
        <v>12734</v>
      </c>
      <c r="BD360" s="197" t="s">
        <v>12734</v>
      </c>
      <c r="BE360" s="197">
        <v>339</v>
      </c>
      <c r="BF360" s="197">
        <v>324</v>
      </c>
      <c r="BG360" s="198" t="s">
        <v>12734</v>
      </c>
      <c r="BH360" s="195">
        <v>5.4009775641470128</v>
      </c>
      <c r="BI360" s="195">
        <v>-4.7355365848366446</v>
      </c>
      <c r="BJ360" s="197">
        <v>359</v>
      </c>
      <c r="BK360" s="195">
        <v>0</v>
      </c>
      <c r="BL360" s="195">
        <v>0.21403182159055145</v>
      </c>
      <c r="BM360" s="195">
        <v>-4.9495684064271961</v>
      </c>
      <c r="BN360" s="199">
        <v>-8.1415348886086676</v>
      </c>
      <c r="BO360" s="200"/>
      <c r="BP360" s="195">
        <v>0</v>
      </c>
      <c r="BQ360" s="38">
        <v>0</v>
      </c>
      <c r="BR360" s="195" t="s">
        <v>13096</v>
      </c>
      <c r="BS360" s="195">
        <v>0</v>
      </c>
      <c r="BT360" s="201">
        <v>724</v>
      </c>
      <c r="BU360" s="196">
        <v>0</v>
      </c>
      <c r="BV360" s="201">
        <v>0</v>
      </c>
      <c r="BW360" s="201">
        <v>0</v>
      </c>
      <c r="BX360" s="195"/>
    </row>
    <row r="361" spans="1:76" ht="15" customHeight="1">
      <c r="A361" s="222" t="s">
        <v>2213</v>
      </c>
      <c r="B361" s="1" t="s">
        <v>4238</v>
      </c>
      <c r="C361" s="2" t="s">
        <v>4468</v>
      </c>
      <c r="D361" s="91" t="s">
        <v>9</v>
      </c>
      <c r="E361" s="2" t="s">
        <v>1412</v>
      </c>
      <c r="F361" s="2" t="s">
        <v>6289</v>
      </c>
      <c r="G361" s="2" t="s">
        <v>11041</v>
      </c>
      <c r="H361" s="2" t="s">
        <v>1408</v>
      </c>
      <c r="I361">
        <v>5751</v>
      </c>
      <c r="J361" t="s">
        <v>7655</v>
      </c>
      <c r="K361" t="e">
        <v>#VALUE!</v>
      </c>
      <c r="L361" t="s">
        <v>3620</v>
      </c>
      <c r="M361" s="175">
        <v>91</v>
      </c>
      <c r="N361" s="124">
        <v>246</v>
      </c>
      <c r="O361" s="75">
        <v>232</v>
      </c>
      <c r="P361" s="124">
        <v>53</v>
      </c>
      <c r="Q361" s="124">
        <v>11</v>
      </c>
      <c r="R361" s="124">
        <v>0</v>
      </c>
      <c r="S361" s="75">
        <v>8</v>
      </c>
      <c r="T361" s="124">
        <v>29</v>
      </c>
      <c r="U361" s="75">
        <v>18</v>
      </c>
      <c r="V361" s="75">
        <v>11</v>
      </c>
      <c r="W361" s="75">
        <v>66</v>
      </c>
      <c r="X361" s="75">
        <v>5</v>
      </c>
      <c r="Y361" s="52">
        <v>0.22844827586206898</v>
      </c>
      <c r="Z361" s="52">
        <v>0.26337448559670784</v>
      </c>
      <c r="AA361" s="52">
        <v>0.37931034482758619</v>
      </c>
      <c r="AB361" s="51">
        <v>1.9078947368421053</v>
      </c>
      <c r="AC361" s="51">
        <v>1.2121212121212122</v>
      </c>
      <c r="AD361" s="51">
        <v>1.2162162162162162</v>
      </c>
      <c r="AE361" s="51">
        <v>1.25</v>
      </c>
      <c r="AF361" s="51">
        <v>-0.57424593967519055</v>
      </c>
      <c r="AG361" s="51">
        <v>0</v>
      </c>
      <c r="AH361" s="51">
        <v>0</v>
      </c>
      <c r="AI361" s="51">
        <v>0</v>
      </c>
      <c r="AJ361" s="51">
        <v>5.0119862255043426</v>
      </c>
      <c r="AK361" s="51" t="s">
        <v>12734</v>
      </c>
      <c r="AL361" s="51" t="s">
        <v>12734</v>
      </c>
      <c r="AM361" s="51" t="s">
        <v>12734</v>
      </c>
      <c r="AN361" s="51" t="s">
        <v>12734</v>
      </c>
      <c r="AO361" s="51">
        <v>5.0119862255043426</v>
      </c>
      <c r="AP361" s="51" t="s">
        <v>12734</v>
      </c>
      <c r="AQ361" s="51" t="s">
        <v>12734</v>
      </c>
      <c r="AR361" s="51">
        <v>5.0119862255043426</v>
      </c>
      <c r="AS361" s="51">
        <v>5.0119862255043426</v>
      </c>
      <c r="AT361" s="51">
        <v>5.0119862255043426</v>
      </c>
      <c r="AU361" s="51">
        <v>5.0119862255043426</v>
      </c>
      <c r="AV361" s="76" t="s">
        <v>12734</v>
      </c>
      <c r="AW361" s="133" t="s">
        <v>12734</v>
      </c>
      <c r="AX361" s="133" t="s">
        <v>12734</v>
      </c>
      <c r="AY361" s="133" t="s">
        <v>12734</v>
      </c>
      <c r="AZ361" s="133">
        <v>47</v>
      </c>
      <c r="BA361" s="133" t="s">
        <v>12734</v>
      </c>
      <c r="BB361" s="133" t="s">
        <v>12734</v>
      </c>
      <c r="BC361" s="133">
        <v>66</v>
      </c>
      <c r="BD361" s="133">
        <v>72</v>
      </c>
      <c r="BE361" s="133">
        <v>128</v>
      </c>
      <c r="BF361" s="133">
        <v>113</v>
      </c>
      <c r="BG361" s="92" t="s">
        <v>12734</v>
      </c>
      <c r="BH361" s="51">
        <v>9.752144097079757</v>
      </c>
      <c r="BI361" s="8">
        <v>-4.7401578715754145</v>
      </c>
      <c r="BJ361" s="12">
        <v>360</v>
      </c>
      <c r="BK361" s="51">
        <v>0</v>
      </c>
      <c r="BL361" s="51">
        <v>0.21403182159055145</v>
      </c>
      <c r="BM361" s="51">
        <v>-4.9541896931659659</v>
      </c>
      <c r="BN361" s="64">
        <v>-8.1500701083457798</v>
      </c>
      <c r="BO361" s="64"/>
      <c r="BP361" s="51">
        <v>0</v>
      </c>
      <c r="BQ361" s="38">
        <v>0</v>
      </c>
      <c r="BR361" s="51" t="s">
        <v>13097</v>
      </c>
      <c r="BS361" s="51">
        <v>714.17</v>
      </c>
      <c r="BT361" s="75">
        <v>725</v>
      </c>
      <c r="BU361" s="51">
        <v>-10.830000000000041</v>
      </c>
      <c r="BV361" s="75">
        <v>656</v>
      </c>
      <c r="BW361" s="75">
        <v>738</v>
      </c>
      <c r="BX361" s="51"/>
    </row>
    <row r="362" spans="1:76" ht="15" customHeight="1">
      <c r="A362" s="222" t="s">
        <v>10353</v>
      </c>
      <c r="B362" s="1" t="s">
        <v>10355</v>
      </c>
      <c r="C362" s="2" t="s">
        <v>10354</v>
      </c>
      <c r="D362" s="91" t="s">
        <v>10254</v>
      </c>
      <c r="E362" s="2" t="s">
        <v>1382</v>
      </c>
      <c r="F362" s="2" t="s">
        <v>6289</v>
      </c>
      <c r="G362" s="2" t="s">
        <v>11017</v>
      </c>
      <c r="H362" s="2" t="s">
        <v>657</v>
      </c>
      <c r="I362">
        <v>16313</v>
      </c>
      <c r="J362" t="s">
        <v>11004</v>
      </c>
      <c r="K362" t="e">
        <v>#VALUE!</v>
      </c>
      <c r="L362" t="s">
        <v>10356</v>
      </c>
      <c r="M362" s="175">
        <v>88</v>
      </c>
      <c r="N362" s="124">
        <v>181</v>
      </c>
      <c r="O362" s="75">
        <v>172</v>
      </c>
      <c r="P362" s="124">
        <v>46</v>
      </c>
      <c r="Q362" s="124">
        <v>7</v>
      </c>
      <c r="R362" s="124">
        <v>1</v>
      </c>
      <c r="S362" s="75">
        <v>2</v>
      </c>
      <c r="T362" s="124">
        <v>20</v>
      </c>
      <c r="U362" s="75">
        <v>13</v>
      </c>
      <c r="V362" s="75">
        <v>7</v>
      </c>
      <c r="W362" s="75">
        <v>37</v>
      </c>
      <c r="X362" s="75">
        <v>8</v>
      </c>
      <c r="Y362" s="52">
        <v>0.26744186046511625</v>
      </c>
      <c r="Z362" s="52">
        <v>0.29608938547486036</v>
      </c>
      <c r="AA362" s="52">
        <v>0.35465116279069769</v>
      </c>
      <c r="AB362" s="51">
        <v>1.3157894736842106</v>
      </c>
      <c r="AC362" s="51">
        <v>0.30303030303030304</v>
      </c>
      <c r="AD362" s="51">
        <v>0.87837837837837829</v>
      </c>
      <c r="AE362" s="51">
        <v>2</v>
      </c>
      <c r="AF362" s="51">
        <v>0.4837136727130672</v>
      </c>
      <c r="AG362" s="51">
        <v>0</v>
      </c>
      <c r="AH362" s="51">
        <v>0</v>
      </c>
      <c r="AI362" s="51">
        <v>0</v>
      </c>
      <c r="AJ362" s="51">
        <v>4.9809118278059596</v>
      </c>
      <c r="AK362" s="51" t="s">
        <v>12734</v>
      </c>
      <c r="AL362" s="51" t="s">
        <v>12734</v>
      </c>
      <c r="AM362" s="51" t="s">
        <v>12734</v>
      </c>
      <c r="AN362" s="51">
        <v>4.9809118278059596</v>
      </c>
      <c r="AO362" s="51" t="s">
        <v>12734</v>
      </c>
      <c r="AP362" s="51" t="s">
        <v>12734</v>
      </c>
      <c r="AQ362" s="51">
        <v>4.9809118278059596</v>
      </c>
      <c r="AR362" s="51" t="s">
        <v>12734</v>
      </c>
      <c r="AS362" s="51">
        <v>4.9809118278059596</v>
      </c>
      <c r="AT362" s="51">
        <v>4.9809118278059596</v>
      </c>
      <c r="AU362" s="51">
        <v>4.9809118278059596</v>
      </c>
      <c r="AV362" s="76" t="s">
        <v>12734</v>
      </c>
      <c r="AW362" s="133" t="s">
        <v>12734</v>
      </c>
      <c r="AX362" s="133" t="s">
        <v>12734</v>
      </c>
      <c r="AY362" s="133">
        <v>34</v>
      </c>
      <c r="AZ362" s="133" t="s">
        <v>12734</v>
      </c>
      <c r="BA362" s="133" t="s">
        <v>12734</v>
      </c>
      <c r="BB362" s="133">
        <v>37</v>
      </c>
      <c r="BC362" s="133" t="s">
        <v>12734</v>
      </c>
      <c r="BD362" s="133">
        <v>73</v>
      </c>
      <c r="BE362" s="133">
        <v>130</v>
      </c>
      <c r="BF362" s="133">
        <v>115</v>
      </c>
      <c r="BG362" s="92" t="s">
        <v>12734</v>
      </c>
      <c r="BH362" s="51">
        <v>9.7237596872733416</v>
      </c>
      <c r="BI362" s="51">
        <v>-4.742847859467382</v>
      </c>
      <c r="BJ362" s="76">
        <v>361</v>
      </c>
      <c r="BK362" s="51">
        <v>0</v>
      </c>
      <c r="BL362" s="51">
        <v>0.21403182159055145</v>
      </c>
      <c r="BM362" s="51">
        <v>-4.9568796810579334</v>
      </c>
      <c r="BN362" s="64">
        <v>-8.1550383431786244</v>
      </c>
      <c r="BO362" s="64"/>
      <c r="BP362" s="51">
        <v>0</v>
      </c>
      <c r="BQ362" s="38">
        <v>0</v>
      </c>
      <c r="BR362" s="51" t="s">
        <v>13098</v>
      </c>
      <c r="BS362" s="51">
        <v>722.5</v>
      </c>
      <c r="BT362" s="75">
        <v>726</v>
      </c>
      <c r="BU362" s="51">
        <v>-3.5</v>
      </c>
      <c r="BV362" s="75">
        <v>666</v>
      </c>
      <c r="BW362" s="75">
        <v>741</v>
      </c>
      <c r="BX362" s="51"/>
    </row>
    <row r="363" spans="1:76" ht="15" customHeight="1">
      <c r="A363" s="185" t="s">
        <v>12229</v>
      </c>
      <c r="B363" s="1" t="s">
        <v>4238</v>
      </c>
      <c r="C363" s="2" t="s">
        <v>3984</v>
      </c>
      <c r="D363" s="91" t="s">
        <v>10757</v>
      </c>
      <c r="E363" s="2" t="s">
        <v>1414</v>
      </c>
      <c r="F363" s="2" t="s">
        <v>3643</v>
      </c>
      <c r="G363" s="2" t="s">
        <v>1403</v>
      </c>
      <c r="H363" s="2" t="s">
        <v>1403</v>
      </c>
      <c r="I363">
        <v>12977</v>
      </c>
      <c r="J363" t="s">
        <v>12230</v>
      </c>
      <c r="K363" t="e">
        <v>#VALUE!</v>
      </c>
      <c r="L363" t="s">
        <v>11375</v>
      </c>
      <c r="M363" s="175">
        <v>22</v>
      </c>
      <c r="N363" s="124">
        <v>55</v>
      </c>
      <c r="O363" s="75">
        <v>46</v>
      </c>
      <c r="P363" s="124">
        <v>10</v>
      </c>
      <c r="Q363" s="124">
        <v>5</v>
      </c>
      <c r="R363" s="124">
        <v>0</v>
      </c>
      <c r="S363" s="75">
        <v>0</v>
      </c>
      <c r="T363" s="124">
        <v>6</v>
      </c>
      <c r="U363" s="75">
        <v>2</v>
      </c>
      <c r="V363" s="75">
        <v>8</v>
      </c>
      <c r="W363" s="75">
        <v>19</v>
      </c>
      <c r="X363" s="75">
        <v>0</v>
      </c>
      <c r="Y363" s="3">
        <v>0.21739130434782608</v>
      </c>
      <c r="Z363" s="3">
        <v>0.33333333333333331</v>
      </c>
      <c r="AA363" s="3">
        <v>0.32608695652173914</v>
      </c>
      <c r="AB363" s="6">
        <v>0.39473684210526316</v>
      </c>
      <c r="AC363" s="6">
        <v>0</v>
      </c>
      <c r="AD363" s="6">
        <v>0.13513513513513511</v>
      </c>
      <c r="AE363" s="6">
        <v>0</v>
      </c>
      <c r="AF363" s="51">
        <v>0.12170889220069112</v>
      </c>
      <c r="AG363" s="51">
        <v>0</v>
      </c>
      <c r="AH363" s="51">
        <v>0</v>
      </c>
      <c r="AI363" s="51">
        <v>0</v>
      </c>
      <c r="AJ363" s="6">
        <v>0.65158086944108939</v>
      </c>
      <c r="AK363" s="6">
        <v>0.65158086944108939</v>
      </c>
      <c r="AL363" s="6" t="s">
        <v>12734</v>
      </c>
      <c r="AM363" s="6" t="s">
        <v>12734</v>
      </c>
      <c r="AN363" s="6" t="s">
        <v>12734</v>
      </c>
      <c r="AO363" s="6" t="s">
        <v>12734</v>
      </c>
      <c r="AP363" s="6" t="s">
        <v>12734</v>
      </c>
      <c r="AQ363" s="6" t="s">
        <v>12734</v>
      </c>
      <c r="AR363" s="6" t="s">
        <v>12734</v>
      </c>
      <c r="AS363" s="6" t="s">
        <v>12734</v>
      </c>
      <c r="AT363" s="6">
        <v>0.65158086944108939</v>
      </c>
      <c r="AU363" s="6">
        <v>0.65158086944108939</v>
      </c>
      <c r="AV363" s="99">
        <v>80</v>
      </c>
      <c r="AW363" s="133" t="s">
        <v>12734</v>
      </c>
      <c r="AX363" s="133" t="s">
        <v>12734</v>
      </c>
      <c r="AY363" s="133" t="s">
        <v>12734</v>
      </c>
      <c r="AZ363" s="133" t="s">
        <v>12734</v>
      </c>
      <c r="BA363" s="133" t="s">
        <v>12734</v>
      </c>
      <c r="BB363" s="133" t="s">
        <v>12734</v>
      </c>
      <c r="BC363" s="133" t="s">
        <v>12734</v>
      </c>
      <c r="BD363" s="133" t="s">
        <v>12734</v>
      </c>
      <c r="BE363" s="133">
        <v>340</v>
      </c>
      <c r="BF363" s="133">
        <v>325</v>
      </c>
      <c r="BG363" s="92" t="s">
        <v>12734</v>
      </c>
      <c r="BH363" s="6">
        <v>5.4009775641470128</v>
      </c>
      <c r="BI363" s="8">
        <v>-4.7493966947059238</v>
      </c>
      <c r="BJ363" s="12">
        <v>362</v>
      </c>
      <c r="BK363" s="6">
        <v>0</v>
      </c>
      <c r="BL363" s="6">
        <v>0.21403182159055145</v>
      </c>
      <c r="BM363" s="6">
        <v>-4.9634285162964753</v>
      </c>
      <c r="BN363" s="38">
        <v>-8.1671336211699614</v>
      </c>
      <c r="BO363" s="38"/>
      <c r="BP363" s="6">
        <v>0</v>
      </c>
      <c r="BQ363" s="38">
        <v>0</v>
      </c>
      <c r="BR363" s="6" t="s">
        <v>13099</v>
      </c>
      <c r="BS363" s="51">
        <v>0</v>
      </c>
      <c r="BT363" s="75">
        <v>727</v>
      </c>
      <c r="BU363" s="51">
        <v>0</v>
      </c>
      <c r="BV363" s="75">
        <v>0</v>
      </c>
      <c r="BW363" s="75">
        <v>0</v>
      </c>
      <c r="BX363" s="51"/>
    </row>
    <row r="364" spans="1:76" ht="15" customHeight="1">
      <c r="A364" s="222" t="s">
        <v>6350</v>
      </c>
      <c r="B364" s="1" t="s">
        <v>6352</v>
      </c>
      <c r="C364" s="2" t="s">
        <v>4065</v>
      </c>
      <c r="D364" s="91" t="s">
        <v>6351</v>
      </c>
      <c r="E364" s="2" t="s">
        <v>1458</v>
      </c>
      <c r="F364" s="2" t="s">
        <v>6289</v>
      </c>
      <c r="G364" s="2" t="s">
        <v>1372</v>
      </c>
      <c r="H364" s="2" t="s">
        <v>1372</v>
      </c>
      <c r="I364">
        <v>12927</v>
      </c>
      <c r="J364" t="s">
        <v>8829</v>
      </c>
      <c r="K364" t="e">
        <v>#VALUE!</v>
      </c>
      <c r="L364" t="s">
        <v>6353</v>
      </c>
      <c r="M364" s="175">
        <v>69</v>
      </c>
      <c r="N364" s="124">
        <v>254</v>
      </c>
      <c r="O364" s="75">
        <v>199</v>
      </c>
      <c r="P364" s="124">
        <v>44</v>
      </c>
      <c r="Q364" s="124">
        <v>11</v>
      </c>
      <c r="R364" s="124">
        <v>1</v>
      </c>
      <c r="S364" s="75">
        <v>8</v>
      </c>
      <c r="T364" s="124">
        <v>34</v>
      </c>
      <c r="U364" s="75">
        <v>29</v>
      </c>
      <c r="V364" s="75">
        <v>46</v>
      </c>
      <c r="W364" s="75">
        <v>71</v>
      </c>
      <c r="X364" s="75">
        <v>3</v>
      </c>
      <c r="Y364" s="52">
        <v>0.22110552763819097</v>
      </c>
      <c r="Z364" s="52">
        <v>0.36734693877551022</v>
      </c>
      <c r="AA364" s="52">
        <v>0.40703517587939697</v>
      </c>
      <c r="AB364" s="51">
        <v>2.236842105263158</v>
      </c>
      <c r="AC364" s="51">
        <v>1.2121212121212122</v>
      </c>
      <c r="AD364" s="51">
        <v>1.9594594594594594</v>
      </c>
      <c r="AE364" s="51">
        <v>0.75</v>
      </c>
      <c r="AF364" s="51">
        <v>-0.61999125746757999</v>
      </c>
      <c r="AG364" s="51">
        <v>0</v>
      </c>
      <c r="AH364" s="51">
        <v>0</v>
      </c>
      <c r="AI364" s="51">
        <v>0</v>
      </c>
      <c r="AJ364" s="51">
        <v>5.5384315193762497</v>
      </c>
      <c r="AK364" s="51" t="s">
        <v>12734</v>
      </c>
      <c r="AL364" s="51" t="s">
        <v>12734</v>
      </c>
      <c r="AM364" s="51" t="s">
        <v>12734</v>
      </c>
      <c r="AN364" s="51" t="s">
        <v>12734</v>
      </c>
      <c r="AO364" s="51" t="s">
        <v>12734</v>
      </c>
      <c r="AP364" s="51">
        <v>5.5384315193762497</v>
      </c>
      <c r="AQ364" s="51" t="s">
        <v>12734</v>
      </c>
      <c r="AR364" s="51" t="s">
        <v>12734</v>
      </c>
      <c r="AS364" s="51" t="s">
        <v>12734</v>
      </c>
      <c r="AT364" s="51">
        <v>5.5384315193762497</v>
      </c>
      <c r="AU364" s="51">
        <v>5.5384315193762497</v>
      </c>
      <c r="AV364" s="76" t="s">
        <v>12734</v>
      </c>
      <c r="AW364" s="133" t="s">
        <v>12734</v>
      </c>
      <c r="AX364" s="133" t="s">
        <v>12734</v>
      </c>
      <c r="AY364" s="133" t="s">
        <v>12734</v>
      </c>
      <c r="AZ364" s="133" t="s">
        <v>12734</v>
      </c>
      <c r="BA364" s="133">
        <v>120</v>
      </c>
      <c r="BB364" s="133" t="s">
        <v>12734</v>
      </c>
      <c r="BC364" s="133" t="s">
        <v>12734</v>
      </c>
      <c r="BD364" s="133" t="s">
        <v>12734</v>
      </c>
      <c r="BE364" s="133">
        <v>113</v>
      </c>
      <c r="BF364" s="133">
        <v>98</v>
      </c>
      <c r="BG364" s="92" t="s">
        <v>12734</v>
      </c>
      <c r="BH364" s="51">
        <v>10.292358297693868</v>
      </c>
      <c r="BI364" s="8">
        <v>-4.7539267783176182</v>
      </c>
      <c r="BJ364" s="12">
        <v>363</v>
      </c>
      <c r="BK364" s="51">
        <v>0</v>
      </c>
      <c r="BL364" s="51">
        <v>0.21403182159055145</v>
      </c>
      <c r="BM364" s="51">
        <v>-4.9679585999081697</v>
      </c>
      <c r="BN364" s="64">
        <v>-8.1755003945902143</v>
      </c>
      <c r="BO364" s="64"/>
      <c r="BP364" s="51">
        <v>0</v>
      </c>
      <c r="BQ364" s="38">
        <v>0</v>
      </c>
      <c r="BR364" s="51" t="s">
        <v>13100</v>
      </c>
      <c r="BS364" s="51">
        <v>362.5</v>
      </c>
      <c r="BT364" s="75">
        <v>728</v>
      </c>
      <c r="BU364" s="51">
        <v>-365.5</v>
      </c>
      <c r="BV364" s="75">
        <v>337</v>
      </c>
      <c r="BW364" s="75">
        <v>383</v>
      </c>
      <c r="BX364" s="51"/>
    </row>
    <row r="365" spans="1:76">
      <c r="A365" s="185" t="s">
        <v>9118</v>
      </c>
      <c r="B365" s="1" t="s">
        <v>4172</v>
      </c>
      <c r="C365" s="2" t="s">
        <v>4625</v>
      </c>
      <c r="D365" s="91" t="s">
        <v>8619</v>
      </c>
      <c r="E365" s="2" t="s">
        <v>1393</v>
      </c>
      <c r="F365" s="2" t="s">
        <v>6289</v>
      </c>
      <c r="G365" s="2" t="s">
        <v>658</v>
      </c>
      <c r="H365" s="2" t="s">
        <v>658</v>
      </c>
      <c r="I365">
        <v>10951</v>
      </c>
      <c r="J365" t="s">
        <v>8620</v>
      </c>
      <c r="K365" t="e">
        <v>#VALUE!</v>
      </c>
      <c r="L365" t="s">
        <v>9119</v>
      </c>
      <c r="M365" s="175">
        <v>134</v>
      </c>
      <c r="N365" s="124">
        <v>372</v>
      </c>
      <c r="O365" s="67">
        <v>311</v>
      </c>
      <c r="P365" s="124">
        <v>77</v>
      </c>
      <c r="Q365" s="124">
        <v>13</v>
      </c>
      <c r="R365" s="124">
        <v>4</v>
      </c>
      <c r="S365" s="67">
        <v>4</v>
      </c>
      <c r="T365" s="124">
        <v>52</v>
      </c>
      <c r="U365" s="67">
        <v>31</v>
      </c>
      <c r="V365" s="67">
        <v>53</v>
      </c>
      <c r="W365" s="67">
        <v>83</v>
      </c>
      <c r="X365" s="67">
        <v>0</v>
      </c>
      <c r="Y365" s="4">
        <v>0.24758842443729903</v>
      </c>
      <c r="Z365" s="4">
        <v>0.35714285714285715</v>
      </c>
      <c r="AA365" s="4">
        <v>0.3536977491961415</v>
      </c>
      <c r="AB365" s="8">
        <v>3.4210526315789473</v>
      </c>
      <c r="AC365" s="8">
        <v>0.60606060606060608</v>
      </c>
      <c r="AD365" s="8">
        <v>2.0945945945945943</v>
      </c>
      <c r="AE365" s="8">
        <v>0</v>
      </c>
      <c r="AF365" s="51">
        <v>-0.17323775388290258</v>
      </c>
      <c r="AG365" s="51">
        <v>0</v>
      </c>
      <c r="AH365" s="51">
        <v>0</v>
      </c>
      <c r="AI365" s="51">
        <v>0</v>
      </c>
      <c r="AJ365" s="8">
        <v>5.948470078351245</v>
      </c>
      <c r="AK365" s="8" t="s">
        <v>12734</v>
      </c>
      <c r="AL365" s="8" t="s">
        <v>12734</v>
      </c>
      <c r="AM365" s="8">
        <v>5.948470078351245</v>
      </c>
      <c r="AN365" s="8" t="s">
        <v>12734</v>
      </c>
      <c r="AO365" s="8" t="s">
        <v>12734</v>
      </c>
      <c r="AP365" s="8" t="s">
        <v>12734</v>
      </c>
      <c r="AQ365" s="8" t="s">
        <v>12734</v>
      </c>
      <c r="AR365" s="8">
        <v>5.948470078351245</v>
      </c>
      <c r="AS365" s="8">
        <v>5.948470078351245</v>
      </c>
      <c r="AT365" s="8">
        <v>5.948470078351245</v>
      </c>
      <c r="AU365" s="8">
        <v>5.948470078351245</v>
      </c>
      <c r="AV365" s="133" t="s">
        <v>12734</v>
      </c>
      <c r="AW365" s="133" t="s">
        <v>12734</v>
      </c>
      <c r="AX365" s="133">
        <v>46</v>
      </c>
      <c r="AY365" s="133" t="s">
        <v>12734</v>
      </c>
      <c r="AZ365" s="133" t="s">
        <v>12734</v>
      </c>
      <c r="BA365" s="133" t="s">
        <v>12734</v>
      </c>
      <c r="BB365" s="133" t="s">
        <v>12734</v>
      </c>
      <c r="BC365" s="133">
        <v>58</v>
      </c>
      <c r="BD365" s="133">
        <v>60</v>
      </c>
      <c r="BE365" s="133">
        <v>105</v>
      </c>
      <c r="BF365" s="133">
        <v>90</v>
      </c>
      <c r="BG365" s="92" t="s">
        <v>12734</v>
      </c>
      <c r="BH365" s="8">
        <v>10.732795434161627</v>
      </c>
      <c r="BI365" s="8">
        <v>-4.784325355810382</v>
      </c>
      <c r="BJ365" s="12">
        <v>364</v>
      </c>
      <c r="BK365" s="10">
        <v>0</v>
      </c>
      <c r="BL365" s="10">
        <v>0.21403182159055145</v>
      </c>
      <c r="BM365" s="10">
        <v>-4.9983571774009334</v>
      </c>
      <c r="BN365" s="41">
        <v>-8.2316446144283173</v>
      </c>
      <c r="BO365" s="41"/>
      <c r="BP365" s="10">
        <v>0</v>
      </c>
      <c r="BQ365" s="38">
        <v>0</v>
      </c>
      <c r="BR365" s="6" t="s">
        <v>13101</v>
      </c>
      <c r="BS365" s="51">
        <v>0</v>
      </c>
      <c r="BT365" s="75">
        <v>730</v>
      </c>
      <c r="BU365" s="51">
        <v>0</v>
      </c>
      <c r="BV365" s="75">
        <v>0</v>
      </c>
      <c r="BW365" s="75">
        <v>0</v>
      </c>
      <c r="BX365" s="51"/>
    </row>
    <row r="366" spans="1:76" ht="15" customHeight="1">
      <c r="A366" s="221" t="s">
        <v>12165</v>
      </c>
      <c r="B366" s="187" t="s">
        <v>12166</v>
      </c>
      <c r="C366" s="188" t="s">
        <v>4008</v>
      </c>
      <c r="D366" s="219" t="s">
        <v>11488</v>
      </c>
      <c r="E366" s="188" t="s">
        <v>1393</v>
      </c>
      <c r="F366" s="188" t="s">
        <v>6289</v>
      </c>
      <c r="G366" s="188" t="s">
        <v>1372</v>
      </c>
      <c r="H366" s="188" t="s">
        <v>1372</v>
      </c>
      <c r="I366" s="190">
        <v>18839</v>
      </c>
      <c r="J366" s="190" t="s">
        <v>12167</v>
      </c>
      <c r="K366" s="202" t="e">
        <v>#VALUE!</v>
      </c>
      <c r="L366" s="202" t="s">
        <v>11510</v>
      </c>
      <c r="M366" s="66">
        <v>94</v>
      </c>
      <c r="N366" s="192">
        <v>279</v>
      </c>
      <c r="O366" s="192">
        <v>253</v>
      </c>
      <c r="P366" s="192">
        <v>63</v>
      </c>
      <c r="Q366" s="192">
        <v>15</v>
      </c>
      <c r="R366" s="192">
        <v>0</v>
      </c>
      <c r="S366" s="192">
        <v>8</v>
      </c>
      <c r="T366" s="192">
        <v>29</v>
      </c>
      <c r="U366" s="192">
        <v>32</v>
      </c>
      <c r="V366" s="192">
        <v>25</v>
      </c>
      <c r="W366" s="192">
        <v>64</v>
      </c>
      <c r="X366" s="192">
        <v>1</v>
      </c>
      <c r="Y366" s="193">
        <v>0.24901185770750989</v>
      </c>
      <c r="Z366" s="194">
        <v>0.31654676258992803</v>
      </c>
      <c r="AA366" s="194">
        <v>0.40316205533596838</v>
      </c>
      <c r="AB366" s="195">
        <v>1.9078947368421053</v>
      </c>
      <c r="AC366" s="195">
        <v>1.2121212121212122</v>
      </c>
      <c r="AD366" s="195">
        <v>2.1621621621621618</v>
      </c>
      <c r="AE366" s="195">
        <v>0.25</v>
      </c>
      <c r="AF366" s="195">
        <v>-3.0600934894699693E-2</v>
      </c>
      <c r="AG366" s="196">
        <v>0</v>
      </c>
      <c r="AH366" s="196">
        <v>0</v>
      </c>
      <c r="AI366" s="196">
        <v>0</v>
      </c>
      <c r="AJ366" s="195">
        <v>5.5015771762307786</v>
      </c>
      <c r="AK366" s="195" t="s">
        <v>12734</v>
      </c>
      <c r="AL366" s="195" t="s">
        <v>12734</v>
      </c>
      <c r="AM366" s="195" t="s">
        <v>12734</v>
      </c>
      <c r="AN366" s="195" t="s">
        <v>12734</v>
      </c>
      <c r="AO366" s="195" t="s">
        <v>12734</v>
      </c>
      <c r="AP366" s="195">
        <v>5.5015771762307786</v>
      </c>
      <c r="AQ366" s="195" t="s">
        <v>12734</v>
      </c>
      <c r="AR366" s="195" t="s">
        <v>12734</v>
      </c>
      <c r="AS366" s="195" t="s">
        <v>12734</v>
      </c>
      <c r="AT366" s="195">
        <v>5.5015771762307786</v>
      </c>
      <c r="AU366" s="195">
        <v>5.5015771762307786</v>
      </c>
      <c r="AV366" s="197" t="s">
        <v>12734</v>
      </c>
      <c r="AW366" s="197" t="s">
        <v>12734</v>
      </c>
      <c r="AX366" s="197" t="s">
        <v>12734</v>
      </c>
      <c r="AY366" s="197" t="s">
        <v>12734</v>
      </c>
      <c r="AZ366" s="197" t="s">
        <v>12734</v>
      </c>
      <c r="BA366" s="197">
        <v>121</v>
      </c>
      <c r="BB366" s="197" t="s">
        <v>12734</v>
      </c>
      <c r="BC366" s="197" t="s">
        <v>12734</v>
      </c>
      <c r="BD366" s="197" t="s">
        <v>12734</v>
      </c>
      <c r="BE366" s="197">
        <v>114</v>
      </c>
      <c r="BF366" s="197">
        <v>99</v>
      </c>
      <c r="BG366" s="198" t="s">
        <v>12734</v>
      </c>
      <c r="BH366" s="195">
        <v>10.292358297693868</v>
      </c>
      <c r="BI366" s="195">
        <v>-4.7907811214630893</v>
      </c>
      <c r="BJ366" s="197">
        <v>365</v>
      </c>
      <c r="BK366" s="195">
        <v>0</v>
      </c>
      <c r="BL366" s="195">
        <v>0.21403182159055145</v>
      </c>
      <c r="BM366" s="195">
        <v>-5.0048129430536408</v>
      </c>
      <c r="BN366" s="199">
        <v>-8.2435679988733668</v>
      </c>
      <c r="BO366" s="200"/>
      <c r="BP366" s="195">
        <v>0</v>
      </c>
      <c r="BQ366" s="38">
        <v>0</v>
      </c>
      <c r="BR366" s="195" t="s">
        <v>13102</v>
      </c>
      <c r="BS366" s="195">
        <v>539.83000000000004</v>
      </c>
      <c r="BT366" s="201">
        <v>732</v>
      </c>
      <c r="BU366" s="196">
        <v>-192.16999999999996</v>
      </c>
      <c r="BV366" s="201">
        <v>425</v>
      </c>
      <c r="BW366" s="201">
        <v>626</v>
      </c>
      <c r="BX366" s="195"/>
    </row>
    <row r="367" spans="1:76" ht="15" customHeight="1">
      <c r="A367" s="185" t="s">
        <v>10970</v>
      </c>
      <c r="B367" s="1" t="s">
        <v>4456</v>
      </c>
      <c r="C367" s="2" t="s">
        <v>10971</v>
      </c>
      <c r="D367" s="91" t="s">
        <v>10742</v>
      </c>
      <c r="E367" s="2" t="s">
        <v>1390</v>
      </c>
      <c r="F367" s="2" t="s">
        <v>3643</v>
      </c>
      <c r="G367" s="2" t="s">
        <v>1372</v>
      </c>
      <c r="H367" s="2" t="s">
        <v>1372</v>
      </c>
      <c r="I367">
        <v>17714</v>
      </c>
      <c r="J367" t="s">
        <v>10972</v>
      </c>
      <c r="K367" t="e">
        <v>#VALUE!</v>
      </c>
      <c r="L367" t="s">
        <v>11243</v>
      </c>
      <c r="M367" s="175">
        <v>104</v>
      </c>
      <c r="N367" s="124">
        <v>416</v>
      </c>
      <c r="O367" s="75">
        <v>369</v>
      </c>
      <c r="P367" s="124">
        <v>86</v>
      </c>
      <c r="Q367" s="124">
        <v>25</v>
      </c>
      <c r="R367" s="124">
        <v>1</v>
      </c>
      <c r="S367" s="75">
        <v>10</v>
      </c>
      <c r="T367" s="124">
        <v>32</v>
      </c>
      <c r="U367" s="75">
        <v>40</v>
      </c>
      <c r="V367" s="75">
        <v>34</v>
      </c>
      <c r="W367" s="75">
        <v>103</v>
      </c>
      <c r="X367" s="75">
        <v>0</v>
      </c>
      <c r="Y367" s="4">
        <v>0.23306233062330622</v>
      </c>
      <c r="Z367" s="4">
        <v>0.29776674937965258</v>
      </c>
      <c r="AA367" s="4">
        <v>0.38753387533875339</v>
      </c>
      <c r="AB367" s="8">
        <v>2.1052631578947367</v>
      </c>
      <c r="AC367" s="8">
        <v>1.5151515151515151</v>
      </c>
      <c r="AD367" s="8">
        <v>2.7027027027027026</v>
      </c>
      <c r="AE367" s="8">
        <v>0</v>
      </c>
      <c r="AF367" s="51">
        <v>-0.90596710744586539</v>
      </c>
      <c r="AG367" s="51">
        <v>0</v>
      </c>
      <c r="AH367" s="51">
        <v>0</v>
      </c>
      <c r="AI367" s="51">
        <v>0</v>
      </c>
      <c r="AJ367" s="8">
        <v>5.4171502683030894</v>
      </c>
      <c r="AK367" s="8" t="s">
        <v>12734</v>
      </c>
      <c r="AL367" s="8" t="s">
        <v>12734</v>
      </c>
      <c r="AM367" s="8" t="s">
        <v>12734</v>
      </c>
      <c r="AN367" s="8" t="s">
        <v>12734</v>
      </c>
      <c r="AO367" s="8" t="s">
        <v>12734</v>
      </c>
      <c r="AP367" s="8">
        <v>5.4171502683030894</v>
      </c>
      <c r="AQ367" s="8" t="s">
        <v>12734</v>
      </c>
      <c r="AR367" s="8" t="s">
        <v>12734</v>
      </c>
      <c r="AS367" s="8" t="s">
        <v>12734</v>
      </c>
      <c r="AT367" s="8">
        <v>5.4171502683030894</v>
      </c>
      <c r="AU367" s="8">
        <v>5.4171502683030894</v>
      </c>
      <c r="AV367" s="133" t="s">
        <v>12734</v>
      </c>
      <c r="AW367" s="133" t="s">
        <v>12734</v>
      </c>
      <c r="AX367" s="133" t="s">
        <v>12734</v>
      </c>
      <c r="AY367" s="133" t="s">
        <v>12734</v>
      </c>
      <c r="AZ367" s="133" t="s">
        <v>12734</v>
      </c>
      <c r="BA367" s="133">
        <v>122</v>
      </c>
      <c r="BB367" s="133" t="s">
        <v>12734</v>
      </c>
      <c r="BC367" s="133" t="s">
        <v>12734</v>
      </c>
      <c r="BD367" s="133" t="s">
        <v>12734</v>
      </c>
      <c r="BE367" s="133">
        <v>117</v>
      </c>
      <c r="BF367" s="133">
        <v>102</v>
      </c>
      <c r="BG367" s="92" t="s">
        <v>12734</v>
      </c>
      <c r="BH367" s="8">
        <v>10.292358297693868</v>
      </c>
      <c r="BI367" s="8">
        <v>-4.8752080293907785</v>
      </c>
      <c r="BJ367" s="12">
        <v>366</v>
      </c>
      <c r="BK367" s="10">
        <v>0</v>
      </c>
      <c r="BL367" s="10">
        <v>0.21403182159055145</v>
      </c>
      <c r="BM367" s="10">
        <v>-5.0892398509813299</v>
      </c>
      <c r="BN367" s="41">
        <v>-8.3994990742689755</v>
      </c>
      <c r="BO367" s="41"/>
      <c r="BP367" s="10">
        <v>0</v>
      </c>
      <c r="BQ367" s="38">
        <v>0</v>
      </c>
      <c r="BR367" s="6" t="s">
        <v>13103</v>
      </c>
      <c r="BS367" s="51">
        <v>532</v>
      </c>
      <c r="BT367" s="75">
        <v>735</v>
      </c>
      <c r="BU367" s="51">
        <v>-203</v>
      </c>
      <c r="BV367" s="75">
        <v>495</v>
      </c>
      <c r="BW367" s="75">
        <v>558</v>
      </c>
      <c r="BX367" s="51"/>
    </row>
    <row r="368" spans="1:76" ht="15" customHeight="1">
      <c r="A368" s="185" t="s">
        <v>9501</v>
      </c>
      <c r="B368" s="1" t="s">
        <v>9502</v>
      </c>
      <c r="C368" s="2" t="s">
        <v>4731</v>
      </c>
      <c r="D368" s="91" t="s">
        <v>8786</v>
      </c>
      <c r="E368" s="2" t="s">
        <v>1404</v>
      </c>
      <c r="F368" s="2" t="s">
        <v>3643</v>
      </c>
      <c r="G368" s="2" t="s">
        <v>1403</v>
      </c>
      <c r="H368" s="2" t="s">
        <v>1403</v>
      </c>
      <c r="I368">
        <v>13355</v>
      </c>
      <c r="J368" t="s">
        <v>8787</v>
      </c>
      <c r="K368" t="e">
        <v>#VALUE!</v>
      </c>
      <c r="L368" t="s">
        <v>9503</v>
      </c>
      <c r="M368" s="175">
        <v>45</v>
      </c>
      <c r="N368" s="124">
        <v>129</v>
      </c>
      <c r="O368" s="75">
        <v>119</v>
      </c>
      <c r="P368" s="124">
        <v>18</v>
      </c>
      <c r="Q368" s="124">
        <v>2</v>
      </c>
      <c r="R368" s="124">
        <v>1</v>
      </c>
      <c r="S368" s="75">
        <v>2</v>
      </c>
      <c r="T368" s="124">
        <v>9</v>
      </c>
      <c r="U368" s="75">
        <v>9</v>
      </c>
      <c r="V368" s="75">
        <v>8</v>
      </c>
      <c r="W368" s="75">
        <v>33</v>
      </c>
      <c r="X368" s="75">
        <v>1</v>
      </c>
      <c r="Y368" s="3">
        <v>0.15126050420168066</v>
      </c>
      <c r="Z368" s="3">
        <v>0.20472440944881889</v>
      </c>
      <c r="AA368" s="3">
        <v>0.23529411764705882</v>
      </c>
      <c r="AB368" s="6">
        <v>0.5921052631578948</v>
      </c>
      <c r="AC368" s="6">
        <v>0.30303030303030304</v>
      </c>
      <c r="AD368" s="6">
        <v>0.60810810810810811</v>
      </c>
      <c r="AE368" s="6">
        <v>0.25</v>
      </c>
      <c r="AF368" s="51">
        <v>-1.2464985994397697</v>
      </c>
      <c r="AG368" s="51">
        <v>0</v>
      </c>
      <c r="AH368" s="51">
        <v>0</v>
      </c>
      <c r="AI368" s="51">
        <v>0</v>
      </c>
      <c r="AJ368" s="51">
        <v>0.5067450748565363</v>
      </c>
      <c r="AK368" s="51">
        <v>0.5067450748565363</v>
      </c>
      <c r="AL368" s="51" t="s">
        <v>12734</v>
      </c>
      <c r="AM368" s="51" t="s">
        <v>12734</v>
      </c>
      <c r="AN368" s="51" t="s">
        <v>12734</v>
      </c>
      <c r="AO368" s="51" t="s">
        <v>12734</v>
      </c>
      <c r="AP368" s="51" t="s">
        <v>12734</v>
      </c>
      <c r="AQ368" s="51" t="s">
        <v>12734</v>
      </c>
      <c r="AR368" s="51" t="s">
        <v>12734</v>
      </c>
      <c r="AS368" s="51" t="s">
        <v>12734</v>
      </c>
      <c r="AT368" s="51">
        <v>0.5067450748565363</v>
      </c>
      <c r="AU368" s="51">
        <v>0.5067450748565363</v>
      </c>
      <c r="AV368" s="76">
        <v>81</v>
      </c>
      <c r="AW368" s="133" t="s">
        <v>12734</v>
      </c>
      <c r="AX368" s="133" t="s">
        <v>12734</v>
      </c>
      <c r="AY368" s="133" t="s">
        <v>12734</v>
      </c>
      <c r="AZ368" s="133" t="s">
        <v>12734</v>
      </c>
      <c r="BA368" s="133" t="s">
        <v>12734</v>
      </c>
      <c r="BB368" s="133" t="s">
        <v>12734</v>
      </c>
      <c r="BC368" s="133" t="s">
        <v>12734</v>
      </c>
      <c r="BD368" s="133" t="s">
        <v>12734</v>
      </c>
      <c r="BE368" s="133">
        <v>350</v>
      </c>
      <c r="BF368" s="133">
        <v>335</v>
      </c>
      <c r="BG368" s="92" t="s">
        <v>12734</v>
      </c>
      <c r="BH368" s="6">
        <v>5.4009775641470128</v>
      </c>
      <c r="BI368" s="8">
        <v>-4.8942324892904763</v>
      </c>
      <c r="BJ368" s="12">
        <v>367</v>
      </c>
      <c r="BK368" s="6">
        <v>0</v>
      </c>
      <c r="BL368" s="6">
        <v>0.21403182159055145</v>
      </c>
      <c r="BM368" s="6">
        <v>-5.1082643108810277</v>
      </c>
      <c r="BN368" s="38">
        <v>-8.4346360295809166</v>
      </c>
      <c r="BO368" s="38"/>
      <c r="BP368" s="6">
        <v>0</v>
      </c>
      <c r="BQ368" s="38">
        <v>0</v>
      </c>
      <c r="BR368" s="6" t="s">
        <v>13104</v>
      </c>
      <c r="BS368" s="51">
        <v>0</v>
      </c>
      <c r="BT368" s="75">
        <v>736</v>
      </c>
      <c r="BU368" s="51">
        <v>0</v>
      </c>
      <c r="BV368" s="75">
        <v>0</v>
      </c>
      <c r="BW368" s="75">
        <v>0</v>
      </c>
      <c r="BX368" s="51"/>
    </row>
    <row r="369" spans="1:76" ht="15" customHeight="1">
      <c r="A369" s="223" t="s">
        <v>12053</v>
      </c>
      <c r="B369" s="115" t="s">
        <v>4841</v>
      </c>
      <c r="C369" s="119" t="s">
        <v>12055</v>
      </c>
      <c r="D369" s="91" t="s">
        <v>12054</v>
      </c>
      <c r="E369" s="119" t="s">
        <v>1483</v>
      </c>
      <c r="F369" s="119" t="s">
        <v>3643</v>
      </c>
      <c r="G369" s="119" t="s">
        <v>11041</v>
      </c>
      <c r="H369" s="119" t="s">
        <v>1408</v>
      </c>
      <c r="I369" s="123">
        <v>19339</v>
      </c>
      <c r="J369" s="123" t="s">
        <v>12056</v>
      </c>
      <c r="K369" s="123" t="e">
        <v>#VALUE!</v>
      </c>
      <c r="L369" s="123" t="s">
        <v>11359</v>
      </c>
      <c r="M369" s="124">
        <v>103</v>
      </c>
      <c r="N369" s="124">
        <v>402</v>
      </c>
      <c r="O369" s="124">
        <v>379</v>
      </c>
      <c r="P369" s="124">
        <v>91</v>
      </c>
      <c r="Q369" s="124">
        <v>22</v>
      </c>
      <c r="R369" s="124">
        <v>2</v>
      </c>
      <c r="S369" s="124">
        <v>2</v>
      </c>
      <c r="T369" s="124">
        <v>44</v>
      </c>
      <c r="U369" s="124">
        <v>30</v>
      </c>
      <c r="V369" s="124">
        <v>18</v>
      </c>
      <c r="W369" s="124">
        <v>51</v>
      </c>
      <c r="X369" s="124">
        <v>1</v>
      </c>
      <c r="Y369" s="125">
        <v>0.24010554089709762</v>
      </c>
      <c r="Z369" s="125">
        <v>0.27455919395465994</v>
      </c>
      <c r="AA369" s="125">
        <v>0.32453825857519791</v>
      </c>
      <c r="AB369" s="126">
        <v>2.8947368421052633</v>
      </c>
      <c r="AC369" s="126">
        <v>0.30303030303030304</v>
      </c>
      <c r="AD369" s="126">
        <v>2.0270270270270268</v>
      </c>
      <c r="AE369" s="126">
        <v>0.25</v>
      </c>
      <c r="AF369" s="126">
        <v>-0.62307728714091259</v>
      </c>
      <c r="AG369" s="126">
        <v>0</v>
      </c>
      <c r="AH369" s="126">
        <v>0</v>
      </c>
      <c r="AI369" s="51">
        <v>0</v>
      </c>
      <c r="AJ369" s="126">
        <v>4.8517168850216805</v>
      </c>
      <c r="AK369" s="126" t="s">
        <v>12734</v>
      </c>
      <c r="AL369" s="126" t="s">
        <v>12734</v>
      </c>
      <c r="AM369" s="126" t="s">
        <v>12734</v>
      </c>
      <c r="AN369" s="126" t="s">
        <v>12734</v>
      </c>
      <c r="AO369" s="126">
        <v>4.8517168850216805</v>
      </c>
      <c r="AP369" s="126" t="s">
        <v>12734</v>
      </c>
      <c r="AQ369" s="126" t="s">
        <v>12734</v>
      </c>
      <c r="AR369" s="126">
        <v>4.8517168850216805</v>
      </c>
      <c r="AS369" s="126">
        <v>4.8517168850216805</v>
      </c>
      <c r="AT369" s="126">
        <v>4.8517168850216805</v>
      </c>
      <c r="AU369" s="126">
        <v>4.8517168850216805</v>
      </c>
      <c r="AV369" s="128" t="s">
        <v>12734</v>
      </c>
      <c r="AW369" s="128" t="s">
        <v>12734</v>
      </c>
      <c r="AX369" s="128" t="s">
        <v>12734</v>
      </c>
      <c r="AY369" s="128" t="s">
        <v>12734</v>
      </c>
      <c r="AZ369" s="128">
        <v>48</v>
      </c>
      <c r="BA369" s="128" t="s">
        <v>12734</v>
      </c>
      <c r="BB369" s="128" t="s">
        <v>12734</v>
      </c>
      <c r="BC369" s="128">
        <v>69</v>
      </c>
      <c r="BD369" s="128">
        <v>76</v>
      </c>
      <c r="BE369" s="128">
        <v>137</v>
      </c>
      <c r="BF369" s="128">
        <v>122</v>
      </c>
      <c r="BG369" s="127" t="s">
        <v>12734</v>
      </c>
      <c r="BH369" s="126">
        <v>9.752144097079757</v>
      </c>
      <c r="BI369" s="126">
        <v>-4.9004272120580765</v>
      </c>
      <c r="BJ369" s="128">
        <v>368</v>
      </c>
      <c r="BK369" s="126">
        <v>0</v>
      </c>
      <c r="BL369" s="126">
        <v>0.21403182159055145</v>
      </c>
      <c r="BM369" s="126">
        <v>-5.114459033648628</v>
      </c>
      <c r="BN369" s="129">
        <v>-8.4460772845864529</v>
      </c>
      <c r="BO369" s="164"/>
      <c r="BP369" s="126">
        <v>0</v>
      </c>
      <c r="BQ369" s="38">
        <v>0</v>
      </c>
      <c r="BR369" s="126" t="s">
        <v>13105</v>
      </c>
      <c r="BS369" s="126">
        <v>512</v>
      </c>
      <c r="BT369" s="124">
        <v>737</v>
      </c>
      <c r="BU369" s="126">
        <v>-225</v>
      </c>
      <c r="BV369" s="124">
        <v>450</v>
      </c>
      <c r="BW369" s="124">
        <v>559</v>
      </c>
      <c r="BX369" s="126"/>
    </row>
    <row r="370" spans="1:76">
      <c r="A370" t="s">
        <v>11550</v>
      </c>
      <c r="B370" s="1" t="s">
        <v>4376</v>
      </c>
      <c r="C370" s="2" t="s">
        <v>3963</v>
      </c>
      <c r="D370" s="91" t="s">
        <v>11088</v>
      </c>
      <c r="E370" s="2" t="s">
        <v>1393</v>
      </c>
      <c r="F370" s="2" t="s">
        <v>6289</v>
      </c>
      <c r="G370" s="2" t="s">
        <v>1403</v>
      </c>
      <c r="H370" s="2" t="s">
        <v>1403</v>
      </c>
      <c r="I370" s="98">
        <v>18083</v>
      </c>
      <c r="J370" s="98" t="s">
        <v>11551</v>
      </c>
      <c r="K370" s="98" t="e">
        <v>#VALUE!</v>
      </c>
      <c r="L370" s="98" t="s">
        <v>11552</v>
      </c>
      <c r="M370" s="66">
        <v>34</v>
      </c>
      <c r="N370" s="124">
        <v>71</v>
      </c>
      <c r="O370" s="75">
        <v>65</v>
      </c>
      <c r="P370" s="124">
        <v>14</v>
      </c>
      <c r="Q370" s="124">
        <v>4</v>
      </c>
      <c r="R370" s="124">
        <v>0</v>
      </c>
      <c r="S370" s="75">
        <v>0</v>
      </c>
      <c r="T370" s="124">
        <v>4</v>
      </c>
      <c r="U370" s="75">
        <v>3</v>
      </c>
      <c r="V370" s="75">
        <v>6</v>
      </c>
      <c r="W370" s="75">
        <v>21</v>
      </c>
      <c r="X370" s="75">
        <v>0</v>
      </c>
      <c r="Y370" s="3">
        <v>0.2153846153846154</v>
      </c>
      <c r="Z370" s="3">
        <v>0.28169014084507044</v>
      </c>
      <c r="AA370" s="3">
        <v>0.27692307692307694</v>
      </c>
      <c r="AB370" s="6">
        <v>0.26315789473684209</v>
      </c>
      <c r="AC370" s="6">
        <v>0</v>
      </c>
      <c r="AD370" s="6">
        <v>0.20270270270270269</v>
      </c>
      <c r="AE370" s="6">
        <v>0</v>
      </c>
      <c r="AF370" s="6">
        <v>2.4768415314106268E-4</v>
      </c>
      <c r="AG370" s="6">
        <v>0</v>
      </c>
      <c r="AH370" s="6">
        <v>0</v>
      </c>
      <c r="AI370" s="51">
        <v>0</v>
      </c>
      <c r="AJ370" s="6">
        <v>0.46610828159268586</v>
      </c>
      <c r="AK370" s="6">
        <v>0.46610828159268586</v>
      </c>
      <c r="AL370" s="6" t="s">
        <v>12734</v>
      </c>
      <c r="AM370" s="6" t="s">
        <v>12734</v>
      </c>
      <c r="AN370" s="6" t="s">
        <v>12734</v>
      </c>
      <c r="AO370" s="6" t="s">
        <v>12734</v>
      </c>
      <c r="AP370" s="6" t="s">
        <v>12734</v>
      </c>
      <c r="AQ370" s="6" t="s">
        <v>12734</v>
      </c>
      <c r="AR370" s="6" t="s">
        <v>12734</v>
      </c>
      <c r="AS370" s="6" t="s">
        <v>12734</v>
      </c>
      <c r="AT370" s="6">
        <v>0.46610828159268586</v>
      </c>
      <c r="AU370" s="6">
        <v>0.46610828159268586</v>
      </c>
      <c r="AV370" s="99">
        <v>82</v>
      </c>
      <c r="AW370" s="99" t="s">
        <v>12734</v>
      </c>
      <c r="AX370" s="99" t="s">
        <v>12734</v>
      </c>
      <c r="AY370" s="99" t="s">
        <v>12734</v>
      </c>
      <c r="AZ370" s="99" t="s">
        <v>12734</v>
      </c>
      <c r="BA370" s="99" t="s">
        <v>12734</v>
      </c>
      <c r="BB370" s="99" t="s">
        <v>12734</v>
      </c>
      <c r="BC370" s="99" t="s">
        <v>12734</v>
      </c>
      <c r="BD370" s="99" t="s">
        <v>12734</v>
      </c>
      <c r="BE370" s="99">
        <v>354</v>
      </c>
      <c r="BF370" s="99">
        <v>339</v>
      </c>
      <c r="BG370" s="92" t="s">
        <v>12734</v>
      </c>
      <c r="BH370" s="6">
        <v>5.4009775641470128</v>
      </c>
      <c r="BI370" s="6">
        <v>-4.9348692825543266</v>
      </c>
      <c r="BJ370" s="99">
        <v>369</v>
      </c>
      <c r="BK370" s="6">
        <v>0</v>
      </c>
      <c r="BL370" s="6">
        <v>0.21403182159055145</v>
      </c>
      <c r="BM370" s="6">
        <v>-5.148901104144878</v>
      </c>
      <c r="BN370" s="38">
        <v>-8.5096895762498104</v>
      </c>
      <c r="BO370" s="38"/>
      <c r="BP370" s="6">
        <v>0</v>
      </c>
      <c r="BQ370" s="38">
        <v>0</v>
      </c>
      <c r="BR370" s="6" t="s">
        <v>13106</v>
      </c>
      <c r="BS370" s="51">
        <v>0</v>
      </c>
      <c r="BT370" s="75">
        <v>740</v>
      </c>
      <c r="BU370" s="51">
        <v>0</v>
      </c>
      <c r="BV370" s="75">
        <v>0</v>
      </c>
      <c r="BW370" s="75">
        <v>0</v>
      </c>
      <c r="BX370" s="6"/>
    </row>
    <row r="371" spans="1:76" ht="15" customHeight="1">
      <c r="A371" s="65" t="s">
        <v>1532</v>
      </c>
      <c r="B371" s="1" t="s">
        <v>4493</v>
      </c>
      <c r="C371" s="2" t="s">
        <v>4260</v>
      </c>
      <c r="D371" s="91" t="s">
        <v>18</v>
      </c>
      <c r="E371" s="2" t="s">
        <v>2665</v>
      </c>
      <c r="F371" s="2" t="s">
        <v>2665</v>
      </c>
      <c r="G371" s="2" t="s">
        <v>1403</v>
      </c>
      <c r="H371" s="2" t="s">
        <v>1403</v>
      </c>
      <c r="I371">
        <v>3411</v>
      </c>
      <c r="J371" t="s">
        <v>7089</v>
      </c>
      <c r="K371" t="e">
        <v>#VALUE!</v>
      </c>
      <c r="L371" t="s">
        <v>3011</v>
      </c>
      <c r="M371" s="175">
        <v>16</v>
      </c>
      <c r="N371" s="124">
        <v>49</v>
      </c>
      <c r="O371" s="75">
        <v>43</v>
      </c>
      <c r="P371" s="124">
        <v>7</v>
      </c>
      <c r="Q371" s="124">
        <v>3</v>
      </c>
      <c r="R371" s="124">
        <v>0</v>
      </c>
      <c r="S371" s="75">
        <v>0</v>
      </c>
      <c r="T371" s="124">
        <v>6</v>
      </c>
      <c r="U371" s="75">
        <v>3</v>
      </c>
      <c r="V371" s="75">
        <v>4</v>
      </c>
      <c r="W371" s="75">
        <v>14</v>
      </c>
      <c r="X371" s="75">
        <v>0</v>
      </c>
      <c r="Y371" s="52">
        <v>0.16279069767441862</v>
      </c>
      <c r="Z371" s="52">
        <v>0.23404255319148937</v>
      </c>
      <c r="AA371" s="52">
        <v>0.23255813953488372</v>
      </c>
      <c r="AB371" s="51">
        <v>0.39473684210526316</v>
      </c>
      <c r="AC371" s="51">
        <v>0</v>
      </c>
      <c r="AD371" s="51">
        <v>0.20270270270270269</v>
      </c>
      <c r="AE371" s="51">
        <v>0</v>
      </c>
      <c r="AF371" s="51">
        <v>-0.15332239948313381</v>
      </c>
      <c r="AG371" s="51">
        <v>0</v>
      </c>
      <c r="AH371" s="51">
        <v>0</v>
      </c>
      <c r="AI371" s="51">
        <v>0</v>
      </c>
      <c r="AJ371" s="51">
        <v>0.4441171453248321</v>
      </c>
      <c r="AK371" s="51">
        <v>0.4441171453248321</v>
      </c>
      <c r="AL371" s="51" t="s">
        <v>12734</v>
      </c>
      <c r="AM371" s="51" t="s">
        <v>12734</v>
      </c>
      <c r="AN371" s="51" t="s">
        <v>12734</v>
      </c>
      <c r="AO371" s="51" t="s">
        <v>12734</v>
      </c>
      <c r="AP371" s="51" t="s">
        <v>12734</v>
      </c>
      <c r="AQ371" s="51" t="s">
        <v>12734</v>
      </c>
      <c r="AR371" s="51" t="s">
        <v>12734</v>
      </c>
      <c r="AS371" s="51" t="s">
        <v>12734</v>
      </c>
      <c r="AT371" s="51">
        <v>0.4441171453248321</v>
      </c>
      <c r="AU371" s="51">
        <v>0.4441171453248321</v>
      </c>
      <c r="AV371" s="76">
        <v>83</v>
      </c>
      <c r="AW371" s="76" t="s">
        <v>12734</v>
      </c>
      <c r="AX371" s="76" t="s">
        <v>12734</v>
      </c>
      <c r="AY371" s="76" t="s">
        <v>12734</v>
      </c>
      <c r="AZ371" s="76" t="s">
        <v>12734</v>
      </c>
      <c r="BA371" s="76" t="s">
        <v>12734</v>
      </c>
      <c r="BB371" s="76" t="s">
        <v>12734</v>
      </c>
      <c r="BC371" s="76" t="s">
        <v>12734</v>
      </c>
      <c r="BD371" s="76" t="s">
        <v>12734</v>
      </c>
      <c r="BE371" s="76">
        <v>355</v>
      </c>
      <c r="BF371" s="76">
        <v>340</v>
      </c>
      <c r="BG371" s="93" t="s">
        <v>12734</v>
      </c>
      <c r="BH371" s="51">
        <v>5.4009775641470128</v>
      </c>
      <c r="BI371" s="51">
        <v>-4.9568604188221803</v>
      </c>
      <c r="BJ371" s="76">
        <v>370</v>
      </c>
      <c r="BK371" s="51">
        <v>0</v>
      </c>
      <c r="BL371" s="51">
        <v>0.21403182159055145</v>
      </c>
      <c r="BM371" s="51">
        <v>-5.1708922404127318</v>
      </c>
      <c r="BN371" s="64">
        <v>-8.5503057922357701</v>
      </c>
      <c r="BO371" s="64"/>
      <c r="BP371" s="51">
        <v>0</v>
      </c>
      <c r="BQ371" s="38">
        <v>0</v>
      </c>
      <c r="BR371" s="51" t="s">
        <v>13107</v>
      </c>
      <c r="BS371" s="51">
        <v>0</v>
      </c>
      <c r="BT371" s="75">
        <v>743</v>
      </c>
      <c r="BU371" s="51">
        <v>0</v>
      </c>
      <c r="BV371" s="75">
        <v>0</v>
      </c>
      <c r="BW371" s="75">
        <v>0</v>
      </c>
      <c r="BX371" s="51"/>
    </row>
    <row r="372" spans="1:76">
      <c r="A372" s="185" t="s">
        <v>6181</v>
      </c>
      <c r="B372" s="1" t="s">
        <v>4223</v>
      </c>
      <c r="C372" s="2" t="s">
        <v>5105</v>
      </c>
      <c r="D372" s="91" t="s">
        <v>6180</v>
      </c>
      <c r="E372" s="2" t="s">
        <v>1441</v>
      </c>
      <c r="F372" s="2" t="s">
        <v>6289</v>
      </c>
      <c r="G372" s="2" t="s">
        <v>11041</v>
      </c>
      <c r="H372" s="2" t="s">
        <v>1408</v>
      </c>
      <c r="I372">
        <v>14106</v>
      </c>
      <c r="J372" t="s">
        <v>7022</v>
      </c>
      <c r="K372" t="e">
        <v>#VALUE!</v>
      </c>
      <c r="L372" t="s">
        <v>6182</v>
      </c>
      <c r="M372" s="175">
        <v>82</v>
      </c>
      <c r="N372" s="124">
        <v>241</v>
      </c>
      <c r="O372" s="75">
        <v>215</v>
      </c>
      <c r="P372" s="124">
        <v>51</v>
      </c>
      <c r="Q372" s="124">
        <v>4</v>
      </c>
      <c r="R372" s="124">
        <v>1</v>
      </c>
      <c r="S372" s="75">
        <v>9</v>
      </c>
      <c r="T372" s="124">
        <v>25</v>
      </c>
      <c r="U372" s="75">
        <v>23</v>
      </c>
      <c r="V372" s="75">
        <v>20</v>
      </c>
      <c r="W372" s="75">
        <v>58</v>
      </c>
      <c r="X372" s="75">
        <v>2</v>
      </c>
      <c r="Y372" s="3">
        <v>0.23720930232558141</v>
      </c>
      <c r="Z372" s="3">
        <v>0.30212765957446808</v>
      </c>
      <c r="AA372" s="3">
        <v>0.39069767441860465</v>
      </c>
      <c r="AB372" s="6">
        <v>1.6447368421052633</v>
      </c>
      <c r="AC372" s="6">
        <v>1.3636363636363638</v>
      </c>
      <c r="AD372" s="6">
        <v>1.5540540540540539</v>
      </c>
      <c r="AE372" s="6">
        <v>0.5</v>
      </c>
      <c r="AF372" s="51">
        <v>-0.27838348597181151</v>
      </c>
      <c r="AG372" s="51">
        <v>0</v>
      </c>
      <c r="AH372" s="51">
        <v>0</v>
      </c>
      <c r="AI372" s="51">
        <v>0</v>
      </c>
      <c r="AJ372" s="6">
        <v>4.7840437738238695</v>
      </c>
      <c r="AK372" s="6" t="s">
        <v>12734</v>
      </c>
      <c r="AL372" s="6" t="s">
        <v>12734</v>
      </c>
      <c r="AM372" s="6" t="s">
        <v>12734</v>
      </c>
      <c r="AN372" s="6" t="s">
        <v>12734</v>
      </c>
      <c r="AO372" s="6">
        <v>4.7840437738238695</v>
      </c>
      <c r="AP372" s="6" t="s">
        <v>12734</v>
      </c>
      <c r="AQ372" s="6" t="s">
        <v>12734</v>
      </c>
      <c r="AR372" s="6">
        <v>4.7840437738238695</v>
      </c>
      <c r="AS372" s="6">
        <v>4.7840437738238695</v>
      </c>
      <c r="AT372" s="6">
        <v>4.7840437738238695</v>
      </c>
      <c r="AU372" s="6">
        <v>4.7840437738238695</v>
      </c>
      <c r="AV372" s="99" t="s">
        <v>12734</v>
      </c>
      <c r="AW372" s="133" t="s">
        <v>12734</v>
      </c>
      <c r="AX372" s="133" t="s">
        <v>12734</v>
      </c>
      <c r="AY372" s="133" t="s">
        <v>12734</v>
      </c>
      <c r="AZ372" s="133">
        <v>49</v>
      </c>
      <c r="BA372" s="133" t="s">
        <v>12734</v>
      </c>
      <c r="BB372" s="133" t="s">
        <v>12734</v>
      </c>
      <c r="BC372" s="133">
        <v>70</v>
      </c>
      <c r="BD372" s="133">
        <v>77</v>
      </c>
      <c r="BE372" s="133">
        <v>138</v>
      </c>
      <c r="BF372" s="133">
        <v>123</v>
      </c>
      <c r="BG372" s="92" t="s">
        <v>12734</v>
      </c>
      <c r="BH372" s="6">
        <v>9.752144097079757</v>
      </c>
      <c r="BI372" s="8">
        <v>-4.9681003232558876</v>
      </c>
      <c r="BJ372" s="12">
        <v>371</v>
      </c>
      <c r="BK372" s="6">
        <v>0</v>
      </c>
      <c r="BL372" s="6">
        <v>0.21403182159055145</v>
      </c>
      <c r="BM372" s="6">
        <v>-5.182132144846439</v>
      </c>
      <c r="BN372" s="38">
        <v>-8.5710651736783898</v>
      </c>
      <c r="BO372" s="38"/>
      <c r="BP372" s="6">
        <v>0</v>
      </c>
      <c r="BQ372" s="38">
        <v>0</v>
      </c>
      <c r="BR372" s="6" t="s">
        <v>13108</v>
      </c>
      <c r="BS372" s="51">
        <v>588.5</v>
      </c>
      <c r="BT372" s="75">
        <v>744</v>
      </c>
      <c r="BU372" s="51">
        <v>-155.5</v>
      </c>
      <c r="BV372" s="75">
        <v>514</v>
      </c>
      <c r="BW372" s="75">
        <v>668</v>
      </c>
      <c r="BX372" s="51"/>
    </row>
    <row r="373" spans="1:76" ht="15" customHeight="1">
      <c r="A373" s="223" t="s">
        <v>10925</v>
      </c>
      <c r="B373" s="1" t="s">
        <v>10926</v>
      </c>
      <c r="C373" s="2" t="s">
        <v>4038</v>
      </c>
      <c r="D373" s="91" t="s">
        <v>10608</v>
      </c>
      <c r="E373" s="2" t="s">
        <v>1483</v>
      </c>
      <c r="F373" s="2" t="s">
        <v>3643</v>
      </c>
      <c r="G373" s="2" t="s">
        <v>1383</v>
      </c>
      <c r="H373" s="2" t="s">
        <v>1383</v>
      </c>
      <c r="I373" s="123">
        <v>16442</v>
      </c>
      <c r="J373" s="123" t="s">
        <v>10927</v>
      </c>
      <c r="K373" s="123" t="e">
        <v>#VALUE!</v>
      </c>
      <c r="L373" s="123" t="s">
        <v>11218</v>
      </c>
      <c r="M373" s="124">
        <v>105</v>
      </c>
      <c r="N373" s="124">
        <v>370</v>
      </c>
      <c r="O373" s="124">
        <v>328</v>
      </c>
      <c r="P373" s="124">
        <v>64</v>
      </c>
      <c r="Q373" s="124">
        <v>13</v>
      </c>
      <c r="R373" s="124">
        <v>1</v>
      </c>
      <c r="S373" s="124">
        <v>14</v>
      </c>
      <c r="T373" s="124">
        <v>32</v>
      </c>
      <c r="U373" s="124">
        <v>38</v>
      </c>
      <c r="V373" s="124">
        <v>39</v>
      </c>
      <c r="W373" s="124">
        <v>99</v>
      </c>
      <c r="X373" s="124">
        <v>0</v>
      </c>
      <c r="Y373" s="125">
        <v>0.1951219512195122</v>
      </c>
      <c r="Z373" s="125">
        <v>0.28065395095367845</v>
      </c>
      <c r="AA373" s="125">
        <v>0.36890243902439024</v>
      </c>
      <c r="AB373" s="126">
        <v>2.1052631578947367</v>
      </c>
      <c r="AC373" s="126">
        <v>2.1212121212121211</v>
      </c>
      <c r="AD373" s="126">
        <v>2.5675675675675675</v>
      </c>
      <c r="AE373" s="126">
        <v>0</v>
      </c>
      <c r="AF373" s="126">
        <v>-2.2530511060259628</v>
      </c>
      <c r="AG373" s="126">
        <v>0</v>
      </c>
      <c r="AH373" s="126">
        <v>0</v>
      </c>
      <c r="AI373" s="51">
        <v>0</v>
      </c>
      <c r="AJ373" s="126">
        <v>4.5409917406484617</v>
      </c>
      <c r="AK373" s="126" t="s">
        <v>12734</v>
      </c>
      <c r="AL373" s="126">
        <v>4.5409917406484617</v>
      </c>
      <c r="AM373" s="126" t="s">
        <v>12734</v>
      </c>
      <c r="AN373" s="126" t="s">
        <v>12734</v>
      </c>
      <c r="AO373" s="126" t="s">
        <v>12734</v>
      </c>
      <c r="AP373" s="126" t="s">
        <v>12734</v>
      </c>
      <c r="AQ373" s="126">
        <v>4.5409917406484617</v>
      </c>
      <c r="AR373" s="126" t="s">
        <v>12734</v>
      </c>
      <c r="AS373" s="126">
        <v>4.5409917406484617</v>
      </c>
      <c r="AT373" s="126">
        <v>4.5409917406484617</v>
      </c>
      <c r="AU373" s="126">
        <v>4.5409917406484617</v>
      </c>
      <c r="AV373" s="128" t="s">
        <v>12734</v>
      </c>
      <c r="AW373" s="128">
        <v>34</v>
      </c>
      <c r="AX373" s="128" t="s">
        <v>12734</v>
      </c>
      <c r="AY373" s="128" t="s">
        <v>12734</v>
      </c>
      <c r="AZ373" s="128" t="s">
        <v>12734</v>
      </c>
      <c r="BA373" s="128" t="s">
        <v>12734</v>
      </c>
      <c r="BB373" s="128">
        <v>38</v>
      </c>
      <c r="BC373" s="128" t="s">
        <v>12734</v>
      </c>
      <c r="BD373" s="128">
        <v>79</v>
      </c>
      <c r="BE373" s="128">
        <v>142</v>
      </c>
      <c r="BF373" s="128">
        <v>127</v>
      </c>
      <c r="BG373" s="127" t="s">
        <v>12734</v>
      </c>
      <c r="BH373" s="126">
        <v>9.5652162702831074</v>
      </c>
      <c r="BI373" s="126">
        <v>-5.0242245296346457</v>
      </c>
      <c r="BJ373" s="128">
        <v>372</v>
      </c>
      <c r="BK373" s="126">
        <v>0</v>
      </c>
      <c r="BL373" s="126">
        <v>0.21403182159055145</v>
      </c>
      <c r="BM373" s="126">
        <v>-5.2382563512251972</v>
      </c>
      <c r="BN373" s="129">
        <v>-8.6747229774660219</v>
      </c>
      <c r="BO373" s="129"/>
      <c r="BP373" s="126">
        <v>0</v>
      </c>
      <c r="BQ373" s="38">
        <v>0</v>
      </c>
      <c r="BR373" s="126" t="s">
        <v>13109</v>
      </c>
      <c r="BS373" s="126">
        <v>625.66999999999996</v>
      </c>
      <c r="BT373" s="124">
        <v>746</v>
      </c>
      <c r="BU373" s="126">
        <v>-120.33000000000004</v>
      </c>
      <c r="BV373" s="124">
        <v>571</v>
      </c>
      <c r="BW373" s="124">
        <v>698</v>
      </c>
      <c r="BX373" s="126"/>
    </row>
    <row r="374" spans="1:76">
      <c r="A374" s="185" t="s">
        <v>10131</v>
      </c>
      <c r="B374" s="1" t="s">
        <v>10132</v>
      </c>
      <c r="C374" s="2" t="s">
        <v>4543</v>
      </c>
      <c r="D374" s="91" t="s">
        <v>8703</v>
      </c>
      <c r="E374" s="2" t="s">
        <v>1421</v>
      </c>
      <c r="F374" s="2" t="s">
        <v>3643</v>
      </c>
      <c r="G374" s="2" t="s">
        <v>1403</v>
      </c>
      <c r="H374" s="2" t="s">
        <v>1403</v>
      </c>
      <c r="I374">
        <v>5942</v>
      </c>
      <c r="J374" t="s">
        <v>8704</v>
      </c>
      <c r="K374" t="e">
        <v>#VALUE!</v>
      </c>
      <c r="L374" t="s">
        <v>10133</v>
      </c>
      <c r="M374" s="175">
        <v>21</v>
      </c>
      <c r="N374" s="124">
        <v>67</v>
      </c>
      <c r="O374" s="67">
        <v>62</v>
      </c>
      <c r="P374" s="124">
        <v>13</v>
      </c>
      <c r="Q374" s="124">
        <v>2</v>
      </c>
      <c r="R374" s="124">
        <v>0</v>
      </c>
      <c r="S374" s="67">
        <v>0</v>
      </c>
      <c r="T374" s="124">
        <v>3</v>
      </c>
      <c r="U374" s="67">
        <v>3</v>
      </c>
      <c r="V374" s="67">
        <v>4</v>
      </c>
      <c r="W374" s="67">
        <v>13</v>
      </c>
      <c r="X374" s="67">
        <v>0</v>
      </c>
      <c r="Y374" s="3">
        <v>0.20967741935483872</v>
      </c>
      <c r="Z374" s="3">
        <v>0.25757575757575757</v>
      </c>
      <c r="AA374" s="3">
        <v>0.24193548387096775</v>
      </c>
      <c r="AB374" s="6">
        <v>0.19736842105263158</v>
      </c>
      <c r="AC374" s="6">
        <v>0</v>
      </c>
      <c r="AD374" s="6">
        <v>0.20270270270270269</v>
      </c>
      <c r="AE374" s="6">
        <v>0</v>
      </c>
      <c r="AF374" s="51">
        <v>-2.6266230548123902E-2</v>
      </c>
      <c r="AG374" s="51">
        <v>0</v>
      </c>
      <c r="AH374" s="51">
        <v>0</v>
      </c>
      <c r="AI374" s="51">
        <v>0</v>
      </c>
      <c r="AJ374" s="8">
        <v>0.37380489320721039</v>
      </c>
      <c r="AK374" s="8">
        <v>0.37380489320721039</v>
      </c>
      <c r="AL374" s="8" t="s">
        <v>12734</v>
      </c>
      <c r="AM374" s="8" t="s">
        <v>12734</v>
      </c>
      <c r="AN374" s="8" t="s">
        <v>12734</v>
      </c>
      <c r="AO374" s="8" t="s">
        <v>12734</v>
      </c>
      <c r="AP374" s="8" t="s">
        <v>12734</v>
      </c>
      <c r="AQ374" s="8" t="s">
        <v>12734</v>
      </c>
      <c r="AR374" s="8" t="s">
        <v>12734</v>
      </c>
      <c r="AS374" s="8" t="s">
        <v>12734</v>
      </c>
      <c r="AT374" s="8">
        <v>0.37380489320721039</v>
      </c>
      <c r="AU374" s="8">
        <v>0.37380489320721039</v>
      </c>
      <c r="AV374" s="133">
        <v>84</v>
      </c>
      <c r="AW374" s="133" t="s">
        <v>12734</v>
      </c>
      <c r="AX374" s="133" t="s">
        <v>12734</v>
      </c>
      <c r="AY374" s="133" t="s">
        <v>12734</v>
      </c>
      <c r="AZ374" s="133" t="s">
        <v>12734</v>
      </c>
      <c r="BA374" s="133" t="s">
        <v>12734</v>
      </c>
      <c r="BB374" s="133" t="s">
        <v>12734</v>
      </c>
      <c r="BC374" s="133" t="s">
        <v>12734</v>
      </c>
      <c r="BD374" s="133" t="s">
        <v>12734</v>
      </c>
      <c r="BE374" s="133">
        <v>359</v>
      </c>
      <c r="BF374" s="133">
        <v>344</v>
      </c>
      <c r="BG374" s="92" t="s">
        <v>12734</v>
      </c>
      <c r="BH374" s="6">
        <v>5.4009775641470128</v>
      </c>
      <c r="BI374" s="8">
        <v>-5.0271726709398026</v>
      </c>
      <c r="BJ374" s="12">
        <v>373</v>
      </c>
      <c r="BK374" s="6">
        <v>0</v>
      </c>
      <c r="BL374" s="6">
        <v>0.21403182159055145</v>
      </c>
      <c r="BM374" s="6">
        <v>-5.241204492530354</v>
      </c>
      <c r="BN374" s="38">
        <v>-8.6801680050693673</v>
      </c>
      <c r="BO374" s="38"/>
      <c r="BP374" s="6">
        <v>0</v>
      </c>
      <c r="BQ374" s="38">
        <v>0</v>
      </c>
      <c r="BR374" s="6" t="s">
        <v>13110</v>
      </c>
      <c r="BS374" s="51">
        <v>0</v>
      </c>
      <c r="BT374" s="75">
        <v>747</v>
      </c>
      <c r="BU374" s="51">
        <v>0</v>
      </c>
      <c r="BV374" s="75">
        <v>0</v>
      </c>
      <c r="BW374" s="75">
        <v>0</v>
      </c>
      <c r="BX374" s="51"/>
    </row>
    <row r="375" spans="1:76" ht="15" customHeight="1">
      <c r="A375" s="185" t="s">
        <v>12411</v>
      </c>
      <c r="B375" s="1" t="s">
        <v>12413</v>
      </c>
      <c r="C375" s="2" t="s">
        <v>12412</v>
      </c>
      <c r="D375" s="91" t="s">
        <v>10744</v>
      </c>
      <c r="E375" s="2" t="s">
        <v>1369</v>
      </c>
      <c r="F375" s="2" t="s">
        <v>3643</v>
      </c>
      <c r="G375" s="2" t="s">
        <v>1408</v>
      </c>
      <c r="H375" s="2" t="s">
        <v>1408</v>
      </c>
      <c r="I375">
        <v>17620</v>
      </c>
      <c r="J375" t="s">
        <v>12414</v>
      </c>
      <c r="K375" t="e">
        <v>#VALUE!</v>
      </c>
      <c r="L375" t="s">
        <v>11371</v>
      </c>
      <c r="M375" s="175">
        <v>56</v>
      </c>
      <c r="N375" s="124">
        <v>128</v>
      </c>
      <c r="O375" s="75">
        <v>108</v>
      </c>
      <c r="P375" s="124">
        <v>29</v>
      </c>
      <c r="Q375" s="124">
        <v>4</v>
      </c>
      <c r="R375" s="124">
        <v>2</v>
      </c>
      <c r="S375" s="75">
        <v>0</v>
      </c>
      <c r="T375" s="124">
        <v>27</v>
      </c>
      <c r="U375" s="75">
        <v>7</v>
      </c>
      <c r="V375" s="75">
        <v>19</v>
      </c>
      <c r="W375" s="75">
        <v>24</v>
      </c>
      <c r="X375" s="75">
        <v>8</v>
      </c>
      <c r="Y375" s="4">
        <v>0.26851851851851855</v>
      </c>
      <c r="Z375" s="4">
        <v>0.37795275590551181</v>
      </c>
      <c r="AA375" s="4">
        <v>0.34259259259259262</v>
      </c>
      <c r="AB375" s="8">
        <v>1.7763157894736843</v>
      </c>
      <c r="AC375" s="8">
        <v>0</v>
      </c>
      <c r="AD375" s="8">
        <v>0.47297297297297297</v>
      </c>
      <c r="AE375" s="8">
        <v>2</v>
      </c>
      <c r="AF375" s="51">
        <v>0.45973616853711713</v>
      </c>
      <c r="AG375" s="51">
        <v>0</v>
      </c>
      <c r="AH375" s="51">
        <v>0</v>
      </c>
      <c r="AI375" s="51">
        <v>0</v>
      </c>
      <c r="AJ375" s="8">
        <v>4.7090249309837739</v>
      </c>
      <c r="AK375" s="8" t="s">
        <v>12734</v>
      </c>
      <c r="AL375" s="8" t="s">
        <v>12734</v>
      </c>
      <c r="AM375" s="8" t="s">
        <v>12734</v>
      </c>
      <c r="AN375" s="8" t="s">
        <v>12734</v>
      </c>
      <c r="AO375" s="8">
        <v>4.7090249309837739</v>
      </c>
      <c r="AP375" s="8" t="s">
        <v>12734</v>
      </c>
      <c r="AQ375" s="8" t="s">
        <v>12734</v>
      </c>
      <c r="AR375" s="8">
        <v>4.7090249309837739</v>
      </c>
      <c r="AS375" s="8">
        <v>4.7090249309837739</v>
      </c>
      <c r="AT375" s="8">
        <v>4.7090249309837739</v>
      </c>
      <c r="AU375" s="8">
        <v>4.7090249309837739</v>
      </c>
      <c r="AV375" s="133" t="s">
        <v>12734</v>
      </c>
      <c r="AW375" s="133" t="s">
        <v>12734</v>
      </c>
      <c r="AX375" s="133" t="s">
        <v>12734</v>
      </c>
      <c r="AY375" s="133" t="s">
        <v>12734</v>
      </c>
      <c r="AZ375" s="133">
        <v>50</v>
      </c>
      <c r="BA375" s="133" t="s">
        <v>12734</v>
      </c>
      <c r="BB375" s="133" t="s">
        <v>12734</v>
      </c>
      <c r="BC375" s="133">
        <v>71</v>
      </c>
      <c r="BD375" s="133">
        <v>78</v>
      </c>
      <c r="BE375" s="133">
        <v>140</v>
      </c>
      <c r="BF375" s="133">
        <v>125</v>
      </c>
      <c r="BG375" s="92" t="s">
        <v>12734</v>
      </c>
      <c r="BH375" s="8">
        <v>9.752144097079757</v>
      </c>
      <c r="BI375" s="8">
        <v>-5.0431191660959831</v>
      </c>
      <c r="BJ375" s="12">
        <v>374</v>
      </c>
      <c r="BK375" s="10">
        <v>0</v>
      </c>
      <c r="BL375" s="10">
        <v>0.21403182159055145</v>
      </c>
      <c r="BM375" s="10">
        <v>-5.2571509876865345</v>
      </c>
      <c r="BN375" s="41">
        <v>-8.7096201572271106</v>
      </c>
      <c r="BO375" s="41"/>
      <c r="BP375" s="10">
        <v>0</v>
      </c>
      <c r="BQ375" s="38">
        <v>0</v>
      </c>
      <c r="BR375" s="6" t="s">
        <v>13111</v>
      </c>
      <c r="BS375" s="51">
        <v>627</v>
      </c>
      <c r="BT375" s="75">
        <v>748</v>
      </c>
      <c r="BU375" s="51">
        <v>-121</v>
      </c>
      <c r="BV375" s="75">
        <v>573</v>
      </c>
      <c r="BW375" s="75">
        <v>675</v>
      </c>
      <c r="BX375" s="51"/>
    </row>
    <row r="376" spans="1:76">
      <c r="A376" s="223" t="s">
        <v>12297</v>
      </c>
      <c r="B376" s="1" t="s">
        <v>5452</v>
      </c>
      <c r="C376" s="2" t="s">
        <v>4152</v>
      </c>
      <c r="D376" s="91" t="s">
        <v>12298</v>
      </c>
      <c r="E376" s="2" t="s">
        <v>1390</v>
      </c>
      <c r="F376" s="2" t="s">
        <v>3643</v>
      </c>
      <c r="G376" s="2" t="s">
        <v>1403</v>
      </c>
      <c r="H376" s="2" t="s">
        <v>1403</v>
      </c>
      <c r="I376" s="123">
        <v>19452</v>
      </c>
      <c r="J376" s="123" t="s">
        <v>12299</v>
      </c>
      <c r="K376" s="123" t="e">
        <v>#VALUE!</v>
      </c>
      <c r="L376" s="123" t="s">
        <v>12300</v>
      </c>
      <c r="M376" s="124">
        <v>35</v>
      </c>
      <c r="N376" s="124">
        <v>128</v>
      </c>
      <c r="O376" s="124">
        <v>112</v>
      </c>
      <c r="P376" s="124">
        <v>14</v>
      </c>
      <c r="Q376" s="124">
        <v>3</v>
      </c>
      <c r="R376" s="124">
        <v>0</v>
      </c>
      <c r="S376" s="124">
        <v>4</v>
      </c>
      <c r="T376" s="124">
        <v>11</v>
      </c>
      <c r="U376" s="124">
        <v>8</v>
      </c>
      <c r="V376" s="124">
        <v>13</v>
      </c>
      <c r="W376" s="124">
        <v>51</v>
      </c>
      <c r="X376" s="124">
        <v>0</v>
      </c>
      <c r="Y376" s="125">
        <v>0.125</v>
      </c>
      <c r="Z376" s="125">
        <v>0.216</v>
      </c>
      <c r="AA376" s="125">
        <v>0.25892857142857145</v>
      </c>
      <c r="AB376" s="126">
        <v>0.72368421052631582</v>
      </c>
      <c r="AC376" s="126">
        <v>0.60606060606060608</v>
      </c>
      <c r="AD376" s="126">
        <v>0.54054054054054046</v>
      </c>
      <c r="AE376" s="126">
        <v>0</v>
      </c>
      <c r="AF376" s="126">
        <v>-1.5141676505312878</v>
      </c>
      <c r="AG376" s="126">
        <v>0</v>
      </c>
      <c r="AH376" s="126">
        <v>0</v>
      </c>
      <c r="AI376" s="51">
        <v>0</v>
      </c>
      <c r="AJ376" s="126">
        <v>0.35611770659617448</v>
      </c>
      <c r="AK376" s="126">
        <v>0.35611770659617448</v>
      </c>
      <c r="AL376" s="126" t="s">
        <v>12734</v>
      </c>
      <c r="AM376" s="126" t="s">
        <v>12734</v>
      </c>
      <c r="AN376" s="126" t="s">
        <v>12734</v>
      </c>
      <c r="AO376" s="126" t="s">
        <v>12734</v>
      </c>
      <c r="AP376" s="126" t="s">
        <v>12734</v>
      </c>
      <c r="AQ376" s="126" t="s">
        <v>12734</v>
      </c>
      <c r="AR376" s="126" t="s">
        <v>12734</v>
      </c>
      <c r="AS376" s="126" t="s">
        <v>12734</v>
      </c>
      <c r="AT376" s="126">
        <v>0.35611770659617448</v>
      </c>
      <c r="AU376" s="126">
        <v>0.35611770659617448</v>
      </c>
      <c r="AV376" s="128">
        <v>85</v>
      </c>
      <c r="AW376" s="128" t="s">
        <v>12734</v>
      </c>
      <c r="AX376" s="128" t="s">
        <v>12734</v>
      </c>
      <c r="AY376" s="128" t="s">
        <v>12734</v>
      </c>
      <c r="AZ376" s="128" t="s">
        <v>12734</v>
      </c>
      <c r="BA376" s="128" t="s">
        <v>12734</v>
      </c>
      <c r="BB376" s="128" t="s">
        <v>12734</v>
      </c>
      <c r="BC376" s="128" t="s">
        <v>12734</v>
      </c>
      <c r="BD376" s="128" t="s">
        <v>12734</v>
      </c>
      <c r="BE376" s="128">
        <v>361</v>
      </c>
      <c r="BF376" s="128">
        <v>346</v>
      </c>
      <c r="BG376" s="127" t="s">
        <v>12734</v>
      </c>
      <c r="BH376" s="126">
        <v>5.4009775641470128</v>
      </c>
      <c r="BI376" s="126">
        <v>-5.0448598575508381</v>
      </c>
      <c r="BJ376" s="128">
        <v>375</v>
      </c>
      <c r="BK376" s="126">
        <v>0</v>
      </c>
      <c r="BL376" s="126">
        <v>0.21403182159055145</v>
      </c>
      <c r="BM376" s="126">
        <v>-5.2588916791413896</v>
      </c>
      <c r="BN376" s="129">
        <v>-8.7128351025229858</v>
      </c>
      <c r="BO376" s="129"/>
      <c r="BP376" s="126">
        <v>0</v>
      </c>
      <c r="BQ376" s="38">
        <v>0</v>
      </c>
      <c r="BR376" s="126" t="s">
        <v>13112</v>
      </c>
      <c r="BS376" s="126">
        <v>700.83</v>
      </c>
      <c r="BT376" s="124">
        <v>749</v>
      </c>
      <c r="BU376" s="126">
        <v>-48.169999999999959</v>
      </c>
      <c r="BV376" s="124">
        <v>599</v>
      </c>
      <c r="BW376" s="124">
        <v>724</v>
      </c>
      <c r="BX376" s="126"/>
    </row>
    <row r="377" spans="1:76">
      <c r="A377" t="s">
        <v>1392</v>
      </c>
      <c r="B377" s="1" t="s">
        <v>4142</v>
      </c>
      <c r="C377" s="2" t="s">
        <v>4143</v>
      </c>
      <c r="D377" s="91" t="s">
        <v>482</v>
      </c>
      <c r="E377" s="2" t="s">
        <v>1467</v>
      </c>
      <c r="F377" s="2" t="s">
        <v>6289</v>
      </c>
      <c r="G377" s="2" t="s">
        <v>11018</v>
      </c>
      <c r="H377" s="2" t="s">
        <v>1383</v>
      </c>
      <c r="I377">
        <v>2530</v>
      </c>
      <c r="J377" t="s">
        <v>7717</v>
      </c>
      <c r="K377" t="e">
        <v>#VALUE!</v>
      </c>
      <c r="L377" t="s">
        <v>2908</v>
      </c>
      <c r="M377" s="175">
        <v>121</v>
      </c>
      <c r="N377" s="124">
        <v>335</v>
      </c>
      <c r="O377" s="75">
        <v>292</v>
      </c>
      <c r="P377" s="124">
        <v>58</v>
      </c>
      <c r="Q377" s="124">
        <v>13</v>
      </c>
      <c r="R377" s="124">
        <v>0</v>
      </c>
      <c r="S377" s="75">
        <v>10</v>
      </c>
      <c r="T377" s="124">
        <v>34</v>
      </c>
      <c r="U377" s="75">
        <v>37</v>
      </c>
      <c r="V377" s="75">
        <v>39</v>
      </c>
      <c r="W377" s="75">
        <v>70</v>
      </c>
      <c r="X377" s="75">
        <v>0</v>
      </c>
      <c r="Y377" s="4">
        <v>0.19863013698630136</v>
      </c>
      <c r="Z377" s="4">
        <v>0.29305135951661632</v>
      </c>
      <c r="AA377" s="4">
        <v>0.3458904109589041</v>
      </c>
      <c r="AB377" s="8">
        <v>2.236842105263158</v>
      </c>
      <c r="AC377" s="8">
        <v>1.5151515151515151</v>
      </c>
      <c r="AD377" s="8">
        <v>2.5</v>
      </c>
      <c r="AE377" s="8">
        <v>0</v>
      </c>
      <c r="AF377" s="51">
        <v>-1.8535556833429447</v>
      </c>
      <c r="AG377" s="51">
        <v>0</v>
      </c>
      <c r="AH377" s="51">
        <v>0</v>
      </c>
      <c r="AI377" s="51">
        <v>0</v>
      </c>
      <c r="AJ377" s="8">
        <v>4.3984379370717281</v>
      </c>
      <c r="AK377" s="8" t="s">
        <v>12734</v>
      </c>
      <c r="AL377" s="8">
        <v>4.3984379370717281</v>
      </c>
      <c r="AM377" s="8" t="s">
        <v>12734</v>
      </c>
      <c r="AN377" s="8" t="s">
        <v>12734</v>
      </c>
      <c r="AO377" s="8" t="s">
        <v>12734</v>
      </c>
      <c r="AP377" s="8" t="s">
        <v>12734</v>
      </c>
      <c r="AQ377" s="8">
        <v>4.3984379370717281</v>
      </c>
      <c r="AR377" s="8" t="s">
        <v>12734</v>
      </c>
      <c r="AS377" s="8">
        <v>4.3984379370717281</v>
      </c>
      <c r="AT377" s="8">
        <v>4.3984379370717281</v>
      </c>
      <c r="AU377" s="8">
        <v>4.3984379370717281</v>
      </c>
      <c r="AV377" s="133" t="s">
        <v>12734</v>
      </c>
      <c r="AW377" s="133">
        <v>35</v>
      </c>
      <c r="AX377" s="133" t="s">
        <v>12734</v>
      </c>
      <c r="AY377" s="133" t="s">
        <v>12734</v>
      </c>
      <c r="AZ377" s="133" t="s">
        <v>12734</v>
      </c>
      <c r="BA377" s="133" t="s">
        <v>12734</v>
      </c>
      <c r="BB377" s="133">
        <v>39</v>
      </c>
      <c r="BC377" s="133" t="s">
        <v>12734</v>
      </c>
      <c r="BD377" s="133">
        <v>80</v>
      </c>
      <c r="BE377" s="133">
        <v>145</v>
      </c>
      <c r="BF377" s="133">
        <v>130</v>
      </c>
      <c r="BG377" s="92" t="s">
        <v>12734</v>
      </c>
      <c r="BH377" s="8">
        <v>9.5652162702831074</v>
      </c>
      <c r="BI377" s="8">
        <v>-5.1667783332113792</v>
      </c>
      <c r="BJ377" s="12">
        <v>376</v>
      </c>
      <c r="BK377" s="10">
        <v>0</v>
      </c>
      <c r="BL377" s="10">
        <v>0.21403182159055145</v>
      </c>
      <c r="BM377" s="10">
        <v>-5.3808101548019307</v>
      </c>
      <c r="BN377" s="41">
        <v>-8.9380106950796172</v>
      </c>
      <c r="BO377" s="41"/>
      <c r="BP377" s="10">
        <v>0</v>
      </c>
      <c r="BQ377" s="38">
        <v>0</v>
      </c>
      <c r="BR377" s="6" t="s">
        <v>13113</v>
      </c>
      <c r="BS377" s="51">
        <v>0</v>
      </c>
      <c r="BT377" s="75">
        <v>756</v>
      </c>
      <c r="BU377" s="51">
        <v>0</v>
      </c>
      <c r="BV377" s="75">
        <v>0</v>
      </c>
      <c r="BW377" s="75">
        <v>0</v>
      </c>
      <c r="BX377" s="51"/>
    </row>
    <row r="378" spans="1:76">
      <c r="A378" t="s">
        <v>11836</v>
      </c>
      <c r="B378" s="1" t="s">
        <v>11837</v>
      </c>
      <c r="C378" s="2" t="s">
        <v>4071</v>
      </c>
      <c r="D378" s="91" t="s">
        <v>10520</v>
      </c>
      <c r="E378" s="2" t="s">
        <v>1412</v>
      </c>
      <c r="F378" s="2" t="s">
        <v>6289</v>
      </c>
      <c r="G378" s="2" t="s">
        <v>1403</v>
      </c>
      <c r="H378" s="2" t="s">
        <v>1403</v>
      </c>
      <c r="I378">
        <v>10619</v>
      </c>
      <c r="J378" t="s">
        <v>11838</v>
      </c>
      <c r="K378">
        <v>0</v>
      </c>
      <c r="L378" t="s">
        <v>12978</v>
      </c>
      <c r="M378" s="175">
        <v>17</v>
      </c>
      <c r="N378" s="124">
        <v>20</v>
      </c>
      <c r="O378" s="75">
        <v>15</v>
      </c>
      <c r="P378" s="124">
        <v>1</v>
      </c>
      <c r="Q378" s="124">
        <v>0</v>
      </c>
      <c r="R378" s="124">
        <v>0</v>
      </c>
      <c r="S378" s="75">
        <v>0</v>
      </c>
      <c r="T378" s="124">
        <v>2</v>
      </c>
      <c r="U378" s="75">
        <v>1</v>
      </c>
      <c r="V378" s="75">
        <v>4</v>
      </c>
      <c r="W378" s="75">
        <v>5</v>
      </c>
      <c r="X378" s="75">
        <v>0</v>
      </c>
      <c r="Y378" s="4">
        <v>6.6666666666666666E-2</v>
      </c>
      <c r="Z378" s="4">
        <v>0.26315789473684209</v>
      </c>
      <c r="AA378" s="4">
        <v>6.6666666666666666E-2</v>
      </c>
      <c r="AB378" s="8">
        <v>0.13157894736842105</v>
      </c>
      <c r="AC378" s="8">
        <v>0</v>
      </c>
      <c r="AD378" s="8">
        <v>6.7567567567567557E-2</v>
      </c>
      <c r="AE378" s="8">
        <v>0</v>
      </c>
      <c r="AF378" s="51">
        <v>1.2726456056303775E-2</v>
      </c>
      <c r="AG378" s="51">
        <v>0</v>
      </c>
      <c r="AH378" s="51">
        <v>0</v>
      </c>
      <c r="AI378" s="51">
        <v>0</v>
      </c>
      <c r="AJ378" s="8">
        <v>0.21187297099229238</v>
      </c>
      <c r="AK378" s="8">
        <v>0.21187297099229238</v>
      </c>
      <c r="AL378" s="8" t="s">
        <v>12734</v>
      </c>
      <c r="AM378" s="8" t="s">
        <v>12734</v>
      </c>
      <c r="AN378" s="8" t="s">
        <v>12734</v>
      </c>
      <c r="AO378" s="8" t="s">
        <v>12734</v>
      </c>
      <c r="AP378" s="8" t="s">
        <v>12734</v>
      </c>
      <c r="AQ378" s="8" t="s">
        <v>12734</v>
      </c>
      <c r="AR378" s="8" t="s">
        <v>12734</v>
      </c>
      <c r="AS378" s="8" t="s">
        <v>12734</v>
      </c>
      <c r="AT378" s="8">
        <v>0.21187297099229238</v>
      </c>
      <c r="AU378" s="8">
        <v>0.21187297099229238</v>
      </c>
      <c r="AV378" s="133">
        <v>86</v>
      </c>
      <c r="AW378" s="133" t="s">
        <v>12734</v>
      </c>
      <c r="AX378" s="133" t="s">
        <v>12734</v>
      </c>
      <c r="AY378" s="133" t="s">
        <v>12734</v>
      </c>
      <c r="AZ378" s="133" t="s">
        <v>12734</v>
      </c>
      <c r="BA378" s="133" t="s">
        <v>12734</v>
      </c>
      <c r="BB378" s="133" t="s">
        <v>12734</v>
      </c>
      <c r="BC378" s="133" t="s">
        <v>12734</v>
      </c>
      <c r="BD378" s="133" t="s">
        <v>12734</v>
      </c>
      <c r="BE378" s="133">
        <v>365</v>
      </c>
      <c r="BF378" s="133">
        <v>350</v>
      </c>
      <c r="BG378" s="92" t="s">
        <v>12734</v>
      </c>
      <c r="BH378" s="8">
        <v>5.4009775641470128</v>
      </c>
      <c r="BI378" s="8">
        <v>-5.1891045931547204</v>
      </c>
      <c r="BJ378" s="12">
        <v>377</v>
      </c>
      <c r="BK378" s="10">
        <v>0</v>
      </c>
      <c r="BL378" s="10">
        <v>0.21403182159055145</v>
      </c>
      <c r="BM378" s="10">
        <v>-5.4031364147452718</v>
      </c>
      <c r="BN378" s="41">
        <v>-8.9792458629660086</v>
      </c>
      <c r="BO378" s="41"/>
      <c r="BP378" s="10">
        <v>0</v>
      </c>
      <c r="BQ378" s="38">
        <v>0</v>
      </c>
      <c r="BR378" s="6" t="s">
        <v>13114</v>
      </c>
      <c r="BS378" s="51">
        <v>0</v>
      </c>
      <c r="BT378" s="75">
        <v>762</v>
      </c>
      <c r="BU378" s="51">
        <v>0</v>
      </c>
      <c r="BV378" s="75">
        <v>0</v>
      </c>
      <c r="BW378" s="75">
        <v>0</v>
      </c>
      <c r="BX378" s="51"/>
    </row>
    <row r="379" spans="1:76">
      <c r="A379" s="185" t="s">
        <v>8579</v>
      </c>
      <c r="B379" s="1" t="s">
        <v>8580</v>
      </c>
      <c r="C379" s="2" t="s">
        <v>3971</v>
      </c>
      <c r="D379" s="91" t="s">
        <v>9205</v>
      </c>
      <c r="E379" s="2" t="s">
        <v>1404</v>
      </c>
      <c r="F379" s="2" t="s">
        <v>3643</v>
      </c>
      <c r="G379" s="2" t="s">
        <v>1372</v>
      </c>
      <c r="H379" s="2" t="s">
        <v>1372</v>
      </c>
      <c r="I379">
        <v>15654</v>
      </c>
      <c r="J379" t="s">
        <v>10699</v>
      </c>
      <c r="K379" t="e">
        <v>#VALUE!</v>
      </c>
      <c r="L379" t="s">
        <v>9206</v>
      </c>
      <c r="M379" s="175">
        <v>84</v>
      </c>
      <c r="N379" s="124">
        <v>276</v>
      </c>
      <c r="O379" s="67">
        <v>251</v>
      </c>
      <c r="P379" s="124">
        <v>54</v>
      </c>
      <c r="Q379" s="124">
        <v>14</v>
      </c>
      <c r="R379" s="124">
        <v>1</v>
      </c>
      <c r="S379" s="67">
        <v>12</v>
      </c>
      <c r="T379" s="124">
        <v>37</v>
      </c>
      <c r="U379" s="67">
        <v>28</v>
      </c>
      <c r="V379" s="67">
        <v>19</v>
      </c>
      <c r="W379" s="67">
        <v>73</v>
      </c>
      <c r="X379" s="67">
        <v>0</v>
      </c>
      <c r="Y379" s="4">
        <v>0.2151394422310757</v>
      </c>
      <c r="Z379" s="4">
        <v>0.27037037037037037</v>
      </c>
      <c r="AA379" s="4">
        <v>0.42231075697211157</v>
      </c>
      <c r="AB379" s="8">
        <v>2.4342105263157894</v>
      </c>
      <c r="AC379" s="8">
        <v>1.8181818181818183</v>
      </c>
      <c r="AD379" s="8">
        <v>1.8918918918918919</v>
      </c>
      <c r="AE379" s="8">
        <v>0</v>
      </c>
      <c r="AF379" s="51">
        <v>-1.0520607375271349</v>
      </c>
      <c r="AG379" s="51">
        <v>0</v>
      </c>
      <c r="AH379" s="51">
        <v>0</v>
      </c>
      <c r="AI379" s="51">
        <v>0</v>
      </c>
      <c r="AJ379" s="8">
        <v>5.0922234988623654</v>
      </c>
      <c r="AK379" s="8" t="s">
        <v>12734</v>
      </c>
      <c r="AL379" s="8" t="s">
        <v>12734</v>
      </c>
      <c r="AM379" s="8" t="s">
        <v>12734</v>
      </c>
      <c r="AN379" s="8" t="s">
        <v>12734</v>
      </c>
      <c r="AO379" s="8" t="s">
        <v>12734</v>
      </c>
      <c r="AP379" s="8">
        <v>5.0922234988623654</v>
      </c>
      <c r="AQ379" s="8" t="s">
        <v>12734</v>
      </c>
      <c r="AR379" s="8" t="s">
        <v>12734</v>
      </c>
      <c r="AS379" s="8" t="s">
        <v>12734</v>
      </c>
      <c r="AT379" s="8">
        <v>5.0922234988623654</v>
      </c>
      <c r="AU379" s="8">
        <v>5.0922234988623654</v>
      </c>
      <c r="AV379" s="133" t="s">
        <v>12734</v>
      </c>
      <c r="AW379" s="133" t="s">
        <v>12734</v>
      </c>
      <c r="AX379" s="133" t="s">
        <v>12734</v>
      </c>
      <c r="AY379" s="133" t="s">
        <v>12734</v>
      </c>
      <c r="AZ379" s="133" t="s">
        <v>12734</v>
      </c>
      <c r="BA379" s="133">
        <v>123</v>
      </c>
      <c r="BB379" s="133" t="s">
        <v>12734</v>
      </c>
      <c r="BC379" s="133" t="s">
        <v>12734</v>
      </c>
      <c r="BD379" s="133" t="s">
        <v>12734</v>
      </c>
      <c r="BE379" s="133">
        <v>124</v>
      </c>
      <c r="BF379" s="133">
        <v>109</v>
      </c>
      <c r="BG379" s="92" t="s">
        <v>12734</v>
      </c>
      <c r="BH379" s="8">
        <v>10.292358297693868</v>
      </c>
      <c r="BI379" s="8">
        <v>-5.2001347988315025</v>
      </c>
      <c r="BJ379" s="12">
        <v>378</v>
      </c>
      <c r="BK379" s="10">
        <v>0</v>
      </c>
      <c r="BL379" s="10">
        <v>0.21403182159055145</v>
      </c>
      <c r="BM379" s="10">
        <v>-5.414166620422054</v>
      </c>
      <c r="BN379" s="41">
        <v>-8.999617944275542</v>
      </c>
      <c r="BO379" s="41"/>
      <c r="BP379" s="10">
        <v>0</v>
      </c>
      <c r="BQ379" s="38">
        <v>0</v>
      </c>
      <c r="BR379" s="6" t="s">
        <v>13115</v>
      </c>
      <c r="BS379" s="51">
        <v>723.5</v>
      </c>
      <c r="BT379" s="75">
        <v>763</v>
      </c>
      <c r="BU379" s="51">
        <v>-39.5</v>
      </c>
      <c r="BV379" s="75">
        <v>624</v>
      </c>
      <c r="BW379" s="75">
        <v>713</v>
      </c>
      <c r="BX379" s="51"/>
    </row>
    <row r="380" spans="1:76" ht="15" customHeight="1">
      <c r="A380" s="221" t="s">
        <v>2525</v>
      </c>
      <c r="B380" s="187" t="s">
        <v>4090</v>
      </c>
      <c r="C380" s="205" t="s">
        <v>4038</v>
      </c>
      <c r="D380" s="220" t="s">
        <v>609</v>
      </c>
      <c r="E380" s="205" t="s">
        <v>1410</v>
      </c>
      <c r="F380" s="205" t="s">
        <v>6289</v>
      </c>
      <c r="G380" s="205" t="s">
        <v>1383</v>
      </c>
      <c r="H380" s="205" t="s">
        <v>1383</v>
      </c>
      <c r="I380" s="206">
        <v>4220</v>
      </c>
      <c r="J380" s="206" t="s">
        <v>7201</v>
      </c>
      <c r="K380" s="207" t="e">
        <v>#VALUE!</v>
      </c>
      <c r="L380" s="207" t="s">
        <v>3921</v>
      </c>
      <c r="M380" s="208">
        <v>52</v>
      </c>
      <c r="N380" s="209">
        <v>190</v>
      </c>
      <c r="O380" s="209">
        <v>171</v>
      </c>
      <c r="P380" s="209">
        <v>44</v>
      </c>
      <c r="Q380" s="209">
        <v>9</v>
      </c>
      <c r="R380" s="209">
        <v>0</v>
      </c>
      <c r="S380" s="209">
        <v>6</v>
      </c>
      <c r="T380" s="209">
        <v>20</v>
      </c>
      <c r="U380" s="209">
        <v>27</v>
      </c>
      <c r="V380" s="209">
        <v>17</v>
      </c>
      <c r="W380" s="209">
        <v>39</v>
      </c>
      <c r="X380" s="209">
        <v>0</v>
      </c>
      <c r="Y380" s="210">
        <v>0.25730994152046782</v>
      </c>
      <c r="Z380" s="211">
        <v>0.32446808510638298</v>
      </c>
      <c r="AA380" s="211">
        <v>0.41520467836257308</v>
      </c>
      <c r="AB380" s="212">
        <v>1.3157894736842106</v>
      </c>
      <c r="AC380" s="212">
        <v>0.90909090909090917</v>
      </c>
      <c r="AD380" s="212">
        <v>1.8243243243243243</v>
      </c>
      <c r="AE380" s="212">
        <v>0</v>
      </c>
      <c r="AF380" s="212">
        <v>0.27188490612043797</v>
      </c>
      <c r="AG380" s="213">
        <v>0</v>
      </c>
      <c r="AH380" s="213">
        <v>0</v>
      </c>
      <c r="AI380" s="213">
        <v>0</v>
      </c>
      <c r="AJ380" s="212">
        <v>4.3210896132198826</v>
      </c>
      <c r="AK380" s="212" t="s">
        <v>12734</v>
      </c>
      <c r="AL380" s="212">
        <v>4.3210896132198826</v>
      </c>
      <c r="AM380" s="212" t="s">
        <v>12734</v>
      </c>
      <c r="AN380" s="212" t="s">
        <v>12734</v>
      </c>
      <c r="AO380" s="212" t="s">
        <v>12734</v>
      </c>
      <c r="AP380" s="212" t="s">
        <v>12734</v>
      </c>
      <c r="AQ380" s="212">
        <v>4.3210896132198826</v>
      </c>
      <c r="AR380" s="212" t="s">
        <v>12734</v>
      </c>
      <c r="AS380" s="212">
        <v>4.3210896132198826</v>
      </c>
      <c r="AT380" s="212">
        <v>4.3210896132198826</v>
      </c>
      <c r="AU380" s="212">
        <v>4.3210896132198826</v>
      </c>
      <c r="AV380" s="214" t="s">
        <v>12734</v>
      </c>
      <c r="AW380" s="214">
        <v>36</v>
      </c>
      <c r="AX380" s="214" t="s">
        <v>12734</v>
      </c>
      <c r="AY380" s="214" t="s">
        <v>12734</v>
      </c>
      <c r="AZ380" s="214" t="s">
        <v>12734</v>
      </c>
      <c r="BA380" s="214" t="s">
        <v>12734</v>
      </c>
      <c r="BB380" s="214">
        <v>41</v>
      </c>
      <c r="BC380" s="214" t="s">
        <v>12734</v>
      </c>
      <c r="BD380" s="214">
        <v>82</v>
      </c>
      <c r="BE380" s="214">
        <v>151</v>
      </c>
      <c r="BF380" s="214">
        <v>136</v>
      </c>
      <c r="BG380" s="215" t="s">
        <v>12734</v>
      </c>
      <c r="BH380" s="212">
        <v>9.5652162702831074</v>
      </c>
      <c r="BI380" s="212">
        <v>-5.2441266570632248</v>
      </c>
      <c r="BJ380" s="214">
        <v>379</v>
      </c>
      <c r="BK380" s="212">
        <v>0</v>
      </c>
      <c r="BL380" s="212">
        <v>0.21403182159055145</v>
      </c>
      <c r="BM380" s="212">
        <v>-5.4581584786537762</v>
      </c>
      <c r="BN380" s="216">
        <v>-9.0808680804122197</v>
      </c>
      <c r="BO380" s="217"/>
      <c r="BP380" s="212">
        <v>0</v>
      </c>
      <c r="BQ380" s="38">
        <v>0</v>
      </c>
      <c r="BR380" s="212" t="s">
        <v>13116</v>
      </c>
      <c r="BS380" s="212">
        <v>577.66999999999996</v>
      </c>
      <c r="BT380" s="218">
        <v>767</v>
      </c>
      <c r="BU380" s="213">
        <v>-189.33000000000004</v>
      </c>
      <c r="BV380" s="218">
        <v>530</v>
      </c>
      <c r="BW380" s="218">
        <v>671</v>
      </c>
      <c r="BX380" s="212"/>
    </row>
    <row r="381" spans="1:76">
      <c r="A381" t="s">
        <v>11046</v>
      </c>
      <c r="B381" s="1" t="s">
        <v>5354</v>
      </c>
      <c r="C381" s="2" t="s">
        <v>11048</v>
      </c>
      <c r="D381" s="91" t="s">
        <v>11047</v>
      </c>
      <c r="E381" s="2" t="s">
        <v>1414</v>
      </c>
      <c r="F381" s="2" t="s">
        <v>3643</v>
      </c>
      <c r="G381" s="2" t="s">
        <v>1383</v>
      </c>
      <c r="H381" s="2" t="s">
        <v>1383</v>
      </c>
      <c r="I381">
        <v>19566</v>
      </c>
      <c r="J381" t="s">
        <v>12062</v>
      </c>
      <c r="K381" t="e">
        <v>#VALUE!</v>
      </c>
      <c r="L381" t="s">
        <v>12677</v>
      </c>
      <c r="M381" s="175">
        <v>50</v>
      </c>
      <c r="N381" s="124">
        <v>169</v>
      </c>
      <c r="O381" s="67">
        <v>152</v>
      </c>
      <c r="P381" s="124">
        <v>40</v>
      </c>
      <c r="Q381" s="124">
        <v>8</v>
      </c>
      <c r="R381" s="124">
        <v>0</v>
      </c>
      <c r="S381" s="67">
        <v>7</v>
      </c>
      <c r="T381" s="124">
        <v>24</v>
      </c>
      <c r="U381" s="67">
        <v>19</v>
      </c>
      <c r="V381" s="67">
        <v>13</v>
      </c>
      <c r="W381" s="67">
        <v>50</v>
      </c>
      <c r="X381" s="67">
        <v>0</v>
      </c>
      <c r="Y381" s="4">
        <v>0.26315789473684209</v>
      </c>
      <c r="Z381" s="4">
        <v>0.32121212121212123</v>
      </c>
      <c r="AA381" s="4">
        <v>0.45394736842105265</v>
      </c>
      <c r="AB381" s="8">
        <v>1.5789473684210527</v>
      </c>
      <c r="AC381" s="8">
        <v>1.0606060606060606</v>
      </c>
      <c r="AD381" s="8">
        <v>1.2837837837837838</v>
      </c>
      <c r="AE381" s="8">
        <v>0</v>
      </c>
      <c r="AF381" s="51">
        <v>0.39221439749608422</v>
      </c>
      <c r="AG381" s="51">
        <v>0</v>
      </c>
      <c r="AH381" s="51">
        <v>0</v>
      </c>
      <c r="AI381" s="51">
        <v>0</v>
      </c>
      <c r="AJ381" s="8">
        <v>4.3155516103069811</v>
      </c>
      <c r="AK381" s="8" t="s">
        <v>12734</v>
      </c>
      <c r="AL381" s="8">
        <v>4.3155516103069811</v>
      </c>
      <c r="AM381" s="8" t="s">
        <v>12734</v>
      </c>
      <c r="AN381" s="8" t="s">
        <v>12734</v>
      </c>
      <c r="AO381" s="8" t="s">
        <v>12734</v>
      </c>
      <c r="AP381" s="8" t="s">
        <v>12734</v>
      </c>
      <c r="AQ381" s="8">
        <v>4.3155516103069811</v>
      </c>
      <c r="AR381" s="8" t="s">
        <v>12734</v>
      </c>
      <c r="AS381" s="8">
        <v>4.3155516103069811</v>
      </c>
      <c r="AT381" s="8">
        <v>4.3155516103069811</v>
      </c>
      <c r="AU381" s="8">
        <v>4.3155516103069811</v>
      </c>
      <c r="AV381" s="133" t="s">
        <v>12734</v>
      </c>
      <c r="AW381" s="133">
        <v>37</v>
      </c>
      <c r="AX381" s="133" t="s">
        <v>12734</v>
      </c>
      <c r="AY381" s="133" t="s">
        <v>12734</v>
      </c>
      <c r="AZ381" s="133" t="s">
        <v>12734</v>
      </c>
      <c r="BA381" s="133" t="s">
        <v>12734</v>
      </c>
      <c r="BB381" s="133">
        <v>42</v>
      </c>
      <c r="BC381" s="133" t="s">
        <v>12734</v>
      </c>
      <c r="BD381" s="133">
        <v>83</v>
      </c>
      <c r="BE381" s="133">
        <v>152</v>
      </c>
      <c r="BF381" s="133">
        <v>137</v>
      </c>
      <c r="BG381" s="92" t="s">
        <v>12734</v>
      </c>
      <c r="BH381" s="8">
        <v>9.5652162702831074</v>
      </c>
      <c r="BI381" s="8">
        <v>-5.2496646599761263</v>
      </c>
      <c r="BJ381" s="12">
        <v>380</v>
      </c>
      <c r="BK381" s="10">
        <v>0</v>
      </c>
      <c r="BL381" s="10">
        <v>0.21403182159055145</v>
      </c>
      <c r="BM381" s="10">
        <v>-5.4636964815666778</v>
      </c>
      <c r="BN381" s="41">
        <v>-9.0910964160335173</v>
      </c>
      <c r="BO381" s="41"/>
      <c r="BP381" s="10">
        <v>0</v>
      </c>
      <c r="BQ381" s="38">
        <v>0</v>
      </c>
      <c r="BR381" s="6" t="s">
        <v>13117</v>
      </c>
      <c r="BS381" s="51">
        <v>239.33</v>
      </c>
      <c r="BT381" s="75">
        <v>769</v>
      </c>
      <c r="BU381" s="51">
        <v>-529.66999999999996</v>
      </c>
      <c r="BV381" s="75">
        <v>211</v>
      </c>
      <c r="BW381" s="75">
        <v>269</v>
      </c>
      <c r="BX381" s="51"/>
    </row>
    <row r="382" spans="1:76" ht="15" customHeight="1">
      <c r="A382" s="185" t="s">
        <v>8308</v>
      </c>
      <c r="B382" s="1" t="s">
        <v>8310</v>
      </c>
      <c r="C382" s="2" t="s">
        <v>4152</v>
      </c>
      <c r="D382" s="91" t="s">
        <v>8309</v>
      </c>
      <c r="E382" s="2" t="s">
        <v>1490</v>
      </c>
      <c r="F382" s="2" t="s">
        <v>3643</v>
      </c>
      <c r="G382" s="2" t="s">
        <v>1372</v>
      </c>
      <c r="H382" s="2" t="s">
        <v>1372</v>
      </c>
      <c r="I382">
        <v>14477</v>
      </c>
      <c r="J382" t="s">
        <v>10990</v>
      </c>
      <c r="K382" t="e">
        <v>#VALUE!</v>
      </c>
      <c r="L382" t="s">
        <v>8311</v>
      </c>
      <c r="M382" s="175">
        <v>72</v>
      </c>
      <c r="N382" s="124">
        <v>228</v>
      </c>
      <c r="O382" s="67">
        <v>198</v>
      </c>
      <c r="P382" s="124">
        <v>51</v>
      </c>
      <c r="Q382" s="124">
        <v>11</v>
      </c>
      <c r="R382" s="124">
        <v>2</v>
      </c>
      <c r="S382" s="67">
        <v>8</v>
      </c>
      <c r="T382" s="124">
        <v>28</v>
      </c>
      <c r="U382" s="67">
        <v>25</v>
      </c>
      <c r="V382" s="67">
        <v>21</v>
      </c>
      <c r="W382" s="67">
        <v>71</v>
      </c>
      <c r="X382" s="67">
        <v>0</v>
      </c>
      <c r="Y382" s="4">
        <v>0.25757575757575757</v>
      </c>
      <c r="Z382" s="4">
        <v>0.32876712328767121</v>
      </c>
      <c r="AA382" s="4">
        <v>0.45454545454545453</v>
      </c>
      <c r="AB382" s="8">
        <v>1.8421052631578949</v>
      </c>
      <c r="AC382" s="8">
        <v>1.2121212121212122</v>
      </c>
      <c r="AD382" s="8">
        <v>1.689189189189189</v>
      </c>
      <c r="AE382" s="8">
        <v>0</v>
      </c>
      <c r="AF382" s="51">
        <v>0.26182842708633952</v>
      </c>
      <c r="AG382" s="51">
        <v>0</v>
      </c>
      <c r="AH382" s="51">
        <v>0</v>
      </c>
      <c r="AI382" s="51">
        <v>0</v>
      </c>
      <c r="AJ382" s="8">
        <v>5.0052440915546352</v>
      </c>
      <c r="AK382" s="8" t="s">
        <v>12734</v>
      </c>
      <c r="AL382" s="8" t="s">
        <v>12734</v>
      </c>
      <c r="AM382" s="8" t="s">
        <v>12734</v>
      </c>
      <c r="AN382" s="8" t="s">
        <v>12734</v>
      </c>
      <c r="AO382" s="8" t="s">
        <v>12734</v>
      </c>
      <c r="AP382" s="8">
        <v>5.0052440915546352</v>
      </c>
      <c r="AQ382" s="8" t="s">
        <v>12734</v>
      </c>
      <c r="AR382" s="8" t="s">
        <v>12734</v>
      </c>
      <c r="AS382" s="8" t="s">
        <v>12734</v>
      </c>
      <c r="AT382" s="8">
        <v>5.0052440915546352</v>
      </c>
      <c r="AU382" s="8">
        <v>5.0052440915546352</v>
      </c>
      <c r="AV382" s="133" t="s">
        <v>12734</v>
      </c>
      <c r="AW382" s="133" t="s">
        <v>12734</v>
      </c>
      <c r="AX382" s="133" t="s">
        <v>12734</v>
      </c>
      <c r="AY382" s="133" t="s">
        <v>12734</v>
      </c>
      <c r="AZ382" s="133" t="s">
        <v>12734</v>
      </c>
      <c r="BA382" s="133">
        <v>124</v>
      </c>
      <c r="BB382" s="133" t="s">
        <v>12734</v>
      </c>
      <c r="BC382" s="133" t="s">
        <v>12734</v>
      </c>
      <c r="BD382" s="133" t="s">
        <v>12734</v>
      </c>
      <c r="BE382" s="133">
        <v>129</v>
      </c>
      <c r="BF382" s="133">
        <v>114</v>
      </c>
      <c r="BG382" s="92" t="s">
        <v>12734</v>
      </c>
      <c r="BH382" s="8">
        <v>10.292358297693868</v>
      </c>
      <c r="BI382" s="8">
        <v>-5.2871142061392327</v>
      </c>
      <c r="BJ382" s="12">
        <v>381</v>
      </c>
      <c r="BK382" s="10">
        <v>0</v>
      </c>
      <c r="BL382" s="10">
        <v>0.21403182159055145</v>
      </c>
      <c r="BM382" s="10">
        <v>-5.5011460277297841</v>
      </c>
      <c r="BN382" s="41">
        <v>-9.1602633220546661</v>
      </c>
      <c r="BO382" s="41"/>
      <c r="BP382" s="10">
        <v>0</v>
      </c>
      <c r="BQ382" s="38">
        <v>0</v>
      </c>
      <c r="BR382" s="6" t="s">
        <v>13118</v>
      </c>
      <c r="BS382" s="51">
        <v>715</v>
      </c>
      <c r="BT382" s="75">
        <v>773</v>
      </c>
      <c r="BU382" s="51">
        <v>-58</v>
      </c>
      <c r="BV382" s="75">
        <v>602</v>
      </c>
      <c r="BW382" s="75">
        <v>734</v>
      </c>
      <c r="BX382" s="51"/>
    </row>
    <row r="383" spans="1:76" ht="15" customHeight="1">
      <c r="A383" t="s">
        <v>9831</v>
      </c>
      <c r="B383" s="1" t="s">
        <v>9832</v>
      </c>
      <c r="C383" s="2" t="s">
        <v>3954</v>
      </c>
      <c r="D383" s="91" t="s">
        <v>8861</v>
      </c>
      <c r="E383" s="2" t="s">
        <v>1431</v>
      </c>
      <c r="F383" s="2" t="s">
        <v>3643</v>
      </c>
      <c r="G383" s="2" t="s">
        <v>1372</v>
      </c>
      <c r="H383" s="2" t="s">
        <v>1372</v>
      </c>
      <c r="I383">
        <v>15082</v>
      </c>
      <c r="J383" t="s">
        <v>9586</v>
      </c>
      <c r="K383" t="e">
        <v>#VALUE!</v>
      </c>
      <c r="L383" t="s">
        <v>9833</v>
      </c>
      <c r="M383" s="175">
        <v>89</v>
      </c>
      <c r="N383" s="124">
        <v>248</v>
      </c>
      <c r="O383" s="75">
        <v>227</v>
      </c>
      <c r="P383" s="124">
        <v>55</v>
      </c>
      <c r="Q383" s="124">
        <v>10</v>
      </c>
      <c r="R383" s="124">
        <v>2</v>
      </c>
      <c r="S383" s="75">
        <v>6</v>
      </c>
      <c r="T383" s="124">
        <v>26</v>
      </c>
      <c r="U383" s="75">
        <v>26</v>
      </c>
      <c r="V383" s="75">
        <v>14</v>
      </c>
      <c r="W383" s="75">
        <v>78</v>
      </c>
      <c r="X383" s="75">
        <v>3</v>
      </c>
      <c r="Y383" s="4">
        <v>0.24229074889867841</v>
      </c>
      <c r="Z383" s="4">
        <v>0.2863070539419087</v>
      </c>
      <c r="AA383" s="4">
        <v>0.38325991189427311</v>
      </c>
      <c r="AB383" s="8">
        <v>1.7105263157894737</v>
      </c>
      <c r="AC383" s="8">
        <v>0.90909090909090917</v>
      </c>
      <c r="AD383" s="8">
        <v>1.7567567567567566</v>
      </c>
      <c r="AE383" s="8">
        <v>0.75</v>
      </c>
      <c r="AF383" s="51">
        <v>-0.17438204421224571</v>
      </c>
      <c r="AG383" s="51">
        <v>0</v>
      </c>
      <c r="AH383" s="51">
        <v>0</v>
      </c>
      <c r="AI383" s="51">
        <v>0</v>
      </c>
      <c r="AJ383" s="51">
        <v>4.9519919374248929</v>
      </c>
      <c r="AK383" s="51" t="s">
        <v>12734</v>
      </c>
      <c r="AL383" s="51" t="s">
        <v>12734</v>
      </c>
      <c r="AM383" s="51" t="s">
        <v>12734</v>
      </c>
      <c r="AN383" s="51" t="s">
        <v>12734</v>
      </c>
      <c r="AO383" s="51" t="s">
        <v>12734</v>
      </c>
      <c r="AP383" s="51">
        <v>4.9519919374248929</v>
      </c>
      <c r="AQ383" s="51" t="s">
        <v>12734</v>
      </c>
      <c r="AR383" s="51" t="s">
        <v>12734</v>
      </c>
      <c r="AS383" s="51" t="s">
        <v>12734</v>
      </c>
      <c r="AT383" s="51">
        <v>4.9519919374248929</v>
      </c>
      <c r="AU383" s="51">
        <v>4.9519919374248929</v>
      </c>
      <c r="AV383" s="76" t="s">
        <v>12734</v>
      </c>
      <c r="AW383" s="133" t="s">
        <v>12734</v>
      </c>
      <c r="AX383" s="133" t="s">
        <v>12734</v>
      </c>
      <c r="AY383" s="133" t="s">
        <v>12734</v>
      </c>
      <c r="AZ383" s="133" t="s">
        <v>12734</v>
      </c>
      <c r="BA383" s="133">
        <v>125</v>
      </c>
      <c r="BB383" s="133" t="s">
        <v>12734</v>
      </c>
      <c r="BC383" s="133" t="s">
        <v>12734</v>
      </c>
      <c r="BD383" s="133" t="s">
        <v>12734</v>
      </c>
      <c r="BE383" s="133">
        <v>132</v>
      </c>
      <c r="BF383" s="133">
        <v>117</v>
      </c>
      <c r="BG383" s="92" t="s">
        <v>12734</v>
      </c>
      <c r="BH383" s="8">
        <v>10.292358297693868</v>
      </c>
      <c r="BI383" s="8">
        <v>-5.340366360268975</v>
      </c>
      <c r="BJ383" s="12">
        <v>382</v>
      </c>
      <c r="BK383" s="10">
        <v>0</v>
      </c>
      <c r="BL383" s="10">
        <v>0.21403182159055145</v>
      </c>
      <c r="BM383" s="10">
        <v>-5.5543981818595265</v>
      </c>
      <c r="BN383" s="41">
        <v>-9.2586166298377179</v>
      </c>
      <c r="BO383" s="41"/>
      <c r="BP383" s="10">
        <v>0</v>
      </c>
      <c r="BQ383" s="38">
        <v>0</v>
      </c>
      <c r="BR383" s="6" t="s">
        <v>13119</v>
      </c>
      <c r="BS383" s="51">
        <v>0</v>
      </c>
      <c r="BT383" s="75">
        <v>781</v>
      </c>
      <c r="BU383" s="51">
        <v>0</v>
      </c>
      <c r="BV383" s="75">
        <v>0</v>
      </c>
      <c r="BW383" s="75">
        <v>0</v>
      </c>
      <c r="BX383" s="51"/>
    </row>
    <row r="384" spans="1:76" ht="15" customHeight="1">
      <c r="A384" t="s">
        <v>11612</v>
      </c>
      <c r="B384" s="1" t="s">
        <v>11614</v>
      </c>
      <c r="C384" s="2" t="s">
        <v>3946</v>
      </c>
      <c r="D384" s="91" t="s">
        <v>11613</v>
      </c>
      <c r="E384" s="2" t="s">
        <v>1435</v>
      </c>
      <c r="F384" s="2" t="s">
        <v>3643</v>
      </c>
      <c r="G384" s="2" t="s">
        <v>1403</v>
      </c>
      <c r="H384" s="2" t="s">
        <v>1403</v>
      </c>
      <c r="I384">
        <v>13854</v>
      </c>
      <c r="J384" t="s">
        <v>11615</v>
      </c>
      <c r="K384" t="e">
        <v>#VALUE!</v>
      </c>
      <c r="L384" t="s">
        <v>11616</v>
      </c>
      <c r="M384" s="175">
        <v>25</v>
      </c>
      <c r="N384" s="124">
        <v>56</v>
      </c>
      <c r="O384" s="75">
        <v>54</v>
      </c>
      <c r="P384" s="124">
        <v>7</v>
      </c>
      <c r="Q384" s="124">
        <v>1</v>
      </c>
      <c r="R384" s="124">
        <v>0</v>
      </c>
      <c r="S384" s="75">
        <v>1</v>
      </c>
      <c r="T384" s="124">
        <v>2</v>
      </c>
      <c r="U384" s="75">
        <v>4</v>
      </c>
      <c r="V384" s="75">
        <v>1</v>
      </c>
      <c r="W384" s="75">
        <v>21</v>
      </c>
      <c r="X384" s="75">
        <v>0</v>
      </c>
      <c r="Y384" s="4">
        <v>0.12962962962962962</v>
      </c>
      <c r="Z384" s="4">
        <v>0.14545454545454545</v>
      </c>
      <c r="AA384" s="4">
        <v>0.20370370370370369</v>
      </c>
      <c r="AB384" s="8">
        <v>0.13157894736842105</v>
      </c>
      <c r="AC384" s="8">
        <v>0.15151515151515152</v>
      </c>
      <c r="AD384" s="8">
        <v>0.27027027027027023</v>
      </c>
      <c r="AE384" s="8">
        <v>0</v>
      </c>
      <c r="AF384" s="51">
        <v>-0.51056862161359229</v>
      </c>
      <c r="AG384" s="51">
        <v>0</v>
      </c>
      <c r="AH384" s="51">
        <v>0</v>
      </c>
      <c r="AI384" s="51">
        <v>0</v>
      </c>
      <c r="AJ384" s="8">
        <v>4.2795747540250506E-2</v>
      </c>
      <c r="AK384" s="8">
        <v>4.2795747540250506E-2</v>
      </c>
      <c r="AL384" s="8" t="s">
        <v>12734</v>
      </c>
      <c r="AM384" s="8" t="s">
        <v>12734</v>
      </c>
      <c r="AN384" s="8" t="s">
        <v>12734</v>
      </c>
      <c r="AO384" s="8" t="s">
        <v>12734</v>
      </c>
      <c r="AP384" s="8" t="s">
        <v>12734</v>
      </c>
      <c r="AQ384" s="8" t="s">
        <v>12734</v>
      </c>
      <c r="AR384" s="8" t="s">
        <v>12734</v>
      </c>
      <c r="AS384" s="8" t="s">
        <v>12734</v>
      </c>
      <c r="AT384" s="8">
        <v>4.2795747540250506E-2</v>
      </c>
      <c r="AU384" s="8">
        <v>4.2795747540250506E-2</v>
      </c>
      <c r="AV384" s="133">
        <v>87</v>
      </c>
      <c r="AW384" s="133" t="s">
        <v>12734</v>
      </c>
      <c r="AX384" s="133" t="s">
        <v>12734</v>
      </c>
      <c r="AY384" s="133" t="s">
        <v>12734</v>
      </c>
      <c r="AZ384" s="133" t="s">
        <v>12734</v>
      </c>
      <c r="BA384" s="133" t="s">
        <v>12734</v>
      </c>
      <c r="BB384" s="133" t="s">
        <v>12734</v>
      </c>
      <c r="BC384" s="133" t="s">
        <v>12734</v>
      </c>
      <c r="BD384" s="133" t="s">
        <v>12734</v>
      </c>
      <c r="BE384" s="133">
        <v>372</v>
      </c>
      <c r="BF384" s="133">
        <v>357</v>
      </c>
      <c r="BG384" s="92" t="s">
        <v>12734</v>
      </c>
      <c r="BH384" s="8">
        <v>5.4009775641470128</v>
      </c>
      <c r="BI384" s="8">
        <v>-5.3581818166067627</v>
      </c>
      <c r="BJ384" s="12">
        <v>383</v>
      </c>
      <c r="BK384" s="10">
        <v>0</v>
      </c>
      <c r="BL384" s="10">
        <v>0.21403182159055145</v>
      </c>
      <c r="BM384" s="10">
        <v>-5.5722136381973142</v>
      </c>
      <c r="BN384" s="41">
        <v>-9.2915206332366598</v>
      </c>
      <c r="BO384" s="41"/>
      <c r="BP384" s="10">
        <v>0</v>
      </c>
      <c r="BQ384" s="38">
        <v>0</v>
      </c>
      <c r="BR384" s="6" t="s">
        <v>13120</v>
      </c>
      <c r="BS384" s="51">
        <v>0</v>
      </c>
      <c r="BT384" s="75">
        <v>784</v>
      </c>
      <c r="BU384" s="51">
        <v>0</v>
      </c>
      <c r="BV384" s="75">
        <v>0</v>
      </c>
      <c r="BW384" s="75">
        <v>0</v>
      </c>
      <c r="BX384" s="51"/>
    </row>
    <row r="385" spans="1:76" ht="15" customHeight="1">
      <c r="A385" t="s">
        <v>1974</v>
      </c>
      <c r="B385" s="1" t="s">
        <v>4102</v>
      </c>
      <c r="C385" s="2" t="s">
        <v>4103</v>
      </c>
      <c r="D385" s="91" t="s">
        <v>174</v>
      </c>
      <c r="E385" s="2" t="s">
        <v>1458</v>
      </c>
      <c r="F385" s="2" t="s">
        <v>6289</v>
      </c>
      <c r="G385" s="2" t="s">
        <v>1372</v>
      </c>
      <c r="H385" s="2" t="s">
        <v>1372</v>
      </c>
      <c r="I385">
        <v>5384</v>
      </c>
      <c r="J385" t="s">
        <v>6690</v>
      </c>
      <c r="K385" t="e">
        <v>#VALUE!</v>
      </c>
      <c r="L385" t="s">
        <v>3412</v>
      </c>
      <c r="M385" s="175">
        <v>133</v>
      </c>
      <c r="N385" s="124">
        <v>285</v>
      </c>
      <c r="O385" s="75">
        <v>258</v>
      </c>
      <c r="P385" s="124">
        <v>55</v>
      </c>
      <c r="Q385" s="124">
        <v>12</v>
      </c>
      <c r="R385" s="124">
        <v>1</v>
      </c>
      <c r="S385" s="75">
        <v>5</v>
      </c>
      <c r="T385" s="124">
        <v>38</v>
      </c>
      <c r="U385" s="75">
        <v>27</v>
      </c>
      <c r="V385" s="75">
        <v>22</v>
      </c>
      <c r="W385" s="75">
        <v>75</v>
      </c>
      <c r="X385" s="75">
        <v>4</v>
      </c>
      <c r="Y385" s="4">
        <v>0.2131782945736434</v>
      </c>
      <c r="Z385" s="4">
        <v>0.27500000000000002</v>
      </c>
      <c r="AA385" s="4">
        <v>0.32558139534883723</v>
      </c>
      <c r="AB385" s="8">
        <v>2.5</v>
      </c>
      <c r="AC385" s="8">
        <v>0.75757575757575757</v>
      </c>
      <c r="AD385" s="8">
        <v>1.8243243243243243</v>
      </c>
      <c r="AE385" s="8">
        <v>1</v>
      </c>
      <c r="AF385" s="51">
        <v>-1.1514013290956269</v>
      </c>
      <c r="AG385" s="51">
        <v>0</v>
      </c>
      <c r="AH385" s="51">
        <v>0</v>
      </c>
      <c r="AI385" s="51">
        <v>0</v>
      </c>
      <c r="AJ385" s="8">
        <v>4.9304987528044553</v>
      </c>
      <c r="AK385" s="8" t="s">
        <v>12734</v>
      </c>
      <c r="AL385" s="8" t="s">
        <v>12734</v>
      </c>
      <c r="AM385" s="8" t="s">
        <v>12734</v>
      </c>
      <c r="AN385" s="8" t="s">
        <v>12734</v>
      </c>
      <c r="AO385" s="8" t="s">
        <v>12734</v>
      </c>
      <c r="AP385" s="8">
        <v>4.9304987528044553</v>
      </c>
      <c r="AQ385" s="8" t="s">
        <v>12734</v>
      </c>
      <c r="AR385" s="8" t="s">
        <v>12734</v>
      </c>
      <c r="AS385" s="8" t="s">
        <v>12734</v>
      </c>
      <c r="AT385" s="8">
        <v>4.9304987528044553</v>
      </c>
      <c r="AU385" s="8">
        <v>4.9304987528044553</v>
      </c>
      <c r="AV385" s="133" t="s">
        <v>12734</v>
      </c>
      <c r="AW385" s="133" t="s">
        <v>12734</v>
      </c>
      <c r="AX385" s="133" t="s">
        <v>12734</v>
      </c>
      <c r="AY385" s="133" t="s">
        <v>12734</v>
      </c>
      <c r="AZ385" s="133" t="s">
        <v>12734</v>
      </c>
      <c r="BA385" s="133">
        <v>126</v>
      </c>
      <c r="BB385" s="133" t="s">
        <v>12734</v>
      </c>
      <c r="BC385" s="133" t="s">
        <v>12734</v>
      </c>
      <c r="BD385" s="133" t="s">
        <v>12734</v>
      </c>
      <c r="BE385" s="133">
        <v>135</v>
      </c>
      <c r="BF385" s="133">
        <v>120</v>
      </c>
      <c r="BG385" s="92" t="s">
        <v>12734</v>
      </c>
      <c r="BH385" s="8">
        <v>10.292358297693868</v>
      </c>
      <c r="BI385" s="8">
        <v>-5.3618595448894126</v>
      </c>
      <c r="BJ385" s="12">
        <v>384</v>
      </c>
      <c r="BK385" s="10">
        <v>0</v>
      </c>
      <c r="BL385" s="10">
        <v>0.21403182159055145</v>
      </c>
      <c r="BM385" s="10">
        <v>-5.5758913664799641</v>
      </c>
      <c r="BN385" s="41">
        <v>-9.2983131611190935</v>
      </c>
      <c r="BO385" s="41"/>
      <c r="BP385" s="10">
        <v>0</v>
      </c>
      <c r="BQ385" s="38">
        <v>0</v>
      </c>
      <c r="BR385" s="6" t="s">
        <v>13121</v>
      </c>
      <c r="BS385" s="51">
        <v>0</v>
      </c>
      <c r="BT385" s="75">
        <v>785</v>
      </c>
      <c r="BU385" s="51">
        <v>0</v>
      </c>
      <c r="BV385" s="75">
        <v>0</v>
      </c>
      <c r="BW385" s="75">
        <v>0</v>
      </c>
      <c r="BX385" s="51"/>
    </row>
    <row r="386" spans="1:76">
      <c r="A386" s="222" t="s">
        <v>10909</v>
      </c>
      <c r="B386" s="1" t="s">
        <v>9530</v>
      </c>
      <c r="C386" s="2" t="s">
        <v>10910</v>
      </c>
      <c r="D386" s="91" t="s">
        <v>10543</v>
      </c>
      <c r="E386" s="2" t="s">
        <v>1390</v>
      </c>
      <c r="F386" s="2" t="s">
        <v>3643</v>
      </c>
      <c r="G386" s="2" t="s">
        <v>657</v>
      </c>
      <c r="H386" s="2" t="s">
        <v>657</v>
      </c>
      <c r="I386">
        <v>14713</v>
      </c>
      <c r="J386" t="s">
        <v>10911</v>
      </c>
      <c r="K386" t="e">
        <v>#VALUE!</v>
      </c>
      <c r="L386" t="s">
        <v>11205</v>
      </c>
      <c r="M386" s="175">
        <v>77</v>
      </c>
      <c r="N386" s="124">
        <v>288</v>
      </c>
      <c r="O386" s="75">
        <v>273</v>
      </c>
      <c r="P386" s="124">
        <v>67</v>
      </c>
      <c r="Q386" s="124">
        <v>11</v>
      </c>
      <c r="R386" s="124">
        <v>4</v>
      </c>
      <c r="S386" s="75">
        <v>6</v>
      </c>
      <c r="T386" s="124">
        <v>28</v>
      </c>
      <c r="U386" s="75">
        <v>26</v>
      </c>
      <c r="V386" s="75">
        <v>8</v>
      </c>
      <c r="W386" s="75">
        <v>59</v>
      </c>
      <c r="X386" s="75">
        <v>0</v>
      </c>
      <c r="Y386" s="52">
        <v>0.24542124542124541</v>
      </c>
      <c r="Z386" s="52">
        <v>0.2669039145907473</v>
      </c>
      <c r="AA386" s="52">
        <v>0.38095238095238093</v>
      </c>
      <c r="AB386" s="51">
        <v>1.8421052631578949</v>
      </c>
      <c r="AC386" s="51">
        <v>0.90909090909090917</v>
      </c>
      <c r="AD386" s="51">
        <v>1.7567567567567566</v>
      </c>
      <c r="AE386" s="51">
        <v>0</v>
      </c>
      <c r="AF386" s="51">
        <v>-0.17947239440679888</v>
      </c>
      <c r="AG386" s="51">
        <v>0</v>
      </c>
      <c r="AH386" s="51">
        <v>0</v>
      </c>
      <c r="AI386" s="51">
        <v>0</v>
      </c>
      <c r="AJ386" s="8">
        <v>4.3284805345987607</v>
      </c>
      <c r="AK386" s="8" t="s">
        <v>12734</v>
      </c>
      <c r="AL386" s="8" t="s">
        <v>12734</v>
      </c>
      <c r="AM386" s="8" t="s">
        <v>12734</v>
      </c>
      <c r="AN386" s="8">
        <v>4.3284805345987607</v>
      </c>
      <c r="AO386" s="8" t="s">
        <v>12734</v>
      </c>
      <c r="AP386" s="8" t="s">
        <v>12734</v>
      </c>
      <c r="AQ386" s="8">
        <v>4.3284805345987607</v>
      </c>
      <c r="AR386" s="8" t="s">
        <v>12734</v>
      </c>
      <c r="AS386" s="8">
        <v>4.3284805345987607</v>
      </c>
      <c r="AT386" s="8">
        <v>4.3284805345987607</v>
      </c>
      <c r="AU386" s="8">
        <v>4.3284805345987607</v>
      </c>
      <c r="AV386" s="133" t="s">
        <v>12734</v>
      </c>
      <c r="AW386" s="133" t="s">
        <v>12734</v>
      </c>
      <c r="AX386" s="133" t="s">
        <v>12734</v>
      </c>
      <c r="AY386" s="133">
        <v>35</v>
      </c>
      <c r="AZ386" s="133" t="s">
        <v>12734</v>
      </c>
      <c r="BA386" s="133" t="s">
        <v>12734</v>
      </c>
      <c r="BB386" s="133">
        <v>40</v>
      </c>
      <c r="BC386" s="133" t="s">
        <v>12734</v>
      </c>
      <c r="BD386" s="133">
        <v>81</v>
      </c>
      <c r="BE386" s="133">
        <v>149</v>
      </c>
      <c r="BF386" s="133">
        <v>134</v>
      </c>
      <c r="BG386" s="92" t="s">
        <v>12734</v>
      </c>
      <c r="BH386" s="51">
        <v>9.7237596872733416</v>
      </c>
      <c r="BI386" s="51">
        <v>-5.3952791526745809</v>
      </c>
      <c r="BJ386" s="76">
        <v>385</v>
      </c>
      <c r="BK386" s="51">
        <v>0</v>
      </c>
      <c r="BL386" s="51">
        <v>0.21403182159055145</v>
      </c>
      <c r="BM386" s="51">
        <v>-5.6093109742651324</v>
      </c>
      <c r="BN386" s="64">
        <v>-9.3600370298376294</v>
      </c>
      <c r="BO386" s="64"/>
      <c r="BP386" s="51">
        <v>0</v>
      </c>
      <c r="BQ386" s="38">
        <v>0</v>
      </c>
      <c r="BR386" s="51" t="s">
        <v>13122</v>
      </c>
      <c r="BS386" s="51">
        <v>718.33</v>
      </c>
      <c r="BT386" s="75">
        <v>790</v>
      </c>
      <c r="BU386" s="51">
        <v>-71.669999999999959</v>
      </c>
      <c r="BV386" s="75">
        <v>635</v>
      </c>
      <c r="BW386" s="75">
        <v>725</v>
      </c>
      <c r="BX386" s="51"/>
    </row>
    <row r="387" spans="1:76">
      <c r="A387" s="185" t="s">
        <v>9480</v>
      </c>
      <c r="B387" s="1" t="s">
        <v>9481</v>
      </c>
      <c r="C387" s="2" t="s">
        <v>4075</v>
      </c>
      <c r="D387" s="91" t="s">
        <v>8689</v>
      </c>
      <c r="E387" s="2" t="s">
        <v>1414</v>
      </c>
      <c r="F387" s="2" t="s">
        <v>3643</v>
      </c>
      <c r="G387" s="2" t="s">
        <v>11030</v>
      </c>
      <c r="H387" s="2" t="s">
        <v>658</v>
      </c>
      <c r="I387">
        <v>13853</v>
      </c>
      <c r="J387" t="s">
        <v>8690</v>
      </c>
      <c r="K387" t="e">
        <v>#VALUE!</v>
      </c>
      <c r="L387" t="s">
        <v>9482</v>
      </c>
      <c r="M387" s="175">
        <v>75</v>
      </c>
      <c r="N387" s="124">
        <v>263</v>
      </c>
      <c r="O387" s="75">
        <v>238</v>
      </c>
      <c r="P387" s="124">
        <v>55</v>
      </c>
      <c r="Q387" s="124">
        <v>13</v>
      </c>
      <c r="R387" s="124">
        <v>2</v>
      </c>
      <c r="S387" s="75">
        <v>3</v>
      </c>
      <c r="T387" s="124">
        <v>32</v>
      </c>
      <c r="U387" s="75">
        <v>19</v>
      </c>
      <c r="V387" s="75">
        <v>14</v>
      </c>
      <c r="W387" s="75">
        <v>47</v>
      </c>
      <c r="X387" s="75">
        <v>8</v>
      </c>
      <c r="Y387" s="4">
        <v>0.23109243697478993</v>
      </c>
      <c r="Z387" s="4">
        <v>0.27380952380952384</v>
      </c>
      <c r="AA387" s="4">
        <v>0.34033613445378152</v>
      </c>
      <c r="AB387" s="8">
        <v>2.1052631578947367</v>
      </c>
      <c r="AC387" s="8">
        <v>0.45454545454545459</v>
      </c>
      <c r="AD387" s="8">
        <v>1.2837837837837838</v>
      </c>
      <c r="AE387" s="8">
        <v>2</v>
      </c>
      <c r="AF387" s="51">
        <v>-0.52207089732446887</v>
      </c>
      <c r="AG387" s="51">
        <v>0</v>
      </c>
      <c r="AH387" s="51">
        <v>0</v>
      </c>
      <c r="AI387" s="51">
        <v>0</v>
      </c>
      <c r="AJ387" s="8">
        <v>5.3215214988995063</v>
      </c>
      <c r="AK387" s="8" t="s">
        <v>12734</v>
      </c>
      <c r="AL387" s="8" t="s">
        <v>12734</v>
      </c>
      <c r="AM387" s="8">
        <v>5.3215214988995063</v>
      </c>
      <c r="AN387" s="8" t="s">
        <v>12734</v>
      </c>
      <c r="AO387" s="8" t="s">
        <v>12734</v>
      </c>
      <c r="AP387" s="8" t="s">
        <v>12734</v>
      </c>
      <c r="AQ387" s="8" t="s">
        <v>12734</v>
      </c>
      <c r="AR387" s="8">
        <v>5.3215214988995063</v>
      </c>
      <c r="AS387" s="8">
        <v>5.3215214988995063</v>
      </c>
      <c r="AT387" s="8">
        <v>5.3215214988995063</v>
      </c>
      <c r="AU387" s="8">
        <v>5.3215214988995063</v>
      </c>
      <c r="AV387" s="133" t="s">
        <v>12734</v>
      </c>
      <c r="AW387" s="133" t="s">
        <v>12734</v>
      </c>
      <c r="AX387" s="133">
        <v>47</v>
      </c>
      <c r="AY387" s="133" t="s">
        <v>12734</v>
      </c>
      <c r="AZ387" s="133" t="s">
        <v>12734</v>
      </c>
      <c r="BA387" s="133" t="s">
        <v>12734</v>
      </c>
      <c r="BB387" s="133" t="s">
        <v>12734</v>
      </c>
      <c r="BC387" s="133">
        <v>60</v>
      </c>
      <c r="BD387" s="133">
        <v>66</v>
      </c>
      <c r="BE387" s="133">
        <v>118</v>
      </c>
      <c r="BF387" s="133">
        <v>103</v>
      </c>
      <c r="BG387" s="92" t="s">
        <v>12734</v>
      </c>
      <c r="BH387" s="8">
        <v>10.732795434161627</v>
      </c>
      <c r="BI387" s="8">
        <v>-5.4112739352621206</v>
      </c>
      <c r="BJ387" s="12">
        <v>386</v>
      </c>
      <c r="BK387" s="10">
        <v>0</v>
      </c>
      <c r="BL387" s="10">
        <v>0.21403182159055145</v>
      </c>
      <c r="BM387" s="10">
        <v>-5.6253057568526721</v>
      </c>
      <c r="BN387" s="41">
        <v>-9.3895783657791316</v>
      </c>
      <c r="BO387" s="41"/>
      <c r="BP387" s="10">
        <v>0</v>
      </c>
      <c r="BQ387" s="38">
        <v>0</v>
      </c>
      <c r="BR387" s="6" t="s">
        <v>13123</v>
      </c>
      <c r="BS387" s="51">
        <v>441.83</v>
      </c>
      <c r="BT387" s="75">
        <v>791</v>
      </c>
      <c r="BU387" s="51">
        <v>-349.17</v>
      </c>
      <c r="BV387" s="75">
        <v>371</v>
      </c>
      <c r="BW387" s="75">
        <v>483</v>
      </c>
      <c r="BX387" s="51"/>
    </row>
    <row r="388" spans="1:76" ht="15" customHeight="1">
      <c r="A388" s="222" t="s">
        <v>9965</v>
      </c>
      <c r="B388" s="1" t="s">
        <v>9967</v>
      </c>
      <c r="C388" s="2" t="s">
        <v>9966</v>
      </c>
      <c r="D388" s="91" t="s">
        <v>8643</v>
      </c>
      <c r="E388" s="2" t="s">
        <v>1390</v>
      </c>
      <c r="F388" s="2" t="s">
        <v>3643</v>
      </c>
      <c r="G388" s="2" t="s">
        <v>11022</v>
      </c>
      <c r="H388" s="2" t="s">
        <v>657</v>
      </c>
      <c r="I388">
        <v>13621</v>
      </c>
      <c r="J388" t="s">
        <v>8644</v>
      </c>
      <c r="K388" t="e">
        <v>#VALUE!</v>
      </c>
      <c r="L388" t="s">
        <v>9968</v>
      </c>
      <c r="M388" s="175">
        <v>94</v>
      </c>
      <c r="N388" s="124">
        <v>386</v>
      </c>
      <c r="O388" s="75">
        <v>335</v>
      </c>
      <c r="P388" s="124">
        <v>68</v>
      </c>
      <c r="Q388" s="124">
        <v>17</v>
      </c>
      <c r="R388" s="124">
        <v>2</v>
      </c>
      <c r="S388" s="75">
        <v>8</v>
      </c>
      <c r="T388" s="124">
        <v>33</v>
      </c>
      <c r="U388" s="75">
        <v>32</v>
      </c>
      <c r="V388" s="75">
        <v>43</v>
      </c>
      <c r="W388" s="75">
        <v>99</v>
      </c>
      <c r="X388" s="75">
        <v>3</v>
      </c>
      <c r="Y388" s="52">
        <v>0.20298507462686566</v>
      </c>
      <c r="Z388" s="52">
        <v>0.29365079365079366</v>
      </c>
      <c r="AA388" s="52">
        <v>0.33731343283582088</v>
      </c>
      <c r="AB388" s="51">
        <v>2.1710526315789473</v>
      </c>
      <c r="AC388" s="51">
        <v>1.2121212121212122</v>
      </c>
      <c r="AD388" s="51">
        <v>2.1621621621621618</v>
      </c>
      <c r="AE388" s="51">
        <v>0.75</v>
      </c>
      <c r="AF388" s="51">
        <v>-1.9929037481545195</v>
      </c>
      <c r="AG388" s="51">
        <v>0</v>
      </c>
      <c r="AH388" s="51">
        <v>0</v>
      </c>
      <c r="AI388" s="51">
        <v>0</v>
      </c>
      <c r="AJ388" s="51">
        <v>4.3024322577078014</v>
      </c>
      <c r="AK388" s="51" t="s">
        <v>12734</v>
      </c>
      <c r="AL388" s="51" t="s">
        <v>12734</v>
      </c>
      <c r="AM388" s="51" t="s">
        <v>12734</v>
      </c>
      <c r="AN388" s="51">
        <v>4.3024322577078014</v>
      </c>
      <c r="AO388" s="51" t="s">
        <v>12734</v>
      </c>
      <c r="AP388" s="51" t="s">
        <v>12734</v>
      </c>
      <c r="AQ388" s="51">
        <v>4.3024322577078014</v>
      </c>
      <c r="AR388" s="51" t="s">
        <v>12734</v>
      </c>
      <c r="AS388" s="51">
        <v>4.3024322577078014</v>
      </c>
      <c r="AT388" s="51">
        <v>4.3024322577078014</v>
      </c>
      <c r="AU388" s="51">
        <v>4.3024322577078014</v>
      </c>
      <c r="AV388" s="76" t="s">
        <v>12734</v>
      </c>
      <c r="AW388" s="133" t="s">
        <v>12734</v>
      </c>
      <c r="AX388" s="133" t="s">
        <v>12734</v>
      </c>
      <c r="AY388" s="133">
        <v>36</v>
      </c>
      <c r="AZ388" s="133" t="s">
        <v>12734</v>
      </c>
      <c r="BA388" s="133" t="s">
        <v>12734</v>
      </c>
      <c r="BB388" s="133">
        <v>43</v>
      </c>
      <c r="BC388" s="133" t="s">
        <v>12734</v>
      </c>
      <c r="BD388" s="133">
        <v>84</v>
      </c>
      <c r="BE388" s="133">
        <v>154</v>
      </c>
      <c r="BF388" s="133">
        <v>139</v>
      </c>
      <c r="BG388" s="92" t="s">
        <v>12734</v>
      </c>
      <c r="BH388" s="51">
        <v>9.7237596872733416</v>
      </c>
      <c r="BI388" s="51">
        <v>-5.4213274295655403</v>
      </c>
      <c r="BJ388" s="76">
        <v>387</v>
      </c>
      <c r="BK388" s="51">
        <v>0</v>
      </c>
      <c r="BL388" s="51">
        <v>0.21403182159055145</v>
      </c>
      <c r="BM388" s="51">
        <v>-5.6353592511560917</v>
      </c>
      <c r="BN388" s="64">
        <v>-9.4081465239255664</v>
      </c>
      <c r="BO388" s="64"/>
      <c r="BP388" s="51">
        <v>0</v>
      </c>
      <c r="BQ388" s="38">
        <v>0</v>
      </c>
      <c r="BR388" s="51" t="s">
        <v>13124</v>
      </c>
      <c r="BS388" s="51">
        <v>534.5</v>
      </c>
      <c r="BT388" s="75">
        <v>793</v>
      </c>
      <c r="BU388" s="51">
        <v>-258.5</v>
      </c>
      <c r="BV388" s="75">
        <v>484</v>
      </c>
      <c r="BW388" s="75">
        <v>589</v>
      </c>
      <c r="BX388" s="51"/>
    </row>
    <row r="389" spans="1:76">
      <c r="A389" s="185" t="s">
        <v>2060</v>
      </c>
      <c r="B389" s="1" t="s">
        <v>4522</v>
      </c>
      <c r="C389" s="2" t="s">
        <v>4461</v>
      </c>
      <c r="D389" s="91" t="s">
        <v>17</v>
      </c>
      <c r="E389" s="2" t="s">
        <v>1407</v>
      </c>
      <c r="F389" s="2" t="s">
        <v>3643</v>
      </c>
      <c r="G389" s="2" t="s">
        <v>1403</v>
      </c>
      <c r="H389" s="2" t="s">
        <v>1403</v>
      </c>
      <c r="I389">
        <v>3448</v>
      </c>
      <c r="J389" t="s">
        <v>6716</v>
      </c>
      <c r="K389" t="e">
        <v>#VALUE!</v>
      </c>
      <c r="L389" t="s">
        <v>3478</v>
      </c>
      <c r="M389" s="175">
        <v>88</v>
      </c>
      <c r="N389" s="124">
        <v>244</v>
      </c>
      <c r="O389" s="75">
        <v>228</v>
      </c>
      <c r="P389" s="124">
        <v>36</v>
      </c>
      <c r="Q389" s="124">
        <v>9</v>
      </c>
      <c r="R389" s="124">
        <v>0</v>
      </c>
      <c r="S389" s="75">
        <v>2</v>
      </c>
      <c r="T389" s="124">
        <v>17</v>
      </c>
      <c r="U389" s="75">
        <v>12</v>
      </c>
      <c r="V389" s="75">
        <v>15</v>
      </c>
      <c r="W389" s="75">
        <v>87</v>
      </c>
      <c r="X389" s="75">
        <v>1</v>
      </c>
      <c r="Y389" s="4">
        <v>0.15789473684210525</v>
      </c>
      <c r="Z389" s="4">
        <v>0.20987654320987653</v>
      </c>
      <c r="AA389" s="4">
        <v>0.22368421052631579</v>
      </c>
      <c r="AB389" s="8">
        <v>1.118421052631579</v>
      </c>
      <c r="AC389" s="8">
        <v>0.30303030303030304</v>
      </c>
      <c r="AD389" s="8">
        <v>0.81081081081081074</v>
      </c>
      <c r="AE389" s="8">
        <v>0.25</v>
      </c>
      <c r="AF389" s="51">
        <v>-2.5033855678080941</v>
      </c>
      <c r="AG389" s="51">
        <v>0</v>
      </c>
      <c r="AH389" s="51">
        <v>0</v>
      </c>
      <c r="AI389" s="51">
        <v>0</v>
      </c>
      <c r="AJ389" s="8">
        <v>-2.1123401335401137E-2</v>
      </c>
      <c r="AK389" s="8">
        <v>-2.1123401335401137E-2</v>
      </c>
      <c r="AL389" s="8" t="s">
        <v>12734</v>
      </c>
      <c r="AM389" s="8" t="s">
        <v>12734</v>
      </c>
      <c r="AN389" s="8" t="s">
        <v>12734</v>
      </c>
      <c r="AO389" s="8" t="s">
        <v>12734</v>
      </c>
      <c r="AP389" s="8" t="s">
        <v>12734</v>
      </c>
      <c r="AQ389" s="8" t="s">
        <v>12734</v>
      </c>
      <c r="AR389" s="8" t="s">
        <v>12734</v>
      </c>
      <c r="AS389" s="8" t="s">
        <v>12734</v>
      </c>
      <c r="AT389" s="8">
        <v>-2.1123401335401137E-2</v>
      </c>
      <c r="AU389" s="8">
        <v>-2.1123401335401137E-2</v>
      </c>
      <c r="AV389" s="133">
        <v>88</v>
      </c>
      <c r="AW389" s="133" t="s">
        <v>12734</v>
      </c>
      <c r="AX389" s="133" t="s">
        <v>12734</v>
      </c>
      <c r="AY389" s="133" t="s">
        <v>12734</v>
      </c>
      <c r="AZ389" s="133" t="s">
        <v>12734</v>
      </c>
      <c r="BA389" s="133" t="s">
        <v>12734</v>
      </c>
      <c r="BB389" s="133" t="s">
        <v>12734</v>
      </c>
      <c r="BC389" s="133" t="s">
        <v>12734</v>
      </c>
      <c r="BD389" s="133" t="s">
        <v>12734</v>
      </c>
      <c r="BE389" s="133">
        <v>374</v>
      </c>
      <c r="BF389" s="133">
        <v>359</v>
      </c>
      <c r="BG389" s="92" t="s">
        <v>12734</v>
      </c>
      <c r="BH389" s="8">
        <v>5.4009775641470128</v>
      </c>
      <c r="BI389" s="8">
        <v>-5.4221009654824144</v>
      </c>
      <c r="BJ389" s="12">
        <v>388</v>
      </c>
      <c r="BK389" s="10">
        <v>0</v>
      </c>
      <c r="BL389" s="10">
        <v>0.21403182159055145</v>
      </c>
      <c r="BM389" s="10">
        <v>-5.6361327870729658</v>
      </c>
      <c r="BN389" s="41">
        <v>-9.4095751950724313</v>
      </c>
      <c r="BO389" s="41"/>
      <c r="BP389" s="10">
        <v>0</v>
      </c>
      <c r="BQ389" s="38">
        <v>0</v>
      </c>
      <c r="BR389" s="6" t="s">
        <v>13125</v>
      </c>
      <c r="BS389" s="51">
        <v>0</v>
      </c>
      <c r="BT389" s="75">
        <v>794</v>
      </c>
      <c r="BU389" s="51">
        <v>0</v>
      </c>
      <c r="BV389" s="75">
        <v>0</v>
      </c>
      <c r="BW389" s="75">
        <v>0</v>
      </c>
      <c r="BX389" s="51"/>
    </row>
    <row r="390" spans="1:76" ht="15" customHeight="1">
      <c r="A390" t="s">
        <v>11804</v>
      </c>
      <c r="B390" s="1" t="s">
        <v>5673</v>
      </c>
      <c r="C390" s="2" t="s">
        <v>3973</v>
      </c>
      <c r="D390" s="91" t="s">
        <v>10526</v>
      </c>
      <c r="E390" s="2" t="s">
        <v>1419</v>
      </c>
      <c r="F390" s="2" t="s">
        <v>6289</v>
      </c>
      <c r="G390" s="2" t="s">
        <v>658</v>
      </c>
      <c r="H390" s="2" t="s">
        <v>658</v>
      </c>
      <c r="I390">
        <v>14813</v>
      </c>
      <c r="J390" t="s">
        <v>11805</v>
      </c>
      <c r="K390">
        <v>0</v>
      </c>
      <c r="L390" t="s">
        <v>12978</v>
      </c>
      <c r="M390" s="175">
        <v>97</v>
      </c>
      <c r="N390" s="124">
        <v>197</v>
      </c>
      <c r="O390" s="67">
        <v>183</v>
      </c>
      <c r="P390" s="124">
        <v>42</v>
      </c>
      <c r="Q390" s="124">
        <v>6</v>
      </c>
      <c r="R390" s="124">
        <v>0</v>
      </c>
      <c r="S390" s="67">
        <v>9</v>
      </c>
      <c r="T390" s="124">
        <v>22</v>
      </c>
      <c r="U390" s="67">
        <v>27</v>
      </c>
      <c r="V390" s="67">
        <v>10</v>
      </c>
      <c r="W390" s="67">
        <v>59</v>
      </c>
      <c r="X390" s="67">
        <v>4</v>
      </c>
      <c r="Y390" s="4">
        <v>0.22950819672131148</v>
      </c>
      <c r="Z390" s="4">
        <v>0.26943005181347152</v>
      </c>
      <c r="AA390" s="4">
        <v>0.4098360655737705</v>
      </c>
      <c r="AB390" s="8">
        <v>1.4473684210526316</v>
      </c>
      <c r="AC390" s="8">
        <v>1.3636363636363638</v>
      </c>
      <c r="AD390" s="8">
        <v>1.8243243243243243</v>
      </c>
      <c r="AE390" s="8">
        <v>1</v>
      </c>
      <c r="AF390" s="51">
        <v>-0.35465654057736945</v>
      </c>
      <c r="AG390" s="51">
        <v>0</v>
      </c>
      <c r="AH390" s="51">
        <v>0</v>
      </c>
      <c r="AI390" s="51">
        <v>0</v>
      </c>
      <c r="AJ390" s="8">
        <v>5.2806725684359499</v>
      </c>
      <c r="AK390" s="8" t="s">
        <v>12734</v>
      </c>
      <c r="AL390" s="8" t="s">
        <v>12734</v>
      </c>
      <c r="AM390" s="8">
        <v>5.2806725684359499</v>
      </c>
      <c r="AN390" s="8" t="s">
        <v>12734</v>
      </c>
      <c r="AO390" s="8" t="s">
        <v>12734</v>
      </c>
      <c r="AP390" s="8" t="s">
        <v>12734</v>
      </c>
      <c r="AQ390" s="8" t="s">
        <v>12734</v>
      </c>
      <c r="AR390" s="8">
        <v>5.2806725684359499</v>
      </c>
      <c r="AS390" s="8">
        <v>5.2806725684359499</v>
      </c>
      <c r="AT390" s="8">
        <v>5.2806725684359499</v>
      </c>
      <c r="AU390" s="8">
        <v>5.2806725684359499</v>
      </c>
      <c r="AV390" s="133" t="s">
        <v>12734</v>
      </c>
      <c r="AW390" s="133" t="s">
        <v>12734</v>
      </c>
      <c r="AX390" s="133">
        <v>48</v>
      </c>
      <c r="AY390" s="133" t="s">
        <v>12734</v>
      </c>
      <c r="AZ390" s="133" t="s">
        <v>12734</v>
      </c>
      <c r="BA390" s="133" t="s">
        <v>12734</v>
      </c>
      <c r="BB390" s="133" t="s">
        <v>12734</v>
      </c>
      <c r="BC390" s="133">
        <v>61</v>
      </c>
      <c r="BD390" s="133">
        <v>67</v>
      </c>
      <c r="BE390" s="133">
        <v>119</v>
      </c>
      <c r="BF390" s="133">
        <v>104</v>
      </c>
      <c r="BG390" s="92" t="s">
        <v>12734</v>
      </c>
      <c r="BH390" s="8">
        <v>10.732795434161627</v>
      </c>
      <c r="BI390" s="8">
        <v>-5.4521228657256771</v>
      </c>
      <c r="BJ390" s="12">
        <v>389</v>
      </c>
      <c r="BK390" s="10">
        <v>0</v>
      </c>
      <c r="BL390" s="10">
        <v>0.21403182159055145</v>
      </c>
      <c r="BM390" s="10">
        <v>-5.6661546873162285</v>
      </c>
      <c r="BN390" s="41">
        <v>-9.4650237162282824</v>
      </c>
      <c r="BO390" s="41"/>
      <c r="BP390" s="10">
        <v>0</v>
      </c>
      <c r="BQ390" s="38">
        <v>0</v>
      </c>
      <c r="BR390" s="6" t="s">
        <v>13126</v>
      </c>
      <c r="BS390" s="51">
        <v>0</v>
      </c>
      <c r="BT390" s="75">
        <v>795</v>
      </c>
      <c r="BU390" s="51">
        <v>0</v>
      </c>
      <c r="BV390" s="75">
        <v>0</v>
      </c>
      <c r="BW390" s="75">
        <v>0</v>
      </c>
      <c r="BX390" s="51"/>
    </row>
    <row r="391" spans="1:76" ht="15" customHeight="1">
      <c r="A391" s="185" t="s">
        <v>9201</v>
      </c>
      <c r="B391" s="1" t="s">
        <v>9203</v>
      </c>
      <c r="C391" s="2" t="s">
        <v>9202</v>
      </c>
      <c r="D391" s="91" t="s">
        <v>8769</v>
      </c>
      <c r="E391" s="2" t="s">
        <v>1380</v>
      </c>
      <c r="F391" s="2" t="s">
        <v>3643</v>
      </c>
      <c r="G391" s="2" t="s">
        <v>657</v>
      </c>
      <c r="H391" s="2" t="s">
        <v>657</v>
      </c>
      <c r="I391">
        <v>15447</v>
      </c>
      <c r="J391" t="s">
        <v>8770</v>
      </c>
      <c r="K391" t="e">
        <v>#VALUE!</v>
      </c>
      <c r="L391" t="s">
        <v>9204</v>
      </c>
      <c r="M391" s="175">
        <v>47</v>
      </c>
      <c r="N391" s="124">
        <v>187</v>
      </c>
      <c r="O391" s="75">
        <v>169</v>
      </c>
      <c r="P391" s="124">
        <v>40</v>
      </c>
      <c r="Q391" s="124">
        <v>16</v>
      </c>
      <c r="R391" s="124">
        <v>0</v>
      </c>
      <c r="S391" s="75">
        <v>7</v>
      </c>
      <c r="T391" s="124">
        <v>24</v>
      </c>
      <c r="U391" s="75">
        <v>26</v>
      </c>
      <c r="V391" s="75">
        <v>13</v>
      </c>
      <c r="W391" s="75">
        <v>40</v>
      </c>
      <c r="X391" s="75">
        <v>0</v>
      </c>
      <c r="Y391" s="3">
        <v>0.23668639053254437</v>
      </c>
      <c r="Z391" s="3">
        <v>0.29120879120879123</v>
      </c>
      <c r="AA391" s="3">
        <v>0.45562130177514792</v>
      </c>
      <c r="AB391" s="6">
        <v>1.5789473684210527</v>
      </c>
      <c r="AC391" s="6">
        <v>1.0606060606060606</v>
      </c>
      <c r="AD391" s="6">
        <v>1.7567567567567566</v>
      </c>
      <c r="AE391" s="6">
        <v>0</v>
      </c>
      <c r="AF391" s="51">
        <v>-0.15195863212839428</v>
      </c>
      <c r="AG391" s="51">
        <v>0</v>
      </c>
      <c r="AH391" s="51">
        <v>0</v>
      </c>
      <c r="AI391" s="51">
        <v>0</v>
      </c>
      <c r="AJ391" s="6">
        <v>4.2443515536554752</v>
      </c>
      <c r="AK391" s="6" t="s">
        <v>12734</v>
      </c>
      <c r="AL391" s="6" t="s">
        <v>12734</v>
      </c>
      <c r="AM391" s="6" t="s">
        <v>12734</v>
      </c>
      <c r="AN391" s="6">
        <v>4.2443515536554752</v>
      </c>
      <c r="AO391" s="6" t="s">
        <v>12734</v>
      </c>
      <c r="AP391" s="6" t="s">
        <v>12734</v>
      </c>
      <c r="AQ391" s="6">
        <v>4.2443515536554752</v>
      </c>
      <c r="AR391" s="6" t="s">
        <v>12734</v>
      </c>
      <c r="AS391" s="6">
        <v>4.2443515536554752</v>
      </c>
      <c r="AT391" s="6">
        <v>4.2443515536554752</v>
      </c>
      <c r="AU391" s="6">
        <v>4.2443515536554752</v>
      </c>
      <c r="AV391" s="99" t="s">
        <v>12734</v>
      </c>
      <c r="AW391" s="133" t="s">
        <v>12734</v>
      </c>
      <c r="AX391" s="133" t="s">
        <v>12734</v>
      </c>
      <c r="AY391" s="133">
        <v>37</v>
      </c>
      <c r="AZ391" s="133" t="s">
        <v>12734</v>
      </c>
      <c r="BA391" s="133" t="s">
        <v>12734</v>
      </c>
      <c r="BB391" s="133">
        <v>44</v>
      </c>
      <c r="BC391" s="133" t="s">
        <v>12734</v>
      </c>
      <c r="BD391" s="133">
        <v>86</v>
      </c>
      <c r="BE391" s="133">
        <v>157</v>
      </c>
      <c r="BF391" s="133">
        <v>142</v>
      </c>
      <c r="BG391" s="92" t="s">
        <v>12734</v>
      </c>
      <c r="BH391" s="6">
        <v>9.7237596872733416</v>
      </c>
      <c r="BI391" s="8">
        <v>-5.4794081336178664</v>
      </c>
      <c r="BJ391" s="12">
        <v>390</v>
      </c>
      <c r="BK391" s="6">
        <v>0</v>
      </c>
      <c r="BL391" s="6">
        <v>0.21403182159055145</v>
      </c>
      <c r="BM391" s="6">
        <v>-5.6934399552084178</v>
      </c>
      <c r="BN391" s="38">
        <v>-9.5154178532317424</v>
      </c>
      <c r="BO391" s="38"/>
      <c r="BP391" s="6">
        <v>0</v>
      </c>
      <c r="BQ391" s="38">
        <v>0</v>
      </c>
      <c r="BR391" s="6" t="s">
        <v>13127</v>
      </c>
      <c r="BS391" s="51">
        <v>634.5</v>
      </c>
      <c r="BT391" s="75">
        <v>799</v>
      </c>
      <c r="BU391" s="51">
        <v>-164.5</v>
      </c>
      <c r="BV391" s="75">
        <v>564</v>
      </c>
      <c r="BW391" s="75">
        <v>667</v>
      </c>
      <c r="BX391" s="51"/>
    </row>
    <row r="392" spans="1:76">
      <c r="A392" s="221" t="s">
        <v>1969</v>
      </c>
      <c r="B392" s="187" t="s">
        <v>4494</v>
      </c>
      <c r="C392" s="188" t="s">
        <v>4495</v>
      </c>
      <c r="D392" s="219" t="s">
        <v>442</v>
      </c>
      <c r="E392" s="188" t="s">
        <v>1414</v>
      </c>
      <c r="F392" s="188" t="s">
        <v>3643</v>
      </c>
      <c r="G392" s="188" t="s">
        <v>1403</v>
      </c>
      <c r="H392" s="188" t="s">
        <v>1403</v>
      </c>
      <c r="I392" s="190">
        <v>4403</v>
      </c>
      <c r="J392" s="190" t="s">
        <v>6922</v>
      </c>
      <c r="K392" s="202" t="e">
        <v>#VALUE!</v>
      </c>
      <c r="L392" s="202" t="s">
        <v>3408</v>
      </c>
      <c r="M392" s="66">
        <v>21</v>
      </c>
      <c r="N392" s="192">
        <v>53</v>
      </c>
      <c r="O392" s="192">
        <v>49</v>
      </c>
      <c r="P392" s="192">
        <v>5</v>
      </c>
      <c r="Q392" s="192">
        <v>2</v>
      </c>
      <c r="R392" s="192">
        <v>0</v>
      </c>
      <c r="S392" s="192">
        <v>1</v>
      </c>
      <c r="T392" s="192">
        <v>1</v>
      </c>
      <c r="U392" s="192">
        <v>3</v>
      </c>
      <c r="V392" s="192">
        <v>2</v>
      </c>
      <c r="W392" s="192">
        <v>14</v>
      </c>
      <c r="X392" s="192">
        <v>0</v>
      </c>
      <c r="Y392" s="193">
        <v>0.10204081632653061</v>
      </c>
      <c r="Z392" s="194">
        <v>0.13725490196078433</v>
      </c>
      <c r="AA392" s="194">
        <v>0.20408163265306123</v>
      </c>
      <c r="AB392" s="195">
        <v>6.5789473684210523E-2</v>
      </c>
      <c r="AC392" s="195">
        <v>0.15151515151515152</v>
      </c>
      <c r="AD392" s="195">
        <v>0.20270270270270269</v>
      </c>
      <c r="AE392" s="195">
        <v>0</v>
      </c>
      <c r="AF392" s="195">
        <v>-0.5966036049456318</v>
      </c>
      <c r="AG392" s="196">
        <v>0</v>
      </c>
      <c r="AH392" s="196">
        <v>0</v>
      </c>
      <c r="AI392" s="196">
        <v>0</v>
      </c>
      <c r="AJ392" s="195">
        <v>-0.17659627704356706</v>
      </c>
      <c r="AK392" s="195">
        <v>-0.17659627704356706</v>
      </c>
      <c r="AL392" s="195" t="s">
        <v>12734</v>
      </c>
      <c r="AM392" s="195" t="s">
        <v>12734</v>
      </c>
      <c r="AN392" s="195" t="s">
        <v>12734</v>
      </c>
      <c r="AO392" s="195" t="s">
        <v>12734</v>
      </c>
      <c r="AP392" s="195" t="s">
        <v>12734</v>
      </c>
      <c r="AQ392" s="195" t="s">
        <v>12734</v>
      </c>
      <c r="AR392" s="195" t="s">
        <v>12734</v>
      </c>
      <c r="AS392" s="195" t="s">
        <v>12734</v>
      </c>
      <c r="AT392" s="195">
        <v>-0.17659627704356706</v>
      </c>
      <c r="AU392" s="195">
        <v>-0.17659627704356706</v>
      </c>
      <c r="AV392" s="197">
        <v>89</v>
      </c>
      <c r="AW392" s="197" t="s">
        <v>12734</v>
      </c>
      <c r="AX392" s="197" t="s">
        <v>12734</v>
      </c>
      <c r="AY392" s="197" t="s">
        <v>12734</v>
      </c>
      <c r="AZ392" s="197" t="s">
        <v>12734</v>
      </c>
      <c r="BA392" s="197" t="s">
        <v>12734</v>
      </c>
      <c r="BB392" s="197" t="s">
        <v>12734</v>
      </c>
      <c r="BC392" s="197" t="s">
        <v>12734</v>
      </c>
      <c r="BD392" s="197" t="s">
        <v>12734</v>
      </c>
      <c r="BE392" s="197">
        <v>378</v>
      </c>
      <c r="BF392" s="197">
        <v>363</v>
      </c>
      <c r="BG392" s="198" t="s">
        <v>12734</v>
      </c>
      <c r="BH392" s="195">
        <v>5.4009775641470128</v>
      </c>
      <c r="BI392" s="195">
        <v>-5.5775738411905795</v>
      </c>
      <c r="BJ392" s="197">
        <v>391</v>
      </c>
      <c r="BK392" s="195">
        <v>0</v>
      </c>
      <c r="BL392" s="195">
        <v>0.21403182159055145</v>
      </c>
      <c r="BM392" s="195">
        <v>-5.791605662781131</v>
      </c>
      <c r="BN392" s="199">
        <v>-9.6967236089973614</v>
      </c>
      <c r="BO392" s="200"/>
      <c r="BP392" s="195">
        <v>0</v>
      </c>
      <c r="BQ392" s="38">
        <v>0</v>
      </c>
      <c r="BR392" s="195" t="s">
        <v>13128</v>
      </c>
      <c r="BS392" s="195">
        <v>0</v>
      </c>
      <c r="BT392" s="201">
        <v>804</v>
      </c>
      <c r="BU392" s="196">
        <v>0</v>
      </c>
      <c r="BV392" s="201">
        <v>0</v>
      </c>
      <c r="BW392" s="201">
        <v>0</v>
      </c>
      <c r="BX392" s="195"/>
    </row>
    <row r="393" spans="1:76">
      <c r="A393" s="185" t="s">
        <v>10897</v>
      </c>
      <c r="B393" s="1" t="s">
        <v>4120</v>
      </c>
      <c r="C393" s="2" t="s">
        <v>4429</v>
      </c>
      <c r="D393" s="91" t="s">
        <v>10549</v>
      </c>
      <c r="E393" s="2" t="s">
        <v>1441</v>
      </c>
      <c r="F393" s="2" t="s">
        <v>3643</v>
      </c>
      <c r="G393" s="2" t="s">
        <v>11031</v>
      </c>
      <c r="H393" s="2" t="s">
        <v>658</v>
      </c>
      <c r="I393">
        <v>14894</v>
      </c>
      <c r="J393" t="s">
        <v>10577</v>
      </c>
      <c r="K393" t="e">
        <v>#VALUE!</v>
      </c>
      <c r="L393" t="s">
        <v>11190</v>
      </c>
      <c r="M393" s="175">
        <v>110</v>
      </c>
      <c r="N393" s="124">
        <v>279</v>
      </c>
      <c r="O393" s="75">
        <v>245</v>
      </c>
      <c r="P393" s="124">
        <v>52</v>
      </c>
      <c r="Q393" s="124">
        <v>9</v>
      </c>
      <c r="R393" s="124">
        <v>4</v>
      </c>
      <c r="S393" s="75">
        <v>8</v>
      </c>
      <c r="T393" s="124">
        <v>31</v>
      </c>
      <c r="U393" s="75">
        <v>29</v>
      </c>
      <c r="V393" s="75">
        <v>23</v>
      </c>
      <c r="W393" s="75">
        <v>47</v>
      </c>
      <c r="X393" s="75">
        <v>4</v>
      </c>
      <c r="Y393" s="4">
        <v>0.21224489795918366</v>
      </c>
      <c r="Z393" s="4">
        <v>0.27985074626865669</v>
      </c>
      <c r="AA393" s="4">
        <v>0.37959183673469388</v>
      </c>
      <c r="AB393" s="8">
        <v>2.0394736842105265</v>
      </c>
      <c r="AC393" s="8">
        <v>1.2121212121212122</v>
      </c>
      <c r="AD393" s="8">
        <v>1.9594594594594594</v>
      </c>
      <c r="AE393" s="8">
        <v>1</v>
      </c>
      <c r="AF393" s="51">
        <v>-1.1045978675158312</v>
      </c>
      <c r="AG393" s="51">
        <v>0</v>
      </c>
      <c r="AH393" s="51">
        <v>0</v>
      </c>
      <c r="AI393" s="51">
        <v>0</v>
      </c>
      <c r="AJ393" s="8">
        <v>5.1064564882753665</v>
      </c>
      <c r="AK393" s="8" t="s">
        <v>12734</v>
      </c>
      <c r="AL393" s="8" t="s">
        <v>12734</v>
      </c>
      <c r="AM393" s="8">
        <v>5.1064564882753665</v>
      </c>
      <c r="AN393" s="8" t="s">
        <v>12734</v>
      </c>
      <c r="AO393" s="8" t="s">
        <v>12734</v>
      </c>
      <c r="AP393" s="8" t="s">
        <v>12734</v>
      </c>
      <c r="AQ393" s="8" t="s">
        <v>12734</v>
      </c>
      <c r="AR393" s="8">
        <v>5.1064564882753665</v>
      </c>
      <c r="AS393" s="8">
        <v>5.1064564882753665</v>
      </c>
      <c r="AT393" s="8">
        <v>5.1064564882753665</v>
      </c>
      <c r="AU393" s="8">
        <v>5.1064564882753665</v>
      </c>
      <c r="AV393" s="133" t="s">
        <v>12734</v>
      </c>
      <c r="AW393" s="133" t="s">
        <v>12734</v>
      </c>
      <c r="AX393" s="133">
        <v>49</v>
      </c>
      <c r="AY393" s="133" t="s">
        <v>12734</v>
      </c>
      <c r="AZ393" s="133" t="s">
        <v>12734</v>
      </c>
      <c r="BA393" s="133" t="s">
        <v>12734</v>
      </c>
      <c r="BB393" s="133" t="s">
        <v>12734</v>
      </c>
      <c r="BC393" s="133">
        <v>62</v>
      </c>
      <c r="BD393" s="133">
        <v>68</v>
      </c>
      <c r="BE393" s="133">
        <v>121</v>
      </c>
      <c r="BF393" s="133">
        <v>106</v>
      </c>
      <c r="BG393" s="92" t="s">
        <v>12734</v>
      </c>
      <c r="BH393" s="8">
        <v>10.732795434161627</v>
      </c>
      <c r="BI393" s="8">
        <v>-5.6263389458862605</v>
      </c>
      <c r="BJ393" s="12">
        <v>392</v>
      </c>
      <c r="BK393" s="10">
        <v>0</v>
      </c>
      <c r="BL393" s="10">
        <v>0.21403182159055145</v>
      </c>
      <c r="BM393" s="10">
        <v>-5.8403707674768119</v>
      </c>
      <c r="BN393" s="41">
        <v>-9.7867896247217523</v>
      </c>
      <c r="BO393" s="41"/>
      <c r="BP393" s="10">
        <v>0</v>
      </c>
      <c r="BQ393" s="38">
        <v>0</v>
      </c>
      <c r="BR393" s="6" t="s">
        <v>13129</v>
      </c>
      <c r="BS393" s="51">
        <v>0</v>
      </c>
      <c r="BT393" s="75">
        <v>807</v>
      </c>
      <c r="BU393" s="51">
        <v>0</v>
      </c>
      <c r="BV393" s="75">
        <v>0</v>
      </c>
      <c r="BW393" s="75">
        <v>0</v>
      </c>
      <c r="BX393" s="51"/>
    </row>
    <row r="394" spans="1:76" ht="15" customHeight="1">
      <c r="A394" s="65" t="s">
        <v>5562</v>
      </c>
      <c r="B394" s="1" t="s">
        <v>5563</v>
      </c>
      <c r="C394" s="2" t="s">
        <v>5564</v>
      </c>
      <c r="D394" s="91" t="s">
        <v>5912</v>
      </c>
      <c r="E394" s="2" t="s">
        <v>1483</v>
      </c>
      <c r="F394" s="2" t="s">
        <v>3643</v>
      </c>
      <c r="G394" s="2" t="s">
        <v>1372</v>
      </c>
      <c r="H394" s="2" t="s">
        <v>1372</v>
      </c>
      <c r="I394">
        <v>13658</v>
      </c>
      <c r="J394" t="s">
        <v>7873</v>
      </c>
      <c r="K394" t="e">
        <v>#VALUE!</v>
      </c>
      <c r="L394" t="s">
        <v>5913</v>
      </c>
      <c r="M394" s="175">
        <v>37</v>
      </c>
      <c r="N394" s="124">
        <v>58</v>
      </c>
      <c r="O394" s="75">
        <v>51</v>
      </c>
      <c r="P394" s="124">
        <v>14</v>
      </c>
      <c r="Q394" s="124">
        <v>2</v>
      </c>
      <c r="R394" s="124">
        <v>1</v>
      </c>
      <c r="S394" s="75">
        <v>0</v>
      </c>
      <c r="T394" s="124">
        <v>13</v>
      </c>
      <c r="U394" s="75">
        <v>1</v>
      </c>
      <c r="V394" s="75">
        <v>6</v>
      </c>
      <c r="W394" s="75">
        <v>18</v>
      </c>
      <c r="X394" s="75">
        <v>13</v>
      </c>
      <c r="Y394" s="52">
        <v>0.27450980392156865</v>
      </c>
      <c r="Z394" s="52">
        <v>0.35087719298245612</v>
      </c>
      <c r="AA394" s="52">
        <v>0.35294117647058826</v>
      </c>
      <c r="AB394" s="51">
        <v>0.85526315789473684</v>
      </c>
      <c r="AC394" s="51">
        <v>0</v>
      </c>
      <c r="AD394" s="51">
        <v>6.7567567567567557E-2</v>
      </c>
      <c r="AE394" s="51">
        <v>3.25</v>
      </c>
      <c r="AF394" s="51">
        <v>0.4554480019855941</v>
      </c>
      <c r="AG394" s="51">
        <v>0</v>
      </c>
      <c r="AH394" s="51">
        <v>0</v>
      </c>
      <c r="AI394" s="51">
        <v>0</v>
      </c>
      <c r="AJ394" s="8">
        <v>4.6282787274478991</v>
      </c>
      <c r="AK394" s="8" t="s">
        <v>12734</v>
      </c>
      <c r="AL394" s="8" t="s">
        <v>12734</v>
      </c>
      <c r="AM394" s="8" t="s">
        <v>12734</v>
      </c>
      <c r="AN394" s="8" t="s">
        <v>12734</v>
      </c>
      <c r="AO394" s="8" t="s">
        <v>12734</v>
      </c>
      <c r="AP394" s="8">
        <v>4.6282787274478991</v>
      </c>
      <c r="AQ394" s="8" t="s">
        <v>12734</v>
      </c>
      <c r="AR394" s="8" t="s">
        <v>12734</v>
      </c>
      <c r="AS394" s="8" t="s">
        <v>12734</v>
      </c>
      <c r="AT394" s="8">
        <v>4.6282787274478991</v>
      </c>
      <c r="AU394" s="8">
        <v>4.6282787274478991</v>
      </c>
      <c r="AV394" s="133" t="s">
        <v>12734</v>
      </c>
      <c r="AW394" s="133" t="s">
        <v>12734</v>
      </c>
      <c r="AX394" s="133" t="s">
        <v>12734</v>
      </c>
      <c r="AY394" s="133" t="s">
        <v>12734</v>
      </c>
      <c r="AZ394" s="133" t="s">
        <v>12734</v>
      </c>
      <c r="BA394" s="133">
        <v>127</v>
      </c>
      <c r="BB394" s="133" t="s">
        <v>12734</v>
      </c>
      <c r="BC394" s="133" t="s">
        <v>12734</v>
      </c>
      <c r="BD394" s="133" t="s">
        <v>12734</v>
      </c>
      <c r="BE394" s="133">
        <v>141</v>
      </c>
      <c r="BF394" s="133">
        <v>126</v>
      </c>
      <c r="BG394" s="92" t="s">
        <v>12734</v>
      </c>
      <c r="BH394" s="51">
        <v>10.292358297693868</v>
      </c>
      <c r="BI394" s="51">
        <v>-5.6640795702459688</v>
      </c>
      <c r="BJ394" s="76">
        <v>393</v>
      </c>
      <c r="BK394" s="51">
        <v>0</v>
      </c>
      <c r="BL394" s="51">
        <v>0.21403182159055145</v>
      </c>
      <c r="BM394" s="51">
        <v>-5.8781113918365202</v>
      </c>
      <c r="BN394" s="64">
        <v>-9.8564941334732907</v>
      </c>
      <c r="BO394" s="64"/>
      <c r="BP394" s="51">
        <v>0</v>
      </c>
      <c r="BQ394" s="38">
        <v>0</v>
      </c>
      <c r="BR394" s="51" t="s">
        <v>13130</v>
      </c>
      <c r="BS394" s="51">
        <v>727</v>
      </c>
      <c r="BT394" s="75">
        <v>809</v>
      </c>
      <c r="BU394" s="51">
        <v>-82</v>
      </c>
      <c r="BV394" s="75">
        <v>607</v>
      </c>
      <c r="BW394" s="75">
        <v>607</v>
      </c>
      <c r="BX394" s="51"/>
    </row>
    <row r="395" spans="1:76" ht="15" customHeight="1">
      <c r="A395" s="221" t="s">
        <v>2503</v>
      </c>
      <c r="B395" s="187" t="s">
        <v>4285</v>
      </c>
      <c r="C395" s="188" t="s">
        <v>4568</v>
      </c>
      <c r="D395" s="219" t="s">
        <v>223</v>
      </c>
      <c r="E395" s="188" t="s">
        <v>1390</v>
      </c>
      <c r="F395" s="188" t="s">
        <v>3643</v>
      </c>
      <c r="G395" s="188" t="s">
        <v>1403</v>
      </c>
      <c r="H395" s="188" t="s">
        <v>1403</v>
      </c>
      <c r="I395" s="190">
        <v>6564</v>
      </c>
      <c r="J395" s="190" t="s">
        <v>7011</v>
      </c>
      <c r="K395" s="202" t="e">
        <v>#VALUE!</v>
      </c>
      <c r="L395" s="202" t="s">
        <v>3900</v>
      </c>
      <c r="M395" s="66">
        <v>15</v>
      </c>
      <c r="N395" s="192">
        <v>47</v>
      </c>
      <c r="O395" s="192">
        <v>44</v>
      </c>
      <c r="P395" s="192">
        <v>4</v>
      </c>
      <c r="Q395" s="192">
        <v>1</v>
      </c>
      <c r="R395" s="192">
        <v>0</v>
      </c>
      <c r="S395" s="192">
        <v>0</v>
      </c>
      <c r="T395" s="192">
        <v>2</v>
      </c>
      <c r="U395" s="192">
        <v>2</v>
      </c>
      <c r="V395" s="192">
        <v>2</v>
      </c>
      <c r="W395" s="192">
        <v>11</v>
      </c>
      <c r="X395" s="192">
        <v>0</v>
      </c>
      <c r="Y395" s="193">
        <v>9.0909090909090912E-2</v>
      </c>
      <c r="Z395" s="194">
        <v>0.13043478260869565</v>
      </c>
      <c r="AA395" s="194">
        <v>0.11363636363636363</v>
      </c>
      <c r="AB395" s="195">
        <v>0.13157894736842105</v>
      </c>
      <c r="AC395" s="195">
        <v>0</v>
      </c>
      <c r="AD395" s="195">
        <v>0.13513513513513511</v>
      </c>
      <c r="AE395" s="195">
        <v>0</v>
      </c>
      <c r="AF395" s="195">
        <v>-0.55853707016500131</v>
      </c>
      <c r="AG395" s="196">
        <v>0</v>
      </c>
      <c r="AH395" s="196">
        <v>0</v>
      </c>
      <c r="AI395" s="196">
        <v>0</v>
      </c>
      <c r="AJ395" s="195">
        <v>-0.29182298766144515</v>
      </c>
      <c r="AK395" s="195">
        <v>-0.29182298766144515</v>
      </c>
      <c r="AL395" s="195" t="s">
        <v>12734</v>
      </c>
      <c r="AM395" s="195" t="s">
        <v>12734</v>
      </c>
      <c r="AN395" s="195" t="s">
        <v>12734</v>
      </c>
      <c r="AO395" s="195" t="s">
        <v>12734</v>
      </c>
      <c r="AP395" s="195" t="s">
        <v>12734</v>
      </c>
      <c r="AQ395" s="195" t="s">
        <v>12734</v>
      </c>
      <c r="AR395" s="195" t="s">
        <v>12734</v>
      </c>
      <c r="AS395" s="195" t="s">
        <v>12734</v>
      </c>
      <c r="AT395" s="195">
        <v>-0.29182298766144515</v>
      </c>
      <c r="AU395" s="195">
        <v>-0.29182298766144515</v>
      </c>
      <c r="AV395" s="197">
        <v>90</v>
      </c>
      <c r="AW395" s="197" t="s">
        <v>12734</v>
      </c>
      <c r="AX395" s="197" t="s">
        <v>12734</v>
      </c>
      <c r="AY395" s="197" t="s">
        <v>12734</v>
      </c>
      <c r="AZ395" s="197" t="s">
        <v>12734</v>
      </c>
      <c r="BA395" s="197" t="s">
        <v>12734</v>
      </c>
      <c r="BB395" s="197" t="s">
        <v>12734</v>
      </c>
      <c r="BC395" s="197" t="s">
        <v>12734</v>
      </c>
      <c r="BD395" s="197" t="s">
        <v>12734</v>
      </c>
      <c r="BE395" s="197">
        <v>382</v>
      </c>
      <c r="BF395" s="197">
        <v>367</v>
      </c>
      <c r="BG395" s="198" t="s">
        <v>12734</v>
      </c>
      <c r="BH395" s="195">
        <v>5.4009775641470128</v>
      </c>
      <c r="BI395" s="195">
        <v>-5.6928005518084577</v>
      </c>
      <c r="BJ395" s="197">
        <v>394</v>
      </c>
      <c r="BK395" s="195">
        <v>0</v>
      </c>
      <c r="BL395" s="195">
        <v>0.21403182159055145</v>
      </c>
      <c r="BM395" s="195">
        <v>-5.9068323733990091</v>
      </c>
      <c r="BN395" s="199">
        <v>-9.9095399413961882</v>
      </c>
      <c r="BO395" s="200"/>
      <c r="BP395" s="195">
        <v>0</v>
      </c>
      <c r="BQ395" s="38">
        <v>0</v>
      </c>
      <c r="BR395" s="195" t="s">
        <v>13131</v>
      </c>
      <c r="BS395" s="195">
        <v>0</v>
      </c>
      <c r="BT395" s="201">
        <v>812</v>
      </c>
      <c r="BU395" s="196">
        <v>0</v>
      </c>
      <c r="BV395" s="201">
        <v>0</v>
      </c>
      <c r="BW395" s="201">
        <v>0</v>
      </c>
      <c r="BX395" s="195"/>
    </row>
    <row r="396" spans="1:76" ht="15" customHeight="1">
      <c r="A396" s="222" t="s">
        <v>12489</v>
      </c>
      <c r="B396" s="1" t="s">
        <v>4224</v>
      </c>
      <c r="C396" s="2" t="s">
        <v>12490</v>
      </c>
      <c r="D396" s="91" t="s">
        <v>10542</v>
      </c>
      <c r="E396" s="2" t="s">
        <v>1471</v>
      </c>
      <c r="F396" s="2" t="s">
        <v>6289</v>
      </c>
      <c r="G396" s="2" t="s">
        <v>658</v>
      </c>
      <c r="H396" s="2" t="s">
        <v>658</v>
      </c>
      <c r="I396">
        <v>13324</v>
      </c>
      <c r="J396" t="s">
        <v>12491</v>
      </c>
      <c r="K396" t="e">
        <v>#VALUE!</v>
      </c>
      <c r="L396" t="s">
        <v>12492</v>
      </c>
      <c r="M396" s="175">
        <v>92</v>
      </c>
      <c r="N396" s="124">
        <v>211</v>
      </c>
      <c r="O396" s="75">
        <v>201</v>
      </c>
      <c r="P396" s="124">
        <v>54</v>
      </c>
      <c r="Q396" s="124">
        <v>9</v>
      </c>
      <c r="R396" s="124">
        <v>1</v>
      </c>
      <c r="S396" s="75">
        <v>6</v>
      </c>
      <c r="T396" s="124">
        <v>25</v>
      </c>
      <c r="U396" s="75">
        <v>24</v>
      </c>
      <c r="V396" s="75">
        <v>9</v>
      </c>
      <c r="W396" s="75">
        <v>24</v>
      </c>
      <c r="X396" s="75">
        <v>1</v>
      </c>
      <c r="Y396" s="52">
        <v>0.26865671641791045</v>
      </c>
      <c r="Z396" s="52">
        <v>0.3</v>
      </c>
      <c r="AA396" s="52">
        <v>0.41293532338308458</v>
      </c>
      <c r="AB396" s="51">
        <v>1.6447368421052633</v>
      </c>
      <c r="AC396" s="51">
        <v>0.90909090909090917</v>
      </c>
      <c r="AD396" s="51">
        <v>1.6216216216216215</v>
      </c>
      <c r="AE396" s="51">
        <v>0.25</v>
      </c>
      <c r="AF396" s="51">
        <v>0.53046856033018663</v>
      </c>
      <c r="AG396" s="51">
        <v>0</v>
      </c>
      <c r="AH396" s="51">
        <v>0</v>
      </c>
      <c r="AI396" s="51">
        <v>0</v>
      </c>
      <c r="AJ396" s="51">
        <v>4.9559179331479806</v>
      </c>
      <c r="AK396" s="51" t="s">
        <v>12734</v>
      </c>
      <c r="AL396" s="51" t="s">
        <v>12734</v>
      </c>
      <c r="AM396" s="51">
        <v>4.9559179331479806</v>
      </c>
      <c r="AN396" s="51" t="s">
        <v>12734</v>
      </c>
      <c r="AO396" s="51" t="s">
        <v>12734</v>
      </c>
      <c r="AP396" s="51" t="s">
        <v>12734</v>
      </c>
      <c r="AQ396" s="51" t="s">
        <v>12734</v>
      </c>
      <c r="AR396" s="51">
        <v>4.9559179331479806</v>
      </c>
      <c r="AS396" s="51">
        <v>4.9559179331479806</v>
      </c>
      <c r="AT396" s="51">
        <v>4.9559179331479806</v>
      </c>
      <c r="AU396" s="51">
        <v>4.9559179331479806</v>
      </c>
      <c r="AV396" s="76" t="s">
        <v>12734</v>
      </c>
      <c r="AW396" s="133" t="s">
        <v>12734</v>
      </c>
      <c r="AX396" s="133">
        <v>50</v>
      </c>
      <c r="AY396" s="133" t="s">
        <v>12734</v>
      </c>
      <c r="AZ396" s="133" t="s">
        <v>12734</v>
      </c>
      <c r="BA396" s="133" t="s">
        <v>12734</v>
      </c>
      <c r="BB396" s="133" t="s">
        <v>12734</v>
      </c>
      <c r="BC396" s="133">
        <v>67</v>
      </c>
      <c r="BD396" s="133">
        <v>74</v>
      </c>
      <c r="BE396" s="133">
        <v>131</v>
      </c>
      <c r="BF396" s="133">
        <v>116</v>
      </c>
      <c r="BG396" s="92" t="s">
        <v>12734</v>
      </c>
      <c r="BH396" s="51">
        <v>10.732795434161627</v>
      </c>
      <c r="BI396" s="51">
        <v>-5.7768775010136464</v>
      </c>
      <c r="BJ396" s="76">
        <v>395</v>
      </c>
      <c r="BK396" s="51">
        <v>0</v>
      </c>
      <c r="BL396" s="51">
        <v>0.21403182159055145</v>
      </c>
      <c r="BM396" s="51">
        <v>-5.9909093226041978</v>
      </c>
      <c r="BN396" s="64">
        <v>-10.06482466551253</v>
      </c>
      <c r="BO396" s="64"/>
      <c r="BP396" s="51">
        <v>0</v>
      </c>
      <c r="BQ396" s="38">
        <v>0</v>
      </c>
      <c r="BR396" s="51" t="s">
        <v>13132</v>
      </c>
      <c r="BS396" s="51">
        <v>750.67</v>
      </c>
      <c r="BT396" s="75">
        <v>819</v>
      </c>
      <c r="BU396" s="51">
        <v>-68.330000000000041</v>
      </c>
      <c r="BV396" s="75">
        <v>749</v>
      </c>
      <c r="BW396" s="75">
        <v>749</v>
      </c>
      <c r="BX396" s="51"/>
    </row>
    <row r="397" spans="1:76" ht="15" customHeight="1">
      <c r="A397" t="s">
        <v>11832</v>
      </c>
      <c r="B397" s="1" t="s">
        <v>3959</v>
      </c>
      <c r="C397" s="2" t="s">
        <v>3927</v>
      </c>
      <c r="D397" s="91" t="s">
        <v>11833</v>
      </c>
      <c r="E397" s="2" t="s">
        <v>1388</v>
      </c>
      <c r="F397" s="2" t="s">
        <v>3643</v>
      </c>
      <c r="G397" s="2" t="s">
        <v>658</v>
      </c>
      <c r="H397" s="2" t="s">
        <v>658</v>
      </c>
      <c r="I397">
        <v>11241</v>
      </c>
      <c r="J397" t="s">
        <v>11834</v>
      </c>
      <c r="K397" t="e">
        <v>#VALUE!</v>
      </c>
      <c r="L397" t="s">
        <v>11835</v>
      </c>
      <c r="M397" s="175">
        <v>75</v>
      </c>
      <c r="N397" s="124">
        <v>213</v>
      </c>
      <c r="O397" s="75">
        <v>177</v>
      </c>
      <c r="P397" s="124">
        <v>49</v>
      </c>
      <c r="Q397" s="124">
        <v>8</v>
      </c>
      <c r="R397" s="124">
        <v>0</v>
      </c>
      <c r="S397" s="75">
        <v>4</v>
      </c>
      <c r="T397" s="124">
        <v>27</v>
      </c>
      <c r="U397" s="75">
        <v>24</v>
      </c>
      <c r="V397" s="75">
        <v>22</v>
      </c>
      <c r="W397" s="75">
        <v>61</v>
      </c>
      <c r="X397" s="75">
        <v>1</v>
      </c>
      <c r="Y397" s="4">
        <v>0.2768361581920904</v>
      </c>
      <c r="Z397" s="4">
        <v>0.35678391959798994</v>
      </c>
      <c r="AA397" s="4">
        <v>0.38983050847457629</v>
      </c>
      <c r="AB397" s="8">
        <v>1.7763157894736843</v>
      </c>
      <c r="AC397" s="8">
        <v>0.60606060606060608</v>
      </c>
      <c r="AD397" s="8">
        <v>1.6216216216216215</v>
      </c>
      <c r="AE397" s="8">
        <v>0.25</v>
      </c>
      <c r="AF397" s="51">
        <v>0.68922672123957385</v>
      </c>
      <c r="AG397" s="51">
        <v>0</v>
      </c>
      <c r="AH397" s="51">
        <v>0</v>
      </c>
      <c r="AI397" s="51">
        <v>0</v>
      </c>
      <c r="AJ397" s="8">
        <v>4.943224738395485</v>
      </c>
      <c r="AK397" s="8" t="s">
        <v>12734</v>
      </c>
      <c r="AL397" s="8" t="s">
        <v>12734</v>
      </c>
      <c r="AM397" s="8">
        <v>4.943224738395485</v>
      </c>
      <c r="AN397" s="8" t="s">
        <v>12734</v>
      </c>
      <c r="AO397" s="8" t="s">
        <v>12734</v>
      </c>
      <c r="AP397" s="8" t="s">
        <v>12734</v>
      </c>
      <c r="AQ397" s="8" t="s">
        <v>12734</v>
      </c>
      <c r="AR397" s="8">
        <v>4.943224738395485</v>
      </c>
      <c r="AS397" s="8">
        <v>4.943224738395485</v>
      </c>
      <c r="AT397" s="8">
        <v>4.943224738395485</v>
      </c>
      <c r="AU397" s="8">
        <v>4.943224738395485</v>
      </c>
      <c r="AV397" s="133" t="s">
        <v>12734</v>
      </c>
      <c r="AW397" s="133" t="s">
        <v>12734</v>
      </c>
      <c r="AX397" s="133">
        <v>51</v>
      </c>
      <c r="AY397" s="133" t="s">
        <v>12734</v>
      </c>
      <c r="AZ397" s="133" t="s">
        <v>12734</v>
      </c>
      <c r="BA397" s="133" t="s">
        <v>12734</v>
      </c>
      <c r="BB397" s="133" t="s">
        <v>12734</v>
      </c>
      <c r="BC397" s="133">
        <v>68</v>
      </c>
      <c r="BD397" s="133">
        <v>75</v>
      </c>
      <c r="BE397" s="133">
        <v>133</v>
      </c>
      <c r="BF397" s="133">
        <v>118</v>
      </c>
      <c r="BG397" s="92" t="s">
        <v>12734</v>
      </c>
      <c r="BH397" s="8">
        <v>10.732795434161627</v>
      </c>
      <c r="BI397" s="8">
        <v>-5.7895706957661419</v>
      </c>
      <c r="BJ397" s="12">
        <v>396</v>
      </c>
      <c r="BK397" s="10">
        <v>0</v>
      </c>
      <c r="BL397" s="10">
        <v>0.21403182159055145</v>
      </c>
      <c r="BM397" s="10">
        <v>-6.0036025173566934</v>
      </c>
      <c r="BN397" s="41">
        <v>-10.088268180815232</v>
      </c>
      <c r="BO397" s="41"/>
      <c r="BP397" s="10">
        <v>0</v>
      </c>
      <c r="BQ397" s="38">
        <v>0</v>
      </c>
      <c r="BR397" s="6" t="s">
        <v>13133</v>
      </c>
      <c r="BS397" s="51">
        <v>721.5</v>
      </c>
      <c r="BT397" s="75">
        <v>820</v>
      </c>
      <c r="BU397" s="51">
        <v>-98.5</v>
      </c>
      <c r="BV397" s="75">
        <v>641</v>
      </c>
      <c r="BW397" s="75">
        <v>684</v>
      </c>
      <c r="BX397" s="51"/>
    </row>
    <row r="398" spans="1:76" ht="15" customHeight="1">
      <c r="A398" s="65" t="s">
        <v>9492</v>
      </c>
      <c r="B398" s="1" t="s">
        <v>3963</v>
      </c>
      <c r="C398" s="2" t="s">
        <v>4375</v>
      </c>
      <c r="D398" s="91" t="s">
        <v>8645</v>
      </c>
      <c r="E398" s="2" t="s">
        <v>1412</v>
      </c>
      <c r="F398" s="2" t="s">
        <v>6289</v>
      </c>
      <c r="G398" s="2" t="s">
        <v>11019</v>
      </c>
      <c r="H398" s="2" t="s">
        <v>1372</v>
      </c>
      <c r="I398">
        <v>11850</v>
      </c>
      <c r="J398" t="s">
        <v>8646</v>
      </c>
      <c r="K398" t="e">
        <v>#VALUE!</v>
      </c>
      <c r="L398" t="s">
        <v>9493</v>
      </c>
      <c r="M398" s="175">
        <v>89</v>
      </c>
      <c r="N398" s="124">
        <v>179</v>
      </c>
      <c r="O398" s="75">
        <v>154</v>
      </c>
      <c r="P398" s="124">
        <v>29</v>
      </c>
      <c r="Q398" s="124">
        <v>5</v>
      </c>
      <c r="R398" s="124">
        <v>1</v>
      </c>
      <c r="S398" s="75">
        <v>9</v>
      </c>
      <c r="T398" s="124">
        <v>30</v>
      </c>
      <c r="U398" s="75">
        <v>24</v>
      </c>
      <c r="V398" s="75">
        <v>24</v>
      </c>
      <c r="W398" s="75">
        <v>67</v>
      </c>
      <c r="X398" s="75">
        <v>2</v>
      </c>
      <c r="Y398" s="52">
        <v>0.18831168831168832</v>
      </c>
      <c r="Z398" s="52">
        <v>0.29775280898876405</v>
      </c>
      <c r="AA398" s="52">
        <v>0.40909090909090912</v>
      </c>
      <c r="AB398" s="51">
        <v>1.9736842105263159</v>
      </c>
      <c r="AC398" s="51">
        <v>1.3636363636363638</v>
      </c>
      <c r="AD398" s="51">
        <v>1.6216216216216215</v>
      </c>
      <c r="AE398" s="51">
        <v>0.5</v>
      </c>
      <c r="AF398" s="51">
        <v>-1.0164271047228188</v>
      </c>
      <c r="AG398" s="51">
        <v>0</v>
      </c>
      <c r="AH398" s="51">
        <v>0</v>
      </c>
      <c r="AI398" s="51">
        <v>0</v>
      </c>
      <c r="AJ398" s="51">
        <v>4.4425150910614821</v>
      </c>
      <c r="AK398" s="51" t="s">
        <v>12734</v>
      </c>
      <c r="AL398" s="51" t="s">
        <v>12734</v>
      </c>
      <c r="AM398" s="51" t="s">
        <v>12734</v>
      </c>
      <c r="AN398" s="51" t="s">
        <v>12734</v>
      </c>
      <c r="AO398" s="51" t="s">
        <v>12734</v>
      </c>
      <c r="AP398" s="51">
        <v>4.4425150910614821</v>
      </c>
      <c r="AQ398" s="51" t="s">
        <v>12734</v>
      </c>
      <c r="AR398" s="51" t="s">
        <v>12734</v>
      </c>
      <c r="AS398" s="51" t="s">
        <v>12734</v>
      </c>
      <c r="AT398" s="51">
        <v>4.4425150910614821</v>
      </c>
      <c r="AU398" s="51">
        <v>4.4425150910614821</v>
      </c>
      <c r="AV398" s="76" t="s">
        <v>12734</v>
      </c>
      <c r="AW398" s="133" t="s">
        <v>12734</v>
      </c>
      <c r="AX398" s="133" t="s">
        <v>12734</v>
      </c>
      <c r="AY398" s="133" t="s">
        <v>12734</v>
      </c>
      <c r="AZ398" s="133" t="s">
        <v>12734</v>
      </c>
      <c r="BA398" s="133">
        <v>128</v>
      </c>
      <c r="BB398" s="133" t="s">
        <v>12734</v>
      </c>
      <c r="BC398" s="133" t="s">
        <v>12734</v>
      </c>
      <c r="BD398" s="133" t="s">
        <v>12734</v>
      </c>
      <c r="BE398" s="133">
        <v>144</v>
      </c>
      <c r="BF398" s="133">
        <v>129</v>
      </c>
      <c r="BG398" s="92" t="s">
        <v>12734</v>
      </c>
      <c r="BH398" s="51">
        <v>10.292358297693868</v>
      </c>
      <c r="BI398" s="51">
        <v>-5.8498432066323858</v>
      </c>
      <c r="BJ398" s="76">
        <v>397</v>
      </c>
      <c r="BK398" s="51">
        <v>0</v>
      </c>
      <c r="BL398" s="51">
        <v>0.21403182159055145</v>
      </c>
      <c r="BM398" s="51">
        <v>-6.0638750282229372</v>
      </c>
      <c r="BN398" s="64">
        <v>-10.199587636506024</v>
      </c>
      <c r="BO398" s="64"/>
      <c r="BP398" s="51">
        <v>0</v>
      </c>
      <c r="BQ398" s="38">
        <v>0</v>
      </c>
      <c r="BR398" s="51" t="s">
        <v>13134</v>
      </c>
      <c r="BS398" s="51">
        <v>0</v>
      </c>
      <c r="BT398" s="75">
        <v>824</v>
      </c>
      <c r="BU398" s="51">
        <v>0</v>
      </c>
      <c r="BV398" s="75">
        <v>0</v>
      </c>
      <c r="BW398" s="75">
        <v>0</v>
      </c>
      <c r="BX398" s="51"/>
    </row>
    <row r="399" spans="1:76" ht="15" customHeight="1">
      <c r="A399" s="185" t="s">
        <v>1798</v>
      </c>
      <c r="B399" s="1" t="s">
        <v>4181</v>
      </c>
      <c r="C399" s="2" t="s">
        <v>4182</v>
      </c>
      <c r="D399" s="91" t="s">
        <v>605</v>
      </c>
      <c r="E399" s="2" t="s">
        <v>1396</v>
      </c>
      <c r="F399" s="2" t="s">
        <v>6289</v>
      </c>
      <c r="G399" s="2" t="s">
        <v>1372</v>
      </c>
      <c r="H399" s="2" t="s">
        <v>1372</v>
      </c>
      <c r="I399">
        <v>4747</v>
      </c>
      <c r="J399" t="s">
        <v>7456</v>
      </c>
      <c r="K399" t="e">
        <v>#VALUE!</v>
      </c>
      <c r="L399" t="s">
        <v>3258</v>
      </c>
      <c r="M399" s="175">
        <v>138</v>
      </c>
      <c r="N399" s="124">
        <v>363</v>
      </c>
      <c r="O399" s="75">
        <v>317</v>
      </c>
      <c r="P399" s="124">
        <v>58</v>
      </c>
      <c r="Q399" s="124">
        <v>17</v>
      </c>
      <c r="R399" s="124">
        <v>1</v>
      </c>
      <c r="S399" s="75">
        <v>12</v>
      </c>
      <c r="T399" s="124">
        <v>44</v>
      </c>
      <c r="U399" s="75">
        <v>34</v>
      </c>
      <c r="V399" s="75">
        <v>41</v>
      </c>
      <c r="W399" s="75">
        <v>98</v>
      </c>
      <c r="X399" s="75">
        <v>0</v>
      </c>
      <c r="Y399" s="3">
        <v>0.18296529968454259</v>
      </c>
      <c r="Z399" s="3">
        <v>0.27653631284916202</v>
      </c>
      <c r="AA399" s="3">
        <v>0.35646687697160884</v>
      </c>
      <c r="AB399" s="6">
        <v>2.8947368421052633</v>
      </c>
      <c r="AC399" s="6">
        <v>1.8181818181818183</v>
      </c>
      <c r="AD399" s="6">
        <v>2.2972972972972974</v>
      </c>
      <c r="AE399" s="6">
        <v>0</v>
      </c>
      <c r="AF399" s="51">
        <v>-2.6288019863438912</v>
      </c>
      <c r="AG399" s="51">
        <v>0</v>
      </c>
      <c r="AH399" s="51">
        <v>0</v>
      </c>
      <c r="AI399" s="51">
        <v>0</v>
      </c>
      <c r="AJ399" s="51">
        <v>4.3814139712404883</v>
      </c>
      <c r="AK399" s="51" t="s">
        <v>12734</v>
      </c>
      <c r="AL399" s="51" t="s">
        <v>12734</v>
      </c>
      <c r="AM399" s="51" t="s">
        <v>12734</v>
      </c>
      <c r="AN399" s="51" t="s">
        <v>12734</v>
      </c>
      <c r="AO399" s="51" t="s">
        <v>12734</v>
      </c>
      <c r="AP399" s="51">
        <v>4.3814139712404883</v>
      </c>
      <c r="AQ399" s="51" t="s">
        <v>12734</v>
      </c>
      <c r="AR399" s="51" t="s">
        <v>12734</v>
      </c>
      <c r="AS399" s="51" t="s">
        <v>12734</v>
      </c>
      <c r="AT399" s="51">
        <v>4.3814139712404883</v>
      </c>
      <c r="AU399" s="51">
        <v>4.3814139712404883</v>
      </c>
      <c r="AV399" s="76" t="s">
        <v>12734</v>
      </c>
      <c r="AW399" s="133" t="s">
        <v>12734</v>
      </c>
      <c r="AX399" s="133" t="s">
        <v>12734</v>
      </c>
      <c r="AY399" s="133" t="s">
        <v>12734</v>
      </c>
      <c r="AZ399" s="133" t="s">
        <v>12734</v>
      </c>
      <c r="BA399" s="133">
        <v>129</v>
      </c>
      <c r="BB399" s="133" t="s">
        <v>12734</v>
      </c>
      <c r="BC399" s="133" t="s">
        <v>12734</v>
      </c>
      <c r="BD399" s="133" t="s">
        <v>12734</v>
      </c>
      <c r="BE399" s="133">
        <v>147</v>
      </c>
      <c r="BF399" s="133">
        <v>132</v>
      </c>
      <c r="BG399" s="92" t="s">
        <v>12734</v>
      </c>
      <c r="BH399" s="6">
        <v>10.292358297693868</v>
      </c>
      <c r="BI399" s="8">
        <v>-5.9109443264533796</v>
      </c>
      <c r="BJ399" s="12">
        <v>398</v>
      </c>
      <c r="BK399" s="6">
        <v>0</v>
      </c>
      <c r="BL399" s="6">
        <v>0.21403182159055145</v>
      </c>
      <c r="BM399" s="6">
        <v>-6.1249761480439311</v>
      </c>
      <c r="BN399" s="38">
        <v>-10.312437479706769</v>
      </c>
      <c r="BO399" s="38"/>
      <c r="BP399" s="6">
        <v>0</v>
      </c>
      <c r="BQ399" s="38">
        <v>0</v>
      </c>
      <c r="BR399" s="6" t="s">
        <v>13135</v>
      </c>
      <c r="BS399" s="51">
        <v>0</v>
      </c>
      <c r="BT399" s="75">
        <v>827</v>
      </c>
      <c r="BU399" s="51">
        <v>0</v>
      </c>
      <c r="BV399" s="75">
        <v>0</v>
      </c>
      <c r="BW399" s="75">
        <v>0</v>
      </c>
      <c r="BX399" s="51"/>
    </row>
    <row r="400" spans="1:76" ht="15" customHeight="1">
      <c r="A400" s="65" t="s">
        <v>7656</v>
      </c>
      <c r="B400" s="1" t="s">
        <v>7658</v>
      </c>
      <c r="C400" s="2" t="s">
        <v>3954</v>
      </c>
      <c r="D400" s="91" t="s">
        <v>7657</v>
      </c>
      <c r="E400" s="2" t="s">
        <v>1428</v>
      </c>
      <c r="F400" s="2" t="s">
        <v>6289</v>
      </c>
      <c r="G400" s="2" t="s">
        <v>1372</v>
      </c>
      <c r="H400" s="2" t="s">
        <v>1372</v>
      </c>
      <c r="I400">
        <v>10950</v>
      </c>
      <c r="J400" t="s">
        <v>7659</v>
      </c>
      <c r="K400" t="e">
        <v>#VALUE!</v>
      </c>
      <c r="L400" t="s">
        <v>7660</v>
      </c>
      <c r="M400" s="175">
        <v>41</v>
      </c>
      <c r="N400" s="124">
        <v>130</v>
      </c>
      <c r="O400" s="75">
        <v>120</v>
      </c>
      <c r="P400" s="124">
        <v>32</v>
      </c>
      <c r="Q400" s="124">
        <v>4</v>
      </c>
      <c r="R400" s="124">
        <v>1</v>
      </c>
      <c r="S400" s="75">
        <v>10</v>
      </c>
      <c r="T400" s="124">
        <v>17</v>
      </c>
      <c r="U400" s="75">
        <v>19</v>
      </c>
      <c r="V400" s="75">
        <v>7</v>
      </c>
      <c r="W400" s="75">
        <v>39</v>
      </c>
      <c r="X400" s="75">
        <v>0</v>
      </c>
      <c r="Y400" s="52">
        <v>0.26666666666666666</v>
      </c>
      <c r="Z400" s="52">
        <v>0.30708661417322836</v>
      </c>
      <c r="AA400" s="52">
        <v>0.56666666666666665</v>
      </c>
      <c r="AB400" s="51">
        <v>1.118421052631579</v>
      </c>
      <c r="AC400" s="51">
        <v>1.5151515151515151</v>
      </c>
      <c r="AD400" s="51">
        <v>1.2837837837837838</v>
      </c>
      <c r="AE400" s="51">
        <v>0</v>
      </c>
      <c r="AF400" s="51">
        <v>0.44123427672955001</v>
      </c>
      <c r="AG400" s="51">
        <v>0</v>
      </c>
      <c r="AH400" s="51">
        <v>0</v>
      </c>
      <c r="AI400" s="51">
        <v>0</v>
      </c>
      <c r="AJ400" s="51">
        <v>4.3585906282964277</v>
      </c>
      <c r="AK400" s="51" t="s">
        <v>12734</v>
      </c>
      <c r="AL400" s="51" t="s">
        <v>12734</v>
      </c>
      <c r="AM400" s="51" t="s">
        <v>12734</v>
      </c>
      <c r="AN400" s="51" t="s">
        <v>12734</v>
      </c>
      <c r="AO400" s="51" t="s">
        <v>12734</v>
      </c>
      <c r="AP400" s="51">
        <v>4.3585906282964277</v>
      </c>
      <c r="AQ400" s="51" t="s">
        <v>12734</v>
      </c>
      <c r="AR400" s="51" t="s">
        <v>12734</v>
      </c>
      <c r="AS400" s="51" t="s">
        <v>12734</v>
      </c>
      <c r="AT400" s="51">
        <v>4.3585906282964277</v>
      </c>
      <c r="AU400" s="51">
        <v>4.3585906282964277</v>
      </c>
      <c r="AV400" s="76" t="s">
        <v>12734</v>
      </c>
      <c r="AW400" s="133" t="s">
        <v>12734</v>
      </c>
      <c r="AX400" s="133" t="s">
        <v>12734</v>
      </c>
      <c r="AY400" s="133" t="s">
        <v>12734</v>
      </c>
      <c r="AZ400" s="133" t="s">
        <v>12734</v>
      </c>
      <c r="BA400" s="133">
        <v>130</v>
      </c>
      <c r="BB400" s="133" t="s">
        <v>12734</v>
      </c>
      <c r="BC400" s="133" t="s">
        <v>12734</v>
      </c>
      <c r="BD400" s="133" t="s">
        <v>12734</v>
      </c>
      <c r="BE400" s="133">
        <v>148</v>
      </c>
      <c r="BF400" s="133">
        <v>133</v>
      </c>
      <c r="BG400" s="92" t="s">
        <v>12734</v>
      </c>
      <c r="BH400" s="51">
        <v>10.292358297693868</v>
      </c>
      <c r="BI400" s="51">
        <v>-5.9337676693974402</v>
      </c>
      <c r="BJ400" s="76">
        <v>399</v>
      </c>
      <c r="BK400" s="51">
        <v>0</v>
      </c>
      <c r="BL400" s="51">
        <v>0.21403182159055145</v>
      </c>
      <c r="BM400" s="51">
        <v>-6.1477994909879916</v>
      </c>
      <c r="BN400" s="64">
        <v>-10.3545907279631</v>
      </c>
      <c r="BO400" s="64"/>
      <c r="BP400" s="51">
        <v>0</v>
      </c>
      <c r="BQ400" s="38">
        <v>0</v>
      </c>
      <c r="BR400" s="51" t="s">
        <v>13136</v>
      </c>
      <c r="BS400" s="51">
        <v>688.5</v>
      </c>
      <c r="BT400" s="75">
        <v>828</v>
      </c>
      <c r="BU400" s="51">
        <v>-139.5</v>
      </c>
      <c r="BV400" s="75">
        <v>567</v>
      </c>
      <c r="BW400" s="75">
        <v>724</v>
      </c>
      <c r="BX400" s="51"/>
    </row>
    <row r="401" spans="1:76" ht="15" customHeight="1">
      <c r="A401" s="222" t="s">
        <v>2051</v>
      </c>
      <c r="B401" s="1" t="s">
        <v>3958</v>
      </c>
      <c r="C401" s="2" t="s">
        <v>4126</v>
      </c>
      <c r="D401" s="91" t="s">
        <v>489</v>
      </c>
      <c r="E401" s="2" t="s">
        <v>1388</v>
      </c>
      <c r="F401" s="2" t="s">
        <v>3643</v>
      </c>
      <c r="G401" s="2" t="s">
        <v>1372</v>
      </c>
      <c r="H401" s="2" t="s">
        <v>1372</v>
      </c>
      <c r="I401">
        <v>11846</v>
      </c>
      <c r="J401" t="s">
        <v>7338</v>
      </c>
      <c r="K401" t="e">
        <v>#VALUE!</v>
      </c>
      <c r="L401" t="s">
        <v>3470</v>
      </c>
      <c r="M401" s="175">
        <v>65</v>
      </c>
      <c r="N401" s="124">
        <v>264</v>
      </c>
      <c r="O401" s="75">
        <v>236</v>
      </c>
      <c r="P401" s="124">
        <v>47</v>
      </c>
      <c r="Q401" s="124">
        <v>7</v>
      </c>
      <c r="R401" s="124">
        <v>0</v>
      </c>
      <c r="S401" s="75">
        <v>9</v>
      </c>
      <c r="T401" s="124">
        <v>32</v>
      </c>
      <c r="U401" s="75">
        <v>19</v>
      </c>
      <c r="V401" s="75">
        <v>21</v>
      </c>
      <c r="W401" s="75">
        <v>78</v>
      </c>
      <c r="X401" s="75">
        <v>4</v>
      </c>
      <c r="Y401" s="52">
        <v>0.19915254237288135</v>
      </c>
      <c r="Z401" s="52">
        <v>0.26459143968871596</v>
      </c>
      <c r="AA401" s="52">
        <v>0.34322033898305082</v>
      </c>
      <c r="AB401" s="51">
        <v>2.1052631578947367</v>
      </c>
      <c r="AC401" s="51">
        <v>1.3636363636363638</v>
      </c>
      <c r="AD401" s="51">
        <v>1.2837837837837838</v>
      </c>
      <c r="AE401" s="51">
        <v>1</v>
      </c>
      <c r="AF401" s="51">
        <v>-1.425120772946866</v>
      </c>
      <c r="AG401" s="51">
        <v>0</v>
      </c>
      <c r="AH401" s="51">
        <v>0</v>
      </c>
      <c r="AI401" s="51">
        <v>0</v>
      </c>
      <c r="AJ401" s="51">
        <v>4.3275625323680176</v>
      </c>
      <c r="AK401" s="51" t="s">
        <v>12734</v>
      </c>
      <c r="AL401" s="51" t="s">
        <v>12734</v>
      </c>
      <c r="AM401" s="51" t="s">
        <v>12734</v>
      </c>
      <c r="AN401" s="51" t="s">
        <v>12734</v>
      </c>
      <c r="AO401" s="51" t="s">
        <v>12734</v>
      </c>
      <c r="AP401" s="51">
        <v>4.3275625323680176</v>
      </c>
      <c r="AQ401" s="51" t="s">
        <v>12734</v>
      </c>
      <c r="AR401" s="51" t="s">
        <v>12734</v>
      </c>
      <c r="AS401" s="51" t="s">
        <v>12734</v>
      </c>
      <c r="AT401" s="51">
        <v>4.3275625323680176</v>
      </c>
      <c r="AU401" s="51">
        <v>4.3275625323680176</v>
      </c>
      <c r="AV401" s="76" t="s">
        <v>12734</v>
      </c>
      <c r="AW401" s="133" t="s">
        <v>12734</v>
      </c>
      <c r="AX401" s="133" t="s">
        <v>12734</v>
      </c>
      <c r="AY401" s="133" t="s">
        <v>12734</v>
      </c>
      <c r="AZ401" s="133" t="s">
        <v>12734</v>
      </c>
      <c r="BA401" s="133">
        <v>131</v>
      </c>
      <c r="BB401" s="133" t="s">
        <v>12734</v>
      </c>
      <c r="BC401" s="133" t="s">
        <v>12734</v>
      </c>
      <c r="BD401" s="133" t="s">
        <v>12734</v>
      </c>
      <c r="BE401" s="133">
        <v>150</v>
      </c>
      <c r="BF401" s="133">
        <v>135</v>
      </c>
      <c r="BG401" s="92" t="s">
        <v>12734</v>
      </c>
      <c r="BH401" s="51">
        <v>10.292358297693868</v>
      </c>
      <c r="BI401" s="51">
        <v>-5.9647957653258503</v>
      </c>
      <c r="BJ401" s="76">
        <v>400</v>
      </c>
      <c r="BK401" s="51">
        <v>0</v>
      </c>
      <c r="BL401" s="51">
        <v>0.21403182159055145</v>
      </c>
      <c r="BM401" s="51">
        <v>-6.1788275869164018</v>
      </c>
      <c r="BN401" s="64">
        <v>-10.411897627911857</v>
      </c>
      <c r="BO401" s="64"/>
      <c r="BP401" s="51">
        <v>0</v>
      </c>
      <c r="BQ401" s="38">
        <v>0</v>
      </c>
      <c r="BR401" s="51" t="s">
        <v>13137</v>
      </c>
      <c r="BS401" s="51">
        <v>0</v>
      </c>
      <c r="BT401" s="75">
        <v>830</v>
      </c>
      <c r="BU401" s="51">
        <v>0</v>
      </c>
      <c r="BV401" s="75">
        <v>0</v>
      </c>
      <c r="BW401" s="75">
        <v>0</v>
      </c>
      <c r="BX401" s="51"/>
    </row>
    <row r="402" spans="1:76" ht="15" customHeight="1">
      <c r="A402" s="185" t="s">
        <v>2628</v>
      </c>
      <c r="B402" s="1" t="s">
        <v>4158</v>
      </c>
      <c r="C402" s="2" t="s">
        <v>4159</v>
      </c>
      <c r="D402" s="91" t="s">
        <v>1292</v>
      </c>
      <c r="E402" s="2" t="s">
        <v>1398</v>
      </c>
      <c r="F402" s="2" t="s">
        <v>6289</v>
      </c>
      <c r="G402" s="2" t="s">
        <v>1372</v>
      </c>
      <c r="H402" s="2" t="s">
        <v>1372</v>
      </c>
      <c r="I402">
        <v>12907</v>
      </c>
      <c r="J402" t="s">
        <v>7684</v>
      </c>
      <c r="K402" t="e">
        <v>#VALUE!</v>
      </c>
      <c r="L402" t="s">
        <v>3639</v>
      </c>
      <c r="M402" s="175">
        <v>42</v>
      </c>
      <c r="N402" s="124">
        <v>167</v>
      </c>
      <c r="O402" s="75">
        <v>153</v>
      </c>
      <c r="P402" s="124">
        <v>37</v>
      </c>
      <c r="Q402" s="124">
        <v>8</v>
      </c>
      <c r="R402" s="124">
        <v>1</v>
      </c>
      <c r="S402" s="75">
        <v>6</v>
      </c>
      <c r="T402" s="124">
        <v>23</v>
      </c>
      <c r="U402" s="75">
        <v>17</v>
      </c>
      <c r="V402" s="75">
        <v>12</v>
      </c>
      <c r="W402" s="75">
        <v>49</v>
      </c>
      <c r="X402" s="75">
        <v>3</v>
      </c>
      <c r="Y402" s="31">
        <v>0.24183006535947713</v>
      </c>
      <c r="Z402" s="31">
        <v>0.29696969696969699</v>
      </c>
      <c r="AA402" s="31">
        <v>0.42483660130718953</v>
      </c>
      <c r="AB402" s="32">
        <v>1.5131578947368423</v>
      </c>
      <c r="AC402" s="32">
        <v>0.90909090909090917</v>
      </c>
      <c r="AD402" s="32">
        <v>1.1486486486486487</v>
      </c>
      <c r="AE402" s="32">
        <v>0.75</v>
      </c>
      <c r="AF402" s="51">
        <v>-6.6011441983426797E-3</v>
      </c>
      <c r="AG402" s="51">
        <v>0</v>
      </c>
      <c r="AH402" s="51">
        <v>0</v>
      </c>
      <c r="AI402" s="51">
        <v>0</v>
      </c>
      <c r="AJ402" s="8">
        <v>4.314296308278057</v>
      </c>
      <c r="AK402" s="8" t="s">
        <v>12734</v>
      </c>
      <c r="AL402" s="8" t="s">
        <v>12734</v>
      </c>
      <c r="AM402" s="8" t="s">
        <v>12734</v>
      </c>
      <c r="AN402" s="8" t="s">
        <v>12734</v>
      </c>
      <c r="AO402" s="8" t="s">
        <v>12734</v>
      </c>
      <c r="AP402" s="8">
        <v>4.314296308278057</v>
      </c>
      <c r="AQ402" s="8" t="s">
        <v>12734</v>
      </c>
      <c r="AR402" s="8" t="s">
        <v>12734</v>
      </c>
      <c r="AS402" s="8" t="s">
        <v>12734</v>
      </c>
      <c r="AT402" s="8">
        <v>4.314296308278057</v>
      </c>
      <c r="AU402" s="8">
        <v>4.314296308278057</v>
      </c>
      <c r="AV402" s="133" t="s">
        <v>12734</v>
      </c>
      <c r="AW402" s="133" t="s">
        <v>12734</v>
      </c>
      <c r="AX402" s="133" t="s">
        <v>12734</v>
      </c>
      <c r="AY402" s="133" t="s">
        <v>12734</v>
      </c>
      <c r="AZ402" s="133" t="s">
        <v>12734</v>
      </c>
      <c r="BA402" s="133">
        <v>132</v>
      </c>
      <c r="BB402" s="133" t="s">
        <v>12734</v>
      </c>
      <c r="BC402" s="133" t="s">
        <v>12734</v>
      </c>
      <c r="BD402" s="133" t="s">
        <v>12734</v>
      </c>
      <c r="BE402" s="133">
        <v>153</v>
      </c>
      <c r="BF402" s="133">
        <v>138</v>
      </c>
      <c r="BG402" s="92" t="s">
        <v>12734</v>
      </c>
      <c r="BH402" s="32">
        <v>10.292358297693868</v>
      </c>
      <c r="BI402" s="8">
        <v>-5.9780619894158109</v>
      </c>
      <c r="BJ402" s="12">
        <v>401</v>
      </c>
      <c r="BK402" s="32">
        <v>0</v>
      </c>
      <c r="BL402" s="32">
        <v>0.21403182159055145</v>
      </c>
      <c r="BM402" s="32">
        <v>-6.1920938110063624</v>
      </c>
      <c r="BN402" s="40">
        <v>-10.436399491589707</v>
      </c>
      <c r="BO402" s="40"/>
      <c r="BP402" s="32">
        <v>0</v>
      </c>
      <c r="BQ402" s="38">
        <v>0</v>
      </c>
      <c r="BR402" s="6" t="s">
        <v>13138</v>
      </c>
      <c r="BS402" s="51">
        <v>308.83</v>
      </c>
      <c r="BT402" s="75">
        <v>832</v>
      </c>
      <c r="BU402" s="51">
        <v>-523.17000000000007</v>
      </c>
      <c r="BV402" s="75">
        <v>288</v>
      </c>
      <c r="BW402" s="75">
        <v>329</v>
      </c>
      <c r="BX402" s="51"/>
    </row>
    <row r="403" spans="1:76" ht="15" customHeight="1">
      <c r="A403" s="221" t="s">
        <v>9173</v>
      </c>
      <c r="B403" s="187" t="s">
        <v>9175</v>
      </c>
      <c r="C403" s="205" t="s">
        <v>9174</v>
      </c>
      <c r="D403" s="220" t="s">
        <v>8836</v>
      </c>
      <c r="E403" s="205" t="s">
        <v>1385</v>
      </c>
      <c r="F403" s="205" t="s">
        <v>6289</v>
      </c>
      <c r="G403" s="205" t="s">
        <v>1372</v>
      </c>
      <c r="H403" s="205" t="s">
        <v>1372</v>
      </c>
      <c r="I403" s="206">
        <v>13546</v>
      </c>
      <c r="J403" s="206" t="s">
        <v>8837</v>
      </c>
      <c r="K403" s="207" t="e">
        <v>#VALUE!</v>
      </c>
      <c r="L403" s="207" t="s">
        <v>9176</v>
      </c>
      <c r="M403" s="208">
        <v>44</v>
      </c>
      <c r="N403" s="209">
        <v>122</v>
      </c>
      <c r="O403" s="209">
        <v>108</v>
      </c>
      <c r="P403" s="209">
        <v>23</v>
      </c>
      <c r="Q403" s="209">
        <v>3</v>
      </c>
      <c r="R403" s="209">
        <v>1</v>
      </c>
      <c r="S403" s="209">
        <v>4</v>
      </c>
      <c r="T403" s="209">
        <v>18</v>
      </c>
      <c r="U403" s="209">
        <v>11</v>
      </c>
      <c r="V403" s="209">
        <v>12</v>
      </c>
      <c r="W403" s="209">
        <v>34</v>
      </c>
      <c r="X403" s="209">
        <v>8</v>
      </c>
      <c r="Y403" s="210">
        <v>0.21296296296296297</v>
      </c>
      <c r="Z403" s="211">
        <v>0.29166666666666669</v>
      </c>
      <c r="AA403" s="211">
        <v>0.37037037037037035</v>
      </c>
      <c r="AB403" s="212">
        <v>1.1842105263157896</v>
      </c>
      <c r="AC403" s="212">
        <v>0.60606060606060608</v>
      </c>
      <c r="AD403" s="212">
        <v>0.7432432432432432</v>
      </c>
      <c r="AE403" s="212">
        <v>2</v>
      </c>
      <c r="AF403" s="212">
        <v>-0.27859814924198018</v>
      </c>
      <c r="AG403" s="213">
        <v>0</v>
      </c>
      <c r="AH403" s="213">
        <v>0</v>
      </c>
      <c r="AI403" s="213">
        <v>0</v>
      </c>
      <c r="AJ403" s="212">
        <v>4.2549162263776585</v>
      </c>
      <c r="AK403" s="212" t="s">
        <v>12734</v>
      </c>
      <c r="AL403" s="212" t="s">
        <v>12734</v>
      </c>
      <c r="AM403" s="212" t="s">
        <v>12734</v>
      </c>
      <c r="AN403" s="212" t="s">
        <v>12734</v>
      </c>
      <c r="AO403" s="212" t="s">
        <v>12734</v>
      </c>
      <c r="AP403" s="212">
        <v>4.2549162263776585</v>
      </c>
      <c r="AQ403" s="212" t="s">
        <v>12734</v>
      </c>
      <c r="AR403" s="212" t="s">
        <v>12734</v>
      </c>
      <c r="AS403" s="212" t="s">
        <v>12734</v>
      </c>
      <c r="AT403" s="212">
        <v>4.2549162263776585</v>
      </c>
      <c r="AU403" s="212">
        <v>4.2549162263776585</v>
      </c>
      <c r="AV403" s="214" t="s">
        <v>12734</v>
      </c>
      <c r="AW403" s="214" t="s">
        <v>12734</v>
      </c>
      <c r="AX403" s="214" t="s">
        <v>12734</v>
      </c>
      <c r="AY403" s="214" t="s">
        <v>12734</v>
      </c>
      <c r="AZ403" s="214" t="s">
        <v>12734</v>
      </c>
      <c r="BA403" s="214">
        <v>133</v>
      </c>
      <c r="BB403" s="214" t="s">
        <v>12734</v>
      </c>
      <c r="BC403" s="214" t="s">
        <v>12734</v>
      </c>
      <c r="BD403" s="214" t="s">
        <v>12734</v>
      </c>
      <c r="BE403" s="214">
        <v>156</v>
      </c>
      <c r="BF403" s="214">
        <v>141</v>
      </c>
      <c r="BG403" s="215" t="s">
        <v>12734</v>
      </c>
      <c r="BH403" s="212">
        <v>10.292358297693868</v>
      </c>
      <c r="BI403" s="212">
        <v>-6.0374420713162094</v>
      </c>
      <c r="BJ403" s="214">
        <v>402</v>
      </c>
      <c r="BK403" s="212">
        <v>0</v>
      </c>
      <c r="BL403" s="212">
        <v>0.21403182159055145</v>
      </c>
      <c r="BM403" s="212">
        <v>-6.2514738929067608</v>
      </c>
      <c r="BN403" s="216">
        <v>-10.54607068830982</v>
      </c>
      <c r="BO403" s="217"/>
      <c r="BP403" s="212">
        <v>0</v>
      </c>
      <c r="BQ403" s="38">
        <v>0</v>
      </c>
      <c r="BR403" s="212" t="s">
        <v>13139</v>
      </c>
      <c r="BS403" s="212">
        <v>734.17</v>
      </c>
      <c r="BT403" s="218">
        <v>836</v>
      </c>
      <c r="BU403" s="213">
        <v>-101.83000000000004</v>
      </c>
      <c r="BV403" s="218">
        <v>683</v>
      </c>
      <c r="BW403" s="218">
        <v>718</v>
      </c>
      <c r="BX403" s="212"/>
    </row>
    <row r="404" spans="1:76" ht="15" customHeight="1">
      <c r="A404" s="222" t="s">
        <v>5574</v>
      </c>
      <c r="B404" s="1" t="s">
        <v>5575</v>
      </c>
      <c r="C404" s="2" t="s">
        <v>4914</v>
      </c>
      <c r="D404" s="91" t="s">
        <v>6003</v>
      </c>
      <c r="E404" s="2" t="s">
        <v>1471</v>
      </c>
      <c r="F404" s="2" t="s">
        <v>6289</v>
      </c>
      <c r="G404" s="2" t="s">
        <v>11022</v>
      </c>
      <c r="H404" s="2" t="s">
        <v>657</v>
      </c>
      <c r="I404">
        <v>13329</v>
      </c>
      <c r="J404" t="s">
        <v>7605</v>
      </c>
      <c r="K404" t="e">
        <v>#VALUE!</v>
      </c>
      <c r="L404" t="s">
        <v>7607</v>
      </c>
      <c r="M404" s="175">
        <v>78</v>
      </c>
      <c r="N404" s="124">
        <v>226</v>
      </c>
      <c r="O404" s="75">
        <v>187</v>
      </c>
      <c r="P404" s="124">
        <v>36</v>
      </c>
      <c r="Q404" s="124">
        <v>8</v>
      </c>
      <c r="R404" s="124">
        <v>2</v>
      </c>
      <c r="S404" s="75">
        <v>6</v>
      </c>
      <c r="T404" s="124">
        <v>26</v>
      </c>
      <c r="U404" s="75">
        <v>30</v>
      </c>
      <c r="V404" s="75">
        <v>32</v>
      </c>
      <c r="W404" s="75">
        <v>55</v>
      </c>
      <c r="X404" s="75">
        <v>1</v>
      </c>
      <c r="Y404" s="52">
        <v>0.19251336898395721</v>
      </c>
      <c r="Z404" s="52">
        <v>0.31050228310502281</v>
      </c>
      <c r="AA404" s="52">
        <v>0.35294117647058826</v>
      </c>
      <c r="AB404" s="51">
        <v>1.7105263157894737</v>
      </c>
      <c r="AC404" s="51">
        <v>0.90909090909090917</v>
      </c>
      <c r="AD404" s="51">
        <v>2.0270270270270268</v>
      </c>
      <c r="AE404" s="51">
        <v>0.25</v>
      </c>
      <c r="AF404" s="51">
        <v>-1.2117452440033039</v>
      </c>
      <c r="AG404" s="51">
        <v>0</v>
      </c>
      <c r="AH404" s="51">
        <v>0</v>
      </c>
      <c r="AI404" s="51">
        <v>0</v>
      </c>
      <c r="AJ404" s="51">
        <v>3.6848990079041051</v>
      </c>
      <c r="AK404" s="51" t="s">
        <v>12734</v>
      </c>
      <c r="AL404" s="51" t="s">
        <v>12734</v>
      </c>
      <c r="AM404" s="51" t="s">
        <v>12734</v>
      </c>
      <c r="AN404" s="51">
        <v>3.6848990079041051</v>
      </c>
      <c r="AO404" s="51" t="s">
        <v>12734</v>
      </c>
      <c r="AP404" s="51" t="s">
        <v>12734</v>
      </c>
      <c r="AQ404" s="51">
        <v>3.6848990079041051</v>
      </c>
      <c r="AR404" s="51" t="s">
        <v>12734</v>
      </c>
      <c r="AS404" s="51">
        <v>3.6848990079041051</v>
      </c>
      <c r="AT404" s="51">
        <v>3.6848990079041051</v>
      </c>
      <c r="AU404" s="51">
        <v>3.6848990079041051</v>
      </c>
      <c r="AV404" s="76" t="s">
        <v>12734</v>
      </c>
      <c r="AW404" s="133" t="s">
        <v>12734</v>
      </c>
      <c r="AX404" s="133" t="s">
        <v>12734</v>
      </c>
      <c r="AY404" s="133">
        <v>38</v>
      </c>
      <c r="AZ404" s="133" t="s">
        <v>12734</v>
      </c>
      <c r="BA404" s="133" t="s">
        <v>12734</v>
      </c>
      <c r="BB404" s="133">
        <v>45</v>
      </c>
      <c r="BC404" s="133" t="s">
        <v>12734</v>
      </c>
      <c r="BD404" s="133">
        <v>92</v>
      </c>
      <c r="BE404" s="133">
        <v>179</v>
      </c>
      <c r="BF404" s="133">
        <v>164</v>
      </c>
      <c r="BG404" s="92" t="s">
        <v>12734</v>
      </c>
      <c r="BH404" s="51">
        <v>9.7237596872733416</v>
      </c>
      <c r="BI404" s="51">
        <v>-6.0388606793692361</v>
      </c>
      <c r="BJ404" s="76">
        <v>403</v>
      </c>
      <c r="BK404" s="51">
        <v>0</v>
      </c>
      <c r="BL404" s="51">
        <v>0.21403182159055145</v>
      </c>
      <c r="BM404" s="51">
        <v>-6.2528925009597875</v>
      </c>
      <c r="BN404" s="64">
        <v>-10.548690766253014</v>
      </c>
      <c r="BO404" s="64"/>
      <c r="BP404" s="51">
        <v>0</v>
      </c>
      <c r="BQ404" s="38">
        <v>0</v>
      </c>
      <c r="BR404" s="51" t="s">
        <v>13140</v>
      </c>
      <c r="BS404" s="51">
        <v>445</v>
      </c>
      <c r="BT404" s="75">
        <v>1551</v>
      </c>
      <c r="BU404" s="51">
        <v>-1106</v>
      </c>
      <c r="BV404" s="75">
        <v>264</v>
      </c>
      <c r="BW404" s="75">
        <v>569</v>
      </c>
      <c r="BX404" s="51"/>
    </row>
    <row r="405" spans="1:76">
      <c r="A405" s="222" t="s">
        <v>8602</v>
      </c>
      <c r="B405" s="1" t="s">
        <v>8603</v>
      </c>
      <c r="C405" s="2" t="s">
        <v>4898</v>
      </c>
      <c r="D405" s="91" t="s">
        <v>8844</v>
      </c>
      <c r="E405" s="2" t="s">
        <v>1435</v>
      </c>
      <c r="F405" s="2" t="s">
        <v>3643</v>
      </c>
      <c r="G405" s="2" t="s">
        <v>1403</v>
      </c>
      <c r="H405" s="2" t="s">
        <v>1403</v>
      </c>
      <c r="I405">
        <v>10059</v>
      </c>
      <c r="J405" t="s">
        <v>8341</v>
      </c>
      <c r="K405" t="e">
        <v>#VALUE!</v>
      </c>
      <c r="L405" t="s">
        <v>9213</v>
      </c>
      <c r="M405" s="175">
        <v>51</v>
      </c>
      <c r="N405" s="124">
        <v>147</v>
      </c>
      <c r="O405" s="75">
        <v>132</v>
      </c>
      <c r="P405" s="124">
        <v>18</v>
      </c>
      <c r="Q405" s="124">
        <v>1</v>
      </c>
      <c r="R405" s="124">
        <v>0</v>
      </c>
      <c r="S405" s="75">
        <v>1</v>
      </c>
      <c r="T405" s="124">
        <v>7</v>
      </c>
      <c r="U405" s="75">
        <v>5</v>
      </c>
      <c r="V405" s="75">
        <v>12</v>
      </c>
      <c r="W405" s="75">
        <v>49</v>
      </c>
      <c r="X405" s="75">
        <v>0</v>
      </c>
      <c r="Y405" s="52">
        <v>0.13636363636363635</v>
      </c>
      <c r="Z405" s="52">
        <v>0.20833333333333334</v>
      </c>
      <c r="AA405" s="52">
        <v>0.16666666666666666</v>
      </c>
      <c r="AB405" s="51">
        <v>0.46052631578947373</v>
      </c>
      <c r="AC405" s="51">
        <v>0.15151515151515152</v>
      </c>
      <c r="AD405" s="51">
        <v>0.33783783783783783</v>
      </c>
      <c r="AE405" s="51">
        <v>0</v>
      </c>
      <c r="AF405" s="51">
        <v>-1.6617618206788329</v>
      </c>
      <c r="AG405" s="51">
        <v>0</v>
      </c>
      <c r="AH405" s="51">
        <v>0</v>
      </c>
      <c r="AI405" s="51">
        <v>0</v>
      </c>
      <c r="AJ405" s="51">
        <v>-0.71188251553636983</v>
      </c>
      <c r="AK405" s="51">
        <v>-0.71188251553636983</v>
      </c>
      <c r="AL405" s="51" t="s">
        <v>12734</v>
      </c>
      <c r="AM405" s="51" t="s">
        <v>12734</v>
      </c>
      <c r="AN405" s="51" t="s">
        <v>12734</v>
      </c>
      <c r="AO405" s="51" t="s">
        <v>12734</v>
      </c>
      <c r="AP405" s="51" t="s">
        <v>12734</v>
      </c>
      <c r="AQ405" s="51" t="s">
        <v>12734</v>
      </c>
      <c r="AR405" s="51" t="s">
        <v>12734</v>
      </c>
      <c r="AS405" s="51" t="s">
        <v>12734</v>
      </c>
      <c r="AT405" s="51">
        <v>-0.71188251553636983</v>
      </c>
      <c r="AU405" s="51">
        <v>-0.71188251553636983</v>
      </c>
      <c r="AV405" s="76">
        <v>91</v>
      </c>
      <c r="AW405" s="133" t="s">
        <v>12734</v>
      </c>
      <c r="AX405" s="133" t="s">
        <v>12734</v>
      </c>
      <c r="AY405" s="133" t="s">
        <v>12734</v>
      </c>
      <c r="AZ405" s="133" t="s">
        <v>12734</v>
      </c>
      <c r="BA405" s="133" t="s">
        <v>12734</v>
      </c>
      <c r="BB405" s="133" t="s">
        <v>12734</v>
      </c>
      <c r="BC405" s="133" t="s">
        <v>12734</v>
      </c>
      <c r="BD405" s="133" t="s">
        <v>12734</v>
      </c>
      <c r="BE405" s="133">
        <v>387</v>
      </c>
      <c r="BF405" s="133">
        <v>372</v>
      </c>
      <c r="BG405" s="92" t="s">
        <v>12734</v>
      </c>
      <c r="BH405" s="51">
        <v>5.4009775641470128</v>
      </c>
      <c r="BI405" s="51">
        <v>-6.112860079683383</v>
      </c>
      <c r="BJ405" s="76">
        <v>404</v>
      </c>
      <c r="BK405" s="51">
        <v>0</v>
      </c>
      <c r="BL405" s="51">
        <v>0.21403182159055145</v>
      </c>
      <c r="BM405" s="51">
        <v>-6.3268919012739344</v>
      </c>
      <c r="BN405" s="64">
        <v>-10.685362904944839</v>
      </c>
      <c r="BO405" s="64"/>
      <c r="BP405" s="51">
        <v>0</v>
      </c>
      <c r="BQ405" s="38">
        <v>0</v>
      </c>
      <c r="BR405" s="51" t="s">
        <v>13141</v>
      </c>
      <c r="BS405" s="51">
        <v>0</v>
      </c>
      <c r="BT405" s="75">
        <v>1552</v>
      </c>
      <c r="BU405" s="51">
        <v>0</v>
      </c>
      <c r="BV405" s="75">
        <v>0</v>
      </c>
      <c r="BW405" s="75">
        <v>0</v>
      </c>
      <c r="BX405" s="51"/>
    </row>
    <row r="406" spans="1:76">
      <c r="A406" s="65" t="s">
        <v>11025</v>
      </c>
      <c r="B406" s="1" t="s">
        <v>11026</v>
      </c>
      <c r="C406" s="2" t="s">
        <v>4038</v>
      </c>
      <c r="D406" s="91" t="s">
        <v>10522</v>
      </c>
      <c r="E406" s="2" t="s">
        <v>1431</v>
      </c>
      <c r="F406" s="2" t="s">
        <v>3643</v>
      </c>
      <c r="G406" s="2" t="s">
        <v>1372</v>
      </c>
      <c r="H406" s="2" t="s">
        <v>1372</v>
      </c>
      <c r="I406">
        <v>15181</v>
      </c>
      <c r="J406" t="s">
        <v>11027</v>
      </c>
      <c r="K406" t="e">
        <v>#VALUE!</v>
      </c>
      <c r="L406" t="s">
        <v>11028</v>
      </c>
      <c r="M406" s="175">
        <v>97</v>
      </c>
      <c r="N406" s="124">
        <v>247</v>
      </c>
      <c r="O406" s="75">
        <v>217</v>
      </c>
      <c r="P406" s="124">
        <v>48</v>
      </c>
      <c r="Q406" s="124">
        <v>8</v>
      </c>
      <c r="R406" s="124">
        <v>0</v>
      </c>
      <c r="S406" s="75">
        <v>7</v>
      </c>
      <c r="T406" s="124">
        <v>22</v>
      </c>
      <c r="U406" s="75">
        <v>24</v>
      </c>
      <c r="V406" s="75">
        <v>19</v>
      </c>
      <c r="W406" s="75">
        <v>69</v>
      </c>
      <c r="X406" s="75">
        <v>3</v>
      </c>
      <c r="Y406" s="52">
        <v>0.22119815668202766</v>
      </c>
      <c r="Z406" s="52">
        <v>0.28389830508474578</v>
      </c>
      <c r="AA406" s="52">
        <v>0.35483870967741937</v>
      </c>
      <c r="AB406" s="51">
        <v>1.4473684210526316</v>
      </c>
      <c r="AC406" s="51">
        <v>1.0606060606060606</v>
      </c>
      <c r="AD406" s="51">
        <v>1.6216216216216215</v>
      </c>
      <c r="AE406" s="51">
        <v>0.75</v>
      </c>
      <c r="AF406" s="51">
        <v>-0.70508162573271205</v>
      </c>
      <c r="AG406" s="51">
        <v>0</v>
      </c>
      <c r="AH406" s="51">
        <v>0</v>
      </c>
      <c r="AI406" s="51">
        <v>0</v>
      </c>
      <c r="AJ406" s="51">
        <v>4.1745144775476017</v>
      </c>
      <c r="AK406" s="51" t="s">
        <v>12734</v>
      </c>
      <c r="AL406" s="51" t="s">
        <v>12734</v>
      </c>
      <c r="AM406" s="51" t="s">
        <v>12734</v>
      </c>
      <c r="AN406" s="51" t="s">
        <v>12734</v>
      </c>
      <c r="AO406" s="51" t="s">
        <v>12734</v>
      </c>
      <c r="AP406" s="51">
        <v>4.1745144775476017</v>
      </c>
      <c r="AQ406" s="51" t="s">
        <v>12734</v>
      </c>
      <c r="AR406" s="51" t="s">
        <v>12734</v>
      </c>
      <c r="AS406" s="51" t="s">
        <v>12734</v>
      </c>
      <c r="AT406" s="51">
        <v>4.1745144775476017</v>
      </c>
      <c r="AU406" s="51">
        <v>4.1745144775476017</v>
      </c>
      <c r="AV406" s="76" t="s">
        <v>12734</v>
      </c>
      <c r="AW406" s="133" t="s">
        <v>12734</v>
      </c>
      <c r="AX406" s="133" t="s">
        <v>12734</v>
      </c>
      <c r="AY406" s="133" t="s">
        <v>12734</v>
      </c>
      <c r="AZ406" s="133" t="s">
        <v>12734</v>
      </c>
      <c r="BA406" s="133">
        <v>134</v>
      </c>
      <c r="BB406" s="133" t="s">
        <v>12734</v>
      </c>
      <c r="BC406" s="133" t="s">
        <v>12734</v>
      </c>
      <c r="BD406" s="133" t="s">
        <v>12734</v>
      </c>
      <c r="BE406" s="133">
        <v>158</v>
      </c>
      <c r="BF406" s="133">
        <v>143</v>
      </c>
      <c r="BG406" s="92" t="s">
        <v>12734</v>
      </c>
      <c r="BH406" s="51">
        <v>10.292358297693868</v>
      </c>
      <c r="BI406" s="51">
        <v>-6.1178438201462662</v>
      </c>
      <c r="BJ406" s="76">
        <v>405</v>
      </c>
      <c r="BK406" s="51">
        <v>0</v>
      </c>
      <c r="BL406" s="51">
        <v>0.21403182159055145</v>
      </c>
      <c r="BM406" s="51">
        <v>-6.3318756417368176</v>
      </c>
      <c r="BN406" s="64">
        <v>-10.694567553426523</v>
      </c>
      <c r="BO406" s="64"/>
      <c r="BP406" s="51">
        <v>0</v>
      </c>
      <c r="BQ406" s="38">
        <v>0</v>
      </c>
      <c r="BR406" s="51" t="s">
        <v>13142</v>
      </c>
      <c r="BS406" s="51">
        <v>0</v>
      </c>
      <c r="BT406" s="75">
        <v>1553</v>
      </c>
      <c r="BU406" s="51">
        <v>0</v>
      </c>
      <c r="BV406" s="75">
        <v>0</v>
      </c>
      <c r="BW406" s="75">
        <v>0</v>
      </c>
      <c r="BX406" s="51"/>
    </row>
    <row r="407" spans="1:76" ht="15" customHeight="1">
      <c r="A407" s="221" t="s">
        <v>11900</v>
      </c>
      <c r="B407" s="187" t="s">
        <v>11902</v>
      </c>
      <c r="C407" s="205" t="s">
        <v>9687</v>
      </c>
      <c r="D407" s="220" t="s">
        <v>11901</v>
      </c>
      <c r="E407" s="205" t="s">
        <v>1412</v>
      </c>
      <c r="F407" s="205" t="s">
        <v>6289</v>
      </c>
      <c r="G407" s="205" t="s">
        <v>1372</v>
      </c>
      <c r="H407" s="205" t="s">
        <v>1372</v>
      </c>
      <c r="I407" s="206">
        <v>18564</v>
      </c>
      <c r="J407" s="206" t="s">
        <v>11903</v>
      </c>
      <c r="K407" s="207" t="e">
        <v>#VALUE!</v>
      </c>
      <c r="L407" s="207" t="s">
        <v>11904</v>
      </c>
      <c r="M407" s="208">
        <v>51</v>
      </c>
      <c r="N407" s="209">
        <v>183</v>
      </c>
      <c r="O407" s="209">
        <v>156</v>
      </c>
      <c r="P407" s="209">
        <v>36</v>
      </c>
      <c r="Q407" s="209">
        <v>6</v>
      </c>
      <c r="R407" s="209">
        <v>2</v>
      </c>
      <c r="S407" s="209">
        <v>6</v>
      </c>
      <c r="T407" s="209">
        <v>24</v>
      </c>
      <c r="U407" s="209">
        <v>24</v>
      </c>
      <c r="V407" s="209">
        <v>20</v>
      </c>
      <c r="W407" s="209">
        <v>48</v>
      </c>
      <c r="X407" s="209">
        <v>1</v>
      </c>
      <c r="Y407" s="210">
        <v>0.23076923076923078</v>
      </c>
      <c r="Z407" s="211">
        <v>0.31818181818181818</v>
      </c>
      <c r="AA407" s="211">
        <v>0.41025641025641024</v>
      </c>
      <c r="AB407" s="212">
        <v>1.5789473684210527</v>
      </c>
      <c r="AC407" s="212">
        <v>0.90909090909090917</v>
      </c>
      <c r="AD407" s="212">
        <v>1.6216216216216215</v>
      </c>
      <c r="AE407" s="212">
        <v>0.25</v>
      </c>
      <c r="AF407" s="212">
        <v>-0.22482893450637145</v>
      </c>
      <c r="AG407" s="213">
        <v>0</v>
      </c>
      <c r="AH407" s="213">
        <v>0</v>
      </c>
      <c r="AI407" s="213">
        <v>0</v>
      </c>
      <c r="AJ407" s="212">
        <v>4.1348309646272119</v>
      </c>
      <c r="AK407" s="212" t="s">
        <v>12734</v>
      </c>
      <c r="AL407" s="212" t="s">
        <v>12734</v>
      </c>
      <c r="AM407" s="212" t="s">
        <v>12734</v>
      </c>
      <c r="AN407" s="212" t="s">
        <v>12734</v>
      </c>
      <c r="AO407" s="212" t="s">
        <v>12734</v>
      </c>
      <c r="AP407" s="212">
        <v>4.1348309646272119</v>
      </c>
      <c r="AQ407" s="212" t="s">
        <v>12734</v>
      </c>
      <c r="AR407" s="212" t="s">
        <v>12734</v>
      </c>
      <c r="AS407" s="212" t="s">
        <v>12734</v>
      </c>
      <c r="AT407" s="212">
        <v>4.1348309646272119</v>
      </c>
      <c r="AU407" s="212">
        <v>4.1348309646272119</v>
      </c>
      <c r="AV407" s="214" t="s">
        <v>12734</v>
      </c>
      <c r="AW407" s="214" t="s">
        <v>12734</v>
      </c>
      <c r="AX407" s="214" t="s">
        <v>12734</v>
      </c>
      <c r="AY407" s="214" t="s">
        <v>12734</v>
      </c>
      <c r="AZ407" s="214" t="s">
        <v>12734</v>
      </c>
      <c r="BA407" s="214">
        <v>135</v>
      </c>
      <c r="BB407" s="214" t="s">
        <v>12734</v>
      </c>
      <c r="BC407" s="214" t="s">
        <v>12734</v>
      </c>
      <c r="BD407" s="214" t="s">
        <v>12734</v>
      </c>
      <c r="BE407" s="214">
        <v>160</v>
      </c>
      <c r="BF407" s="214">
        <v>145</v>
      </c>
      <c r="BG407" s="215" t="s">
        <v>12734</v>
      </c>
      <c r="BH407" s="212">
        <v>10.292358297693868</v>
      </c>
      <c r="BI407" s="212">
        <v>-6.157527333066656</v>
      </c>
      <c r="BJ407" s="214">
        <v>406</v>
      </c>
      <c r="BK407" s="212">
        <v>0</v>
      </c>
      <c r="BL407" s="212">
        <v>0.21403182159055145</v>
      </c>
      <c r="BM407" s="212">
        <v>-6.3715591546572075</v>
      </c>
      <c r="BN407" s="216">
        <v>-10.767860452539349</v>
      </c>
      <c r="BO407" s="217"/>
      <c r="BP407" s="212">
        <v>0</v>
      </c>
      <c r="BQ407" s="38">
        <v>0</v>
      </c>
      <c r="BR407" s="212" t="s">
        <v>13143</v>
      </c>
      <c r="BS407" s="212">
        <v>287.33</v>
      </c>
      <c r="BT407" s="218">
        <v>1558</v>
      </c>
      <c r="BU407" s="213">
        <v>-1270.67</v>
      </c>
      <c r="BV407" s="218">
        <v>257</v>
      </c>
      <c r="BW407" s="218">
        <v>310</v>
      </c>
      <c r="BX407" s="212"/>
    </row>
    <row r="408" spans="1:76">
      <c r="A408" s="119" t="s">
        <v>9753</v>
      </c>
      <c r="B408" s="1" t="s">
        <v>9754</v>
      </c>
      <c r="C408" s="2" t="s">
        <v>5395</v>
      </c>
      <c r="D408" s="91" t="s">
        <v>8668</v>
      </c>
      <c r="E408" s="2" t="s">
        <v>1414</v>
      </c>
      <c r="F408" s="119" t="s">
        <v>3643</v>
      </c>
      <c r="G408" s="119" t="s">
        <v>1372</v>
      </c>
      <c r="H408" s="2" t="s">
        <v>1372</v>
      </c>
      <c r="I408" s="123">
        <v>18721</v>
      </c>
      <c r="J408" s="123" t="s">
        <v>8669</v>
      </c>
      <c r="K408" s="123" t="e">
        <v>#VALUE!</v>
      </c>
      <c r="L408" s="123" t="s">
        <v>9755</v>
      </c>
      <c r="M408" s="124">
        <v>89</v>
      </c>
      <c r="N408" s="124">
        <v>231</v>
      </c>
      <c r="O408" s="124">
        <v>204</v>
      </c>
      <c r="P408" s="124">
        <v>46</v>
      </c>
      <c r="Q408" s="124">
        <v>13</v>
      </c>
      <c r="R408" s="124">
        <v>0</v>
      </c>
      <c r="S408" s="124">
        <v>5</v>
      </c>
      <c r="T408" s="124">
        <v>31</v>
      </c>
      <c r="U408" s="124">
        <v>20</v>
      </c>
      <c r="V408" s="124">
        <v>18</v>
      </c>
      <c r="W408" s="124">
        <v>60</v>
      </c>
      <c r="X408" s="124">
        <v>2</v>
      </c>
      <c r="Y408" s="125">
        <v>0.22549019607843138</v>
      </c>
      <c r="Z408" s="125">
        <v>0.28828828828828829</v>
      </c>
      <c r="AA408" s="125">
        <v>0.36274509803921567</v>
      </c>
      <c r="AB408" s="126">
        <v>2.0394736842105265</v>
      </c>
      <c r="AC408" s="126">
        <v>0.75757575757575757</v>
      </c>
      <c r="AD408" s="126">
        <v>1.3513513513513513</v>
      </c>
      <c r="AE408" s="126">
        <v>0.5</v>
      </c>
      <c r="AF408" s="126">
        <v>-0.53581828771113549</v>
      </c>
      <c r="AG408" s="126">
        <v>0</v>
      </c>
      <c r="AH408" s="126">
        <v>0</v>
      </c>
      <c r="AI408" s="51">
        <v>0</v>
      </c>
      <c r="AJ408" s="126">
        <v>4.1125825054265004</v>
      </c>
      <c r="AK408" s="126" t="s">
        <v>12734</v>
      </c>
      <c r="AL408" s="126" t="s">
        <v>12734</v>
      </c>
      <c r="AM408" s="126" t="s">
        <v>12734</v>
      </c>
      <c r="AN408" s="126" t="s">
        <v>12734</v>
      </c>
      <c r="AO408" s="126" t="s">
        <v>12734</v>
      </c>
      <c r="AP408" s="126">
        <v>4.1125825054265004</v>
      </c>
      <c r="AQ408" s="126" t="s">
        <v>12734</v>
      </c>
      <c r="AR408" s="126" t="s">
        <v>12734</v>
      </c>
      <c r="AS408" s="126" t="s">
        <v>12734</v>
      </c>
      <c r="AT408" s="126">
        <v>4.1125825054265004</v>
      </c>
      <c r="AU408" s="126">
        <v>4.1125825054265004</v>
      </c>
      <c r="AV408" s="128" t="s">
        <v>12734</v>
      </c>
      <c r="AW408" s="128" t="s">
        <v>12734</v>
      </c>
      <c r="AX408" s="128" t="s">
        <v>12734</v>
      </c>
      <c r="AY408" s="128" t="s">
        <v>12734</v>
      </c>
      <c r="AZ408" s="128" t="s">
        <v>12734</v>
      </c>
      <c r="BA408" s="128">
        <v>136</v>
      </c>
      <c r="BB408" s="128" t="s">
        <v>12734</v>
      </c>
      <c r="BC408" s="128" t="s">
        <v>12734</v>
      </c>
      <c r="BD408" s="128" t="s">
        <v>12734</v>
      </c>
      <c r="BE408" s="128">
        <v>162</v>
      </c>
      <c r="BF408" s="128">
        <v>147</v>
      </c>
      <c r="BG408" s="127" t="s">
        <v>12734</v>
      </c>
      <c r="BH408" s="126">
        <v>10.292358297693868</v>
      </c>
      <c r="BI408" s="126">
        <v>-6.1797757922673675</v>
      </c>
      <c r="BJ408" s="128">
        <v>407</v>
      </c>
      <c r="BK408" s="126">
        <v>0</v>
      </c>
      <c r="BL408" s="126">
        <v>0.21403182159055145</v>
      </c>
      <c r="BM408" s="126">
        <v>-6.393807613857919</v>
      </c>
      <c r="BN408" s="129">
        <v>-10.808951927451988</v>
      </c>
      <c r="BO408" s="129"/>
      <c r="BP408" s="126">
        <v>0</v>
      </c>
      <c r="BQ408" s="38">
        <v>0</v>
      </c>
      <c r="BR408" s="126" t="s">
        <v>13144</v>
      </c>
      <c r="BS408" s="126">
        <v>0</v>
      </c>
      <c r="BT408" s="124">
        <v>1560</v>
      </c>
      <c r="BU408" s="126">
        <v>0</v>
      </c>
      <c r="BV408" s="124">
        <v>0</v>
      </c>
      <c r="BW408" s="124">
        <v>0</v>
      </c>
      <c r="BX408" s="126"/>
    </row>
    <row r="409" spans="1:76" ht="15" customHeight="1">
      <c r="A409" s="119" t="s">
        <v>9069</v>
      </c>
      <c r="B409" s="1" t="s">
        <v>5111</v>
      </c>
      <c r="C409" s="2" t="s">
        <v>9070</v>
      </c>
      <c r="D409" s="91" t="s">
        <v>8656</v>
      </c>
      <c r="E409" s="2" t="s">
        <v>1380</v>
      </c>
      <c r="F409" s="119" t="s">
        <v>3643</v>
      </c>
      <c r="G409" s="119" t="s">
        <v>1372</v>
      </c>
      <c r="H409" s="2" t="s">
        <v>1372</v>
      </c>
      <c r="I409" s="123">
        <v>9253</v>
      </c>
      <c r="J409" s="123" t="s">
        <v>8657</v>
      </c>
      <c r="K409" s="123" t="e">
        <v>#VALUE!</v>
      </c>
      <c r="L409" s="123" t="s">
        <v>9071</v>
      </c>
      <c r="M409" s="124">
        <v>100</v>
      </c>
      <c r="N409" s="124">
        <v>228</v>
      </c>
      <c r="O409" s="124">
        <v>204</v>
      </c>
      <c r="P409" s="124">
        <v>34</v>
      </c>
      <c r="Q409" s="124">
        <v>4</v>
      </c>
      <c r="R409" s="124">
        <v>0</v>
      </c>
      <c r="S409" s="124">
        <v>6</v>
      </c>
      <c r="T409" s="124">
        <v>24</v>
      </c>
      <c r="U409" s="124">
        <v>16</v>
      </c>
      <c r="V409" s="124">
        <v>20</v>
      </c>
      <c r="W409" s="124">
        <v>104</v>
      </c>
      <c r="X409" s="124">
        <v>10</v>
      </c>
      <c r="Y409" s="125">
        <v>0.16666666666666666</v>
      </c>
      <c r="Z409" s="125">
        <v>0.24107142857142858</v>
      </c>
      <c r="AA409" s="125">
        <v>0.27450980392156865</v>
      </c>
      <c r="AB409" s="126">
        <v>1.5789473684210527</v>
      </c>
      <c r="AC409" s="126">
        <v>0.90909090909090917</v>
      </c>
      <c r="AD409" s="126">
        <v>1.0810810810810809</v>
      </c>
      <c r="AE409" s="126">
        <v>2.5</v>
      </c>
      <c r="AF409" s="126">
        <v>-1.9918462434478925</v>
      </c>
      <c r="AG409" s="126">
        <v>0</v>
      </c>
      <c r="AH409" s="126">
        <v>0</v>
      </c>
      <c r="AI409" s="51">
        <v>0</v>
      </c>
      <c r="AJ409" s="126">
        <v>4.0772731151451502</v>
      </c>
      <c r="AK409" s="126" t="s">
        <v>12734</v>
      </c>
      <c r="AL409" s="126" t="s">
        <v>12734</v>
      </c>
      <c r="AM409" s="126" t="s">
        <v>12734</v>
      </c>
      <c r="AN409" s="126" t="s">
        <v>12734</v>
      </c>
      <c r="AO409" s="126" t="s">
        <v>12734</v>
      </c>
      <c r="AP409" s="126">
        <v>4.0772731151451502</v>
      </c>
      <c r="AQ409" s="126" t="s">
        <v>12734</v>
      </c>
      <c r="AR409" s="126" t="s">
        <v>12734</v>
      </c>
      <c r="AS409" s="126" t="s">
        <v>12734</v>
      </c>
      <c r="AT409" s="126">
        <v>4.0772731151451502</v>
      </c>
      <c r="AU409" s="126">
        <v>4.0772731151451502</v>
      </c>
      <c r="AV409" s="128" t="s">
        <v>12734</v>
      </c>
      <c r="AW409" s="128" t="s">
        <v>12734</v>
      </c>
      <c r="AX409" s="128" t="s">
        <v>12734</v>
      </c>
      <c r="AY409" s="128" t="s">
        <v>12734</v>
      </c>
      <c r="AZ409" s="128" t="s">
        <v>12734</v>
      </c>
      <c r="BA409" s="128">
        <v>137</v>
      </c>
      <c r="BB409" s="128" t="s">
        <v>12734</v>
      </c>
      <c r="BC409" s="128" t="s">
        <v>12734</v>
      </c>
      <c r="BD409" s="128" t="s">
        <v>12734</v>
      </c>
      <c r="BE409" s="128">
        <v>164</v>
      </c>
      <c r="BF409" s="128">
        <v>149</v>
      </c>
      <c r="BG409" s="127" t="s">
        <v>12734</v>
      </c>
      <c r="BH409" s="126">
        <v>10.292358297693868</v>
      </c>
      <c r="BI409" s="126">
        <v>-6.2150851825487177</v>
      </c>
      <c r="BJ409" s="128">
        <v>408</v>
      </c>
      <c r="BK409" s="126">
        <v>0</v>
      </c>
      <c r="BL409" s="126">
        <v>0.21403182159055145</v>
      </c>
      <c r="BM409" s="126">
        <v>-6.4291170041392691</v>
      </c>
      <c r="BN409" s="129">
        <v>-10.874166103042191</v>
      </c>
      <c r="BO409" s="129"/>
      <c r="BP409" s="126">
        <v>0</v>
      </c>
      <c r="BQ409" s="38">
        <v>0</v>
      </c>
      <c r="BR409" s="126" t="s">
        <v>13145</v>
      </c>
      <c r="BS409" s="126">
        <v>0</v>
      </c>
      <c r="BT409" s="124">
        <v>1562</v>
      </c>
      <c r="BU409" s="126">
        <v>0</v>
      </c>
      <c r="BV409" s="124">
        <v>0</v>
      </c>
      <c r="BW409" s="124">
        <v>0</v>
      </c>
      <c r="BX409" s="126"/>
    </row>
    <row r="410" spans="1:76">
      <c r="A410" s="223" t="s">
        <v>12385</v>
      </c>
      <c r="B410" s="1" t="s">
        <v>12386</v>
      </c>
      <c r="C410" s="2" t="s">
        <v>3969</v>
      </c>
      <c r="D410" s="91" t="s">
        <v>11102</v>
      </c>
      <c r="E410" s="2" t="s">
        <v>1407</v>
      </c>
      <c r="F410" s="2" t="s">
        <v>3643</v>
      </c>
      <c r="G410" s="2" t="s">
        <v>1821</v>
      </c>
      <c r="H410" s="2" t="s">
        <v>1821</v>
      </c>
      <c r="I410" s="123">
        <v>19294</v>
      </c>
      <c r="J410" s="123" t="s">
        <v>12387</v>
      </c>
      <c r="K410" s="123" t="e">
        <v>#VALUE!</v>
      </c>
      <c r="L410" s="123" t="s">
        <v>11345</v>
      </c>
      <c r="M410" s="124">
        <v>33</v>
      </c>
      <c r="N410" s="124">
        <v>135</v>
      </c>
      <c r="O410" s="124">
        <v>116</v>
      </c>
      <c r="P410" s="124">
        <v>34</v>
      </c>
      <c r="Q410" s="124">
        <v>6</v>
      </c>
      <c r="R410" s="124">
        <v>1</v>
      </c>
      <c r="S410" s="124">
        <v>5</v>
      </c>
      <c r="T410" s="124">
        <v>19</v>
      </c>
      <c r="U410" s="124">
        <v>17</v>
      </c>
      <c r="V410" s="124">
        <v>15</v>
      </c>
      <c r="W410" s="124">
        <v>29</v>
      </c>
      <c r="X410" s="124">
        <v>2</v>
      </c>
      <c r="Y410" s="125">
        <v>0.29310344827586204</v>
      </c>
      <c r="Z410" s="125">
        <v>0.37404580152671757</v>
      </c>
      <c r="AA410" s="125">
        <v>0.49137931034482757</v>
      </c>
      <c r="AB410" s="126">
        <v>1.25</v>
      </c>
      <c r="AC410" s="126">
        <v>0.75757575757575757</v>
      </c>
      <c r="AD410" s="126">
        <v>1.1486486486486487</v>
      </c>
      <c r="AE410" s="126">
        <v>0.5</v>
      </c>
      <c r="AF410" s="126">
        <v>0.81612586037366219</v>
      </c>
      <c r="AG410" s="126">
        <v>0</v>
      </c>
      <c r="AH410" s="126">
        <v>0</v>
      </c>
      <c r="AI410" s="51">
        <v>0</v>
      </c>
      <c r="AJ410" s="126">
        <v>4.4723502665980686</v>
      </c>
      <c r="AK410" s="126" t="s">
        <v>12734</v>
      </c>
      <c r="AL410" s="126" t="s">
        <v>12734</v>
      </c>
      <c r="AM410" s="126" t="s">
        <v>12734</v>
      </c>
      <c r="AN410" s="126" t="s">
        <v>12734</v>
      </c>
      <c r="AO410" s="126" t="s">
        <v>12734</v>
      </c>
      <c r="AP410" s="126" t="s">
        <v>12734</v>
      </c>
      <c r="AQ410" s="126" t="s">
        <v>12734</v>
      </c>
      <c r="AR410" s="126" t="s">
        <v>12734</v>
      </c>
      <c r="AS410" s="126" t="s">
        <v>12734</v>
      </c>
      <c r="AT410" s="126">
        <v>4.4723502665980686</v>
      </c>
      <c r="AU410" s="126">
        <v>4.4723502665980686</v>
      </c>
      <c r="AV410" s="128" t="s">
        <v>12734</v>
      </c>
      <c r="AW410" s="128" t="s">
        <v>12734</v>
      </c>
      <c r="AX410" s="128" t="s">
        <v>12734</v>
      </c>
      <c r="AY410" s="128" t="s">
        <v>12734</v>
      </c>
      <c r="AZ410" s="128" t="s">
        <v>12734</v>
      </c>
      <c r="BA410" s="128" t="s">
        <v>12734</v>
      </c>
      <c r="BB410" s="128" t="s">
        <v>12734</v>
      </c>
      <c r="BC410" s="128" t="s">
        <v>12734</v>
      </c>
      <c r="BD410" s="128" t="s">
        <v>12734</v>
      </c>
      <c r="BE410" s="128">
        <v>143</v>
      </c>
      <c r="BF410" s="128">
        <v>128</v>
      </c>
      <c r="BG410" s="127" t="s">
        <v>12734</v>
      </c>
      <c r="BH410" s="126">
        <v>10.732795434161627</v>
      </c>
      <c r="BI410" s="126">
        <v>-6.2604451675635584</v>
      </c>
      <c r="BJ410" s="128">
        <v>409</v>
      </c>
      <c r="BK410" s="126">
        <v>0</v>
      </c>
      <c r="BL410" s="126">
        <v>0.21403182159055145</v>
      </c>
      <c r="BM410" s="126">
        <v>-6.4744769891541099</v>
      </c>
      <c r="BN410" s="129">
        <v>-10.957943081459435</v>
      </c>
      <c r="BO410" s="129"/>
      <c r="BP410" s="126">
        <v>0</v>
      </c>
      <c r="BQ410" s="38">
        <v>0</v>
      </c>
      <c r="BR410" s="126" t="s">
        <v>13146</v>
      </c>
      <c r="BS410" s="126">
        <v>288.83</v>
      </c>
      <c r="BT410" s="124">
        <v>1564</v>
      </c>
      <c r="BU410" s="126">
        <v>-1275.17</v>
      </c>
      <c r="BV410" s="124">
        <v>246</v>
      </c>
      <c r="BW410" s="124">
        <v>322</v>
      </c>
      <c r="BX410" s="126"/>
    </row>
    <row r="411" spans="1:76">
      <c r="A411" s="185" t="s">
        <v>9823</v>
      </c>
      <c r="B411" s="1" t="s">
        <v>5624</v>
      </c>
      <c r="C411" s="2" t="s">
        <v>3973</v>
      </c>
      <c r="D411" s="91" t="s">
        <v>8622</v>
      </c>
      <c r="E411" s="2" t="s">
        <v>1369</v>
      </c>
      <c r="F411" s="2" t="s">
        <v>3643</v>
      </c>
      <c r="G411" s="2" t="s">
        <v>1372</v>
      </c>
      <c r="H411" s="2" t="s">
        <v>1372</v>
      </c>
      <c r="I411">
        <v>18345</v>
      </c>
      <c r="J411" t="s">
        <v>11009</v>
      </c>
      <c r="K411" t="e">
        <v>#VALUE!</v>
      </c>
      <c r="L411" t="s">
        <v>9824</v>
      </c>
      <c r="M411" s="175">
        <v>22</v>
      </c>
      <c r="N411" s="124">
        <v>72</v>
      </c>
      <c r="O411" s="75">
        <v>67</v>
      </c>
      <c r="P411" s="124">
        <v>18</v>
      </c>
      <c r="Q411" s="124">
        <v>6</v>
      </c>
      <c r="R411" s="124">
        <v>0</v>
      </c>
      <c r="S411" s="75">
        <v>4</v>
      </c>
      <c r="T411" s="124">
        <v>15</v>
      </c>
      <c r="U411" s="75">
        <v>11</v>
      </c>
      <c r="V411" s="75">
        <v>4</v>
      </c>
      <c r="W411" s="75">
        <v>20</v>
      </c>
      <c r="X411" s="75">
        <v>5</v>
      </c>
      <c r="Y411" s="4">
        <v>0.26865671641791045</v>
      </c>
      <c r="Z411" s="4">
        <v>0.30985915492957744</v>
      </c>
      <c r="AA411" s="4">
        <v>0.53731343283582089</v>
      </c>
      <c r="AB411" s="8">
        <v>0.98684210526315796</v>
      </c>
      <c r="AC411" s="8">
        <v>0.60606060606060608</v>
      </c>
      <c r="AD411" s="8">
        <v>0.7432432432432432</v>
      </c>
      <c r="AE411" s="8">
        <v>1.25</v>
      </c>
      <c r="AF411" s="51">
        <v>0.43059476056058388</v>
      </c>
      <c r="AG411" s="51">
        <v>0</v>
      </c>
      <c r="AH411" s="51">
        <v>0</v>
      </c>
      <c r="AI411" s="51">
        <v>0</v>
      </c>
      <c r="AJ411" s="51">
        <v>4.0167407151275905</v>
      </c>
      <c r="AK411" s="51" t="s">
        <v>12734</v>
      </c>
      <c r="AL411" s="51" t="s">
        <v>12734</v>
      </c>
      <c r="AM411" s="51" t="s">
        <v>12734</v>
      </c>
      <c r="AN411" s="51" t="s">
        <v>12734</v>
      </c>
      <c r="AO411" s="51" t="s">
        <v>12734</v>
      </c>
      <c r="AP411" s="51">
        <v>4.0167407151275905</v>
      </c>
      <c r="AQ411" s="51" t="s">
        <v>12734</v>
      </c>
      <c r="AR411" s="51" t="s">
        <v>12734</v>
      </c>
      <c r="AS411" s="51" t="s">
        <v>12734</v>
      </c>
      <c r="AT411" s="51">
        <v>4.0167407151275905</v>
      </c>
      <c r="AU411" s="51">
        <v>4.0167407151275905</v>
      </c>
      <c r="AV411" s="76" t="s">
        <v>12734</v>
      </c>
      <c r="AW411" s="133" t="s">
        <v>12734</v>
      </c>
      <c r="AX411" s="133" t="s">
        <v>12734</v>
      </c>
      <c r="AY411" s="133" t="s">
        <v>12734</v>
      </c>
      <c r="AZ411" s="133" t="s">
        <v>12734</v>
      </c>
      <c r="BA411" s="133">
        <v>138</v>
      </c>
      <c r="BB411" s="133" t="s">
        <v>12734</v>
      </c>
      <c r="BC411" s="133" t="s">
        <v>12734</v>
      </c>
      <c r="BD411" s="133" t="s">
        <v>12734</v>
      </c>
      <c r="BE411" s="133">
        <v>166</v>
      </c>
      <c r="BF411" s="133">
        <v>151</v>
      </c>
      <c r="BG411" s="92" t="s">
        <v>12734</v>
      </c>
      <c r="BH411" s="8">
        <v>10.292358297693868</v>
      </c>
      <c r="BI411" s="8">
        <v>-6.2756175825662774</v>
      </c>
      <c r="BJ411" s="12">
        <v>410</v>
      </c>
      <c r="BK411" s="10">
        <v>0</v>
      </c>
      <c r="BL411" s="10">
        <v>0.21403182159055145</v>
      </c>
      <c r="BM411" s="10">
        <v>-6.4896494041568289</v>
      </c>
      <c r="BN411" s="41">
        <v>-10.985965557300299</v>
      </c>
      <c r="BO411" s="41"/>
      <c r="BP411" s="10">
        <v>0</v>
      </c>
      <c r="BQ411" s="38">
        <v>0</v>
      </c>
      <c r="BR411" s="6" t="s">
        <v>13147</v>
      </c>
      <c r="BS411" s="51">
        <v>117.17</v>
      </c>
      <c r="BT411" s="75">
        <v>1565</v>
      </c>
      <c r="BU411" s="51">
        <v>-1447.83</v>
      </c>
      <c r="BV411" s="75">
        <v>95</v>
      </c>
      <c r="BW411" s="75">
        <v>131</v>
      </c>
      <c r="BX411" s="51"/>
    </row>
    <row r="412" spans="1:76" ht="15" customHeight="1">
      <c r="A412" s="65" t="s">
        <v>1643</v>
      </c>
      <c r="B412" s="1" t="s">
        <v>4135</v>
      </c>
      <c r="C412" s="2" t="s">
        <v>4043</v>
      </c>
      <c r="D412" s="91" t="s">
        <v>502</v>
      </c>
      <c r="E412" s="2" t="s">
        <v>1421</v>
      </c>
      <c r="F412" s="2" t="s">
        <v>3643</v>
      </c>
      <c r="G412" s="2" t="s">
        <v>1383</v>
      </c>
      <c r="H412" s="2" t="s">
        <v>1383</v>
      </c>
      <c r="I412">
        <v>9272</v>
      </c>
      <c r="J412" t="s">
        <v>7419</v>
      </c>
      <c r="K412" t="e">
        <v>#VALUE!</v>
      </c>
      <c r="L412" t="s">
        <v>3110</v>
      </c>
      <c r="M412" s="175">
        <v>105</v>
      </c>
      <c r="N412" s="124">
        <v>352</v>
      </c>
      <c r="O412" s="75">
        <v>307</v>
      </c>
      <c r="P412" s="124">
        <v>55</v>
      </c>
      <c r="Q412" s="124">
        <v>9</v>
      </c>
      <c r="R412" s="124">
        <v>0</v>
      </c>
      <c r="S412" s="75">
        <v>12</v>
      </c>
      <c r="T412" s="124">
        <v>26</v>
      </c>
      <c r="U412" s="75">
        <v>36</v>
      </c>
      <c r="V412" s="75">
        <v>39</v>
      </c>
      <c r="W412" s="75">
        <v>139</v>
      </c>
      <c r="X412" s="75">
        <v>0</v>
      </c>
      <c r="Y412" s="52">
        <v>0.17915309446254071</v>
      </c>
      <c r="Z412" s="52">
        <v>0.27167630057803466</v>
      </c>
      <c r="AA412" s="52">
        <v>0.32573289902280128</v>
      </c>
      <c r="AB412" s="51">
        <v>1.7105263157894737</v>
      </c>
      <c r="AC412" s="51">
        <v>1.8181818181818183</v>
      </c>
      <c r="AD412" s="51">
        <v>2.4324324324324325</v>
      </c>
      <c r="AE412" s="51">
        <v>0</v>
      </c>
      <c r="AF412" s="51">
        <v>-2.6779993305599272</v>
      </c>
      <c r="AG412" s="51">
        <v>0</v>
      </c>
      <c r="AH412" s="51">
        <v>0</v>
      </c>
      <c r="AI412" s="51">
        <v>0</v>
      </c>
      <c r="AJ412" s="51">
        <v>3.283141235843797</v>
      </c>
      <c r="AK412" s="51" t="s">
        <v>12734</v>
      </c>
      <c r="AL412" s="51">
        <v>3.283141235843797</v>
      </c>
      <c r="AM412" s="51" t="s">
        <v>12734</v>
      </c>
      <c r="AN412" s="51" t="s">
        <v>12734</v>
      </c>
      <c r="AO412" s="51" t="s">
        <v>12734</v>
      </c>
      <c r="AP412" s="51" t="s">
        <v>12734</v>
      </c>
      <c r="AQ412" s="51">
        <v>3.283141235843797</v>
      </c>
      <c r="AR412" s="51" t="s">
        <v>12734</v>
      </c>
      <c r="AS412" s="51">
        <v>3.283141235843797</v>
      </c>
      <c r="AT412" s="51">
        <v>3.283141235843797</v>
      </c>
      <c r="AU412" s="51">
        <v>3.283141235843797</v>
      </c>
      <c r="AV412" s="76" t="s">
        <v>12734</v>
      </c>
      <c r="AW412" s="133">
        <v>38</v>
      </c>
      <c r="AX412" s="133" t="s">
        <v>12734</v>
      </c>
      <c r="AY412" s="133" t="s">
        <v>12734</v>
      </c>
      <c r="AZ412" s="133" t="s">
        <v>12734</v>
      </c>
      <c r="BA412" s="133" t="s">
        <v>12734</v>
      </c>
      <c r="BB412" s="133">
        <v>47</v>
      </c>
      <c r="BC412" s="133" t="s">
        <v>12734</v>
      </c>
      <c r="BD412" s="133">
        <v>97</v>
      </c>
      <c r="BE412" s="133">
        <v>192</v>
      </c>
      <c r="BF412" s="133">
        <v>177</v>
      </c>
      <c r="BG412" s="92" t="s">
        <v>12734</v>
      </c>
      <c r="BH412" s="51">
        <v>9.5652162702831074</v>
      </c>
      <c r="BI412" s="8">
        <v>-6.2820750344393108</v>
      </c>
      <c r="BJ412" s="12">
        <v>411</v>
      </c>
      <c r="BK412" s="51">
        <v>0</v>
      </c>
      <c r="BL412" s="51">
        <v>0.21403182159055145</v>
      </c>
      <c r="BM412" s="51">
        <v>-6.4961068560298623</v>
      </c>
      <c r="BN412" s="64">
        <v>-10.99789205608597</v>
      </c>
      <c r="BO412" s="64"/>
      <c r="BP412" s="51">
        <v>0</v>
      </c>
      <c r="BQ412" s="38">
        <v>0</v>
      </c>
      <c r="BR412" s="51" t="s">
        <v>13148</v>
      </c>
      <c r="BS412" s="51">
        <v>0</v>
      </c>
      <c r="BT412" s="75">
        <v>1566</v>
      </c>
      <c r="BU412" s="51">
        <v>0</v>
      </c>
      <c r="BV412" s="75">
        <v>0</v>
      </c>
      <c r="BW412" s="75">
        <v>0</v>
      </c>
      <c r="BX412" s="51"/>
    </row>
    <row r="413" spans="1:76" ht="15" customHeight="1">
      <c r="A413" s="185" t="s">
        <v>6575</v>
      </c>
      <c r="B413" s="1" t="s">
        <v>6577</v>
      </c>
      <c r="C413" s="2" t="s">
        <v>4310</v>
      </c>
      <c r="D413" s="91" t="s">
        <v>6576</v>
      </c>
      <c r="E413" s="2" t="s">
        <v>1404</v>
      </c>
      <c r="F413" s="2" t="s">
        <v>3643</v>
      </c>
      <c r="G413" s="2" t="s">
        <v>1372</v>
      </c>
      <c r="H413" s="2" t="s">
        <v>1372</v>
      </c>
      <c r="I413">
        <v>16192</v>
      </c>
      <c r="J413" t="s">
        <v>9590</v>
      </c>
      <c r="K413" t="e">
        <v>#VALUE!</v>
      </c>
      <c r="L413" t="s">
        <v>6578</v>
      </c>
      <c r="M413" s="175">
        <v>57</v>
      </c>
      <c r="N413" s="124">
        <v>167</v>
      </c>
      <c r="O413" s="67">
        <v>146</v>
      </c>
      <c r="P413" s="124">
        <v>27</v>
      </c>
      <c r="Q413" s="124">
        <v>4</v>
      </c>
      <c r="R413" s="124">
        <v>1</v>
      </c>
      <c r="S413" s="67">
        <v>7</v>
      </c>
      <c r="T413" s="124">
        <v>23</v>
      </c>
      <c r="U413" s="67">
        <v>17</v>
      </c>
      <c r="V413" s="67">
        <v>21</v>
      </c>
      <c r="W413" s="67">
        <v>57</v>
      </c>
      <c r="X413" s="67">
        <v>5</v>
      </c>
      <c r="Y413" s="4">
        <v>0.18493150684931506</v>
      </c>
      <c r="Z413" s="4">
        <v>0.28742514970059879</v>
      </c>
      <c r="AA413" s="4">
        <v>0.36986301369863012</v>
      </c>
      <c r="AB413" s="8">
        <v>1.5131578947368423</v>
      </c>
      <c r="AC413" s="8">
        <v>1.0606060606060606</v>
      </c>
      <c r="AD413" s="8">
        <v>1.1486486486486487</v>
      </c>
      <c r="AE413" s="8">
        <v>1.25</v>
      </c>
      <c r="AF413" s="51">
        <v>-1.0058737151248203</v>
      </c>
      <c r="AG413" s="51">
        <v>0</v>
      </c>
      <c r="AH413" s="51">
        <v>0</v>
      </c>
      <c r="AI413" s="51">
        <v>0</v>
      </c>
      <c r="AJ413" s="8">
        <v>3.9665388888667321</v>
      </c>
      <c r="AK413" s="8" t="s">
        <v>12734</v>
      </c>
      <c r="AL413" s="8" t="s">
        <v>12734</v>
      </c>
      <c r="AM413" s="8" t="s">
        <v>12734</v>
      </c>
      <c r="AN413" s="8" t="s">
        <v>12734</v>
      </c>
      <c r="AO413" s="8" t="s">
        <v>12734</v>
      </c>
      <c r="AP413" s="8">
        <v>3.9665388888667321</v>
      </c>
      <c r="AQ413" s="8" t="s">
        <v>12734</v>
      </c>
      <c r="AR413" s="8" t="s">
        <v>12734</v>
      </c>
      <c r="AS413" s="8" t="s">
        <v>12734</v>
      </c>
      <c r="AT413" s="8">
        <v>3.9665388888667321</v>
      </c>
      <c r="AU413" s="8">
        <v>3.9665388888667321</v>
      </c>
      <c r="AV413" s="133" t="s">
        <v>12734</v>
      </c>
      <c r="AW413" s="133" t="s">
        <v>12734</v>
      </c>
      <c r="AX413" s="133" t="s">
        <v>12734</v>
      </c>
      <c r="AY413" s="133" t="s">
        <v>12734</v>
      </c>
      <c r="AZ413" s="133" t="s">
        <v>12734</v>
      </c>
      <c r="BA413" s="133">
        <v>139</v>
      </c>
      <c r="BB413" s="133" t="s">
        <v>12734</v>
      </c>
      <c r="BC413" s="133" t="s">
        <v>12734</v>
      </c>
      <c r="BD413" s="133" t="s">
        <v>12734</v>
      </c>
      <c r="BE413" s="133">
        <v>167</v>
      </c>
      <c r="BF413" s="133">
        <v>152</v>
      </c>
      <c r="BG413" s="92" t="s">
        <v>12734</v>
      </c>
      <c r="BH413" s="8">
        <v>10.292358297693868</v>
      </c>
      <c r="BI413" s="8">
        <v>-6.3258194088271358</v>
      </c>
      <c r="BJ413" s="12">
        <v>412</v>
      </c>
      <c r="BK413" s="10">
        <v>0</v>
      </c>
      <c r="BL413" s="10">
        <v>0.21403182159055145</v>
      </c>
      <c r="BM413" s="10">
        <v>-6.5398512304176872</v>
      </c>
      <c r="BN413" s="41">
        <v>-11.078685105461222</v>
      </c>
      <c r="BO413" s="41"/>
      <c r="BP413" s="10">
        <v>0</v>
      </c>
      <c r="BQ413" s="38">
        <v>0</v>
      </c>
      <c r="BR413" s="6" t="s">
        <v>13149</v>
      </c>
      <c r="BS413" s="51">
        <v>683.5</v>
      </c>
      <c r="BT413" s="75">
        <v>1570</v>
      </c>
      <c r="BU413" s="51">
        <v>-886.5</v>
      </c>
      <c r="BV413" s="75">
        <v>543</v>
      </c>
      <c r="BW413" s="75">
        <v>744</v>
      </c>
      <c r="BX413" s="51"/>
    </row>
    <row r="414" spans="1:76" ht="15" customHeight="1">
      <c r="A414" s="119" t="s">
        <v>10306</v>
      </c>
      <c r="B414" s="1" t="s">
        <v>10307</v>
      </c>
      <c r="C414" s="2" t="s">
        <v>4216</v>
      </c>
      <c r="D414" s="91" t="s">
        <v>10251</v>
      </c>
      <c r="E414" s="2" t="s">
        <v>1374</v>
      </c>
      <c r="F414" s="2" t="s">
        <v>6289</v>
      </c>
      <c r="G414" s="2" t="s">
        <v>1372</v>
      </c>
      <c r="H414" s="2" t="s">
        <v>1372</v>
      </c>
      <c r="I414" s="123">
        <v>17719</v>
      </c>
      <c r="J414" s="123" t="s">
        <v>10992</v>
      </c>
      <c r="K414" s="123" t="e">
        <v>#VALUE!</v>
      </c>
      <c r="L414" s="123" t="s">
        <v>10308</v>
      </c>
      <c r="M414" s="124">
        <v>73</v>
      </c>
      <c r="N414" s="124">
        <v>281</v>
      </c>
      <c r="O414" s="124">
        <v>261</v>
      </c>
      <c r="P414" s="124">
        <v>61</v>
      </c>
      <c r="Q414" s="124">
        <v>12</v>
      </c>
      <c r="R414" s="124">
        <v>2</v>
      </c>
      <c r="S414" s="124">
        <v>4</v>
      </c>
      <c r="T414" s="124">
        <v>26</v>
      </c>
      <c r="U414" s="124">
        <v>28</v>
      </c>
      <c r="V414" s="124">
        <v>16</v>
      </c>
      <c r="W414" s="124">
        <v>78</v>
      </c>
      <c r="X414" s="124">
        <v>1</v>
      </c>
      <c r="Y414" s="125">
        <v>0.23371647509578544</v>
      </c>
      <c r="Z414" s="125">
        <v>0.27797833935018051</v>
      </c>
      <c r="AA414" s="125">
        <v>0.34099616858237547</v>
      </c>
      <c r="AB414" s="126">
        <v>1.7105263157894737</v>
      </c>
      <c r="AC414" s="126">
        <v>0.60606060606060608</v>
      </c>
      <c r="AD414" s="126">
        <v>1.8918918918918919</v>
      </c>
      <c r="AE414" s="126">
        <v>0.25</v>
      </c>
      <c r="AF414" s="126">
        <v>-0.52346570397113212</v>
      </c>
      <c r="AG414" s="126">
        <v>0</v>
      </c>
      <c r="AH414" s="126">
        <v>0</v>
      </c>
      <c r="AI414" s="51">
        <v>0</v>
      </c>
      <c r="AJ414" s="126">
        <v>3.9350131097708401</v>
      </c>
      <c r="AK414" s="126" t="s">
        <v>12734</v>
      </c>
      <c r="AL414" s="126" t="s">
        <v>12734</v>
      </c>
      <c r="AM414" s="126" t="s">
        <v>12734</v>
      </c>
      <c r="AN414" s="126" t="s">
        <v>12734</v>
      </c>
      <c r="AO414" s="126" t="s">
        <v>12734</v>
      </c>
      <c r="AP414" s="126">
        <v>3.9350131097708401</v>
      </c>
      <c r="AQ414" s="126" t="s">
        <v>12734</v>
      </c>
      <c r="AR414" s="126" t="s">
        <v>12734</v>
      </c>
      <c r="AS414" s="126" t="s">
        <v>12734</v>
      </c>
      <c r="AT414" s="126">
        <v>3.9350131097708401</v>
      </c>
      <c r="AU414" s="126">
        <v>3.9350131097708401</v>
      </c>
      <c r="AV414" s="128" t="s">
        <v>12734</v>
      </c>
      <c r="AW414" s="128" t="s">
        <v>12734</v>
      </c>
      <c r="AX414" s="128" t="s">
        <v>12734</v>
      </c>
      <c r="AY414" s="128" t="s">
        <v>12734</v>
      </c>
      <c r="AZ414" s="128" t="s">
        <v>12734</v>
      </c>
      <c r="BA414" s="128">
        <v>140</v>
      </c>
      <c r="BB414" s="128" t="s">
        <v>12734</v>
      </c>
      <c r="BC414" s="128" t="s">
        <v>12734</v>
      </c>
      <c r="BD414" s="128" t="s">
        <v>12734</v>
      </c>
      <c r="BE414" s="128">
        <v>169</v>
      </c>
      <c r="BF414" s="128">
        <v>154</v>
      </c>
      <c r="BG414" s="127" t="s">
        <v>12734</v>
      </c>
      <c r="BH414" s="126">
        <v>10.292358297693868</v>
      </c>
      <c r="BI414" s="126">
        <v>-6.3573451879230278</v>
      </c>
      <c r="BJ414" s="128">
        <v>413</v>
      </c>
      <c r="BK414" s="126">
        <v>0</v>
      </c>
      <c r="BL414" s="126">
        <v>0.21403182159055145</v>
      </c>
      <c r="BM414" s="126">
        <v>-6.5713770095135793</v>
      </c>
      <c r="BN414" s="129">
        <v>-11.136911194249375</v>
      </c>
      <c r="BO414" s="129"/>
      <c r="BP414" s="126">
        <v>0</v>
      </c>
      <c r="BQ414" s="38">
        <v>0</v>
      </c>
      <c r="BR414" s="126" t="s">
        <v>13150</v>
      </c>
      <c r="BS414" s="126">
        <v>725.5</v>
      </c>
      <c r="BT414" s="124">
        <v>1572</v>
      </c>
      <c r="BU414" s="126">
        <v>-846.5</v>
      </c>
      <c r="BV414" s="124">
        <v>671</v>
      </c>
      <c r="BW414" s="124">
        <v>678</v>
      </c>
      <c r="BX414" s="126"/>
    </row>
    <row r="415" spans="1:76" ht="15" customHeight="1">
      <c r="A415" s="185" t="s">
        <v>12442</v>
      </c>
      <c r="B415" s="1" t="s">
        <v>12443</v>
      </c>
      <c r="C415" s="2" t="s">
        <v>4011</v>
      </c>
      <c r="D415" s="91" t="s">
        <v>11090</v>
      </c>
      <c r="E415" s="2" t="s">
        <v>1435</v>
      </c>
      <c r="F415" s="2" t="s">
        <v>3643</v>
      </c>
      <c r="G415" s="2" t="s">
        <v>657</v>
      </c>
      <c r="H415" s="2" t="s">
        <v>657</v>
      </c>
      <c r="I415">
        <v>19318</v>
      </c>
      <c r="J415" t="s">
        <v>12444</v>
      </c>
      <c r="K415" t="e">
        <v>#VALUE!</v>
      </c>
      <c r="L415" t="s">
        <v>11360</v>
      </c>
      <c r="M415" s="175">
        <v>53</v>
      </c>
      <c r="N415" s="124">
        <v>164</v>
      </c>
      <c r="O415" s="75">
        <v>147</v>
      </c>
      <c r="P415" s="124">
        <v>31</v>
      </c>
      <c r="Q415" s="124">
        <v>7</v>
      </c>
      <c r="R415" s="124">
        <v>0</v>
      </c>
      <c r="S415" s="75">
        <v>8</v>
      </c>
      <c r="T415" s="124">
        <v>17</v>
      </c>
      <c r="U415" s="75">
        <v>23</v>
      </c>
      <c r="V415" s="75">
        <v>17</v>
      </c>
      <c r="W415" s="75">
        <v>52</v>
      </c>
      <c r="X415" s="75">
        <v>0</v>
      </c>
      <c r="Y415" s="4">
        <v>0.21088435374149661</v>
      </c>
      <c r="Z415" s="4">
        <v>0.29268292682926828</v>
      </c>
      <c r="AA415" s="4">
        <v>0.42176870748299322</v>
      </c>
      <c r="AB415" s="8">
        <v>1.118421052631579</v>
      </c>
      <c r="AC415" s="8">
        <v>1.2121212121212122</v>
      </c>
      <c r="AD415" s="8">
        <v>1.5540540540540539</v>
      </c>
      <c r="AE415" s="8">
        <v>0</v>
      </c>
      <c r="AF415" s="51">
        <v>-0.54837762443106053</v>
      </c>
      <c r="AG415" s="51">
        <v>0</v>
      </c>
      <c r="AH415" s="51">
        <v>0</v>
      </c>
      <c r="AI415" s="51">
        <v>0</v>
      </c>
      <c r="AJ415" s="8">
        <v>3.3362186943757846</v>
      </c>
      <c r="AK415" s="8" t="s">
        <v>12734</v>
      </c>
      <c r="AL415" s="8" t="s">
        <v>12734</v>
      </c>
      <c r="AM415" s="8" t="s">
        <v>12734</v>
      </c>
      <c r="AN415" s="8">
        <v>3.3362186943757846</v>
      </c>
      <c r="AO415" s="8" t="s">
        <v>12734</v>
      </c>
      <c r="AP415" s="8" t="s">
        <v>12734</v>
      </c>
      <c r="AQ415" s="8">
        <v>3.3362186943757846</v>
      </c>
      <c r="AR415" s="8" t="s">
        <v>12734</v>
      </c>
      <c r="AS415" s="8">
        <v>3.3362186943757846</v>
      </c>
      <c r="AT415" s="8">
        <v>3.3362186943757846</v>
      </c>
      <c r="AU415" s="8">
        <v>3.3362186943757846</v>
      </c>
      <c r="AV415" s="133" t="s">
        <v>12734</v>
      </c>
      <c r="AW415" s="133" t="s">
        <v>12734</v>
      </c>
      <c r="AX415" s="133" t="s">
        <v>12734</v>
      </c>
      <c r="AY415" s="133">
        <v>39</v>
      </c>
      <c r="AZ415" s="133" t="s">
        <v>12734</v>
      </c>
      <c r="BA415" s="133" t="s">
        <v>12734</v>
      </c>
      <c r="BB415" s="133">
        <v>46</v>
      </c>
      <c r="BC415" s="133" t="s">
        <v>12734</v>
      </c>
      <c r="BD415" s="133">
        <v>95</v>
      </c>
      <c r="BE415" s="133">
        <v>189</v>
      </c>
      <c r="BF415" s="133">
        <v>174</v>
      </c>
      <c r="BG415" s="92" t="s">
        <v>12734</v>
      </c>
      <c r="BH415" s="8">
        <v>9.7237596872733416</v>
      </c>
      <c r="BI415" s="8">
        <v>-6.3875409928975575</v>
      </c>
      <c r="BJ415" s="12">
        <v>414</v>
      </c>
      <c r="BK415" s="10">
        <v>0</v>
      </c>
      <c r="BL415" s="10">
        <v>0.21403182159055145</v>
      </c>
      <c r="BM415" s="10">
        <v>-6.601572814488109</v>
      </c>
      <c r="BN415" s="41">
        <v>-11.192680906272315</v>
      </c>
      <c r="BO415" s="41"/>
      <c r="BP415" s="10">
        <v>0</v>
      </c>
      <c r="BQ415" s="38">
        <v>0</v>
      </c>
      <c r="BR415" s="6" t="s">
        <v>13151</v>
      </c>
      <c r="BS415" s="51">
        <v>663.83</v>
      </c>
      <c r="BT415" s="75">
        <v>1574</v>
      </c>
      <c r="BU415" s="51">
        <v>-910.17</v>
      </c>
      <c r="BV415" s="75">
        <v>554</v>
      </c>
      <c r="BW415" s="75">
        <v>721</v>
      </c>
      <c r="BX415" s="51"/>
    </row>
    <row r="416" spans="1:76" ht="15" customHeight="1">
      <c r="A416" s="185" t="s">
        <v>9777</v>
      </c>
      <c r="B416" s="1" t="s">
        <v>7510</v>
      </c>
      <c r="C416" s="2" t="s">
        <v>4327</v>
      </c>
      <c r="D416" s="91" t="s">
        <v>8718</v>
      </c>
      <c r="E416" s="2" t="s">
        <v>1393</v>
      </c>
      <c r="F416" s="2" t="s">
        <v>6289</v>
      </c>
      <c r="G416" s="2" t="s">
        <v>11041</v>
      </c>
      <c r="H416" s="2" t="s">
        <v>1408</v>
      </c>
      <c r="I416">
        <v>16622</v>
      </c>
      <c r="J416" t="s">
        <v>11073</v>
      </c>
      <c r="K416" t="e">
        <v>#VALUE!</v>
      </c>
      <c r="L416" t="s">
        <v>9778</v>
      </c>
      <c r="M416" s="175">
        <v>71</v>
      </c>
      <c r="N416" s="124">
        <v>249</v>
      </c>
      <c r="O416" s="75">
        <v>215</v>
      </c>
      <c r="P416" s="124">
        <v>48</v>
      </c>
      <c r="Q416" s="124">
        <v>8</v>
      </c>
      <c r="R416" s="124">
        <v>1</v>
      </c>
      <c r="S416" s="75">
        <v>4</v>
      </c>
      <c r="T416" s="124">
        <v>27</v>
      </c>
      <c r="U416" s="75">
        <v>24</v>
      </c>
      <c r="V416" s="75">
        <v>25</v>
      </c>
      <c r="W416" s="75">
        <v>56</v>
      </c>
      <c r="X416" s="75">
        <v>0</v>
      </c>
      <c r="Y416" s="4">
        <v>0.22325581395348837</v>
      </c>
      <c r="Z416" s="4">
        <v>0.30416666666666664</v>
      </c>
      <c r="AA416" s="4">
        <v>0.32558139534883723</v>
      </c>
      <c r="AB416" s="8">
        <v>1.7763157894736843</v>
      </c>
      <c r="AC416" s="8">
        <v>0.60606060606060608</v>
      </c>
      <c r="AD416" s="8">
        <v>1.6216216216216215</v>
      </c>
      <c r="AE416" s="8">
        <v>0</v>
      </c>
      <c r="AF416" s="51">
        <v>-0.64180840238408277</v>
      </c>
      <c r="AG416" s="51">
        <v>0</v>
      </c>
      <c r="AH416" s="51">
        <v>0</v>
      </c>
      <c r="AI416" s="51">
        <v>0</v>
      </c>
      <c r="AJ416" s="8">
        <v>3.3621896147718289</v>
      </c>
      <c r="AK416" s="8" t="s">
        <v>12734</v>
      </c>
      <c r="AL416" s="8" t="s">
        <v>12734</v>
      </c>
      <c r="AM416" s="8" t="s">
        <v>12734</v>
      </c>
      <c r="AN416" s="8" t="s">
        <v>12734</v>
      </c>
      <c r="AO416" s="8">
        <v>3.3621896147718289</v>
      </c>
      <c r="AP416" s="8" t="s">
        <v>12734</v>
      </c>
      <c r="AQ416" s="8" t="s">
        <v>12734</v>
      </c>
      <c r="AR416" s="8">
        <v>3.3621896147718289</v>
      </c>
      <c r="AS416" s="8">
        <v>3.3621896147718289</v>
      </c>
      <c r="AT416" s="8">
        <v>3.3621896147718289</v>
      </c>
      <c r="AU416" s="8">
        <v>3.3621896147718289</v>
      </c>
      <c r="AV416" s="133" t="s">
        <v>12734</v>
      </c>
      <c r="AW416" s="133" t="s">
        <v>12734</v>
      </c>
      <c r="AX416" s="133" t="s">
        <v>12734</v>
      </c>
      <c r="AY416" s="133" t="s">
        <v>12734</v>
      </c>
      <c r="AZ416" s="133">
        <v>51</v>
      </c>
      <c r="BA416" s="133" t="s">
        <v>12734</v>
      </c>
      <c r="BB416" s="133" t="s">
        <v>12734</v>
      </c>
      <c r="BC416" s="133">
        <v>79</v>
      </c>
      <c r="BD416" s="133">
        <v>94</v>
      </c>
      <c r="BE416" s="133">
        <v>186</v>
      </c>
      <c r="BF416" s="133">
        <v>171</v>
      </c>
      <c r="BG416" s="92" t="s">
        <v>12734</v>
      </c>
      <c r="BH416" s="8">
        <v>9.752144097079757</v>
      </c>
      <c r="BI416" s="8">
        <v>-6.3899544823079282</v>
      </c>
      <c r="BJ416" s="12">
        <v>415</v>
      </c>
      <c r="BK416" s="10">
        <v>0</v>
      </c>
      <c r="BL416" s="10">
        <v>0.21403182159055145</v>
      </c>
      <c r="BM416" s="10">
        <v>-6.6039863038984796</v>
      </c>
      <c r="BN416" s="41">
        <v>-11.197138466171788</v>
      </c>
      <c r="BO416" s="41"/>
      <c r="BP416" s="10">
        <v>0</v>
      </c>
      <c r="BQ416" s="38">
        <v>0</v>
      </c>
      <c r="BR416" s="6" t="s">
        <v>13152</v>
      </c>
      <c r="BS416" s="51">
        <v>377</v>
      </c>
      <c r="BT416" s="75">
        <v>1575</v>
      </c>
      <c r="BU416" s="51">
        <v>-1198</v>
      </c>
      <c r="BV416" s="75">
        <v>340</v>
      </c>
      <c r="BW416" s="75">
        <v>438</v>
      </c>
      <c r="BX416" s="51"/>
    </row>
    <row r="417" spans="1:76" ht="15" customHeight="1">
      <c r="A417" s="185" t="s">
        <v>9883</v>
      </c>
      <c r="B417" s="1" t="s">
        <v>4226</v>
      </c>
      <c r="C417" s="2" t="s">
        <v>4243</v>
      </c>
      <c r="D417" s="91" t="s">
        <v>8791</v>
      </c>
      <c r="E417" s="2" t="s">
        <v>1378</v>
      </c>
      <c r="F417" s="2" t="s">
        <v>3643</v>
      </c>
      <c r="G417" s="2" t="s">
        <v>1383</v>
      </c>
      <c r="H417" s="2" t="s">
        <v>1383</v>
      </c>
      <c r="I417">
        <v>16263</v>
      </c>
      <c r="J417" t="s">
        <v>9632</v>
      </c>
      <c r="K417" t="e">
        <v>#VALUE!</v>
      </c>
      <c r="L417" t="s">
        <v>9884</v>
      </c>
      <c r="M417" s="175">
        <v>59</v>
      </c>
      <c r="N417" s="124">
        <v>157</v>
      </c>
      <c r="O417" s="75">
        <v>144</v>
      </c>
      <c r="P417" s="124">
        <v>31</v>
      </c>
      <c r="Q417" s="124">
        <v>4</v>
      </c>
      <c r="R417" s="124">
        <v>1</v>
      </c>
      <c r="S417" s="75">
        <v>6</v>
      </c>
      <c r="T417" s="124">
        <v>17</v>
      </c>
      <c r="U417" s="75">
        <v>16</v>
      </c>
      <c r="V417" s="75">
        <v>11</v>
      </c>
      <c r="W417" s="75">
        <v>36</v>
      </c>
      <c r="X417" s="75">
        <v>2</v>
      </c>
      <c r="Y417" s="4">
        <v>0.21527777777777779</v>
      </c>
      <c r="Z417" s="4">
        <v>0.2709677419354839</v>
      </c>
      <c r="AA417" s="4">
        <v>0.38194444444444442</v>
      </c>
      <c r="AB417" s="8">
        <v>1.118421052631579</v>
      </c>
      <c r="AC417" s="8">
        <v>0.90909090909090917</v>
      </c>
      <c r="AD417" s="8">
        <v>1.0810810810810809</v>
      </c>
      <c r="AE417" s="8">
        <v>0.5</v>
      </c>
      <c r="AF417" s="51">
        <v>-0.45240893066978799</v>
      </c>
      <c r="AG417" s="51">
        <v>0</v>
      </c>
      <c r="AH417" s="51">
        <v>0</v>
      </c>
      <c r="AI417" s="51">
        <v>0</v>
      </c>
      <c r="AJ417" s="8">
        <v>3.1561841121337806</v>
      </c>
      <c r="AK417" s="8" t="s">
        <v>12734</v>
      </c>
      <c r="AL417" s="8">
        <v>3.1561841121337806</v>
      </c>
      <c r="AM417" s="8" t="s">
        <v>12734</v>
      </c>
      <c r="AN417" s="8" t="s">
        <v>12734</v>
      </c>
      <c r="AO417" s="8" t="s">
        <v>12734</v>
      </c>
      <c r="AP417" s="8" t="s">
        <v>12734</v>
      </c>
      <c r="AQ417" s="8">
        <v>3.1561841121337806</v>
      </c>
      <c r="AR417" s="8" t="s">
        <v>12734</v>
      </c>
      <c r="AS417" s="8">
        <v>3.1561841121337806</v>
      </c>
      <c r="AT417" s="8">
        <v>3.1561841121337806</v>
      </c>
      <c r="AU417" s="8">
        <v>3.1561841121337806</v>
      </c>
      <c r="AV417" s="133" t="s">
        <v>12734</v>
      </c>
      <c r="AW417" s="133">
        <v>39</v>
      </c>
      <c r="AX417" s="133" t="s">
        <v>12734</v>
      </c>
      <c r="AY417" s="133" t="s">
        <v>12734</v>
      </c>
      <c r="AZ417" s="133" t="s">
        <v>12734</v>
      </c>
      <c r="BA417" s="133" t="s">
        <v>12734</v>
      </c>
      <c r="BB417" s="133">
        <v>48</v>
      </c>
      <c r="BC417" s="133" t="s">
        <v>12734</v>
      </c>
      <c r="BD417" s="133">
        <v>100</v>
      </c>
      <c r="BE417" s="133">
        <v>196</v>
      </c>
      <c r="BF417" s="133">
        <v>181</v>
      </c>
      <c r="BG417" s="92" t="s">
        <v>12734</v>
      </c>
      <c r="BH417" s="8">
        <v>9.5652162702831074</v>
      </c>
      <c r="BI417" s="8">
        <v>-6.4090321581493264</v>
      </c>
      <c r="BJ417" s="12">
        <v>416</v>
      </c>
      <c r="BK417" s="10">
        <v>0</v>
      </c>
      <c r="BL417" s="10">
        <v>0.21403182159055145</v>
      </c>
      <c r="BM417" s="10">
        <v>-6.6230639797398778</v>
      </c>
      <c r="BN417" s="41">
        <v>-11.232373707909481</v>
      </c>
      <c r="BO417" s="41"/>
      <c r="BP417" s="10">
        <v>0</v>
      </c>
      <c r="BQ417" s="38">
        <v>0</v>
      </c>
      <c r="BR417" s="6" t="s">
        <v>13153</v>
      </c>
      <c r="BS417" s="51">
        <v>0</v>
      </c>
      <c r="BT417" s="75">
        <v>1577</v>
      </c>
      <c r="BU417" s="51">
        <v>0</v>
      </c>
      <c r="BV417" s="75">
        <v>0</v>
      </c>
      <c r="BW417" s="75">
        <v>0</v>
      </c>
      <c r="BX417" s="51"/>
    </row>
    <row r="418" spans="1:76">
      <c r="A418" t="s">
        <v>12044</v>
      </c>
      <c r="B418" s="1" t="s">
        <v>12046</v>
      </c>
      <c r="C418" s="2" t="s">
        <v>12045</v>
      </c>
      <c r="D418" s="91" t="s">
        <v>11096</v>
      </c>
      <c r="E418" s="2" t="s">
        <v>1380</v>
      </c>
      <c r="F418" s="2" t="s">
        <v>3643</v>
      </c>
      <c r="G418" s="2" t="s">
        <v>658</v>
      </c>
      <c r="H418" s="2" t="s">
        <v>658</v>
      </c>
      <c r="I418">
        <v>16542</v>
      </c>
      <c r="J418" t="s">
        <v>12047</v>
      </c>
      <c r="K418" t="e">
        <v>#VALUE!</v>
      </c>
      <c r="L418" t="s">
        <v>11432</v>
      </c>
      <c r="M418" s="175">
        <v>42</v>
      </c>
      <c r="N418" s="124">
        <v>168</v>
      </c>
      <c r="O418" s="75">
        <v>152</v>
      </c>
      <c r="P418" s="124">
        <v>40</v>
      </c>
      <c r="Q418" s="124">
        <v>12</v>
      </c>
      <c r="R418" s="124">
        <v>1</v>
      </c>
      <c r="S418" s="75">
        <v>5</v>
      </c>
      <c r="T418" s="124">
        <v>21</v>
      </c>
      <c r="U418" s="75">
        <v>15</v>
      </c>
      <c r="V418" s="75">
        <v>16</v>
      </c>
      <c r="W418" s="75">
        <v>40</v>
      </c>
      <c r="X418" s="75">
        <v>3</v>
      </c>
      <c r="Y418" s="4">
        <v>0.26315789473684209</v>
      </c>
      <c r="Z418" s="4">
        <v>0.33333333333333331</v>
      </c>
      <c r="AA418" s="4">
        <v>0.45394736842105265</v>
      </c>
      <c r="AB418" s="8">
        <v>1.381578947368421</v>
      </c>
      <c r="AC418" s="8">
        <v>0.75757575757575757</v>
      </c>
      <c r="AD418" s="8">
        <v>1.0135135135135134</v>
      </c>
      <c r="AE418" s="8">
        <v>0.75</v>
      </c>
      <c r="AF418" s="51">
        <v>0.39221439749608422</v>
      </c>
      <c r="AG418" s="51">
        <v>0</v>
      </c>
      <c r="AH418" s="51">
        <v>0</v>
      </c>
      <c r="AI418" s="51">
        <v>0</v>
      </c>
      <c r="AJ418" s="8">
        <v>4.2948826159537763</v>
      </c>
      <c r="AK418" s="8" t="s">
        <v>12734</v>
      </c>
      <c r="AL418" s="8" t="s">
        <v>12734</v>
      </c>
      <c r="AM418" s="8">
        <v>4.2948826159537763</v>
      </c>
      <c r="AN418" s="8" t="s">
        <v>12734</v>
      </c>
      <c r="AO418" s="8" t="s">
        <v>12734</v>
      </c>
      <c r="AP418" s="8" t="s">
        <v>12734</v>
      </c>
      <c r="AQ418" s="8" t="s">
        <v>12734</v>
      </c>
      <c r="AR418" s="8">
        <v>4.2948826159537763</v>
      </c>
      <c r="AS418" s="8">
        <v>4.2948826159537763</v>
      </c>
      <c r="AT418" s="8">
        <v>4.2948826159537763</v>
      </c>
      <c r="AU418" s="8">
        <v>4.2948826159537763</v>
      </c>
      <c r="AV418" s="133" t="s">
        <v>12734</v>
      </c>
      <c r="AW418" s="133" t="s">
        <v>12734</v>
      </c>
      <c r="AX418" s="133">
        <v>52</v>
      </c>
      <c r="AY418" s="133" t="s">
        <v>12734</v>
      </c>
      <c r="AZ418" s="133" t="s">
        <v>12734</v>
      </c>
      <c r="BA418" s="133" t="s">
        <v>12734</v>
      </c>
      <c r="BB418" s="133" t="s">
        <v>12734</v>
      </c>
      <c r="BC418" s="133">
        <v>72</v>
      </c>
      <c r="BD418" s="133">
        <v>85</v>
      </c>
      <c r="BE418" s="133">
        <v>155</v>
      </c>
      <c r="BF418" s="133">
        <v>140</v>
      </c>
      <c r="BG418" s="92" t="s">
        <v>12734</v>
      </c>
      <c r="BH418" s="8">
        <v>10.732795434161627</v>
      </c>
      <c r="BI418" s="8">
        <v>-6.4379128182078507</v>
      </c>
      <c r="BJ418" s="12">
        <v>417</v>
      </c>
      <c r="BK418" s="10">
        <v>0</v>
      </c>
      <c r="BL418" s="10">
        <v>0.21403182159055145</v>
      </c>
      <c r="BM418" s="10">
        <v>-6.6519446397984021</v>
      </c>
      <c r="BN418" s="41">
        <v>-11.28571443175688</v>
      </c>
      <c r="BO418" s="41"/>
      <c r="BP418" s="10">
        <v>0</v>
      </c>
      <c r="BQ418" s="38">
        <v>0</v>
      </c>
      <c r="BR418" s="6" t="s">
        <v>13154</v>
      </c>
      <c r="BS418" s="51">
        <v>433.67</v>
      </c>
      <c r="BT418" s="75">
        <v>1580</v>
      </c>
      <c r="BU418" s="51">
        <v>-1146.33</v>
      </c>
      <c r="BV418" s="75">
        <v>391</v>
      </c>
      <c r="BW418" s="75">
        <v>472</v>
      </c>
      <c r="BX418" s="51"/>
    </row>
    <row r="419" spans="1:76" ht="15" customHeight="1">
      <c r="A419" s="185" t="s">
        <v>11955</v>
      </c>
      <c r="B419" s="1" t="s">
        <v>11956</v>
      </c>
      <c r="C419" s="2" t="s">
        <v>4243</v>
      </c>
      <c r="D419" s="91" t="s">
        <v>11095</v>
      </c>
      <c r="E419" s="2" t="s">
        <v>1467</v>
      </c>
      <c r="F419" s="2" t="s">
        <v>6289</v>
      </c>
      <c r="G419" s="2" t="s">
        <v>1372</v>
      </c>
      <c r="H419" s="2" t="s">
        <v>1372</v>
      </c>
      <c r="I419">
        <v>17954</v>
      </c>
      <c r="J419" t="s">
        <v>11957</v>
      </c>
      <c r="K419" t="e">
        <v>#VALUE!</v>
      </c>
      <c r="L419" t="s">
        <v>11958</v>
      </c>
      <c r="M419" s="175">
        <v>27</v>
      </c>
      <c r="N419" s="124">
        <v>87</v>
      </c>
      <c r="O419" s="75">
        <v>77</v>
      </c>
      <c r="P419" s="124">
        <v>21</v>
      </c>
      <c r="Q419" s="124">
        <v>4</v>
      </c>
      <c r="R419" s="124">
        <v>2</v>
      </c>
      <c r="S419" s="75">
        <v>7</v>
      </c>
      <c r="T419" s="124">
        <v>13</v>
      </c>
      <c r="U419" s="75">
        <v>13</v>
      </c>
      <c r="V419" s="75">
        <v>9</v>
      </c>
      <c r="W419" s="75">
        <v>23</v>
      </c>
      <c r="X419" s="75">
        <v>2</v>
      </c>
      <c r="Y419" s="4">
        <v>0.27272727272727271</v>
      </c>
      <c r="Z419" s="4">
        <v>0.34883720930232559</v>
      </c>
      <c r="AA419" s="4">
        <v>0.64935064935064934</v>
      </c>
      <c r="AB419" s="8">
        <v>0.85526315789473684</v>
      </c>
      <c r="AC419" s="8">
        <v>1.0606060606060606</v>
      </c>
      <c r="AD419" s="8">
        <v>0.87837837837837829</v>
      </c>
      <c r="AE419" s="8">
        <v>0.5</v>
      </c>
      <c r="AF419" s="51">
        <v>0.47693220590417734</v>
      </c>
      <c r="AG419" s="51">
        <v>0</v>
      </c>
      <c r="AH419" s="51">
        <v>0</v>
      </c>
      <c r="AI419" s="51">
        <v>0</v>
      </c>
      <c r="AJ419" s="8">
        <v>3.7711798027833532</v>
      </c>
      <c r="AK419" s="8" t="s">
        <v>12734</v>
      </c>
      <c r="AL419" s="8" t="s">
        <v>12734</v>
      </c>
      <c r="AM419" s="8" t="s">
        <v>12734</v>
      </c>
      <c r="AN419" s="8" t="s">
        <v>12734</v>
      </c>
      <c r="AO419" s="8" t="s">
        <v>12734</v>
      </c>
      <c r="AP419" s="8">
        <v>3.7711798027833532</v>
      </c>
      <c r="AQ419" s="8" t="s">
        <v>12734</v>
      </c>
      <c r="AR419" s="8" t="s">
        <v>12734</v>
      </c>
      <c r="AS419" s="8" t="s">
        <v>12734</v>
      </c>
      <c r="AT419" s="8">
        <v>3.7711798027833532</v>
      </c>
      <c r="AU419" s="8">
        <v>3.7711798027833532</v>
      </c>
      <c r="AV419" s="133" t="s">
        <v>12734</v>
      </c>
      <c r="AW419" s="133" t="s">
        <v>12734</v>
      </c>
      <c r="AX419" s="133" t="s">
        <v>12734</v>
      </c>
      <c r="AY419" s="133" t="s">
        <v>12734</v>
      </c>
      <c r="AZ419" s="133" t="s">
        <v>12734</v>
      </c>
      <c r="BA419" s="133">
        <v>141</v>
      </c>
      <c r="BB419" s="133" t="s">
        <v>12734</v>
      </c>
      <c r="BC419" s="133" t="s">
        <v>12734</v>
      </c>
      <c r="BD419" s="133" t="s">
        <v>12734</v>
      </c>
      <c r="BE419" s="133">
        <v>175</v>
      </c>
      <c r="BF419" s="133">
        <v>160</v>
      </c>
      <c r="BG419" s="92" t="s">
        <v>12734</v>
      </c>
      <c r="BH419" s="8">
        <v>10.292358297693868</v>
      </c>
      <c r="BI419" s="8">
        <v>-6.5211784949105152</v>
      </c>
      <c r="BJ419" s="12">
        <v>418</v>
      </c>
      <c r="BK419" s="10">
        <v>0</v>
      </c>
      <c r="BL419" s="10">
        <v>0.21403182159055145</v>
      </c>
      <c r="BM419" s="10">
        <v>-6.7352103165010666</v>
      </c>
      <c r="BN419" s="41">
        <v>-11.439500787676844</v>
      </c>
      <c r="BO419" s="41"/>
      <c r="BP419" s="10">
        <v>0</v>
      </c>
      <c r="BQ419" s="38">
        <v>0</v>
      </c>
      <c r="BR419" s="6" t="s">
        <v>13155</v>
      </c>
      <c r="BS419" s="51">
        <v>319.33</v>
      </c>
      <c r="BT419" s="75">
        <v>1585</v>
      </c>
      <c r="BU419" s="51">
        <v>-1265.67</v>
      </c>
      <c r="BV419" s="75">
        <v>278</v>
      </c>
      <c r="BW419" s="75">
        <v>350</v>
      </c>
      <c r="BX419" s="51"/>
    </row>
    <row r="420" spans="1:76">
      <c r="A420" s="185" t="s">
        <v>1956</v>
      </c>
      <c r="B420" s="1" t="s">
        <v>3924</v>
      </c>
      <c r="C420" s="2" t="s">
        <v>3925</v>
      </c>
      <c r="D420" s="91" t="s">
        <v>595</v>
      </c>
      <c r="E420" s="2" t="s">
        <v>1393</v>
      </c>
      <c r="F420" s="2" t="s">
        <v>6289</v>
      </c>
      <c r="G420" s="2" t="s">
        <v>658</v>
      </c>
      <c r="H420" s="2" t="s">
        <v>658</v>
      </c>
      <c r="I420">
        <v>6195</v>
      </c>
      <c r="J420" t="s">
        <v>7266</v>
      </c>
      <c r="K420" t="e">
        <v>#VALUE!</v>
      </c>
      <c r="L420" t="s">
        <v>3397</v>
      </c>
      <c r="M420" s="175">
        <v>87</v>
      </c>
      <c r="N420" s="124">
        <v>281</v>
      </c>
      <c r="O420" s="75">
        <v>258</v>
      </c>
      <c r="P420" s="124">
        <v>56</v>
      </c>
      <c r="Q420" s="124">
        <v>12</v>
      </c>
      <c r="R420" s="124">
        <v>0</v>
      </c>
      <c r="S420" s="75">
        <v>9</v>
      </c>
      <c r="T420" s="124">
        <v>28</v>
      </c>
      <c r="U420" s="75">
        <v>22</v>
      </c>
      <c r="V420" s="75">
        <v>19</v>
      </c>
      <c r="W420" s="75">
        <v>54</v>
      </c>
      <c r="X420" s="75">
        <v>2</v>
      </c>
      <c r="Y420" s="4">
        <v>0.21705426356589147</v>
      </c>
      <c r="Z420" s="4">
        <v>0.27075812274368233</v>
      </c>
      <c r="AA420" s="4">
        <v>0.36821705426356588</v>
      </c>
      <c r="AB420" s="8">
        <v>1.8421052631578949</v>
      </c>
      <c r="AC420" s="8">
        <v>1.3636363636363638</v>
      </c>
      <c r="AD420" s="8">
        <v>1.4864864864864864</v>
      </c>
      <c r="AE420" s="8">
        <v>0.5</v>
      </c>
      <c r="AF420" s="51">
        <v>-1.0310122315323098</v>
      </c>
      <c r="AG420" s="51">
        <v>0</v>
      </c>
      <c r="AH420" s="51">
        <v>0</v>
      </c>
      <c r="AI420" s="51">
        <v>0</v>
      </c>
      <c r="AJ420" s="8">
        <v>4.1612158817484346</v>
      </c>
      <c r="AK420" s="8" t="s">
        <v>12734</v>
      </c>
      <c r="AL420" s="8" t="s">
        <v>12734</v>
      </c>
      <c r="AM420" s="8">
        <v>4.1612158817484346</v>
      </c>
      <c r="AN420" s="8" t="s">
        <v>12734</v>
      </c>
      <c r="AO420" s="8" t="s">
        <v>12734</v>
      </c>
      <c r="AP420" s="8" t="s">
        <v>12734</v>
      </c>
      <c r="AQ420" s="8" t="s">
        <v>12734</v>
      </c>
      <c r="AR420" s="8">
        <v>4.1612158817484346</v>
      </c>
      <c r="AS420" s="8">
        <v>4.1612158817484346</v>
      </c>
      <c r="AT420" s="8">
        <v>4.1612158817484346</v>
      </c>
      <c r="AU420" s="8">
        <v>4.1612158817484346</v>
      </c>
      <c r="AV420" s="133" t="s">
        <v>12734</v>
      </c>
      <c r="AW420" s="133" t="s">
        <v>12734</v>
      </c>
      <c r="AX420" s="133">
        <v>53</v>
      </c>
      <c r="AY420" s="133" t="s">
        <v>12734</v>
      </c>
      <c r="AZ420" s="133" t="s">
        <v>12734</v>
      </c>
      <c r="BA420" s="133" t="s">
        <v>12734</v>
      </c>
      <c r="BB420" s="133" t="s">
        <v>12734</v>
      </c>
      <c r="BC420" s="133">
        <v>73</v>
      </c>
      <c r="BD420" s="133">
        <v>87</v>
      </c>
      <c r="BE420" s="133">
        <v>159</v>
      </c>
      <c r="BF420" s="133">
        <v>144</v>
      </c>
      <c r="BG420" s="92" t="s">
        <v>12734</v>
      </c>
      <c r="BH420" s="8">
        <v>10.732795434161627</v>
      </c>
      <c r="BI420" s="8">
        <v>-6.5715795524131924</v>
      </c>
      <c r="BJ420" s="12">
        <v>419</v>
      </c>
      <c r="BK420" s="10">
        <v>0</v>
      </c>
      <c r="BL420" s="10">
        <v>0.21403182159055145</v>
      </c>
      <c r="BM420" s="10">
        <v>-6.7856113740037438</v>
      </c>
      <c r="BN420" s="41">
        <v>-11.53258830314288</v>
      </c>
      <c r="BO420" s="41"/>
      <c r="BP420" s="10">
        <v>0</v>
      </c>
      <c r="BQ420" s="38">
        <v>0</v>
      </c>
      <c r="BR420" s="6" t="s">
        <v>13156</v>
      </c>
      <c r="BS420" s="51">
        <v>0</v>
      </c>
      <c r="BT420" s="75">
        <v>1587</v>
      </c>
      <c r="BU420" s="51">
        <v>0</v>
      </c>
      <c r="BV420" s="75">
        <v>0</v>
      </c>
      <c r="BW420" s="75">
        <v>0</v>
      </c>
      <c r="BX420" s="51"/>
    </row>
    <row r="421" spans="1:76">
      <c r="A421" s="65" t="s">
        <v>12048</v>
      </c>
      <c r="B421" s="1" t="s">
        <v>12050</v>
      </c>
      <c r="C421" s="2" t="s">
        <v>4432</v>
      </c>
      <c r="D421" s="91" t="s">
        <v>12049</v>
      </c>
      <c r="E421" s="2" t="s">
        <v>1380</v>
      </c>
      <c r="F421" s="2" t="s">
        <v>3643</v>
      </c>
      <c r="G421" s="2" t="s">
        <v>1372</v>
      </c>
      <c r="H421" s="2" t="s">
        <v>1372</v>
      </c>
      <c r="I421">
        <v>14137</v>
      </c>
      <c r="J421" t="s">
        <v>12051</v>
      </c>
      <c r="K421" t="e">
        <v>#VALUE!</v>
      </c>
      <c r="L421" t="s">
        <v>12052</v>
      </c>
      <c r="M421" s="175">
        <v>41</v>
      </c>
      <c r="N421" s="124">
        <v>128</v>
      </c>
      <c r="O421" s="75">
        <v>111</v>
      </c>
      <c r="P421" s="124">
        <v>30</v>
      </c>
      <c r="Q421" s="124">
        <v>7</v>
      </c>
      <c r="R421" s="124">
        <v>0</v>
      </c>
      <c r="S421" s="75">
        <v>1</v>
      </c>
      <c r="T421" s="124">
        <v>11</v>
      </c>
      <c r="U421" s="75">
        <v>12</v>
      </c>
      <c r="V421" s="75">
        <v>15</v>
      </c>
      <c r="W421" s="75">
        <v>29</v>
      </c>
      <c r="X421" s="75">
        <v>6</v>
      </c>
      <c r="Y421" s="52">
        <v>0.27027027027027029</v>
      </c>
      <c r="Z421" s="52">
        <v>0.35714285714285715</v>
      </c>
      <c r="AA421" s="52">
        <v>0.36036036036036034</v>
      </c>
      <c r="AB421" s="51">
        <v>0.72368421052631582</v>
      </c>
      <c r="AC421" s="51">
        <v>0.15151515151515152</v>
      </c>
      <c r="AD421" s="51">
        <v>0.81081081081081074</v>
      </c>
      <c r="AE421" s="51">
        <v>1.5</v>
      </c>
      <c r="AF421" s="51">
        <v>0.48585485854855487</v>
      </c>
      <c r="AG421" s="51">
        <v>0</v>
      </c>
      <c r="AH421" s="51">
        <v>0</v>
      </c>
      <c r="AI421" s="51">
        <v>0</v>
      </c>
      <c r="AJ421" s="51">
        <v>3.6718650314008325</v>
      </c>
      <c r="AK421" s="51" t="s">
        <v>12734</v>
      </c>
      <c r="AL421" s="51" t="s">
        <v>12734</v>
      </c>
      <c r="AM421" s="51" t="s">
        <v>12734</v>
      </c>
      <c r="AN421" s="51" t="s">
        <v>12734</v>
      </c>
      <c r="AO421" s="51" t="s">
        <v>12734</v>
      </c>
      <c r="AP421" s="51">
        <v>3.6718650314008325</v>
      </c>
      <c r="AQ421" s="51" t="s">
        <v>12734</v>
      </c>
      <c r="AR421" s="51" t="s">
        <v>12734</v>
      </c>
      <c r="AS421" s="51" t="s">
        <v>12734</v>
      </c>
      <c r="AT421" s="51">
        <v>3.6718650314008325</v>
      </c>
      <c r="AU421" s="51">
        <v>3.6718650314008325</v>
      </c>
      <c r="AV421" s="76" t="s">
        <v>12734</v>
      </c>
      <c r="AW421" s="133" t="s">
        <v>12734</v>
      </c>
      <c r="AX421" s="133" t="s">
        <v>12734</v>
      </c>
      <c r="AY421" s="133" t="s">
        <v>12734</v>
      </c>
      <c r="AZ421" s="133" t="s">
        <v>12734</v>
      </c>
      <c r="BA421" s="133">
        <v>142</v>
      </c>
      <c r="BB421" s="133" t="s">
        <v>12734</v>
      </c>
      <c r="BC421" s="133" t="s">
        <v>12734</v>
      </c>
      <c r="BD421" s="133" t="s">
        <v>12734</v>
      </c>
      <c r="BE421" s="133">
        <v>180</v>
      </c>
      <c r="BF421" s="133">
        <v>165</v>
      </c>
      <c r="BG421" s="92" t="s">
        <v>12734</v>
      </c>
      <c r="BH421" s="51">
        <v>10.292358297693868</v>
      </c>
      <c r="BI421" s="8">
        <v>-6.6204932662930354</v>
      </c>
      <c r="BJ421" s="12">
        <v>420</v>
      </c>
      <c r="BK421" s="51">
        <v>0</v>
      </c>
      <c r="BL421" s="51">
        <v>0.21403182159055145</v>
      </c>
      <c r="BM421" s="51">
        <v>-6.8345250878835868</v>
      </c>
      <c r="BN421" s="64">
        <v>-11.622928790483831</v>
      </c>
      <c r="BO421" s="64"/>
      <c r="BP421" s="51">
        <v>0</v>
      </c>
      <c r="BQ421" s="38">
        <v>0</v>
      </c>
      <c r="BR421" s="51" t="s">
        <v>13157</v>
      </c>
      <c r="BS421" s="51">
        <v>0</v>
      </c>
      <c r="BT421" s="75">
        <v>1594</v>
      </c>
      <c r="BU421" s="51">
        <v>0</v>
      </c>
      <c r="BV421" s="75">
        <v>0</v>
      </c>
      <c r="BW421" s="75">
        <v>0</v>
      </c>
      <c r="BX421" s="51"/>
    </row>
    <row r="422" spans="1:76" ht="15" customHeight="1">
      <c r="A422" s="185" t="s">
        <v>2298</v>
      </c>
      <c r="B422" s="1" t="s">
        <v>4320</v>
      </c>
      <c r="C422" s="2" t="s">
        <v>4465</v>
      </c>
      <c r="D422" s="91" t="s">
        <v>286</v>
      </c>
      <c r="E422" s="2" t="s">
        <v>2665</v>
      </c>
      <c r="F422" s="2" t="s">
        <v>2665</v>
      </c>
      <c r="G422" s="2" t="s">
        <v>657</v>
      </c>
      <c r="H422" s="2" t="s">
        <v>657</v>
      </c>
      <c r="I422">
        <v>6589</v>
      </c>
      <c r="J422" t="s">
        <v>6685</v>
      </c>
      <c r="K422" t="e">
        <v>#VALUE!</v>
      </c>
      <c r="L422" t="s">
        <v>3702</v>
      </c>
      <c r="M422" s="175">
        <v>76</v>
      </c>
      <c r="N422" s="124">
        <v>139</v>
      </c>
      <c r="O422" s="67">
        <v>112</v>
      </c>
      <c r="P422" s="124">
        <v>25</v>
      </c>
      <c r="Q422" s="124">
        <v>5</v>
      </c>
      <c r="R422" s="124">
        <v>0</v>
      </c>
      <c r="S422" s="67">
        <v>4</v>
      </c>
      <c r="T422" s="124">
        <v>24</v>
      </c>
      <c r="U422" s="67">
        <v>12</v>
      </c>
      <c r="V422" s="67">
        <v>19</v>
      </c>
      <c r="W422" s="67">
        <v>41</v>
      </c>
      <c r="X422" s="67">
        <v>1</v>
      </c>
      <c r="Y422" s="4">
        <v>0.22321428571428573</v>
      </c>
      <c r="Z422" s="4">
        <v>0.33587786259541985</v>
      </c>
      <c r="AA422" s="4">
        <v>0.375</v>
      </c>
      <c r="AB422" s="8">
        <v>1.5789473684210527</v>
      </c>
      <c r="AC422" s="8">
        <v>0.60606060606060608</v>
      </c>
      <c r="AD422" s="8">
        <v>0.81081081081081074</v>
      </c>
      <c r="AE422" s="8">
        <v>0.25</v>
      </c>
      <c r="AF422" s="51">
        <v>-0.16135379771742289</v>
      </c>
      <c r="AG422" s="51">
        <v>0</v>
      </c>
      <c r="AH422" s="51">
        <v>0</v>
      </c>
      <c r="AI422" s="51">
        <v>0</v>
      </c>
      <c r="AJ422" s="8">
        <v>3.0844649875750463</v>
      </c>
      <c r="AK422" s="8" t="s">
        <v>12734</v>
      </c>
      <c r="AL422" s="8" t="s">
        <v>12734</v>
      </c>
      <c r="AM422" s="8" t="s">
        <v>12734</v>
      </c>
      <c r="AN422" s="8">
        <v>3.0844649875750463</v>
      </c>
      <c r="AO422" s="8" t="s">
        <v>12734</v>
      </c>
      <c r="AP422" s="8" t="s">
        <v>12734</v>
      </c>
      <c r="AQ422" s="8">
        <v>3.0844649875750463</v>
      </c>
      <c r="AR422" s="8" t="s">
        <v>12734</v>
      </c>
      <c r="AS422" s="8">
        <v>3.0844649875750463</v>
      </c>
      <c r="AT422" s="8">
        <v>3.0844649875750463</v>
      </c>
      <c r="AU422" s="8">
        <v>3.0844649875750463</v>
      </c>
      <c r="AV422" s="133" t="s">
        <v>12734</v>
      </c>
      <c r="AW422" s="133" t="s">
        <v>12734</v>
      </c>
      <c r="AX422" s="133" t="s">
        <v>12734</v>
      </c>
      <c r="AY422" s="133">
        <v>40</v>
      </c>
      <c r="AZ422" s="133" t="s">
        <v>12734</v>
      </c>
      <c r="BA422" s="133" t="s">
        <v>12734</v>
      </c>
      <c r="BB422" s="133">
        <v>49</v>
      </c>
      <c r="BC422" s="133" t="s">
        <v>12734</v>
      </c>
      <c r="BD422" s="133">
        <v>101</v>
      </c>
      <c r="BE422" s="133">
        <v>199</v>
      </c>
      <c r="BF422" s="133">
        <v>184</v>
      </c>
      <c r="BG422" s="92" t="s">
        <v>12734</v>
      </c>
      <c r="BH422" s="8">
        <v>9.7237596872733416</v>
      </c>
      <c r="BI422" s="8">
        <v>-6.6392946996982953</v>
      </c>
      <c r="BJ422" s="12">
        <v>421</v>
      </c>
      <c r="BK422" s="10">
        <v>0</v>
      </c>
      <c r="BL422" s="10">
        <v>0.21403182159055145</v>
      </c>
      <c r="BM422" s="10">
        <v>-6.8533265212888468</v>
      </c>
      <c r="BN422" s="41">
        <v>-11.657653830187666</v>
      </c>
      <c r="BO422" s="41"/>
      <c r="BP422" s="10">
        <v>0</v>
      </c>
      <c r="BQ422" s="38">
        <v>0</v>
      </c>
      <c r="BR422" s="6" t="s">
        <v>13158</v>
      </c>
      <c r="BS422" s="51">
        <v>0</v>
      </c>
      <c r="BT422" s="75">
        <v>1595</v>
      </c>
      <c r="BU422" s="51">
        <v>0</v>
      </c>
      <c r="BV422" s="75">
        <v>0</v>
      </c>
      <c r="BW422" s="75">
        <v>0</v>
      </c>
      <c r="BX422" s="51"/>
    </row>
    <row r="423" spans="1:76" ht="15" customHeight="1">
      <c r="A423" s="222" t="s">
        <v>9405</v>
      </c>
      <c r="B423" s="1" t="s">
        <v>9406</v>
      </c>
      <c r="C423" s="2" t="s">
        <v>4375</v>
      </c>
      <c r="D423" s="91" t="s">
        <v>8705</v>
      </c>
      <c r="E423" s="2" t="s">
        <v>1382</v>
      </c>
      <c r="F423" s="2" t="s">
        <v>6289</v>
      </c>
      <c r="G423" s="2" t="s">
        <v>1372</v>
      </c>
      <c r="H423" s="2" t="s">
        <v>1372</v>
      </c>
      <c r="I423">
        <v>15711</v>
      </c>
      <c r="J423" t="s">
        <v>10710</v>
      </c>
      <c r="K423" t="e">
        <v>#VALUE!</v>
      </c>
      <c r="L423" t="s">
        <v>9407</v>
      </c>
      <c r="M423" s="175">
        <v>60</v>
      </c>
      <c r="N423" s="124">
        <v>151</v>
      </c>
      <c r="O423" s="75">
        <v>141</v>
      </c>
      <c r="P423" s="124">
        <v>37</v>
      </c>
      <c r="Q423" s="124">
        <v>6</v>
      </c>
      <c r="R423" s="124">
        <v>0</v>
      </c>
      <c r="S423" s="75">
        <v>5</v>
      </c>
      <c r="T423" s="124">
        <v>18</v>
      </c>
      <c r="U423" s="75">
        <v>16</v>
      </c>
      <c r="V423" s="75">
        <v>10</v>
      </c>
      <c r="W423" s="75">
        <v>53</v>
      </c>
      <c r="X423" s="75">
        <v>1</v>
      </c>
      <c r="Y423" s="52">
        <v>0.26241134751773049</v>
      </c>
      <c r="Z423" s="52">
        <v>0.31125827814569534</v>
      </c>
      <c r="AA423" s="52">
        <v>0.41134751773049644</v>
      </c>
      <c r="AB423" s="51">
        <v>1.1842105263157896</v>
      </c>
      <c r="AC423" s="51">
        <v>0.75757575757575757</v>
      </c>
      <c r="AD423" s="51">
        <v>1.0810810810810809</v>
      </c>
      <c r="AE423" s="51">
        <v>0.25</v>
      </c>
      <c r="AF423" s="51">
        <v>0.37839823659073979</v>
      </c>
      <c r="AG423" s="51">
        <v>0</v>
      </c>
      <c r="AH423" s="51">
        <v>0</v>
      </c>
      <c r="AI423" s="51">
        <v>0</v>
      </c>
      <c r="AJ423" s="51">
        <v>3.6512656015633675</v>
      </c>
      <c r="AK423" s="51" t="s">
        <v>12734</v>
      </c>
      <c r="AL423" s="51" t="s">
        <v>12734</v>
      </c>
      <c r="AM423" s="51" t="s">
        <v>12734</v>
      </c>
      <c r="AN423" s="51" t="s">
        <v>12734</v>
      </c>
      <c r="AO423" s="51" t="s">
        <v>12734</v>
      </c>
      <c r="AP423" s="51">
        <v>3.6512656015633675</v>
      </c>
      <c r="AQ423" s="51" t="s">
        <v>12734</v>
      </c>
      <c r="AR423" s="51" t="s">
        <v>12734</v>
      </c>
      <c r="AS423" s="51" t="s">
        <v>12734</v>
      </c>
      <c r="AT423" s="51">
        <v>3.6512656015633675</v>
      </c>
      <c r="AU423" s="51">
        <v>3.6512656015633675</v>
      </c>
      <c r="AV423" s="76" t="s">
        <v>12734</v>
      </c>
      <c r="AW423" s="76" t="s">
        <v>12734</v>
      </c>
      <c r="AX423" s="76" t="s">
        <v>12734</v>
      </c>
      <c r="AY423" s="76" t="s">
        <v>12734</v>
      </c>
      <c r="AZ423" s="76" t="s">
        <v>12734</v>
      </c>
      <c r="BA423" s="76">
        <v>143</v>
      </c>
      <c r="BB423" s="76" t="s">
        <v>12734</v>
      </c>
      <c r="BC423" s="76" t="s">
        <v>12734</v>
      </c>
      <c r="BD423" s="76" t="s">
        <v>12734</v>
      </c>
      <c r="BE423" s="76">
        <v>181</v>
      </c>
      <c r="BF423" s="76">
        <v>166</v>
      </c>
      <c r="BG423" s="93" t="s">
        <v>12734</v>
      </c>
      <c r="BH423" s="51">
        <v>10.292358297693868</v>
      </c>
      <c r="BI423" s="51">
        <v>-6.6410926961305004</v>
      </c>
      <c r="BJ423" s="76">
        <v>422</v>
      </c>
      <c r="BK423" s="51">
        <v>0</v>
      </c>
      <c r="BL423" s="51">
        <v>0.21403182159055145</v>
      </c>
      <c r="BM423" s="51">
        <v>-6.8551245177210518</v>
      </c>
      <c r="BN423" s="64">
        <v>-11.660974614095462</v>
      </c>
      <c r="BO423" s="64"/>
      <c r="BP423" s="51">
        <v>0</v>
      </c>
      <c r="BQ423" s="38">
        <v>0</v>
      </c>
      <c r="BR423" s="51" t="s">
        <v>13159</v>
      </c>
      <c r="BS423" s="51">
        <v>459.33</v>
      </c>
      <c r="BT423" s="75">
        <v>1597</v>
      </c>
      <c r="BU423" s="51">
        <v>-1137.67</v>
      </c>
      <c r="BV423" s="75">
        <v>404</v>
      </c>
      <c r="BW423" s="75">
        <v>518</v>
      </c>
      <c r="BX423" s="51"/>
    </row>
    <row r="424" spans="1:76" ht="15" customHeight="1">
      <c r="A424" s="222" t="s">
        <v>10121</v>
      </c>
      <c r="B424" s="1" t="s">
        <v>10122</v>
      </c>
      <c r="C424" s="2" t="s">
        <v>3963</v>
      </c>
      <c r="D424" s="91" t="s">
        <v>9594</v>
      </c>
      <c r="E424" s="2" t="s">
        <v>1374</v>
      </c>
      <c r="F424" s="2" t="s">
        <v>6289</v>
      </c>
      <c r="G424" s="2" t="s">
        <v>1372</v>
      </c>
      <c r="H424" s="2" t="s">
        <v>1372</v>
      </c>
      <c r="I424">
        <v>16153</v>
      </c>
      <c r="J424" t="s">
        <v>9595</v>
      </c>
      <c r="K424" t="e">
        <v>#VALUE!</v>
      </c>
      <c r="L424" t="s">
        <v>10123</v>
      </c>
      <c r="M424" s="175">
        <v>68</v>
      </c>
      <c r="N424" s="124">
        <v>192</v>
      </c>
      <c r="O424" s="75">
        <v>168</v>
      </c>
      <c r="P424" s="124">
        <v>40</v>
      </c>
      <c r="Q424" s="124">
        <v>9</v>
      </c>
      <c r="R424" s="124">
        <v>3</v>
      </c>
      <c r="S424" s="75">
        <v>5</v>
      </c>
      <c r="T424" s="124">
        <v>20</v>
      </c>
      <c r="U424" s="75">
        <v>21</v>
      </c>
      <c r="V424" s="75">
        <v>22</v>
      </c>
      <c r="W424" s="75">
        <v>59</v>
      </c>
      <c r="X424" s="75">
        <v>1</v>
      </c>
      <c r="Y424" s="52">
        <v>0.23809523809523808</v>
      </c>
      <c r="Z424" s="52">
        <v>0.32631578947368423</v>
      </c>
      <c r="AA424" s="52">
        <v>0.41666666666666669</v>
      </c>
      <c r="AB424" s="51">
        <v>1.3157894736842106</v>
      </c>
      <c r="AC424" s="51">
        <v>0.75757575757575757</v>
      </c>
      <c r="AD424" s="51">
        <v>1.4189189189189189</v>
      </c>
      <c r="AE424" s="51">
        <v>0.25</v>
      </c>
      <c r="AF424" s="51">
        <v>-0.12002341920373343</v>
      </c>
      <c r="AG424" s="51">
        <v>0</v>
      </c>
      <c r="AH424" s="51">
        <v>0</v>
      </c>
      <c r="AI424" s="51">
        <v>0</v>
      </c>
      <c r="AJ424" s="51">
        <v>3.622260730975154</v>
      </c>
      <c r="AK424" s="51" t="s">
        <v>12734</v>
      </c>
      <c r="AL424" s="51" t="s">
        <v>12734</v>
      </c>
      <c r="AM424" s="51" t="s">
        <v>12734</v>
      </c>
      <c r="AN424" s="51" t="s">
        <v>12734</v>
      </c>
      <c r="AO424" s="51" t="s">
        <v>12734</v>
      </c>
      <c r="AP424" s="51">
        <v>3.622260730975154</v>
      </c>
      <c r="AQ424" s="51" t="s">
        <v>12734</v>
      </c>
      <c r="AR424" s="51" t="s">
        <v>12734</v>
      </c>
      <c r="AS424" s="51" t="s">
        <v>12734</v>
      </c>
      <c r="AT424" s="51">
        <v>3.622260730975154</v>
      </c>
      <c r="AU424" s="51">
        <v>3.622260730975154</v>
      </c>
      <c r="AV424" s="76" t="s">
        <v>12734</v>
      </c>
      <c r="AW424" s="133" t="s">
        <v>12734</v>
      </c>
      <c r="AX424" s="133" t="s">
        <v>12734</v>
      </c>
      <c r="AY424" s="133" t="s">
        <v>12734</v>
      </c>
      <c r="AZ424" s="133" t="s">
        <v>12734</v>
      </c>
      <c r="BA424" s="133">
        <v>144</v>
      </c>
      <c r="BB424" s="133" t="s">
        <v>12734</v>
      </c>
      <c r="BC424" s="133" t="s">
        <v>12734</v>
      </c>
      <c r="BD424" s="133" t="s">
        <v>12734</v>
      </c>
      <c r="BE424" s="133">
        <v>182</v>
      </c>
      <c r="BF424" s="133">
        <v>167</v>
      </c>
      <c r="BG424" s="92" t="s">
        <v>12734</v>
      </c>
      <c r="BH424" s="51">
        <v>10.292358297693868</v>
      </c>
      <c r="BI424" s="51">
        <v>-6.6700975667187139</v>
      </c>
      <c r="BJ424" s="76">
        <v>423</v>
      </c>
      <c r="BK424" s="51">
        <v>0</v>
      </c>
      <c r="BL424" s="51">
        <v>0.21403182159055145</v>
      </c>
      <c r="BM424" s="51">
        <v>-6.8841293883092654</v>
      </c>
      <c r="BN424" s="64">
        <v>-11.714544746811969</v>
      </c>
      <c r="BO424" s="64"/>
      <c r="BP424" s="51">
        <v>0</v>
      </c>
      <c r="BQ424" s="38">
        <v>0</v>
      </c>
      <c r="BR424" s="51" t="s">
        <v>13160</v>
      </c>
      <c r="BS424" s="51">
        <v>0</v>
      </c>
      <c r="BT424" s="75">
        <v>1600</v>
      </c>
      <c r="BU424" s="51">
        <v>0</v>
      </c>
      <c r="BV424" s="75">
        <v>0</v>
      </c>
      <c r="BW424" s="75">
        <v>0</v>
      </c>
      <c r="BX424" s="51"/>
    </row>
    <row r="425" spans="1:76">
      <c r="A425" s="65" t="s">
        <v>5544</v>
      </c>
      <c r="B425" s="1" t="s">
        <v>5545</v>
      </c>
      <c r="C425" s="2" t="s">
        <v>4036</v>
      </c>
      <c r="D425" s="91" t="s">
        <v>5768</v>
      </c>
      <c r="E425" s="2" t="s">
        <v>1435</v>
      </c>
      <c r="F425" s="2" t="s">
        <v>3643</v>
      </c>
      <c r="G425" s="2" t="s">
        <v>1383</v>
      </c>
      <c r="H425" s="2" t="s">
        <v>1383</v>
      </c>
      <c r="I425">
        <v>9744</v>
      </c>
      <c r="J425" t="s">
        <v>7059</v>
      </c>
      <c r="K425" t="e">
        <v>#VALUE!</v>
      </c>
      <c r="L425" t="s">
        <v>5769</v>
      </c>
      <c r="M425" s="175">
        <v>52</v>
      </c>
      <c r="N425" s="124">
        <v>170</v>
      </c>
      <c r="O425" s="75">
        <v>151</v>
      </c>
      <c r="P425" s="124">
        <v>26</v>
      </c>
      <c r="Q425" s="124">
        <v>5</v>
      </c>
      <c r="R425" s="124">
        <v>0</v>
      </c>
      <c r="S425" s="75">
        <v>8</v>
      </c>
      <c r="T425" s="124">
        <v>18</v>
      </c>
      <c r="U425" s="75">
        <v>26</v>
      </c>
      <c r="V425" s="75">
        <v>17</v>
      </c>
      <c r="W425" s="75">
        <v>52</v>
      </c>
      <c r="X425" s="75">
        <v>0</v>
      </c>
      <c r="Y425" s="52">
        <v>0.17218543046357615</v>
      </c>
      <c r="Z425" s="52">
        <v>0.25595238095238093</v>
      </c>
      <c r="AA425" s="52">
        <v>0.36423841059602646</v>
      </c>
      <c r="AB425" s="51">
        <v>1.1842105263157896</v>
      </c>
      <c r="AC425" s="51">
        <v>1.2121212121212122</v>
      </c>
      <c r="AD425" s="51">
        <v>1.7567567567567566</v>
      </c>
      <c r="AE425" s="51">
        <v>0</v>
      </c>
      <c r="AF425" s="51">
        <v>-1.2876008804108461</v>
      </c>
      <c r="AG425" s="51">
        <v>0</v>
      </c>
      <c r="AH425" s="51">
        <v>0</v>
      </c>
      <c r="AI425" s="51">
        <v>0</v>
      </c>
      <c r="AJ425" s="51">
        <v>2.8654876147829125</v>
      </c>
      <c r="AK425" s="51" t="s">
        <v>12734</v>
      </c>
      <c r="AL425" s="51">
        <v>2.8654876147829125</v>
      </c>
      <c r="AM425" s="51" t="s">
        <v>12734</v>
      </c>
      <c r="AN425" s="51" t="s">
        <v>12734</v>
      </c>
      <c r="AO425" s="51" t="s">
        <v>12734</v>
      </c>
      <c r="AP425" s="51" t="s">
        <v>12734</v>
      </c>
      <c r="AQ425" s="51">
        <v>2.8654876147829125</v>
      </c>
      <c r="AR425" s="51" t="s">
        <v>12734</v>
      </c>
      <c r="AS425" s="51">
        <v>2.8654876147829125</v>
      </c>
      <c r="AT425" s="51">
        <v>2.8654876147829125</v>
      </c>
      <c r="AU425" s="51">
        <v>2.8654876147829125</v>
      </c>
      <c r="AV425" s="76" t="s">
        <v>12734</v>
      </c>
      <c r="AW425" s="133">
        <v>40</v>
      </c>
      <c r="AX425" s="133" t="s">
        <v>12734</v>
      </c>
      <c r="AY425" s="133" t="s">
        <v>12734</v>
      </c>
      <c r="AZ425" s="133" t="s">
        <v>12734</v>
      </c>
      <c r="BA425" s="133" t="s">
        <v>12734</v>
      </c>
      <c r="BB425" s="133">
        <v>50</v>
      </c>
      <c r="BC425" s="133" t="s">
        <v>12734</v>
      </c>
      <c r="BD425" s="133">
        <v>103</v>
      </c>
      <c r="BE425" s="133">
        <v>206</v>
      </c>
      <c r="BF425" s="133">
        <v>191</v>
      </c>
      <c r="BG425" s="92" t="s">
        <v>12734</v>
      </c>
      <c r="BH425" s="51">
        <v>9.5652162702831074</v>
      </c>
      <c r="BI425" s="51">
        <v>-6.6997286555001949</v>
      </c>
      <c r="BJ425" s="76">
        <v>424</v>
      </c>
      <c r="BK425" s="51">
        <v>0</v>
      </c>
      <c r="BL425" s="51">
        <v>0.21403182159055145</v>
      </c>
      <c r="BM425" s="51">
        <v>-6.9137604770907464</v>
      </c>
      <c r="BN425" s="64">
        <v>-11.769271464303463</v>
      </c>
      <c r="BO425" s="64"/>
      <c r="BP425" s="51">
        <v>0</v>
      </c>
      <c r="BQ425" s="38">
        <v>0</v>
      </c>
      <c r="BR425" s="51" t="s">
        <v>13161</v>
      </c>
      <c r="BS425" s="51">
        <v>746.17</v>
      </c>
      <c r="BT425" s="75">
        <v>1603</v>
      </c>
      <c r="BU425" s="51">
        <v>-856.83</v>
      </c>
      <c r="BV425" s="75">
        <v>722</v>
      </c>
      <c r="BW425" s="75">
        <v>722</v>
      </c>
      <c r="BX425" s="51"/>
    </row>
    <row r="426" spans="1:76">
      <c r="A426" s="185" t="s">
        <v>9707</v>
      </c>
      <c r="B426" s="1" t="s">
        <v>4906</v>
      </c>
      <c r="C426" s="2" t="s">
        <v>4375</v>
      </c>
      <c r="D426" s="91" t="s">
        <v>8720</v>
      </c>
      <c r="E426" s="2" t="s">
        <v>1366</v>
      </c>
      <c r="F426" s="2" t="s">
        <v>3643</v>
      </c>
      <c r="G426" s="2" t="s">
        <v>658</v>
      </c>
      <c r="H426" s="2" t="s">
        <v>658</v>
      </c>
      <c r="I426">
        <v>15730</v>
      </c>
      <c r="J426" t="s">
        <v>10150</v>
      </c>
      <c r="K426" t="e">
        <v>#VALUE!</v>
      </c>
      <c r="L426" t="s">
        <v>9708</v>
      </c>
      <c r="M426" s="175">
        <v>43</v>
      </c>
      <c r="N426" s="124">
        <v>108</v>
      </c>
      <c r="O426" s="67">
        <v>94</v>
      </c>
      <c r="P426" s="124">
        <v>23</v>
      </c>
      <c r="Q426" s="124">
        <v>3</v>
      </c>
      <c r="R426" s="124">
        <v>1</v>
      </c>
      <c r="S426" s="67">
        <v>2</v>
      </c>
      <c r="T426" s="124">
        <v>16</v>
      </c>
      <c r="U426" s="67">
        <v>11</v>
      </c>
      <c r="V426" s="67">
        <v>11</v>
      </c>
      <c r="W426" s="67">
        <v>28</v>
      </c>
      <c r="X426" s="67">
        <v>7</v>
      </c>
      <c r="Y426" s="4">
        <v>0.24468085106382978</v>
      </c>
      <c r="Z426" s="4">
        <v>0.32380952380952382</v>
      </c>
      <c r="AA426" s="4">
        <v>0.36170212765957449</v>
      </c>
      <c r="AB426" s="8">
        <v>1.0526315789473684</v>
      </c>
      <c r="AC426" s="8">
        <v>0.30303030303030304</v>
      </c>
      <c r="AD426" s="8">
        <v>0.7432432432432432</v>
      </c>
      <c r="AE426" s="8">
        <v>1.75</v>
      </c>
      <c r="AF426" s="51">
        <v>0.1731281444213954</v>
      </c>
      <c r="AG426" s="51">
        <v>0</v>
      </c>
      <c r="AH426" s="51">
        <v>0</v>
      </c>
      <c r="AI426" s="51">
        <v>0</v>
      </c>
      <c r="AJ426" s="8">
        <v>4.0220332696423098</v>
      </c>
      <c r="AK426" s="8" t="s">
        <v>12734</v>
      </c>
      <c r="AL426" s="8" t="s">
        <v>12734</v>
      </c>
      <c r="AM426" s="8">
        <v>4.0220332696423098</v>
      </c>
      <c r="AN426" s="8" t="s">
        <v>12734</v>
      </c>
      <c r="AO426" s="8" t="s">
        <v>12734</v>
      </c>
      <c r="AP426" s="8" t="s">
        <v>12734</v>
      </c>
      <c r="AQ426" s="8" t="s">
        <v>12734</v>
      </c>
      <c r="AR426" s="8">
        <v>4.0220332696423098</v>
      </c>
      <c r="AS426" s="8">
        <v>4.0220332696423098</v>
      </c>
      <c r="AT426" s="8">
        <v>4.0220332696423098</v>
      </c>
      <c r="AU426" s="8">
        <v>4.0220332696423098</v>
      </c>
      <c r="AV426" s="133" t="s">
        <v>12734</v>
      </c>
      <c r="AW426" s="133" t="s">
        <v>12734</v>
      </c>
      <c r="AX426" s="133">
        <v>54</v>
      </c>
      <c r="AY426" s="133" t="s">
        <v>12734</v>
      </c>
      <c r="AZ426" s="133" t="s">
        <v>12734</v>
      </c>
      <c r="BA426" s="133" t="s">
        <v>12734</v>
      </c>
      <c r="BB426" s="133" t="s">
        <v>12734</v>
      </c>
      <c r="BC426" s="133">
        <v>74</v>
      </c>
      <c r="BD426" s="133">
        <v>88</v>
      </c>
      <c r="BE426" s="133">
        <v>165</v>
      </c>
      <c r="BF426" s="133">
        <v>150</v>
      </c>
      <c r="BG426" s="92" t="s">
        <v>12734</v>
      </c>
      <c r="BH426" s="8">
        <v>10.732795434161627</v>
      </c>
      <c r="BI426" s="8">
        <v>-6.7107621645193172</v>
      </c>
      <c r="BJ426" s="12">
        <v>425</v>
      </c>
      <c r="BK426" s="10">
        <v>0</v>
      </c>
      <c r="BL426" s="10">
        <v>0.21403182159055145</v>
      </c>
      <c r="BM426" s="10">
        <v>-6.9247939861098686</v>
      </c>
      <c r="BN426" s="41">
        <v>-11.789649646674095</v>
      </c>
      <c r="BO426" s="41"/>
      <c r="BP426" s="10">
        <v>0</v>
      </c>
      <c r="BQ426" s="38">
        <v>0</v>
      </c>
      <c r="BR426" s="6" t="s">
        <v>13162</v>
      </c>
      <c r="BS426" s="51">
        <v>747.67</v>
      </c>
      <c r="BT426" s="75">
        <v>1604</v>
      </c>
      <c r="BU426" s="51">
        <v>-856.33</v>
      </c>
      <c r="BV426" s="75">
        <v>734</v>
      </c>
      <c r="BW426" s="75">
        <v>748</v>
      </c>
      <c r="BX426" s="51"/>
    </row>
    <row r="427" spans="1:76" ht="15" customHeight="1">
      <c r="A427" t="s">
        <v>11962</v>
      </c>
      <c r="B427" s="1" t="s">
        <v>11965</v>
      </c>
      <c r="C427" s="2" t="s">
        <v>11964</v>
      </c>
      <c r="D427" s="91" t="s">
        <v>11963</v>
      </c>
      <c r="E427" s="2" t="s">
        <v>1441</v>
      </c>
      <c r="F427" s="2" t="s">
        <v>6289</v>
      </c>
      <c r="G427" s="2" t="s">
        <v>1408</v>
      </c>
      <c r="H427" s="2" t="s">
        <v>1408</v>
      </c>
      <c r="I427">
        <v>21479</v>
      </c>
      <c r="J427" t="s">
        <v>11966</v>
      </c>
      <c r="K427" t="e">
        <v>#VALUE!</v>
      </c>
      <c r="L427" t="s">
        <v>11967</v>
      </c>
      <c r="M427" s="175">
        <v>20</v>
      </c>
      <c r="N427" s="124">
        <v>82</v>
      </c>
      <c r="O427" s="67">
        <v>78</v>
      </c>
      <c r="P427" s="124">
        <v>22</v>
      </c>
      <c r="Q427" s="124">
        <v>1</v>
      </c>
      <c r="R427" s="124">
        <v>1</v>
      </c>
      <c r="S427" s="67">
        <v>3</v>
      </c>
      <c r="T427" s="124">
        <v>13</v>
      </c>
      <c r="U427" s="67">
        <v>17</v>
      </c>
      <c r="V427" s="67">
        <v>3</v>
      </c>
      <c r="W427" s="67">
        <v>11</v>
      </c>
      <c r="X427" s="67">
        <v>0</v>
      </c>
      <c r="Y427" s="4">
        <v>0.28205128205128205</v>
      </c>
      <c r="Z427" s="4">
        <v>0.30864197530864196</v>
      </c>
      <c r="AA427" s="4">
        <v>0.4358974358974359</v>
      </c>
      <c r="AB427" s="8">
        <v>0.85526315789473684</v>
      </c>
      <c r="AC427" s="8">
        <v>0.45454545454545459</v>
      </c>
      <c r="AD427" s="8">
        <v>1.1486486486486487</v>
      </c>
      <c r="AE427" s="8">
        <v>0</v>
      </c>
      <c r="AF427" s="51">
        <v>0.56808068822305124</v>
      </c>
      <c r="AG427" s="51">
        <v>0</v>
      </c>
      <c r="AH427" s="51">
        <v>0</v>
      </c>
      <c r="AI427" s="51">
        <v>0</v>
      </c>
      <c r="AJ427" s="51">
        <v>3.0265379493118911</v>
      </c>
      <c r="AK427" s="51" t="s">
        <v>12734</v>
      </c>
      <c r="AL427" s="51" t="s">
        <v>12734</v>
      </c>
      <c r="AM427" s="51" t="s">
        <v>12734</v>
      </c>
      <c r="AN427" s="51" t="s">
        <v>12734</v>
      </c>
      <c r="AO427" s="51">
        <v>3.0265379493118911</v>
      </c>
      <c r="AP427" s="51" t="s">
        <v>12734</v>
      </c>
      <c r="AQ427" s="51" t="s">
        <v>12734</v>
      </c>
      <c r="AR427" s="51">
        <v>3.0265379493118911</v>
      </c>
      <c r="AS427" s="51">
        <v>3.0265379493118911</v>
      </c>
      <c r="AT427" s="51">
        <v>3.0265379493118911</v>
      </c>
      <c r="AU427" s="51">
        <v>3.0265379493118911</v>
      </c>
      <c r="AV427" s="76" t="s">
        <v>12734</v>
      </c>
      <c r="AW427" s="133" t="s">
        <v>12734</v>
      </c>
      <c r="AX427" s="133" t="s">
        <v>12734</v>
      </c>
      <c r="AY427" s="133" t="s">
        <v>12734</v>
      </c>
      <c r="AZ427" s="133">
        <v>52</v>
      </c>
      <c r="BA427" s="133" t="s">
        <v>12734</v>
      </c>
      <c r="BB427" s="133" t="s">
        <v>12734</v>
      </c>
      <c r="BC427" s="133">
        <v>83</v>
      </c>
      <c r="BD427" s="133">
        <v>102</v>
      </c>
      <c r="BE427" s="133">
        <v>201</v>
      </c>
      <c r="BF427" s="133">
        <v>186</v>
      </c>
      <c r="BG427" s="92" t="s">
        <v>12734</v>
      </c>
      <c r="BH427" s="8">
        <v>9.752144097079757</v>
      </c>
      <c r="BI427" s="8">
        <v>-6.7256061477678664</v>
      </c>
      <c r="BJ427" s="12">
        <v>426</v>
      </c>
      <c r="BK427" s="10">
        <v>0</v>
      </c>
      <c r="BL427" s="10">
        <v>0.21403182159055145</v>
      </c>
      <c r="BM427" s="10">
        <v>-6.9396379693584178</v>
      </c>
      <c r="BN427" s="41">
        <v>-11.817065530163314</v>
      </c>
      <c r="BO427" s="41"/>
      <c r="BP427" s="10">
        <v>0</v>
      </c>
      <c r="BQ427" s="38">
        <v>0</v>
      </c>
      <c r="BR427" s="6" t="s">
        <v>13163</v>
      </c>
      <c r="BS427" s="51">
        <v>334.33</v>
      </c>
      <c r="BT427" s="75">
        <v>1605</v>
      </c>
      <c r="BU427" s="51">
        <v>-1270.67</v>
      </c>
      <c r="BV427" s="75">
        <v>244</v>
      </c>
      <c r="BW427" s="75">
        <v>426</v>
      </c>
      <c r="BX427" s="6"/>
    </row>
    <row r="428" spans="1:76" ht="15" customHeight="1">
      <c r="A428" s="65" t="s">
        <v>10220</v>
      </c>
      <c r="B428" s="1" t="s">
        <v>10221</v>
      </c>
      <c r="C428" s="2" t="s">
        <v>3963</v>
      </c>
      <c r="D428" s="91" t="s">
        <v>9600</v>
      </c>
      <c r="E428" s="2" t="s">
        <v>1421</v>
      </c>
      <c r="F428" s="2" t="s">
        <v>3643</v>
      </c>
      <c r="G428" s="2" t="s">
        <v>1372</v>
      </c>
      <c r="H428" s="2" t="s">
        <v>1372</v>
      </c>
      <c r="I428">
        <v>19363</v>
      </c>
      <c r="J428" t="s">
        <v>10178</v>
      </c>
      <c r="K428" t="e">
        <v>#VALUE!</v>
      </c>
      <c r="L428" t="s">
        <v>10222</v>
      </c>
      <c r="M428" s="175">
        <v>21</v>
      </c>
      <c r="N428" s="124">
        <v>75</v>
      </c>
      <c r="O428" s="75">
        <v>68</v>
      </c>
      <c r="P428" s="124">
        <v>21</v>
      </c>
      <c r="Q428" s="124">
        <v>6</v>
      </c>
      <c r="R428" s="124">
        <v>0</v>
      </c>
      <c r="S428" s="75">
        <v>4</v>
      </c>
      <c r="T428" s="124">
        <v>12</v>
      </c>
      <c r="U428" s="75">
        <v>13</v>
      </c>
      <c r="V428" s="75">
        <v>7</v>
      </c>
      <c r="W428" s="75">
        <v>13</v>
      </c>
      <c r="X428" s="75">
        <v>2</v>
      </c>
      <c r="Y428" s="52">
        <v>0.30882352941176472</v>
      </c>
      <c r="Z428" s="52">
        <v>0.37333333333333335</v>
      </c>
      <c r="AA428" s="52">
        <v>0.57352941176470584</v>
      </c>
      <c r="AB428" s="51">
        <v>0.78947368421052633</v>
      </c>
      <c r="AC428" s="51">
        <v>0.60606060606060608</v>
      </c>
      <c r="AD428" s="51">
        <v>0.87837837837837829</v>
      </c>
      <c r="AE428" s="51">
        <v>0.5</v>
      </c>
      <c r="AF428" s="51">
        <v>0.76945929887106701</v>
      </c>
      <c r="AG428" s="51">
        <v>0</v>
      </c>
      <c r="AH428" s="51">
        <v>0</v>
      </c>
      <c r="AI428" s="51">
        <v>0</v>
      </c>
      <c r="AJ428" s="51">
        <v>3.5433719675205779</v>
      </c>
      <c r="AK428" s="51" t="s">
        <v>12734</v>
      </c>
      <c r="AL428" s="51" t="s">
        <v>12734</v>
      </c>
      <c r="AM428" s="51" t="s">
        <v>12734</v>
      </c>
      <c r="AN428" s="51" t="s">
        <v>12734</v>
      </c>
      <c r="AO428" s="51" t="s">
        <v>12734</v>
      </c>
      <c r="AP428" s="51">
        <v>3.5433719675205779</v>
      </c>
      <c r="AQ428" s="51" t="s">
        <v>12734</v>
      </c>
      <c r="AR428" s="51" t="s">
        <v>12734</v>
      </c>
      <c r="AS428" s="51" t="s">
        <v>12734</v>
      </c>
      <c r="AT428" s="51">
        <v>3.5433719675205779</v>
      </c>
      <c r="AU428" s="51">
        <v>3.5433719675205779</v>
      </c>
      <c r="AV428" s="76" t="s">
        <v>12734</v>
      </c>
      <c r="AW428" s="133" t="s">
        <v>12734</v>
      </c>
      <c r="AX428" s="133" t="s">
        <v>12734</v>
      </c>
      <c r="AY428" s="133" t="s">
        <v>12734</v>
      </c>
      <c r="AZ428" s="133" t="s">
        <v>12734</v>
      </c>
      <c r="BA428" s="133">
        <v>145</v>
      </c>
      <c r="BB428" s="133" t="s">
        <v>12734</v>
      </c>
      <c r="BC428" s="133" t="s">
        <v>12734</v>
      </c>
      <c r="BD428" s="133" t="s">
        <v>12734</v>
      </c>
      <c r="BE428" s="133">
        <v>184</v>
      </c>
      <c r="BF428" s="133">
        <v>169</v>
      </c>
      <c r="BG428" s="92" t="s">
        <v>12734</v>
      </c>
      <c r="BH428" s="51">
        <v>10.292358297693868</v>
      </c>
      <c r="BI428" s="8">
        <v>-6.74898633017329</v>
      </c>
      <c r="BJ428" s="12">
        <v>427</v>
      </c>
      <c r="BK428" s="51">
        <v>0</v>
      </c>
      <c r="BL428" s="51">
        <v>0.21403182159055145</v>
      </c>
      <c r="BM428" s="51">
        <v>-6.9630181517638414</v>
      </c>
      <c r="BN428" s="64">
        <v>-11.860247225133664</v>
      </c>
      <c r="BO428" s="64"/>
      <c r="BP428" s="51">
        <v>0</v>
      </c>
      <c r="BQ428" s="38">
        <v>0</v>
      </c>
      <c r="BR428" s="51" t="s">
        <v>13164</v>
      </c>
      <c r="BS428" s="51">
        <v>264</v>
      </c>
      <c r="BT428" s="75">
        <v>1608</v>
      </c>
      <c r="BU428" s="51">
        <v>-1344</v>
      </c>
      <c r="BV428" s="75">
        <v>228</v>
      </c>
      <c r="BW428" s="75">
        <v>312</v>
      </c>
      <c r="BX428" s="51"/>
    </row>
    <row r="429" spans="1:76" ht="15" customHeight="1">
      <c r="A429" s="222" t="s">
        <v>11652</v>
      </c>
      <c r="B429" s="1" t="s">
        <v>11654</v>
      </c>
      <c r="C429" s="2" t="s">
        <v>3984</v>
      </c>
      <c r="D429" s="91" t="s">
        <v>11653</v>
      </c>
      <c r="E429" s="2" t="s">
        <v>1414</v>
      </c>
      <c r="F429" s="2" t="s">
        <v>3643</v>
      </c>
      <c r="G429" s="2" t="s">
        <v>658</v>
      </c>
      <c r="H429" s="2" t="s">
        <v>658</v>
      </c>
      <c r="I429">
        <v>19683</v>
      </c>
      <c r="J429" t="s">
        <v>11655</v>
      </c>
      <c r="K429" t="e">
        <v>#VALUE!</v>
      </c>
      <c r="L429" t="s">
        <v>11656</v>
      </c>
      <c r="M429" s="175">
        <v>51</v>
      </c>
      <c r="N429" s="124">
        <v>142</v>
      </c>
      <c r="O429" s="75">
        <v>132</v>
      </c>
      <c r="P429" s="124">
        <v>36</v>
      </c>
      <c r="Q429" s="124">
        <v>7</v>
      </c>
      <c r="R429" s="124">
        <v>0</v>
      </c>
      <c r="S429" s="75">
        <v>6</v>
      </c>
      <c r="T429" s="124">
        <v>17</v>
      </c>
      <c r="U429" s="75">
        <v>16</v>
      </c>
      <c r="V429" s="75">
        <v>7</v>
      </c>
      <c r="W429" s="75">
        <v>39</v>
      </c>
      <c r="X429" s="75">
        <v>1</v>
      </c>
      <c r="Y429" s="52">
        <v>0.27272727272727271</v>
      </c>
      <c r="Z429" s="52">
        <v>0.30935251798561153</v>
      </c>
      <c r="AA429" s="52">
        <v>0.4621212121212121</v>
      </c>
      <c r="AB429" s="51">
        <v>1.118421052631579</v>
      </c>
      <c r="AC429" s="51">
        <v>0.90909090909090917</v>
      </c>
      <c r="AD429" s="51">
        <v>1.0810810810810809</v>
      </c>
      <c r="AE429" s="51">
        <v>0.25</v>
      </c>
      <c r="AF429" s="51">
        <v>0.54541887384735688</v>
      </c>
      <c r="AG429" s="51">
        <v>0</v>
      </c>
      <c r="AH429" s="51">
        <v>0</v>
      </c>
      <c r="AI429" s="51">
        <v>0</v>
      </c>
      <c r="AJ429" s="51">
        <v>3.9040119166509255</v>
      </c>
      <c r="AK429" s="51" t="s">
        <v>12734</v>
      </c>
      <c r="AL429" s="51" t="s">
        <v>12734</v>
      </c>
      <c r="AM429" s="51">
        <v>3.9040119166509255</v>
      </c>
      <c r="AN429" s="51" t="s">
        <v>12734</v>
      </c>
      <c r="AO429" s="51" t="s">
        <v>12734</v>
      </c>
      <c r="AP429" s="51" t="s">
        <v>12734</v>
      </c>
      <c r="AQ429" s="51" t="s">
        <v>12734</v>
      </c>
      <c r="AR429" s="51">
        <v>3.9040119166509255</v>
      </c>
      <c r="AS429" s="51">
        <v>3.9040119166509255</v>
      </c>
      <c r="AT429" s="51">
        <v>3.9040119166509255</v>
      </c>
      <c r="AU429" s="51">
        <v>3.9040119166509255</v>
      </c>
      <c r="AV429" s="76" t="s">
        <v>12734</v>
      </c>
      <c r="AW429" s="133" t="s">
        <v>12734</v>
      </c>
      <c r="AX429" s="133">
        <v>55</v>
      </c>
      <c r="AY429" s="133" t="s">
        <v>12734</v>
      </c>
      <c r="AZ429" s="133" t="s">
        <v>12734</v>
      </c>
      <c r="BA429" s="133" t="s">
        <v>12734</v>
      </c>
      <c r="BB429" s="133" t="s">
        <v>12734</v>
      </c>
      <c r="BC429" s="133">
        <v>75</v>
      </c>
      <c r="BD429" s="133">
        <v>89</v>
      </c>
      <c r="BE429" s="133">
        <v>170</v>
      </c>
      <c r="BF429" s="133">
        <v>155</v>
      </c>
      <c r="BG429" s="92" t="s">
        <v>12734</v>
      </c>
      <c r="BH429" s="51">
        <v>10.732795434161627</v>
      </c>
      <c r="BI429" s="51">
        <v>-6.8287835175107015</v>
      </c>
      <c r="BJ429" s="76">
        <v>428</v>
      </c>
      <c r="BK429" s="51">
        <v>0</v>
      </c>
      <c r="BL429" s="51">
        <v>0.21403182159055145</v>
      </c>
      <c r="BM429" s="51">
        <v>-7.0428153391012529</v>
      </c>
      <c r="BN429" s="64">
        <v>-12.007627504010211</v>
      </c>
      <c r="BO429" s="64"/>
      <c r="BP429" s="51">
        <v>0</v>
      </c>
      <c r="BQ429" s="38">
        <v>0</v>
      </c>
      <c r="BR429" s="51" t="s">
        <v>13165</v>
      </c>
      <c r="BS429" s="51">
        <v>726.67</v>
      </c>
      <c r="BT429" s="75">
        <v>1612</v>
      </c>
      <c r="BU429" s="51">
        <v>-885.33</v>
      </c>
      <c r="BV429" s="75">
        <v>653</v>
      </c>
      <c r="BW429" s="75">
        <v>703</v>
      </c>
      <c r="BX429" s="51"/>
    </row>
    <row r="430" spans="1:76">
      <c r="A430" t="s">
        <v>11749</v>
      </c>
      <c r="B430" s="1" t="s">
        <v>4372</v>
      </c>
      <c r="C430" s="2" t="s">
        <v>4209</v>
      </c>
      <c r="D430" s="91" t="s">
        <v>11100</v>
      </c>
      <c r="E430" s="2" t="s">
        <v>1471</v>
      </c>
      <c r="F430" s="2" t="s">
        <v>6289</v>
      </c>
      <c r="G430" s="2" t="s">
        <v>1383</v>
      </c>
      <c r="H430" s="2" t="s">
        <v>1383</v>
      </c>
      <c r="I430">
        <v>16211</v>
      </c>
      <c r="J430" t="s">
        <v>11750</v>
      </c>
      <c r="K430" t="e">
        <v>#VALUE!</v>
      </c>
      <c r="L430" t="s">
        <v>11396</v>
      </c>
      <c r="M430" s="175">
        <v>39</v>
      </c>
      <c r="N430" s="124">
        <v>78</v>
      </c>
      <c r="O430" s="67">
        <v>71</v>
      </c>
      <c r="P430" s="124">
        <v>15</v>
      </c>
      <c r="Q430" s="124">
        <v>4</v>
      </c>
      <c r="R430" s="124">
        <v>0</v>
      </c>
      <c r="S430" s="67">
        <v>6</v>
      </c>
      <c r="T430" s="124">
        <v>12</v>
      </c>
      <c r="U430" s="67">
        <v>16</v>
      </c>
      <c r="V430" s="67">
        <v>4</v>
      </c>
      <c r="W430" s="67">
        <v>28</v>
      </c>
      <c r="X430" s="67">
        <v>0</v>
      </c>
      <c r="Y430" s="4">
        <v>0.21126760563380281</v>
      </c>
      <c r="Z430" s="4">
        <v>0.25333333333333335</v>
      </c>
      <c r="AA430" s="4">
        <v>0.52112676056338025</v>
      </c>
      <c r="AB430" s="8">
        <v>0.78947368421052633</v>
      </c>
      <c r="AC430" s="8">
        <v>0.90909090909090917</v>
      </c>
      <c r="AD430" s="8">
        <v>1.0810810810810809</v>
      </c>
      <c r="AE430" s="8">
        <v>0</v>
      </c>
      <c r="AF430" s="51">
        <v>-7.0527097253183152E-2</v>
      </c>
      <c r="AG430" s="51">
        <v>0</v>
      </c>
      <c r="AH430" s="51">
        <v>0</v>
      </c>
      <c r="AI430" s="51">
        <v>0</v>
      </c>
      <c r="AJ430" s="8">
        <v>2.7091185771293333</v>
      </c>
      <c r="AK430" s="8" t="s">
        <v>12734</v>
      </c>
      <c r="AL430" s="8">
        <v>2.7091185771293333</v>
      </c>
      <c r="AM430" s="8" t="s">
        <v>12734</v>
      </c>
      <c r="AN430" s="8" t="s">
        <v>12734</v>
      </c>
      <c r="AO430" s="8" t="s">
        <v>12734</v>
      </c>
      <c r="AP430" s="8" t="s">
        <v>12734</v>
      </c>
      <c r="AQ430" s="8">
        <v>2.7091185771293333</v>
      </c>
      <c r="AR430" s="8" t="s">
        <v>12734</v>
      </c>
      <c r="AS430" s="8">
        <v>2.7091185771293333</v>
      </c>
      <c r="AT430" s="8">
        <v>2.7091185771293333</v>
      </c>
      <c r="AU430" s="8">
        <v>2.7091185771293333</v>
      </c>
      <c r="AV430" s="133" t="s">
        <v>12734</v>
      </c>
      <c r="AW430" s="133">
        <v>41</v>
      </c>
      <c r="AX430" s="133" t="s">
        <v>12734</v>
      </c>
      <c r="AY430" s="133" t="s">
        <v>12734</v>
      </c>
      <c r="AZ430" s="133" t="s">
        <v>12734</v>
      </c>
      <c r="BA430" s="133" t="s">
        <v>12734</v>
      </c>
      <c r="BB430" s="133">
        <v>51</v>
      </c>
      <c r="BC430" s="133" t="s">
        <v>12734</v>
      </c>
      <c r="BD430" s="133">
        <v>106</v>
      </c>
      <c r="BE430" s="133">
        <v>215</v>
      </c>
      <c r="BF430" s="133">
        <v>200</v>
      </c>
      <c r="BG430" s="92" t="s">
        <v>12734</v>
      </c>
      <c r="BH430" s="8">
        <v>9.5652162702831074</v>
      </c>
      <c r="BI430" s="8">
        <v>-6.8560976931537745</v>
      </c>
      <c r="BJ430" s="12">
        <v>429</v>
      </c>
      <c r="BK430" s="10">
        <v>0</v>
      </c>
      <c r="BL430" s="10">
        <v>0.21403182159055145</v>
      </c>
      <c r="BM430" s="10">
        <v>-7.0701295147443259</v>
      </c>
      <c r="BN430" s="41">
        <v>-12.05807503177253</v>
      </c>
      <c r="BO430" s="41"/>
      <c r="BP430" s="10">
        <v>0</v>
      </c>
      <c r="BQ430" s="38">
        <v>0</v>
      </c>
      <c r="BR430" s="6" t="s">
        <v>13166</v>
      </c>
      <c r="BS430" s="51">
        <v>430.33</v>
      </c>
      <c r="BT430" s="75">
        <v>1616</v>
      </c>
      <c r="BU430" s="51">
        <v>-1185.67</v>
      </c>
      <c r="BV430" s="75">
        <v>325</v>
      </c>
      <c r="BW430" s="75">
        <v>568</v>
      </c>
      <c r="BX430" s="51"/>
    </row>
    <row r="431" spans="1:76" ht="15" customHeight="1">
      <c r="A431" s="185" t="s">
        <v>5550</v>
      </c>
      <c r="B431" s="1" t="s">
        <v>5551</v>
      </c>
      <c r="C431" s="2" t="s">
        <v>4049</v>
      </c>
      <c r="D431" s="91" t="s">
        <v>5827</v>
      </c>
      <c r="E431" s="2" t="s">
        <v>1428</v>
      </c>
      <c r="F431" s="2" t="s">
        <v>6289</v>
      </c>
      <c r="G431" s="2" t="s">
        <v>1372</v>
      </c>
      <c r="H431" s="2" t="s">
        <v>1372</v>
      </c>
      <c r="I431">
        <v>3298</v>
      </c>
      <c r="J431" t="s">
        <v>7559</v>
      </c>
      <c r="K431" t="e">
        <v>#VALUE!</v>
      </c>
      <c r="L431" t="s">
        <v>5828</v>
      </c>
      <c r="M431" s="175">
        <v>108</v>
      </c>
      <c r="N431" s="124">
        <v>144</v>
      </c>
      <c r="O431" s="75">
        <v>135</v>
      </c>
      <c r="P431" s="124">
        <v>35</v>
      </c>
      <c r="Q431" s="124">
        <v>5</v>
      </c>
      <c r="R431" s="124">
        <v>2</v>
      </c>
      <c r="S431" s="75">
        <v>5</v>
      </c>
      <c r="T431" s="124">
        <v>14</v>
      </c>
      <c r="U431" s="75">
        <v>20</v>
      </c>
      <c r="V431" s="75">
        <v>6</v>
      </c>
      <c r="W431" s="75">
        <v>44</v>
      </c>
      <c r="X431" s="75">
        <v>0</v>
      </c>
      <c r="Y431" s="4">
        <v>0.25925925925925924</v>
      </c>
      <c r="Z431" s="4">
        <v>0.29078014184397161</v>
      </c>
      <c r="AA431" s="4">
        <v>0.43703703703703706</v>
      </c>
      <c r="AB431" s="8">
        <v>0.92105263157894746</v>
      </c>
      <c r="AC431" s="8">
        <v>0.75757575757575757</v>
      </c>
      <c r="AD431" s="8">
        <v>1.3513513513513513</v>
      </c>
      <c r="AE431" s="8">
        <v>0</v>
      </c>
      <c r="AF431" s="51">
        <v>0.32627347158896891</v>
      </c>
      <c r="AG431" s="51">
        <v>0</v>
      </c>
      <c r="AH431" s="51">
        <v>0</v>
      </c>
      <c r="AI431" s="51">
        <v>0</v>
      </c>
      <c r="AJ431" s="8">
        <v>3.3562532120950253</v>
      </c>
      <c r="AK431" s="8" t="s">
        <v>12734</v>
      </c>
      <c r="AL431" s="8" t="s">
        <v>12734</v>
      </c>
      <c r="AM431" s="8" t="s">
        <v>12734</v>
      </c>
      <c r="AN431" s="8" t="s">
        <v>12734</v>
      </c>
      <c r="AO431" s="8" t="s">
        <v>12734</v>
      </c>
      <c r="AP431" s="8">
        <v>3.3562532120950253</v>
      </c>
      <c r="AQ431" s="8" t="s">
        <v>12734</v>
      </c>
      <c r="AR431" s="8" t="s">
        <v>12734</v>
      </c>
      <c r="AS431" s="8" t="s">
        <v>12734</v>
      </c>
      <c r="AT431" s="8">
        <v>3.3562532120950253</v>
      </c>
      <c r="AU431" s="8">
        <v>3.3562532120950253</v>
      </c>
      <c r="AV431" s="133" t="s">
        <v>12734</v>
      </c>
      <c r="AW431" s="133" t="s">
        <v>12734</v>
      </c>
      <c r="AX431" s="133" t="s">
        <v>12734</v>
      </c>
      <c r="AY431" s="133" t="s">
        <v>12734</v>
      </c>
      <c r="AZ431" s="133" t="s">
        <v>12734</v>
      </c>
      <c r="BA431" s="133">
        <v>146</v>
      </c>
      <c r="BB431" s="133" t="s">
        <v>12734</v>
      </c>
      <c r="BC431" s="133" t="s">
        <v>12734</v>
      </c>
      <c r="BD431" s="133" t="s">
        <v>12734</v>
      </c>
      <c r="BE431" s="133">
        <v>188</v>
      </c>
      <c r="BF431" s="133">
        <v>173</v>
      </c>
      <c r="BG431" s="92" t="s">
        <v>12734</v>
      </c>
      <c r="BH431" s="8">
        <v>10.292358297693868</v>
      </c>
      <c r="BI431" s="8">
        <v>-6.9361050855988431</v>
      </c>
      <c r="BJ431" s="12">
        <v>430</v>
      </c>
      <c r="BK431" s="10">
        <v>0</v>
      </c>
      <c r="BL431" s="10">
        <v>0.21403182159055145</v>
      </c>
      <c r="BM431" s="10">
        <v>-7.1501369071893945</v>
      </c>
      <c r="BN431" s="41">
        <v>-12.205843545979439</v>
      </c>
      <c r="BO431" s="41"/>
      <c r="BP431" s="10">
        <v>0</v>
      </c>
      <c r="BQ431" s="38">
        <v>0</v>
      </c>
      <c r="BR431" s="6" t="s">
        <v>13167</v>
      </c>
      <c r="BS431" s="51">
        <v>0</v>
      </c>
      <c r="BT431" s="75">
        <v>1618</v>
      </c>
      <c r="BU431" s="51">
        <v>0</v>
      </c>
      <c r="BV431" s="75">
        <v>0</v>
      </c>
      <c r="BW431" s="75">
        <v>0</v>
      </c>
      <c r="BX431" s="51"/>
    </row>
    <row r="432" spans="1:76">
      <c r="A432" s="65" t="s">
        <v>10006</v>
      </c>
      <c r="B432" s="1" t="s">
        <v>3249</v>
      </c>
      <c r="C432" s="2" t="s">
        <v>4495</v>
      </c>
      <c r="D432" s="91" t="s">
        <v>8652</v>
      </c>
      <c r="E432" s="2" t="s">
        <v>1398</v>
      </c>
      <c r="F432" s="2" t="s">
        <v>6289</v>
      </c>
      <c r="G432" s="2" t="s">
        <v>1408</v>
      </c>
      <c r="H432" s="2" t="s">
        <v>1408</v>
      </c>
      <c r="I432">
        <v>13369</v>
      </c>
      <c r="J432" t="s">
        <v>8653</v>
      </c>
      <c r="K432" t="e">
        <v>#VALUE!</v>
      </c>
      <c r="L432" t="s">
        <v>10007</v>
      </c>
      <c r="M432" s="175">
        <v>53</v>
      </c>
      <c r="N432" s="124">
        <v>156</v>
      </c>
      <c r="O432" s="75">
        <v>142</v>
      </c>
      <c r="P432" s="124">
        <v>36</v>
      </c>
      <c r="Q432" s="124">
        <v>4</v>
      </c>
      <c r="R432" s="124">
        <v>1</v>
      </c>
      <c r="S432" s="75">
        <v>1</v>
      </c>
      <c r="T432" s="124">
        <v>15</v>
      </c>
      <c r="U432" s="75">
        <v>6</v>
      </c>
      <c r="V432" s="75">
        <v>9</v>
      </c>
      <c r="W432" s="75">
        <v>37</v>
      </c>
      <c r="X432" s="75">
        <v>4</v>
      </c>
      <c r="Y432" s="52">
        <v>0.25352112676056338</v>
      </c>
      <c r="Z432" s="52">
        <v>0.29801324503311261</v>
      </c>
      <c r="AA432" s="52">
        <v>0.31690140845070425</v>
      </c>
      <c r="AB432" s="51">
        <v>0.98684210526315796</v>
      </c>
      <c r="AC432" s="51">
        <v>0.15151515151515152</v>
      </c>
      <c r="AD432" s="51">
        <v>0.40540540540540537</v>
      </c>
      <c r="AE432" s="51">
        <v>1</v>
      </c>
      <c r="AF432" s="51">
        <v>0.22382211773923819</v>
      </c>
      <c r="AG432" s="51">
        <v>0</v>
      </c>
      <c r="AH432" s="51">
        <v>0</v>
      </c>
      <c r="AI432" s="51">
        <v>0</v>
      </c>
      <c r="AJ432" s="51">
        <v>2.7675847799229532</v>
      </c>
      <c r="AK432" s="51" t="s">
        <v>12734</v>
      </c>
      <c r="AL432" s="51" t="s">
        <v>12734</v>
      </c>
      <c r="AM432" s="51" t="s">
        <v>12734</v>
      </c>
      <c r="AN432" s="51" t="s">
        <v>12734</v>
      </c>
      <c r="AO432" s="51">
        <v>2.7675847799229532</v>
      </c>
      <c r="AP432" s="51" t="s">
        <v>12734</v>
      </c>
      <c r="AQ432" s="51" t="s">
        <v>12734</v>
      </c>
      <c r="AR432" s="51">
        <v>2.7675847799229532</v>
      </c>
      <c r="AS432" s="51">
        <v>2.7675847799229532</v>
      </c>
      <c r="AT432" s="51">
        <v>2.7675847799229532</v>
      </c>
      <c r="AU432" s="51">
        <v>2.7675847799229532</v>
      </c>
      <c r="AV432" s="76" t="s">
        <v>12734</v>
      </c>
      <c r="AW432" s="133" t="s">
        <v>12734</v>
      </c>
      <c r="AX432" s="133" t="s">
        <v>12734</v>
      </c>
      <c r="AY432" s="133" t="s">
        <v>12734</v>
      </c>
      <c r="AZ432" s="133">
        <v>53</v>
      </c>
      <c r="BA432" s="133" t="s">
        <v>12734</v>
      </c>
      <c r="BB432" s="133" t="s">
        <v>12734</v>
      </c>
      <c r="BC432" s="133">
        <v>84</v>
      </c>
      <c r="BD432" s="133">
        <v>104</v>
      </c>
      <c r="BE432" s="133">
        <v>212</v>
      </c>
      <c r="BF432" s="133">
        <v>197</v>
      </c>
      <c r="BG432" s="92" t="s">
        <v>12734</v>
      </c>
      <c r="BH432" s="51">
        <v>9.752144097079757</v>
      </c>
      <c r="BI432" s="8">
        <v>-6.9845593171568039</v>
      </c>
      <c r="BJ432" s="12">
        <v>431</v>
      </c>
      <c r="BK432" s="51">
        <v>0</v>
      </c>
      <c r="BL432" s="51">
        <v>0.21403182159055145</v>
      </c>
      <c r="BM432" s="51">
        <v>-7.1985911387473553</v>
      </c>
      <c r="BN432" s="64">
        <v>-12.295335398988811</v>
      </c>
      <c r="BO432" s="64"/>
      <c r="BP432" s="51">
        <v>0</v>
      </c>
      <c r="BQ432" s="38">
        <v>0</v>
      </c>
      <c r="BR432" s="51" t="s">
        <v>13168</v>
      </c>
      <c r="BS432" s="51">
        <v>749</v>
      </c>
      <c r="BT432" s="75">
        <v>1622</v>
      </c>
      <c r="BU432" s="51">
        <v>-873</v>
      </c>
      <c r="BV432" s="75">
        <v>739</v>
      </c>
      <c r="BW432" s="75">
        <v>739</v>
      </c>
      <c r="BX432" s="51"/>
    </row>
    <row r="433" spans="1:76">
      <c r="A433" t="s">
        <v>11825</v>
      </c>
      <c r="B433" s="1" t="s">
        <v>11826</v>
      </c>
      <c r="C433" s="2" t="s">
        <v>4765</v>
      </c>
      <c r="D433" s="91" t="s">
        <v>11091</v>
      </c>
      <c r="E433" s="2" t="s">
        <v>1393</v>
      </c>
      <c r="F433" s="2" t="s">
        <v>6289</v>
      </c>
      <c r="G433" s="2" t="s">
        <v>11030</v>
      </c>
      <c r="H433" s="2" t="s">
        <v>658</v>
      </c>
      <c r="I433">
        <v>17982</v>
      </c>
      <c r="J433" t="s">
        <v>11827</v>
      </c>
      <c r="K433" t="e">
        <v>#VALUE!</v>
      </c>
      <c r="L433" t="s">
        <v>11370</v>
      </c>
      <c r="M433" s="175">
        <v>69</v>
      </c>
      <c r="N433" s="124">
        <v>201</v>
      </c>
      <c r="O433" s="75">
        <v>184</v>
      </c>
      <c r="P433" s="124">
        <v>43</v>
      </c>
      <c r="Q433" s="124">
        <v>8</v>
      </c>
      <c r="R433" s="124">
        <v>1</v>
      </c>
      <c r="S433" s="75">
        <v>7</v>
      </c>
      <c r="T433" s="124">
        <v>20</v>
      </c>
      <c r="U433" s="75">
        <v>24</v>
      </c>
      <c r="V433" s="75">
        <v>9</v>
      </c>
      <c r="W433" s="75">
        <v>49</v>
      </c>
      <c r="X433" s="75">
        <v>0</v>
      </c>
      <c r="Y433" s="4">
        <v>0.23369565217391305</v>
      </c>
      <c r="Z433" s="4">
        <v>0.26943005181347152</v>
      </c>
      <c r="AA433" s="4">
        <v>0.40217391304347827</v>
      </c>
      <c r="AB433" s="8">
        <v>1.3157894736842106</v>
      </c>
      <c r="AC433" s="8">
        <v>1.0606060606060606</v>
      </c>
      <c r="AD433" s="8">
        <v>1.6216216216216215</v>
      </c>
      <c r="AE433" s="8">
        <v>0</v>
      </c>
      <c r="AF433" s="51">
        <v>-0.26479750778819294</v>
      </c>
      <c r="AG433" s="51">
        <v>0</v>
      </c>
      <c r="AH433" s="51">
        <v>0</v>
      </c>
      <c r="AI433" s="51">
        <v>0</v>
      </c>
      <c r="AJ433" s="8">
        <v>3.7332196481236997</v>
      </c>
      <c r="AK433" s="8" t="s">
        <v>12734</v>
      </c>
      <c r="AL433" s="8" t="s">
        <v>12734</v>
      </c>
      <c r="AM433" s="8">
        <v>3.7332196481236997</v>
      </c>
      <c r="AN433" s="8" t="s">
        <v>12734</v>
      </c>
      <c r="AO433" s="8" t="s">
        <v>12734</v>
      </c>
      <c r="AP433" s="8" t="s">
        <v>12734</v>
      </c>
      <c r="AQ433" s="8" t="s">
        <v>12734</v>
      </c>
      <c r="AR433" s="8">
        <v>3.7332196481236997</v>
      </c>
      <c r="AS433" s="8">
        <v>3.7332196481236997</v>
      </c>
      <c r="AT433" s="8">
        <v>3.7332196481236997</v>
      </c>
      <c r="AU433" s="8">
        <v>3.7332196481236997</v>
      </c>
      <c r="AV433" s="133" t="s">
        <v>12734</v>
      </c>
      <c r="AW433" s="133" t="s">
        <v>12734</v>
      </c>
      <c r="AX433" s="133">
        <v>56</v>
      </c>
      <c r="AY433" s="133" t="s">
        <v>12734</v>
      </c>
      <c r="AZ433" s="133" t="s">
        <v>12734</v>
      </c>
      <c r="BA433" s="133" t="s">
        <v>12734</v>
      </c>
      <c r="BB433" s="133" t="s">
        <v>12734</v>
      </c>
      <c r="BC433" s="133">
        <v>76</v>
      </c>
      <c r="BD433" s="133">
        <v>90</v>
      </c>
      <c r="BE433" s="133">
        <v>176</v>
      </c>
      <c r="BF433" s="133">
        <v>161</v>
      </c>
      <c r="BG433" s="92" t="s">
        <v>12734</v>
      </c>
      <c r="BH433" s="8">
        <v>10.732795434161627</v>
      </c>
      <c r="BI433" s="8">
        <v>-6.9995757860379273</v>
      </c>
      <c r="BJ433" s="12">
        <v>432</v>
      </c>
      <c r="BK433" s="10">
        <v>0</v>
      </c>
      <c r="BL433" s="10">
        <v>0.21403182159055145</v>
      </c>
      <c r="BM433" s="10">
        <v>-7.2136076076284787</v>
      </c>
      <c r="BN433" s="41">
        <v>-12.323069852360998</v>
      </c>
      <c r="BO433" s="41"/>
      <c r="BP433" s="10">
        <v>0</v>
      </c>
      <c r="BQ433" s="38">
        <v>0</v>
      </c>
      <c r="BR433" s="6" t="s">
        <v>13169</v>
      </c>
      <c r="BS433" s="51">
        <v>513.33000000000004</v>
      </c>
      <c r="BT433" s="75">
        <v>1623</v>
      </c>
      <c r="BU433" s="51">
        <v>-1109.67</v>
      </c>
      <c r="BV433" s="75">
        <v>427</v>
      </c>
      <c r="BW433" s="75">
        <v>573</v>
      </c>
      <c r="BX433" s="51"/>
    </row>
    <row r="434" spans="1:76" ht="15" customHeight="1">
      <c r="A434" t="s">
        <v>1464</v>
      </c>
      <c r="B434" s="1" t="s">
        <v>4329</v>
      </c>
      <c r="C434" s="2" t="s">
        <v>3928</v>
      </c>
      <c r="D434" s="91" t="s">
        <v>374</v>
      </c>
      <c r="E434" s="2" t="s">
        <v>1390</v>
      </c>
      <c r="F434" s="2" t="s">
        <v>3643</v>
      </c>
      <c r="G434" s="2" t="s">
        <v>658</v>
      </c>
      <c r="H434" s="2" t="s">
        <v>658</v>
      </c>
      <c r="I434">
        <v>9015</v>
      </c>
      <c r="J434" t="s">
        <v>6950</v>
      </c>
      <c r="K434" t="e">
        <v>#VALUE!</v>
      </c>
      <c r="L434" t="s">
        <v>2955</v>
      </c>
      <c r="M434" s="175">
        <v>83</v>
      </c>
      <c r="N434" s="124">
        <v>240</v>
      </c>
      <c r="O434" s="75">
        <v>223</v>
      </c>
      <c r="P434" s="124">
        <v>48</v>
      </c>
      <c r="Q434" s="124">
        <v>13</v>
      </c>
      <c r="R434" s="124">
        <v>2</v>
      </c>
      <c r="S434" s="75">
        <v>6</v>
      </c>
      <c r="T434" s="124">
        <v>29</v>
      </c>
      <c r="U434" s="75">
        <v>15</v>
      </c>
      <c r="V434" s="75">
        <v>13</v>
      </c>
      <c r="W434" s="75">
        <v>68</v>
      </c>
      <c r="X434" s="75">
        <v>3</v>
      </c>
      <c r="Y434" s="4">
        <v>0.21524663677130046</v>
      </c>
      <c r="Z434" s="4">
        <v>0.25847457627118642</v>
      </c>
      <c r="AA434" s="4">
        <v>0.37219730941704038</v>
      </c>
      <c r="AB434" s="8">
        <v>1.9078947368421053</v>
      </c>
      <c r="AC434" s="8">
        <v>0.90909090909090917</v>
      </c>
      <c r="AD434" s="8">
        <v>1.0135135135135134</v>
      </c>
      <c r="AE434" s="8">
        <v>0.75</v>
      </c>
      <c r="AF434" s="51">
        <v>-0.89468079957406399</v>
      </c>
      <c r="AG434" s="51">
        <v>0</v>
      </c>
      <c r="AH434" s="51">
        <v>0</v>
      </c>
      <c r="AI434" s="51">
        <v>0</v>
      </c>
      <c r="AJ434" s="8">
        <v>3.6858183598724636</v>
      </c>
      <c r="AK434" s="8" t="s">
        <v>12734</v>
      </c>
      <c r="AL434" s="8" t="s">
        <v>12734</v>
      </c>
      <c r="AM434" s="8">
        <v>3.6858183598724636</v>
      </c>
      <c r="AN434" s="8" t="s">
        <v>12734</v>
      </c>
      <c r="AO434" s="8" t="s">
        <v>12734</v>
      </c>
      <c r="AP434" s="8" t="s">
        <v>12734</v>
      </c>
      <c r="AQ434" s="8" t="s">
        <v>12734</v>
      </c>
      <c r="AR434" s="8">
        <v>3.6858183598724636</v>
      </c>
      <c r="AS434" s="8">
        <v>3.6858183598724636</v>
      </c>
      <c r="AT434" s="8">
        <v>3.6858183598724636</v>
      </c>
      <c r="AU434" s="8">
        <v>3.6858183598724636</v>
      </c>
      <c r="AV434" s="133" t="s">
        <v>12734</v>
      </c>
      <c r="AW434" s="133" t="s">
        <v>12734</v>
      </c>
      <c r="AX434" s="133">
        <v>57</v>
      </c>
      <c r="AY434" s="133" t="s">
        <v>12734</v>
      </c>
      <c r="AZ434" s="133" t="s">
        <v>12734</v>
      </c>
      <c r="BA434" s="133" t="s">
        <v>12734</v>
      </c>
      <c r="BB434" s="133" t="s">
        <v>12734</v>
      </c>
      <c r="BC434" s="133">
        <v>77</v>
      </c>
      <c r="BD434" s="133">
        <v>91</v>
      </c>
      <c r="BE434" s="133">
        <v>178</v>
      </c>
      <c r="BF434" s="133">
        <v>163</v>
      </c>
      <c r="BG434" s="92" t="s">
        <v>12734</v>
      </c>
      <c r="BH434" s="8">
        <v>10.732795434161627</v>
      </c>
      <c r="BI434" s="8">
        <v>-7.0469770742891633</v>
      </c>
      <c r="BJ434" s="12">
        <v>433</v>
      </c>
      <c r="BK434" s="10">
        <v>0</v>
      </c>
      <c r="BL434" s="10">
        <v>0.21403182159055145</v>
      </c>
      <c r="BM434" s="10">
        <v>-7.2610088958797148</v>
      </c>
      <c r="BN434" s="41">
        <v>-12.410616986723458</v>
      </c>
      <c r="BO434" s="41"/>
      <c r="BP434" s="10">
        <v>0</v>
      </c>
      <c r="BQ434" s="38">
        <v>0</v>
      </c>
      <c r="BR434" s="6" t="s">
        <v>13170</v>
      </c>
      <c r="BS434" s="51">
        <v>0</v>
      </c>
      <c r="BT434" s="75">
        <v>1627</v>
      </c>
      <c r="BU434" s="51">
        <v>0</v>
      </c>
      <c r="BV434" s="75">
        <v>0</v>
      </c>
      <c r="BW434" s="75">
        <v>0</v>
      </c>
      <c r="BX434" s="51"/>
    </row>
    <row r="435" spans="1:76">
      <c r="A435" s="185" t="s">
        <v>12301</v>
      </c>
      <c r="B435" s="1" t="s">
        <v>9171</v>
      </c>
      <c r="C435" s="2" t="s">
        <v>4008</v>
      </c>
      <c r="D435" s="91" t="s">
        <v>12302</v>
      </c>
      <c r="E435" s="2" t="s">
        <v>1471</v>
      </c>
      <c r="F435" s="2" t="s">
        <v>6289</v>
      </c>
      <c r="G435" s="2" t="s">
        <v>1372</v>
      </c>
      <c r="H435" s="2" t="s">
        <v>1372</v>
      </c>
      <c r="I435">
        <v>19734</v>
      </c>
      <c r="J435" t="s">
        <v>12303</v>
      </c>
      <c r="K435" t="e">
        <v>#VALUE!</v>
      </c>
      <c r="L435" t="s">
        <v>12304</v>
      </c>
      <c r="M435" s="175">
        <v>41</v>
      </c>
      <c r="N435" s="124">
        <v>157</v>
      </c>
      <c r="O435" s="75">
        <v>138</v>
      </c>
      <c r="P435" s="124">
        <v>30</v>
      </c>
      <c r="Q435" s="124">
        <v>7</v>
      </c>
      <c r="R435" s="124">
        <v>0</v>
      </c>
      <c r="S435" s="75">
        <v>2</v>
      </c>
      <c r="T435" s="124">
        <v>17</v>
      </c>
      <c r="U435" s="75">
        <v>16</v>
      </c>
      <c r="V435" s="75">
        <v>18</v>
      </c>
      <c r="W435" s="75">
        <v>41</v>
      </c>
      <c r="X435" s="75">
        <v>4</v>
      </c>
      <c r="Y435" s="31">
        <v>0.21739130434782608</v>
      </c>
      <c r="Z435" s="31">
        <v>0.30769230769230771</v>
      </c>
      <c r="AA435" s="31">
        <v>0.31159420289855072</v>
      </c>
      <c r="AB435" s="32">
        <v>1.118421052631579</v>
      </c>
      <c r="AC435" s="32">
        <v>0.30303030303030304</v>
      </c>
      <c r="AD435" s="32">
        <v>1.0810810810810809</v>
      </c>
      <c r="AE435" s="32">
        <v>1</v>
      </c>
      <c r="AF435" s="51">
        <v>-0.38273056944038159</v>
      </c>
      <c r="AG435" s="51">
        <v>0</v>
      </c>
      <c r="AH435" s="51">
        <v>0</v>
      </c>
      <c r="AI435" s="51">
        <v>0</v>
      </c>
      <c r="AJ435" s="8">
        <v>3.1198018673025816</v>
      </c>
      <c r="AK435" s="8" t="s">
        <v>12734</v>
      </c>
      <c r="AL435" s="8" t="s">
        <v>12734</v>
      </c>
      <c r="AM435" s="8" t="s">
        <v>12734</v>
      </c>
      <c r="AN435" s="8" t="s">
        <v>12734</v>
      </c>
      <c r="AO435" s="8" t="s">
        <v>12734</v>
      </c>
      <c r="AP435" s="8">
        <v>3.1198018673025816</v>
      </c>
      <c r="AQ435" s="8" t="s">
        <v>12734</v>
      </c>
      <c r="AR435" s="8" t="s">
        <v>12734</v>
      </c>
      <c r="AS435" s="8" t="s">
        <v>12734</v>
      </c>
      <c r="AT435" s="8">
        <v>3.1198018673025816</v>
      </c>
      <c r="AU435" s="8">
        <v>3.1198018673025816</v>
      </c>
      <c r="AV435" s="133" t="s">
        <v>12734</v>
      </c>
      <c r="AW435" s="133" t="s">
        <v>12734</v>
      </c>
      <c r="AX435" s="133" t="s">
        <v>12734</v>
      </c>
      <c r="AY435" s="133" t="s">
        <v>12734</v>
      </c>
      <c r="AZ435" s="133" t="s">
        <v>12734</v>
      </c>
      <c r="BA435" s="133">
        <v>147</v>
      </c>
      <c r="BB435" s="133" t="s">
        <v>12734</v>
      </c>
      <c r="BC435" s="133" t="s">
        <v>12734</v>
      </c>
      <c r="BD435" s="133" t="s">
        <v>12734</v>
      </c>
      <c r="BE435" s="133">
        <v>197</v>
      </c>
      <c r="BF435" s="133">
        <v>182</v>
      </c>
      <c r="BG435" s="92" t="s">
        <v>12734</v>
      </c>
      <c r="BH435" s="32">
        <v>10.292358297693868</v>
      </c>
      <c r="BI435" s="8">
        <v>-7.1725564303912863</v>
      </c>
      <c r="BJ435" s="12">
        <v>434</v>
      </c>
      <c r="BK435" s="32">
        <v>0</v>
      </c>
      <c r="BL435" s="32">
        <v>0.21403182159055145</v>
      </c>
      <c r="BM435" s="32">
        <v>-7.3865882519818378</v>
      </c>
      <c r="BN435" s="40">
        <v>-12.642553990282366</v>
      </c>
      <c r="BO435" s="40"/>
      <c r="BP435" s="32">
        <v>0</v>
      </c>
      <c r="BQ435" s="38">
        <v>0</v>
      </c>
      <c r="BR435" s="6" t="s">
        <v>13171</v>
      </c>
      <c r="BS435" s="51">
        <v>340.33</v>
      </c>
      <c r="BT435" s="75">
        <v>1633</v>
      </c>
      <c r="BU435" s="51">
        <v>-1292.67</v>
      </c>
      <c r="BV435" s="75">
        <v>284</v>
      </c>
      <c r="BW435" s="75">
        <v>422</v>
      </c>
      <c r="BX435" s="51"/>
    </row>
    <row r="436" spans="1:76" ht="15" customHeight="1">
      <c r="A436" t="s">
        <v>3381</v>
      </c>
      <c r="B436" s="1" t="s">
        <v>4831</v>
      </c>
      <c r="C436" s="2" t="s">
        <v>4832</v>
      </c>
      <c r="D436" s="91" t="s">
        <v>3382</v>
      </c>
      <c r="E436" s="2" t="s">
        <v>1398</v>
      </c>
      <c r="F436" s="2" t="s">
        <v>6289</v>
      </c>
      <c r="G436" s="2" t="s">
        <v>657</v>
      </c>
      <c r="H436" s="2" t="s">
        <v>657</v>
      </c>
      <c r="I436">
        <v>17182</v>
      </c>
      <c r="J436" t="s">
        <v>7807</v>
      </c>
      <c r="K436" t="e">
        <v>#VALUE!</v>
      </c>
      <c r="L436" t="s">
        <v>9394</v>
      </c>
      <c r="M436" s="175">
        <v>65</v>
      </c>
      <c r="N436" s="124">
        <v>185</v>
      </c>
      <c r="O436" s="75">
        <v>172</v>
      </c>
      <c r="P436" s="124">
        <v>29</v>
      </c>
      <c r="Q436" s="124">
        <v>7</v>
      </c>
      <c r="R436" s="124">
        <v>1</v>
      </c>
      <c r="S436" s="75">
        <v>10</v>
      </c>
      <c r="T436" s="124">
        <v>15</v>
      </c>
      <c r="U436" s="75">
        <v>24</v>
      </c>
      <c r="V436" s="75">
        <v>11</v>
      </c>
      <c r="W436" s="75">
        <v>60</v>
      </c>
      <c r="X436" s="75">
        <v>0</v>
      </c>
      <c r="Y436" s="4">
        <v>0.16860465116279069</v>
      </c>
      <c r="Z436" s="4">
        <v>0.21857923497267759</v>
      </c>
      <c r="AA436" s="4">
        <v>0.39534883720930231</v>
      </c>
      <c r="AB436" s="8">
        <v>0.98684210526315796</v>
      </c>
      <c r="AC436" s="8">
        <v>1.5151515151515151</v>
      </c>
      <c r="AD436" s="8">
        <v>1.6216216216216215</v>
      </c>
      <c r="AE436" s="8">
        <v>0</v>
      </c>
      <c r="AF436" s="51">
        <v>-1.58864833235813</v>
      </c>
      <c r="AG436" s="51">
        <v>0</v>
      </c>
      <c r="AH436" s="51">
        <v>0</v>
      </c>
      <c r="AI436" s="51">
        <v>0</v>
      </c>
      <c r="AJ436" s="8">
        <v>2.5349669096781642</v>
      </c>
      <c r="AK436" s="8" t="s">
        <v>12734</v>
      </c>
      <c r="AL436" s="8" t="s">
        <v>12734</v>
      </c>
      <c r="AM436" s="8" t="s">
        <v>12734</v>
      </c>
      <c r="AN436" s="8">
        <v>2.5349669096781642</v>
      </c>
      <c r="AO436" s="8" t="s">
        <v>12734</v>
      </c>
      <c r="AP436" s="8" t="s">
        <v>12734</v>
      </c>
      <c r="AQ436" s="8">
        <v>2.5349669096781642</v>
      </c>
      <c r="AR436" s="8" t="s">
        <v>12734</v>
      </c>
      <c r="AS436" s="8">
        <v>2.5349669096781642</v>
      </c>
      <c r="AT436" s="8">
        <v>2.5349669096781642</v>
      </c>
      <c r="AU436" s="8">
        <v>2.5349669096781642</v>
      </c>
      <c r="AV436" s="133" t="s">
        <v>12734</v>
      </c>
      <c r="AW436" s="133" t="s">
        <v>12734</v>
      </c>
      <c r="AX436" s="133" t="s">
        <v>12734</v>
      </c>
      <c r="AY436" s="133">
        <v>41</v>
      </c>
      <c r="AZ436" s="133" t="s">
        <v>12734</v>
      </c>
      <c r="BA436" s="133" t="s">
        <v>12734</v>
      </c>
      <c r="BB436" s="133">
        <v>52</v>
      </c>
      <c r="BC436" s="133" t="s">
        <v>12734</v>
      </c>
      <c r="BD436" s="133">
        <v>108</v>
      </c>
      <c r="BE436" s="133">
        <v>220</v>
      </c>
      <c r="BF436" s="133">
        <v>205</v>
      </c>
      <c r="BG436" s="92" t="s">
        <v>12734</v>
      </c>
      <c r="BH436" s="8">
        <v>9.7237596872733416</v>
      </c>
      <c r="BI436" s="8">
        <v>-7.188792777595177</v>
      </c>
      <c r="BJ436" s="12">
        <v>435</v>
      </c>
      <c r="BK436" s="10">
        <v>0</v>
      </c>
      <c r="BL436" s="10">
        <v>0.21403182159055145</v>
      </c>
      <c r="BM436" s="10">
        <v>-7.4028245991857284</v>
      </c>
      <c r="BN436" s="41">
        <v>-12.672541480552265</v>
      </c>
      <c r="BO436" s="41"/>
      <c r="BP436" s="10">
        <v>0</v>
      </c>
      <c r="BQ436" s="38">
        <v>0</v>
      </c>
      <c r="BR436" s="6" t="s">
        <v>13172</v>
      </c>
      <c r="BS436" s="51">
        <v>0</v>
      </c>
      <c r="BT436" s="75">
        <v>1635</v>
      </c>
      <c r="BU436" s="51">
        <v>0</v>
      </c>
      <c r="BV436" s="75">
        <v>0</v>
      </c>
      <c r="BW436" s="75">
        <v>0</v>
      </c>
      <c r="BX436" s="51"/>
    </row>
    <row r="437" spans="1:76">
      <c r="A437" s="185" t="s">
        <v>2240</v>
      </c>
      <c r="B437" s="1" t="s">
        <v>3957</v>
      </c>
      <c r="C437" s="2" t="s">
        <v>3958</v>
      </c>
      <c r="D437" s="91" t="s">
        <v>562</v>
      </c>
      <c r="E437" s="2" t="s">
        <v>1396</v>
      </c>
      <c r="F437" s="2" t="s">
        <v>6289</v>
      </c>
      <c r="G437" s="2" t="s">
        <v>11022</v>
      </c>
      <c r="H437" s="2" t="s">
        <v>657</v>
      </c>
      <c r="I437" s="98">
        <v>3312</v>
      </c>
      <c r="J437" s="98" t="s">
        <v>6401</v>
      </c>
      <c r="K437" s="98" t="e">
        <v>#VALUE!</v>
      </c>
      <c r="L437" s="98" t="s">
        <v>3647</v>
      </c>
      <c r="M437" s="66">
        <v>104</v>
      </c>
      <c r="N437" s="124">
        <v>260</v>
      </c>
      <c r="O437" s="66">
        <v>245</v>
      </c>
      <c r="P437" s="124">
        <v>57</v>
      </c>
      <c r="Q437" s="124">
        <v>9</v>
      </c>
      <c r="R437" s="124">
        <v>0</v>
      </c>
      <c r="S437" s="66">
        <v>2</v>
      </c>
      <c r="T437" s="124">
        <v>26</v>
      </c>
      <c r="U437" s="66">
        <v>15</v>
      </c>
      <c r="V437" s="66">
        <v>12</v>
      </c>
      <c r="W437" s="66">
        <v>41</v>
      </c>
      <c r="X437" s="66">
        <v>0</v>
      </c>
      <c r="Y437" s="3">
        <v>0.23265306122448978</v>
      </c>
      <c r="Z437" s="3">
        <v>0.26848249027237353</v>
      </c>
      <c r="AA437" s="3">
        <v>0.29387755102040819</v>
      </c>
      <c r="AB437" s="6">
        <v>1.7105263157894737</v>
      </c>
      <c r="AC437" s="6">
        <v>0.30303030303030304</v>
      </c>
      <c r="AD437" s="6">
        <v>1.0135135135135134</v>
      </c>
      <c r="AE437" s="6">
        <v>0</v>
      </c>
      <c r="AF437" s="6">
        <v>-0.50151975683893069</v>
      </c>
      <c r="AG437" s="6">
        <v>0</v>
      </c>
      <c r="AH437" s="6">
        <v>0</v>
      </c>
      <c r="AI437" s="51">
        <v>0</v>
      </c>
      <c r="AJ437" s="6">
        <v>2.5255503754943596</v>
      </c>
      <c r="AK437" s="6" t="s">
        <v>12734</v>
      </c>
      <c r="AL437" s="6" t="s">
        <v>12734</v>
      </c>
      <c r="AM437" s="6" t="s">
        <v>12734</v>
      </c>
      <c r="AN437" s="6">
        <v>2.5255503754943596</v>
      </c>
      <c r="AO437" s="6" t="s">
        <v>12734</v>
      </c>
      <c r="AP437" s="6" t="s">
        <v>12734</v>
      </c>
      <c r="AQ437" s="6">
        <v>2.5255503754943596</v>
      </c>
      <c r="AR437" s="6" t="s">
        <v>12734</v>
      </c>
      <c r="AS437" s="6">
        <v>2.5255503754943596</v>
      </c>
      <c r="AT437" s="6">
        <v>2.5255503754943596</v>
      </c>
      <c r="AU437" s="6">
        <v>2.5255503754943596</v>
      </c>
      <c r="AV437" s="99" t="s">
        <v>12734</v>
      </c>
      <c r="AW437" s="99" t="s">
        <v>12734</v>
      </c>
      <c r="AX437" s="99" t="s">
        <v>12734</v>
      </c>
      <c r="AY437" s="99">
        <v>42</v>
      </c>
      <c r="AZ437" s="99" t="s">
        <v>12734</v>
      </c>
      <c r="BA437" s="99" t="s">
        <v>12734</v>
      </c>
      <c r="BB437" s="99">
        <v>53</v>
      </c>
      <c r="BC437" s="99" t="s">
        <v>12734</v>
      </c>
      <c r="BD437" s="99">
        <v>109</v>
      </c>
      <c r="BE437" s="99">
        <v>221</v>
      </c>
      <c r="BF437" s="99">
        <v>206</v>
      </c>
      <c r="BG437" s="92" t="s">
        <v>12734</v>
      </c>
      <c r="BH437" s="6">
        <v>9.7237596872733416</v>
      </c>
      <c r="BI437" s="6">
        <v>-7.1982093117789816</v>
      </c>
      <c r="BJ437" s="99">
        <v>436</v>
      </c>
      <c r="BK437" s="6">
        <v>0</v>
      </c>
      <c r="BL437" s="6">
        <v>0.21403182159055145</v>
      </c>
      <c r="BM437" s="6">
        <v>-7.4122411333695331</v>
      </c>
      <c r="BN437" s="38">
        <v>-12.689933214275804</v>
      </c>
      <c r="BO437" s="38"/>
      <c r="BP437" s="6">
        <v>0</v>
      </c>
      <c r="BQ437" s="38">
        <v>0</v>
      </c>
      <c r="BR437" s="6" t="s">
        <v>13173</v>
      </c>
      <c r="BS437" s="51">
        <v>0</v>
      </c>
      <c r="BT437" s="75">
        <v>1636</v>
      </c>
      <c r="BU437" s="51">
        <v>0</v>
      </c>
      <c r="BV437" s="75">
        <v>0</v>
      </c>
      <c r="BW437" s="75">
        <v>0</v>
      </c>
      <c r="BX437" s="6"/>
    </row>
    <row r="438" spans="1:76" ht="15" customHeight="1">
      <c r="A438" t="s">
        <v>11771</v>
      </c>
      <c r="B438" s="1" t="s">
        <v>11773</v>
      </c>
      <c r="C438" s="2" t="s">
        <v>4226</v>
      </c>
      <c r="D438" s="91" t="s">
        <v>11772</v>
      </c>
      <c r="E438" s="2" t="s">
        <v>1390</v>
      </c>
      <c r="F438" s="2" t="s">
        <v>3643</v>
      </c>
      <c r="G438" s="2" t="s">
        <v>1372</v>
      </c>
      <c r="H438" s="2" t="s">
        <v>1372</v>
      </c>
      <c r="I438">
        <v>15958</v>
      </c>
      <c r="J438" t="s">
        <v>11774</v>
      </c>
      <c r="K438">
        <v>0</v>
      </c>
      <c r="L438" t="s">
        <v>12978</v>
      </c>
      <c r="M438" s="175">
        <v>48</v>
      </c>
      <c r="N438" s="124">
        <v>186</v>
      </c>
      <c r="O438" s="75">
        <v>169</v>
      </c>
      <c r="P438" s="124">
        <v>38</v>
      </c>
      <c r="Q438" s="124">
        <v>7</v>
      </c>
      <c r="R438" s="124">
        <v>2</v>
      </c>
      <c r="S438" s="75">
        <v>3</v>
      </c>
      <c r="T438" s="124">
        <v>24</v>
      </c>
      <c r="U438" s="75">
        <v>10</v>
      </c>
      <c r="V438" s="75">
        <v>14</v>
      </c>
      <c r="W438" s="75">
        <v>63</v>
      </c>
      <c r="X438" s="75">
        <v>3</v>
      </c>
      <c r="Y438" s="4">
        <v>0.22485207100591717</v>
      </c>
      <c r="Z438" s="4">
        <v>0.28415300546448086</v>
      </c>
      <c r="AA438" s="4">
        <v>0.34319526627218933</v>
      </c>
      <c r="AB438" s="8">
        <v>1.5789473684210527</v>
      </c>
      <c r="AC438" s="8">
        <v>0.45454545454545459</v>
      </c>
      <c r="AD438" s="8">
        <v>0.67567567567567566</v>
      </c>
      <c r="AE438" s="8">
        <v>0.75</v>
      </c>
      <c r="AF438" s="51">
        <v>-0.39587296941317096</v>
      </c>
      <c r="AG438" s="51">
        <v>0</v>
      </c>
      <c r="AH438" s="51">
        <v>0</v>
      </c>
      <c r="AI438" s="51">
        <v>0</v>
      </c>
      <c r="AJ438" s="8">
        <v>3.0632955292290118</v>
      </c>
      <c r="AK438" s="8" t="s">
        <v>12734</v>
      </c>
      <c r="AL438" s="8" t="s">
        <v>12734</v>
      </c>
      <c r="AM438" s="8" t="s">
        <v>12734</v>
      </c>
      <c r="AN438" s="8" t="s">
        <v>12734</v>
      </c>
      <c r="AO438" s="8" t="s">
        <v>12734</v>
      </c>
      <c r="AP438" s="8">
        <v>3.0632955292290118</v>
      </c>
      <c r="AQ438" s="8" t="s">
        <v>12734</v>
      </c>
      <c r="AR438" s="8" t="s">
        <v>12734</v>
      </c>
      <c r="AS438" s="8" t="s">
        <v>12734</v>
      </c>
      <c r="AT438" s="8">
        <v>3.0632955292290118</v>
      </c>
      <c r="AU438" s="8">
        <v>3.0632955292290118</v>
      </c>
      <c r="AV438" s="133" t="s">
        <v>12734</v>
      </c>
      <c r="AW438" s="133" t="s">
        <v>12734</v>
      </c>
      <c r="AX438" s="133" t="s">
        <v>12734</v>
      </c>
      <c r="AY438" s="133" t="s">
        <v>12734</v>
      </c>
      <c r="AZ438" s="133" t="s">
        <v>12734</v>
      </c>
      <c r="BA438" s="133">
        <v>148</v>
      </c>
      <c r="BB438" s="133" t="s">
        <v>12734</v>
      </c>
      <c r="BC438" s="133" t="s">
        <v>12734</v>
      </c>
      <c r="BD438" s="133" t="s">
        <v>12734</v>
      </c>
      <c r="BE438" s="133">
        <v>200</v>
      </c>
      <c r="BF438" s="133">
        <v>185</v>
      </c>
      <c r="BG438" s="92" t="s">
        <v>12734</v>
      </c>
      <c r="BH438" s="8">
        <v>10.292358297693868</v>
      </c>
      <c r="BI438" s="8">
        <v>-7.2290627684648561</v>
      </c>
      <c r="BJ438" s="12">
        <v>437</v>
      </c>
      <c r="BK438" s="10">
        <v>0</v>
      </c>
      <c r="BL438" s="10">
        <v>0.21403182159055145</v>
      </c>
      <c r="BM438" s="10">
        <v>-7.4430945900554075</v>
      </c>
      <c r="BN438" s="41">
        <v>-12.746917566762345</v>
      </c>
      <c r="BO438" s="41"/>
      <c r="BP438" s="10">
        <v>0</v>
      </c>
      <c r="BQ438" s="38">
        <v>0</v>
      </c>
      <c r="BR438" s="6" t="s">
        <v>13174</v>
      </c>
      <c r="BS438" s="51">
        <v>0</v>
      </c>
      <c r="BT438" s="75">
        <v>1637</v>
      </c>
      <c r="BU438" s="51">
        <v>0</v>
      </c>
      <c r="BV438" s="75">
        <v>0</v>
      </c>
      <c r="BW438" s="75">
        <v>0</v>
      </c>
      <c r="BX438" s="51"/>
    </row>
    <row r="439" spans="1:76" ht="15" customHeight="1">
      <c r="A439" t="s">
        <v>10865</v>
      </c>
      <c r="B439" s="1" t="s">
        <v>4510</v>
      </c>
      <c r="C439" s="2" t="s">
        <v>3963</v>
      </c>
      <c r="D439" s="91" t="s">
        <v>10752</v>
      </c>
      <c r="E439" s="2" t="s">
        <v>1396</v>
      </c>
      <c r="F439" s="2" t="s">
        <v>3643</v>
      </c>
      <c r="G439" s="2" t="s">
        <v>1372</v>
      </c>
      <c r="H439" s="2" t="s">
        <v>1372</v>
      </c>
      <c r="I439">
        <v>18288</v>
      </c>
      <c r="J439" t="s">
        <v>10866</v>
      </c>
      <c r="K439" t="e">
        <v>#VALUE!</v>
      </c>
      <c r="L439" t="s">
        <v>11162</v>
      </c>
      <c r="M439" s="175">
        <v>64</v>
      </c>
      <c r="N439" s="124">
        <v>189</v>
      </c>
      <c r="O439" s="67">
        <v>178</v>
      </c>
      <c r="P439" s="124">
        <v>40</v>
      </c>
      <c r="Q439" s="124">
        <v>14</v>
      </c>
      <c r="R439" s="124">
        <v>0</v>
      </c>
      <c r="S439" s="67">
        <v>6</v>
      </c>
      <c r="T439" s="124">
        <v>17</v>
      </c>
      <c r="U439" s="67">
        <v>21</v>
      </c>
      <c r="V439" s="67">
        <v>9</v>
      </c>
      <c r="W439" s="67">
        <v>47</v>
      </c>
      <c r="X439" s="67">
        <v>0</v>
      </c>
      <c r="Y439" s="3">
        <v>0.2247191011235955</v>
      </c>
      <c r="Z439" s="3">
        <v>0.26203208556149732</v>
      </c>
      <c r="AA439" s="3">
        <v>0.4044943820224719</v>
      </c>
      <c r="AB439" s="6">
        <v>1.118421052631579</v>
      </c>
      <c r="AC439" s="6">
        <v>0.90909090909090917</v>
      </c>
      <c r="AD439" s="6">
        <v>1.4189189189189189</v>
      </c>
      <c r="AE439" s="6">
        <v>0</v>
      </c>
      <c r="AF439" s="51">
        <v>-0.43895547110983651</v>
      </c>
      <c r="AG439" s="51">
        <v>0</v>
      </c>
      <c r="AH439" s="51">
        <v>0</v>
      </c>
      <c r="AI439" s="51">
        <v>0</v>
      </c>
      <c r="AJ439" s="6">
        <v>3.0074754095315703</v>
      </c>
      <c r="AK439" s="6" t="s">
        <v>12734</v>
      </c>
      <c r="AL439" s="6" t="s">
        <v>12734</v>
      </c>
      <c r="AM439" s="6" t="s">
        <v>12734</v>
      </c>
      <c r="AN439" s="6" t="s">
        <v>12734</v>
      </c>
      <c r="AO439" s="6" t="s">
        <v>12734</v>
      </c>
      <c r="AP439" s="6">
        <v>3.0074754095315703</v>
      </c>
      <c r="AQ439" s="6" t="s">
        <v>12734</v>
      </c>
      <c r="AR439" s="6" t="s">
        <v>12734</v>
      </c>
      <c r="AS439" s="6" t="s">
        <v>12734</v>
      </c>
      <c r="AT439" s="6">
        <v>3.0074754095315703</v>
      </c>
      <c r="AU439" s="6">
        <v>3.0074754095315703</v>
      </c>
      <c r="AV439" s="99" t="s">
        <v>12734</v>
      </c>
      <c r="AW439" s="133" t="s">
        <v>12734</v>
      </c>
      <c r="AX439" s="133" t="s">
        <v>12734</v>
      </c>
      <c r="AY439" s="133" t="s">
        <v>12734</v>
      </c>
      <c r="AZ439" s="133" t="s">
        <v>12734</v>
      </c>
      <c r="BA439" s="133">
        <v>149</v>
      </c>
      <c r="BB439" s="133" t="s">
        <v>12734</v>
      </c>
      <c r="BC439" s="133" t="s">
        <v>12734</v>
      </c>
      <c r="BD439" s="133" t="s">
        <v>12734</v>
      </c>
      <c r="BE439" s="133">
        <v>202</v>
      </c>
      <c r="BF439" s="133">
        <v>187</v>
      </c>
      <c r="BG439" s="92" t="s">
        <v>12734</v>
      </c>
      <c r="BH439" s="6">
        <v>10.292358297693868</v>
      </c>
      <c r="BI439" s="8">
        <v>-7.2848828881622971</v>
      </c>
      <c r="BJ439" s="12">
        <v>438</v>
      </c>
      <c r="BK439" s="6">
        <v>0</v>
      </c>
      <c r="BL439" s="6">
        <v>0.21403182159055145</v>
      </c>
      <c r="BM439" s="6">
        <v>-7.4989147097528486</v>
      </c>
      <c r="BN439" s="38">
        <v>-12.850013741983977</v>
      </c>
      <c r="BO439" s="38"/>
      <c r="BP439" s="6">
        <v>0</v>
      </c>
      <c r="BQ439" s="38">
        <v>0</v>
      </c>
      <c r="BR439" s="6" t="s">
        <v>13175</v>
      </c>
      <c r="BS439" s="51">
        <v>686.67</v>
      </c>
      <c r="BT439" s="75">
        <v>1639</v>
      </c>
      <c r="BU439" s="51">
        <v>-952.33</v>
      </c>
      <c r="BV439" s="75">
        <v>605</v>
      </c>
      <c r="BW439" s="75">
        <v>745</v>
      </c>
      <c r="BX439" s="6"/>
    </row>
    <row r="440" spans="1:76">
      <c r="A440" s="221" t="s">
        <v>12282</v>
      </c>
      <c r="B440" s="187" t="s">
        <v>4200</v>
      </c>
      <c r="C440" s="205" t="s">
        <v>3980</v>
      </c>
      <c r="D440" s="220" t="s">
        <v>11086</v>
      </c>
      <c r="E440" s="205" t="s">
        <v>1371</v>
      </c>
      <c r="F440" s="205" t="s">
        <v>6289</v>
      </c>
      <c r="G440" s="205" t="s">
        <v>1383</v>
      </c>
      <c r="H440" s="205" t="s">
        <v>1383</v>
      </c>
      <c r="I440" s="206">
        <v>18316</v>
      </c>
      <c r="J440" s="206" t="s">
        <v>12283</v>
      </c>
      <c r="K440" s="207" t="e">
        <v>#VALUE!</v>
      </c>
      <c r="L440" s="207" t="s">
        <v>11515</v>
      </c>
      <c r="M440" s="208">
        <v>28</v>
      </c>
      <c r="N440" s="209">
        <v>56</v>
      </c>
      <c r="O440" s="209">
        <v>47</v>
      </c>
      <c r="P440" s="209">
        <v>13</v>
      </c>
      <c r="Q440" s="209">
        <v>2</v>
      </c>
      <c r="R440" s="209">
        <v>1</v>
      </c>
      <c r="S440" s="209">
        <v>4</v>
      </c>
      <c r="T440" s="209">
        <v>10</v>
      </c>
      <c r="U440" s="209">
        <v>8</v>
      </c>
      <c r="V440" s="209">
        <v>9</v>
      </c>
      <c r="W440" s="209">
        <v>21</v>
      </c>
      <c r="X440" s="209">
        <v>0</v>
      </c>
      <c r="Y440" s="210">
        <v>0.27659574468085107</v>
      </c>
      <c r="Z440" s="211">
        <v>0.39285714285714285</v>
      </c>
      <c r="AA440" s="211">
        <v>0.61702127659574468</v>
      </c>
      <c r="AB440" s="212">
        <v>0.65789473684210531</v>
      </c>
      <c r="AC440" s="212">
        <v>0.60606060606060608</v>
      </c>
      <c r="AD440" s="212">
        <v>0.54054054054054046</v>
      </c>
      <c r="AE440" s="212">
        <v>0</v>
      </c>
      <c r="AF440" s="212">
        <v>0.46167982913625233</v>
      </c>
      <c r="AG440" s="213">
        <v>0</v>
      </c>
      <c r="AH440" s="213">
        <v>0</v>
      </c>
      <c r="AI440" s="213">
        <v>0</v>
      </c>
      <c r="AJ440" s="212">
        <v>2.2661757125795039</v>
      </c>
      <c r="AK440" s="212" t="s">
        <v>12734</v>
      </c>
      <c r="AL440" s="212">
        <v>2.2661757125795039</v>
      </c>
      <c r="AM440" s="212" t="s">
        <v>12734</v>
      </c>
      <c r="AN440" s="212" t="s">
        <v>12734</v>
      </c>
      <c r="AO440" s="212" t="s">
        <v>12734</v>
      </c>
      <c r="AP440" s="212" t="s">
        <v>12734</v>
      </c>
      <c r="AQ440" s="212">
        <v>2.2661757125795039</v>
      </c>
      <c r="AR440" s="212" t="s">
        <v>12734</v>
      </c>
      <c r="AS440" s="212">
        <v>2.2661757125795039</v>
      </c>
      <c r="AT440" s="212">
        <v>2.2661757125795039</v>
      </c>
      <c r="AU440" s="212">
        <v>2.2661757125795039</v>
      </c>
      <c r="AV440" s="214" t="s">
        <v>12734</v>
      </c>
      <c r="AW440" s="214">
        <v>42</v>
      </c>
      <c r="AX440" s="214" t="s">
        <v>12734</v>
      </c>
      <c r="AY440" s="214" t="s">
        <v>12734</v>
      </c>
      <c r="AZ440" s="214" t="s">
        <v>12734</v>
      </c>
      <c r="BA440" s="214" t="s">
        <v>12734</v>
      </c>
      <c r="BB440" s="214">
        <v>54</v>
      </c>
      <c r="BC440" s="214" t="s">
        <v>12734</v>
      </c>
      <c r="BD440" s="214">
        <v>112</v>
      </c>
      <c r="BE440" s="214">
        <v>232</v>
      </c>
      <c r="BF440" s="214">
        <v>217</v>
      </c>
      <c r="BG440" s="215" t="s">
        <v>12734</v>
      </c>
      <c r="BH440" s="212">
        <v>9.5652162702831074</v>
      </c>
      <c r="BI440" s="212">
        <v>-7.2990405577036039</v>
      </c>
      <c r="BJ440" s="214">
        <v>439</v>
      </c>
      <c r="BK440" s="212">
        <v>0</v>
      </c>
      <c r="BL440" s="212">
        <v>0.21403182159055145</v>
      </c>
      <c r="BM440" s="212">
        <v>-7.5130723792941554</v>
      </c>
      <c r="BN440" s="216">
        <v>-12.876162048144407</v>
      </c>
      <c r="BO440" s="217"/>
      <c r="BP440" s="212">
        <v>0</v>
      </c>
      <c r="BQ440" s="38">
        <v>0</v>
      </c>
      <c r="BR440" s="212" t="s">
        <v>13176</v>
      </c>
      <c r="BS440" s="212">
        <v>734.5</v>
      </c>
      <c r="BT440" s="218">
        <v>1640</v>
      </c>
      <c r="BU440" s="213">
        <v>-905.5</v>
      </c>
      <c r="BV440" s="218">
        <v>708</v>
      </c>
      <c r="BW440" s="218">
        <v>747</v>
      </c>
      <c r="BX440" s="212"/>
    </row>
    <row r="441" spans="1:76" ht="15" customHeight="1">
      <c r="A441" s="222" t="s">
        <v>2161</v>
      </c>
      <c r="B441" s="1" t="s">
        <v>4443</v>
      </c>
      <c r="C441" s="2" t="s">
        <v>4423</v>
      </c>
      <c r="D441" s="91" t="s">
        <v>193</v>
      </c>
      <c r="E441" s="2" t="s">
        <v>1378</v>
      </c>
      <c r="F441" s="2" t="s">
        <v>3643</v>
      </c>
      <c r="G441" s="2" t="s">
        <v>658</v>
      </c>
      <c r="H441" s="2" t="s">
        <v>658</v>
      </c>
      <c r="I441">
        <v>6848</v>
      </c>
      <c r="J441" t="s">
        <v>7666</v>
      </c>
      <c r="K441" t="e">
        <v>#VALUE!</v>
      </c>
      <c r="L441" t="s">
        <v>3566</v>
      </c>
      <c r="M441" s="175">
        <v>60</v>
      </c>
      <c r="N441" s="124">
        <v>174</v>
      </c>
      <c r="O441" s="75">
        <v>167</v>
      </c>
      <c r="P441" s="124">
        <v>38</v>
      </c>
      <c r="Q441" s="124">
        <v>7</v>
      </c>
      <c r="R441" s="124">
        <v>0</v>
      </c>
      <c r="S441" s="75">
        <v>2</v>
      </c>
      <c r="T441" s="124">
        <v>13</v>
      </c>
      <c r="U441" s="75">
        <v>20</v>
      </c>
      <c r="V441" s="75">
        <v>4</v>
      </c>
      <c r="W441" s="75">
        <v>27</v>
      </c>
      <c r="X441" s="75">
        <v>5</v>
      </c>
      <c r="Y441" s="52">
        <v>0.22754491017964071</v>
      </c>
      <c r="Z441" s="52">
        <v>0.24561403508771928</v>
      </c>
      <c r="AA441" s="52">
        <v>0.30538922155688625</v>
      </c>
      <c r="AB441" s="51">
        <v>0.85526315789473684</v>
      </c>
      <c r="AC441" s="51">
        <v>0.30303030303030304</v>
      </c>
      <c r="AD441" s="51">
        <v>1.3513513513513513</v>
      </c>
      <c r="AE441" s="51">
        <v>1.25</v>
      </c>
      <c r="AF441" s="51">
        <v>-0.3320646074269259</v>
      </c>
      <c r="AG441" s="51">
        <v>0</v>
      </c>
      <c r="AH441" s="51">
        <v>0</v>
      </c>
      <c r="AI441" s="51">
        <v>0</v>
      </c>
      <c r="AJ441" s="51">
        <v>3.4275802048494652</v>
      </c>
      <c r="AK441" s="51" t="s">
        <v>12734</v>
      </c>
      <c r="AL441" s="51" t="s">
        <v>12734</v>
      </c>
      <c r="AM441" s="51">
        <v>3.4275802048494652</v>
      </c>
      <c r="AN441" s="51" t="s">
        <v>12734</v>
      </c>
      <c r="AO441" s="51" t="s">
        <v>12734</v>
      </c>
      <c r="AP441" s="51" t="s">
        <v>12734</v>
      </c>
      <c r="AQ441" s="51" t="s">
        <v>12734</v>
      </c>
      <c r="AR441" s="51">
        <v>3.4275802048494652</v>
      </c>
      <c r="AS441" s="51">
        <v>3.4275802048494652</v>
      </c>
      <c r="AT441" s="51">
        <v>3.4275802048494652</v>
      </c>
      <c r="AU441" s="51">
        <v>3.4275802048494652</v>
      </c>
      <c r="AV441" s="76" t="s">
        <v>12734</v>
      </c>
      <c r="AW441" s="76" t="s">
        <v>12734</v>
      </c>
      <c r="AX441" s="76">
        <v>58</v>
      </c>
      <c r="AY441" s="76" t="s">
        <v>12734</v>
      </c>
      <c r="AZ441" s="76" t="s">
        <v>12734</v>
      </c>
      <c r="BA441" s="76" t="s">
        <v>12734</v>
      </c>
      <c r="BB441" s="76" t="s">
        <v>12734</v>
      </c>
      <c r="BC441" s="76">
        <v>78</v>
      </c>
      <c r="BD441" s="76">
        <v>93</v>
      </c>
      <c r="BE441" s="76">
        <v>185</v>
      </c>
      <c r="BF441" s="76">
        <v>170</v>
      </c>
      <c r="BG441" s="93" t="s">
        <v>12734</v>
      </c>
      <c r="BH441" s="51">
        <v>10.732795434161627</v>
      </c>
      <c r="BI441" s="51">
        <v>-7.3052152293121617</v>
      </c>
      <c r="BJ441" s="76">
        <v>440</v>
      </c>
      <c r="BK441" s="51">
        <v>0</v>
      </c>
      <c r="BL441" s="51">
        <v>0.21403182159055145</v>
      </c>
      <c r="BM441" s="51">
        <v>-7.5192470509027132</v>
      </c>
      <c r="BN441" s="64">
        <v>-12.88756626994727</v>
      </c>
      <c r="BO441" s="64"/>
      <c r="BP441" s="51">
        <v>0</v>
      </c>
      <c r="BQ441" s="38">
        <v>0</v>
      </c>
      <c r="BR441" s="51" t="s">
        <v>13177</v>
      </c>
      <c r="BS441" s="51">
        <v>0</v>
      </c>
      <c r="BT441" s="75">
        <v>1641</v>
      </c>
      <c r="BU441" s="51">
        <v>0</v>
      </c>
      <c r="BV441" s="75">
        <v>0</v>
      </c>
      <c r="BW441" s="75">
        <v>0</v>
      </c>
      <c r="BX441" s="51"/>
    </row>
    <row r="442" spans="1:76">
      <c r="A442" s="222" t="s">
        <v>7470</v>
      </c>
      <c r="B442" s="1" t="s">
        <v>4029</v>
      </c>
      <c r="C442" s="2" t="s">
        <v>7472</v>
      </c>
      <c r="D442" s="91" t="s">
        <v>7471</v>
      </c>
      <c r="E442" s="2" t="s">
        <v>1483</v>
      </c>
      <c r="F442" s="2" t="s">
        <v>3643</v>
      </c>
      <c r="G442" s="2" t="s">
        <v>1372</v>
      </c>
      <c r="H442" s="2" t="s">
        <v>1372</v>
      </c>
      <c r="I442">
        <v>13356</v>
      </c>
      <c r="J442" t="s">
        <v>12404</v>
      </c>
      <c r="K442" t="e">
        <v>#VALUE!</v>
      </c>
      <c r="L442" t="s">
        <v>7473</v>
      </c>
      <c r="M442" s="175">
        <v>56</v>
      </c>
      <c r="N442" s="124">
        <v>197</v>
      </c>
      <c r="O442" s="75">
        <v>186</v>
      </c>
      <c r="P442" s="124">
        <v>40</v>
      </c>
      <c r="Q442" s="124">
        <v>7</v>
      </c>
      <c r="R442" s="124">
        <v>0</v>
      </c>
      <c r="S442" s="75">
        <v>4</v>
      </c>
      <c r="T442" s="124">
        <v>26</v>
      </c>
      <c r="U442" s="75">
        <v>12</v>
      </c>
      <c r="V442" s="75">
        <v>9</v>
      </c>
      <c r="W442" s="75">
        <v>56</v>
      </c>
      <c r="X442" s="75">
        <v>2</v>
      </c>
      <c r="Y442" s="52">
        <v>0.21505376344086022</v>
      </c>
      <c r="Z442" s="52">
        <v>0.25128205128205128</v>
      </c>
      <c r="AA442" s="52">
        <v>0.31720430107526881</v>
      </c>
      <c r="AB442" s="51">
        <v>1.7105263157894737</v>
      </c>
      <c r="AC442" s="51">
        <v>0.60606060606060608</v>
      </c>
      <c r="AD442" s="51">
        <v>0.81081081081081074</v>
      </c>
      <c r="AE442" s="51">
        <v>0.5</v>
      </c>
      <c r="AF442" s="51">
        <v>-0.69343065693431671</v>
      </c>
      <c r="AG442" s="51">
        <v>0</v>
      </c>
      <c r="AH442" s="51">
        <v>0</v>
      </c>
      <c r="AI442" s="51">
        <v>0</v>
      </c>
      <c r="AJ442" s="51">
        <v>2.9339670757265734</v>
      </c>
      <c r="AK442" s="51" t="s">
        <v>12734</v>
      </c>
      <c r="AL442" s="51" t="s">
        <v>12734</v>
      </c>
      <c r="AM442" s="51" t="s">
        <v>12734</v>
      </c>
      <c r="AN442" s="51" t="s">
        <v>12734</v>
      </c>
      <c r="AO442" s="51" t="s">
        <v>12734</v>
      </c>
      <c r="AP442" s="51">
        <v>2.9339670757265734</v>
      </c>
      <c r="AQ442" s="51" t="s">
        <v>12734</v>
      </c>
      <c r="AR442" s="51" t="s">
        <v>12734</v>
      </c>
      <c r="AS442" s="51" t="s">
        <v>12734</v>
      </c>
      <c r="AT442" s="51">
        <v>2.9339670757265734</v>
      </c>
      <c r="AU442" s="51">
        <v>2.9339670757265734</v>
      </c>
      <c r="AV442" s="76" t="s">
        <v>12734</v>
      </c>
      <c r="AW442" s="133" t="s">
        <v>12734</v>
      </c>
      <c r="AX442" s="133" t="s">
        <v>12734</v>
      </c>
      <c r="AY442" s="133" t="s">
        <v>12734</v>
      </c>
      <c r="AZ442" s="133" t="s">
        <v>12734</v>
      </c>
      <c r="BA442" s="133">
        <v>150</v>
      </c>
      <c r="BB442" s="133" t="s">
        <v>12734</v>
      </c>
      <c r="BC442" s="133" t="s">
        <v>12734</v>
      </c>
      <c r="BD442" s="133" t="s">
        <v>12734</v>
      </c>
      <c r="BE442" s="133">
        <v>203</v>
      </c>
      <c r="BF442" s="133">
        <v>188</v>
      </c>
      <c r="BG442" s="92" t="s">
        <v>12734</v>
      </c>
      <c r="BH442" s="51">
        <v>10.292358297693868</v>
      </c>
      <c r="BI442" s="8">
        <v>-7.3583912219672944</v>
      </c>
      <c r="BJ442" s="12">
        <v>441</v>
      </c>
      <c r="BK442" s="51">
        <v>0</v>
      </c>
      <c r="BL442" s="51">
        <v>0.21403182159055145</v>
      </c>
      <c r="BM442" s="51">
        <v>-7.5724230435578459</v>
      </c>
      <c r="BN442" s="64">
        <v>-12.985778912379295</v>
      </c>
      <c r="BO442" s="64"/>
      <c r="BP442" s="51">
        <v>0</v>
      </c>
      <c r="BQ442" s="38">
        <v>0</v>
      </c>
      <c r="BR442" s="51" t="s">
        <v>13178</v>
      </c>
      <c r="BS442" s="51">
        <v>686.33</v>
      </c>
      <c r="BT442" s="75">
        <v>1642</v>
      </c>
      <c r="BU442" s="51">
        <v>-955.67</v>
      </c>
      <c r="BV442" s="75">
        <v>609</v>
      </c>
      <c r="BW442" s="75">
        <v>739</v>
      </c>
      <c r="BX442" s="51"/>
    </row>
    <row r="443" spans="1:76" ht="15" customHeight="1">
      <c r="A443" s="222" t="s">
        <v>12247</v>
      </c>
      <c r="B443" s="1" t="s">
        <v>12249</v>
      </c>
      <c r="C443" s="2" t="s">
        <v>4361</v>
      </c>
      <c r="D443" s="91" t="s">
        <v>12248</v>
      </c>
      <c r="E443" s="2" t="s">
        <v>1396</v>
      </c>
      <c r="F443" s="2" t="s">
        <v>6289</v>
      </c>
      <c r="G443" s="2" t="s">
        <v>1372</v>
      </c>
      <c r="H443" s="2" t="s">
        <v>1372</v>
      </c>
      <c r="I443">
        <v>7216</v>
      </c>
      <c r="J443" t="s">
        <v>12250</v>
      </c>
      <c r="K443" t="e">
        <v>#VALUE!</v>
      </c>
      <c r="L443" t="s">
        <v>12251</v>
      </c>
      <c r="M443" s="175">
        <v>44</v>
      </c>
      <c r="N443" s="124">
        <v>147</v>
      </c>
      <c r="O443" s="75">
        <v>125</v>
      </c>
      <c r="P443" s="124">
        <v>31</v>
      </c>
      <c r="Q443" s="124">
        <v>5</v>
      </c>
      <c r="R443" s="124">
        <v>0</v>
      </c>
      <c r="S443" s="75">
        <v>4</v>
      </c>
      <c r="T443" s="124">
        <v>14</v>
      </c>
      <c r="U443" s="75">
        <v>18</v>
      </c>
      <c r="V443" s="75">
        <v>10</v>
      </c>
      <c r="W443" s="75">
        <v>38</v>
      </c>
      <c r="X443" s="75">
        <v>0</v>
      </c>
      <c r="Y443" s="52">
        <v>0.248</v>
      </c>
      <c r="Z443" s="52">
        <v>0.3037037037037037</v>
      </c>
      <c r="AA443" s="52">
        <v>0.38400000000000001</v>
      </c>
      <c r="AB443" s="51">
        <v>0.92105263157894746</v>
      </c>
      <c r="AC443" s="51">
        <v>0.60606060606060608</v>
      </c>
      <c r="AD443" s="51">
        <v>1.2162162162162162</v>
      </c>
      <c r="AE443" s="51">
        <v>0</v>
      </c>
      <c r="AF443" s="51">
        <v>0.15736239996071619</v>
      </c>
      <c r="AG443" s="51">
        <v>0</v>
      </c>
      <c r="AH443" s="51">
        <v>0</v>
      </c>
      <c r="AI443" s="51">
        <v>0</v>
      </c>
      <c r="AJ443" s="51">
        <v>2.9006918538164861</v>
      </c>
      <c r="AK443" s="51" t="s">
        <v>12734</v>
      </c>
      <c r="AL443" s="51" t="s">
        <v>12734</v>
      </c>
      <c r="AM443" s="51" t="s">
        <v>12734</v>
      </c>
      <c r="AN443" s="51" t="s">
        <v>12734</v>
      </c>
      <c r="AO443" s="51" t="s">
        <v>12734</v>
      </c>
      <c r="AP443" s="51">
        <v>2.9006918538164861</v>
      </c>
      <c r="AQ443" s="51" t="s">
        <v>12734</v>
      </c>
      <c r="AR443" s="51" t="s">
        <v>12734</v>
      </c>
      <c r="AS443" s="51" t="s">
        <v>12734</v>
      </c>
      <c r="AT443" s="51">
        <v>2.9006918538164861</v>
      </c>
      <c r="AU443" s="51">
        <v>2.9006918538164861</v>
      </c>
      <c r="AV443" s="76" t="s">
        <v>12734</v>
      </c>
      <c r="AW443" s="133" t="s">
        <v>12734</v>
      </c>
      <c r="AX443" s="133" t="s">
        <v>12734</v>
      </c>
      <c r="AY443" s="133" t="s">
        <v>12734</v>
      </c>
      <c r="AZ443" s="133" t="s">
        <v>12734</v>
      </c>
      <c r="BA443" s="133">
        <v>151</v>
      </c>
      <c r="BB443" s="133" t="s">
        <v>12734</v>
      </c>
      <c r="BC443" s="133" t="s">
        <v>12734</v>
      </c>
      <c r="BD443" s="133" t="s">
        <v>12734</v>
      </c>
      <c r="BE443" s="133">
        <v>204</v>
      </c>
      <c r="BF443" s="133">
        <v>189</v>
      </c>
      <c r="BG443" s="92" t="s">
        <v>12734</v>
      </c>
      <c r="BH443" s="51">
        <v>10.292358297693868</v>
      </c>
      <c r="BI443" s="51">
        <v>-7.3916664438773818</v>
      </c>
      <c r="BJ443" s="76">
        <v>442</v>
      </c>
      <c r="BK443" s="51">
        <v>0</v>
      </c>
      <c r="BL443" s="51">
        <v>0.21403182159055145</v>
      </c>
      <c r="BM443" s="51">
        <v>-7.6056982654679333</v>
      </c>
      <c r="BN443" s="64">
        <v>-13.047236109661844</v>
      </c>
      <c r="BO443" s="64"/>
      <c r="BP443" s="51">
        <v>0</v>
      </c>
      <c r="BQ443" s="38">
        <v>0</v>
      </c>
      <c r="BR443" s="51" t="s">
        <v>13179</v>
      </c>
      <c r="BS443" s="51">
        <v>0</v>
      </c>
      <c r="BT443" s="75">
        <v>1645</v>
      </c>
      <c r="BU443" s="51">
        <v>0</v>
      </c>
      <c r="BV443" s="75">
        <v>0</v>
      </c>
      <c r="BW443" s="75">
        <v>0</v>
      </c>
      <c r="BX443" s="51"/>
    </row>
    <row r="444" spans="1:76">
      <c r="A444" s="185" t="s">
        <v>2275</v>
      </c>
      <c r="B444" s="1" t="s">
        <v>4420</v>
      </c>
      <c r="C444" s="2" t="s">
        <v>4108</v>
      </c>
      <c r="D444" s="91" t="s">
        <v>510</v>
      </c>
      <c r="E444" s="2" t="s">
        <v>1467</v>
      </c>
      <c r="F444" s="2" t="s">
        <v>6289</v>
      </c>
      <c r="G444" s="2" t="s">
        <v>1383</v>
      </c>
      <c r="H444" s="2" t="s">
        <v>1383</v>
      </c>
      <c r="I444">
        <v>7619</v>
      </c>
      <c r="J444" t="s">
        <v>6315</v>
      </c>
      <c r="K444" t="e">
        <v>#VALUE!</v>
      </c>
      <c r="L444" t="s">
        <v>3686</v>
      </c>
      <c r="M444" s="175">
        <v>78</v>
      </c>
      <c r="N444" s="124">
        <v>162</v>
      </c>
      <c r="O444" s="75">
        <v>135</v>
      </c>
      <c r="P444" s="124">
        <v>23</v>
      </c>
      <c r="Q444" s="124">
        <v>7</v>
      </c>
      <c r="R444" s="124">
        <v>0</v>
      </c>
      <c r="S444" s="75">
        <v>4</v>
      </c>
      <c r="T444" s="124">
        <v>13</v>
      </c>
      <c r="U444" s="75">
        <v>20</v>
      </c>
      <c r="V444" s="75">
        <v>22</v>
      </c>
      <c r="W444" s="75">
        <v>57</v>
      </c>
      <c r="X444" s="75">
        <v>2</v>
      </c>
      <c r="Y444" s="3">
        <v>0.17037037037037037</v>
      </c>
      <c r="Z444" s="3">
        <v>0.28662420382165604</v>
      </c>
      <c r="AA444" s="3">
        <v>0.31111111111111112</v>
      </c>
      <c r="AB444" s="6">
        <v>0.85526315789473684</v>
      </c>
      <c r="AC444" s="6">
        <v>0.60606060606060608</v>
      </c>
      <c r="AD444" s="6">
        <v>1.3513513513513513</v>
      </c>
      <c r="AE444" s="6">
        <v>0.5</v>
      </c>
      <c r="AF444" s="51">
        <v>-1.1445310584889956</v>
      </c>
      <c r="AG444" s="51">
        <v>0</v>
      </c>
      <c r="AH444" s="51">
        <v>0</v>
      </c>
      <c r="AI444" s="51">
        <v>0</v>
      </c>
      <c r="AJ444" s="8">
        <v>2.1681440568176988</v>
      </c>
      <c r="AK444" s="8" t="s">
        <v>12734</v>
      </c>
      <c r="AL444" s="8">
        <v>2.1681440568176988</v>
      </c>
      <c r="AM444" s="8" t="s">
        <v>12734</v>
      </c>
      <c r="AN444" s="8" t="s">
        <v>12734</v>
      </c>
      <c r="AO444" s="8" t="s">
        <v>12734</v>
      </c>
      <c r="AP444" s="8" t="s">
        <v>12734</v>
      </c>
      <c r="AQ444" s="8">
        <v>2.1681440568176988</v>
      </c>
      <c r="AR444" s="8" t="s">
        <v>12734</v>
      </c>
      <c r="AS444" s="8">
        <v>2.1681440568176988</v>
      </c>
      <c r="AT444" s="8">
        <v>2.1681440568176988</v>
      </c>
      <c r="AU444" s="8">
        <v>2.1681440568176988</v>
      </c>
      <c r="AV444" s="133" t="s">
        <v>12734</v>
      </c>
      <c r="AW444" s="133">
        <v>43</v>
      </c>
      <c r="AX444" s="133" t="s">
        <v>12734</v>
      </c>
      <c r="AY444" s="133" t="s">
        <v>12734</v>
      </c>
      <c r="AZ444" s="133" t="s">
        <v>12734</v>
      </c>
      <c r="BA444" s="133" t="s">
        <v>12734</v>
      </c>
      <c r="BB444" s="133">
        <v>55</v>
      </c>
      <c r="BC444" s="133" t="s">
        <v>12734</v>
      </c>
      <c r="BD444" s="133">
        <v>113</v>
      </c>
      <c r="BE444" s="133">
        <v>234</v>
      </c>
      <c r="BF444" s="133">
        <v>219</v>
      </c>
      <c r="BG444" s="92" t="s">
        <v>12734</v>
      </c>
      <c r="BH444" s="6">
        <v>9.5652162702831074</v>
      </c>
      <c r="BI444" s="8">
        <v>-7.3970722134654086</v>
      </c>
      <c r="BJ444" s="12">
        <v>443</v>
      </c>
      <c r="BK444" s="6">
        <v>0</v>
      </c>
      <c r="BL444" s="6">
        <v>0.21403182159055145</v>
      </c>
      <c r="BM444" s="6">
        <v>-7.61110403505596</v>
      </c>
      <c r="BN444" s="38">
        <v>-13.057220218826707</v>
      </c>
      <c r="BO444" s="38"/>
      <c r="BP444" s="6">
        <v>0</v>
      </c>
      <c r="BQ444" s="38">
        <v>0</v>
      </c>
      <c r="BR444" s="6" t="s">
        <v>13180</v>
      </c>
      <c r="BS444" s="51">
        <v>0</v>
      </c>
      <c r="BT444" s="75">
        <v>1646</v>
      </c>
      <c r="BU444" s="51">
        <v>0</v>
      </c>
      <c r="BV444" s="75">
        <v>0</v>
      </c>
      <c r="BW444" s="75">
        <v>0</v>
      </c>
      <c r="BX444" s="51"/>
    </row>
    <row r="445" spans="1:76" ht="15" customHeight="1">
      <c r="A445" s="221" t="s">
        <v>11800</v>
      </c>
      <c r="B445" s="187" t="s">
        <v>5048</v>
      </c>
      <c r="C445" s="205" t="s">
        <v>11801</v>
      </c>
      <c r="D445" s="220" t="s">
        <v>11077</v>
      </c>
      <c r="E445" s="205" t="s">
        <v>1366</v>
      </c>
      <c r="F445" s="205" t="s">
        <v>3643</v>
      </c>
      <c r="G445" s="205" t="s">
        <v>658</v>
      </c>
      <c r="H445" s="205" t="s">
        <v>658</v>
      </c>
      <c r="I445" s="206">
        <v>16426</v>
      </c>
      <c r="J445" s="206" t="s">
        <v>11802</v>
      </c>
      <c r="K445" s="207" t="e">
        <v>#VALUE!</v>
      </c>
      <c r="L445" s="207" t="s">
        <v>11803</v>
      </c>
      <c r="M445" s="208">
        <v>35</v>
      </c>
      <c r="N445" s="209">
        <v>69</v>
      </c>
      <c r="O445" s="209">
        <v>64</v>
      </c>
      <c r="P445" s="209">
        <v>16</v>
      </c>
      <c r="Q445" s="209">
        <v>3</v>
      </c>
      <c r="R445" s="209">
        <v>0</v>
      </c>
      <c r="S445" s="209">
        <v>3</v>
      </c>
      <c r="T445" s="209">
        <v>12</v>
      </c>
      <c r="U445" s="209">
        <v>12</v>
      </c>
      <c r="V445" s="209">
        <v>3</v>
      </c>
      <c r="W445" s="209">
        <v>15</v>
      </c>
      <c r="X445" s="209">
        <v>4</v>
      </c>
      <c r="Y445" s="210">
        <v>0.25</v>
      </c>
      <c r="Z445" s="211">
        <v>0.28358208955223879</v>
      </c>
      <c r="AA445" s="211">
        <v>0.4375</v>
      </c>
      <c r="AB445" s="212">
        <v>0.78947368421052633</v>
      </c>
      <c r="AC445" s="212">
        <v>0.45454545454545459</v>
      </c>
      <c r="AD445" s="212">
        <v>0.81081081081081074</v>
      </c>
      <c r="AE445" s="212">
        <v>1</v>
      </c>
      <c r="AF445" s="212">
        <v>0.28042013476017869</v>
      </c>
      <c r="AG445" s="213">
        <v>0</v>
      </c>
      <c r="AH445" s="213">
        <v>0</v>
      </c>
      <c r="AI445" s="213">
        <v>0</v>
      </c>
      <c r="AJ445" s="212">
        <v>3.3352500843269706</v>
      </c>
      <c r="AK445" s="212" t="s">
        <v>12734</v>
      </c>
      <c r="AL445" s="212" t="s">
        <v>12734</v>
      </c>
      <c r="AM445" s="212">
        <v>3.3352500843269706</v>
      </c>
      <c r="AN445" s="212" t="s">
        <v>12734</v>
      </c>
      <c r="AO445" s="212" t="s">
        <v>12734</v>
      </c>
      <c r="AP445" s="212" t="s">
        <v>12734</v>
      </c>
      <c r="AQ445" s="212" t="s">
        <v>12734</v>
      </c>
      <c r="AR445" s="212">
        <v>3.3352500843269706</v>
      </c>
      <c r="AS445" s="212">
        <v>3.3352500843269706</v>
      </c>
      <c r="AT445" s="212">
        <v>3.3352500843269706</v>
      </c>
      <c r="AU445" s="212">
        <v>3.3352500843269706</v>
      </c>
      <c r="AV445" s="214" t="s">
        <v>12734</v>
      </c>
      <c r="AW445" s="214" t="s">
        <v>12734</v>
      </c>
      <c r="AX445" s="214">
        <v>59</v>
      </c>
      <c r="AY445" s="214" t="s">
        <v>12734</v>
      </c>
      <c r="AZ445" s="214" t="s">
        <v>12734</v>
      </c>
      <c r="BA445" s="214" t="s">
        <v>12734</v>
      </c>
      <c r="BB445" s="214" t="s">
        <v>12734</v>
      </c>
      <c r="BC445" s="214">
        <v>80</v>
      </c>
      <c r="BD445" s="214">
        <v>96</v>
      </c>
      <c r="BE445" s="214">
        <v>190</v>
      </c>
      <c r="BF445" s="214">
        <v>175</v>
      </c>
      <c r="BG445" s="215" t="s">
        <v>12734</v>
      </c>
      <c r="BH445" s="212">
        <v>10.732795434161627</v>
      </c>
      <c r="BI445" s="212">
        <v>-7.3975453498346564</v>
      </c>
      <c r="BJ445" s="214">
        <v>444</v>
      </c>
      <c r="BK445" s="212">
        <v>0</v>
      </c>
      <c r="BL445" s="212">
        <v>0.21403182159055145</v>
      </c>
      <c r="BM445" s="212">
        <v>-7.6115771714252078</v>
      </c>
      <c r="BN445" s="216">
        <v>-13.058094071306638</v>
      </c>
      <c r="BO445" s="217"/>
      <c r="BP445" s="212">
        <v>0</v>
      </c>
      <c r="BQ445" s="38">
        <v>0</v>
      </c>
      <c r="BR445" s="212" t="s">
        <v>13181</v>
      </c>
      <c r="BS445" s="212">
        <v>0</v>
      </c>
      <c r="BT445" s="218">
        <v>1647</v>
      </c>
      <c r="BU445" s="213">
        <v>0</v>
      </c>
      <c r="BV445" s="218">
        <v>0</v>
      </c>
      <c r="BW445" s="218">
        <v>0</v>
      </c>
      <c r="BX445" s="212"/>
    </row>
    <row r="446" spans="1:76" ht="15" customHeight="1">
      <c r="A446" t="s">
        <v>9836</v>
      </c>
      <c r="B446" s="1" t="s">
        <v>4839</v>
      </c>
      <c r="C446" s="2" t="s">
        <v>3973</v>
      </c>
      <c r="D446" s="91" t="s">
        <v>9435</v>
      </c>
      <c r="E446" s="2" t="s">
        <v>1380</v>
      </c>
      <c r="F446" s="2" t="s">
        <v>3643</v>
      </c>
      <c r="G446" s="2" t="s">
        <v>1372</v>
      </c>
      <c r="H446" s="2" t="s">
        <v>1372</v>
      </c>
      <c r="I446">
        <v>19508</v>
      </c>
      <c r="J446" t="s">
        <v>12027</v>
      </c>
      <c r="K446" t="e">
        <v>#VALUE!</v>
      </c>
      <c r="L446" t="s">
        <v>9837</v>
      </c>
      <c r="M446" s="175">
        <v>18</v>
      </c>
      <c r="N446" s="124">
        <v>75</v>
      </c>
      <c r="O446" s="75">
        <v>71</v>
      </c>
      <c r="P446" s="124">
        <v>19</v>
      </c>
      <c r="Q446" s="124">
        <v>5</v>
      </c>
      <c r="R446" s="124">
        <v>0</v>
      </c>
      <c r="S446" s="75">
        <v>6</v>
      </c>
      <c r="T446" s="124">
        <v>10</v>
      </c>
      <c r="U446" s="75">
        <v>13</v>
      </c>
      <c r="V446" s="75">
        <v>3</v>
      </c>
      <c r="W446" s="75">
        <v>29</v>
      </c>
      <c r="X446" s="75">
        <v>0</v>
      </c>
      <c r="Y446" s="3">
        <v>0.26760563380281688</v>
      </c>
      <c r="Z446" s="3">
        <v>0.29729729729729731</v>
      </c>
      <c r="AA446" s="3">
        <v>0.59154929577464788</v>
      </c>
      <c r="AB446" s="6">
        <v>0.65789473684210531</v>
      </c>
      <c r="AC446" s="6">
        <v>0.90909090909090917</v>
      </c>
      <c r="AD446" s="6">
        <v>0.87837837837837829</v>
      </c>
      <c r="AE446" s="6">
        <v>0</v>
      </c>
      <c r="AF446" s="51">
        <v>0.42439990101459751</v>
      </c>
      <c r="AG446" s="51">
        <v>0</v>
      </c>
      <c r="AH446" s="51">
        <v>0</v>
      </c>
      <c r="AI446" s="51">
        <v>0</v>
      </c>
      <c r="AJ446" s="6">
        <v>2.8697639253259899</v>
      </c>
      <c r="AK446" s="6" t="s">
        <v>12734</v>
      </c>
      <c r="AL446" s="6" t="s">
        <v>12734</v>
      </c>
      <c r="AM446" s="6" t="s">
        <v>12734</v>
      </c>
      <c r="AN446" s="6" t="s">
        <v>12734</v>
      </c>
      <c r="AO446" s="6" t="s">
        <v>12734</v>
      </c>
      <c r="AP446" s="6">
        <v>2.8697639253259899</v>
      </c>
      <c r="AQ446" s="6" t="s">
        <v>12734</v>
      </c>
      <c r="AR446" s="6" t="s">
        <v>12734</v>
      </c>
      <c r="AS446" s="6" t="s">
        <v>12734</v>
      </c>
      <c r="AT446" s="6">
        <v>2.8697639253259899</v>
      </c>
      <c r="AU446" s="6">
        <v>2.8697639253259899</v>
      </c>
      <c r="AV446" s="99" t="s">
        <v>12734</v>
      </c>
      <c r="AW446" s="133" t="s">
        <v>12734</v>
      </c>
      <c r="AX446" s="133" t="s">
        <v>12734</v>
      </c>
      <c r="AY446" s="133" t="s">
        <v>12734</v>
      </c>
      <c r="AZ446" s="133" t="s">
        <v>12734</v>
      </c>
      <c r="BA446" s="133">
        <v>152</v>
      </c>
      <c r="BB446" s="133" t="s">
        <v>12734</v>
      </c>
      <c r="BC446" s="133" t="s">
        <v>12734</v>
      </c>
      <c r="BD446" s="133" t="s">
        <v>12734</v>
      </c>
      <c r="BE446" s="133">
        <v>205</v>
      </c>
      <c r="BF446" s="133">
        <v>190</v>
      </c>
      <c r="BG446" s="92" t="s">
        <v>12734</v>
      </c>
      <c r="BH446" s="6">
        <v>10.292358297693868</v>
      </c>
      <c r="BI446" s="8">
        <v>-7.422594372367878</v>
      </c>
      <c r="BJ446" s="12">
        <v>445</v>
      </c>
      <c r="BK446" s="6">
        <v>0</v>
      </c>
      <c r="BL446" s="6">
        <v>0.21403182159055145</v>
      </c>
      <c r="BM446" s="6">
        <v>-7.6366261939584295</v>
      </c>
      <c r="BN446" s="38">
        <v>-13.104358006787486</v>
      </c>
      <c r="BO446" s="38"/>
      <c r="BP446" s="6">
        <v>0</v>
      </c>
      <c r="BQ446" s="38">
        <v>0</v>
      </c>
      <c r="BR446" s="6" t="s">
        <v>13182</v>
      </c>
      <c r="BS446" s="51">
        <v>342</v>
      </c>
      <c r="BT446" s="75">
        <v>1648</v>
      </c>
      <c r="BU446" s="51">
        <v>-1306</v>
      </c>
      <c r="BV446" s="75">
        <v>298</v>
      </c>
      <c r="BW446" s="75">
        <v>385</v>
      </c>
      <c r="BX446" s="51"/>
    </row>
    <row r="447" spans="1:76" ht="15" customHeight="1">
      <c r="A447" s="222" t="s">
        <v>11066</v>
      </c>
      <c r="B447" s="1" t="s">
        <v>4456</v>
      </c>
      <c r="C447" s="2" t="s">
        <v>5191</v>
      </c>
      <c r="D447" s="91" t="s">
        <v>10777</v>
      </c>
      <c r="E447" s="2" t="s">
        <v>1421</v>
      </c>
      <c r="F447" s="2" t="s">
        <v>3643</v>
      </c>
      <c r="G447" s="2" t="s">
        <v>1372</v>
      </c>
      <c r="H447" s="2" t="s">
        <v>1372</v>
      </c>
      <c r="I447">
        <v>17766</v>
      </c>
      <c r="J447" t="s">
        <v>11067</v>
      </c>
      <c r="K447" t="e">
        <v>#VALUE!</v>
      </c>
      <c r="L447" t="s">
        <v>11434</v>
      </c>
      <c r="M447" s="175">
        <v>44</v>
      </c>
      <c r="N447" s="124">
        <v>142</v>
      </c>
      <c r="O447" s="75">
        <v>126</v>
      </c>
      <c r="P447" s="124">
        <v>30</v>
      </c>
      <c r="Q447" s="124">
        <v>6</v>
      </c>
      <c r="R447" s="124">
        <v>0</v>
      </c>
      <c r="S447" s="75">
        <v>4</v>
      </c>
      <c r="T447" s="124">
        <v>15</v>
      </c>
      <c r="U447" s="75">
        <v>15</v>
      </c>
      <c r="V447" s="75">
        <v>14</v>
      </c>
      <c r="W447" s="75">
        <v>26</v>
      </c>
      <c r="X447" s="75">
        <v>1</v>
      </c>
      <c r="Y447" s="52">
        <v>0.23809523809523808</v>
      </c>
      <c r="Z447" s="52">
        <v>0.31428571428571428</v>
      </c>
      <c r="AA447" s="52">
        <v>0.38095238095238093</v>
      </c>
      <c r="AB447" s="51">
        <v>0.98684210526315796</v>
      </c>
      <c r="AC447" s="51">
        <v>0.60606060606060608</v>
      </c>
      <c r="AD447" s="51">
        <v>1.0135135135135134</v>
      </c>
      <c r="AE447" s="51">
        <v>0.25</v>
      </c>
      <c r="AF447" s="51">
        <v>2.4545900834579046E-3</v>
      </c>
      <c r="AG447" s="51">
        <v>0</v>
      </c>
      <c r="AH447" s="51">
        <v>0</v>
      </c>
      <c r="AI447" s="51">
        <v>0</v>
      </c>
      <c r="AJ447" s="51">
        <v>2.8588708149207349</v>
      </c>
      <c r="AK447" s="51" t="s">
        <v>12734</v>
      </c>
      <c r="AL447" s="51" t="s">
        <v>12734</v>
      </c>
      <c r="AM447" s="51" t="s">
        <v>12734</v>
      </c>
      <c r="AN447" s="51" t="s">
        <v>12734</v>
      </c>
      <c r="AO447" s="51" t="s">
        <v>12734</v>
      </c>
      <c r="AP447" s="51">
        <v>2.8588708149207349</v>
      </c>
      <c r="AQ447" s="51" t="s">
        <v>12734</v>
      </c>
      <c r="AR447" s="51" t="s">
        <v>12734</v>
      </c>
      <c r="AS447" s="51" t="s">
        <v>12734</v>
      </c>
      <c r="AT447" s="51">
        <v>2.8588708149207349</v>
      </c>
      <c r="AU447" s="51">
        <v>2.8588708149207349</v>
      </c>
      <c r="AV447" s="76" t="s">
        <v>12734</v>
      </c>
      <c r="AW447" s="133" t="s">
        <v>12734</v>
      </c>
      <c r="AX447" s="133" t="s">
        <v>12734</v>
      </c>
      <c r="AY447" s="133" t="s">
        <v>12734</v>
      </c>
      <c r="AZ447" s="133" t="s">
        <v>12734</v>
      </c>
      <c r="BA447" s="133">
        <v>153</v>
      </c>
      <c r="BB447" s="133" t="s">
        <v>12734</v>
      </c>
      <c r="BC447" s="133" t="s">
        <v>12734</v>
      </c>
      <c r="BD447" s="133" t="s">
        <v>12734</v>
      </c>
      <c r="BE447" s="133">
        <v>207</v>
      </c>
      <c r="BF447" s="133">
        <v>192</v>
      </c>
      <c r="BG447" s="92" t="s">
        <v>12734</v>
      </c>
      <c r="BH447" s="51">
        <v>10.292358297693868</v>
      </c>
      <c r="BI447" s="51">
        <v>-7.433487482773133</v>
      </c>
      <c r="BJ447" s="76">
        <v>446</v>
      </c>
      <c r="BK447" s="51">
        <v>0</v>
      </c>
      <c r="BL447" s="51">
        <v>0.21403182159055145</v>
      </c>
      <c r="BM447" s="51">
        <v>-7.6475193043636844</v>
      </c>
      <c r="BN447" s="64">
        <v>-13.124476881937447</v>
      </c>
      <c r="BO447" s="64"/>
      <c r="BP447" s="51">
        <v>0</v>
      </c>
      <c r="BQ447" s="38">
        <v>0</v>
      </c>
      <c r="BR447" s="51" t="s">
        <v>13183</v>
      </c>
      <c r="BS447" s="51">
        <v>685.5</v>
      </c>
      <c r="BT447" s="75">
        <v>1650</v>
      </c>
      <c r="BU447" s="51">
        <v>-964.5</v>
      </c>
      <c r="BV447" s="75">
        <v>583</v>
      </c>
      <c r="BW447" s="75">
        <v>732</v>
      </c>
      <c r="BX447" s="51"/>
    </row>
    <row r="448" spans="1:76" ht="15" customHeight="1">
      <c r="A448" t="s">
        <v>10303</v>
      </c>
      <c r="B448" s="1" t="s">
        <v>10304</v>
      </c>
      <c r="C448" s="2" t="s">
        <v>9185</v>
      </c>
      <c r="D448" s="91" t="s">
        <v>10252</v>
      </c>
      <c r="E448" s="2" t="s">
        <v>1374</v>
      </c>
      <c r="F448" s="2" t="s">
        <v>6289</v>
      </c>
      <c r="G448" s="2" t="s">
        <v>658</v>
      </c>
      <c r="H448" s="2" t="s">
        <v>658</v>
      </c>
      <c r="I448">
        <v>16530</v>
      </c>
      <c r="J448" t="s">
        <v>11783</v>
      </c>
      <c r="K448" t="e">
        <v>#VALUE!</v>
      </c>
      <c r="L448" t="s">
        <v>10305</v>
      </c>
      <c r="M448" s="175">
        <v>30</v>
      </c>
      <c r="N448" s="124">
        <v>111</v>
      </c>
      <c r="O448" s="75">
        <v>106</v>
      </c>
      <c r="P448" s="124">
        <v>29</v>
      </c>
      <c r="Q448" s="124">
        <v>5</v>
      </c>
      <c r="R448" s="124">
        <v>0</v>
      </c>
      <c r="S448" s="75">
        <v>4</v>
      </c>
      <c r="T448" s="124">
        <v>12</v>
      </c>
      <c r="U448" s="75">
        <v>9</v>
      </c>
      <c r="V448" s="75">
        <v>5</v>
      </c>
      <c r="W448" s="75">
        <v>20</v>
      </c>
      <c r="X448" s="75">
        <v>3</v>
      </c>
      <c r="Y448" s="4">
        <v>0.27358490566037735</v>
      </c>
      <c r="Z448" s="4">
        <v>0.30630630630630629</v>
      </c>
      <c r="AA448" s="4">
        <v>0.43396226415094341</v>
      </c>
      <c r="AB448" s="8">
        <v>0.78947368421052633</v>
      </c>
      <c r="AC448" s="8">
        <v>0.60606060606060608</v>
      </c>
      <c r="AD448" s="8">
        <v>0.60810810810810811</v>
      </c>
      <c r="AE448" s="8">
        <v>0.75</v>
      </c>
      <c r="AF448" s="51">
        <v>0.524372230428366</v>
      </c>
      <c r="AG448" s="51">
        <v>0</v>
      </c>
      <c r="AH448" s="51">
        <v>0</v>
      </c>
      <c r="AI448" s="51">
        <v>0</v>
      </c>
      <c r="AJ448" s="8">
        <v>3.2780146288076066</v>
      </c>
      <c r="AK448" s="8" t="s">
        <v>12734</v>
      </c>
      <c r="AL448" s="8" t="s">
        <v>12734</v>
      </c>
      <c r="AM448" s="8">
        <v>3.2780146288076066</v>
      </c>
      <c r="AN448" s="8" t="s">
        <v>12734</v>
      </c>
      <c r="AO448" s="8" t="s">
        <v>12734</v>
      </c>
      <c r="AP448" s="8" t="s">
        <v>12734</v>
      </c>
      <c r="AQ448" s="8" t="s">
        <v>12734</v>
      </c>
      <c r="AR448" s="8">
        <v>3.2780146288076066</v>
      </c>
      <c r="AS448" s="8">
        <v>3.2780146288076066</v>
      </c>
      <c r="AT448" s="8">
        <v>3.2780146288076066</v>
      </c>
      <c r="AU448" s="8">
        <v>3.2780146288076066</v>
      </c>
      <c r="AV448" s="133" t="s">
        <v>12734</v>
      </c>
      <c r="AW448" s="133" t="s">
        <v>12734</v>
      </c>
      <c r="AX448" s="133">
        <v>60</v>
      </c>
      <c r="AY448" s="133" t="s">
        <v>12734</v>
      </c>
      <c r="AZ448" s="133" t="s">
        <v>12734</v>
      </c>
      <c r="BA448" s="133" t="s">
        <v>12734</v>
      </c>
      <c r="BB448" s="133" t="s">
        <v>12734</v>
      </c>
      <c r="BC448" s="133">
        <v>81</v>
      </c>
      <c r="BD448" s="133">
        <v>98</v>
      </c>
      <c r="BE448" s="133">
        <v>193</v>
      </c>
      <c r="BF448" s="133">
        <v>178</v>
      </c>
      <c r="BG448" s="92" t="s">
        <v>12734</v>
      </c>
      <c r="BH448" s="8">
        <v>10.732795434161627</v>
      </c>
      <c r="BI448" s="8">
        <v>-7.4547808053540203</v>
      </c>
      <c r="BJ448" s="12">
        <v>447</v>
      </c>
      <c r="BK448" s="10">
        <v>0</v>
      </c>
      <c r="BL448" s="10">
        <v>0.21403182159055145</v>
      </c>
      <c r="BM448" s="10">
        <v>-7.6688126269445718</v>
      </c>
      <c r="BN448" s="41">
        <v>-13.163804280870821</v>
      </c>
      <c r="BO448" s="41"/>
      <c r="BP448" s="10">
        <v>0</v>
      </c>
      <c r="BQ448" s="38">
        <v>0</v>
      </c>
      <c r="BR448" s="6" t="s">
        <v>13184</v>
      </c>
      <c r="BS448" s="51">
        <v>328.33</v>
      </c>
      <c r="BT448" s="75">
        <v>1651</v>
      </c>
      <c r="BU448" s="51">
        <v>-1322.67</v>
      </c>
      <c r="BV448" s="75">
        <v>227</v>
      </c>
      <c r="BW448" s="75">
        <v>379</v>
      </c>
      <c r="BX448" s="51"/>
    </row>
    <row r="449" spans="1:76" ht="15" customHeight="1">
      <c r="A449" s="185" t="s">
        <v>5596</v>
      </c>
      <c r="B449" s="1" t="s">
        <v>5597</v>
      </c>
      <c r="C449" s="2" t="s">
        <v>5598</v>
      </c>
      <c r="D449" s="91" t="s">
        <v>6122</v>
      </c>
      <c r="E449" s="2" t="s">
        <v>2665</v>
      </c>
      <c r="F449" s="2" t="s">
        <v>2665</v>
      </c>
      <c r="G449" s="2" t="s">
        <v>1372</v>
      </c>
      <c r="H449" s="2" t="s">
        <v>1372</v>
      </c>
      <c r="I449" s="98">
        <v>12325</v>
      </c>
      <c r="J449" s="98" t="s">
        <v>7140</v>
      </c>
      <c r="K449" s="98" t="e">
        <v>#VALUE!</v>
      </c>
      <c r="L449" s="98" t="s">
        <v>6123</v>
      </c>
      <c r="M449" s="66">
        <v>29</v>
      </c>
      <c r="N449" s="124">
        <v>108</v>
      </c>
      <c r="O449" s="75">
        <v>100</v>
      </c>
      <c r="P449" s="124">
        <v>22</v>
      </c>
      <c r="Q449" s="124">
        <v>3</v>
      </c>
      <c r="R449" s="124">
        <v>1</v>
      </c>
      <c r="S449" s="75">
        <v>2</v>
      </c>
      <c r="T449" s="124">
        <v>14</v>
      </c>
      <c r="U449" s="75">
        <v>11</v>
      </c>
      <c r="V449" s="75">
        <v>6</v>
      </c>
      <c r="W449" s="75">
        <v>24</v>
      </c>
      <c r="X449" s="75">
        <v>4</v>
      </c>
      <c r="Y449" s="3">
        <v>0.22</v>
      </c>
      <c r="Z449" s="3">
        <v>0.26415094339622641</v>
      </c>
      <c r="AA449" s="3">
        <v>0.33</v>
      </c>
      <c r="AB449" s="6">
        <v>0.92105263157894746</v>
      </c>
      <c r="AC449" s="6">
        <v>0.30303030303030304</v>
      </c>
      <c r="AD449" s="6">
        <v>0.7432432432432432</v>
      </c>
      <c r="AE449" s="6">
        <v>1</v>
      </c>
      <c r="AF449" s="6">
        <v>-0.14389907352650261</v>
      </c>
      <c r="AG449" s="6">
        <v>0</v>
      </c>
      <c r="AH449" s="6">
        <v>0</v>
      </c>
      <c r="AI449" s="51">
        <v>0</v>
      </c>
      <c r="AJ449" s="6">
        <v>2.8234271043259911</v>
      </c>
      <c r="AK449" s="6" t="s">
        <v>12734</v>
      </c>
      <c r="AL449" s="6" t="s">
        <v>12734</v>
      </c>
      <c r="AM449" s="6" t="s">
        <v>12734</v>
      </c>
      <c r="AN449" s="6" t="s">
        <v>12734</v>
      </c>
      <c r="AO449" s="6" t="s">
        <v>12734</v>
      </c>
      <c r="AP449" s="6">
        <v>2.8234271043259911</v>
      </c>
      <c r="AQ449" s="6" t="s">
        <v>12734</v>
      </c>
      <c r="AR449" s="6" t="s">
        <v>12734</v>
      </c>
      <c r="AS449" s="6" t="s">
        <v>12734</v>
      </c>
      <c r="AT449" s="6">
        <v>2.8234271043259911</v>
      </c>
      <c r="AU449" s="6">
        <v>2.8234271043259911</v>
      </c>
      <c r="AV449" s="99" t="s">
        <v>12734</v>
      </c>
      <c r="AW449" s="99" t="s">
        <v>12734</v>
      </c>
      <c r="AX449" s="99" t="s">
        <v>12734</v>
      </c>
      <c r="AY449" s="99" t="s">
        <v>12734</v>
      </c>
      <c r="AZ449" s="99" t="s">
        <v>12734</v>
      </c>
      <c r="BA449" s="99">
        <v>154</v>
      </c>
      <c r="BB449" s="99" t="s">
        <v>12734</v>
      </c>
      <c r="BC449" s="99" t="s">
        <v>12734</v>
      </c>
      <c r="BD449" s="99" t="s">
        <v>12734</v>
      </c>
      <c r="BE449" s="99">
        <v>208</v>
      </c>
      <c r="BF449" s="99">
        <v>193</v>
      </c>
      <c r="BG449" s="92" t="s">
        <v>12734</v>
      </c>
      <c r="BH449" s="6">
        <v>10.292358297693868</v>
      </c>
      <c r="BI449" s="6">
        <v>-7.4689311933678768</v>
      </c>
      <c r="BJ449" s="99">
        <v>448</v>
      </c>
      <c r="BK449" s="6">
        <v>0</v>
      </c>
      <c r="BL449" s="6">
        <v>0.21403182159055145</v>
      </c>
      <c r="BM449" s="6">
        <v>-7.6829630149584283</v>
      </c>
      <c r="BN449" s="38">
        <v>-13.189939138517811</v>
      </c>
      <c r="BO449" s="38"/>
      <c r="BP449" s="6">
        <v>0</v>
      </c>
      <c r="BQ449" s="38">
        <v>0</v>
      </c>
      <c r="BR449" s="6" t="s">
        <v>13185</v>
      </c>
      <c r="BS449" s="51">
        <v>0</v>
      </c>
      <c r="BT449" s="75">
        <v>1654</v>
      </c>
      <c r="BU449" s="51">
        <v>0</v>
      </c>
      <c r="BV449" s="75">
        <v>0</v>
      </c>
      <c r="BW449" s="75">
        <v>0</v>
      </c>
      <c r="BX449" s="6"/>
    </row>
    <row r="450" spans="1:76">
      <c r="A450" s="223" t="s">
        <v>9441</v>
      </c>
      <c r="B450" s="1" t="s">
        <v>9442</v>
      </c>
      <c r="C450" s="2" t="s">
        <v>4049</v>
      </c>
      <c r="D450" s="91" t="s">
        <v>8701</v>
      </c>
      <c r="E450" s="2" t="s">
        <v>1431</v>
      </c>
      <c r="F450" s="2" t="s">
        <v>3643</v>
      </c>
      <c r="G450" s="2" t="s">
        <v>1372</v>
      </c>
      <c r="H450" s="2" t="s">
        <v>1372</v>
      </c>
      <c r="I450" s="123">
        <v>12983</v>
      </c>
      <c r="J450" s="123" t="s">
        <v>8702</v>
      </c>
      <c r="K450" s="123" t="e">
        <v>#VALUE!</v>
      </c>
      <c r="L450" s="123" t="s">
        <v>9443</v>
      </c>
      <c r="M450" s="124">
        <v>54</v>
      </c>
      <c r="N450" s="124">
        <v>157</v>
      </c>
      <c r="O450" s="124">
        <v>144</v>
      </c>
      <c r="P450" s="124">
        <v>33</v>
      </c>
      <c r="Q450" s="124">
        <v>5</v>
      </c>
      <c r="R450" s="124">
        <v>0</v>
      </c>
      <c r="S450" s="124">
        <v>1</v>
      </c>
      <c r="T450" s="124">
        <v>16</v>
      </c>
      <c r="U450" s="124">
        <v>12</v>
      </c>
      <c r="V450" s="124">
        <v>10</v>
      </c>
      <c r="W450" s="124">
        <v>38</v>
      </c>
      <c r="X450" s="124">
        <v>4</v>
      </c>
      <c r="Y450" s="125">
        <v>0.22916666666666666</v>
      </c>
      <c r="Z450" s="125">
        <v>0.2792207792207792</v>
      </c>
      <c r="AA450" s="125">
        <v>0.28472222222222221</v>
      </c>
      <c r="AB450" s="126">
        <v>1.0526315789473684</v>
      </c>
      <c r="AC450" s="126">
        <v>0.15151515151515152</v>
      </c>
      <c r="AD450" s="126">
        <v>0.81081081081081074</v>
      </c>
      <c r="AE450" s="126">
        <v>1</v>
      </c>
      <c r="AF450" s="126">
        <v>-0.20759890325109759</v>
      </c>
      <c r="AG450" s="126">
        <v>0</v>
      </c>
      <c r="AH450" s="126">
        <v>0</v>
      </c>
      <c r="AI450" s="51">
        <v>0</v>
      </c>
      <c r="AJ450" s="126">
        <v>2.8073586380222335</v>
      </c>
      <c r="AK450" s="126" t="s">
        <v>12734</v>
      </c>
      <c r="AL450" s="126" t="s">
        <v>12734</v>
      </c>
      <c r="AM450" s="126" t="s">
        <v>12734</v>
      </c>
      <c r="AN450" s="126" t="s">
        <v>12734</v>
      </c>
      <c r="AO450" s="126" t="s">
        <v>12734</v>
      </c>
      <c r="AP450" s="126">
        <v>2.8073586380222335</v>
      </c>
      <c r="AQ450" s="126" t="s">
        <v>12734</v>
      </c>
      <c r="AR450" s="126" t="s">
        <v>12734</v>
      </c>
      <c r="AS450" s="126" t="s">
        <v>12734</v>
      </c>
      <c r="AT450" s="126">
        <v>2.8073586380222335</v>
      </c>
      <c r="AU450" s="126">
        <v>2.8073586380222335</v>
      </c>
      <c r="AV450" s="128" t="s">
        <v>12734</v>
      </c>
      <c r="AW450" s="128" t="s">
        <v>12734</v>
      </c>
      <c r="AX450" s="128" t="s">
        <v>12734</v>
      </c>
      <c r="AY450" s="128" t="s">
        <v>12734</v>
      </c>
      <c r="AZ450" s="128" t="s">
        <v>12734</v>
      </c>
      <c r="BA450" s="128">
        <v>155</v>
      </c>
      <c r="BB450" s="128" t="s">
        <v>12734</v>
      </c>
      <c r="BC450" s="128" t="s">
        <v>12734</v>
      </c>
      <c r="BD450" s="128" t="s">
        <v>12734</v>
      </c>
      <c r="BE450" s="128">
        <v>210</v>
      </c>
      <c r="BF450" s="128">
        <v>195</v>
      </c>
      <c r="BG450" s="127" t="s">
        <v>12734</v>
      </c>
      <c r="BH450" s="126">
        <v>10.292358297693868</v>
      </c>
      <c r="BI450" s="126">
        <v>-7.4849996596716348</v>
      </c>
      <c r="BJ450" s="128">
        <v>449</v>
      </c>
      <c r="BK450" s="126">
        <v>0</v>
      </c>
      <c r="BL450" s="126">
        <v>0.21403182159055145</v>
      </c>
      <c r="BM450" s="126">
        <v>-7.6990314812621863</v>
      </c>
      <c r="BN450" s="129">
        <v>-13.219616563549758</v>
      </c>
      <c r="BO450" s="129"/>
      <c r="BP450" s="126">
        <v>0</v>
      </c>
      <c r="BQ450" s="38">
        <v>0</v>
      </c>
      <c r="BR450" s="126" t="s">
        <v>13186</v>
      </c>
      <c r="BS450" s="126">
        <v>0</v>
      </c>
      <c r="BT450" s="124">
        <v>1655</v>
      </c>
      <c r="BU450" s="126">
        <v>0</v>
      </c>
      <c r="BV450" s="124">
        <v>0</v>
      </c>
      <c r="BW450" s="124">
        <v>0</v>
      </c>
      <c r="BX450" s="126"/>
    </row>
    <row r="451" spans="1:76" ht="15" customHeight="1">
      <c r="A451" s="221" t="s">
        <v>2527</v>
      </c>
      <c r="B451" s="187" t="s">
        <v>3947</v>
      </c>
      <c r="C451" s="188" t="s">
        <v>3948</v>
      </c>
      <c r="D451" s="219" t="s">
        <v>604</v>
      </c>
      <c r="E451" s="188" t="s">
        <v>1441</v>
      </c>
      <c r="F451" s="188" t="s">
        <v>6289</v>
      </c>
      <c r="G451" s="188" t="s">
        <v>658</v>
      </c>
      <c r="H451" s="188" t="s">
        <v>658</v>
      </c>
      <c r="I451" s="190">
        <v>7435</v>
      </c>
      <c r="J451" s="190" t="s">
        <v>8002</v>
      </c>
      <c r="K451" s="202" t="e">
        <v>#VALUE!</v>
      </c>
      <c r="L451" s="202" t="s">
        <v>3922</v>
      </c>
      <c r="M451" s="66">
        <v>47</v>
      </c>
      <c r="N451" s="192">
        <v>176</v>
      </c>
      <c r="O451" s="192">
        <v>150</v>
      </c>
      <c r="P451" s="192">
        <v>39</v>
      </c>
      <c r="Q451" s="192">
        <v>5</v>
      </c>
      <c r="R451" s="192">
        <v>0</v>
      </c>
      <c r="S451" s="192">
        <v>1</v>
      </c>
      <c r="T451" s="192">
        <v>24</v>
      </c>
      <c r="U451" s="192">
        <v>17</v>
      </c>
      <c r="V451" s="192">
        <v>23</v>
      </c>
      <c r="W451" s="192">
        <v>24</v>
      </c>
      <c r="X451" s="192">
        <v>0</v>
      </c>
      <c r="Y451" s="193">
        <v>0.26</v>
      </c>
      <c r="Z451" s="194">
        <v>0.3583815028901734</v>
      </c>
      <c r="AA451" s="194">
        <v>0.31333333333333335</v>
      </c>
      <c r="AB451" s="195">
        <v>1.5789473684210527</v>
      </c>
      <c r="AC451" s="195">
        <v>0.15151515151515152</v>
      </c>
      <c r="AD451" s="195">
        <v>1.1486486486486487</v>
      </c>
      <c r="AE451" s="195">
        <v>0</v>
      </c>
      <c r="AF451" s="195">
        <v>0.3341160356129525</v>
      </c>
      <c r="AG451" s="196">
        <v>0</v>
      </c>
      <c r="AH451" s="196">
        <v>0</v>
      </c>
      <c r="AI451" s="196">
        <v>0</v>
      </c>
      <c r="AJ451" s="195">
        <v>3.2132272041978052</v>
      </c>
      <c r="AK451" s="195" t="s">
        <v>12734</v>
      </c>
      <c r="AL451" s="195" t="s">
        <v>12734</v>
      </c>
      <c r="AM451" s="195">
        <v>3.2132272041978052</v>
      </c>
      <c r="AN451" s="195" t="s">
        <v>12734</v>
      </c>
      <c r="AO451" s="195" t="s">
        <v>12734</v>
      </c>
      <c r="AP451" s="195" t="s">
        <v>12734</v>
      </c>
      <c r="AQ451" s="195" t="s">
        <v>12734</v>
      </c>
      <c r="AR451" s="195">
        <v>3.2132272041978052</v>
      </c>
      <c r="AS451" s="195">
        <v>3.2132272041978052</v>
      </c>
      <c r="AT451" s="195">
        <v>3.2132272041978052</v>
      </c>
      <c r="AU451" s="195">
        <v>3.2132272041978052</v>
      </c>
      <c r="AV451" s="197" t="s">
        <v>12734</v>
      </c>
      <c r="AW451" s="197" t="s">
        <v>12734</v>
      </c>
      <c r="AX451" s="197">
        <v>61</v>
      </c>
      <c r="AY451" s="197" t="s">
        <v>12734</v>
      </c>
      <c r="AZ451" s="197" t="s">
        <v>12734</v>
      </c>
      <c r="BA451" s="197" t="s">
        <v>12734</v>
      </c>
      <c r="BB451" s="197" t="s">
        <v>12734</v>
      </c>
      <c r="BC451" s="197">
        <v>82</v>
      </c>
      <c r="BD451" s="197">
        <v>99</v>
      </c>
      <c r="BE451" s="197">
        <v>195</v>
      </c>
      <c r="BF451" s="197">
        <v>180</v>
      </c>
      <c r="BG451" s="198" t="s">
        <v>12734</v>
      </c>
      <c r="BH451" s="195">
        <v>10.732795434161627</v>
      </c>
      <c r="BI451" s="195">
        <v>-7.5195682299638218</v>
      </c>
      <c r="BJ451" s="197">
        <v>450</v>
      </c>
      <c r="BK451" s="195">
        <v>0</v>
      </c>
      <c r="BL451" s="195">
        <v>0.21403182159055145</v>
      </c>
      <c r="BM451" s="195">
        <v>-7.7336000515543732</v>
      </c>
      <c r="BN451" s="199">
        <v>-13.283462492209923</v>
      </c>
      <c r="BO451" s="200"/>
      <c r="BP451" s="195">
        <v>0</v>
      </c>
      <c r="BQ451" s="38">
        <v>0</v>
      </c>
      <c r="BR451" s="195" t="s">
        <v>13187</v>
      </c>
      <c r="BS451" s="195">
        <v>0</v>
      </c>
      <c r="BT451" s="201">
        <v>1656</v>
      </c>
      <c r="BU451" s="196">
        <v>0</v>
      </c>
      <c r="BV451" s="201">
        <v>0</v>
      </c>
      <c r="BW451" s="201">
        <v>0</v>
      </c>
      <c r="BX451" s="195"/>
    </row>
    <row r="452" spans="1:76" ht="15" customHeight="1">
      <c r="A452" s="222" t="s">
        <v>5620</v>
      </c>
      <c r="B452" s="1" t="s">
        <v>4358</v>
      </c>
      <c r="C452" s="2" t="s">
        <v>3984</v>
      </c>
      <c r="D452" s="91" t="s">
        <v>231</v>
      </c>
      <c r="E452" s="2" t="s">
        <v>1410</v>
      </c>
      <c r="F452" s="2" t="s">
        <v>6289</v>
      </c>
      <c r="G452" s="2" t="s">
        <v>1372</v>
      </c>
      <c r="H452" s="2" t="s">
        <v>1372</v>
      </c>
      <c r="I452">
        <v>11489</v>
      </c>
      <c r="J452" t="s">
        <v>7503</v>
      </c>
      <c r="K452" t="e">
        <v>#VALUE!</v>
      </c>
      <c r="L452" t="s">
        <v>12681</v>
      </c>
      <c r="M452" s="175">
        <v>53</v>
      </c>
      <c r="N452" s="124">
        <v>97</v>
      </c>
      <c r="O452" s="75">
        <v>88</v>
      </c>
      <c r="P452" s="124">
        <v>22</v>
      </c>
      <c r="Q452" s="124">
        <v>7</v>
      </c>
      <c r="R452" s="124">
        <v>0</v>
      </c>
      <c r="S452" s="75">
        <v>1</v>
      </c>
      <c r="T452" s="124">
        <v>10</v>
      </c>
      <c r="U452" s="75">
        <v>3</v>
      </c>
      <c r="V452" s="75">
        <v>7</v>
      </c>
      <c r="W452" s="75">
        <v>34</v>
      </c>
      <c r="X452" s="75">
        <v>6</v>
      </c>
      <c r="Y452" s="52">
        <v>0.25</v>
      </c>
      <c r="Z452" s="52">
        <v>0.30526315789473685</v>
      </c>
      <c r="AA452" s="52">
        <v>0.36363636363636365</v>
      </c>
      <c r="AB452" s="51">
        <v>0.65789473684210531</v>
      </c>
      <c r="AC452" s="51">
        <v>0.15151515151515152</v>
      </c>
      <c r="AD452" s="51">
        <v>0.20270270270270269</v>
      </c>
      <c r="AE452" s="51">
        <v>1.5</v>
      </c>
      <c r="AF452" s="51">
        <v>0.24387835703002886</v>
      </c>
      <c r="AG452" s="51">
        <v>0</v>
      </c>
      <c r="AH452" s="51">
        <v>0</v>
      </c>
      <c r="AI452" s="51">
        <v>0</v>
      </c>
      <c r="AJ452" s="51">
        <v>2.755990948089988</v>
      </c>
      <c r="AK452" s="51" t="s">
        <v>12734</v>
      </c>
      <c r="AL452" s="51" t="s">
        <v>12734</v>
      </c>
      <c r="AM452" s="51" t="s">
        <v>12734</v>
      </c>
      <c r="AN452" s="51" t="s">
        <v>12734</v>
      </c>
      <c r="AO452" s="51" t="s">
        <v>12734</v>
      </c>
      <c r="AP452" s="51">
        <v>2.755990948089988</v>
      </c>
      <c r="AQ452" s="51" t="s">
        <v>12734</v>
      </c>
      <c r="AR452" s="51" t="s">
        <v>12734</v>
      </c>
      <c r="AS452" s="51" t="s">
        <v>12734</v>
      </c>
      <c r="AT452" s="51">
        <v>2.755990948089988</v>
      </c>
      <c r="AU452" s="51">
        <v>2.755990948089988</v>
      </c>
      <c r="AV452" s="76" t="s">
        <v>12734</v>
      </c>
      <c r="AW452" s="76" t="s">
        <v>12734</v>
      </c>
      <c r="AX452" s="76" t="s">
        <v>12734</v>
      </c>
      <c r="AY452" s="76" t="s">
        <v>12734</v>
      </c>
      <c r="AZ452" s="76" t="s">
        <v>12734</v>
      </c>
      <c r="BA452" s="76">
        <v>156</v>
      </c>
      <c r="BB452" s="76" t="s">
        <v>12734</v>
      </c>
      <c r="BC452" s="76" t="s">
        <v>12734</v>
      </c>
      <c r="BD452" s="76" t="s">
        <v>12734</v>
      </c>
      <c r="BE452" s="76">
        <v>213</v>
      </c>
      <c r="BF452" s="76">
        <v>198</v>
      </c>
      <c r="BG452" s="93" t="s">
        <v>12734</v>
      </c>
      <c r="BH452" s="51">
        <v>10.292358297693868</v>
      </c>
      <c r="BI452" s="51">
        <v>-7.5363673496038803</v>
      </c>
      <c r="BJ452" s="76">
        <v>451</v>
      </c>
      <c r="BK452" s="51">
        <v>0</v>
      </c>
      <c r="BL452" s="51">
        <v>0.21403182159055145</v>
      </c>
      <c r="BM452" s="51">
        <v>-7.7503991711944318</v>
      </c>
      <c r="BN452" s="64">
        <v>-13.314489387017172</v>
      </c>
      <c r="BO452" s="64"/>
      <c r="BP452" s="51">
        <v>0</v>
      </c>
      <c r="BQ452" s="38">
        <v>0</v>
      </c>
      <c r="BR452" s="51" t="s">
        <v>13188</v>
      </c>
      <c r="BS452" s="51">
        <v>0</v>
      </c>
      <c r="BT452" s="75">
        <v>1657</v>
      </c>
      <c r="BU452" s="51">
        <v>0</v>
      </c>
      <c r="BV452" s="75">
        <v>0</v>
      </c>
      <c r="BW452" s="75">
        <v>0</v>
      </c>
      <c r="BX452" s="51"/>
    </row>
    <row r="453" spans="1:76" ht="15" customHeight="1">
      <c r="A453" s="185" t="s">
        <v>9386</v>
      </c>
      <c r="B453" s="1" t="s">
        <v>5530</v>
      </c>
      <c r="C453" s="2" t="s">
        <v>4375</v>
      </c>
      <c r="D453" s="91" t="s">
        <v>8647</v>
      </c>
      <c r="E453" s="2" t="s">
        <v>1371</v>
      </c>
      <c r="F453" s="2" t="s">
        <v>6289</v>
      </c>
      <c r="G453" s="2" t="s">
        <v>1383</v>
      </c>
      <c r="H453" s="2" t="s">
        <v>1383</v>
      </c>
      <c r="I453">
        <v>15564</v>
      </c>
      <c r="J453" t="s">
        <v>8648</v>
      </c>
      <c r="K453" t="e">
        <v>#VALUE!</v>
      </c>
      <c r="L453" t="s">
        <v>9387</v>
      </c>
      <c r="M453" s="175">
        <v>83</v>
      </c>
      <c r="N453" s="124">
        <v>279</v>
      </c>
      <c r="O453" s="75">
        <v>240</v>
      </c>
      <c r="P453" s="124">
        <v>50</v>
      </c>
      <c r="Q453" s="124">
        <v>14</v>
      </c>
      <c r="R453" s="124">
        <v>0</v>
      </c>
      <c r="S453" s="75">
        <v>3</v>
      </c>
      <c r="T453" s="124">
        <v>18</v>
      </c>
      <c r="U453" s="75">
        <v>23</v>
      </c>
      <c r="V453" s="75">
        <v>36</v>
      </c>
      <c r="W453" s="75">
        <v>78</v>
      </c>
      <c r="X453" s="75">
        <v>0</v>
      </c>
      <c r="Y453" s="4">
        <v>0.20833333333333334</v>
      </c>
      <c r="Z453" s="4">
        <v>0.31159420289855072</v>
      </c>
      <c r="AA453" s="4">
        <v>0.30416666666666664</v>
      </c>
      <c r="AB453" s="8">
        <v>1.1842105263157896</v>
      </c>
      <c r="AC453" s="8">
        <v>0.45454545454545459</v>
      </c>
      <c r="AD453" s="8">
        <v>1.5540540540540539</v>
      </c>
      <c r="AE453" s="8">
        <v>0</v>
      </c>
      <c r="AF453" s="51">
        <v>-1.1886828891464105</v>
      </c>
      <c r="AG453" s="51">
        <v>0</v>
      </c>
      <c r="AH453" s="51">
        <v>0</v>
      </c>
      <c r="AI453" s="51">
        <v>0</v>
      </c>
      <c r="AJ453" s="51">
        <v>2.0041271457688872</v>
      </c>
      <c r="AK453" s="51" t="s">
        <v>12734</v>
      </c>
      <c r="AL453" s="51">
        <v>2.0041271457688872</v>
      </c>
      <c r="AM453" s="51" t="s">
        <v>12734</v>
      </c>
      <c r="AN453" s="51" t="s">
        <v>12734</v>
      </c>
      <c r="AO453" s="51" t="s">
        <v>12734</v>
      </c>
      <c r="AP453" s="51" t="s">
        <v>12734</v>
      </c>
      <c r="AQ453" s="51">
        <v>2.0041271457688872</v>
      </c>
      <c r="AR453" s="51" t="s">
        <v>12734</v>
      </c>
      <c r="AS453" s="51">
        <v>2.0041271457688872</v>
      </c>
      <c r="AT453" s="51">
        <v>2.0041271457688872</v>
      </c>
      <c r="AU453" s="51">
        <v>2.0041271457688872</v>
      </c>
      <c r="AV453" s="76" t="s">
        <v>12734</v>
      </c>
      <c r="AW453" s="133">
        <v>44</v>
      </c>
      <c r="AX453" s="133" t="s">
        <v>12734</v>
      </c>
      <c r="AY453" s="133" t="s">
        <v>12734</v>
      </c>
      <c r="AZ453" s="133" t="s">
        <v>12734</v>
      </c>
      <c r="BA453" s="133" t="s">
        <v>12734</v>
      </c>
      <c r="BB453" s="133">
        <v>56</v>
      </c>
      <c r="BC453" s="133" t="s">
        <v>12734</v>
      </c>
      <c r="BD453" s="133">
        <v>115</v>
      </c>
      <c r="BE453" s="133">
        <v>240</v>
      </c>
      <c r="BF453" s="133">
        <v>225</v>
      </c>
      <c r="BG453" s="92" t="s">
        <v>12734</v>
      </c>
      <c r="BH453" s="8">
        <v>9.5652162702831074</v>
      </c>
      <c r="BI453" s="8">
        <v>-7.5610891245142202</v>
      </c>
      <c r="BJ453" s="12">
        <v>452</v>
      </c>
      <c r="BK453" s="10">
        <v>0</v>
      </c>
      <c r="BL453" s="10">
        <v>0.21403182159055145</v>
      </c>
      <c r="BM453" s="10">
        <v>-7.7751209461047717</v>
      </c>
      <c r="BN453" s="41">
        <v>-13.360148917160798</v>
      </c>
      <c r="BO453" s="41"/>
      <c r="BP453" s="10">
        <v>0</v>
      </c>
      <c r="BQ453" s="38">
        <v>0</v>
      </c>
      <c r="BR453" s="6" t="s">
        <v>13189</v>
      </c>
      <c r="BS453" s="51">
        <v>0</v>
      </c>
      <c r="BT453" s="75">
        <v>1659</v>
      </c>
      <c r="BU453" s="51">
        <v>0</v>
      </c>
      <c r="BV453" s="75">
        <v>0</v>
      </c>
      <c r="BW453" s="75">
        <v>0</v>
      </c>
      <c r="BX453" s="51"/>
    </row>
    <row r="454" spans="1:76" ht="15" customHeight="1">
      <c r="A454" s="185" t="s">
        <v>12445</v>
      </c>
      <c r="B454" s="1" t="s">
        <v>4700</v>
      </c>
      <c r="C454" s="2" t="s">
        <v>9930</v>
      </c>
      <c r="D454" s="91" t="s">
        <v>11085</v>
      </c>
      <c r="E454" s="2" t="s">
        <v>1382</v>
      </c>
      <c r="F454" s="2" t="s">
        <v>6289</v>
      </c>
      <c r="G454" s="2" t="s">
        <v>1372</v>
      </c>
      <c r="H454" s="2" t="s">
        <v>1372</v>
      </c>
      <c r="I454">
        <v>16939</v>
      </c>
      <c r="J454" t="s">
        <v>12446</v>
      </c>
      <c r="K454" t="e">
        <v>#VALUE!</v>
      </c>
      <c r="L454" t="s">
        <v>11518</v>
      </c>
      <c r="M454" s="175">
        <v>34</v>
      </c>
      <c r="N454" s="124">
        <v>44</v>
      </c>
      <c r="O454" s="75">
        <v>38</v>
      </c>
      <c r="P454" s="124">
        <v>12</v>
      </c>
      <c r="Q454" s="124">
        <v>0</v>
      </c>
      <c r="R454" s="124">
        <v>1</v>
      </c>
      <c r="S454" s="75">
        <v>4</v>
      </c>
      <c r="T454" s="124">
        <v>6</v>
      </c>
      <c r="U454" s="75">
        <v>12</v>
      </c>
      <c r="V454" s="75">
        <v>4</v>
      </c>
      <c r="W454" s="75">
        <v>8</v>
      </c>
      <c r="X454" s="75">
        <v>1</v>
      </c>
      <c r="Y454" s="31">
        <v>0.31578947368421051</v>
      </c>
      <c r="Z454" s="31">
        <v>0.38095238095238093</v>
      </c>
      <c r="AA454" s="31">
        <v>0.68421052631578949</v>
      </c>
      <c r="AB454" s="32">
        <v>0.39473684210526316</v>
      </c>
      <c r="AC454" s="32">
        <v>0.60606060606060608</v>
      </c>
      <c r="AD454" s="32">
        <v>0.81081081081081074</v>
      </c>
      <c r="AE454" s="32">
        <v>0.25</v>
      </c>
      <c r="AF454" s="51">
        <v>0.63115487914054236</v>
      </c>
      <c r="AG454" s="51">
        <v>0</v>
      </c>
      <c r="AH454" s="51">
        <v>0</v>
      </c>
      <c r="AI454" s="51">
        <v>0</v>
      </c>
      <c r="AJ454" s="32">
        <v>2.6927631381172219</v>
      </c>
      <c r="AK454" s="32" t="s">
        <v>12734</v>
      </c>
      <c r="AL454" s="32" t="s">
        <v>12734</v>
      </c>
      <c r="AM454" s="32" t="s">
        <v>12734</v>
      </c>
      <c r="AN454" s="32" t="s">
        <v>12734</v>
      </c>
      <c r="AO454" s="32" t="s">
        <v>12734</v>
      </c>
      <c r="AP454" s="32">
        <v>2.6927631381172219</v>
      </c>
      <c r="AQ454" s="32" t="s">
        <v>12734</v>
      </c>
      <c r="AR454" s="32" t="s">
        <v>12734</v>
      </c>
      <c r="AS454" s="32" t="s">
        <v>12734</v>
      </c>
      <c r="AT454" s="32">
        <v>2.6927631381172219</v>
      </c>
      <c r="AU454" s="32">
        <v>2.6927631381172219</v>
      </c>
      <c r="AV454" s="134" t="s">
        <v>12734</v>
      </c>
      <c r="AW454" s="133" t="s">
        <v>12734</v>
      </c>
      <c r="AX454" s="133" t="s">
        <v>12734</v>
      </c>
      <c r="AY454" s="133" t="s">
        <v>12734</v>
      </c>
      <c r="AZ454" s="133" t="s">
        <v>12734</v>
      </c>
      <c r="BA454" s="133">
        <v>157</v>
      </c>
      <c r="BB454" s="133" t="s">
        <v>12734</v>
      </c>
      <c r="BC454" s="133" t="s">
        <v>12734</v>
      </c>
      <c r="BD454" s="133" t="s">
        <v>12734</v>
      </c>
      <c r="BE454" s="133">
        <v>216</v>
      </c>
      <c r="BF454" s="133">
        <v>201</v>
      </c>
      <c r="BG454" s="92" t="s">
        <v>12734</v>
      </c>
      <c r="BH454" s="32">
        <v>10.292358297693868</v>
      </c>
      <c r="BI454" s="8">
        <v>-7.599595159576646</v>
      </c>
      <c r="BJ454" s="12">
        <v>453</v>
      </c>
      <c r="BK454" s="32">
        <v>0</v>
      </c>
      <c r="BL454" s="32">
        <v>0.21403182159055145</v>
      </c>
      <c r="BM454" s="32">
        <v>-7.8136269811671974</v>
      </c>
      <c r="BN454" s="40">
        <v>-13.431267090310616</v>
      </c>
      <c r="BO454" s="40"/>
      <c r="BP454" s="32">
        <v>0</v>
      </c>
      <c r="BQ454" s="38">
        <v>0</v>
      </c>
      <c r="BR454" s="6" t="s">
        <v>13190</v>
      </c>
      <c r="BS454" s="51">
        <v>731.33</v>
      </c>
      <c r="BT454" s="75">
        <v>1660</v>
      </c>
      <c r="BU454" s="51">
        <v>-928.67</v>
      </c>
      <c r="BV454" s="75">
        <v>661</v>
      </c>
      <c r="BW454" s="75">
        <v>723</v>
      </c>
      <c r="BX454" s="51"/>
    </row>
    <row r="455" spans="1:76" ht="15" customHeight="1">
      <c r="A455" s="185" t="s">
        <v>9157</v>
      </c>
      <c r="B455" s="1" t="s">
        <v>9158</v>
      </c>
      <c r="C455" s="2" t="s">
        <v>4075</v>
      </c>
      <c r="D455" s="91" t="s">
        <v>8774</v>
      </c>
      <c r="E455" s="2" t="s">
        <v>1374</v>
      </c>
      <c r="F455" s="2" t="s">
        <v>6289</v>
      </c>
      <c r="G455" s="2" t="s">
        <v>1372</v>
      </c>
      <c r="H455" s="2" t="s">
        <v>1372</v>
      </c>
      <c r="I455">
        <v>13277</v>
      </c>
      <c r="J455" t="s">
        <v>8775</v>
      </c>
      <c r="K455" t="e">
        <v>#VALUE!</v>
      </c>
      <c r="L455" t="s">
        <v>9159</v>
      </c>
      <c r="M455" s="175">
        <v>68</v>
      </c>
      <c r="N455" s="124">
        <v>189</v>
      </c>
      <c r="O455" s="75">
        <v>168</v>
      </c>
      <c r="P455" s="124">
        <v>38</v>
      </c>
      <c r="Q455" s="124">
        <v>9</v>
      </c>
      <c r="R455" s="124">
        <v>2</v>
      </c>
      <c r="S455" s="75">
        <v>3</v>
      </c>
      <c r="T455" s="124">
        <v>14</v>
      </c>
      <c r="U455" s="75">
        <v>10</v>
      </c>
      <c r="V455" s="75">
        <v>18</v>
      </c>
      <c r="W455" s="75">
        <v>50</v>
      </c>
      <c r="X455" s="75">
        <v>4</v>
      </c>
      <c r="Y455" s="4">
        <v>0.22619047619047619</v>
      </c>
      <c r="Z455" s="4">
        <v>0.30107526881720431</v>
      </c>
      <c r="AA455" s="4">
        <v>0.35714285714285715</v>
      </c>
      <c r="AB455" s="8">
        <v>0.92105263157894746</v>
      </c>
      <c r="AC455" s="8">
        <v>0.45454545454545459</v>
      </c>
      <c r="AD455" s="8">
        <v>0.67567567567567566</v>
      </c>
      <c r="AE455" s="8">
        <v>1</v>
      </c>
      <c r="AF455" s="51">
        <v>-0.3639734582357631</v>
      </c>
      <c r="AG455" s="51">
        <v>0</v>
      </c>
      <c r="AH455" s="51">
        <v>0</v>
      </c>
      <c r="AI455" s="51">
        <v>0</v>
      </c>
      <c r="AJ455" s="8">
        <v>2.6873003035643142</v>
      </c>
      <c r="AK455" s="8" t="s">
        <v>12734</v>
      </c>
      <c r="AL455" s="8" t="s">
        <v>12734</v>
      </c>
      <c r="AM455" s="8" t="s">
        <v>12734</v>
      </c>
      <c r="AN455" s="8" t="s">
        <v>12734</v>
      </c>
      <c r="AO455" s="8" t="s">
        <v>12734</v>
      </c>
      <c r="AP455" s="8">
        <v>2.6873003035643142</v>
      </c>
      <c r="AQ455" s="8" t="s">
        <v>12734</v>
      </c>
      <c r="AR455" s="8" t="s">
        <v>12734</v>
      </c>
      <c r="AS455" s="8" t="s">
        <v>12734</v>
      </c>
      <c r="AT455" s="8">
        <v>2.6873003035643142</v>
      </c>
      <c r="AU455" s="8">
        <v>2.6873003035643142</v>
      </c>
      <c r="AV455" s="133" t="s">
        <v>12734</v>
      </c>
      <c r="AW455" s="133" t="s">
        <v>12734</v>
      </c>
      <c r="AX455" s="133" t="s">
        <v>12734</v>
      </c>
      <c r="AY455" s="133" t="s">
        <v>12734</v>
      </c>
      <c r="AZ455" s="133" t="s">
        <v>12734</v>
      </c>
      <c r="BA455" s="133">
        <v>158</v>
      </c>
      <c r="BB455" s="133" t="s">
        <v>12734</v>
      </c>
      <c r="BC455" s="133" t="s">
        <v>12734</v>
      </c>
      <c r="BD455" s="133" t="s">
        <v>12734</v>
      </c>
      <c r="BE455" s="133">
        <v>217</v>
      </c>
      <c r="BF455" s="133">
        <v>202</v>
      </c>
      <c r="BG455" s="92" t="s">
        <v>12734</v>
      </c>
      <c r="BH455" s="8">
        <v>10.292358297693868</v>
      </c>
      <c r="BI455" s="8">
        <v>-7.6050579941295542</v>
      </c>
      <c r="BJ455" s="12">
        <v>454</v>
      </c>
      <c r="BK455" s="10">
        <v>0</v>
      </c>
      <c r="BL455" s="10">
        <v>0.21403182159055145</v>
      </c>
      <c r="BM455" s="10">
        <v>-7.8190898157201056</v>
      </c>
      <c r="BN455" s="41">
        <v>-13.441356594799787</v>
      </c>
      <c r="BO455" s="41"/>
      <c r="BP455" s="10">
        <v>0</v>
      </c>
      <c r="BQ455" s="38">
        <v>0</v>
      </c>
      <c r="BR455" s="6" t="s">
        <v>13191</v>
      </c>
      <c r="BS455" s="51">
        <v>0</v>
      </c>
      <c r="BT455" s="75">
        <v>1662</v>
      </c>
      <c r="BU455" s="51">
        <v>0</v>
      </c>
      <c r="BV455" s="75">
        <v>0</v>
      </c>
      <c r="BW455" s="75">
        <v>0</v>
      </c>
      <c r="BX455" s="51"/>
    </row>
    <row r="456" spans="1:76">
      <c r="A456" s="65" t="s">
        <v>9220</v>
      </c>
      <c r="B456" s="1" t="s">
        <v>9221</v>
      </c>
      <c r="C456" s="2" t="s">
        <v>4205</v>
      </c>
      <c r="D456" s="91" t="s">
        <v>8859</v>
      </c>
      <c r="E456" s="2" t="s">
        <v>1410</v>
      </c>
      <c r="F456" s="2" t="s">
        <v>6289</v>
      </c>
      <c r="G456" s="2" t="s">
        <v>1408</v>
      </c>
      <c r="H456" s="2" t="s">
        <v>1408</v>
      </c>
      <c r="I456">
        <v>14320</v>
      </c>
      <c r="J456" t="s">
        <v>8860</v>
      </c>
      <c r="K456" t="e">
        <v>#VALUE!</v>
      </c>
      <c r="L456" t="s">
        <v>9222</v>
      </c>
      <c r="M456" s="175">
        <v>43</v>
      </c>
      <c r="N456" s="124">
        <v>144</v>
      </c>
      <c r="O456" s="75">
        <v>131</v>
      </c>
      <c r="P456" s="124">
        <v>33</v>
      </c>
      <c r="Q456" s="124">
        <v>2</v>
      </c>
      <c r="R456" s="124">
        <v>0</v>
      </c>
      <c r="S456" s="75">
        <v>2</v>
      </c>
      <c r="T456" s="124">
        <v>15</v>
      </c>
      <c r="U456" s="75">
        <v>8</v>
      </c>
      <c r="V456" s="75">
        <v>12</v>
      </c>
      <c r="W456" s="75">
        <v>29</v>
      </c>
      <c r="X456" s="75">
        <v>0</v>
      </c>
      <c r="Y456" s="52">
        <v>0.25190839694656486</v>
      </c>
      <c r="Z456" s="52">
        <v>0.31468531468531469</v>
      </c>
      <c r="AA456" s="52">
        <v>0.31297709923664124</v>
      </c>
      <c r="AB456" s="51">
        <v>0.98684210526315796</v>
      </c>
      <c r="AC456" s="51">
        <v>0.30303030303030304</v>
      </c>
      <c r="AD456" s="51">
        <v>0.54054054054054046</v>
      </c>
      <c r="AE456" s="51">
        <v>0</v>
      </c>
      <c r="AF456" s="51">
        <v>0.20971302428252997</v>
      </c>
      <c r="AG456" s="51">
        <v>0</v>
      </c>
      <c r="AH456" s="51">
        <v>0</v>
      </c>
      <c r="AI456" s="51">
        <v>0</v>
      </c>
      <c r="AJ456" s="51">
        <v>2.0401259731165315</v>
      </c>
      <c r="AK456" s="51" t="s">
        <v>12734</v>
      </c>
      <c r="AL456" s="51" t="s">
        <v>12734</v>
      </c>
      <c r="AM456" s="51" t="s">
        <v>12734</v>
      </c>
      <c r="AN456" s="51" t="s">
        <v>12734</v>
      </c>
      <c r="AO456" s="51">
        <v>2.0401259731165315</v>
      </c>
      <c r="AP456" s="51" t="s">
        <v>12734</v>
      </c>
      <c r="AQ456" s="51" t="s">
        <v>12734</v>
      </c>
      <c r="AR456" s="51">
        <v>2.0401259731165315</v>
      </c>
      <c r="AS456" s="51">
        <v>2.0401259731165315</v>
      </c>
      <c r="AT456" s="51">
        <v>2.0401259731165315</v>
      </c>
      <c r="AU456" s="51">
        <v>2.0401259731165315</v>
      </c>
      <c r="AV456" s="76" t="s">
        <v>12734</v>
      </c>
      <c r="AW456" s="133" t="s">
        <v>12734</v>
      </c>
      <c r="AX456" s="133" t="s">
        <v>12734</v>
      </c>
      <c r="AY456" s="133" t="s">
        <v>12734</v>
      </c>
      <c r="AZ456" s="133">
        <v>54</v>
      </c>
      <c r="BA456" s="133" t="s">
        <v>12734</v>
      </c>
      <c r="BB456" s="133" t="s">
        <v>12734</v>
      </c>
      <c r="BC456" s="133">
        <v>89</v>
      </c>
      <c r="BD456" s="133">
        <v>114</v>
      </c>
      <c r="BE456" s="133">
        <v>238</v>
      </c>
      <c r="BF456" s="133">
        <v>223</v>
      </c>
      <c r="BG456" s="92" t="s">
        <v>12734</v>
      </c>
      <c r="BH456" s="51">
        <v>9.752144097079757</v>
      </c>
      <c r="BI456" s="51">
        <v>-7.7120181239632259</v>
      </c>
      <c r="BJ456" s="76">
        <v>455</v>
      </c>
      <c r="BK456" s="51">
        <v>0</v>
      </c>
      <c r="BL456" s="51">
        <v>0.21403182159055145</v>
      </c>
      <c r="BM456" s="51">
        <v>-7.9260499455537774</v>
      </c>
      <c r="BN456" s="64">
        <v>-13.638905083531641</v>
      </c>
      <c r="BO456" s="64"/>
      <c r="BP456" s="51">
        <v>0</v>
      </c>
      <c r="BQ456" s="38">
        <v>0</v>
      </c>
      <c r="BR456" s="51" t="s">
        <v>13192</v>
      </c>
      <c r="BS456" s="51">
        <v>0</v>
      </c>
      <c r="BT456" s="75">
        <v>1665</v>
      </c>
      <c r="BU456" s="51">
        <v>0</v>
      </c>
      <c r="BV456" s="75">
        <v>0</v>
      </c>
      <c r="BW456" s="75">
        <v>0</v>
      </c>
      <c r="BX456" s="51"/>
    </row>
    <row r="457" spans="1:76" ht="15" customHeight="1">
      <c r="A457" t="s">
        <v>2729</v>
      </c>
      <c r="B457" s="1" t="s">
        <v>4351</v>
      </c>
      <c r="C457" s="2" t="s">
        <v>4038</v>
      </c>
      <c r="D457" s="91" t="s">
        <v>30</v>
      </c>
      <c r="E457" s="2" t="s">
        <v>2665</v>
      </c>
      <c r="F457" s="2" t="s">
        <v>2665</v>
      </c>
      <c r="G457" s="2" t="s">
        <v>657</v>
      </c>
      <c r="H457" s="2" t="s">
        <v>657</v>
      </c>
      <c r="I457">
        <v>9807</v>
      </c>
      <c r="J457" t="s">
        <v>8071</v>
      </c>
      <c r="K457" t="e">
        <v>#VALUE!</v>
      </c>
      <c r="L457" t="s">
        <v>3235</v>
      </c>
      <c r="M457" s="175">
        <v>52</v>
      </c>
      <c r="N457" s="124">
        <v>163</v>
      </c>
      <c r="O457" s="67">
        <v>144</v>
      </c>
      <c r="P457" s="124">
        <v>36</v>
      </c>
      <c r="Q457" s="124">
        <v>6</v>
      </c>
      <c r="R457" s="124">
        <v>1</v>
      </c>
      <c r="S457" s="67">
        <v>2</v>
      </c>
      <c r="T457" s="124">
        <v>13</v>
      </c>
      <c r="U457" s="67">
        <v>10</v>
      </c>
      <c r="V457" s="67">
        <v>17</v>
      </c>
      <c r="W457" s="67">
        <v>44</v>
      </c>
      <c r="X457" s="67">
        <v>0</v>
      </c>
      <c r="Y457" s="4">
        <v>0.25</v>
      </c>
      <c r="Z457" s="4">
        <v>0.32919254658385094</v>
      </c>
      <c r="AA457" s="4">
        <v>0.34722222222222221</v>
      </c>
      <c r="AB457" s="8">
        <v>0.85526315789473684</v>
      </c>
      <c r="AC457" s="8">
        <v>0.30303030303030304</v>
      </c>
      <c r="AD457" s="8">
        <v>0.67567567567567566</v>
      </c>
      <c r="AE457" s="8">
        <v>0</v>
      </c>
      <c r="AF457" s="51">
        <v>0.15961613787700743</v>
      </c>
      <c r="AG457" s="51">
        <v>0</v>
      </c>
      <c r="AH457" s="51">
        <v>0</v>
      </c>
      <c r="AI457" s="51">
        <v>0</v>
      </c>
      <c r="AJ457" s="8">
        <v>1.9935852744777229</v>
      </c>
      <c r="AK457" s="8" t="s">
        <v>12734</v>
      </c>
      <c r="AL457" s="8" t="s">
        <v>12734</v>
      </c>
      <c r="AM457" s="8" t="s">
        <v>12734</v>
      </c>
      <c r="AN457" s="8">
        <v>1.9935852744777229</v>
      </c>
      <c r="AO457" s="8" t="s">
        <v>12734</v>
      </c>
      <c r="AP457" s="8" t="s">
        <v>12734</v>
      </c>
      <c r="AQ457" s="8">
        <v>1.9935852744777229</v>
      </c>
      <c r="AR457" s="8" t="s">
        <v>12734</v>
      </c>
      <c r="AS457" s="8">
        <v>1.9935852744777229</v>
      </c>
      <c r="AT457" s="8">
        <v>1.9935852744777229</v>
      </c>
      <c r="AU457" s="8">
        <v>1.9935852744777229</v>
      </c>
      <c r="AV457" s="133" t="s">
        <v>12734</v>
      </c>
      <c r="AW457" s="133" t="s">
        <v>12734</v>
      </c>
      <c r="AX457" s="133" t="s">
        <v>12734</v>
      </c>
      <c r="AY457" s="133">
        <v>43</v>
      </c>
      <c r="AZ457" s="133" t="s">
        <v>12734</v>
      </c>
      <c r="BA457" s="133" t="s">
        <v>12734</v>
      </c>
      <c r="BB457" s="133">
        <v>57</v>
      </c>
      <c r="BC457" s="133" t="s">
        <v>12734</v>
      </c>
      <c r="BD457" s="133">
        <v>116</v>
      </c>
      <c r="BE457" s="133">
        <v>241</v>
      </c>
      <c r="BF457" s="133">
        <v>226</v>
      </c>
      <c r="BG457" s="92" t="s">
        <v>12734</v>
      </c>
      <c r="BH457" s="8">
        <v>9.7237596872733416</v>
      </c>
      <c r="BI457" s="8">
        <v>-7.7301744127956189</v>
      </c>
      <c r="BJ457" s="12">
        <v>456</v>
      </c>
      <c r="BK457" s="10">
        <v>0</v>
      </c>
      <c r="BL457" s="10">
        <v>0.21403182159055145</v>
      </c>
      <c r="BM457" s="10">
        <v>-7.9442062343861704</v>
      </c>
      <c r="BN457" s="41">
        <v>-13.672438582653191</v>
      </c>
      <c r="BO457" s="41"/>
      <c r="BP457" s="10">
        <v>0</v>
      </c>
      <c r="BQ457" s="38">
        <v>0</v>
      </c>
      <c r="BR457" s="6" t="s">
        <v>13193</v>
      </c>
      <c r="BS457" s="51">
        <v>0</v>
      </c>
      <c r="BT457" s="75">
        <v>1666</v>
      </c>
      <c r="BU457" s="51">
        <v>0</v>
      </c>
      <c r="BV457" s="75">
        <v>0</v>
      </c>
      <c r="BW457" s="75">
        <v>0</v>
      </c>
      <c r="BX457" s="51"/>
    </row>
    <row r="458" spans="1:76" ht="15" customHeight="1">
      <c r="A458" s="185" t="s">
        <v>12455</v>
      </c>
      <c r="B458" s="1" t="s">
        <v>12457</v>
      </c>
      <c r="C458" s="2" t="s">
        <v>4547</v>
      </c>
      <c r="D458" s="91" t="s">
        <v>12456</v>
      </c>
      <c r="E458" s="2" t="s">
        <v>1369</v>
      </c>
      <c r="F458" s="2" t="s">
        <v>3643</v>
      </c>
      <c r="G458" s="2" t="s">
        <v>657</v>
      </c>
      <c r="H458" s="2" t="s">
        <v>657</v>
      </c>
      <c r="I458">
        <v>19844</v>
      </c>
      <c r="J458" t="s">
        <v>12458</v>
      </c>
      <c r="K458" t="e">
        <v>#VALUE!</v>
      </c>
      <c r="L458" t="s">
        <v>12459</v>
      </c>
      <c r="M458" s="175">
        <v>25</v>
      </c>
      <c r="N458" s="124">
        <v>89</v>
      </c>
      <c r="O458" s="67">
        <v>78</v>
      </c>
      <c r="P458" s="124">
        <v>17</v>
      </c>
      <c r="Q458" s="124">
        <v>3</v>
      </c>
      <c r="R458" s="124">
        <v>2</v>
      </c>
      <c r="S458" s="67">
        <v>2</v>
      </c>
      <c r="T458" s="124">
        <v>13</v>
      </c>
      <c r="U458" s="67">
        <v>9</v>
      </c>
      <c r="V458" s="67">
        <v>9</v>
      </c>
      <c r="W458" s="67">
        <v>19</v>
      </c>
      <c r="X458" s="67">
        <v>1</v>
      </c>
      <c r="Y458" s="4">
        <v>0.21794871794871795</v>
      </c>
      <c r="Z458" s="4">
        <v>0.2988505747126437</v>
      </c>
      <c r="AA458" s="4">
        <v>0.38461538461538464</v>
      </c>
      <c r="AB458" s="8">
        <v>0.85526315789473684</v>
      </c>
      <c r="AC458" s="8">
        <v>0.30303030303030304</v>
      </c>
      <c r="AD458" s="8">
        <v>0.60810810810810811</v>
      </c>
      <c r="AE458" s="8">
        <v>0.25</v>
      </c>
      <c r="AF458" s="51">
        <v>-4.99357262929064E-2</v>
      </c>
      <c r="AG458" s="51">
        <v>0</v>
      </c>
      <c r="AH458" s="51">
        <v>0</v>
      </c>
      <c r="AI458" s="51">
        <v>0</v>
      </c>
      <c r="AJ458" s="8">
        <v>1.9664658427402415</v>
      </c>
      <c r="AK458" s="8" t="s">
        <v>12734</v>
      </c>
      <c r="AL458" s="8" t="s">
        <v>12734</v>
      </c>
      <c r="AM458" s="8" t="s">
        <v>12734</v>
      </c>
      <c r="AN458" s="8">
        <v>1.9664658427402415</v>
      </c>
      <c r="AO458" s="8" t="s">
        <v>12734</v>
      </c>
      <c r="AP458" s="8" t="s">
        <v>12734</v>
      </c>
      <c r="AQ458" s="8">
        <v>1.9664658427402415</v>
      </c>
      <c r="AR458" s="8" t="s">
        <v>12734</v>
      </c>
      <c r="AS458" s="8">
        <v>1.9664658427402415</v>
      </c>
      <c r="AT458" s="8">
        <v>1.9664658427402415</v>
      </c>
      <c r="AU458" s="8">
        <v>1.9664658427402415</v>
      </c>
      <c r="AV458" s="133" t="s">
        <v>12734</v>
      </c>
      <c r="AW458" s="133" t="s">
        <v>12734</v>
      </c>
      <c r="AX458" s="133" t="s">
        <v>12734</v>
      </c>
      <c r="AY458" s="133">
        <v>44</v>
      </c>
      <c r="AZ458" s="133" t="s">
        <v>12734</v>
      </c>
      <c r="BA458" s="133" t="s">
        <v>12734</v>
      </c>
      <c r="BB458" s="133">
        <v>58</v>
      </c>
      <c r="BC458" s="133" t="s">
        <v>12734</v>
      </c>
      <c r="BD458" s="133">
        <v>117</v>
      </c>
      <c r="BE458" s="133">
        <v>242</v>
      </c>
      <c r="BF458" s="133">
        <v>227</v>
      </c>
      <c r="BG458" s="92" t="s">
        <v>12734</v>
      </c>
      <c r="BH458" s="8">
        <v>9.7237596872733416</v>
      </c>
      <c r="BI458" s="8">
        <v>-7.7572938445331001</v>
      </c>
      <c r="BJ458" s="12">
        <v>457</v>
      </c>
      <c r="BK458" s="10">
        <v>0</v>
      </c>
      <c r="BL458" s="10">
        <v>0.21403182159055145</v>
      </c>
      <c r="BM458" s="10">
        <v>-7.9713256661236516</v>
      </c>
      <c r="BN458" s="41">
        <v>-13.722526430932144</v>
      </c>
      <c r="BO458" s="41"/>
      <c r="BP458" s="10">
        <v>0</v>
      </c>
      <c r="BQ458" s="38">
        <v>0</v>
      </c>
      <c r="BR458" s="6" t="s">
        <v>13194</v>
      </c>
      <c r="BS458" s="51">
        <v>690.83</v>
      </c>
      <c r="BT458" s="75">
        <v>1667</v>
      </c>
      <c r="BU458" s="51">
        <v>-976.17</v>
      </c>
      <c r="BV458" s="75">
        <v>532</v>
      </c>
      <c r="BW458" s="75">
        <v>738</v>
      </c>
      <c r="BX458" s="51"/>
    </row>
    <row r="459" spans="1:76" ht="15" customHeight="1">
      <c r="A459" t="s">
        <v>11657</v>
      </c>
      <c r="B459" s="1" t="s">
        <v>4233</v>
      </c>
      <c r="C459" s="2" t="s">
        <v>4262</v>
      </c>
      <c r="D459" s="91" t="s">
        <v>11658</v>
      </c>
      <c r="E459" s="2" t="s">
        <v>1376</v>
      </c>
      <c r="F459" s="2" t="s">
        <v>3643</v>
      </c>
      <c r="G459" s="2" t="s">
        <v>1372</v>
      </c>
      <c r="H459" s="2" t="s">
        <v>1372</v>
      </c>
      <c r="I459">
        <v>18171</v>
      </c>
      <c r="J459" t="s">
        <v>11659</v>
      </c>
      <c r="K459" t="e">
        <v>#VALUE!</v>
      </c>
      <c r="L459" t="s">
        <v>11660</v>
      </c>
      <c r="M459" s="175">
        <v>26</v>
      </c>
      <c r="N459" s="124">
        <v>83</v>
      </c>
      <c r="O459" s="75">
        <v>75</v>
      </c>
      <c r="P459" s="124">
        <v>22</v>
      </c>
      <c r="Q459" s="124">
        <v>8</v>
      </c>
      <c r="R459" s="124">
        <v>2</v>
      </c>
      <c r="S459" s="75">
        <v>0</v>
      </c>
      <c r="T459" s="124">
        <v>11</v>
      </c>
      <c r="U459" s="75">
        <v>13</v>
      </c>
      <c r="V459" s="75">
        <v>7</v>
      </c>
      <c r="W459" s="75">
        <v>23</v>
      </c>
      <c r="X459" s="75">
        <v>1</v>
      </c>
      <c r="Y459" s="31">
        <v>0.29333333333333333</v>
      </c>
      <c r="Z459" s="31">
        <v>0.35365853658536583</v>
      </c>
      <c r="AA459" s="31">
        <v>0.45333333333333331</v>
      </c>
      <c r="AB459" s="32">
        <v>0.72368421052631582</v>
      </c>
      <c r="AC459" s="32">
        <v>0</v>
      </c>
      <c r="AD459" s="32">
        <v>0.87837837837837829</v>
      </c>
      <c r="AE459" s="32">
        <v>0.25</v>
      </c>
      <c r="AF459" s="51">
        <v>0.66552901023891897</v>
      </c>
      <c r="AG459" s="51">
        <v>0</v>
      </c>
      <c r="AH459" s="51">
        <v>0</v>
      </c>
      <c r="AI459" s="51">
        <v>0</v>
      </c>
      <c r="AJ459" s="32">
        <v>2.5175915991436129</v>
      </c>
      <c r="AK459" s="32" t="s">
        <v>12734</v>
      </c>
      <c r="AL459" s="32" t="s">
        <v>12734</v>
      </c>
      <c r="AM459" s="32" t="s">
        <v>12734</v>
      </c>
      <c r="AN459" s="32" t="s">
        <v>12734</v>
      </c>
      <c r="AO459" s="32" t="s">
        <v>12734</v>
      </c>
      <c r="AP459" s="32">
        <v>2.5175915991436129</v>
      </c>
      <c r="AQ459" s="32" t="s">
        <v>12734</v>
      </c>
      <c r="AR459" s="32" t="s">
        <v>12734</v>
      </c>
      <c r="AS459" s="32" t="s">
        <v>12734</v>
      </c>
      <c r="AT459" s="32">
        <v>2.5175915991436129</v>
      </c>
      <c r="AU459" s="32">
        <v>2.5175915991436129</v>
      </c>
      <c r="AV459" s="134" t="s">
        <v>12734</v>
      </c>
      <c r="AW459" s="133" t="s">
        <v>12734</v>
      </c>
      <c r="AX459" s="133" t="s">
        <v>12734</v>
      </c>
      <c r="AY459" s="133" t="s">
        <v>12734</v>
      </c>
      <c r="AZ459" s="133" t="s">
        <v>12734</v>
      </c>
      <c r="BA459" s="133">
        <v>159</v>
      </c>
      <c r="BB459" s="133" t="s">
        <v>12734</v>
      </c>
      <c r="BC459" s="133" t="s">
        <v>12734</v>
      </c>
      <c r="BD459" s="133" t="s">
        <v>12734</v>
      </c>
      <c r="BE459" s="133">
        <v>222</v>
      </c>
      <c r="BF459" s="133">
        <v>207</v>
      </c>
      <c r="BG459" s="92" t="s">
        <v>12734</v>
      </c>
      <c r="BH459" s="32">
        <v>10.292358297693868</v>
      </c>
      <c r="BI459" s="8">
        <v>-7.7747666985502555</v>
      </c>
      <c r="BJ459" s="12">
        <v>458</v>
      </c>
      <c r="BK459" s="32">
        <v>0</v>
      </c>
      <c r="BL459" s="32">
        <v>0.21403182159055145</v>
      </c>
      <c r="BM459" s="32">
        <v>-7.9887985201408069</v>
      </c>
      <c r="BN459" s="40">
        <v>-13.754797669853497</v>
      </c>
      <c r="BO459" s="40"/>
      <c r="BP459" s="32">
        <v>0</v>
      </c>
      <c r="BQ459" s="38">
        <v>0</v>
      </c>
      <c r="BR459" s="6" t="s">
        <v>13195</v>
      </c>
      <c r="BS459" s="51">
        <v>574</v>
      </c>
      <c r="BT459" s="75">
        <v>1668</v>
      </c>
      <c r="BU459" s="51">
        <v>-1094</v>
      </c>
      <c r="BV459" s="75">
        <v>494</v>
      </c>
      <c r="BW459" s="75">
        <v>641</v>
      </c>
      <c r="BX459" s="51"/>
    </row>
    <row r="460" spans="1:76" ht="15" customHeight="1">
      <c r="A460" t="s">
        <v>11841</v>
      </c>
      <c r="B460" s="1" t="s">
        <v>5266</v>
      </c>
      <c r="C460" s="2" t="s">
        <v>4008</v>
      </c>
      <c r="D460" s="91" t="s">
        <v>11108</v>
      </c>
      <c r="E460" s="2" t="s">
        <v>1467</v>
      </c>
      <c r="F460" s="2" t="s">
        <v>6289</v>
      </c>
      <c r="G460" s="2" t="s">
        <v>1383</v>
      </c>
      <c r="H460" s="2" t="s">
        <v>1383</v>
      </c>
      <c r="I460">
        <v>16885</v>
      </c>
      <c r="J460" t="s">
        <v>11842</v>
      </c>
      <c r="K460" t="e">
        <v>#VALUE!</v>
      </c>
      <c r="L460" t="s">
        <v>11843</v>
      </c>
      <c r="M460" s="175">
        <v>24</v>
      </c>
      <c r="N460" s="124">
        <v>56</v>
      </c>
      <c r="O460" s="75">
        <v>55</v>
      </c>
      <c r="P460" s="124">
        <v>12</v>
      </c>
      <c r="Q460" s="124">
        <v>1</v>
      </c>
      <c r="R460" s="124">
        <v>0</v>
      </c>
      <c r="S460" s="75">
        <v>3</v>
      </c>
      <c r="T460" s="124">
        <v>8</v>
      </c>
      <c r="U460" s="75">
        <v>7</v>
      </c>
      <c r="V460" s="75">
        <v>1</v>
      </c>
      <c r="W460" s="75">
        <v>20</v>
      </c>
      <c r="X460" s="75">
        <v>1</v>
      </c>
      <c r="Y460" s="4">
        <v>0.21818181818181817</v>
      </c>
      <c r="Z460" s="4">
        <v>0.23214285714285715</v>
      </c>
      <c r="AA460" s="4">
        <v>0.4</v>
      </c>
      <c r="AB460" s="8">
        <v>0.52631578947368418</v>
      </c>
      <c r="AC460" s="8">
        <v>0.45454545454545459</v>
      </c>
      <c r="AD460" s="8">
        <v>0.47297297297297297</v>
      </c>
      <c r="AE460" s="8">
        <v>0.25</v>
      </c>
      <c r="AF460" s="51">
        <v>7.7144416331803578E-2</v>
      </c>
      <c r="AG460" s="51">
        <v>0</v>
      </c>
      <c r="AH460" s="51">
        <v>0</v>
      </c>
      <c r="AI460" s="51">
        <v>0</v>
      </c>
      <c r="AJ460" s="8">
        <v>1.7809786333239153</v>
      </c>
      <c r="AK460" s="8" t="s">
        <v>12734</v>
      </c>
      <c r="AL460" s="8">
        <v>1.7809786333239153</v>
      </c>
      <c r="AM460" s="8" t="s">
        <v>12734</v>
      </c>
      <c r="AN460" s="8" t="s">
        <v>12734</v>
      </c>
      <c r="AO460" s="8" t="s">
        <v>12734</v>
      </c>
      <c r="AP460" s="8" t="s">
        <v>12734</v>
      </c>
      <c r="AQ460" s="8">
        <v>1.7809786333239153</v>
      </c>
      <c r="AR460" s="8" t="s">
        <v>12734</v>
      </c>
      <c r="AS460" s="8">
        <v>1.7809786333239153</v>
      </c>
      <c r="AT460" s="8">
        <v>1.7809786333239153</v>
      </c>
      <c r="AU460" s="8">
        <v>1.7809786333239153</v>
      </c>
      <c r="AV460" s="133" t="s">
        <v>12734</v>
      </c>
      <c r="AW460" s="133">
        <v>45</v>
      </c>
      <c r="AX460" s="133" t="s">
        <v>12734</v>
      </c>
      <c r="AY460" s="133" t="s">
        <v>12734</v>
      </c>
      <c r="AZ460" s="133" t="s">
        <v>12734</v>
      </c>
      <c r="BA460" s="133" t="s">
        <v>12734</v>
      </c>
      <c r="BB460" s="133">
        <v>60</v>
      </c>
      <c r="BC460" s="133" t="s">
        <v>12734</v>
      </c>
      <c r="BD460" s="133">
        <v>122</v>
      </c>
      <c r="BE460" s="133">
        <v>255</v>
      </c>
      <c r="BF460" s="133">
        <v>240</v>
      </c>
      <c r="BG460" s="92" t="s">
        <v>12734</v>
      </c>
      <c r="BH460" s="8">
        <v>9.5652162702831074</v>
      </c>
      <c r="BI460" s="8">
        <v>-7.7842376369591921</v>
      </c>
      <c r="BJ460" s="12">
        <v>459</v>
      </c>
      <c r="BK460" s="10">
        <v>0</v>
      </c>
      <c r="BL460" s="10">
        <v>0.21403182159055145</v>
      </c>
      <c r="BM460" s="10">
        <v>-7.9982694585497436</v>
      </c>
      <c r="BN460" s="41">
        <v>-13.772289884685952</v>
      </c>
      <c r="BO460" s="41"/>
      <c r="BP460" s="10">
        <v>0</v>
      </c>
      <c r="BQ460" s="38">
        <v>0</v>
      </c>
      <c r="BR460" s="6" t="s">
        <v>13196</v>
      </c>
      <c r="BS460" s="51">
        <v>747.67</v>
      </c>
      <c r="BT460" s="75">
        <v>1669</v>
      </c>
      <c r="BU460" s="51">
        <v>-921.33</v>
      </c>
      <c r="BV460" s="75">
        <v>731</v>
      </c>
      <c r="BW460" s="75">
        <v>731</v>
      </c>
      <c r="BX460" s="51"/>
    </row>
    <row r="461" spans="1:76" ht="15" customHeight="1">
      <c r="A461" s="222" t="s">
        <v>5556</v>
      </c>
      <c r="B461" s="1" t="s">
        <v>5000</v>
      </c>
      <c r="C461" s="2" t="s">
        <v>4011</v>
      </c>
      <c r="D461" s="91" t="s">
        <v>5860</v>
      </c>
      <c r="E461" s="2" t="s">
        <v>1414</v>
      </c>
      <c r="F461" s="2" t="s">
        <v>3643</v>
      </c>
      <c r="G461" s="2" t="s">
        <v>657</v>
      </c>
      <c r="H461" s="2" t="s">
        <v>657</v>
      </c>
      <c r="I461">
        <v>13836</v>
      </c>
      <c r="J461" t="s">
        <v>7781</v>
      </c>
      <c r="K461" t="e">
        <v>#VALUE!</v>
      </c>
      <c r="L461" t="s">
        <v>5861</v>
      </c>
      <c r="M461" s="175">
        <v>46</v>
      </c>
      <c r="N461" s="124">
        <v>169</v>
      </c>
      <c r="O461" s="75">
        <v>147</v>
      </c>
      <c r="P461" s="124">
        <v>37</v>
      </c>
      <c r="Q461" s="124">
        <v>8</v>
      </c>
      <c r="R461" s="124">
        <v>0</v>
      </c>
      <c r="S461" s="75">
        <v>1</v>
      </c>
      <c r="T461" s="124">
        <v>12</v>
      </c>
      <c r="U461" s="75">
        <v>12</v>
      </c>
      <c r="V461" s="75">
        <v>19</v>
      </c>
      <c r="W461" s="75">
        <v>29</v>
      </c>
      <c r="X461" s="75">
        <v>0</v>
      </c>
      <c r="Y461" s="52">
        <v>0.25170068027210885</v>
      </c>
      <c r="Z461" s="52">
        <v>0.33734939759036142</v>
      </c>
      <c r="AA461" s="52">
        <v>0.32653061224489793</v>
      </c>
      <c r="AB461" s="51">
        <v>0.78947368421052633</v>
      </c>
      <c r="AC461" s="51">
        <v>0.15151515151515152</v>
      </c>
      <c r="AD461" s="51">
        <v>0.81081081081081074</v>
      </c>
      <c r="AE461" s="51">
        <v>0</v>
      </c>
      <c r="AF461" s="51">
        <v>0.18572896784613271</v>
      </c>
      <c r="AG461" s="51">
        <v>0</v>
      </c>
      <c r="AH461" s="51">
        <v>0</v>
      </c>
      <c r="AI461" s="51">
        <v>0</v>
      </c>
      <c r="AJ461" s="51">
        <v>1.9375286143826211</v>
      </c>
      <c r="AK461" s="51" t="s">
        <v>12734</v>
      </c>
      <c r="AL461" s="51" t="s">
        <v>12734</v>
      </c>
      <c r="AM461" s="51" t="s">
        <v>12734</v>
      </c>
      <c r="AN461" s="51">
        <v>1.9375286143826211</v>
      </c>
      <c r="AO461" s="51" t="s">
        <v>12734</v>
      </c>
      <c r="AP461" s="51" t="s">
        <v>12734</v>
      </c>
      <c r="AQ461" s="51">
        <v>1.9375286143826211</v>
      </c>
      <c r="AR461" s="51" t="s">
        <v>12734</v>
      </c>
      <c r="AS461" s="51">
        <v>1.9375286143826211</v>
      </c>
      <c r="AT461" s="51">
        <v>1.9375286143826211</v>
      </c>
      <c r="AU461" s="51">
        <v>1.9375286143826211</v>
      </c>
      <c r="AV461" s="76" t="s">
        <v>12734</v>
      </c>
      <c r="AW461" s="76" t="s">
        <v>12734</v>
      </c>
      <c r="AX461" s="76" t="s">
        <v>12734</v>
      </c>
      <c r="AY461" s="76">
        <v>45</v>
      </c>
      <c r="AZ461" s="76" t="s">
        <v>12734</v>
      </c>
      <c r="BA461" s="76" t="s">
        <v>12734</v>
      </c>
      <c r="BB461" s="76">
        <v>59</v>
      </c>
      <c r="BC461" s="76" t="s">
        <v>12734</v>
      </c>
      <c r="BD461" s="76">
        <v>118</v>
      </c>
      <c r="BE461" s="76">
        <v>245</v>
      </c>
      <c r="BF461" s="76">
        <v>230</v>
      </c>
      <c r="BG461" s="93" t="s">
        <v>12734</v>
      </c>
      <c r="BH461" s="51">
        <v>9.7237596872733416</v>
      </c>
      <c r="BI461" s="51">
        <v>-7.78623107289072</v>
      </c>
      <c r="BJ461" s="76">
        <v>460</v>
      </c>
      <c r="BK461" s="51">
        <v>0</v>
      </c>
      <c r="BL461" s="51">
        <v>0.21403182159055145</v>
      </c>
      <c r="BM461" s="51">
        <v>-8.0002628944812706</v>
      </c>
      <c r="BN461" s="64">
        <v>-13.775971632794048</v>
      </c>
      <c r="BO461" s="64"/>
      <c r="BP461" s="51">
        <v>0</v>
      </c>
      <c r="BQ461" s="38">
        <v>0</v>
      </c>
      <c r="BR461" s="51" t="s">
        <v>13197</v>
      </c>
      <c r="BS461" s="51">
        <v>691.5</v>
      </c>
      <c r="BT461" s="75">
        <v>1670</v>
      </c>
      <c r="BU461" s="51">
        <v>-978.5</v>
      </c>
      <c r="BV461" s="75">
        <v>562</v>
      </c>
      <c r="BW461" s="75">
        <v>749</v>
      </c>
      <c r="BX461" s="51"/>
    </row>
    <row r="462" spans="1:76" ht="15" customHeight="1">
      <c r="A462" t="s">
        <v>1783</v>
      </c>
      <c r="B462" s="1" t="s">
        <v>4040</v>
      </c>
      <c r="C462" s="2" t="s">
        <v>4027</v>
      </c>
      <c r="D462" s="91" t="s">
        <v>412</v>
      </c>
      <c r="E462" s="2" t="s">
        <v>2665</v>
      </c>
      <c r="F462" s="2" t="s">
        <v>2665</v>
      </c>
      <c r="G462" s="2" t="s">
        <v>1372</v>
      </c>
      <c r="H462" s="2" t="s">
        <v>1372</v>
      </c>
      <c r="I462">
        <v>4881</v>
      </c>
      <c r="J462" t="s">
        <v>6519</v>
      </c>
      <c r="K462" t="e">
        <v>#VALUE!</v>
      </c>
      <c r="L462" t="s">
        <v>3239</v>
      </c>
      <c r="M462" s="175">
        <v>34</v>
      </c>
      <c r="N462" s="124">
        <v>99</v>
      </c>
      <c r="O462" s="75">
        <v>86</v>
      </c>
      <c r="P462" s="124">
        <v>17</v>
      </c>
      <c r="Q462" s="124">
        <v>3</v>
      </c>
      <c r="R462" s="124">
        <v>0</v>
      </c>
      <c r="S462" s="75">
        <v>3</v>
      </c>
      <c r="T462" s="124">
        <v>10</v>
      </c>
      <c r="U462" s="75">
        <v>10</v>
      </c>
      <c r="V462" s="75">
        <v>7</v>
      </c>
      <c r="W462" s="75">
        <v>30</v>
      </c>
      <c r="X462" s="75">
        <v>4</v>
      </c>
      <c r="Y462" s="31">
        <v>0.19767441860465115</v>
      </c>
      <c r="Z462" s="31">
        <v>0.25806451612903225</v>
      </c>
      <c r="AA462" s="31">
        <v>0.33720930232558138</v>
      </c>
      <c r="AB462" s="32">
        <v>0.65789473684210531</v>
      </c>
      <c r="AC462" s="32">
        <v>0.45454545454545459</v>
      </c>
      <c r="AD462" s="32">
        <v>0.67567567567567566</v>
      </c>
      <c r="AE462" s="32">
        <v>1</v>
      </c>
      <c r="AF462" s="51">
        <v>-0.30864197530862858</v>
      </c>
      <c r="AG462" s="51">
        <v>0</v>
      </c>
      <c r="AH462" s="51">
        <v>0</v>
      </c>
      <c r="AI462" s="51">
        <v>0</v>
      </c>
      <c r="AJ462" s="32">
        <v>2.4794738917546071</v>
      </c>
      <c r="AK462" s="32" t="s">
        <v>12734</v>
      </c>
      <c r="AL462" s="32" t="s">
        <v>12734</v>
      </c>
      <c r="AM462" s="32" t="s">
        <v>12734</v>
      </c>
      <c r="AN462" s="32" t="s">
        <v>12734</v>
      </c>
      <c r="AO462" s="32" t="s">
        <v>12734</v>
      </c>
      <c r="AP462" s="32">
        <v>2.4794738917546071</v>
      </c>
      <c r="AQ462" s="32" t="s">
        <v>12734</v>
      </c>
      <c r="AR462" s="32" t="s">
        <v>12734</v>
      </c>
      <c r="AS462" s="32" t="s">
        <v>12734</v>
      </c>
      <c r="AT462" s="32">
        <v>2.4794738917546071</v>
      </c>
      <c r="AU462" s="32">
        <v>2.4794738917546071</v>
      </c>
      <c r="AV462" s="134" t="s">
        <v>12734</v>
      </c>
      <c r="AW462" s="133" t="s">
        <v>12734</v>
      </c>
      <c r="AX462" s="133" t="s">
        <v>12734</v>
      </c>
      <c r="AY462" s="133" t="s">
        <v>12734</v>
      </c>
      <c r="AZ462" s="133" t="s">
        <v>12734</v>
      </c>
      <c r="BA462" s="133">
        <v>160</v>
      </c>
      <c r="BB462" s="133" t="s">
        <v>12734</v>
      </c>
      <c r="BC462" s="133" t="s">
        <v>12734</v>
      </c>
      <c r="BD462" s="133" t="s">
        <v>12734</v>
      </c>
      <c r="BE462" s="133">
        <v>224</v>
      </c>
      <c r="BF462" s="133">
        <v>209</v>
      </c>
      <c r="BG462" s="92" t="s">
        <v>12734</v>
      </c>
      <c r="BH462" s="32">
        <v>10.292358297693868</v>
      </c>
      <c r="BI462" s="8">
        <v>-7.8128844059392613</v>
      </c>
      <c r="BJ462" s="12">
        <v>461</v>
      </c>
      <c r="BK462" s="32">
        <v>0</v>
      </c>
      <c r="BL462" s="32">
        <v>0.21403182159055145</v>
      </c>
      <c r="BM462" s="32">
        <v>-8.0269162275298136</v>
      </c>
      <c r="BN462" s="40">
        <v>-13.825198626736505</v>
      </c>
      <c r="BO462" s="40"/>
      <c r="BP462" s="32">
        <v>0</v>
      </c>
      <c r="BQ462" s="38">
        <v>0</v>
      </c>
      <c r="BR462" s="6" t="s">
        <v>13198</v>
      </c>
      <c r="BS462" s="51">
        <v>0</v>
      </c>
      <c r="BT462" s="75">
        <v>1671</v>
      </c>
      <c r="BU462" s="51">
        <v>0</v>
      </c>
      <c r="BV462" s="75">
        <v>0</v>
      </c>
      <c r="BW462" s="75">
        <v>0</v>
      </c>
      <c r="BX462" s="51"/>
    </row>
    <row r="463" spans="1:76" ht="15" customHeight="1">
      <c r="A463" s="222" t="s">
        <v>2388</v>
      </c>
      <c r="B463" s="1" t="s">
        <v>3993</v>
      </c>
      <c r="C463" s="2" t="s">
        <v>3994</v>
      </c>
      <c r="D463" s="91" t="s">
        <v>647</v>
      </c>
      <c r="E463" s="2" t="s">
        <v>1366</v>
      </c>
      <c r="F463" s="2" t="s">
        <v>3643</v>
      </c>
      <c r="G463" s="2" t="s">
        <v>1372</v>
      </c>
      <c r="H463" s="2" t="s">
        <v>1372</v>
      </c>
      <c r="I463">
        <v>4949</v>
      </c>
      <c r="J463" t="s">
        <v>7995</v>
      </c>
      <c r="K463" t="e">
        <v>#VALUE!</v>
      </c>
      <c r="L463" t="s">
        <v>3796</v>
      </c>
      <c r="M463" s="175">
        <v>18</v>
      </c>
      <c r="N463" s="124">
        <v>72</v>
      </c>
      <c r="O463" s="75">
        <v>59</v>
      </c>
      <c r="P463" s="124">
        <v>17</v>
      </c>
      <c r="Q463" s="124">
        <v>3</v>
      </c>
      <c r="R463" s="124">
        <v>0</v>
      </c>
      <c r="S463" s="75">
        <v>3</v>
      </c>
      <c r="T463" s="124">
        <v>8</v>
      </c>
      <c r="U463" s="75">
        <v>13</v>
      </c>
      <c r="V463" s="75">
        <v>12</v>
      </c>
      <c r="W463" s="75">
        <v>24</v>
      </c>
      <c r="X463" s="75">
        <v>0</v>
      </c>
      <c r="Y463" s="52">
        <v>0.28813559322033899</v>
      </c>
      <c r="Z463" s="52">
        <v>0.40845070422535212</v>
      </c>
      <c r="AA463" s="52">
        <v>0.49152542372881358</v>
      </c>
      <c r="AB463" s="51">
        <v>0.52631578947368418</v>
      </c>
      <c r="AC463" s="51">
        <v>0.45454545454545459</v>
      </c>
      <c r="AD463" s="51">
        <v>0.87837837837837829</v>
      </c>
      <c r="AE463" s="51">
        <v>0</v>
      </c>
      <c r="AF463" s="51">
        <v>0.566959194803901</v>
      </c>
      <c r="AG463" s="51">
        <v>0</v>
      </c>
      <c r="AH463" s="51">
        <v>0</v>
      </c>
      <c r="AI463" s="51">
        <v>0</v>
      </c>
      <c r="AJ463" s="51">
        <v>2.4261988172014179</v>
      </c>
      <c r="AK463" s="51" t="s">
        <v>12734</v>
      </c>
      <c r="AL463" s="51" t="s">
        <v>12734</v>
      </c>
      <c r="AM463" s="51" t="s">
        <v>12734</v>
      </c>
      <c r="AN463" s="51" t="s">
        <v>12734</v>
      </c>
      <c r="AO463" s="51" t="s">
        <v>12734</v>
      </c>
      <c r="AP463" s="51">
        <v>2.4261988172014179</v>
      </c>
      <c r="AQ463" s="51" t="s">
        <v>12734</v>
      </c>
      <c r="AR463" s="51" t="s">
        <v>12734</v>
      </c>
      <c r="AS463" s="51" t="s">
        <v>12734</v>
      </c>
      <c r="AT463" s="51">
        <v>2.4261988172014179</v>
      </c>
      <c r="AU463" s="51">
        <v>2.4261988172014179</v>
      </c>
      <c r="AV463" s="76" t="s">
        <v>12734</v>
      </c>
      <c r="AW463" s="133" t="s">
        <v>12734</v>
      </c>
      <c r="AX463" s="133" t="s">
        <v>12734</v>
      </c>
      <c r="AY463" s="133" t="s">
        <v>12734</v>
      </c>
      <c r="AZ463" s="133" t="s">
        <v>12734</v>
      </c>
      <c r="BA463" s="133">
        <v>161</v>
      </c>
      <c r="BB463" s="133" t="s">
        <v>12734</v>
      </c>
      <c r="BC463" s="133" t="s">
        <v>12734</v>
      </c>
      <c r="BD463" s="133" t="s">
        <v>12734</v>
      </c>
      <c r="BE463" s="133">
        <v>226</v>
      </c>
      <c r="BF463" s="133">
        <v>211</v>
      </c>
      <c r="BG463" s="92" t="s">
        <v>12734</v>
      </c>
      <c r="BH463" s="51">
        <v>10.292358297693868</v>
      </c>
      <c r="BI463" s="51">
        <v>-7.86615948049245</v>
      </c>
      <c r="BJ463" s="76">
        <v>462</v>
      </c>
      <c r="BK463" s="51">
        <v>0</v>
      </c>
      <c r="BL463" s="51">
        <v>0.21403182159055145</v>
      </c>
      <c r="BM463" s="51">
        <v>-8.0801913020830014</v>
      </c>
      <c r="BN463" s="64">
        <v>-13.923594267069262</v>
      </c>
      <c r="BO463" s="64"/>
      <c r="BP463" s="51">
        <v>0</v>
      </c>
      <c r="BQ463" s="38">
        <v>0</v>
      </c>
      <c r="BR463" s="51" t="s">
        <v>13199</v>
      </c>
      <c r="BS463" s="51">
        <v>55.5</v>
      </c>
      <c r="BT463" s="75">
        <v>1672</v>
      </c>
      <c r="BU463" s="51">
        <v>-1616.5</v>
      </c>
      <c r="BV463" s="75">
        <v>48</v>
      </c>
      <c r="BW463" s="75">
        <v>66</v>
      </c>
      <c r="BX463" s="51"/>
    </row>
    <row r="464" spans="1:76" ht="15" customHeight="1">
      <c r="A464" s="185" t="s">
        <v>10945</v>
      </c>
      <c r="B464" s="1" t="s">
        <v>3978</v>
      </c>
      <c r="C464" s="2" t="s">
        <v>4073</v>
      </c>
      <c r="D464" s="91" t="s">
        <v>10749</v>
      </c>
      <c r="E464" s="2" t="s">
        <v>1398</v>
      </c>
      <c r="F464" s="2" t="s">
        <v>6289</v>
      </c>
      <c r="G464" s="2" t="s">
        <v>1372</v>
      </c>
      <c r="H464" s="2" t="s">
        <v>1372</v>
      </c>
      <c r="I464">
        <v>16357</v>
      </c>
      <c r="J464" t="s">
        <v>10946</v>
      </c>
      <c r="K464" t="e">
        <v>#VALUE!</v>
      </c>
      <c r="L464" t="s">
        <v>11229</v>
      </c>
      <c r="M464" s="175">
        <v>71</v>
      </c>
      <c r="N464" s="124">
        <v>157</v>
      </c>
      <c r="O464" s="75">
        <v>143</v>
      </c>
      <c r="P464" s="124">
        <v>29</v>
      </c>
      <c r="Q464" s="124">
        <v>7</v>
      </c>
      <c r="R464" s="124">
        <v>2</v>
      </c>
      <c r="S464" s="75">
        <v>2</v>
      </c>
      <c r="T464" s="124">
        <v>18</v>
      </c>
      <c r="U464" s="75">
        <v>19</v>
      </c>
      <c r="V464" s="75">
        <v>13</v>
      </c>
      <c r="W464" s="75">
        <v>36</v>
      </c>
      <c r="X464" s="75">
        <v>1</v>
      </c>
      <c r="Y464" s="4">
        <v>0.20279720279720279</v>
      </c>
      <c r="Z464" s="4">
        <v>0.26923076923076922</v>
      </c>
      <c r="AA464" s="4">
        <v>0.32167832167832167</v>
      </c>
      <c r="AB464" s="8">
        <v>1.1842105263157896</v>
      </c>
      <c r="AC464" s="8">
        <v>0.30303030303030304</v>
      </c>
      <c r="AD464" s="8">
        <v>1.2837837837837838</v>
      </c>
      <c r="AE464" s="8">
        <v>0.25</v>
      </c>
      <c r="AF464" s="51">
        <v>-0.66524655991384585</v>
      </c>
      <c r="AG464" s="51">
        <v>0</v>
      </c>
      <c r="AH464" s="51">
        <v>0</v>
      </c>
      <c r="AI464" s="51">
        <v>0</v>
      </c>
      <c r="AJ464" s="8">
        <v>2.3557780532160306</v>
      </c>
      <c r="AK464" s="8" t="s">
        <v>12734</v>
      </c>
      <c r="AL464" s="8" t="s">
        <v>12734</v>
      </c>
      <c r="AM464" s="8" t="s">
        <v>12734</v>
      </c>
      <c r="AN464" s="8" t="s">
        <v>12734</v>
      </c>
      <c r="AO464" s="8" t="s">
        <v>12734</v>
      </c>
      <c r="AP464" s="8">
        <v>2.3557780532160306</v>
      </c>
      <c r="AQ464" s="8" t="s">
        <v>12734</v>
      </c>
      <c r="AR464" s="8" t="s">
        <v>12734</v>
      </c>
      <c r="AS464" s="8" t="s">
        <v>12734</v>
      </c>
      <c r="AT464" s="8">
        <v>2.3557780532160306</v>
      </c>
      <c r="AU464" s="8">
        <v>2.3557780532160306</v>
      </c>
      <c r="AV464" s="133" t="s">
        <v>12734</v>
      </c>
      <c r="AW464" s="133" t="s">
        <v>12734</v>
      </c>
      <c r="AX464" s="133" t="s">
        <v>12734</v>
      </c>
      <c r="AY464" s="133" t="s">
        <v>12734</v>
      </c>
      <c r="AZ464" s="133" t="s">
        <v>12734</v>
      </c>
      <c r="BA464" s="133">
        <v>162</v>
      </c>
      <c r="BB464" s="133" t="s">
        <v>12734</v>
      </c>
      <c r="BC464" s="133" t="s">
        <v>12734</v>
      </c>
      <c r="BD464" s="133" t="s">
        <v>12734</v>
      </c>
      <c r="BE464" s="133">
        <v>228</v>
      </c>
      <c r="BF464" s="133">
        <v>213</v>
      </c>
      <c r="BG464" s="92" t="s">
        <v>12734</v>
      </c>
      <c r="BH464" s="8">
        <v>10.292358297693868</v>
      </c>
      <c r="BI464" s="8">
        <v>-7.9365802444778373</v>
      </c>
      <c r="BJ464" s="12">
        <v>463</v>
      </c>
      <c r="BK464" s="10">
        <v>0</v>
      </c>
      <c r="BL464" s="10">
        <v>0.21403182159055145</v>
      </c>
      <c r="BM464" s="10">
        <v>-8.1506120660683887</v>
      </c>
      <c r="BN464" s="41">
        <v>-14.053656894351867</v>
      </c>
      <c r="BO464" s="41"/>
      <c r="BP464" s="10">
        <v>0</v>
      </c>
      <c r="BQ464" s="38">
        <v>0</v>
      </c>
      <c r="BR464" s="6" t="s">
        <v>13200</v>
      </c>
      <c r="BS464" s="51">
        <v>0</v>
      </c>
      <c r="BT464" s="75">
        <v>1674</v>
      </c>
      <c r="BU464" s="51">
        <v>0</v>
      </c>
      <c r="BV464" s="75">
        <v>0</v>
      </c>
      <c r="BW464" s="75">
        <v>0</v>
      </c>
      <c r="BX464" s="51"/>
    </row>
    <row r="465" spans="1:76" ht="15" customHeight="1">
      <c r="A465" t="s">
        <v>11911</v>
      </c>
      <c r="B465" s="1" t="s">
        <v>4637</v>
      </c>
      <c r="C465" s="2" t="s">
        <v>5079</v>
      </c>
      <c r="D465" s="91" t="s">
        <v>11087</v>
      </c>
      <c r="E465" s="2" t="s">
        <v>1483</v>
      </c>
      <c r="F465" s="2" t="s">
        <v>3643</v>
      </c>
      <c r="G465" s="2" t="s">
        <v>657</v>
      </c>
      <c r="H465" s="2" t="s">
        <v>657</v>
      </c>
      <c r="I465">
        <v>17468</v>
      </c>
      <c r="J465" t="s">
        <v>11912</v>
      </c>
      <c r="K465" t="e">
        <v>#VALUE!</v>
      </c>
      <c r="L465" t="s">
        <v>11913</v>
      </c>
      <c r="M465" s="175">
        <v>20</v>
      </c>
      <c r="N465" s="124">
        <v>79</v>
      </c>
      <c r="O465" s="75">
        <v>73</v>
      </c>
      <c r="P465" s="124">
        <v>19</v>
      </c>
      <c r="Q465" s="124">
        <v>2</v>
      </c>
      <c r="R465" s="124">
        <v>1</v>
      </c>
      <c r="S465" s="75">
        <v>1</v>
      </c>
      <c r="T465" s="124">
        <v>4</v>
      </c>
      <c r="U465" s="75">
        <v>11</v>
      </c>
      <c r="V465" s="75">
        <v>5</v>
      </c>
      <c r="W465" s="75">
        <v>24</v>
      </c>
      <c r="X465" s="75">
        <v>1</v>
      </c>
      <c r="Y465" s="4">
        <v>0.26027397260273971</v>
      </c>
      <c r="Z465" s="4">
        <v>0.30769230769230771</v>
      </c>
      <c r="AA465" s="4">
        <v>0.35616438356164382</v>
      </c>
      <c r="AB465" s="8">
        <v>0.26315789473684209</v>
      </c>
      <c r="AC465" s="8">
        <v>0.15151515151515152</v>
      </c>
      <c r="AD465" s="8">
        <v>0.7432432432432432</v>
      </c>
      <c r="AE465" s="8">
        <v>0.25</v>
      </c>
      <c r="AF465" s="51">
        <v>0.35945772104297358</v>
      </c>
      <c r="AG465" s="51">
        <v>0</v>
      </c>
      <c r="AH465" s="51">
        <v>0</v>
      </c>
      <c r="AI465" s="51">
        <v>0</v>
      </c>
      <c r="AJ465" s="8">
        <v>1.7673740105382105</v>
      </c>
      <c r="AK465" s="8" t="s">
        <v>12734</v>
      </c>
      <c r="AL465" s="8" t="s">
        <v>12734</v>
      </c>
      <c r="AM465" s="8" t="s">
        <v>12734</v>
      </c>
      <c r="AN465" s="8">
        <v>1.7673740105382105</v>
      </c>
      <c r="AO465" s="8" t="s">
        <v>12734</v>
      </c>
      <c r="AP465" s="8" t="s">
        <v>12734</v>
      </c>
      <c r="AQ465" s="8">
        <v>1.7673740105382105</v>
      </c>
      <c r="AR465" s="8" t="s">
        <v>12734</v>
      </c>
      <c r="AS465" s="8">
        <v>1.7673740105382105</v>
      </c>
      <c r="AT465" s="8">
        <v>1.7673740105382105</v>
      </c>
      <c r="AU465" s="8">
        <v>1.7673740105382105</v>
      </c>
      <c r="AV465" s="133" t="s">
        <v>12734</v>
      </c>
      <c r="AW465" s="133" t="s">
        <v>12734</v>
      </c>
      <c r="AX465" s="133" t="s">
        <v>12734</v>
      </c>
      <c r="AY465" s="133">
        <v>46</v>
      </c>
      <c r="AZ465" s="133" t="s">
        <v>12734</v>
      </c>
      <c r="BA465" s="133" t="s">
        <v>12734</v>
      </c>
      <c r="BB465" s="133">
        <v>61</v>
      </c>
      <c r="BC465" s="133" t="s">
        <v>12734</v>
      </c>
      <c r="BD465" s="133">
        <v>123</v>
      </c>
      <c r="BE465" s="133">
        <v>257</v>
      </c>
      <c r="BF465" s="133">
        <v>242</v>
      </c>
      <c r="BG465" s="92" t="s">
        <v>12734</v>
      </c>
      <c r="BH465" s="8">
        <v>9.7237596872733416</v>
      </c>
      <c r="BI465" s="8">
        <v>-7.9563856767351311</v>
      </c>
      <c r="BJ465" s="12">
        <v>464</v>
      </c>
      <c r="BK465" s="10">
        <v>0</v>
      </c>
      <c r="BL465" s="10">
        <v>0.21403182159055145</v>
      </c>
      <c r="BM465" s="10">
        <v>-8.1704174983256834</v>
      </c>
      <c r="BN465" s="41">
        <v>-14.090236255438974</v>
      </c>
      <c r="BO465" s="41"/>
      <c r="BP465" s="10">
        <v>0</v>
      </c>
      <c r="BQ465" s="38">
        <v>0</v>
      </c>
      <c r="BR465" s="6" t="s">
        <v>13201</v>
      </c>
      <c r="BS465" s="51">
        <v>0</v>
      </c>
      <c r="BT465" s="75">
        <v>1675</v>
      </c>
      <c r="BU465" s="51">
        <v>0</v>
      </c>
      <c r="BV465" s="75">
        <v>0</v>
      </c>
      <c r="BW465" s="75">
        <v>0</v>
      </c>
      <c r="BX465" s="51"/>
    </row>
    <row r="466" spans="1:76" ht="15" customHeight="1">
      <c r="A466" s="185" t="s">
        <v>10106</v>
      </c>
      <c r="B466" s="1" t="s">
        <v>5088</v>
      </c>
      <c r="C466" s="2" t="s">
        <v>4034</v>
      </c>
      <c r="D466" s="91" t="s">
        <v>8666</v>
      </c>
      <c r="E466" s="2" t="s">
        <v>1414</v>
      </c>
      <c r="F466" s="2" t="s">
        <v>3643</v>
      </c>
      <c r="G466" s="2" t="s">
        <v>11030</v>
      </c>
      <c r="H466" s="2" t="s">
        <v>658</v>
      </c>
      <c r="I466">
        <v>14145</v>
      </c>
      <c r="J466" t="s">
        <v>9644</v>
      </c>
      <c r="K466" t="e">
        <v>#VALUE!</v>
      </c>
      <c r="L466" t="s">
        <v>10107</v>
      </c>
      <c r="M466" s="175">
        <v>74</v>
      </c>
      <c r="N466" s="124">
        <v>237</v>
      </c>
      <c r="O466" s="67">
        <v>207</v>
      </c>
      <c r="P466" s="124">
        <v>44</v>
      </c>
      <c r="Q466" s="124">
        <v>9</v>
      </c>
      <c r="R466" s="124">
        <v>1</v>
      </c>
      <c r="S466" s="67">
        <v>2</v>
      </c>
      <c r="T466" s="124">
        <v>23</v>
      </c>
      <c r="U466" s="67">
        <v>19</v>
      </c>
      <c r="V466" s="67">
        <v>24</v>
      </c>
      <c r="W466" s="67">
        <v>59</v>
      </c>
      <c r="X466" s="67">
        <v>2</v>
      </c>
      <c r="Y466" s="4">
        <v>0.21256038647342995</v>
      </c>
      <c r="Z466" s="4">
        <v>0.2943722943722944</v>
      </c>
      <c r="AA466" s="4">
        <v>0.29468599033816423</v>
      </c>
      <c r="AB466" s="8">
        <v>1.5131578947368423</v>
      </c>
      <c r="AC466" s="8">
        <v>0.30303030303030304</v>
      </c>
      <c r="AD466" s="8">
        <v>1.2837837837837838</v>
      </c>
      <c r="AE466" s="8">
        <v>0.5</v>
      </c>
      <c r="AF466" s="51">
        <v>-0.87347790229466715</v>
      </c>
      <c r="AG466" s="51">
        <v>0</v>
      </c>
      <c r="AH466" s="51">
        <v>0</v>
      </c>
      <c r="AI466" s="51">
        <v>0</v>
      </c>
      <c r="AJ466" s="8">
        <v>2.7264940792562617</v>
      </c>
      <c r="AK466" s="8" t="s">
        <v>12734</v>
      </c>
      <c r="AL466" s="8" t="s">
        <v>12734</v>
      </c>
      <c r="AM466" s="8">
        <v>2.7264940792562617</v>
      </c>
      <c r="AN466" s="8" t="s">
        <v>12734</v>
      </c>
      <c r="AO466" s="8" t="s">
        <v>12734</v>
      </c>
      <c r="AP466" s="8" t="s">
        <v>12734</v>
      </c>
      <c r="AQ466" s="8" t="s">
        <v>12734</v>
      </c>
      <c r="AR466" s="8">
        <v>2.7264940792562617</v>
      </c>
      <c r="AS466" s="8">
        <v>2.7264940792562617</v>
      </c>
      <c r="AT466" s="8">
        <v>2.7264940792562617</v>
      </c>
      <c r="AU466" s="8">
        <v>2.7264940792562617</v>
      </c>
      <c r="AV466" s="133" t="s">
        <v>12734</v>
      </c>
      <c r="AW466" s="133" t="s">
        <v>12734</v>
      </c>
      <c r="AX466" s="133">
        <v>62</v>
      </c>
      <c r="AY466" s="133" t="s">
        <v>12734</v>
      </c>
      <c r="AZ466" s="133" t="s">
        <v>12734</v>
      </c>
      <c r="BA466" s="133" t="s">
        <v>12734</v>
      </c>
      <c r="BB466" s="133" t="s">
        <v>12734</v>
      </c>
      <c r="BC466" s="133">
        <v>85</v>
      </c>
      <c r="BD466" s="133">
        <v>105</v>
      </c>
      <c r="BE466" s="133">
        <v>214</v>
      </c>
      <c r="BF466" s="133">
        <v>199</v>
      </c>
      <c r="BG466" s="92" t="s">
        <v>12734</v>
      </c>
      <c r="BH466" s="8">
        <v>10.732795434161627</v>
      </c>
      <c r="BI466" s="8">
        <v>-8.0063013549053643</v>
      </c>
      <c r="BJ466" s="12">
        <v>465</v>
      </c>
      <c r="BK466" s="10">
        <v>0</v>
      </c>
      <c r="BL466" s="10">
        <v>0.21403182159055145</v>
      </c>
      <c r="BM466" s="10">
        <v>-8.2203331764959167</v>
      </c>
      <c r="BN466" s="41">
        <v>-14.182427306458537</v>
      </c>
      <c r="BO466" s="41"/>
      <c r="BP466" s="10">
        <v>0</v>
      </c>
      <c r="BQ466" s="38">
        <v>0</v>
      </c>
      <c r="BR466" s="6" t="s">
        <v>13202</v>
      </c>
      <c r="BS466" s="51">
        <v>0</v>
      </c>
      <c r="BT466" s="75">
        <v>1676</v>
      </c>
      <c r="BU466" s="51">
        <v>0</v>
      </c>
      <c r="BV466" s="75">
        <v>0</v>
      </c>
      <c r="BW466" s="75">
        <v>0</v>
      </c>
      <c r="BX466" s="51"/>
    </row>
    <row r="467" spans="1:76" ht="15" customHeight="1">
      <c r="A467" s="185" t="s">
        <v>5570</v>
      </c>
      <c r="B467" s="1" t="s">
        <v>4647</v>
      </c>
      <c r="C467" s="2" t="s">
        <v>5571</v>
      </c>
      <c r="D467" s="91" t="s">
        <v>5942</v>
      </c>
      <c r="E467" s="2" t="s">
        <v>1385</v>
      </c>
      <c r="F467" s="2" t="s">
        <v>6289</v>
      </c>
      <c r="G467" s="2" t="s">
        <v>1372</v>
      </c>
      <c r="H467" s="2" t="s">
        <v>1372</v>
      </c>
      <c r="I467">
        <v>11476</v>
      </c>
      <c r="J467" t="s">
        <v>6697</v>
      </c>
      <c r="K467" t="e">
        <v>#VALUE!</v>
      </c>
      <c r="L467" t="s">
        <v>5943</v>
      </c>
      <c r="M467" s="175">
        <v>39</v>
      </c>
      <c r="N467" s="124">
        <v>139</v>
      </c>
      <c r="O467" s="75">
        <v>126</v>
      </c>
      <c r="P467" s="124">
        <v>28</v>
      </c>
      <c r="Q467" s="124">
        <v>10</v>
      </c>
      <c r="R467" s="124">
        <v>1</v>
      </c>
      <c r="S467" s="75">
        <v>1</v>
      </c>
      <c r="T467" s="124">
        <v>12</v>
      </c>
      <c r="U467" s="75">
        <v>16</v>
      </c>
      <c r="V467" s="75">
        <v>11</v>
      </c>
      <c r="W467" s="75">
        <v>33</v>
      </c>
      <c r="X467" s="75">
        <v>2</v>
      </c>
      <c r="Y467" s="31">
        <v>0.22222222222222221</v>
      </c>
      <c r="Z467" s="31">
        <v>0.28467153284671531</v>
      </c>
      <c r="AA467" s="31">
        <v>0.34126984126984128</v>
      </c>
      <c r="AB467" s="32">
        <v>0.78947368421052633</v>
      </c>
      <c r="AC467" s="32">
        <v>0.15151515151515152</v>
      </c>
      <c r="AD467" s="32">
        <v>1.0810810810810809</v>
      </c>
      <c r="AE467" s="32">
        <v>0.5</v>
      </c>
      <c r="AF467" s="51">
        <v>-0.24300441826214753</v>
      </c>
      <c r="AG467" s="51">
        <v>0</v>
      </c>
      <c r="AH467" s="51">
        <v>0</v>
      </c>
      <c r="AI467" s="51">
        <v>0</v>
      </c>
      <c r="AJ467" s="32">
        <v>2.279065498544611</v>
      </c>
      <c r="AK467" s="32" t="s">
        <v>12734</v>
      </c>
      <c r="AL467" s="32" t="s">
        <v>12734</v>
      </c>
      <c r="AM467" s="32" t="s">
        <v>12734</v>
      </c>
      <c r="AN467" s="32" t="s">
        <v>12734</v>
      </c>
      <c r="AO467" s="32" t="s">
        <v>12734</v>
      </c>
      <c r="AP467" s="32">
        <v>2.279065498544611</v>
      </c>
      <c r="AQ467" s="32" t="s">
        <v>12734</v>
      </c>
      <c r="AR467" s="32" t="s">
        <v>12734</v>
      </c>
      <c r="AS467" s="32" t="s">
        <v>12734</v>
      </c>
      <c r="AT467" s="32">
        <v>2.279065498544611</v>
      </c>
      <c r="AU467" s="32">
        <v>2.279065498544611</v>
      </c>
      <c r="AV467" s="134" t="s">
        <v>12734</v>
      </c>
      <c r="AW467" s="133" t="s">
        <v>12734</v>
      </c>
      <c r="AX467" s="133" t="s">
        <v>12734</v>
      </c>
      <c r="AY467" s="133" t="s">
        <v>12734</v>
      </c>
      <c r="AZ467" s="133" t="s">
        <v>12734</v>
      </c>
      <c r="BA467" s="133">
        <v>163</v>
      </c>
      <c r="BB467" s="133" t="s">
        <v>12734</v>
      </c>
      <c r="BC467" s="133" t="s">
        <v>12734</v>
      </c>
      <c r="BD467" s="133" t="s">
        <v>12734</v>
      </c>
      <c r="BE467" s="133">
        <v>230</v>
      </c>
      <c r="BF467" s="133">
        <v>215</v>
      </c>
      <c r="BG467" s="92" t="s">
        <v>12734</v>
      </c>
      <c r="BH467" s="32">
        <v>10.292358297693868</v>
      </c>
      <c r="BI467" s="8">
        <v>-8.0132927991492569</v>
      </c>
      <c r="BJ467" s="12">
        <v>466</v>
      </c>
      <c r="BK467" s="32">
        <v>0</v>
      </c>
      <c r="BL467" s="32">
        <v>0.21403182159055145</v>
      </c>
      <c r="BM467" s="32">
        <v>-8.2273246207398074</v>
      </c>
      <c r="BN467" s="40">
        <v>-14.195340054849749</v>
      </c>
      <c r="BO467" s="40"/>
      <c r="BP467" s="32">
        <v>0</v>
      </c>
      <c r="BQ467" s="38">
        <v>0</v>
      </c>
      <c r="BR467" s="6" t="s">
        <v>13203</v>
      </c>
      <c r="BS467" s="51">
        <v>623.16999999999996</v>
      </c>
      <c r="BT467" s="75">
        <v>1678</v>
      </c>
      <c r="BU467" s="51">
        <v>-1054.83</v>
      </c>
      <c r="BV467" s="75">
        <v>551</v>
      </c>
      <c r="BW467" s="75">
        <v>662</v>
      </c>
      <c r="BX467" s="51"/>
    </row>
    <row r="468" spans="1:76" ht="15" customHeight="1">
      <c r="A468" t="s">
        <v>10996</v>
      </c>
      <c r="B468" s="1" t="s">
        <v>4647</v>
      </c>
      <c r="C468" s="2" t="s">
        <v>10997</v>
      </c>
      <c r="D468" s="91" t="s">
        <v>10760</v>
      </c>
      <c r="E468" s="2" t="s">
        <v>1396</v>
      </c>
      <c r="F468" s="2" t="s">
        <v>6289</v>
      </c>
      <c r="G468" s="2" t="s">
        <v>1372</v>
      </c>
      <c r="H468" s="2" t="s">
        <v>1372</v>
      </c>
      <c r="I468">
        <v>11611</v>
      </c>
      <c r="J468" t="s">
        <v>10998</v>
      </c>
      <c r="K468" t="e">
        <v>#VALUE!</v>
      </c>
      <c r="L468" t="s">
        <v>11181</v>
      </c>
      <c r="M468" s="175">
        <v>63</v>
      </c>
      <c r="N468" s="124">
        <v>119</v>
      </c>
      <c r="O468" s="75">
        <v>105</v>
      </c>
      <c r="P468" s="124">
        <v>21</v>
      </c>
      <c r="Q468" s="124">
        <v>6</v>
      </c>
      <c r="R468" s="124">
        <v>0</v>
      </c>
      <c r="S468" s="75">
        <v>2</v>
      </c>
      <c r="T468" s="124">
        <v>10</v>
      </c>
      <c r="U468" s="75">
        <v>11</v>
      </c>
      <c r="V468" s="75">
        <v>11</v>
      </c>
      <c r="W468" s="75">
        <v>27</v>
      </c>
      <c r="X468" s="75">
        <v>4</v>
      </c>
      <c r="Y468" s="4">
        <v>0.2</v>
      </c>
      <c r="Z468" s="4">
        <v>0.27586206896551724</v>
      </c>
      <c r="AA468" s="4">
        <v>0.31428571428571428</v>
      </c>
      <c r="AB468" s="8">
        <v>0.65789473684210531</v>
      </c>
      <c r="AC468" s="8">
        <v>0.30303030303030304</v>
      </c>
      <c r="AD468" s="8">
        <v>0.7432432432432432</v>
      </c>
      <c r="AE468" s="8">
        <v>1</v>
      </c>
      <c r="AF468" s="51">
        <v>-0.42817747574729526</v>
      </c>
      <c r="AG468" s="51">
        <v>0</v>
      </c>
      <c r="AH468" s="51">
        <v>0</v>
      </c>
      <c r="AI468" s="51">
        <v>0</v>
      </c>
      <c r="AJ468" s="8">
        <v>2.2759908073683564</v>
      </c>
      <c r="AK468" s="8" t="s">
        <v>12734</v>
      </c>
      <c r="AL468" s="8" t="s">
        <v>12734</v>
      </c>
      <c r="AM468" s="8" t="s">
        <v>12734</v>
      </c>
      <c r="AN468" s="8" t="s">
        <v>12734</v>
      </c>
      <c r="AO468" s="8" t="s">
        <v>12734</v>
      </c>
      <c r="AP468" s="8">
        <v>2.2759908073683564</v>
      </c>
      <c r="AQ468" s="8" t="s">
        <v>12734</v>
      </c>
      <c r="AR468" s="8" t="s">
        <v>12734</v>
      </c>
      <c r="AS468" s="8" t="s">
        <v>12734</v>
      </c>
      <c r="AT468" s="8">
        <v>2.2759908073683564</v>
      </c>
      <c r="AU468" s="8">
        <v>2.2759908073683564</v>
      </c>
      <c r="AV468" s="133" t="s">
        <v>12734</v>
      </c>
      <c r="AW468" s="133" t="s">
        <v>12734</v>
      </c>
      <c r="AX468" s="133" t="s">
        <v>12734</v>
      </c>
      <c r="AY468" s="133" t="s">
        <v>12734</v>
      </c>
      <c r="AZ468" s="133" t="s">
        <v>12734</v>
      </c>
      <c r="BA468" s="133">
        <v>164</v>
      </c>
      <c r="BB468" s="133" t="s">
        <v>12734</v>
      </c>
      <c r="BC468" s="133" t="s">
        <v>12734</v>
      </c>
      <c r="BD468" s="133" t="s">
        <v>12734</v>
      </c>
      <c r="BE468" s="133">
        <v>231</v>
      </c>
      <c r="BF468" s="133">
        <v>216</v>
      </c>
      <c r="BG468" s="92" t="s">
        <v>12734</v>
      </c>
      <c r="BH468" s="8">
        <v>10.292358297693868</v>
      </c>
      <c r="BI468" s="8">
        <v>-8.0163674903255107</v>
      </c>
      <c r="BJ468" s="12">
        <v>467</v>
      </c>
      <c r="BK468" s="10">
        <v>0</v>
      </c>
      <c r="BL468" s="10">
        <v>0.21403182159055145</v>
      </c>
      <c r="BM468" s="10">
        <v>-8.230399311916063</v>
      </c>
      <c r="BN468" s="41">
        <v>-14.201018811935507</v>
      </c>
      <c r="BO468" s="41"/>
      <c r="BP468" s="10">
        <v>0</v>
      </c>
      <c r="BQ468" s="38">
        <v>0</v>
      </c>
      <c r="BR468" s="6" t="s">
        <v>13204</v>
      </c>
      <c r="BS468" s="51">
        <v>0</v>
      </c>
      <c r="BT468" s="75">
        <v>1679</v>
      </c>
      <c r="BU468" s="51">
        <v>0</v>
      </c>
      <c r="BV468" s="75">
        <v>0</v>
      </c>
      <c r="BW468" s="75">
        <v>0</v>
      </c>
      <c r="BX468" s="51"/>
    </row>
    <row r="469" spans="1:76" ht="15" customHeight="1">
      <c r="A469" s="185" t="s">
        <v>12468</v>
      </c>
      <c r="B469" s="1" t="s">
        <v>5624</v>
      </c>
      <c r="C469" s="2" t="s">
        <v>4904</v>
      </c>
      <c r="D469" s="91" t="s">
        <v>11081</v>
      </c>
      <c r="E469" s="2" t="s">
        <v>1398</v>
      </c>
      <c r="F469" s="2" t="s">
        <v>6289</v>
      </c>
      <c r="G469" s="2" t="s">
        <v>1408</v>
      </c>
      <c r="H469" s="2" t="s">
        <v>1408</v>
      </c>
      <c r="I469">
        <v>17326</v>
      </c>
      <c r="J469" t="s">
        <v>12469</v>
      </c>
      <c r="K469" t="e">
        <v>#VALUE!</v>
      </c>
      <c r="L469" t="s">
        <v>11367</v>
      </c>
      <c r="M469" s="175">
        <v>56</v>
      </c>
      <c r="N469" s="124">
        <v>159</v>
      </c>
      <c r="O469" s="75">
        <v>147</v>
      </c>
      <c r="P469" s="124">
        <v>31</v>
      </c>
      <c r="Q469" s="124">
        <v>10</v>
      </c>
      <c r="R469" s="124">
        <v>3</v>
      </c>
      <c r="S469" s="75">
        <v>2</v>
      </c>
      <c r="T469" s="124">
        <v>16</v>
      </c>
      <c r="U469" s="75">
        <v>13</v>
      </c>
      <c r="V469" s="75">
        <v>10</v>
      </c>
      <c r="W469" s="75">
        <v>40</v>
      </c>
      <c r="X469" s="75">
        <v>0</v>
      </c>
      <c r="Y469" s="4">
        <v>0.21088435374149661</v>
      </c>
      <c r="Z469" s="4">
        <v>0.26114649681528662</v>
      </c>
      <c r="AA469" s="4">
        <v>0.36054421768707484</v>
      </c>
      <c r="AB469" s="8">
        <v>1.0526315789473684</v>
      </c>
      <c r="AC469" s="8">
        <v>0.30303030303030304</v>
      </c>
      <c r="AD469" s="8">
        <v>0.87837837837837829</v>
      </c>
      <c r="AE469" s="8">
        <v>0</v>
      </c>
      <c r="AF469" s="51">
        <v>-0.54837762443106053</v>
      </c>
      <c r="AG469" s="51">
        <v>0</v>
      </c>
      <c r="AH469" s="51">
        <v>0</v>
      </c>
      <c r="AI469" s="51">
        <v>0</v>
      </c>
      <c r="AJ469" s="8">
        <v>1.6856626359249893</v>
      </c>
      <c r="AK469" s="8" t="s">
        <v>12734</v>
      </c>
      <c r="AL469" s="8" t="s">
        <v>12734</v>
      </c>
      <c r="AM469" s="8" t="s">
        <v>12734</v>
      </c>
      <c r="AN469" s="8" t="s">
        <v>12734</v>
      </c>
      <c r="AO469" s="8">
        <v>1.6856626359249893</v>
      </c>
      <c r="AP469" s="8" t="s">
        <v>12734</v>
      </c>
      <c r="AQ469" s="8" t="s">
        <v>12734</v>
      </c>
      <c r="AR469" s="8">
        <v>1.6856626359249893</v>
      </c>
      <c r="AS469" s="8">
        <v>1.6856626359249893</v>
      </c>
      <c r="AT469" s="8">
        <v>1.6856626359249893</v>
      </c>
      <c r="AU469" s="8">
        <v>1.6856626359249893</v>
      </c>
      <c r="AV469" s="133" t="s">
        <v>12734</v>
      </c>
      <c r="AW469" s="133" t="s">
        <v>12734</v>
      </c>
      <c r="AX469" s="133" t="s">
        <v>12734</v>
      </c>
      <c r="AY469" s="133" t="s">
        <v>12734</v>
      </c>
      <c r="AZ469" s="133">
        <v>55</v>
      </c>
      <c r="BA469" s="133" t="s">
        <v>12734</v>
      </c>
      <c r="BB469" s="133" t="s">
        <v>12734</v>
      </c>
      <c r="BC469" s="133">
        <v>93</v>
      </c>
      <c r="BD469" s="133">
        <v>124</v>
      </c>
      <c r="BE469" s="133">
        <v>259</v>
      </c>
      <c r="BF469" s="133">
        <v>244</v>
      </c>
      <c r="BG469" s="92" t="s">
        <v>12734</v>
      </c>
      <c r="BH469" s="8">
        <v>9.752144097079757</v>
      </c>
      <c r="BI469" s="8">
        <v>-8.0664814611547673</v>
      </c>
      <c r="BJ469" s="12">
        <v>468</v>
      </c>
      <c r="BK469" s="10">
        <v>0</v>
      </c>
      <c r="BL469" s="10">
        <v>0.21403182159055145</v>
      </c>
      <c r="BM469" s="10">
        <v>-8.2805132827453178</v>
      </c>
      <c r="BN469" s="41">
        <v>-14.293576096758052</v>
      </c>
      <c r="BO469" s="41"/>
      <c r="BP469" s="10">
        <v>0</v>
      </c>
      <c r="BQ469" s="38">
        <v>0</v>
      </c>
      <c r="BR469" s="6" t="s">
        <v>13205</v>
      </c>
      <c r="BS469" s="51">
        <v>557.5</v>
      </c>
      <c r="BT469" s="75">
        <v>1680</v>
      </c>
      <c r="BU469" s="51">
        <v>-1122.5</v>
      </c>
      <c r="BV469" s="75">
        <v>494</v>
      </c>
      <c r="BW469" s="75">
        <v>640</v>
      </c>
      <c r="BX469" s="51"/>
    </row>
    <row r="470" spans="1:76">
      <c r="A470" s="65" t="s">
        <v>10662</v>
      </c>
      <c r="B470" s="1" t="s">
        <v>4360</v>
      </c>
      <c r="C470" s="2" t="s">
        <v>4733</v>
      </c>
      <c r="D470" s="91" t="s">
        <v>10536</v>
      </c>
      <c r="E470" s="2" t="s">
        <v>1378</v>
      </c>
      <c r="F470" s="2" t="s">
        <v>3643</v>
      </c>
      <c r="G470" s="2" t="s">
        <v>658</v>
      </c>
      <c r="H470" s="2" t="s">
        <v>658</v>
      </c>
      <c r="I470">
        <v>13154</v>
      </c>
      <c r="J470" t="s">
        <v>10581</v>
      </c>
      <c r="K470" t="e">
        <v>#VALUE!</v>
      </c>
      <c r="L470" t="s">
        <v>11180</v>
      </c>
      <c r="M470" s="175">
        <v>61</v>
      </c>
      <c r="N470" s="124">
        <v>155</v>
      </c>
      <c r="O470" s="75">
        <v>148</v>
      </c>
      <c r="P470" s="124">
        <v>37</v>
      </c>
      <c r="Q470" s="124">
        <v>7</v>
      </c>
      <c r="R470" s="124">
        <v>0</v>
      </c>
      <c r="S470" s="75">
        <v>2</v>
      </c>
      <c r="T470" s="124">
        <v>18</v>
      </c>
      <c r="U470" s="75">
        <v>11</v>
      </c>
      <c r="V470" s="75">
        <v>3</v>
      </c>
      <c r="W470" s="75">
        <v>42</v>
      </c>
      <c r="X470" s="75">
        <v>1</v>
      </c>
      <c r="Y470" s="52">
        <v>0.25</v>
      </c>
      <c r="Z470" s="52">
        <v>0.26490066225165565</v>
      </c>
      <c r="AA470" s="52">
        <v>0.33783783783783783</v>
      </c>
      <c r="AB470" s="51">
        <v>1.1842105263157896</v>
      </c>
      <c r="AC470" s="51">
        <v>0.30303030303030304</v>
      </c>
      <c r="AD470" s="51">
        <v>0.7432432432432432</v>
      </c>
      <c r="AE470" s="51">
        <v>0.25</v>
      </c>
      <c r="AF470" s="51">
        <v>0.15365042082599961</v>
      </c>
      <c r="AG470" s="51">
        <v>0</v>
      </c>
      <c r="AH470" s="51">
        <v>0</v>
      </c>
      <c r="AI470" s="51">
        <v>0</v>
      </c>
      <c r="AJ470" s="51">
        <v>2.6341344934153357</v>
      </c>
      <c r="AK470" s="51" t="s">
        <v>12734</v>
      </c>
      <c r="AL470" s="51" t="s">
        <v>12734</v>
      </c>
      <c r="AM470" s="51">
        <v>2.6341344934153357</v>
      </c>
      <c r="AN470" s="51" t="s">
        <v>12734</v>
      </c>
      <c r="AO470" s="51" t="s">
        <v>12734</v>
      </c>
      <c r="AP470" s="51" t="s">
        <v>12734</v>
      </c>
      <c r="AQ470" s="51" t="s">
        <v>12734</v>
      </c>
      <c r="AR470" s="51">
        <v>2.6341344934153357</v>
      </c>
      <c r="AS470" s="51">
        <v>2.6341344934153357</v>
      </c>
      <c r="AT470" s="51">
        <v>2.6341344934153357</v>
      </c>
      <c r="AU470" s="51">
        <v>2.6341344934153357</v>
      </c>
      <c r="AV470" s="76" t="s">
        <v>12734</v>
      </c>
      <c r="AW470" s="133" t="s">
        <v>12734</v>
      </c>
      <c r="AX470" s="133">
        <v>63</v>
      </c>
      <c r="AY470" s="133" t="s">
        <v>12734</v>
      </c>
      <c r="AZ470" s="133" t="s">
        <v>12734</v>
      </c>
      <c r="BA470" s="133" t="s">
        <v>12734</v>
      </c>
      <c r="BB470" s="133" t="s">
        <v>12734</v>
      </c>
      <c r="BC470" s="133">
        <v>86</v>
      </c>
      <c r="BD470" s="133">
        <v>107</v>
      </c>
      <c r="BE470" s="133">
        <v>219</v>
      </c>
      <c r="BF470" s="133">
        <v>204</v>
      </c>
      <c r="BG470" s="92" t="s">
        <v>12734</v>
      </c>
      <c r="BH470" s="51">
        <v>10.732795434161627</v>
      </c>
      <c r="BI470" s="51">
        <v>-8.0986609407462922</v>
      </c>
      <c r="BJ470" s="76">
        <v>469</v>
      </c>
      <c r="BK470" s="51">
        <v>0</v>
      </c>
      <c r="BL470" s="51">
        <v>0.21403182159055145</v>
      </c>
      <c r="BM470" s="51">
        <v>-8.3126927623368445</v>
      </c>
      <c r="BN470" s="64">
        <v>-14.353009528368215</v>
      </c>
      <c r="BO470" s="64"/>
      <c r="BP470" s="51">
        <v>0</v>
      </c>
      <c r="BQ470" s="38">
        <v>0</v>
      </c>
      <c r="BR470" s="51" t="s">
        <v>13206</v>
      </c>
      <c r="BS470" s="51">
        <v>0</v>
      </c>
      <c r="BT470" s="75">
        <v>1681</v>
      </c>
      <c r="BU470" s="51">
        <v>0</v>
      </c>
      <c r="BV470" s="75">
        <v>0</v>
      </c>
      <c r="BW470" s="75">
        <v>0</v>
      </c>
      <c r="BX470" s="51"/>
    </row>
    <row r="471" spans="1:76" ht="15" customHeight="1">
      <c r="A471" s="221" t="s">
        <v>5586</v>
      </c>
      <c r="B471" s="187" t="s">
        <v>5587</v>
      </c>
      <c r="C471" s="205" t="s">
        <v>5588</v>
      </c>
      <c r="D471" s="220" t="s">
        <v>6088</v>
      </c>
      <c r="E471" s="205" t="s">
        <v>1371</v>
      </c>
      <c r="F471" s="205" t="s">
        <v>6289</v>
      </c>
      <c r="G471" s="205" t="s">
        <v>1372</v>
      </c>
      <c r="H471" s="205" t="s">
        <v>1372</v>
      </c>
      <c r="I471" s="206">
        <v>5306</v>
      </c>
      <c r="J471" s="206" t="s">
        <v>6644</v>
      </c>
      <c r="K471" s="207" t="e">
        <v>#VALUE!</v>
      </c>
      <c r="L471" s="207" t="s">
        <v>6089</v>
      </c>
      <c r="M471" s="208">
        <v>40</v>
      </c>
      <c r="N471" s="209">
        <v>82</v>
      </c>
      <c r="O471" s="209">
        <v>77</v>
      </c>
      <c r="P471" s="209">
        <v>19</v>
      </c>
      <c r="Q471" s="209">
        <v>1</v>
      </c>
      <c r="R471" s="209">
        <v>0</v>
      </c>
      <c r="S471" s="209">
        <v>2</v>
      </c>
      <c r="T471" s="209">
        <v>12</v>
      </c>
      <c r="U471" s="209">
        <v>8</v>
      </c>
      <c r="V471" s="209">
        <v>5</v>
      </c>
      <c r="W471" s="209">
        <v>26</v>
      </c>
      <c r="X471" s="209">
        <v>1</v>
      </c>
      <c r="Y471" s="210">
        <v>0.24675324675324675</v>
      </c>
      <c r="Z471" s="211">
        <v>0.29268292682926828</v>
      </c>
      <c r="AA471" s="211">
        <v>0.33766233766233766</v>
      </c>
      <c r="AB471" s="212">
        <v>0.78947368421052633</v>
      </c>
      <c r="AC471" s="212">
        <v>0.30303030303030304</v>
      </c>
      <c r="AD471" s="212">
        <v>0.54054054054054046</v>
      </c>
      <c r="AE471" s="212">
        <v>0.25</v>
      </c>
      <c r="AF471" s="212">
        <v>0.22968896800673602</v>
      </c>
      <c r="AG471" s="213">
        <v>0</v>
      </c>
      <c r="AH471" s="213">
        <v>0</v>
      </c>
      <c r="AI471" s="213">
        <v>0</v>
      </c>
      <c r="AJ471" s="212">
        <v>2.1127334957881057</v>
      </c>
      <c r="AK471" s="212" t="s">
        <v>12734</v>
      </c>
      <c r="AL471" s="212" t="s">
        <v>12734</v>
      </c>
      <c r="AM471" s="212" t="s">
        <v>12734</v>
      </c>
      <c r="AN471" s="212" t="s">
        <v>12734</v>
      </c>
      <c r="AO471" s="212" t="s">
        <v>12734</v>
      </c>
      <c r="AP471" s="212">
        <v>2.1127334957881057</v>
      </c>
      <c r="AQ471" s="212" t="s">
        <v>12734</v>
      </c>
      <c r="AR471" s="212" t="s">
        <v>12734</v>
      </c>
      <c r="AS471" s="212" t="s">
        <v>12734</v>
      </c>
      <c r="AT471" s="212">
        <v>2.1127334957881057</v>
      </c>
      <c r="AU471" s="212">
        <v>2.1127334957881057</v>
      </c>
      <c r="AV471" s="214" t="s">
        <v>12734</v>
      </c>
      <c r="AW471" s="214" t="s">
        <v>12734</v>
      </c>
      <c r="AX471" s="214" t="s">
        <v>12734</v>
      </c>
      <c r="AY471" s="214" t="s">
        <v>12734</v>
      </c>
      <c r="AZ471" s="214" t="s">
        <v>12734</v>
      </c>
      <c r="BA471" s="214">
        <v>165</v>
      </c>
      <c r="BB471" s="214" t="s">
        <v>12734</v>
      </c>
      <c r="BC471" s="214" t="s">
        <v>12734</v>
      </c>
      <c r="BD471" s="214" t="s">
        <v>12734</v>
      </c>
      <c r="BE471" s="214">
        <v>235</v>
      </c>
      <c r="BF471" s="214">
        <v>220</v>
      </c>
      <c r="BG471" s="215" t="s">
        <v>12734</v>
      </c>
      <c r="BH471" s="212">
        <v>10.292358297693868</v>
      </c>
      <c r="BI471" s="212">
        <v>-8.1796248019057618</v>
      </c>
      <c r="BJ471" s="214">
        <v>470</v>
      </c>
      <c r="BK471" s="212">
        <v>0</v>
      </c>
      <c r="BL471" s="212">
        <v>0.21403182159055145</v>
      </c>
      <c r="BM471" s="212">
        <v>-8.3936566234963124</v>
      </c>
      <c r="BN471" s="216">
        <v>-14.502544578847495</v>
      </c>
      <c r="BO471" s="217"/>
      <c r="BP471" s="212">
        <v>0</v>
      </c>
      <c r="BQ471" s="38">
        <v>0</v>
      </c>
      <c r="BR471" s="212" t="s">
        <v>13207</v>
      </c>
      <c r="BS471" s="212">
        <v>0</v>
      </c>
      <c r="BT471" s="218">
        <v>1682</v>
      </c>
      <c r="BU471" s="213">
        <v>0</v>
      </c>
      <c r="BV471" s="218">
        <v>0</v>
      </c>
      <c r="BW471" s="218">
        <v>0</v>
      </c>
      <c r="BX471" s="212"/>
    </row>
    <row r="472" spans="1:76" ht="15" customHeight="1">
      <c r="A472" s="185" t="s">
        <v>12132</v>
      </c>
      <c r="B472" s="1" t="s">
        <v>12134</v>
      </c>
      <c r="C472" s="2" t="s">
        <v>4247</v>
      </c>
      <c r="D472" s="91" t="s">
        <v>12133</v>
      </c>
      <c r="E472" s="2" t="s">
        <v>1431</v>
      </c>
      <c r="F472" s="2" t="s">
        <v>3643</v>
      </c>
      <c r="G472" s="2" t="s">
        <v>1408</v>
      </c>
      <c r="H472" s="2" t="s">
        <v>1408</v>
      </c>
      <c r="I472">
        <v>18889</v>
      </c>
      <c r="J472" t="s">
        <v>12135</v>
      </c>
      <c r="K472" t="e">
        <v>#VALUE!</v>
      </c>
      <c r="L472" t="s">
        <v>12136</v>
      </c>
      <c r="M472" s="175">
        <v>16</v>
      </c>
      <c r="N472" s="124">
        <v>40</v>
      </c>
      <c r="O472" s="75">
        <v>39</v>
      </c>
      <c r="P472" s="124">
        <v>12</v>
      </c>
      <c r="Q472" s="124">
        <v>0</v>
      </c>
      <c r="R472" s="124">
        <v>0</v>
      </c>
      <c r="S472" s="75">
        <v>2</v>
      </c>
      <c r="T472" s="124">
        <v>6</v>
      </c>
      <c r="U472" s="75">
        <v>4</v>
      </c>
      <c r="V472" s="75">
        <v>1</v>
      </c>
      <c r="W472" s="75">
        <v>11</v>
      </c>
      <c r="X472" s="75">
        <v>0</v>
      </c>
      <c r="Y472" s="4">
        <v>0.30769230769230771</v>
      </c>
      <c r="Z472" s="4">
        <v>0.32500000000000001</v>
      </c>
      <c r="AA472" s="4">
        <v>0.46153846153846156</v>
      </c>
      <c r="AB472" s="8">
        <v>0.39473684210526316</v>
      </c>
      <c r="AC472" s="8">
        <v>0.30303030303030304</v>
      </c>
      <c r="AD472" s="8">
        <v>0.27027027027027023</v>
      </c>
      <c r="AE472" s="8">
        <v>0</v>
      </c>
      <c r="AF472" s="51">
        <v>0.59848823909691706</v>
      </c>
      <c r="AG472" s="51">
        <v>0</v>
      </c>
      <c r="AH472" s="51">
        <v>0</v>
      </c>
      <c r="AI472" s="51">
        <v>0</v>
      </c>
      <c r="AJ472" s="8">
        <v>1.5665256545027535</v>
      </c>
      <c r="AK472" s="8" t="s">
        <v>12734</v>
      </c>
      <c r="AL472" s="8" t="s">
        <v>12734</v>
      </c>
      <c r="AM472" s="8" t="s">
        <v>12734</v>
      </c>
      <c r="AN472" s="8" t="s">
        <v>12734</v>
      </c>
      <c r="AO472" s="8">
        <v>1.5665256545027535</v>
      </c>
      <c r="AP472" s="8" t="s">
        <v>12734</v>
      </c>
      <c r="AQ472" s="8" t="s">
        <v>12734</v>
      </c>
      <c r="AR472" s="8">
        <v>1.5665256545027535</v>
      </c>
      <c r="AS472" s="8">
        <v>1.5665256545027535</v>
      </c>
      <c r="AT472" s="8">
        <v>1.5665256545027535</v>
      </c>
      <c r="AU472" s="8">
        <v>1.5665256545027535</v>
      </c>
      <c r="AV472" s="133" t="s">
        <v>12734</v>
      </c>
      <c r="AW472" s="133" t="s">
        <v>12734</v>
      </c>
      <c r="AX472" s="133" t="s">
        <v>12734</v>
      </c>
      <c r="AY472" s="133" t="s">
        <v>12734</v>
      </c>
      <c r="AZ472" s="133">
        <v>56</v>
      </c>
      <c r="BA472" s="133" t="s">
        <v>12734</v>
      </c>
      <c r="BB472" s="133" t="s">
        <v>12734</v>
      </c>
      <c r="BC472" s="133">
        <v>95</v>
      </c>
      <c r="BD472" s="133">
        <v>126</v>
      </c>
      <c r="BE472" s="133">
        <v>264</v>
      </c>
      <c r="BF472" s="133">
        <v>249</v>
      </c>
      <c r="BG472" s="92" t="s">
        <v>12734</v>
      </c>
      <c r="BH472" s="8">
        <v>9.752144097079757</v>
      </c>
      <c r="BI472" s="8">
        <v>-8.1856184425770042</v>
      </c>
      <c r="BJ472" s="12">
        <v>471</v>
      </c>
      <c r="BK472" s="10">
        <v>0</v>
      </c>
      <c r="BL472" s="10">
        <v>0.21403182159055145</v>
      </c>
      <c r="BM472" s="10">
        <v>-8.3996502641675548</v>
      </c>
      <c r="BN472" s="41">
        <v>-14.513614448138481</v>
      </c>
      <c r="BO472" s="41"/>
      <c r="BP472" s="10">
        <v>0</v>
      </c>
      <c r="BQ472" s="38">
        <v>0</v>
      </c>
      <c r="BR472" s="6" t="s">
        <v>13208</v>
      </c>
      <c r="BS472" s="51">
        <v>740.67</v>
      </c>
      <c r="BT472" s="75">
        <v>1683</v>
      </c>
      <c r="BU472" s="51">
        <v>-942.33</v>
      </c>
      <c r="BV472" s="75">
        <v>689</v>
      </c>
      <c r="BW472" s="75">
        <v>689</v>
      </c>
      <c r="BX472" s="51"/>
    </row>
    <row r="473" spans="1:76" ht="15" customHeight="1">
      <c r="A473" s="185" t="s">
        <v>5614</v>
      </c>
      <c r="B473" s="1" t="s">
        <v>5615</v>
      </c>
      <c r="C473" s="2" t="s">
        <v>5276</v>
      </c>
      <c r="D473" s="91" t="s">
        <v>6209</v>
      </c>
      <c r="E473" s="2" t="s">
        <v>1412</v>
      </c>
      <c r="F473" s="2" t="s">
        <v>6289</v>
      </c>
      <c r="G473" s="2" t="s">
        <v>658</v>
      </c>
      <c r="H473" s="2" t="s">
        <v>658</v>
      </c>
      <c r="I473">
        <v>12294</v>
      </c>
      <c r="J473" t="s">
        <v>7780</v>
      </c>
      <c r="K473" t="e">
        <v>#VALUE!</v>
      </c>
      <c r="L473" t="s">
        <v>6210</v>
      </c>
      <c r="M473" s="175">
        <v>32</v>
      </c>
      <c r="N473" s="124">
        <v>102</v>
      </c>
      <c r="O473" s="75">
        <v>95</v>
      </c>
      <c r="P473" s="124">
        <v>22</v>
      </c>
      <c r="Q473" s="124">
        <v>2</v>
      </c>
      <c r="R473" s="124">
        <v>2</v>
      </c>
      <c r="S473" s="75">
        <v>2</v>
      </c>
      <c r="T473" s="124">
        <v>11</v>
      </c>
      <c r="U473" s="75">
        <v>10</v>
      </c>
      <c r="V473" s="75">
        <v>6</v>
      </c>
      <c r="W473" s="75">
        <v>36</v>
      </c>
      <c r="X473" s="75">
        <v>3</v>
      </c>
      <c r="Y473" s="4">
        <v>0.23157894736842105</v>
      </c>
      <c r="Z473" s="4">
        <v>0.27722772277227725</v>
      </c>
      <c r="AA473" s="4">
        <v>0.35789473684210527</v>
      </c>
      <c r="AB473" s="8">
        <v>0.72368421052631582</v>
      </c>
      <c r="AC473" s="8">
        <v>0.30303030303030304</v>
      </c>
      <c r="AD473" s="8">
        <v>0.67567567567567566</v>
      </c>
      <c r="AE473" s="8">
        <v>0.75</v>
      </c>
      <c r="AF473" s="51">
        <v>1.7507520836401724E-2</v>
      </c>
      <c r="AG473" s="51">
        <v>0</v>
      </c>
      <c r="AH473" s="51">
        <v>0</v>
      </c>
      <c r="AI473" s="51">
        <v>0</v>
      </c>
      <c r="AJ473" s="8">
        <v>2.4698977100686963</v>
      </c>
      <c r="AK473" s="8" t="s">
        <v>12734</v>
      </c>
      <c r="AL473" s="8" t="s">
        <v>12734</v>
      </c>
      <c r="AM473" s="8">
        <v>2.4698977100686963</v>
      </c>
      <c r="AN473" s="8" t="s">
        <v>12734</v>
      </c>
      <c r="AO473" s="8" t="s">
        <v>12734</v>
      </c>
      <c r="AP473" s="8" t="s">
        <v>12734</v>
      </c>
      <c r="AQ473" s="8" t="s">
        <v>12734</v>
      </c>
      <c r="AR473" s="8">
        <v>2.4698977100686963</v>
      </c>
      <c r="AS473" s="8">
        <v>2.4698977100686963</v>
      </c>
      <c r="AT473" s="8">
        <v>2.4698977100686963</v>
      </c>
      <c r="AU473" s="8">
        <v>2.4698977100686963</v>
      </c>
      <c r="AV473" s="133" t="s">
        <v>12734</v>
      </c>
      <c r="AW473" s="133" t="s">
        <v>12734</v>
      </c>
      <c r="AX473" s="133">
        <v>64</v>
      </c>
      <c r="AY473" s="133" t="s">
        <v>12734</v>
      </c>
      <c r="AZ473" s="133" t="s">
        <v>12734</v>
      </c>
      <c r="BA473" s="133" t="s">
        <v>12734</v>
      </c>
      <c r="BB473" s="133" t="s">
        <v>12734</v>
      </c>
      <c r="BC473" s="133">
        <v>87</v>
      </c>
      <c r="BD473" s="133">
        <v>110</v>
      </c>
      <c r="BE473" s="133">
        <v>225</v>
      </c>
      <c r="BF473" s="133">
        <v>210</v>
      </c>
      <c r="BG473" s="92" t="s">
        <v>12734</v>
      </c>
      <c r="BH473" s="8">
        <v>10.732795434161627</v>
      </c>
      <c r="BI473" s="8">
        <v>-8.2628977240929302</v>
      </c>
      <c r="BJ473" s="12">
        <v>472</v>
      </c>
      <c r="BK473" s="10">
        <v>0</v>
      </c>
      <c r="BL473" s="10">
        <v>0.21403182159055145</v>
      </c>
      <c r="BM473" s="10">
        <v>-8.4769295456834826</v>
      </c>
      <c r="BN473" s="41">
        <v>-14.656344316711893</v>
      </c>
      <c r="BO473" s="41"/>
      <c r="BP473" s="10">
        <v>0</v>
      </c>
      <c r="BQ473" s="38">
        <v>0</v>
      </c>
      <c r="BR473" s="6" t="s">
        <v>13209</v>
      </c>
      <c r="BS473" s="51">
        <v>0</v>
      </c>
      <c r="BT473" s="75">
        <v>1685</v>
      </c>
      <c r="BU473" s="51">
        <v>0</v>
      </c>
      <c r="BV473" s="75">
        <v>0</v>
      </c>
      <c r="BW473" s="75">
        <v>0</v>
      </c>
      <c r="BX473" s="51"/>
    </row>
    <row r="474" spans="1:76" ht="15" customHeight="1">
      <c r="A474" t="s">
        <v>1687</v>
      </c>
      <c r="B474" s="1" t="s">
        <v>4020</v>
      </c>
      <c r="C474" s="2" t="s">
        <v>4021</v>
      </c>
      <c r="D474" s="91" t="s">
        <v>519</v>
      </c>
      <c r="E474" s="2" t="s">
        <v>1483</v>
      </c>
      <c r="F474" s="2" t="s">
        <v>3643</v>
      </c>
      <c r="G474" s="2" t="s">
        <v>1383</v>
      </c>
      <c r="H474" s="2" t="s">
        <v>1383</v>
      </c>
      <c r="I474">
        <v>2502</v>
      </c>
      <c r="J474" t="s">
        <v>6343</v>
      </c>
      <c r="K474" t="e">
        <v>#VALUE!</v>
      </c>
      <c r="L474" t="s">
        <v>3149</v>
      </c>
      <c r="M474" s="175">
        <v>39</v>
      </c>
      <c r="N474" s="124">
        <v>119</v>
      </c>
      <c r="O474" s="67">
        <v>105</v>
      </c>
      <c r="P474" s="124">
        <v>18</v>
      </c>
      <c r="Q474" s="124">
        <v>4</v>
      </c>
      <c r="R474" s="124">
        <v>0</v>
      </c>
      <c r="S474" s="67">
        <v>4</v>
      </c>
      <c r="T474" s="124">
        <v>7</v>
      </c>
      <c r="U474" s="67">
        <v>15</v>
      </c>
      <c r="V474" s="67">
        <v>11</v>
      </c>
      <c r="W474" s="67">
        <v>32</v>
      </c>
      <c r="X474" s="67">
        <v>0</v>
      </c>
      <c r="Y474" s="4">
        <v>0.17142857142857143</v>
      </c>
      <c r="Z474" s="4">
        <v>0.25</v>
      </c>
      <c r="AA474" s="4">
        <v>0.32380952380952382</v>
      </c>
      <c r="AB474" s="8">
        <v>0.46052631578947373</v>
      </c>
      <c r="AC474" s="8">
        <v>0.60606060606060608</v>
      </c>
      <c r="AD474" s="8">
        <v>1.0135135135135134</v>
      </c>
      <c r="AE474" s="8">
        <v>0</v>
      </c>
      <c r="AF474" s="51">
        <v>-0.7975082483872854</v>
      </c>
      <c r="AG474" s="51">
        <v>0</v>
      </c>
      <c r="AH474" s="51">
        <v>0</v>
      </c>
      <c r="AI474" s="51">
        <v>0</v>
      </c>
      <c r="AJ474" s="8">
        <v>1.2825921869763075</v>
      </c>
      <c r="AK474" s="8" t="s">
        <v>12734</v>
      </c>
      <c r="AL474" s="8">
        <v>1.2825921869763075</v>
      </c>
      <c r="AM474" s="8" t="s">
        <v>12734</v>
      </c>
      <c r="AN474" s="8" t="s">
        <v>12734</v>
      </c>
      <c r="AO474" s="8" t="s">
        <v>12734</v>
      </c>
      <c r="AP474" s="8" t="s">
        <v>12734</v>
      </c>
      <c r="AQ474" s="8">
        <v>1.2825921869763075</v>
      </c>
      <c r="AR474" s="8" t="s">
        <v>12734</v>
      </c>
      <c r="AS474" s="8">
        <v>1.2825921869763075</v>
      </c>
      <c r="AT474" s="8">
        <v>1.2825921869763075</v>
      </c>
      <c r="AU474" s="8">
        <v>1.2825921869763075</v>
      </c>
      <c r="AV474" s="133" t="s">
        <v>12734</v>
      </c>
      <c r="AW474" s="133">
        <v>46</v>
      </c>
      <c r="AX474" s="133" t="s">
        <v>12734</v>
      </c>
      <c r="AY474" s="133" t="s">
        <v>12734</v>
      </c>
      <c r="AZ474" s="133" t="s">
        <v>12734</v>
      </c>
      <c r="BA474" s="133" t="s">
        <v>12734</v>
      </c>
      <c r="BB474" s="133">
        <v>63</v>
      </c>
      <c r="BC474" s="133" t="s">
        <v>12734</v>
      </c>
      <c r="BD474" s="133">
        <v>129</v>
      </c>
      <c r="BE474" s="133">
        <v>275</v>
      </c>
      <c r="BF474" s="133">
        <v>260</v>
      </c>
      <c r="BG474" s="92" t="s">
        <v>12734</v>
      </c>
      <c r="BH474" s="8">
        <v>9.5652162702831074</v>
      </c>
      <c r="BI474" s="8">
        <v>-8.2826240833067999</v>
      </c>
      <c r="BJ474" s="12">
        <v>473</v>
      </c>
      <c r="BK474" s="10">
        <v>0</v>
      </c>
      <c r="BL474" s="10">
        <v>0.21403182159055145</v>
      </c>
      <c r="BM474" s="10">
        <v>-8.4966559048973522</v>
      </c>
      <c r="BN474" s="41">
        <v>-14.692777634967412</v>
      </c>
      <c r="BO474" s="41"/>
      <c r="BP474" s="10">
        <v>0</v>
      </c>
      <c r="BQ474" s="38">
        <v>0</v>
      </c>
      <c r="BR474" s="6" t="s">
        <v>13210</v>
      </c>
      <c r="BS474" s="51">
        <v>0</v>
      </c>
      <c r="BT474" s="75">
        <v>1686</v>
      </c>
      <c r="BU474" s="51">
        <v>0</v>
      </c>
      <c r="BV474" s="75">
        <v>0</v>
      </c>
      <c r="BW474" s="75">
        <v>0</v>
      </c>
      <c r="BX474" s="51"/>
    </row>
    <row r="475" spans="1:76" ht="15" customHeight="1">
      <c r="A475" s="65" t="s">
        <v>9715</v>
      </c>
      <c r="B475" s="1" t="s">
        <v>5136</v>
      </c>
      <c r="C475" s="2" t="s">
        <v>3937</v>
      </c>
      <c r="D475" s="91" t="s">
        <v>8807</v>
      </c>
      <c r="E475" s="2" t="s">
        <v>1388</v>
      </c>
      <c r="F475" s="2" t="s">
        <v>3643</v>
      </c>
      <c r="G475" s="2" t="s">
        <v>657</v>
      </c>
      <c r="H475" s="2" t="s">
        <v>657</v>
      </c>
      <c r="I475">
        <v>16434</v>
      </c>
      <c r="J475" t="s">
        <v>9630</v>
      </c>
      <c r="K475" t="e">
        <v>#VALUE!</v>
      </c>
      <c r="L475" t="s">
        <v>9716</v>
      </c>
      <c r="M475" s="175">
        <v>16</v>
      </c>
      <c r="N475" s="124">
        <v>57</v>
      </c>
      <c r="O475" s="75">
        <v>50</v>
      </c>
      <c r="P475" s="124">
        <v>11</v>
      </c>
      <c r="Q475" s="124">
        <v>2</v>
      </c>
      <c r="R475" s="124">
        <v>0</v>
      </c>
      <c r="S475" s="75">
        <v>2</v>
      </c>
      <c r="T475" s="124">
        <v>8</v>
      </c>
      <c r="U475" s="75">
        <v>7</v>
      </c>
      <c r="V475" s="75">
        <v>5</v>
      </c>
      <c r="W475" s="75">
        <v>18</v>
      </c>
      <c r="X475" s="75">
        <v>0</v>
      </c>
      <c r="Y475" s="52">
        <v>0.22</v>
      </c>
      <c r="Z475" s="52">
        <v>0.29090909090909089</v>
      </c>
      <c r="AA475" s="52">
        <v>0.38</v>
      </c>
      <c r="AB475" s="51">
        <v>0.52631578947368418</v>
      </c>
      <c r="AC475" s="51">
        <v>0.30303030303030304</v>
      </c>
      <c r="AD475" s="51">
        <v>0.47297297297297297</v>
      </c>
      <c r="AE475" s="51">
        <v>0</v>
      </c>
      <c r="AF475" s="51">
        <v>0.11567868136233563</v>
      </c>
      <c r="AG475" s="51">
        <v>0</v>
      </c>
      <c r="AH475" s="51">
        <v>0</v>
      </c>
      <c r="AI475" s="51">
        <v>0</v>
      </c>
      <c r="AJ475" s="51">
        <v>1.4179977468392959</v>
      </c>
      <c r="AK475" s="51" t="s">
        <v>12734</v>
      </c>
      <c r="AL475" s="51" t="s">
        <v>12734</v>
      </c>
      <c r="AM475" s="51" t="s">
        <v>12734</v>
      </c>
      <c r="AN475" s="51">
        <v>1.4179977468392959</v>
      </c>
      <c r="AO475" s="51" t="s">
        <v>12734</v>
      </c>
      <c r="AP475" s="51" t="s">
        <v>12734</v>
      </c>
      <c r="AQ475" s="51">
        <v>1.4179977468392959</v>
      </c>
      <c r="AR475" s="51" t="s">
        <v>12734</v>
      </c>
      <c r="AS475" s="51">
        <v>1.4179977468392959</v>
      </c>
      <c r="AT475" s="51">
        <v>1.4179977468392959</v>
      </c>
      <c r="AU475" s="51">
        <v>1.4179977468392959</v>
      </c>
      <c r="AV475" s="76" t="s">
        <v>12734</v>
      </c>
      <c r="AW475" s="133" t="s">
        <v>12734</v>
      </c>
      <c r="AX475" s="133" t="s">
        <v>12734</v>
      </c>
      <c r="AY475" s="133">
        <v>47</v>
      </c>
      <c r="AZ475" s="133" t="s">
        <v>12734</v>
      </c>
      <c r="BA475" s="133" t="s">
        <v>12734</v>
      </c>
      <c r="BB475" s="133">
        <v>62</v>
      </c>
      <c r="BC475" s="133" t="s">
        <v>12734</v>
      </c>
      <c r="BD475" s="133">
        <v>127</v>
      </c>
      <c r="BE475" s="133">
        <v>268</v>
      </c>
      <c r="BF475" s="133">
        <v>253</v>
      </c>
      <c r="BG475" s="92" t="s">
        <v>12734</v>
      </c>
      <c r="BH475" s="51">
        <v>9.7237596872733416</v>
      </c>
      <c r="BI475" s="8">
        <v>-8.3057619404340457</v>
      </c>
      <c r="BJ475" s="12">
        <v>474</v>
      </c>
      <c r="BK475" s="51">
        <v>0</v>
      </c>
      <c r="BL475" s="51">
        <v>0.21403182159055145</v>
      </c>
      <c r="BM475" s="51">
        <v>-8.519793762024598</v>
      </c>
      <c r="BN475" s="64">
        <v>-14.735511770715833</v>
      </c>
      <c r="BO475" s="64"/>
      <c r="BP475" s="51">
        <v>0</v>
      </c>
      <c r="BQ475" s="38">
        <v>0</v>
      </c>
      <c r="BR475" s="51" t="s">
        <v>13211</v>
      </c>
      <c r="BS475" s="51">
        <v>0</v>
      </c>
      <c r="BT475" s="75">
        <v>1687</v>
      </c>
      <c r="BU475" s="51">
        <v>0</v>
      </c>
      <c r="BV475" s="75">
        <v>0</v>
      </c>
      <c r="BW475" s="75">
        <v>0</v>
      </c>
      <c r="BX475" s="51"/>
    </row>
    <row r="476" spans="1:76" ht="15" customHeight="1">
      <c r="A476" s="185" t="s">
        <v>10390</v>
      </c>
      <c r="B476" s="1" t="s">
        <v>4735</v>
      </c>
      <c r="C476" s="2" t="s">
        <v>10400</v>
      </c>
      <c r="D476" s="91" t="s">
        <v>9627</v>
      </c>
      <c r="E476" s="2" t="s">
        <v>1396</v>
      </c>
      <c r="F476" s="2" t="s">
        <v>6289</v>
      </c>
      <c r="G476" s="2" t="s">
        <v>1372</v>
      </c>
      <c r="H476" s="2" t="s">
        <v>1372</v>
      </c>
      <c r="I476">
        <v>17023</v>
      </c>
      <c r="J476" t="s">
        <v>9628</v>
      </c>
      <c r="K476" t="e">
        <v>#VALUE!</v>
      </c>
      <c r="L476" t="s">
        <v>10413</v>
      </c>
      <c r="M476" s="175">
        <v>15</v>
      </c>
      <c r="N476" s="124">
        <v>42</v>
      </c>
      <c r="O476" s="75">
        <v>40</v>
      </c>
      <c r="P476" s="124">
        <v>14</v>
      </c>
      <c r="Q476" s="124">
        <v>1</v>
      </c>
      <c r="R476" s="124">
        <v>1</v>
      </c>
      <c r="S476" s="75">
        <v>0</v>
      </c>
      <c r="T476" s="124">
        <v>5</v>
      </c>
      <c r="U476" s="75">
        <v>1</v>
      </c>
      <c r="V476" s="75">
        <v>2</v>
      </c>
      <c r="W476" s="75">
        <v>7</v>
      </c>
      <c r="X476" s="75">
        <v>3</v>
      </c>
      <c r="Y476" s="3">
        <v>0.35</v>
      </c>
      <c r="Z476" s="3">
        <v>0.38095238095238093</v>
      </c>
      <c r="AA476" s="3">
        <v>0.42499999999999999</v>
      </c>
      <c r="AB476" s="6">
        <v>0.32894736842105265</v>
      </c>
      <c r="AC476" s="6">
        <v>0</v>
      </c>
      <c r="AD476" s="6">
        <v>6.7567567567567557E-2</v>
      </c>
      <c r="AE476" s="6">
        <v>0.75</v>
      </c>
      <c r="AF476" s="51">
        <v>0.81443914081144608</v>
      </c>
      <c r="AG476" s="51">
        <v>0</v>
      </c>
      <c r="AH476" s="51">
        <v>0</v>
      </c>
      <c r="AI476" s="51">
        <v>0</v>
      </c>
      <c r="AJ476" s="6">
        <v>1.9609540768000664</v>
      </c>
      <c r="AK476" s="6" t="s">
        <v>12734</v>
      </c>
      <c r="AL476" s="6" t="s">
        <v>12734</v>
      </c>
      <c r="AM476" s="6" t="s">
        <v>12734</v>
      </c>
      <c r="AN476" s="6" t="s">
        <v>12734</v>
      </c>
      <c r="AO476" s="6" t="s">
        <v>12734</v>
      </c>
      <c r="AP476" s="6">
        <v>1.9609540768000664</v>
      </c>
      <c r="AQ476" s="6" t="s">
        <v>12734</v>
      </c>
      <c r="AR476" s="6" t="s">
        <v>12734</v>
      </c>
      <c r="AS476" s="6" t="s">
        <v>12734</v>
      </c>
      <c r="AT476" s="6">
        <v>1.9609540768000664</v>
      </c>
      <c r="AU476" s="6">
        <v>1.9609540768000664</v>
      </c>
      <c r="AV476" s="99" t="s">
        <v>12734</v>
      </c>
      <c r="AW476" s="133" t="s">
        <v>12734</v>
      </c>
      <c r="AX476" s="133" t="s">
        <v>12734</v>
      </c>
      <c r="AY476" s="133" t="s">
        <v>12734</v>
      </c>
      <c r="AZ476" s="133" t="s">
        <v>12734</v>
      </c>
      <c r="BA476" s="133">
        <v>166</v>
      </c>
      <c r="BB476" s="133" t="s">
        <v>12734</v>
      </c>
      <c r="BC476" s="133" t="s">
        <v>12734</v>
      </c>
      <c r="BD476" s="133" t="s">
        <v>12734</v>
      </c>
      <c r="BE476" s="133">
        <v>243</v>
      </c>
      <c r="BF476" s="133">
        <v>228</v>
      </c>
      <c r="BG476" s="92" t="s">
        <v>12734</v>
      </c>
      <c r="BH476" s="6">
        <v>10.292358297693868</v>
      </c>
      <c r="BI476" s="8">
        <v>-8.3314042208938019</v>
      </c>
      <c r="BJ476" s="12">
        <v>475</v>
      </c>
      <c r="BK476" s="6">
        <v>0</v>
      </c>
      <c r="BL476" s="6">
        <v>0.21403182159055145</v>
      </c>
      <c r="BM476" s="6">
        <v>-8.5454360424843543</v>
      </c>
      <c r="BN476" s="38">
        <v>-14.782871415476366</v>
      </c>
      <c r="BO476" s="38"/>
      <c r="BP476" s="6">
        <v>0</v>
      </c>
      <c r="BQ476" s="38">
        <v>0</v>
      </c>
      <c r="BR476" s="6" t="s">
        <v>13212</v>
      </c>
      <c r="BS476" s="51">
        <v>630.66999999999996</v>
      </c>
      <c r="BT476" s="75">
        <v>1688</v>
      </c>
      <c r="BU476" s="51">
        <v>-1057.33</v>
      </c>
      <c r="BV476" s="75">
        <v>550</v>
      </c>
      <c r="BW476" s="75">
        <v>710</v>
      </c>
      <c r="BX476" s="51"/>
    </row>
    <row r="477" spans="1:76" ht="15" customHeight="1">
      <c r="A477" s="185" t="s">
        <v>2172</v>
      </c>
      <c r="B477" s="1" t="s">
        <v>4859</v>
      </c>
      <c r="C477" s="2" t="s">
        <v>4400</v>
      </c>
      <c r="D477" s="91" t="s">
        <v>261</v>
      </c>
      <c r="E477" s="2" t="s">
        <v>2665</v>
      </c>
      <c r="F477" s="2" t="s">
        <v>2665</v>
      </c>
      <c r="G477" s="2" t="s">
        <v>1372</v>
      </c>
      <c r="H477" s="2" t="s">
        <v>1372</v>
      </c>
      <c r="I477">
        <v>10323</v>
      </c>
      <c r="J477" t="s">
        <v>7754</v>
      </c>
      <c r="K477" t="e">
        <v>#VALUE!</v>
      </c>
      <c r="L477" t="s">
        <v>6100</v>
      </c>
      <c r="M477" s="175">
        <v>34</v>
      </c>
      <c r="N477" s="124">
        <v>96</v>
      </c>
      <c r="O477" s="75">
        <v>88</v>
      </c>
      <c r="P477" s="124">
        <v>18</v>
      </c>
      <c r="Q477" s="124">
        <v>3</v>
      </c>
      <c r="R477" s="124">
        <v>0</v>
      </c>
      <c r="S477" s="75">
        <v>2</v>
      </c>
      <c r="T477" s="124">
        <v>7</v>
      </c>
      <c r="U477" s="75">
        <v>10</v>
      </c>
      <c r="V477" s="75">
        <v>8</v>
      </c>
      <c r="W477" s="75">
        <v>22</v>
      </c>
      <c r="X477" s="75">
        <v>3</v>
      </c>
      <c r="Y477" s="31">
        <v>0.20454545454545456</v>
      </c>
      <c r="Z477" s="31">
        <v>0.27083333333333331</v>
      </c>
      <c r="AA477" s="31">
        <v>0.30681818181818182</v>
      </c>
      <c r="AB477" s="32">
        <v>0.46052631578947373</v>
      </c>
      <c r="AC477" s="32">
        <v>0.30303030303030304</v>
      </c>
      <c r="AD477" s="32">
        <v>0.67567567567567566</v>
      </c>
      <c r="AE477" s="32">
        <v>0.75</v>
      </c>
      <c r="AF477" s="51">
        <v>-0.24980252764613317</v>
      </c>
      <c r="AG477" s="51">
        <v>0</v>
      </c>
      <c r="AH477" s="51">
        <v>0</v>
      </c>
      <c r="AI477" s="51">
        <v>0</v>
      </c>
      <c r="AJ477" s="32">
        <v>1.9394297668493194</v>
      </c>
      <c r="AK477" s="32" t="s">
        <v>12734</v>
      </c>
      <c r="AL477" s="32" t="s">
        <v>12734</v>
      </c>
      <c r="AM477" s="32" t="s">
        <v>12734</v>
      </c>
      <c r="AN477" s="32" t="s">
        <v>12734</v>
      </c>
      <c r="AO477" s="32" t="s">
        <v>12734</v>
      </c>
      <c r="AP477" s="32">
        <v>1.9394297668493194</v>
      </c>
      <c r="AQ477" s="32" t="s">
        <v>12734</v>
      </c>
      <c r="AR477" s="32" t="s">
        <v>12734</v>
      </c>
      <c r="AS477" s="32" t="s">
        <v>12734</v>
      </c>
      <c r="AT477" s="32">
        <v>1.9394297668493194</v>
      </c>
      <c r="AU477" s="32">
        <v>1.9394297668493194</v>
      </c>
      <c r="AV477" s="134" t="s">
        <v>12734</v>
      </c>
      <c r="AW477" s="133" t="s">
        <v>12734</v>
      </c>
      <c r="AX477" s="133" t="s">
        <v>12734</v>
      </c>
      <c r="AY477" s="133" t="s">
        <v>12734</v>
      </c>
      <c r="AZ477" s="133" t="s">
        <v>12734</v>
      </c>
      <c r="BA477" s="133">
        <v>167</v>
      </c>
      <c r="BB477" s="133" t="s">
        <v>12734</v>
      </c>
      <c r="BC477" s="133" t="s">
        <v>12734</v>
      </c>
      <c r="BD477" s="133" t="s">
        <v>12734</v>
      </c>
      <c r="BE477" s="133">
        <v>244</v>
      </c>
      <c r="BF477" s="133">
        <v>229</v>
      </c>
      <c r="BG477" s="92" t="s">
        <v>12734</v>
      </c>
      <c r="BH477" s="32">
        <v>10.292358297693868</v>
      </c>
      <c r="BI477" s="8">
        <v>-8.3529285308445491</v>
      </c>
      <c r="BJ477" s="12">
        <v>476</v>
      </c>
      <c r="BK477" s="32">
        <v>0</v>
      </c>
      <c r="BL477" s="32">
        <v>0.21403182159055145</v>
      </c>
      <c r="BM477" s="32">
        <v>-8.5669603524350997</v>
      </c>
      <c r="BN477" s="40">
        <v>-14.82262543324334</v>
      </c>
      <c r="BO477" s="40"/>
      <c r="BP477" s="32">
        <v>0</v>
      </c>
      <c r="BQ477" s="38">
        <v>0</v>
      </c>
      <c r="BR477" s="6" t="s">
        <v>13213</v>
      </c>
      <c r="BS477" s="51">
        <v>0</v>
      </c>
      <c r="BT477" s="75">
        <v>1689</v>
      </c>
      <c r="BU477" s="51">
        <v>0</v>
      </c>
      <c r="BV477" s="75">
        <v>0</v>
      </c>
      <c r="BW477" s="75">
        <v>0</v>
      </c>
      <c r="BX477" s="51"/>
    </row>
    <row r="478" spans="1:76" ht="15" customHeight="1">
      <c r="A478" t="s">
        <v>12067</v>
      </c>
      <c r="B478" s="1" t="s">
        <v>12069</v>
      </c>
      <c r="C478" s="2" t="s">
        <v>5054</v>
      </c>
      <c r="D478" s="91" t="s">
        <v>12068</v>
      </c>
      <c r="E478" s="2" t="s">
        <v>1371</v>
      </c>
      <c r="F478" s="2" t="s">
        <v>6289</v>
      </c>
      <c r="G478" s="2" t="s">
        <v>658</v>
      </c>
      <c r="H478" s="2" t="s">
        <v>658</v>
      </c>
      <c r="I478" s="98">
        <v>19955</v>
      </c>
      <c r="J478" s="98" t="s">
        <v>12070</v>
      </c>
      <c r="K478" s="98" t="e">
        <v>#VALUE!</v>
      </c>
      <c r="L478" s="98" t="s">
        <v>11431</v>
      </c>
      <c r="M478" s="66">
        <v>23</v>
      </c>
      <c r="N478" s="124">
        <v>82</v>
      </c>
      <c r="O478" s="75">
        <v>75</v>
      </c>
      <c r="P478" s="124">
        <v>18</v>
      </c>
      <c r="Q478" s="124">
        <v>4</v>
      </c>
      <c r="R478" s="124">
        <v>1</v>
      </c>
      <c r="S478" s="75">
        <v>2</v>
      </c>
      <c r="T478" s="124">
        <v>12</v>
      </c>
      <c r="U478" s="75">
        <v>9</v>
      </c>
      <c r="V478" s="75">
        <v>7</v>
      </c>
      <c r="W478" s="75">
        <v>24</v>
      </c>
      <c r="X478" s="75">
        <v>2</v>
      </c>
      <c r="Y478" s="3">
        <v>0.24</v>
      </c>
      <c r="Z478" s="3">
        <v>0.3048780487804878</v>
      </c>
      <c r="AA478" s="3">
        <v>0.4</v>
      </c>
      <c r="AB478" s="6">
        <v>0.78947368421052633</v>
      </c>
      <c r="AC478" s="6">
        <v>0.30303030303030304</v>
      </c>
      <c r="AD478" s="6">
        <v>0.60810810810810811</v>
      </c>
      <c r="AE478" s="6">
        <v>0.5</v>
      </c>
      <c r="AF478" s="6">
        <v>0.17089578077856643</v>
      </c>
      <c r="AG478" s="6">
        <v>0</v>
      </c>
      <c r="AH478" s="6">
        <v>0</v>
      </c>
      <c r="AI478" s="51">
        <v>0</v>
      </c>
      <c r="AJ478" s="6">
        <v>2.3715078761275037</v>
      </c>
      <c r="AK478" s="6" t="s">
        <v>12734</v>
      </c>
      <c r="AL478" s="6" t="s">
        <v>12734</v>
      </c>
      <c r="AM478" s="6">
        <v>2.3715078761275037</v>
      </c>
      <c r="AN478" s="6" t="s">
        <v>12734</v>
      </c>
      <c r="AO478" s="6" t="s">
        <v>12734</v>
      </c>
      <c r="AP478" s="6" t="s">
        <v>12734</v>
      </c>
      <c r="AQ478" s="6" t="s">
        <v>12734</v>
      </c>
      <c r="AR478" s="6">
        <v>2.3715078761275037</v>
      </c>
      <c r="AS478" s="6">
        <v>2.3715078761275037</v>
      </c>
      <c r="AT478" s="6">
        <v>2.3715078761275037</v>
      </c>
      <c r="AU478" s="6">
        <v>2.3715078761275037</v>
      </c>
      <c r="AV478" s="99" t="s">
        <v>12734</v>
      </c>
      <c r="AW478" s="99" t="s">
        <v>12734</v>
      </c>
      <c r="AX478" s="99">
        <v>65</v>
      </c>
      <c r="AY478" s="99" t="s">
        <v>12734</v>
      </c>
      <c r="AZ478" s="99" t="s">
        <v>12734</v>
      </c>
      <c r="BA478" s="99" t="s">
        <v>12734</v>
      </c>
      <c r="BB478" s="99" t="s">
        <v>12734</v>
      </c>
      <c r="BC478" s="99">
        <v>88</v>
      </c>
      <c r="BD478" s="99">
        <v>111</v>
      </c>
      <c r="BE478" s="99">
        <v>227</v>
      </c>
      <c r="BF478" s="99">
        <v>212</v>
      </c>
      <c r="BG478" s="92" t="s">
        <v>12734</v>
      </c>
      <c r="BH478" s="6">
        <v>10.732795434161627</v>
      </c>
      <c r="BI478" s="6">
        <v>-8.3612875580341228</v>
      </c>
      <c r="BJ478" s="99">
        <v>477</v>
      </c>
      <c r="BK478" s="6">
        <v>0</v>
      </c>
      <c r="BL478" s="6">
        <v>0.21403182159055145</v>
      </c>
      <c r="BM478" s="6">
        <v>-8.5753193796246734</v>
      </c>
      <c r="BN478" s="38">
        <v>-14.838064019482314</v>
      </c>
      <c r="BO478" s="38"/>
      <c r="BP478" s="6">
        <v>0</v>
      </c>
      <c r="BQ478" s="38">
        <v>0</v>
      </c>
      <c r="BR478" s="6" t="s">
        <v>13214</v>
      </c>
      <c r="BS478" s="51">
        <v>161.66999999999999</v>
      </c>
      <c r="BT478" s="75">
        <v>1690</v>
      </c>
      <c r="BU478" s="51">
        <v>-1528.33</v>
      </c>
      <c r="BV478" s="75">
        <v>150</v>
      </c>
      <c r="BW478" s="75">
        <v>193</v>
      </c>
      <c r="BX478" s="6"/>
    </row>
    <row r="479" spans="1:76" ht="15" customHeight="1">
      <c r="A479" s="185" t="s">
        <v>10104</v>
      </c>
      <c r="B479" s="1" t="s">
        <v>10105</v>
      </c>
      <c r="C479" s="2" t="s">
        <v>5607</v>
      </c>
      <c r="D479" s="91" t="s">
        <v>9638</v>
      </c>
      <c r="E479" s="2" t="s">
        <v>1396</v>
      </c>
      <c r="F479" s="2" t="s">
        <v>6289</v>
      </c>
      <c r="G479" s="2" t="s">
        <v>1372</v>
      </c>
      <c r="H479" s="2" t="s">
        <v>1372</v>
      </c>
      <c r="I479">
        <v>17642</v>
      </c>
      <c r="J479" t="s">
        <v>9639</v>
      </c>
      <c r="K479" t="e">
        <v>#VALUE!</v>
      </c>
      <c r="L479" t="s">
        <v>11328</v>
      </c>
      <c r="M479" s="175">
        <v>51</v>
      </c>
      <c r="N479" s="124">
        <v>139</v>
      </c>
      <c r="O479" s="75">
        <v>132</v>
      </c>
      <c r="P479" s="124">
        <v>25</v>
      </c>
      <c r="Q479" s="124">
        <v>6</v>
      </c>
      <c r="R479" s="124">
        <v>0</v>
      </c>
      <c r="S479" s="75">
        <v>6</v>
      </c>
      <c r="T479" s="124">
        <v>15</v>
      </c>
      <c r="U479" s="75">
        <v>12</v>
      </c>
      <c r="V479" s="75">
        <v>5</v>
      </c>
      <c r="W479" s="75">
        <v>42</v>
      </c>
      <c r="X479" s="75">
        <v>0</v>
      </c>
      <c r="Y479" s="4">
        <v>0.18939393939393939</v>
      </c>
      <c r="Z479" s="4">
        <v>0.21897810218978103</v>
      </c>
      <c r="AA479" s="4">
        <v>0.37121212121212122</v>
      </c>
      <c r="AB479" s="8">
        <v>0.98684210526315796</v>
      </c>
      <c r="AC479" s="8">
        <v>0.90909090909090917</v>
      </c>
      <c r="AD479" s="8">
        <v>0.81081081081081074</v>
      </c>
      <c r="AE479" s="8">
        <v>0</v>
      </c>
      <c r="AF479" s="51">
        <v>-0.80341377280755233</v>
      </c>
      <c r="AG479" s="51">
        <v>0</v>
      </c>
      <c r="AH479" s="51">
        <v>0</v>
      </c>
      <c r="AI479" s="51">
        <v>0</v>
      </c>
      <c r="AJ479" s="8">
        <v>1.9033300523573258</v>
      </c>
      <c r="AK479" s="8" t="s">
        <v>12734</v>
      </c>
      <c r="AL479" s="8" t="s">
        <v>12734</v>
      </c>
      <c r="AM479" s="8" t="s">
        <v>12734</v>
      </c>
      <c r="AN479" s="8" t="s">
        <v>12734</v>
      </c>
      <c r="AO479" s="8" t="s">
        <v>12734</v>
      </c>
      <c r="AP479" s="8">
        <v>1.9033300523573258</v>
      </c>
      <c r="AQ479" s="8" t="s">
        <v>12734</v>
      </c>
      <c r="AR479" s="8" t="s">
        <v>12734</v>
      </c>
      <c r="AS479" s="8" t="s">
        <v>12734</v>
      </c>
      <c r="AT479" s="8">
        <v>1.9033300523573258</v>
      </c>
      <c r="AU479" s="8">
        <v>1.9033300523573258</v>
      </c>
      <c r="AV479" s="133" t="s">
        <v>12734</v>
      </c>
      <c r="AW479" s="133" t="s">
        <v>12734</v>
      </c>
      <c r="AX479" s="133" t="s">
        <v>12734</v>
      </c>
      <c r="AY479" s="133" t="s">
        <v>12734</v>
      </c>
      <c r="AZ479" s="133" t="s">
        <v>12734</v>
      </c>
      <c r="BA479" s="133">
        <v>168</v>
      </c>
      <c r="BB479" s="133" t="s">
        <v>12734</v>
      </c>
      <c r="BC479" s="133" t="s">
        <v>12734</v>
      </c>
      <c r="BD479" s="133" t="s">
        <v>12734</v>
      </c>
      <c r="BE479" s="133">
        <v>247</v>
      </c>
      <c r="BF479" s="133">
        <v>232</v>
      </c>
      <c r="BG479" s="92" t="s">
        <v>12734</v>
      </c>
      <c r="BH479" s="8">
        <v>10.292358297693868</v>
      </c>
      <c r="BI479" s="8">
        <v>-8.3890282453365419</v>
      </c>
      <c r="BJ479" s="12">
        <v>478</v>
      </c>
      <c r="BK479" s="10">
        <v>0</v>
      </c>
      <c r="BL479" s="10">
        <v>0.21403182159055145</v>
      </c>
      <c r="BM479" s="10">
        <v>-8.6030600669270925</v>
      </c>
      <c r="BN479" s="41">
        <v>-14.889299286880526</v>
      </c>
      <c r="BO479" s="41"/>
      <c r="BP479" s="10">
        <v>0</v>
      </c>
      <c r="BQ479" s="38">
        <v>0</v>
      </c>
      <c r="BR479" s="6" t="s">
        <v>13215</v>
      </c>
      <c r="BS479" s="51">
        <v>0</v>
      </c>
      <c r="BT479" s="75">
        <v>1691</v>
      </c>
      <c r="BU479" s="51">
        <v>0</v>
      </c>
      <c r="BV479" s="75">
        <v>0</v>
      </c>
      <c r="BW479" s="75">
        <v>0</v>
      </c>
      <c r="BX479" s="51"/>
    </row>
    <row r="480" spans="1:76">
      <c r="A480" s="185" t="s">
        <v>11691</v>
      </c>
      <c r="B480" s="1" t="s">
        <v>4018</v>
      </c>
      <c r="C480" s="2" t="s">
        <v>11692</v>
      </c>
      <c r="D480" s="91" t="s">
        <v>11078</v>
      </c>
      <c r="E480" s="2" t="s">
        <v>1390</v>
      </c>
      <c r="F480" s="2" t="s">
        <v>3643</v>
      </c>
      <c r="G480" s="2" t="s">
        <v>1408</v>
      </c>
      <c r="H480" s="2" t="s">
        <v>1408</v>
      </c>
      <c r="I480">
        <v>17338</v>
      </c>
      <c r="J480" t="s">
        <v>11693</v>
      </c>
      <c r="K480" t="e">
        <v>#VALUE!</v>
      </c>
      <c r="L480" t="s">
        <v>11694</v>
      </c>
      <c r="M480" s="175">
        <v>30</v>
      </c>
      <c r="N480" s="124">
        <v>110</v>
      </c>
      <c r="O480" s="75">
        <v>100</v>
      </c>
      <c r="P480" s="124">
        <v>23</v>
      </c>
      <c r="Q480" s="124">
        <v>6</v>
      </c>
      <c r="R480" s="124">
        <v>1</v>
      </c>
      <c r="S480" s="75">
        <v>1</v>
      </c>
      <c r="T480" s="124">
        <v>10</v>
      </c>
      <c r="U480" s="75">
        <v>8</v>
      </c>
      <c r="V480" s="75">
        <v>6</v>
      </c>
      <c r="W480" s="75">
        <v>34</v>
      </c>
      <c r="X480" s="75">
        <v>0</v>
      </c>
      <c r="Y480" s="4">
        <v>0.23</v>
      </c>
      <c r="Z480" s="4">
        <v>0.27358490566037735</v>
      </c>
      <c r="AA480" s="4">
        <v>0.34</v>
      </c>
      <c r="AB480" s="8">
        <v>0.65789473684210531</v>
      </c>
      <c r="AC480" s="8">
        <v>0.15151515151515152</v>
      </c>
      <c r="AD480" s="8">
        <v>0.54054054054054046</v>
      </c>
      <c r="AE480" s="8">
        <v>0</v>
      </c>
      <c r="AF480" s="51">
        <v>-2.069781194560805E-2</v>
      </c>
      <c r="AG480" s="51">
        <v>0</v>
      </c>
      <c r="AH480" s="51">
        <v>0</v>
      </c>
      <c r="AI480" s="51">
        <v>0</v>
      </c>
      <c r="AJ480" s="8">
        <v>1.3292526169521892</v>
      </c>
      <c r="AK480" s="8" t="s">
        <v>12734</v>
      </c>
      <c r="AL480" s="8" t="s">
        <v>12734</v>
      </c>
      <c r="AM480" s="8" t="s">
        <v>12734</v>
      </c>
      <c r="AN480" s="8" t="s">
        <v>12734</v>
      </c>
      <c r="AO480" s="8">
        <v>1.3292526169521892</v>
      </c>
      <c r="AP480" s="8" t="s">
        <v>12734</v>
      </c>
      <c r="AQ480" s="8" t="s">
        <v>12734</v>
      </c>
      <c r="AR480" s="8">
        <v>1.3292526169521892</v>
      </c>
      <c r="AS480" s="8">
        <v>1.3292526169521892</v>
      </c>
      <c r="AT480" s="8">
        <v>1.3292526169521892</v>
      </c>
      <c r="AU480" s="8">
        <v>1.3292526169521892</v>
      </c>
      <c r="AV480" s="133" t="s">
        <v>12734</v>
      </c>
      <c r="AW480" s="133" t="s">
        <v>12734</v>
      </c>
      <c r="AX480" s="133" t="s">
        <v>12734</v>
      </c>
      <c r="AY480" s="133" t="s">
        <v>12734</v>
      </c>
      <c r="AZ480" s="133">
        <v>57</v>
      </c>
      <c r="BA480" s="133" t="s">
        <v>12734</v>
      </c>
      <c r="BB480" s="133" t="s">
        <v>12734</v>
      </c>
      <c r="BC480" s="133">
        <v>96</v>
      </c>
      <c r="BD480" s="133">
        <v>128</v>
      </c>
      <c r="BE480" s="133">
        <v>272</v>
      </c>
      <c r="BF480" s="133">
        <v>257</v>
      </c>
      <c r="BG480" s="92" t="s">
        <v>12734</v>
      </c>
      <c r="BH480" s="8">
        <v>9.752144097079757</v>
      </c>
      <c r="BI480" s="8">
        <v>-8.4228914801275678</v>
      </c>
      <c r="BJ480" s="12">
        <v>479</v>
      </c>
      <c r="BK480" s="10">
        <v>0</v>
      </c>
      <c r="BL480" s="10">
        <v>0.21403182159055145</v>
      </c>
      <c r="BM480" s="10">
        <v>-8.6369233017181202</v>
      </c>
      <c r="BN480" s="41">
        <v>-14.951842506180485</v>
      </c>
      <c r="BO480" s="41"/>
      <c r="BP480" s="10">
        <v>0</v>
      </c>
      <c r="BQ480" s="38">
        <v>0</v>
      </c>
      <c r="BR480" s="6" t="s">
        <v>13216</v>
      </c>
      <c r="BS480" s="51">
        <v>555.33000000000004</v>
      </c>
      <c r="BT480" s="75">
        <v>1692</v>
      </c>
      <c r="BU480" s="51">
        <v>-1136.67</v>
      </c>
      <c r="BV480" s="75">
        <v>453</v>
      </c>
      <c r="BW480" s="75">
        <v>643</v>
      </c>
      <c r="BX480" s="51"/>
    </row>
    <row r="481" spans="1:76">
      <c r="A481" s="185" t="s">
        <v>12265</v>
      </c>
      <c r="B481" s="1" t="s">
        <v>12268</v>
      </c>
      <c r="C481" s="2" t="s">
        <v>12267</v>
      </c>
      <c r="D481" s="91" t="s">
        <v>12266</v>
      </c>
      <c r="E481" s="2" t="s">
        <v>1382</v>
      </c>
      <c r="F481" s="2" t="s">
        <v>6289</v>
      </c>
      <c r="G481" s="2" t="s">
        <v>1383</v>
      </c>
      <c r="H481" s="2" t="s">
        <v>1383</v>
      </c>
      <c r="I481">
        <v>10839</v>
      </c>
      <c r="J481" t="s">
        <v>12269</v>
      </c>
      <c r="K481" t="e">
        <v>#VALUE!</v>
      </c>
      <c r="L481" t="s">
        <v>12270</v>
      </c>
      <c r="M481" s="175">
        <v>29</v>
      </c>
      <c r="N481" s="124">
        <v>43</v>
      </c>
      <c r="O481" s="75">
        <v>39</v>
      </c>
      <c r="P481" s="124">
        <v>8</v>
      </c>
      <c r="Q481" s="124">
        <v>2</v>
      </c>
      <c r="R481" s="124">
        <v>0</v>
      </c>
      <c r="S481" s="75">
        <v>2</v>
      </c>
      <c r="T481" s="124">
        <v>4</v>
      </c>
      <c r="U481" s="75">
        <v>7</v>
      </c>
      <c r="V481" s="75">
        <v>3</v>
      </c>
      <c r="W481" s="75">
        <v>12</v>
      </c>
      <c r="X481" s="75">
        <v>0</v>
      </c>
      <c r="Y481" s="4">
        <v>0.20512820512820512</v>
      </c>
      <c r="Z481" s="4">
        <v>0.26190476190476192</v>
      </c>
      <c r="AA481" s="4">
        <v>0.41025641025641024</v>
      </c>
      <c r="AB481" s="8">
        <v>0.26315789473684209</v>
      </c>
      <c r="AC481" s="8">
        <v>0.30303030303030304</v>
      </c>
      <c r="AD481" s="8">
        <v>0.47297297297297297</v>
      </c>
      <c r="AE481" s="8">
        <v>0</v>
      </c>
      <c r="AF481" s="51">
        <v>0.10119846834748722</v>
      </c>
      <c r="AG481" s="51">
        <v>0</v>
      </c>
      <c r="AH481" s="51">
        <v>0</v>
      </c>
      <c r="AI481" s="51">
        <v>0</v>
      </c>
      <c r="AJ481" s="8">
        <v>1.1403596390876052</v>
      </c>
      <c r="AK481" s="8" t="s">
        <v>12734</v>
      </c>
      <c r="AL481" s="8">
        <v>1.1403596390876052</v>
      </c>
      <c r="AM481" s="8" t="s">
        <v>12734</v>
      </c>
      <c r="AN481" s="8" t="s">
        <v>12734</v>
      </c>
      <c r="AO481" s="8" t="s">
        <v>12734</v>
      </c>
      <c r="AP481" s="8" t="s">
        <v>12734</v>
      </c>
      <c r="AQ481" s="8">
        <v>1.1403596390876052</v>
      </c>
      <c r="AR481" s="8" t="s">
        <v>12734</v>
      </c>
      <c r="AS481" s="8">
        <v>1.1403596390876052</v>
      </c>
      <c r="AT481" s="8">
        <v>1.1403596390876052</v>
      </c>
      <c r="AU481" s="8">
        <v>1.1403596390876052</v>
      </c>
      <c r="AV481" s="133" t="s">
        <v>12734</v>
      </c>
      <c r="AW481" s="133">
        <v>47</v>
      </c>
      <c r="AX481" s="133" t="s">
        <v>12734</v>
      </c>
      <c r="AY481" s="133" t="s">
        <v>12734</v>
      </c>
      <c r="AZ481" s="133" t="s">
        <v>12734</v>
      </c>
      <c r="BA481" s="133" t="s">
        <v>12734</v>
      </c>
      <c r="BB481" s="133">
        <v>65</v>
      </c>
      <c r="BC481" s="133" t="s">
        <v>12734</v>
      </c>
      <c r="BD481" s="133">
        <v>135</v>
      </c>
      <c r="BE481" s="133">
        <v>287</v>
      </c>
      <c r="BF481" s="133">
        <v>272</v>
      </c>
      <c r="BG481" s="92" t="s">
        <v>12734</v>
      </c>
      <c r="BH481" s="8">
        <v>9.5652162702831074</v>
      </c>
      <c r="BI481" s="8">
        <v>-8.4248566311955031</v>
      </c>
      <c r="BJ481" s="12">
        <v>480</v>
      </c>
      <c r="BK481" s="10">
        <v>0</v>
      </c>
      <c r="BL481" s="10">
        <v>0.21403182159055145</v>
      </c>
      <c r="BM481" s="10">
        <v>-8.6388884527860554</v>
      </c>
      <c r="BN481" s="41">
        <v>-14.955472013962536</v>
      </c>
      <c r="BO481" s="41"/>
      <c r="BP481" s="10">
        <v>0</v>
      </c>
      <c r="BQ481" s="38">
        <v>0</v>
      </c>
      <c r="BR481" s="6" t="s">
        <v>13217</v>
      </c>
      <c r="BS481" s="51">
        <v>0</v>
      </c>
      <c r="BT481" s="75">
        <v>1693</v>
      </c>
      <c r="BU481" s="51">
        <v>0</v>
      </c>
      <c r="BV481" s="75">
        <v>0</v>
      </c>
      <c r="BW481" s="75">
        <v>0</v>
      </c>
      <c r="BX481" s="51"/>
    </row>
    <row r="482" spans="1:76">
      <c r="A482" s="222" t="s">
        <v>1916</v>
      </c>
      <c r="B482" s="1" t="s">
        <v>4190</v>
      </c>
      <c r="C482" s="2" t="s">
        <v>4287</v>
      </c>
      <c r="D482" s="91" t="s">
        <v>511</v>
      </c>
      <c r="E482" s="2" t="s">
        <v>1431</v>
      </c>
      <c r="F482" s="2" t="s">
        <v>3643</v>
      </c>
      <c r="G482" s="2" t="s">
        <v>1372</v>
      </c>
      <c r="H482" s="2" t="s">
        <v>1372</v>
      </c>
      <c r="I482">
        <v>5227</v>
      </c>
      <c r="J482" t="s">
        <v>7843</v>
      </c>
      <c r="K482" t="e">
        <v>#VALUE!</v>
      </c>
      <c r="L482" t="s">
        <v>3356</v>
      </c>
      <c r="M482" s="175">
        <v>47</v>
      </c>
      <c r="N482" s="124">
        <v>182</v>
      </c>
      <c r="O482" s="75">
        <v>165</v>
      </c>
      <c r="P482" s="124">
        <v>44</v>
      </c>
      <c r="Q482" s="124">
        <v>8</v>
      </c>
      <c r="R482" s="124">
        <v>0</v>
      </c>
      <c r="S482" s="75">
        <v>0</v>
      </c>
      <c r="T482" s="124">
        <v>12</v>
      </c>
      <c r="U482" s="75">
        <v>9</v>
      </c>
      <c r="V482" s="75">
        <v>8</v>
      </c>
      <c r="W482" s="75">
        <v>30</v>
      </c>
      <c r="X482" s="75">
        <v>0</v>
      </c>
      <c r="Y482" s="52">
        <v>0.26666666666666666</v>
      </c>
      <c r="Z482" s="52">
        <v>0.30057803468208094</v>
      </c>
      <c r="AA482" s="52">
        <v>0.31515151515151513</v>
      </c>
      <c r="AB482" s="51">
        <v>0.78947368421052633</v>
      </c>
      <c r="AC482" s="51">
        <v>0</v>
      </c>
      <c r="AD482" s="51">
        <v>0.60810810810810811</v>
      </c>
      <c r="AE482" s="51">
        <v>0</v>
      </c>
      <c r="AF482" s="51">
        <v>0.46395275052471546</v>
      </c>
      <c r="AG482" s="51">
        <v>0</v>
      </c>
      <c r="AH482" s="51">
        <v>0</v>
      </c>
      <c r="AI482" s="51">
        <v>0</v>
      </c>
      <c r="AJ482" s="51">
        <v>1.8615345428433498</v>
      </c>
      <c r="AK482" s="51" t="s">
        <v>12734</v>
      </c>
      <c r="AL482" s="51" t="s">
        <v>12734</v>
      </c>
      <c r="AM482" s="51" t="s">
        <v>12734</v>
      </c>
      <c r="AN482" s="51" t="s">
        <v>12734</v>
      </c>
      <c r="AO482" s="51" t="s">
        <v>12734</v>
      </c>
      <c r="AP482" s="51">
        <v>1.8615345428433498</v>
      </c>
      <c r="AQ482" s="51" t="s">
        <v>12734</v>
      </c>
      <c r="AR482" s="51" t="s">
        <v>12734</v>
      </c>
      <c r="AS482" s="51" t="s">
        <v>12734</v>
      </c>
      <c r="AT482" s="51">
        <v>1.8615345428433498</v>
      </c>
      <c r="AU482" s="51">
        <v>1.8615345428433498</v>
      </c>
      <c r="AV482" s="76" t="s">
        <v>12734</v>
      </c>
      <c r="AW482" s="133" t="s">
        <v>12734</v>
      </c>
      <c r="AX482" s="133" t="s">
        <v>12734</v>
      </c>
      <c r="AY482" s="133" t="s">
        <v>12734</v>
      </c>
      <c r="AZ482" s="133" t="s">
        <v>12734</v>
      </c>
      <c r="BA482" s="133">
        <v>169</v>
      </c>
      <c r="BB482" s="133" t="s">
        <v>12734</v>
      </c>
      <c r="BC482" s="133" t="s">
        <v>12734</v>
      </c>
      <c r="BD482" s="133" t="s">
        <v>12734</v>
      </c>
      <c r="BE482" s="133">
        <v>250</v>
      </c>
      <c r="BF482" s="133">
        <v>235</v>
      </c>
      <c r="BG482" s="92" t="s">
        <v>12734</v>
      </c>
      <c r="BH482" s="51">
        <v>10.292358297693868</v>
      </c>
      <c r="BI482" s="51">
        <v>-8.4308237548505183</v>
      </c>
      <c r="BJ482" s="76">
        <v>481</v>
      </c>
      <c r="BK482" s="51">
        <v>0</v>
      </c>
      <c r="BL482" s="51">
        <v>0.21403182159055145</v>
      </c>
      <c r="BM482" s="51">
        <v>-8.6448555764410706</v>
      </c>
      <c r="BN482" s="64">
        <v>-14.966492908027993</v>
      </c>
      <c r="BO482" s="64"/>
      <c r="BP482" s="51">
        <v>0</v>
      </c>
      <c r="BQ482" s="38">
        <v>0</v>
      </c>
      <c r="BR482" s="51" t="s">
        <v>13218</v>
      </c>
      <c r="BS482" s="51">
        <v>0</v>
      </c>
      <c r="BT482" s="75">
        <v>1694</v>
      </c>
      <c r="BU482" s="51">
        <v>0</v>
      </c>
      <c r="BV482" s="75">
        <v>0</v>
      </c>
      <c r="BW482" s="75">
        <v>0</v>
      </c>
      <c r="BX482" s="51"/>
    </row>
    <row r="483" spans="1:76" ht="15" customHeight="1">
      <c r="A483" s="185" t="s">
        <v>2116</v>
      </c>
      <c r="B483" s="1" t="s">
        <v>4175</v>
      </c>
      <c r="C483" s="2" t="s">
        <v>4176</v>
      </c>
      <c r="D483" s="91" t="s">
        <v>533</v>
      </c>
      <c r="E483" s="2" t="s">
        <v>1366</v>
      </c>
      <c r="F483" s="2" t="s">
        <v>3643</v>
      </c>
      <c r="G483" s="2" t="s">
        <v>1383</v>
      </c>
      <c r="H483" s="2" t="s">
        <v>1383</v>
      </c>
      <c r="I483">
        <v>8610</v>
      </c>
      <c r="J483" t="s">
        <v>7211</v>
      </c>
      <c r="K483" t="e">
        <v>#VALUE!</v>
      </c>
      <c r="L483" t="s">
        <v>3530</v>
      </c>
      <c r="M483" s="175">
        <v>53</v>
      </c>
      <c r="N483" s="124">
        <v>201</v>
      </c>
      <c r="O483" s="75">
        <v>170</v>
      </c>
      <c r="P483" s="124">
        <v>33</v>
      </c>
      <c r="Q483" s="124">
        <v>2</v>
      </c>
      <c r="R483" s="124">
        <v>1</v>
      </c>
      <c r="S483" s="75">
        <v>2</v>
      </c>
      <c r="T483" s="124">
        <v>16</v>
      </c>
      <c r="U483" s="75">
        <v>12</v>
      </c>
      <c r="V483" s="75">
        <v>26</v>
      </c>
      <c r="W483" s="75">
        <v>26</v>
      </c>
      <c r="X483" s="75">
        <v>0</v>
      </c>
      <c r="Y483" s="31">
        <v>0.19411764705882353</v>
      </c>
      <c r="Z483" s="31">
        <v>0.30102040816326531</v>
      </c>
      <c r="AA483" s="31">
        <v>0.25294117647058822</v>
      </c>
      <c r="AB483" s="32">
        <v>1.0526315789473684</v>
      </c>
      <c r="AC483" s="32">
        <v>0.30303030303030304</v>
      </c>
      <c r="AD483" s="32">
        <v>0.81081081081081074</v>
      </c>
      <c r="AE483" s="32">
        <v>0</v>
      </c>
      <c r="AF483" s="51">
        <v>-1.0374597600234146</v>
      </c>
      <c r="AG483" s="51">
        <v>0</v>
      </c>
      <c r="AH483" s="51">
        <v>0</v>
      </c>
      <c r="AI483" s="51">
        <v>0</v>
      </c>
      <c r="AJ483" s="32">
        <v>1.1290129327650678</v>
      </c>
      <c r="AK483" s="32" t="s">
        <v>12734</v>
      </c>
      <c r="AL483" s="32">
        <v>1.1290129327650678</v>
      </c>
      <c r="AM483" s="32" t="s">
        <v>12734</v>
      </c>
      <c r="AN483" s="32" t="s">
        <v>12734</v>
      </c>
      <c r="AO483" s="32" t="s">
        <v>12734</v>
      </c>
      <c r="AP483" s="32" t="s">
        <v>12734</v>
      </c>
      <c r="AQ483" s="32">
        <v>1.1290129327650678</v>
      </c>
      <c r="AR483" s="32" t="s">
        <v>12734</v>
      </c>
      <c r="AS483" s="32">
        <v>1.1290129327650678</v>
      </c>
      <c r="AT483" s="32">
        <v>1.1290129327650678</v>
      </c>
      <c r="AU483" s="32">
        <v>1.1290129327650678</v>
      </c>
      <c r="AV483" s="134" t="s">
        <v>12734</v>
      </c>
      <c r="AW483" s="133">
        <v>48</v>
      </c>
      <c r="AX483" s="133" t="s">
        <v>12734</v>
      </c>
      <c r="AY483" s="133" t="s">
        <v>12734</v>
      </c>
      <c r="AZ483" s="133" t="s">
        <v>12734</v>
      </c>
      <c r="BA483" s="133" t="s">
        <v>12734</v>
      </c>
      <c r="BB483" s="133">
        <v>66</v>
      </c>
      <c r="BC483" s="133" t="s">
        <v>12734</v>
      </c>
      <c r="BD483" s="133">
        <v>137</v>
      </c>
      <c r="BE483" s="133">
        <v>290</v>
      </c>
      <c r="BF483" s="133">
        <v>275</v>
      </c>
      <c r="BG483" s="92" t="s">
        <v>12734</v>
      </c>
      <c r="BH483" s="32">
        <v>9.5652162702831074</v>
      </c>
      <c r="BI483" s="8">
        <v>-8.4362033375180392</v>
      </c>
      <c r="BJ483" s="12">
        <v>482</v>
      </c>
      <c r="BK483" s="32">
        <v>0</v>
      </c>
      <c r="BL483" s="32">
        <v>0.21403182159055145</v>
      </c>
      <c r="BM483" s="32">
        <v>-8.6502351591085898</v>
      </c>
      <c r="BN483" s="40">
        <v>-14.976428651632913</v>
      </c>
      <c r="BO483" s="40"/>
      <c r="BP483" s="32">
        <v>0</v>
      </c>
      <c r="BQ483" s="38">
        <v>0</v>
      </c>
      <c r="BR483" s="6" t="s">
        <v>13219</v>
      </c>
      <c r="BS483" s="51">
        <v>0</v>
      </c>
      <c r="BT483" s="75">
        <v>1695</v>
      </c>
      <c r="BU483" s="51">
        <v>0</v>
      </c>
      <c r="BV483" s="75">
        <v>0</v>
      </c>
      <c r="BW483" s="75">
        <v>0</v>
      </c>
      <c r="BX483" s="51"/>
    </row>
    <row r="484" spans="1:76">
      <c r="A484" s="221" t="s">
        <v>12122</v>
      </c>
      <c r="B484" s="187" t="s">
        <v>12124</v>
      </c>
      <c r="C484" s="188" t="s">
        <v>4262</v>
      </c>
      <c r="D484" s="219" t="s">
        <v>12123</v>
      </c>
      <c r="E484" s="188" t="s">
        <v>1393</v>
      </c>
      <c r="F484" s="188" t="s">
        <v>6289</v>
      </c>
      <c r="G484" s="188" t="s">
        <v>1383</v>
      </c>
      <c r="H484" s="188" t="s">
        <v>1383</v>
      </c>
      <c r="I484" s="190">
        <v>13905</v>
      </c>
      <c r="J484" s="190" t="s">
        <v>12125</v>
      </c>
      <c r="K484" s="202" t="e">
        <v>#VALUE!</v>
      </c>
      <c r="L484" s="202" t="s">
        <v>12126</v>
      </c>
      <c r="M484" s="66">
        <v>14</v>
      </c>
      <c r="N484" s="192">
        <v>33</v>
      </c>
      <c r="O484" s="192">
        <v>30</v>
      </c>
      <c r="P484" s="192">
        <v>7</v>
      </c>
      <c r="Q484" s="192">
        <v>2</v>
      </c>
      <c r="R484" s="192">
        <v>0</v>
      </c>
      <c r="S484" s="192">
        <v>2</v>
      </c>
      <c r="T484" s="192">
        <v>3</v>
      </c>
      <c r="U484" s="192">
        <v>5</v>
      </c>
      <c r="V484" s="192">
        <v>3</v>
      </c>
      <c r="W484" s="192">
        <v>9</v>
      </c>
      <c r="X484" s="192">
        <v>0</v>
      </c>
      <c r="Y484" s="193">
        <v>0.23333333333333334</v>
      </c>
      <c r="Z484" s="194">
        <v>0.30303030303030304</v>
      </c>
      <c r="AA484" s="194">
        <v>0.5</v>
      </c>
      <c r="AB484" s="195">
        <v>0.19736842105263158</v>
      </c>
      <c r="AC484" s="195">
        <v>0.30303030303030304</v>
      </c>
      <c r="AD484" s="195">
        <v>0.33783783783783783</v>
      </c>
      <c r="AE484" s="195">
        <v>0</v>
      </c>
      <c r="AF484" s="195">
        <v>0.27039139527932726</v>
      </c>
      <c r="AG484" s="196">
        <v>0</v>
      </c>
      <c r="AH484" s="196">
        <v>0</v>
      </c>
      <c r="AI484" s="196">
        <v>0</v>
      </c>
      <c r="AJ484" s="195">
        <v>1.1086279572000997</v>
      </c>
      <c r="AK484" s="195" t="s">
        <v>12734</v>
      </c>
      <c r="AL484" s="195">
        <v>1.1086279572000997</v>
      </c>
      <c r="AM484" s="195" t="s">
        <v>12734</v>
      </c>
      <c r="AN484" s="195" t="s">
        <v>12734</v>
      </c>
      <c r="AO484" s="195" t="s">
        <v>12734</v>
      </c>
      <c r="AP484" s="195" t="s">
        <v>12734</v>
      </c>
      <c r="AQ484" s="195">
        <v>1.1086279572000997</v>
      </c>
      <c r="AR484" s="195" t="s">
        <v>12734</v>
      </c>
      <c r="AS484" s="195">
        <v>1.1086279572000997</v>
      </c>
      <c r="AT484" s="195">
        <v>1.1086279572000997</v>
      </c>
      <c r="AU484" s="195">
        <v>1.1086279572000997</v>
      </c>
      <c r="AV484" s="197" t="s">
        <v>12734</v>
      </c>
      <c r="AW484" s="197">
        <v>49</v>
      </c>
      <c r="AX484" s="197" t="s">
        <v>12734</v>
      </c>
      <c r="AY484" s="197" t="s">
        <v>12734</v>
      </c>
      <c r="AZ484" s="197" t="s">
        <v>12734</v>
      </c>
      <c r="BA484" s="197" t="s">
        <v>12734</v>
      </c>
      <c r="BB484" s="197">
        <v>67</v>
      </c>
      <c r="BC484" s="197" t="s">
        <v>12734</v>
      </c>
      <c r="BD484" s="197">
        <v>138</v>
      </c>
      <c r="BE484" s="197">
        <v>292</v>
      </c>
      <c r="BF484" s="197">
        <v>277</v>
      </c>
      <c r="BG484" s="198" t="s">
        <v>12734</v>
      </c>
      <c r="BH484" s="195">
        <v>9.5652162702831074</v>
      </c>
      <c r="BI484" s="195">
        <v>-8.4565883130830084</v>
      </c>
      <c r="BJ484" s="197">
        <v>483</v>
      </c>
      <c r="BK484" s="195">
        <v>0</v>
      </c>
      <c r="BL484" s="195">
        <v>0.21403182159055145</v>
      </c>
      <c r="BM484" s="195">
        <v>-8.670620134673559</v>
      </c>
      <c r="BN484" s="199">
        <v>-15.014078391979691</v>
      </c>
      <c r="BO484" s="200"/>
      <c r="BP484" s="195">
        <v>0</v>
      </c>
      <c r="BQ484" s="38">
        <v>0</v>
      </c>
      <c r="BR484" s="195" t="s">
        <v>13220</v>
      </c>
      <c r="BS484" s="195">
        <v>0</v>
      </c>
      <c r="BT484" s="201">
        <v>1697</v>
      </c>
      <c r="BU484" s="196">
        <v>0</v>
      </c>
      <c r="BV484" s="201">
        <v>0</v>
      </c>
      <c r="BW484" s="201">
        <v>0</v>
      </c>
      <c r="BX484" s="195"/>
    </row>
    <row r="485" spans="1:76" ht="15" customHeight="1">
      <c r="A485" s="221" t="s">
        <v>9293</v>
      </c>
      <c r="B485" s="187" t="s">
        <v>9295</v>
      </c>
      <c r="C485" s="205" t="s">
        <v>9294</v>
      </c>
      <c r="D485" s="220" t="s">
        <v>8654</v>
      </c>
      <c r="E485" s="205" t="s">
        <v>1380</v>
      </c>
      <c r="F485" s="205" t="s">
        <v>3643</v>
      </c>
      <c r="G485" s="205" t="s">
        <v>1372</v>
      </c>
      <c r="H485" s="205" t="s">
        <v>1372</v>
      </c>
      <c r="I485" s="206">
        <v>14158</v>
      </c>
      <c r="J485" s="206" t="s">
        <v>8655</v>
      </c>
      <c r="K485" s="207" t="e">
        <v>#VALUE!</v>
      </c>
      <c r="L485" s="207" t="s">
        <v>9296</v>
      </c>
      <c r="M485" s="208">
        <v>40</v>
      </c>
      <c r="N485" s="209">
        <v>144</v>
      </c>
      <c r="O485" s="209">
        <v>128</v>
      </c>
      <c r="P485" s="209">
        <v>20</v>
      </c>
      <c r="Q485" s="209">
        <v>1</v>
      </c>
      <c r="R485" s="209">
        <v>0</v>
      </c>
      <c r="S485" s="209">
        <v>4</v>
      </c>
      <c r="T485" s="209">
        <v>13</v>
      </c>
      <c r="U485" s="209">
        <v>17</v>
      </c>
      <c r="V485" s="209">
        <v>14</v>
      </c>
      <c r="W485" s="209">
        <v>44</v>
      </c>
      <c r="X485" s="209">
        <v>2</v>
      </c>
      <c r="Y485" s="210">
        <v>0.15625</v>
      </c>
      <c r="Z485" s="211">
        <v>0.23943661971830985</v>
      </c>
      <c r="AA485" s="211">
        <v>0.2578125</v>
      </c>
      <c r="AB485" s="212">
        <v>0.85526315789473684</v>
      </c>
      <c r="AC485" s="212">
        <v>0.60606060606060608</v>
      </c>
      <c r="AD485" s="212">
        <v>1.1486486486486487</v>
      </c>
      <c r="AE485" s="212">
        <v>0.5</v>
      </c>
      <c r="AF485" s="212">
        <v>-1.2887711032587292</v>
      </c>
      <c r="AG485" s="213">
        <v>0</v>
      </c>
      <c r="AH485" s="213">
        <v>0</v>
      </c>
      <c r="AI485" s="213">
        <v>0</v>
      </c>
      <c r="AJ485" s="212">
        <v>1.8212013093452626</v>
      </c>
      <c r="AK485" s="212" t="s">
        <v>12734</v>
      </c>
      <c r="AL485" s="212" t="s">
        <v>12734</v>
      </c>
      <c r="AM485" s="212" t="s">
        <v>12734</v>
      </c>
      <c r="AN485" s="212" t="s">
        <v>12734</v>
      </c>
      <c r="AO485" s="212" t="s">
        <v>12734</v>
      </c>
      <c r="AP485" s="212">
        <v>1.8212013093452626</v>
      </c>
      <c r="AQ485" s="212" t="s">
        <v>12734</v>
      </c>
      <c r="AR485" s="212" t="s">
        <v>12734</v>
      </c>
      <c r="AS485" s="212" t="s">
        <v>12734</v>
      </c>
      <c r="AT485" s="212">
        <v>1.8212013093452626</v>
      </c>
      <c r="AU485" s="212">
        <v>1.8212013093452626</v>
      </c>
      <c r="AV485" s="214" t="s">
        <v>12734</v>
      </c>
      <c r="AW485" s="214" t="s">
        <v>12734</v>
      </c>
      <c r="AX485" s="214" t="s">
        <v>12734</v>
      </c>
      <c r="AY485" s="214" t="s">
        <v>12734</v>
      </c>
      <c r="AZ485" s="214" t="s">
        <v>12734</v>
      </c>
      <c r="BA485" s="214">
        <v>170</v>
      </c>
      <c r="BB485" s="214" t="s">
        <v>12734</v>
      </c>
      <c r="BC485" s="214" t="s">
        <v>12734</v>
      </c>
      <c r="BD485" s="214" t="s">
        <v>12734</v>
      </c>
      <c r="BE485" s="214">
        <v>252</v>
      </c>
      <c r="BF485" s="214">
        <v>237</v>
      </c>
      <c r="BG485" s="215" t="s">
        <v>12734</v>
      </c>
      <c r="BH485" s="212">
        <v>10.292358297693868</v>
      </c>
      <c r="BI485" s="212">
        <v>-8.4711569883486053</v>
      </c>
      <c r="BJ485" s="214">
        <v>484</v>
      </c>
      <c r="BK485" s="212">
        <v>0</v>
      </c>
      <c r="BL485" s="212">
        <v>0.21403182159055145</v>
      </c>
      <c r="BM485" s="212">
        <v>-8.6851888099391559</v>
      </c>
      <c r="BN485" s="216">
        <v>-15.040985799310061</v>
      </c>
      <c r="BO485" s="217"/>
      <c r="BP485" s="212">
        <v>0</v>
      </c>
      <c r="BQ485" s="38">
        <v>0</v>
      </c>
      <c r="BR485" s="212" t="s">
        <v>13221</v>
      </c>
      <c r="BS485" s="212">
        <v>0</v>
      </c>
      <c r="BT485" s="218">
        <v>1698</v>
      </c>
      <c r="BU485" s="213">
        <v>0</v>
      </c>
      <c r="BV485" s="218">
        <v>0</v>
      </c>
      <c r="BW485" s="218">
        <v>0</v>
      </c>
      <c r="BX485" s="212"/>
    </row>
    <row r="486" spans="1:76" ht="15" customHeight="1">
      <c r="A486" t="s">
        <v>1788</v>
      </c>
      <c r="B486" s="1" t="s">
        <v>3249</v>
      </c>
      <c r="C486" s="2" t="s">
        <v>4027</v>
      </c>
      <c r="D486" s="91" t="s">
        <v>639</v>
      </c>
      <c r="E486" s="2" t="s">
        <v>1441</v>
      </c>
      <c r="F486" s="2" t="s">
        <v>6289</v>
      </c>
      <c r="G486" s="2" t="s">
        <v>1372</v>
      </c>
      <c r="H486" s="2" t="s">
        <v>1372</v>
      </c>
      <c r="I486">
        <v>7287</v>
      </c>
      <c r="J486" t="s">
        <v>7553</v>
      </c>
      <c r="K486" t="e">
        <v>#VALUE!</v>
      </c>
      <c r="L486" t="s">
        <v>3242</v>
      </c>
      <c r="M486" s="175">
        <v>45</v>
      </c>
      <c r="N486" s="124">
        <v>166</v>
      </c>
      <c r="O486" s="75">
        <v>145</v>
      </c>
      <c r="P486" s="124">
        <v>29</v>
      </c>
      <c r="Q486" s="124">
        <v>3</v>
      </c>
      <c r="R486" s="124">
        <v>0</v>
      </c>
      <c r="S486" s="75">
        <v>3</v>
      </c>
      <c r="T486" s="124">
        <v>21</v>
      </c>
      <c r="U486" s="75">
        <v>10</v>
      </c>
      <c r="V486" s="75">
        <v>18</v>
      </c>
      <c r="W486" s="75">
        <v>52</v>
      </c>
      <c r="X486" s="75">
        <v>0</v>
      </c>
      <c r="Y486" s="4">
        <v>0.2</v>
      </c>
      <c r="Z486" s="4">
        <v>0.28834355828220859</v>
      </c>
      <c r="AA486" s="4">
        <v>0.28275862068965518</v>
      </c>
      <c r="AB486" s="8">
        <v>1.381578947368421</v>
      </c>
      <c r="AC486" s="8">
        <v>0.45454545454545459</v>
      </c>
      <c r="AD486" s="8">
        <v>0.67567567567567566</v>
      </c>
      <c r="AE486" s="8">
        <v>0</v>
      </c>
      <c r="AF486" s="51">
        <v>-0.72918196504627908</v>
      </c>
      <c r="AG486" s="51">
        <v>0</v>
      </c>
      <c r="AH486" s="51">
        <v>0</v>
      </c>
      <c r="AI486" s="51">
        <v>0</v>
      </c>
      <c r="AJ486" s="8">
        <v>1.7826181125432723</v>
      </c>
      <c r="AK486" s="8" t="s">
        <v>12734</v>
      </c>
      <c r="AL486" s="8" t="s">
        <v>12734</v>
      </c>
      <c r="AM486" s="8" t="s">
        <v>12734</v>
      </c>
      <c r="AN486" s="8" t="s">
        <v>12734</v>
      </c>
      <c r="AO486" s="8" t="s">
        <v>12734</v>
      </c>
      <c r="AP486" s="8">
        <v>1.7826181125432723</v>
      </c>
      <c r="AQ486" s="8" t="s">
        <v>12734</v>
      </c>
      <c r="AR486" s="8" t="s">
        <v>12734</v>
      </c>
      <c r="AS486" s="8" t="s">
        <v>12734</v>
      </c>
      <c r="AT486" s="8">
        <v>1.7826181125432723</v>
      </c>
      <c r="AU486" s="8">
        <v>1.7826181125432723</v>
      </c>
      <c r="AV486" s="133" t="s">
        <v>12734</v>
      </c>
      <c r="AW486" s="133" t="s">
        <v>12734</v>
      </c>
      <c r="AX486" s="133" t="s">
        <v>12734</v>
      </c>
      <c r="AY486" s="133" t="s">
        <v>12734</v>
      </c>
      <c r="AZ486" s="133" t="s">
        <v>12734</v>
      </c>
      <c r="BA486" s="133">
        <v>171</v>
      </c>
      <c r="BB486" s="133" t="s">
        <v>12734</v>
      </c>
      <c r="BC486" s="133" t="s">
        <v>12734</v>
      </c>
      <c r="BD486" s="133" t="s">
        <v>12734</v>
      </c>
      <c r="BE486" s="133">
        <v>254</v>
      </c>
      <c r="BF486" s="133">
        <v>239</v>
      </c>
      <c r="BG486" s="92" t="s">
        <v>12734</v>
      </c>
      <c r="BH486" s="8">
        <v>10.292358297693868</v>
      </c>
      <c r="BI486" s="8">
        <v>-8.509740185150596</v>
      </c>
      <c r="BJ486" s="12">
        <v>485</v>
      </c>
      <c r="BK486" s="10">
        <v>0</v>
      </c>
      <c r="BL486" s="10">
        <v>0.21403182159055145</v>
      </c>
      <c r="BM486" s="10">
        <v>-8.7237720067411466</v>
      </c>
      <c r="BN486" s="41">
        <v>-15.112246485236021</v>
      </c>
      <c r="BO486" s="41"/>
      <c r="BP486" s="10">
        <v>0</v>
      </c>
      <c r="BQ486" s="38">
        <v>0</v>
      </c>
      <c r="BR486" s="6" t="s">
        <v>13222</v>
      </c>
      <c r="BS486" s="51">
        <v>0</v>
      </c>
      <c r="BT486" s="75">
        <v>1701</v>
      </c>
      <c r="BU486" s="51">
        <v>0</v>
      </c>
      <c r="BV486" s="75">
        <v>0</v>
      </c>
      <c r="BW486" s="75">
        <v>0</v>
      </c>
      <c r="BX486" s="51"/>
    </row>
    <row r="487" spans="1:76" ht="15" customHeight="1">
      <c r="A487" s="185" t="s">
        <v>1819</v>
      </c>
      <c r="B487" s="1" t="s">
        <v>4098</v>
      </c>
      <c r="C487" s="2" t="s">
        <v>4099</v>
      </c>
      <c r="D487" s="91" t="s">
        <v>389</v>
      </c>
      <c r="E487" s="2" t="s">
        <v>1371</v>
      </c>
      <c r="F487" s="2" t="s">
        <v>6289</v>
      </c>
      <c r="G487" s="2" t="s">
        <v>657</v>
      </c>
      <c r="H487" s="2" t="s">
        <v>657</v>
      </c>
      <c r="I487">
        <v>10816</v>
      </c>
      <c r="J487" t="s">
        <v>8086</v>
      </c>
      <c r="K487" t="e">
        <v>#VALUE!</v>
      </c>
      <c r="L487" t="s">
        <v>3278</v>
      </c>
      <c r="M487" s="175">
        <v>62</v>
      </c>
      <c r="N487" s="124">
        <v>101</v>
      </c>
      <c r="O487" s="75">
        <v>92</v>
      </c>
      <c r="P487" s="124">
        <v>16</v>
      </c>
      <c r="Q487" s="124">
        <v>1</v>
      </c>
      <c r="R487" s="124">
        <v>0</v>
      </c>
      <c r="S487" s="75">
        <v>2</v>
      </c>
      <c r="T487" s="124">
        <v>6</v>
      </c>
      <c r="U487" s="75">
        <v>9</v>
      </c>
      <c r="V487" s="75">
        <v>9</v>
      </c>
      <c r="W487" s="75">
        <v>24</v>
      </c>
      <c r="X487" s="75">
        <v>2</v>
      </c>
      <c r="Y487" s="31">
        <v>0.17391304347826086</v>
      </c>
      <c r="Z487" s="31">
        <v>0.24752475247524752</v>
      </c>
      <c r="AA487" s="31">
        <v>0.25</v>
      </c>
      <c r="AB487" s="32">
        <v>0.39473684210526316</v>
      </c>
      <c r="AC487" s="32">
        <v>0.30303030303030304</v>
      </c>
      <c r="AD487" s="32">
        <v>0.60810810810810811</v>
      </c>
      <c r="AE487" s="32">
        <v>0.5</v>
      </c>
      <c r="AF487" s="51">
        <v>-0.62561673574106547</v>
      </c>
      <c r="AG487" s="51">
        <v>0</v>
      </c>
      <c r="AH487" s="51">
        <v>0</v>
      </c>
      <c r="AI487" s="51">
        <v>0</v>
      </c>
      <c r="AJ487" s="32">
        <v>1.180258517502609</v>
      </c>
      <c r="AK487" s="32" t="s">
        <v>12734</v>
      </c>
      <c r="AL487" s="32" t="s">
        <v>12734</v>
      </c>
      <c r="AM487" s="32" t="s">
        <v>12734</v>
      </c>
      <c r="AN487" s="32">
        <v>1.180258517502609</v>
      </c>
      <c r="AO487" s="32" t="s">
        <v>12734</v>
      </c>
      <c r="AP487" s="32" t="s">
        <v>12734</v>
      </c>
      <c r="AQ487" s="32">
        <v>1.180258517502609</v>
      </c>
      <c r="AR487" s="32" t="s">
        <v>12734</v>
      </c>
      <c r="AS487" s="32">
        <v>1.180258517502609</v>
      </c>
      <c r="AT487" s="32">
        <v>1.180258517502609</v>
      </c>
      <c r="AU487" s="32">
        <v>1.180258517502609</v>
      </c>
      <c r="AV487" s="134" t="s">
        <v>12734</v>
      </c>
      <c r="AW487" s="133" t="s">
        <v>12734</v>
      </c>
      <c r="AX487" s="133" t="s">
        <v>12734</v>
      </c>
      <c r="AY487" s="133">
        <v>48</v>
      </c>
      <c r="AZ487" s="133" t="s">
        <v>12734</v>
      </c>
      <c r="BA487" s="133" t="s">
        <v>12734</v>
      </c>
      <c r="BB487" s="133">
        <v>64</v>
      </c>
      <c r="BC487" s="133" t="s">
        <v>12734</v>
      </c>
      <c r="BD487" s="133">
        <v>132</v>
      </c>
      <c r="BE487" s="133">
        <v>281</v>
      </c>
      <c r="BF487" s="133">
        <v>266</v>
      </c>
      <c r="BG487" s="92" t="s">
        <v>12734</v>
      </c>
      <c r="BH487" s="32">
        <v>9.7237596872733416</v>
      </c>
      <c r="BI487" s="8">
        <v>-8.5435011697707317</v>
      </c>
      <c r="BJ487" s="12">
        <v>486</v>
      </c>
      <c r="BK487" s="32">
        <v>0</v>
      </c>
      <c r="BL487" s="32">
        <v>0.21403182159055145</v>
      </c>
      <c r="BM487" s="32">
        <v>-8.757532991361284</v>
      </c>
      <c r="BN487" s="40">
        <v>-15.17460085503885</v>
      </c>
      <c r="BO487" s="40"/>
      <c r="BP487" s="32">
        <v>0</v>
      </c>
      <c r="BQ487" s="38">
        <v>0</v>
      </c>
      <c r="BR487" s="6" t="s">
        <v>13223</v>
      </c>
      <c r="BS487" s="51">
        <v>0</v>
      </c>
      <c r="BT487" s="75">
        <v>1702</v>
      </c>
      <c r="BU487" s="51">
        <v>0</v>
      </c>
      <c r="BV487" s="75">
        <v>0</v>
      </c>
      <c r="BW487" s="75">
        <v>0</v>
      </c>
      <c r="BX487" s="51"/>
    </row>
    <row r="488" spans="1:76" ht="15" customHeight="1">
      <c r="A488" s="185" t="s">
        <v>11868</v>
      </c>
      <c r="B488" s="1" t="s">
        <v>11870</v>
      </c>
      <c r="C488" s="2" t="s">
        <v>3973</v>
      </c>
      <c r="D488" s="91" t="s">
        <v>11869</v>
      </c>
      <c r="E488" s="2" t="s">
        <v>1371</v>
      </c>
      <c r="F488" s="2" t="s">
        <v>6289</v>
      </c>
      <c r="G488" s="2" t="s">
        <v>1372</v>
      </c>
      <c r="H488" s="2" t="s">
        <v>1372</v>
      </c>
      <c r="I488">
        <v>18063</v>
      </c>
      <c r="J488" t="s">
        <v>11871</v>
      </c>
      <c r="K488" t="e">
        <v>#VALUE!</v>
      </c>
      <c r="L488" t="s">
        <v>11872</v>
      </c>
      <c r="M488" s="175">
        <v>30</v>
      </c>
      <c r="N488" s="124">
        <v>53</v>
      </c>
      <c r="O488" s="75">
        <v>48</v>
      </c>
      <c r="P488" s="124">
        <v>12</v>
      </c>
      <c r="Q488" s="124">
        <v>4</v>
      </c>
      <c r="R488" s="124">
        <v>0</v>
      </c>
      <c r="S488" s="75">
        <v>3</v>
      </c>
      <c r="T488" s="124">
        <v>8</v>
      </c>
      <c r="U488" s="75">
        <v>6</v>
      </c>
      <c r="V488" s="75">
        <v>5</v>
      </c>
      <c r="W488" s="75">
        <v>19</v>
      </c>
      <c r="X488" s="75">
        <v>0</v>
      </c>
      <c r="Y488" s="4">
        <v>0.25</v>
      </c>
      <c r="Z488" s="4">
        <v>0.32075471698113206</v>
      </c>
      <c r="AA488" s="4">
        <v>0.52083333333333337</v>
      </c>
      <c r="AB488" s="8">
        <v>0.52631578947368418</v>
      </c>
      <c r="AC488" s="8">
        <v>0.45454545454545459</v>
      </c>
      <c r="AD488" s="8">
        <v>0.40540540540540537</v>
      </c>
      <c r="AE488" s="8">
        <v>0</v>
      </c>
      <c r="AF488" s="51">
        <v>0.30492649980132236</v>
      </c>
      <c r="AG488" s="51">
        <v>0</v>
      </c>
      <c r="AH488" s="51">
        <v>0</v>
      </c>
      <c r="AI488" s="51">
        <v>0</v>
      </c>
      <c r="AJ488" s="6">
        <v>1.6911931492258665</v>
      </c>
      <c r="AK488" s="6" t="s">
        <v>12734</v>
      </c>
      <c r="AL488" s="6" t="s">
        <v>12734</v>
      </c>
      <c r="AM488" s="6" t="s">
        <v>12734</v>
      </c>
      <c r="AN488" s="6" t="s">
        <v>12734</v>
      </c>
      <c r="AO488" s="6" t="s">
        <v>12734</v>
      </c>
      <c r="AP488" s="6">
        <v>1.6911931492258665</v>
      </c>
      <c r="AQ488" s="6" t="s">
        <v>12734</v>
      </c>
      <c r="AR488" s="6" t="s">
        <v>12734</v>
      </c>
      <c r="AS488" s="6" t="s">
        <v>12734</v>
      </c>
      <c r="AT488" s="6">
        <v>1.6911931492258665</v>
      </c>
      <c r="AU488" s="6">
        <v>1.6911931492258665</v>
      </c>
      <c r="AV488" s="99" t="s">
        <v>12734</v>
      </c>
      <c r="AW488" s="133" t="s">
        <v>12734</v>
      </c>
      <c r="AX488" s="133" t="s">
        <v>12734</v>
      </c>
      <c r="AY488" s="133" t="s">
        <v>12734</v>
      </c>
      <c r="AZ488" s="133" t="s">
        <v>12734</v>
      </c>
      <c r="BA488" s="133">
        <v>172</v>
      </c>
      <c r="BB488" s="133" t="s">
        <v>12734</v>
      </c>
      <c r="BC488" s="133" t="s">
        <v>12734</v>
      </c>
      <c r="BD488" s="133" t="s">
        <v>12734</v>
      </c>
      <c r="BE488" s="133">
        <v>258</v>
      </c>
      <c r="BF488" s="133">
        <v>243</v>
      </c>
      <c r="BG488" s="92" t="s">
        <v>12734</v>
      </c>
      <c r="BH488" s="8">
        <v>10.292358297693868</v>
      </c>
      <c r="BI488" s="8">
        <v>-8.6011651484680023</v>
      </c>
      <c r="BJ488" s="12">
        <v>487</v>
      </c>
      <c r="BK488" s="10">
        <v>0</v>
      </c>
      <c r="BL488" s="10">
        <v>0.21403182159055145</v>
      </c>
      <c r="BM488" s="10">
        <v>-8.8151969700585546</v>
      </c>
      <c r="BN488" s="41">
        <v>-15.28110251938449</v>
      </c>
      <c r="BO488" s="41"/>
      <c r="BP488" s="10">
        <v>0</v>
      </c>
      <c r="BQ488" s="38">
        <v>0</v>
      </c>
      <c r="BR488" s="6" t="s">
        <v>13224</v>
      </c>
      <c r="BS488" s="51">
        <v>0</v>
      </c>
      <c r="BT488" s="75">
        <v>1703</v>
      </c>
      <c r="BU488" s="51">
        <v>0</v>
      </c>
      <c r="BV488" s="75">
        <v>0</v>
      </c>
      <c r="BW488" s="75">
        <v>0</v>
      </c>
      <c r="BX488" s="51"/>
    </row>
    <row r="489" spans="1:76" ht="15" customHeight="1">
      <c r="A489" s="185" t="s">
        <v>2121</v>
      </c>
      <c r="B489" s="1" t="s">
        <v>4132</v>
      </c>
      <c r="C489" s="2" t="s">
        <v>4133</v>
      </c>
      <c r="D489" s="91" t="s">
        <v>588</v>
      </c>
      <c r="E489" s="2" t="s">
        <v>2665</v>
      </c>
      <c r="F489" s="2" t="s">
        <v>2665</v>
      </c>
      <c r="G489" s="2" t="s">
        <v>1383</v>
      </c>
      <c r="H489" s="2" t="s">
        <v>1383</v>
      </c>
      <c r="I489">
        <v>9205</v>
      </c>
      <c r="J489" t="s">
        <v>7306</v>
      </c>
      <c r="K489" t="e">
        <v>#VALUE!</v>
      </c>
      <c r="L489" t="s">
        <v>3536</v>
      </c>
      <c r="M489" s="175">
        <v>29</v>
      </c>
      <c r="N489" s="124">
        <v>38</v>
      </c>
      <c r="O489" s="75">
        <v>35</v>
      </c>
      <c r="P489" s="124">
        <v>7</v>
      </c>
      <c r="Q489" s="124">
        <v>1</v>
      </c>
      <c r="R489" s="124">
        <v>0</v>
      </c>
      <c r="S489" s="75">
        <v>2</v>
      </c>
      <c r="T489" s="124">
        <v>5</v>
      </c>
      <c r="U489" s="75">
        <v>3</v>
      </c>
      <c r="V489" s="75">
        <v>3</v>
      </c>
      <c r="W489" s="75">
        <v>10</v>
      </c>
      <c r="X489" s="75">
        <v>0</v>
      </c>
      <c r="Y489" s="31">
        <v>0.2</v>
      </c>
      <c r="Z489" s="31">
        <v>0.26315789473684209</v>
      </c>
      <c r="AA489" s="31">
        <v>0.4</v>
      </c>
      <c r="AB489" s="32">
        <v>0.32894736842105265</v>
      </c>
      <c r="AC489" s="32">
        <v>0.30303030303030304</v>
      </c>
      <c r="AD489" s="32">
        <v>0.20270270270270269</v>
      </c>
      <c r="AE489" s="32">
        <v>0</v>
      </c>
      <c r="AF489" s="51">
        <v>0.10722993481611839</v>
      </c>
      <c r="AG489" s="51">
        <v>0</v>
      </c>
      <c r="AH489" s="51">
        <v>0</v>
      </c>
      <c r="AI489" s="51">
        <v>0</v>
      </c>
      <c r="AJ489" s="32">
        <v>0.94191030897017669</v>
      </c>
      <c r="AK489" s="32" t="s">
        <v>12734</v>
      </c>
      <c r="AL489" s="32">
        <v>0.94191030897017669</v>
      </c>
      <c r="AM489" s="32" t="s">
        <v>12734</v>
      </c>
      <c r="AN489" s="32" t="s">
        <v>12734</v>
      </c>
      <c r="AO489" s="32" t="s">
        <v>12734</v>
      </c>
      <c r="AP489" s="32" t="s">
        <v>12734</v>
      </c>
      <c r="AQ489" s="32">
        <v>0.94191030897017669</v>
      </c>
      <c r="AR489" s="32" t="s">
        <v>12734</v>
      </c>
      <c r="AS489" s="32">
        <v>0.94191030897017669</v>
      </c>
      <c r="AT489" s="32">
        <v>0.94191030897017669</v>
      </c>
      <c r="AU489" s="32">
        <v>0.94191030897017669</v>
      </c>
      <c r="AV489" s="134" t="s">
        <v>12734</v>
      </c>
      <c r="AW489" s="133">
        <v>50</v>
      </c>
      <c r="AX489" s="133" t="s">
        <v>12734</v>
      </c>
      <c r="AY489" s="133" t="s">
        <v>12734</v>
      </c>
      <c r="AZ489" s="133" t="s">
        <v>12734</v>
      </c>
      <c r="BA489" s="133" t="s">
        <v>12734</v>
      </c>
      <c r="BB489" s="133">
        <v>70</v>
      </c>
      <c r="BC489" s="133" t="s">
        <v>12734</v>
      </c>
      <c r="BD489" s="133">
        <v>146</v>
      </c>
      <c r="BE489" s="133">
        <v>311</v>
      </c>
      <c r="BF489" s="133">
        <v>296</v>
      </c>
      <c r="BG489" s="92" t="s">
        <v>12734</v>
      </c>
      <c r="BH489" s="32">
        <v>9.5652162702831074</v>
      </c>
      <c r="BI489" s="8">
        <v>-8.6233059613129299</v>
      </c>
      <c r="BJ489" s="12">
        <v>488</v>
      </c>
      <c r="BK489" s="32">
        <v>0</v>
      </c>
      <c r="BL489" s="32">
        <v>0.21403182159055145</v>
      </c>
      <c r="BM489" s="32">
        <v>-8.8373377829034823</v>
      </c>
      <c r="BN489" s="40">
        <v>-15.321995178393149</v>
      </c>
      <c r="BO489" s="40"/>
      <c r="BP489" s="32">
        <v>0</v>
      </c>
      <c r="BQ489" s="38">
        <v>0</v>
      </c>
      <c r="BR489" s="6" t="s">
        <v>13225</v>
      </c>
      <c r="BS489" s="51">
        <v>0</v>
      </c>
      <c r="BT489" s="75">
        <v>1704</v>
      </c>
      <c r="BU489" s="51">
        <v>0</v>
      </c>
      <c r="BV489" s="75">
        <v>0</v>
      </c>
      <c r="BW489" s="75">
        <v>0</v>
      </c>
      <c r="BX489" s="51"/>
    </row>
    <row r="490" spans="1:76" ht="15" customHeight="1">
      <c r="A490" t="s">
        <v>2590</v>
      </c>
      <c r="B490" s="1" t="s">
        <v>4278</v>
      </c>
      <c r="C490" s="2" t="s">
        <v>4547</v>
      </c>
      <c r="D490" s="91" t="s">
        <v>1300</v>
      </c>
      <c r="E490" s="2" t="s">
        <v>1471</v>
      </c>
      <c r="F490" s="2" t="s">
        <v>6289</v>
      </c>
      <c r="G490" s="2" t="s">
        <v>1372</v>
      </c>
      <c r="H490" s="2" t="s">
        <v>1372</v>
      </c>
      <c r="I490">
        <v>5486</v>
      </c>
      <c r="J490" t="s">
        <v>7901</v>
      </c>
      <c r="K490" t="e">
        <v>#VALUE!</v>
      </c>
      <c r="L490" t="s">
        <v>2906</v>
      </c>
      <c r="M490" s="175">
        <v>17</v>
      </c>
      <c r="N490" s="124">
        <v>38</v>
      </c>
      <c r="O490" s="67">
        <v>31</v>
      </c>
      <c r="P490" s="124">
        <v>9</v>
      </c>
      <c r="Q490" s="124">
        <v>3</v>
      </c>
      <c r="R490" s="124">
        <v>1</v>
      </c>
      <c r="S490" s="67">
        <v>1</v>
      </c>
      <c r="T490" s="124">
        <v>11</v>
      </c>
      <c r="U490" s="67">
        <v>4</v>
      </c>
      <c r="V490" s="67">
        <v>7</v>
      </c>
      <c r="W490" s="67">
        <v>8</v>
      </c>
      <c r="X490" s="67">
        <v>0</v>
      </c>
      <c r="Y490" s="4">
        <v>0.29032258064516131</v>
      </c>
      <c r="Z490" s="4">
        <v>0.42105263157894735</v>
      </c>
      <c r="AA490" s="4">
        <v>0.54838709677419351</v>
      </c>
      <c r="AB490" s="8">
        <v>0.72368421052631582</v>
      </c>
      <c r="AC490" s="8">
        <v>0.15151515151515152</v>
      </c>
      <c r="AD490" s="8">
        <v>0.27027027027027023</v>
      </c>
      <c r="AE490" s="8">
        <v>0</v>
      </c>
      <c r="AF490" s="51">
        <v>0.48668160318644332</v>
      </c>
      <c r="AG490" s="51">
        <v>0</v>
      </c>
      <c r="AH490" s="51">
        <v>0</v>
      </c>
      <c r="AI490" s="51">
        <v>0</v>
      </c>
      <c r="AJ490" s="8">
        <v>1.6321512354981809</v>
      </c>
      <c r="AK490" s="8" t="s">
        <v>12734</v>
      </c>
      <c r="AL490" s="8" t="s">
        <v>12734</v>
      </c>
      <c r="AM490" s="8" t="s">
        <v>12734</v>
      </c>
      <c r="AN490" s="8" t="s">
        <v>12734</v>
      </c>
      <c r="AO490" s="8" t="s">
        <v>12734</v>
      </c>
      <c r="AP490" s="8">
        <v>1.6321512354981809</v>
      </c>
      <c r="AQ490" s="8" t="s">
        <v>12734</v>
      </c>
      <c r="AR490" s="8" t="s">
        <v>12734</v>
      </c>
      <c r="AS490" s="8" t="s">
        <v>12734</v>
      </c>
      <c r="AT490" s="8">
        <v>1.6321512354981809</v>
      </c>
      <c r="AU490" s="8">
        <v>1.6321512354981809</v>
      </c>
      <c r="AV490" s="133" t="s">
        <v>12734</v>
      </c>
      <c r="AW490" s="133" t="s">
        <v>12734</v>
      </c>
      <c r="AX490" s="133" t="s">
        <v>12734</v>
      </c>
      <c r="AY490" s="133" t="s">
        <v>12734</v>
      </c>
      <c r="AZ490" s="133" t="s">
        <v>12734</v>
      </c>
      <c r="BA490" s="133">
        <v>173</v>
      </c>
      <c r="BB490" s="133" t="s">
        <v>12734</v>
      </c>
      <c r="BC490" s="133" t="s">
        <v>12734</v>
      </c>
      <c r="BD490" s="133" t="s">
        <v>12734</v>
      </c>
      <c r="BE490" s="133">
        <v>261</v>
      </c>
      <c r="BF490" s="133">
        <v>246</v>
      </c>
      <c r="BG490" s="92" t="s">
        <v>12734</v>
      </c>
      <c r="BH490" s="8">
        <v>10.292358297693868</v>
      </c>
      <c r="BI490" s="8">
        <v>-8.6602070621956866</v>
      </c>
      <c r="BJ490" s="12">
        <v>489</v>
      </c>
      <c r="BK490" s="10">
        <v>0</v>
      </c>
      <c r="BL490" s="10">
        <v>0.21403182159055145</v>
      </c>
      <c r="BM490" s="10">
        <v>-8.8742388837862372</v>
      </c>
      <c r="BN490" s="41">
        <v>-15.390149141213367</v>
      </c>
      <c r="BO490" s="41"/>
      <c r="BP490" s="10">
        <v>0</v>
      </c>
      <c r="BQ490" s="38">
        <v>0</v>
      </c>
      <c r="BR490" s="6" t="s">
        <v>13226</v>
      </c>
      <c r="BS490" s="51">
        <v>0</v>
      </c>
      <c r="BT490" s="75">
        <v>1705</v>
      </c>
      <c r="BU490" s="51">
        <v>0</v>
      </c>
      <c r="BV490" s="75">
        <v>0</v>
      </c>
      <c r="BW490" s="75">
        <v>0</v>
      </c>
      <c r="BX490" s="51"/>
    </row>
    <row r="491" spans="1:76" ht="15" customHeight="1">
      <c r="A491" s="223" t="s">
        <v>7434</v>
      </c>
      <c r="B491" s="1" t="s">
        <v>7436</v>
      </c>
      <c r="C491" s="2" t="s">
        <v>4375</v>
      </c>
      <c r="D491" s="91" t="s">
        <v>7435</v>
      </c>
      <c r="E491" s="2" t="s">
        <v>1412</v>
      </c>
      <c r="F491" s="2" t="s">
        <v>6289</v>
      </c>
      <c r="G491" s="2" t="s">
        <v>1408</v>
      </c>
      <c r="H491" s="2" t="s">
        <v>1408</v>
      </c>
      <c r="I491" s="123">
        <v>10807</v>
      </c>
      <c r="J491" s="123" t="s">
        <v>7437</v>
      </c>
      <c r="K491" s="123" t="e">
        <v>#VALUE!</v>
      </c>
      <c r="L491" s="123" t="s">
        <v>7438</v>
      </c>
      <c r="M491" s="124">
        <v>28</v>
      </c>
      <c r="N491" s="124">
        <v>71</v>
      </c>
      <c r="O491" s="124">
        <v>65</v>
      </c>
      <c r="P491" s="124">
        <v>8</v>
      </c>
      <c r="Q491" s="124">
        <v>0</v>
      </c>
      <c r="R491" s="124">
        <v>0</v>
      </c>
      <c r="S491" s="124">
        <v>2</v>
      </c>
      <c r="T491" s="124">
        <v>7</v>
      </c>
      <c r="U491" s="124">
        <v>8</v>
      </c>
      <c r="V491" s="124">
        <v>5</v>
      </c>
      <c r="W491" s="124">
        <v>26</v>
      </c>
      <c r="X491" s="124">
        <v>2</v>
      </c>
      <c r="Y491" s="125">
        <v>0.12307692307692308</v>
      </c>
      <c r="Z491" s="125">
        <v>0.18571428571428572</v>
      </c>
      <c r="AA491" s="125">
        <v>0.2153846153846154</v>
      </c>
      <c r="AB491" s="126">
        <v>0.46052631578947373</v>
      </c>
      <c r="AC491" s="126">
        <v>0.30303030303030304</v>
      </c>
      <c r="AD491" s="126">
        <v>0.54054054054054046</v>
      </c>
      <c r="AE491" s="126">
        <v>0.5</v>
      </c>
      <c r="AF491" s="126">
        <v>-0.74280477535049194</v>
      </c>
      <c r="AG491" s="126">
        <v>0</v>
      </c>
      <c r="AH491" s="126">
        <v>0</v>
      </c>
      <c r="AI491" s="51">
        <v>0</v>
      </c>
      <c r="AJ491" s="126">
        <v>1.0612923840098252</v>
      </c>
      <c r="AK491" s="126" t="s">
        <v>12734</v>
      </c>
      <c r="AL491" s="126" t="s">
        <v>12734</v>
      </c>
      <c r="AM491" s="126" t="s">
        <v>12734</v>
      </c>
      <c r="AN491" s="126" t="s">
        <v>12734</v>
      </c>
      <c r="AO491" s="126">
        <v>1.0612923840098252</v>
      </c>
      <c r="AP491" s="126" t="s">
        <v>12734</v>
      </c>
      <c r="AQ491" s="126" t="s">
        <v>12734</v>
      </c>
      <c r="AR491" s="126">
        <v>1.0612923840098252</v>
      </c>
      <c r="AS491" s="126">
        <v>1.0612923840098252</v>
      </c>
      <c r="AT491" s="126">
        <v>1.0612923840098252</v>
      </c>
      <c r="AU491" s="126">
        <v>1.0612923840098252</v>
      </c>
      <c r="AV491" s="128" t="s">
        <v>12734</v>
      </c>
      <c r="AW491" s="128" t="s">
        <v>12734</v>
      </c>
      <c r="AX491" s="128" t="s">
        <v>12734</v>
      </c>
      <c r="AY491" s="128" t="s">
        <v>12734</v>
      </c>
      <c r="AZ491" s="128">
        <v>58</v>
      </c>
      <c r="BA491" s="128" t="s">
        <v>12734</v>
      </c>
      <c r="BB491" s="128" t="s">
        <v>12734</v>
      </c>
      <c r="BC491" s="128">
        <v>104</v>
      </c>
      <c r="BD491" s="128">
        <v>141</v>
      </c>
      <c r="BE491" s="128">
        <v>295</v>
      </c>
      <c r="BF491" s="128">
        <v>280</v>
      </c>
      <c r="BG491" s="127" t="s">
        <v>12734</v>
      </c>
      <c r="BH491" s="126">
        <v>9.752144097079757</v>
      </c>
      <c r="BI491" s="126">
        <v>-8.6908517130699323</v>
      </c>
      <c r="BJ491" s="128">
        <v>490</v>
      </c>
      <c r="BK491" s="126">
        <v>0</v>
      </c>
      <c r="BL491" s="126">
        <v>0.21403182159055145</v>
      </c>
      <c r="BM491" s="126">
        <v>-8.9048835346604847</v>
      </c>
      <c r="BN491" s="129">
        <v>-15.446747842779427</v>
      </c>
      <c r="BO491" s="129"/>
      <c r="BP491" s="126">
        <v>0</v>
      </c>
      <c r="BQ491" s="38">
        <v>0</v>
      </c>
      <c r="BR491" s="126" t="s">
        <v>13227</v>
      </c>
      <c r="BS491" s="126">
        <v>0</v>
      </c>
      <c r="BT491" s="124">
        <v>1706</v>
      </c>
      <c r="BU491" s="126">
        <v>0</v>
      </c>
      <c r="BV491" s="124">
        <v>0</v>
      </c>
      <c r="BW491" s="124">
        <v>0</v>
      </c>
      <c r="BX491" s="126"/>
    </row>
    <row r="492" spans="1:76" ht="15" customHeight="1">
      <c r="A492" t="s">
        <v>12101</v>
      </c>
      <c r="B492" s="1" t="s">
        <v>12103</v>
      </c>
      <c r="C492" s="2" t="s">
        <v>4038</v>
      </c>
      <c r="D492" s="91" t="s">
        <v>12102</v>
      </c>
      <c r="E492" s="2" t="s">
        <v>1483</v>
      </c>
      <c r="F492" s="2" t="s">
        <v>3643</v>
      </c>
      <c r="G492" s="2" t="s">
        <v>1372</v>
      </c>
      <c r="H492" s="2" t="s">
        <v>1372</v>
      </c>
      <c r="I492">
        <v>16524</v>
      </c>
      <c r="J492" t="s">
        <v>12104</v>
      </c>
      <c r="K492" t="e">
        <v>#VALUE!</v>
      </c>
      <c r="L492" t="s">
        <v>12105</v>
      </c>
      <c r="M492" s="175">
        <v>23</v>
      </c>
      <c r="N492" s="124">
        <v>83</v>
      </c>
      <c r="O492" s="75">
        <v>75</v>
      </c>
      <c r="P492" s="124">
        <v>22</v>
      </c>
      <c r="Q492" s="124">
        <v>5</v>
      </c>
      <c r="R492" s="124">
        <v>0</v>
      </c>
      <c r="S492" s="75">
        <v>0</v>
      </c>
      <c r="T492" s="124">
        <v>8</v>
      </c>
      <c r="U492" s="75">
        <v>6</v>
      </c>
      <c r="V492" s="75">
        <v>7</v>
      </c>
      <c r="W492" s="75">
        <v>25</v>
      </c>
      <c r="X492" s="75">
        <v>0</v>
      </c>
      <c r="Y492" s="31">
        <v>0.29333333333333333</v>
      </c>
      <c r="Z492" s="31">
        <v>0.35365853658536583</v>
      </c>
      <c r="AA492" s="31">
        <v>0.36</v>
      </c>
      <c r="AB492" s="32">
        <v>0.52631578947368418</v>
      </c>
      <c r="AC492" s="32">
        <v>0</v>
      </c>
      <c r="AD492" s="32">
        <v>0.40540540540540537</v>
      </c>
      <c r="AE492" s="32">
        <v>0</v>
      </c>
      <c r="AF492" s="51">
        <v>0.66552901023891897</v>
      </c>
      <c r="AG492" s="51">
        <v>0</v>
      </c>
      <c r="AH492" s="51">
        <v>0</v>
      </c>
      <c r="AI492" s="51">
        <v>0</v>
      </c>
      <c r="AJ492" s="32">
        <v>1.5972502051180086</v>
      </c>
      <c r="AK492" s="32" t="s">
        <v>12734</v>
      </c>
      <c r="AL492" s="32" t="s">
        <v>12734</v>
      </c>
      <c r="AM492" s="32" t="s">
        <v>12734</v>
      </c>
      <c r="AN492" s="32" t="s">
        <v>12734</v>
      </c>
      <c r="AO492" s="32" t="s">
        <v>12734</v>
      </c>
      <c r="AP492" s="32">
        <v>1.5972502051180086</v>
      </c>
      <c r="AQ492" s="32" t="s">
        <v>12734</v>
      </c>
      <c r="AR492" s="32" t="s">
        <v>12734</v>
      </c>
      <c r="AS492" s="32" t="s">
        <v>12734</v>
      </c>
      <c r="AT492" s="32">
        <v>1.5972502051180086</v>
      </c>
      <c r="AU492" s="32">
        <v>1.5972502051180086</v>
      </c>
      <c r="AV492" s="134" t="s">
        <v>12734</v>
      </c>
      <c r="AW492" s="133" t="s">
        <v>12734</v>
      </c>
      <c r="AX492" s="133" t="s">
        <v>12734</v>
      </c>
      <c r="AY492" s="133" t="s">
        <v>12734</v>
      </c>
      <c r="AZ492" s="133" t="s">
        <v>12734</v>
      </c>
      <c r="BA492" s="133">
        <v>174</v>
      </c>
      <c r="BB492" s="133" t="s">
        <v>12734</v>
      </c>
      <c r="BC492" s="133" t="s">
        <v>12734</v>
      </c>
      <c r="BD492" s="133" t="s">
        <v>12734</v>
      </c>
      <c r="BE492" s="133">
        <v>262</v>
      </c>
      <c r="BF492" s="133">
        <v>247</v>
      </c>
      <c r="BG492" s="92" t="s">
        <v>12734</v>
      </c>
      <c r="BH492" s="32">
        <v>10.292358297693868</v>
      </c>
      <c r="BI492" s="8">
        <v>-8.6951080925758593</v>
      </c>
      <c r="BJ492" s="12">
        <v>491</v>
      </c>
      <c r="BK492" s="32">
        <v>0</v>
      </c>
      <c r="BL492" s="32">
        <v>0.21403182159055145</v>
      </c>
      <c r="BM492" s="32">
        <v>-8.9091399141664098</v>
      </c>
      <c r="BN492" s="40">
        <v>-15.454609102298953</v>
      </c>
      <c r="BO492" s="40"/>
      <c r="BP492" s="32">
        <v>0</v>
      </c>
      <c r="BQ492" s="38">
        <v>0</v>
      </c>
      <c r="BR492" s="6" t="s">
        <v>13228</v>
      </c>
      <c r="BS492" s="51">
        <v>684.17</v>
      </c>
      <c r="BT492" s="75">
        <v>1707</v>
      </c>
      <c r="BU492" s="51">
        <v>-1022.83</v>
      </c>
      <c r="BV492" s="75">
        <v>535</v>
      </c>
      <c r="BW492" s="75">
        <v>699</v>
      </c>
      <c r="BX492" s="51"/>
    </row>
    <row r="493" spans="1:76" ht="15" customHeight="1">
      <c r="A493" s="185" t="s">
        <v>7741</v>
      </c>
      <c r="B493" s="1" t="s">
        <v>5468</v>
      </c>
      <c r="C493" s="2" t="s">
        <v>4226</v>
      </c>
      <c r="D493" s="91" t="s">
        <v>7742</v>
      </c>
      <c r="E493" s="2" t="s">
        <v>1412</v>
      </c>
      <c r="F493" s="2" t="s">
        <v>6289</v>
      </c>
      <c r="G493" s="2" t="s">
        <v>657</v>
      </c>
      <c r="H493" s="2" t="s">
        <v>657</v>
      </c>
      <c r="I493">
        <v>11982</v>
      </c>
      <c r="J493" t="s">
        <v>7743</v>
      </c>
      <c r="K493" t="e">
        <v>#VALUE!</v>
      </c>
      <c r="L493" t="s">
        <v>7744</v>
      </c>
      <c r="M493" s="175">
        <v>86</v>
      </c>
      <c r="N493" s="124">
        <v>270</v>
      </c>
      <c r="O493" s="75">
        <v>230</v>
      </c>
      <c r="P493" s="124">
        <v>36</v>
      </c>
      <c r="Q493" s="124">
        <v>5</v>
      </c>
      <c r="R493" s="124">
        <v>0</v>
      </c>
      <c r="S493" s="75">
        <v>7</v>
      </c>
      <c r="T493" s="124">
        <v>22</v>
      </c>
      <c r="U493" s="75">
        <v>16</v>
      </c>
      <c r="V493" s="75">
        <v>36</v>
      </c>
      <c r="W493" s="75">
        <v>89</v>
      </c>
      <c r="X493" s="75">
        <v>0</v>
      </c>
      <c r="Y493" s="4">
        <v>0.15652173913043479</v>
      </c>
      <c r="Z493" s="4">
        <v>0.27067669172932329</v>
      </c>
      <c r="AA493" s="4">
        <v>0.26956521739130435</v>
      </c>
      <c r="AB493" s="8">
        <v>1.4473684210526316</v>
      </c>
      <c r="AC493" s="8">
        <v>1.0606060606060606</v>
      </c>
      <c r="AD493" s="8">
        <v>1.0810810810810809</v>
      </c>
      <c r="AE493" s="8">
        <v>0</v>
      </c>
      <c r="AF493" s="51">
        <v>-2.5659994197853311</v>
      </c>
      <c r="AG493" s="51">
        <v>0</v>
      </c>
      <c r="AH493" s="51">
        <v>0</v>
      </c>
      <c r="AI493" s="51">
        <v>0</v>
      </c>
      <c r="AJ493" s="8">
        <v>1.023056142954442</v>
      </c>
      <c r="AK493" s="8" t="s">
        <v>12734</v>
      </c>
      <c r="AL493" s="8" t="s">
        <v>12734</v>
      </c>
      <c r="AM493" s="8" t="s">
        <v>12734</v>
      </c>
      <c r="AN493" s="8">
        <v>1.023056142954442</v>
      </c>
      <c r="AO493" s="8" t="s">
        <v>12734</v>
      </c>
      <c r="AP493" s="8" t="s">
        <v>12734</v>
      </c>
      <c r="AQ493" s="8">
        <v>1.023056142954442</v>
      </c>
      <c r="AR493" s="8" t="s">
        <v>12734</v>
      </c>
      <c r="AS493" s="8">
        <v>1.023056142954442</v>
      </c>
      <c r="AT493" s="8">
        <v>1.023056142954442</v>
      </c>
      <c r="AU493" s="8">
        <v>1.023056142954442</v>
      </c>
      <c r="AV493" s="133" t="s">
        <v>12734</v>
      </c>
      <c r="AW493" s="133" t="s">
        <v>12734</v>
      </c>
      <c r="AX493" s="133" t="s">
        <v>12734</v>
      </c>
      <c r="AY493" s="133">
        <v>49</v>
      </c>
      <c r="AZ493" s="133" t="s">
        <v>12734</v>
      </c>
      <c r="BA493" s="133" t="s">
        <v>12734</v>
      </c>
      <c r="BB493" s="133">
        <v>68</v>
      </c>
      <c r="BC493" s="133" t="s">
        <v>12734</v>
      </c>
      <c r="BD493" s="133">
        <v>142</v>
      </c>
      <c r="BE493" s="133">
        <v>300</v>
      </c>
      <c r="BF493" s="133">
        <v>285</v>
      </c>
      <c r="BG493" s="92" t="s">
        <v>12734</v>
      </c>
      <c r="BH493" s="8">
        <v>9.7237596872733416</v>
      </c>
      <c r="BI493" s="8">
        <v>-8.7007035443189</v>
      </c>
      <c r="BJ493" s="12">
        <v>492</v>
      </c>
      <c r="BK493" s="10">
        <v>0</v>
      </c>
      <c r="BL493" s="10">
        <v>0.21403182159055145</v>
      </c>
      <c r="BM493" s="10">
        <v>-8.9147353659094506</v>
      </c>
      <c r="BN493" s="41">
        <v>-15.464943542219029</v>
      </c>
      <c r="BO493" s="41"/>
      <c r="BP493" s="10">
        <v>0</v>
      </c>
      <c r="BQ493" s="38">
        <v>0</v>
      </c>
      <c r="BR493" s="6" t="s">
        <v>13229</v>
      </c>
      <c r="BS493" s="51">
        <v>455.17</v>
      </c>
      <c r="BT493" s="75">
        <v>1708</v>
      </c>
      <c r="BU493" s="51">
        <v>-1252.83</v>
      </c>
      <c r="BV493" s="75">
        <v>381</v>
      </c>
      <c r="BW493" s="75">
        <v>513</v>
      </c>
      <c r="BX493" s="51"/>
    </row>
    <row r="494" spans="1:76" ht="15" customHeight="1">
      <c r="A494" s="185" t="s">
        <v>5618</v>
      </c>
      <c r="B494" s="1" t="s">
        <v>5619</v>
      </c>
      <c r="C494" s="2" t="s">
        <v>4620</v>
      </c>
      <c r="D494" s="91" t="s">
        <v>6218</v>
      </c>
      <c r="E494" s="2" t="s">
        <v>1471</v>
      </c>
      <c r="F494" s="2" t="s">
        <v>6289</v>
      </c>
      <c r="G494" s="2" t="s">
        <v>1372</v>
      </c>
      <c r="H494" s="2" t="s">
        <v>1372</v>
      </c>
      <c r="I494">
        <v>13176</v>
      </c>
      <c r="J494" t="s">
        <v>6607</v>
      </c>
      <c r="K494" t="e">
        <v>#VALUE!</v>
      </c>
      <c r="L494" t="s">
        <v>6219</v>
      </c>
      <c r="M494" s="175">
        <v>43</v>
      </c>
      <c r="N494" s="124">
        <v>99</v>
      </c>
      <c r="O494" s="75">
        <v>92</v>
      </c>
      <c r="P494" s="124">
        <v>15</v>
      </c>
      <c r="Q494" s="124">
        <v>1</v>
      </c>
      <c r="R494" s="124">
        <v>0</v>
      </c>
      <c r="S494" s="75">
        <v>4</v>
      </c>
      <c r="T494" s="124">
        <v>13</v>
      </c>
      <c r="U494" s="75">
        <v>13</v>
      </c>
      <c r="V494" s="75">
        <v>6</v>
      </c>
      <c r="W494" s="75">
        <v>36</v>
      </c>
      <c r="X494" s="75">
        <v>0</v>
      </c>
      <c r="Y494" s="3">
        <v>0.16304347826086957</v>
      </c>
      <c r="Z494" s="3">
        <v>0.21428571428571427</v>
      </c>
      <c r="AA494" s="3">
        <v>0.30434782608695654</v>
      </c>
      <c r="AB494" s="6">
        <v>0.85526315789473684</v>
      </c>
      <c r="AC494" s="6">
        <v>0.60606060606060608</v>
      </c>
      <c r="AD494" s="6">
        <v>0.87837837837837829</v>
      </c>
      <c r="AE494" s="6">
        <v>0</v>
      </c>
      <c r="AF494" s="51">
        <v>-0.74896388395501179</v>
      </c>
      <c r="AG494" s="51">
        <v>0</v>
      </c>
      <c r="AH494" s="51">
        <v>0</v>
      </c>
      <c r="AI494" s="51">
        <v>0</v>
      </c>
      <c r="AJ494" s="8">
        <v>1.5907382583787095</v>
      </c>
      <c r="AK494" s="8" t="s">
        <v>12734</v>
      </c>
      <c r="AL494" s="8" t="s">
        <v>12734</v>
      </c>
      <c r="AM494" s="8" t="s">
        <v>12734</v>
      </c>
      <c r="AN494" s="8" t="s">
        <v>12734</v>
      </c>
      <c r="AO494" s="8" t="s">
        <v>12734</v>
      </c>
      <c r="AP494" s="8">
        <v>1.5907382583787095</v>
      </c>
      <c r="AQ494" s="8" t="s">
        <v>12734</v>
      </c>
      <c r="AR494" s="8" t="s">
        <v>12734</v>
      </c>
      <c r="AS494" s="8" t="s">
        <v>12734</v>
      </c>
      <c r="AT494" s="8">
        <v>1.5907382583787095</v>
      </c>
      <c r="AU494" s="8">
        <v>1.5907382583787095</v>
      </c>
      <c r="AV494" s="133" t="s">
        <v>12734</v>
      </c>
      <c r="AW494" s="133" t="s">
        <v>12734</v>
      </c>
      <c r="AX494" s="133" t="s">
        <v>12734</v>
      </c>
      <c r="AY494" s="133" t="s">
        <v>12734</v>
      </c>
      <c r="AZ494" s="133" t="s">
        <v>12734</v>
      </c>
      <c r="BA494" s="133">
        <v>175</v>
      </c>
      <c r="BB494" s="133" t="s">
        <v>12734</v>
      </c>
      <c r="BC494" s="133" t="s">
        <v>12734</v>
      </c>
      <c r="BD494" s="133" t="s">
        <v>12734</v>
      </c>
      <c r="BE494" s="133">
        <v>263</v>
      </c>
      <c r="BF494" s="133">
        <v>248</v>
      </c>
      <c r="BG494" s="92" t="s">
        <v>12734</v>
      </c>
      <c r="BH494" s="6">
        <v>10.292358297693868</v>
      </c>
      <c r="BI494" s="8">
        <v>-8.7016200393151593</v>
      </c>
      <c r="BJ494" s="12">
        <v>493</v>
      </c>
      <c r="BK494" s="6">
        <v>0</v>
      </c>
      <c r="BL494" s="6">
        <v>0.21403182159055145</v>
      </c>
      <c r="BM494" s="6">
        <v>-8.9156518609057116</v>
      </c>
      <c r="BN494" s="38">
        <v>-15.466636249601894</v>
      </c>
      <c r="BO494" s="38"/>
      <c r="BP494" s="6">
        <v>0</v>
      </c>
      <c r="BQ494" s="38">
        <v>0</v>
      </c>
      <c r="BR494" s="6" t="s">
        <v>13230</v>
      </c>
      <c r="BS494" s="51">
        <v>741</v>
      </c>
      <c r="BT494" s="75">
        <v>1709</v>
      </c>
      <c r="BU494" s="51">
        <v>-968</v>
      </c>
      <c r="BV494" s="75">
        <v>694</v>
      </c>
      <c r="BW494" s="75">
        <v>748</v>
      </c>
      <c r="BX494" s="51"/>
    </row>
    <row r="495" spans="1:76" ht="15" customHeight="1">
      <c r="A495" s="222" t="s">
        <v>12284</v>
      </c>
      <c r="B495" s="1" t="s">
        <v>4318</v>
      </c>
      <c r="C495" s="2" t="s">
        <v>12286</v>
      </c>
      <c r="D495" s="91" t="s">
        <v>12285</v>
      </c>
      <c r="E495" s="2" t="s">
        <v>1396</v>
      </c>
      <c r="F495" s="2" t="s">
        <v>6289</v>
      </c>
      <c r="G495" s="2" t="s">
        <v>657</v>
      </c>
      <c r="H495" s="2" t="s">
        <v>657</v>
      </c>
      <c r="I495">
        <v>11863</v>
      </c>
      <c r="J495" t="s">
        <v>12287</v>
      </c>
      <c r="K495" t="e">
        <v>#VALUE!</v>
      </c>
      <c r="L495" t="s">
        <v>12288</v>
      </c>
      <c r="M495" s="175">
        <v>34</v>
      </c>
      <c r="N495" s="124">
        <v>66</v>
      </c>
      <c r="O495" s="75">
        <v>60</v>
      </c>
      <c r="P495" s="124">
        <v>11</v>
      </c>
      <c r="Q495" s="124">
        <v>2</v>
      </c>
      <c r="R495" s="124">
        <v>0</v>
      </c>
      <c r="S495" s="75">
        <v>0</v>
      </c>
      <c r="T495" s="124">
        <v>8</v>
      </c>
      <c r="U495" s="75">
        <v>3</v>
      </c>
      <c r="V495" s="75">
        <v>6</v>
      </c>
      <c r="W495" s="75">
        <v>20</v>
      </c>
      <c r="X495" s="75">
        <v>2</v>
      </c>
      <c r="Y495" s="52">
        <v>0.18333333333333332</v>
      </c>
      <c r="Z495" s="52">
        <v>0.25757575757575757</v>
      </c>
      <c r="AA495" s="52">
        <v>0.21666666666666667</v>
      </c>
      <c r="AB495" s="51">
        <v>0.52631578947368418</v>
      </c>
      <c r="AC495" s="51">
        <v>0</v>
      </c>
      <c r="AD495" s="51">
        <v>0.20270270270270269</v>
      </c>
      <c r="AE495" s="51">
        <v>0.5</v>
      </c>
      <c r="AF495" s="51">
        <v>-0.20920087249654923</v>
      </c>
      <c r="AG495" s="51">
        <v>0</v>
      </c>
      <c r="AH495" s="51">
        <v>0</v>
      </c>
      <c r="AI495" s="51">
        <v>0</v>
      </c>
      <c r="AJ495" s="51">
        <v>1.0198176196798376</v>
      </c>
      <c r="AK495" s="51" t="s">
        <v>12734</v>
      </c>
      <c r="AL495" s="51" t="s">
        <v>12734</v>
      </c>
      <c r="AM495" s="51" t="s">
        <v>12734</v>
      </c>
      <c r="AN495" s="51">
        <v>1.0198176196798376</v>
      </c>
      <c r="AO495" s="51" t="s">
        <v>12734</v>
      </c>
      <c r="AP495" s="51" t="s">
        <v>12734</v>
      </c>
      <c r="AQ495" s="51">
        <v>1.0198176196798376</v>
      </c>
      <c r="AR495" s="51" t="s">
        <v>12734</v>
      </c>
      <c r="AS495" s="51">
        <v>1.0198176196798376</v>
      </c>
      <c r="AT495" s="51">
        <v>1.0198176196798376</v>
      </c>
      <c r="AU495" s="51">
        <v>1.0198176196798376</v>
      </c>
      <c r="AV495" s="76" t="s">
        <v>12734</v>
      </c>
      <c r="AW495" s="133" t="s">
        <v>12734</v>
      </c>
      <c r="AX495" s="133" t="s">
        <v>12734</v>
      </c>
      <c r="AY495" s="133">
        <v>50</v>
      </c>
      <c r="AZ495" s="133" t="s">
        <v>12734</v>
      </c>
      <c r="BA495" s="133" t="s">
        <v>12734</v>
      </c>
      <c r="BB495" s="133">
        <v>69</v>
      </c>
      <c r="BC495" s="133" t="s">
        <v>12734</v>
      </c>
      <c r="BD495" s="133">
        <v>143</v>
      </c>
      <c r="BE495" s="133">
        <v>301</v>
      </c>
      <c r="BF495" s="133">
        <v>286</v>
      </c>
      <c r="BG495" s="92" t="s">
        <v>12734</v>
      </c>
      <c r="BH495" s="51">
        <v>9.7237596872733416</v>
      </c>
      <c r="BI495" s="51">
        <v>-8.7039420675935038</v>
      </c>
      <c r="BJ495" s="76">
        <v>494</v>
      </c>
      <c r="BK495" s="51">
        <v>0</v>
      </c>
      <c r="BL495" s="51">
        <v>0.21403182159055145</v>
      </c>
      <c r="BM495" s="51">
        <v>-8.9179738891840543</v>
      </c>
      <c r="BN495" s="64">
        <v>-15.470924886665934</v>
      </c>
      <c r="BO495" s="64"/>
      <c r="BP495" s="51">
        <v>0</v>
      </c>
      <c r="BQ495" s="38">
        <v>0</v>
      </c>
      <c r="BR495" s="51" t="s">
        <v>13231</v>
      </c>
      <c r="BS495" s="51">
        <v>0</v>
      </c>
      <c r="BT495" s="75">
        <v>1710</v>
      </c>
      <c r="BU495" s="51">
        <v>0</v>
      </c>
      <c r="BV495" s="75">
        <v>0</v>
      </c>
      <c r="BW495" s="75">
        <v>0</v>
      </c>
      <c r="BX495" s="51"/>
    </row>
    <row r="496" spans="1:76" ht="15" customHeight="1">
      <c r="A496" s="221" t="s">
        <v>2196</v>
      </c>
      <c r="B496" s="187" t="s">
        <v>4123</v>
      </c>
      <c r="C496" s="205" t="s">
        <v>4124</v>
      </c>
      <c r="D496" s="220" t="s">
        <v>1308</v>
      </c>
      <c r="E496" s="205" t="s">
        <v>1378</v>
      </c>
      <c r="F496" s="205" t="s">
        <v>3643</v>
      </c>
      <c r="G496" s="205" t="s">
        <v>1383</v>
      </c>
      <c r="H496" s="205" t="s">
        <v>1383</v>
      </c>
      <c r="I496" s="206">
        <v>9957</v>
      </c>
      <c r="J496" s="206" t="s">
        <v>6590</v>
      </c>
      <c r="K496" s="207" t="e">
        <v>#VALUE!</v>
      </c>
      <c r="L496" s="207" t="s">
        <v>3601</v>
      </c>
      <c r="M496" s="208">
        <v>29</v>
      </c>
      <c r="N496" s="209">
        <v>99</v>
      </c>
      <c r="O496" s="209">
        <v>89</v>
      </c>
      <c r="P496" s="209">
        <v>16</v>
      </c>
      <c r="Q496" s="209">
        <v>4</v>
      </c>
      <c r="R496" s="209">
        <v>0</v>
      </c>
      <c r="S496" s="209">
        <v>1</v>
      </c>
      <c r="T496" s="209">
        <v>9</v>
      </c>
      <c r="U496" s="209">
        <v>9</v>
      </c>
      <c r="V496" s="209">
        <v>7</v>
      </c>
      <c r="W496" s="209">
        <v>31</v>
      </c>
      <c r="X496" s="209">
        <v>0</v>
      </c>
      <c r="Y496" s="210">
        <v>0.1797752808988764</v>
      </c>
      <c r="Z496" s="211">
        <v>0.23958333333333334</v>
      </c>
      <c r="AA496" s="211">
        <v>0.25842696629213485</v>
      </c>
      <c r="AB496" s="212">
        <v>0.5921052631578948</v>
      </c>
      <c r="AC496" s="212">
        <v>0.15151515151515152</v>
      </c>
      <c r="AD496" s="212">
        <v>0.60810810810810811</v>
      </c>
      <c r="AE496" s="212">
        <v>0</v>
      </c>
      <c r="AF496" s="212">
        <v>-0.52890073547561445</v>
      </c>
      <c r="AG496" s="213">
        <v>0</v>
      </c>
      <c r="AH496" s="213">
        <v>0</v>
      </c>
      <c r="AI496" s="213">
        <v>0</v>
      </c>
      <c r="AJ496" s="212">
        <v>0.82282778730553996</v>
      </c>
      <c r="AK496" s="212" t="s">
        <v>12734</v>
      </c>
      <c r="AL496" s="212">
        <v>0.82282778730553996</v>
      </c>
      <c r="AM496" s="212" t="s">
        <v>12734</v>
      </c>
      <c r="AN496" s="212" t="s">
        <v>12734</v>
      </c>
      <c r="AO496" s="212" t="s">
        <v>12734</v>
      </c>
      <c r="AP496" s="212" t="s">
        <v>12734</v>
      </c>
      <c r="AQ496" s="212">
        <v>0.82282778730553996</v>
      </c>
      <c r="AR496" s="212" t="s">
        <v>12734</v>
      </c>
      <c r="AS496" s="212">
        <v>0.82282778730553996</v>
      </c>
      <c r="AT496" s="212">
        <v>0.82282778730553996</v>
      </c>
      <c r="AU496" s="212">
        <v>0.82282778730553996</v>
      </c>
      <c r="AV496" s="214" t="s">
        <v>12734</v>
      </c>
      <c r="AW496" s="214">
        <v>51</v>
      </c>
      <c r="AX496" s="214" t="s">
        <v>12734</v>
      </c>
      <c r="AY496" s="214" t="s">
        <v>12734</v>
      </c>
      <c r="AZ496" s="214" t="s">
        <v>12734</v>
      </c>
      <c r="BA496" s="214" t="s">
        <v>12734</v>
      </c>
      <c r="BB496" s="214">
        <v>71</v>
      </c>
      <c r="BC496" s="214" t="s">
        <v>12734</v>
      </c>
      <c r="BD496" s="214">
        <v>148</v>
      </c>
      <c r="BE496" s="214">
        <v>316</v>
      </c>
      <c r="BF496" s="214">
        <v>301</v>
      </c>
      <c r="BG496" s="215" t="s">
        <v>12734</v>
      </c>
      <c r="BH496" s="212">
        <v>9.5652162702831074</v>
      </c>
      <c r="BI496" s="212">
        <v>-8.7423884829775673</v>
      </c>
      <c r="BJ496" s="214">
        <v>495</v>
      </c>
      <c r="BK496" s="212">
        <v>0</v>
      </c>
      <c r="BL496" s="212">
        <v>0.21403182159055145</v>
      </c>
      <c r="BM496" s="212">
        <v>-8.9564203045681197</v>
      </c>
      <c r="BN496" s="216">
        <v>-15.541932946099763</v>
      </c>
      <c r="BO496" s="217"/>
      <c r="BP496" s="212">
        <v>0</v>
      </c>
      <c r="BQ496" s="38">
        <v>0</v>
      </c>
      <c r="BR496" s="212" t="s">
        <v>13232</v>
      </c>
      <c r="BS496" s="212">
        <v>0</v>
      </c>
      <c r="BT496" s="218">
        <v>1711</v>
      </c>
      <c r="BU496" s="213">
        <v>0</v>
      </c>
      <c r="BV496" s="218">
        <v>0</v>
      </c>
      <c r="BW496" s="218">
        <v>0</v>
      </c>
      <c r="BX496" s="212"/>
    </row>
    <row r="497" spans="1:76">
      <c r="A497" t="s">
        <v>11760</v>
      </c>
      <c r="B497" s="1" t="s">
        <v>4135</v>
      </c>
      <c r="C497" s="2" t="s">
        <v>4196</v>
      </c>
      <c r="D497" s="91" t="s">
        <v>10754</v>
      </c>
      <c r="E497" s="2" t="s">
        <v>1404</v>
      </c>
      <c r="F497" s="2" t="s">
        <v>3643</v>
      </c>
      <c r="G497" s="2" t="s">
        <v>1372</v>
      </c>
      <c r="H497" s="2" t="s">
        <v>1372</v>
      </c>
      <c r="I497">
        <v>15104</v>
      </c>
      <c r="J497" t="s">
        <v>11761</v>
      </c>
      <c r="K497" t="e">
        <v>#VALUE!</v>
      </c>
      <c r="L497" t="s">
        <v>11762</v>
      </c>
      <c r="M497" s="175">
        <v>37</v>
      </c>
      <c r="N497" s="124">
        <v>95</v>
      </c>
      <c r="O497" s="75">
        <v>83</v>
      </c>
      <c r="P497" s="124">
        <v>15</v>
      </c>
      <c r="Q497" s="124">
        <v>1</v>
      </c>
      <c r="R497" s="124">
        <v>0</v>
      </c>
      <c r="S497" s="75">
        <v>2</v>
      </c>
      <c r="T497" s="124">
        <v>8</v>
      </c>
      <c r="U497" s="75">
        <v>6</v>
      </c>
      <c r="V497" s="75">
        <v>5</v>
      </c>
      <c r="W497" s="75">
        <v>24</v>
      </c>
      <c r="X497" s="75">
        <v>3</v>
      </c>
      <c r="Y497" s="31">
        <v>0.18072289156626506</v>
      </c>
      <c r="Z497" s="31">
        <v>0.22727272727272727</v>
      </c>
      <c r="AA497" s="31">
        <v>0.26506024096385544</v>
      </c>
      <c r="AB497" s="32">
        <v>0.52631578947368418</v>
      </c>
      <c r="AC497" s="32">
        <v>0.30303030303030304</v>
      </c>
      <c r="AD497" s="32">
        <v>0.40540540540540537</v>
      </c>
      <c r="AE497" s="32">
        <v>0.75</v>
      </c>
      <c r="AF497" s="51">
        <v>-0.4587223951386018</v>
      </c>
      <c r="AG497" s="51">
        <v>0</v>
      </c>
      <c r="AH497" s="51">
        <v>0</v>
      </c>
      <c r="AI497" s="51">
        <v>0</v>
      </c>
      <c r="AJ497" s="8">
        <v>1.5260291027707908</v>
      </c>
      <c r="AK497" s="8" t="s">
        <v>12734</v>
      </c>
      <c r="AL497" s="8" t="s">
        <v>12734</v>
      </c>
      <c r="AM497" s="8" t="s">
        <v>12734</v>
      </c>
      <c r="AN497" s="8" t="s">
        <v>12734</v>
      </c>
      <c r="AO497" s="8" t="s">
        <v>12734</v>
      </c>
      <c r="AP497" s="8">
        <v>1.5260291027707908</v>
      </c>
      <c r="AQ497" s="8" t="s">
        <v>12734</v>
      </c>
      <c r="AR497" s="8" t="s">
        <v>12734</v>
      </c>
      <c r="AS497" s="8" t="s">
        <v>12734</v>
      </c>
      <c r="AT497" s="8">
        <v>1.5260291027707908</v>
      </c>
      <c r="AU497" s="8">
        <v>1.5260291027707908</v>
      </c>
      <c r="AV497" s="133" t="s">
        <v>12734</v>
      </c>
      <c r="AW497" s="133" t="s">
        <v>12734</v>
      </c>
      <c r="AX497" s="133" t="s">
        <v>12734</v>
      </c>
      <c r="AY497" s="133" t="s">
        <v>12734</v>
      </c>
      <c r="AZ497" s="133" t="s">
        <v>12734</v>
      </c>
      <c r="BA497" s="133">
        <v>176</v>
      </c>
      <c r="BB497" s="133" t="s">
        <v>12734</v>
      </c>
      <c r="BC497" s="133" t="s">
        <v>12734</v>
      </c>
      <c r="BD497" s="133" t="s">
        <v>12734</v>
      </c>
      <c r="BE497" s="133">
        <v>265</v>
      </c>
      <c r="BF497" s="133">
        <v>250</v>
      </c>
      <c r="BG497" s="92" t="s">
        <v>12734</v>
      </c>
      <c r="BH497" s="32">
        <v>10.292358297693868</v>
      </c>
      <c r="BI497" s="8">
        <v>-8.7663291949230775</v>
      </c>
      <c r="BJ497" s="12">
        <v>496</v>
      </c>
      <c r="BK497" s="32">
        <v>0</v>
      </c>
      <c r="BL497" s="32">
        <v>0.21403182159055145</v>
      </c>
      <c r="BM497" s="32">
        <v>-8.9803610165136298</v>
      </c>
      <c r="BN497" s="40">
        <v>-15.586149903122482</v>
      </c>
      <c r="BO497" s="40"/>
      <c r="BP497" s="32">
        <v>0</v>
      </c>
      <c r="BQ497" s="38">
        <v>0</v>
      </c>
      <c r="BR497" s="6" t="s">
        <v>13233</v>
      </c>
      <c r="BS497" s="51">
        <v>0</v>
      </c>
      <c r="BT497" s="75">
        <v>1712</v>
      </c>
      <c r="BU497" s="51">
        <v>0</v>
      </c>
      <c r="BV497" s="75">
        <v>0</v>
      </c>
      <c r="BW497" s="75">
        <v>0</v>
      </c>
      <c r="BX497" s="51"/>
    </row>
    <row r="498" spans="1:76">
      <c r="A498" s="222" t="s">
        <v>11863</v>
      </c>
      <c r="B498" s="1" t="s">
        <v>4172</v>
      </c>
      <c r="C498" s="2" t="s">
        <v>11865</v>
      </c>
      <c r="D498" s="91" t="s">
        <v>11864</v>
      </c>
      <c r="E498" s="2" t="s">
        <v>1441</v>
      </c>
      <c r="F498" s="2" t="s">
        <v>6289</v>
      </c>
      <c r="G498" s="2" t="s">
        <v>658</v>
      </c>
      <c r="H498" s="2" t="s">
        <v>658</v>
      </c>
      <c r="I498">
        <v>13167</v>
      </c>
      <c r="J498" t="s">
        <v>11866</v>
      </c>
      <c r="K498" t="e">
        <v>#VALUE!</v>
      </c>
      <c r="L498" t="s">
        <v>11867</v>
      </c>
      <c r="M498" s="175">
        <v>31</v>
      </c>
      <c r="N498" s="124">
        <v>80</v>
      </c>
      <c r="O498" s="75">
        <v>72</v>
      </c>
      <c r="P498" s="124">
        <v>15</v>
      </c>
      <c r="Q498" s="124">
        <v>2</v>
      </c>
      <c r="R498" s="124">
        <v>2</v>
      </c>
      <c r="S498" s="75">
        <v>5</v>
      </c>
      <c r="T498" s="124">
        <v>8</v>
      </c>
      <c r="U498" s="75">
        <v>11</v>
      </c>
      <c r="V498" s="75">
        <v>7</v>
      </c>
      <c r="W498" s="75">
        <v>35</v>
      </c>
      <c r="X498" s="75">
        <v>0</v>
      </c>
      <c r="Y498" s="52">
        <v>0.20833333333333334</v>
      </c>
      <c r="Z498" s="52">
        <v>0.27848101265822783</v>
      </c>
      <c r="AA498" s="52">
        <v>0.5</v>
      </c>
      <c r="AB498" s="51">
        <v>0.52631578947368418</v>
      </c>
      <c r="AC498" s="51">
        <v>0.75757575757575757</v>
      </c>
      <c r="AD498" s="51">
        <v>0.7432432432432432</v>
      </c>
      <c r="AE498" s="51">
        <v>0</v>
      </c>
      <c r="AF498" s="51">
        <v>-0.10292953285829613</v>
      </c>
      <c r="AG498" s="51">
        <v>0</v>
      </c>
      <c r="AH498" s="51">
        <v>0</v>
      </c>
      <c r="AI498" s="51">
        <v>0</v>
      </c>
      <c r="AJ498" s="51">
        <v>1.9242052574343886</v>
      </c>
      <c r="AK498" s="51" t="s">
        <v>12734</v>
      </c>
      <c r="AL498" s="51" t="s">
        <v>12734</v>
      </c>
      <c r="AM498" s="51">
        <v>1.9242052574343886</v>
      </c>
      <c r="AN498" s="51" t="s">
        <v>12734</v>
      </c>
      <c r="AO498" s="51" t="s">
        <v>12734</v>
      </c>
      <c r="AP498" s="51" t="s">
        <v>12734</v>
      </c>
      <c r="AQ498" s="51" t="s">
        <v>12734</v>
      </c>
      <c r="AR498" s="51">
        <v>1.9242052574343886</v>
      </c>
      <c r="AS498" s="51">
        <v>1.9242052574343886</v>
      </c>
      <c r="AT498" s="51">
        <v>1.9242052574343886</v>
      </c>
      <c r="AU498" s="51">
        <v>1.9242052574343886</v>
      </c>
      <c r="AV498" s="76" t="s">
        <v>12734</v>
      </c>
      <c r="AW498" s="76" t="s">
        <v>12734</v>
      </c>
      <c r="AX498" s="76">
        <v>66</v>
      </c>
      <c r="AY498" s="76" t="s">
        <v>12734</v>
      </c>
      <c r="AZ498" s="76" t="s">
        <v>12734</v>
      </c>
      <c r="BA498" s="76" t="s">
        <v>12734</v>
      </c>
      <c r="BB498" s="76" t="s">
        <v>12734</v>
      </c>
      <c r="BC498" s="76">
        <v>90</v>
      </c>
      <c r="BD498" s="76">
        <v>119</v>
      </c>
      <c r="BE498" s="76">
        <v>246</v>
      </c>
      <c r="BF498" s="76">
        <v>231</v>
      </c>
      <c r="BG498" s="93" t="s">
        <v>12734</v>
      </c>
      <c r="BH498" s="51">
        <v>10.732795434161627</v>
      </c>
      <c r="BI498" s="51">
        <v>-8.8085901767272379</v>
      </c>
      <c r="BJ498" s="76">
        <v>497</v>
      </c>
      <c r="BK498" s="51">
        <v>0</v>
      </c>
      <c r="BL498" s="51">
        <v>0.21403182159055145</v>
      </c>
      <c r="BM498" s="51">
        <v>-9.0226219983177884</v>
      </c>
      <c r="BN498" s="64">
        <v>-15.664203221688179</v>
      </c>
      <c r="BO498" s="64"/>
      <c r="BP498" s="51">
        <v>0</v>
      </c>
      <c r="BQ498" s="38">
        <v>0</v>
      </c>
      <c r="BR498" s="51" t="s">
        <v>13234</v>
      </c>
      <c r="BS498" s="51">
        <v>698.5</v>
      </c>
      <c r="BT498" s="75">
        <v>1713</v>
      </c>
      <c r="BU498" s="51">
        <v>-1014.5</v>
      </c>
      <c r="BV498" s="75">
        <v>544</v>
      </c>
      <c r="BW498" s="75">
        <v>745</v>
      </c>
      <c r="BX498" s="51"/>
    </row>
    <row r="499" spans="1:76" ht="15" customHeight="1">
      <c r="A499" s="221" t="s">
        <v>11934</v>
      </c>
      <c r="B499" s="187" t="s">
        <v>11935</v>
      </c>
      <c r="C499" s="188" t="s">
        <v>4378</v>
      </c>
      <c r="D499" s="219" t="s">
        <v>11104</v>
      </c>
      <c r="E499" s="188" t="s">
        <v>1407</v>
      </c>
      <c r="F499" s="188" t="s">
        <v>3643</v>
      </c>
      <c r="G499" s="188" t="s">
        <v>1372</v>
      </c>
      <c r="H499" s="188" t="s">
        <v>1372</v>
      </c>
      <c r="I499" s="190">
        <v>14453</v>
      </c>
      <c r="J499" s="190" t="s">
        <v>11936</v>
      </c>
      <c r="K499" s="202" t="e">
        <v>#VALUE!</v>
      </c>
      <c r="L499" s="202" t="s">
        <v>11937</v>
      </c>
      <c r="M499" s="66">
        <v>25</v>
      </c>
      <c r="N499" s="192">
        <v>85</v>
      </c>
      <c r="O499" s="192">
        <v>75</v>
      </c>
      <c r="P499" s="192">
        <v>16</v>
      </c>
      <c r="Q499" s="192">
        <v>6</v>
      </c>
      <c r="R499" s="192">
        <v>0</v>
      </c>
      <c r="S499" s="192">
        <v>2</v>
      </c>
      <c r="T499" s="192">
        <v>8</v>
      </c>
      <c r="U499" s="192">
        <v>7</v>
      </c>
      <c r="V499" s="192">
        <v>9</v>
      </c>
      <c r="W499" s="192">
        <v>20</v>
      </c>
      <c r="X499" s="192">
        <v>1</v>
      </c>
      <c r="Y499" s="193">
        <v>0.21333333333333335</v>
      </c>
      <c r="Z499" s="194">
        <v>0.29761904761904762</v>
      </c>
      <c r="AA499" s="194">
        <v>0.37333333333333335</v>
      </c>
      <c r="AB499" s="195">
        <v>0.52631578947368418</v>
      </c>
      <c r="AC499" s="195">
        <v>0.30303030303030304</v>
      </c>
      <c r="AD499" s="195">
        <v>0.47297297297297297</v>
      </c>
      <c r="AE499" s="195">
        <v>0.25</v>
      </c>
      <c r="AF499" s="195">
        <v>-7.6420833951632947E-2</v>
      </c>
      <c r="AG499" s="196">
        <v>0</v>
      </c>
      <c r="AH499" s="196">
        <v>0</v>
      </c>
      <c r="AI499" s="196">
        <v>0</v>
      </c>
      <c r="AJ499" s="195">
        <v>1.4758982315253273</v>
      </c>
      <c r="AK499" s="195" t="s">
        <v>12734</v>
      </c>
      <c r="AL499" s="195" t="s">
        <v>12734</v>
      </c>
      <c r="AM499" s="195" t="s">
        <v>12734</v>
      </c>
      <c r="AN499" s="195" t="s">
        <v>12734</v>
      </c>
      <c r="AO499" s="195" t="s">
        <v>12734</v>
      </c>
      <c r="AP499" s="195">
        <v>1.4758982315253273</v>
      </c>
      <c r="AQ499" s="195" t="s">
        <v>12734</v>
      </c>
      <c r="AR499" s="195" t="s">
        <v>12734</v>
      </c>
      <c r="AS499" s="195" t="s">
        <v>12734</v>
      </c>
      <c r="AT499" s="195">
        <v>1.4758982315253273</v>
      </c>
      <c r="AU499" s="195">
        <v>1.4758982315253273</v>
      </c>
      <c r="AV499" s="197" t="s">
        <v>12734</v>
      </c>
      <c r="AW499" s="197" t="s">
        <v>12734</v>
      </c>
      <c r="AX499" s="197" t="s">
        <v>12734</v>
      </c>
      <c r="AY499" s="197" t="s">
        <v>12734</v>
      </c>
      <c r="AZ499" s="197" t="s">
        <v>12734</v>
      </c>
      <c r="BA499" s="197">
        <v>177</v>
      </c>
      <c r="BB499" s="197" t="s">
        <v>12734</v>
      </c>
      <c r="BC499" s="197" t="s">
        <v>12734</v>
      </c>
      <c r="BD499" s="197" t="s">
        <v>12734</v>
      </c>
      <c r="BE499" s="197">
        <v>267</v>
      </c>
      <c r="BF499" s="197">
        <v>252</v>
      </c>
      <c r="BG499" s="198" t="s">
        <v>12734</v>
      </c>
      <c r="BH499" s="195">
        <v>10.292358297693868</v>
      </c>
      <c r="BI499" s="195">
        <v>-8.8164600661685402</v>
      </c>
      <c r="BJ499" s="197">
        <v>498</v>
      </c>
      <c r="BK499" s="195">
        <v>0</v>
      </c>
      <c r="BL499" s="195">
        <v>0.21403182159055145</v>
      </c>
      <c r="BM499" s="195">
        <v>-9.0304918877590907</v>
      </c>
      <c r="BN499" s="199">
        <v>-15.678738401928086</v>
      </c>
      <c r="BO499" s="200"/>
      <c r="BP499" s="195">
        <v>0</v>
      </c>
      <c r="BQ499" s="38">
        <v>0</v>
      </c>
      <c r="BR499" s="195" t="s">
        <v>13235</v>
      </c>
      <c r="BS499" s="195">
        <v>0</v>
      </c>
      <c r="BT499" s="201">
        <v>1714</v>
      </c>
      <c r="BU499" s="196">
        <v>0</v>
      </c>
      <c r="BV499" s="201">
        <v>0</v>
      </c>
      <c r="BW499" s="201">
        <v>0</v>
      </c>
      <c r="BX499" s="195"/>
    </row>
    <row r="500" spans="1:76" ht="15" customHeight="1">
      <c r="A500" s="65" t="s">
        <v>9768</v>
      </c>
      <c r="B500" s="1" t="s">
        <v>4621</v>
      </c>
      <c r="C500" s="2" t="s">
        <v>9769</v>
      </c>
      <c r="D500" s="91" t="s">
        <v>8735</v>
      </c>
      <c r="E500" s="2" t="s">
        <v>1396</v>
      </c>
      <c r="F500" s="2" t="s">
        <v>6289</v>
      </c>
      <c r="G500" s="2" t="s">
        <v>658</v>
      </c>
      <c r="H500" s="2" t="s">
        <v>658</v>
      </c>
      <c r="I500">
        <v>17922</v>
      </c>
      <c r="J500" t="s">
        <v>11775</v>
      </c>
      <c r="K500" t="e">
        <v>#VALUE!</v>
      </c>
      <c r="L500" t="s">
        <v>9770</v>
      </c>
      <c r="M500" s="175">
        <v>49</v>
      </c>
      <c r="N500" s="124">
        <v>201</v>
      </c>
      <c r="O500" s="75">
        <v>179</v>
      </c>
      <c r="P500" s="124">
        <v>31</v>
      </c>
      <c r="Q500" s="124">
        <v>5</v>
      </c>
      <c r="R500" s="124">
        <v>2</v>
      </c>
      <c r="S500" s="75">
        <v>5</v>
      </c>
      <c r="T500" s="124">
        <v>17</v>
      </c>
      <c r="U500" s="75">
        <v>23</v>
      </c>
      <c r="V500" s="75">
        <v>19</v>
      </c>
      <c r="W500" s="75">
        <v>59</v>
      </c>
      <c r="X500" s="75">
        <v>0</v>
      </c>
      <c r="Y500" s="52">
        <v>0.17318435754189945</v>
      </c>
      <c r="Z500" s="52">
        <v>0.25252525252525254</v>
      </c>
      <c r="AA500" s="52">
        <v>0.30726256983240224</v>
      </c>
      <c r="AB500" s="51">
        <v>1.118421052631579</v>
      </c>
      <c r="AC500" s="51">
        <v>0.75757575757575757</v>
      </c>
      <c r="AD500" s="51">
        <v>1.5540540540540539</v>
      </c>
      <c r="AE500" s="51">
        <v>0</v>
      </c>
      <c r="AF500" s="51">
        <v>-1.5668079302450419</v>
      </c>
      <c r="AG500" s="51">
        <v>0</v>
      </c>
      <c r="AH500" s="51">
        <v>0</v>
      </c>
      <c r="AI500" s="51">
        <v>0</v>
      </c>
      <c r="AJ500" s="51">
        <v>1.8632429340163486</v>
      </c>
      <c r="AK500" s="51" t="s">
        <v>12734</v>
      </c>
      <c r="AL500" s="51" t="s">
        <v>12734</v>
      </c>
      <c r="AM500" s="51">
        <v>1.8632429340163486</v>
      </c>
      <c r="AN500" s="51" t="s">
        <v>12734</v>
      </c>
      <c r="AO500" s="51" t="s">
        <v>12734</v>
      </c>
      <c r="AP500" s="51" t="s">
        <v>12734</v>
      </c>
      <c r="AQ500" s="51" t="s">
        <v>12734</v>
      </c>
      <c r="AR500" s="51">
        <v>1.8632429340163486</v>
      </c>
      <c r="AS500" s="51">
        <v>1.8632429340163486</v>
      </c>
      <c r="AT500" s="51">
        <v>1.8632429340163486</v>
      </c>
      <c r="AU500" s="51">
        <v>1.8632429340163486</v>
      </c>
      <c r="AV500" s="76" t="s">
        <v>12734</v>
      </c>
      <c r="AW500" s="76" t="s">
        <v>12734</v>
      </c>
      <c r="AX500" s="76">
        <v>67</v>
      </c>
      <c r="AY500" s="76" t="s">
        <v>12734</v>
      </c>
      <c r="AZ500" s="76" t="s">
        <v>12734</v>
      </c>
      <c r="BA500" s="76" t="s">
        <v>12734</v>
      </c>
      <c r="BB500" s="76" t="s">
        <v>12734</v>
      </c>
      <c r="BC500" s="76">
        <v>91</v>
      </c>
      <c r="BD500" s="76">
        <v>120</v>
      </c>
      <c r="BE500" s="76">
        <v>249</v>
      </c>
      <c r="BF500" s="76">
        <v>234</v>
      </c>
      <c r="BG500" s="93" t="s">
        <v>12734</v>
      </c>
      <c r="BH500" s="51">
        <v>10.732795434161627</v>
      </c>
      <c r="BI500" s="51">
        <v>-8.8695525001452786</v>
      </c>
      <c r="BJ500" s="76">
        <v>499</v>
      </c>
      <c r="BK500" s="51">
        <v>0</v>
      </c>
      <c r="BL500" s="51">
        <v>0.21403182159055145</v>
      </c>
      <c r="BM500" s="51">
        <v>-9.083584321735831</v>
      </c>
      <c r="BN500" s="64">
        <v>-15.776796716848892</v>
      </c>
      <c r="BO500" s="64"/>
      <c r="BP500" s="51">
        <v>0</v>
      </c>
      <c r="BQ500" s="38">
        <v>0</v>
      </c>
      <c r="BR500" s="51" t="s">
        <v>13236</v>
      </c>
      <c r="BS500" s="51">
        <v>519</v>
      </c>
      <c r="BT500" s="75">
        <v>1715</v>
      </c>
      <c r="BU500" s="51">
        <v>-1196</v>
      </c>
      <c r="BV500" s="75">
        <v>477</v>
      </c>
      <c r="BW500" s="75">
        <v>574</v>
      </c>
      <c r="BX500" s="51"/>
    </row>
    <row r="501" spans="1:76" ht="15" customHeight="1">
      <c r="A501" s="185" t="s">
        <v>12527</v>
      </c>
      <c r="B501" s="1" t="s">
        <v>8609</v>
      </c>
      <c r="C501" s="2" t="s">
        <v>5184</v>
      </c>
      <c r="D501" s="91" t="s">
        <v>12528</v>
      </c>
      <c r="E501" s="2" t="s">
        <v>1435</v>
      </c>
      <c r="F501" s="2" t="s">
        <v>3643</v>
      </c>
      <c r="G501" s="2" t="s">
        <v>1383</v>
      </c>
      <c r="H501" s="2" t="s">
        <v>1383</v>
      </c>
      <c r="I501">
        <v>18607</v>
      </c>
      <c r="J501" t="s">
        <v>12529</v>
      </c>
      <c r="K501" t="e">
        <v>#VALUE!</v>
      </c>
      <c r="L501" t="s">
        <v>12530</v>
      </c>
      <c r="M501" s="175">
        <v>34</v>
      </c>
      <c r="N501" s="124">
        <v>87</v>
      </c>
      <c r="O501" s="75">
        <v>79</v>
      </c>
      <c r="P501" s="124">
        <v>16</v>
      </c>
      <c r="Q501" s="124">
        <v>5</v>
      </c>
      <c r="R501" s="124">
        <v>1</v>
      </c>
      <c r="S501" s="75">
        <v>1</v>
      </c>
      <c r="T501" s="124">
        <v>6</v>
      </c>
      <c r="U501" s="75">
        <v>5</v>
      </c>
      <c r="V501" s="75">
        <v>6</v>
      </c>
      <c r="W501" s="75">
        <v>35</v>
      </c>
      <c r="X501" s="75">
        <v>0</v>
      </c>
      <c r="Y501" s="4">
        <v>0.20253164556962025</v>
      </c>
      <c r="Z501" s="4">
        <v>0.25882352941176473</v>
      </c>
      <c r="AA501" s="4">
        <v>0.32911392405063289</v>
      </c>
      <c r="AB501" s="8">
        <v>0.39473684210526316</v>
      </c>
      <c r="AC501" s="8">
        <v>0.15151515151515152</v>
      </c>
      <c r="AD501" s="8">
        <v>0.33783783783783783</v>
      </c>
      <c r="AE501" s="8">
        <v>0</v>
      </c>
      <c r="AF501" s="51">
        <v>-0.20589253052547923</v>
      </c>
      <c r="AG501" s="51">
        <v>0</v>
      </c>
      <c r="AH501" s="51">
        <v>0</v>
      </c>
      <c r="AI501" s="51">
        <v>0</v>
      </c>
      <c r="AJ501" s="8">
        <v>0.67819730093277331</v>
      </c>
      <c r="AK501" s="8" t="s">
        <v>12734</v>
      </c>
      <c r="AL501" s="8">
        <v>0.67819730093277331</v>
      </c>
      <c r="AM501" s="8" t="s">
        <v>12734</v>
      </c>
      <c r="AN501" s="8" t="s">
        <v>12734</v>
      </c>
      <c r="AO501" s="8" t="s">
        <v>12734</v>
      </c>
      <c r="AP501" s="8" t="s">
        <v>12734</v>
      </c>
      <c r="AQ501" s="8">
        <v>0.67819730093277331</v>
      </c>
      <c r="AR501" s="8" t="s">
        <v>12734</v>
      </c>
      <c r="AS501" s="8">
        <v>0.67819730093277331</v>
      </c>
      <c r="AT501" s="8">
        <v>0.67819730093277331</v>
      </c>
      <c r="AU501" s="8">
        <v>0.67819730093277331</v>
      </c>
      <c r="AV501" s="133" t="s">
        <v>12734</v>
      </c>
      <c r="AW501" s="133">
        <v>52</v>
      </c>
      <c r="AX501" s="133" t="s">
        <v>12734</v>
      </c>
      <c r="AY501" s="133" t="s">
        <v>12734</v>
      </c>
      <c r="AZ501" s="133" t="s">
        <v>12734</v>
      </c>
      <c r="BA501" s="133" t="s">
        <v>12734</v>
      </c>
      <c r="BB501" s="133">
        <v>73</v>
      </c>
      <c r="BC501" s="133" t="s">
        <v>12734</v>
      </c>
      <c r="BD501" s="133">
        <v>157</v>
      </c>
      <c r="BE501" s="133">
        <v>336</v>
      </c>
      <c r="BF501" s="133">
        <v>321</v>
      </c>
      <c r="BG501" s="92" t="s">
        <v>12734</v>
      </c>
      <c r="BH501" s="8">
        <v>9.5652162702831074</v>
      </c>
      <c r="BI501" s="8">
        <v>-8.8870189693503345</v>
      </c>
      <c r="BJ501" s="12">
        <v>500</v>
      </c>
      <c r="BK501" s="10">
        <v>0</v>
      </c>
      <c r="BL501" s="10">
        <v>0.21403182159055145</v>
      </c>
      <c r="BM501" s="10">
        <v>-9.1010507909408851</v>
      </c>
      <c r="BN501" s="41">
        <v>-15.809056163432452</v>
      </c>
      <c r="BO501" s="41"/>
      <c r="BP501" s="10">
        <v>0</v>
      </c>
      <c r="BQ501" s="38">
        <v>0</v>
      </c>
      <c r="BR501" s="6" t="s">
        <v>13237</v>
      </c>
      <c r="BS501" s="51">
        <v>736.5</v>
      </c>
      <c r="BT501" s="75">
        <v>1716</v>
      </c>
      <c r="BU501" s="51">
        <v>-979.5</v>
      </c>
      <c r="BV501" s="75">
        <v>674</v>
      </c>
      <c r="BW501" s="75">
        <v>741</v>
      </c>
      <c r="BX501" s="51"/>
    </row>
    <row r="502" spans="1:76">
      <c r="A502" s="185" t="s">
        <v>2610</v>
      </c>
      <c r="B502" s="1" t="s">
        <v>4193</v>
      </c>
      <c r="C502" s="2" t="s">
        <v>4194</v>
      </c>
      <c r="D502" s="91" t="s">
        <v>303</v>
      </c>
      <c r="E502" s="2" t="s">
        <v>1374</v>
      </c>
      <c r="F502" s="2" t="s">
        <v>6289</v>
      </c>
      <c r="G502" s="2" t="s">
        <v>658</v>
      </c>
      <c r="H502" s="2" t="s">
        <v>658</v>
      </c>
      <c r="I502">
        <v>10339</v>
      </c>
      <c r="J502" t="s">
        <v>6404</v>
      </c>
      <c r="K502" t="e">
        <v>#VALUE!</v>
      </c>
      <c r="L502" t="s">
        <v>3225</v>
      </c>
      <c r="M502" s="175">
        <v>42</v>
      </c>
      <c r="N502" s="124">
        <v>139</v>
      </c>
      <c r="O502" s="75">
        <v>133</v>
      </c>
      <c r="P502" s="124">
        <v>30</v>
      </c>
      <c r="Q502" s="124">
        <v>7</v>
      </c>
      <c r="R502" s="124">
        <v>0</v>
      </c>
      <c r="S502" s="75">
        <v>2</v>
      </c>
      <c r="T502" s="124">
        <v>15</v>
      </c>
      <c r="U502" s="75">
        <v>11</v>
      </c>
      <c r="V502" s="75">
        <v>2</v>
      </c>
      <c r="W502" s="75">
        <v>41</v>
      </c>
      <c r="X502" s="75">
        <v>0</v>
      </c>
      <c r="Y502" s="4">
        <v>0.22556390977443608</v>
      </c>
      <c r="Z502" s="4">
        <v>0.23703703703703705</v>
      </c>
      <c r="AA502" s="4">
        <v>0.32330827067669171</v>
      </c>
      <c r="AB502" s="8">
        <v>0.98684210526315796</v>
      </c>
      <c r="AC502" s="8">
        <v>0.30303030303030304</v>
      </c>
      <c r="AD502" s="8">
        <v>0.7432432432432432</v>
      </c>
      <c r="AE502" s="8">
        <v>0</v>
      </c>
      <c r="AF502" s="51">
        <v>-0.222402040115736</v>
      </c>
      <c r="AG502" s="51">
        <v>0</v>
      </c>
      <c r="AH502" s="51">
        <v>0</v>
      </c>
      <c r="AI502" s="51">
        <v>0</v>
      </c>
      <c r="AJ502" s="8">
        <v>1.8107136114209681</v>
      </c>
      <c r="AK502" s="8" t="s">
        <v>12734</v>
      </c>
      <c r="AL502" s="8" t="s">
        <v>12734</v>
      </c>
      <c r="AM502" s="8">
        <v>1.8107136114209681</v>
      </c>
      <c r="AN502" s="8" t="s">
        <v>12734</v>
      </c>
      <c r="AO502" s="8" t="s">
        <v>12734</v>
      </c>
      <c r="AP502" s="8" t="s">
        <v>12734</v>
      </c>
      <c r="AQ502" s="8" t="s">
        <v>12734</v>
      </c>
      <c r="AR502" s="8">
        <v>1.8107136114209681</v>
      </c>
      <c r="AS502" s="8">
        <v>1.8107136114209681</v>
      </c>
      <c r="AT502" s="8">
        <v>1.8107136114209681</v>
      </c>
      <c r="AU502" s="8">
        <v>1.8107136114209681</v>
      </c>
      <c r="AV502" s="133" t="s">
        <v>12734</v>
      </c>
      <c r="AW502" s="133" t="s">
        <v>12734</v>
      </c>
      <c r="AX502" s="133">
        <v>68</v>
      </c>
      <c r="AY502" s="133" t="s">
        <v>12734</v>
      </c>
      <c r="AZ502" s="133" t="s">
        <v>12734</v>
      </c>
      <c r="BA502" s="133" t="s">
        <v>12734</v>
      </c>
      <c r="BB502" s="133" t="s">
        <v>12734</v>
      </c>
      <c r="BC502" s="133">
        <v>92</v>
      </c>
      <c r="BD502" s="133">
        <v>121</v>
      </c>
      <c r="BE502" s="133">
        <v>253</v>
      </c>
      <c r="BF502" s="133">
        <v>238</v>
      </c>
      <c r="BG502" s="92" t="s">
        <v>12734</v>
      </c>
      <c r="BH502" s="8">
        <v>10.732795434161627</v>
      </c>
      <c r="BI502" s="8">
        <v>-8.9220818227406582</v>
      </c>
      <c r="BJ502" s="12">
        <v>501</v>
      </c>
      <c r="BK502" s="10">
        <v>0</v>
      </c>
      <c r="BL502" s="10">
        <v>0.21403182159055145</v>
      </c>
      <c r="BM502" s="10">
        <v>-9.1361136443312105</v>
      </c>
      <c r="BN502" s="41">
        <v>-15.873815001222354</v>
      </c>
      <c r="BO502" s="41"/>
      <c r="BP502" s="10">
        <v>0</v>
      </c>
      <c r="BQ502" s="38">
        <v>0</v>
      </c>
      <c r="BR502" s="6" t="s">
        <v>13238</v>
      </c>
      <c r="BS502" s="51">
        <v>449</v>
      </c>
      <c r="BT502" s="75">
        <v>1719</v>
      </c>
      <c r="BU502" s="51">
        <v>-1270</v>
      </c>
      <c r="BV502" s="75">
        <v>370</v>
      </c>
      <c r="BW502" s="75">
        <v>516</v>
      </c>
      <c r="BX502" s="51"/>
    </row>
    <row r="503" spans="1:76" ht="15" customHeight="1">
      <c r="A503" t="s">
        <v>7902</v>
      </c>
      <c r="B503" s="1" t="s">
        <v>7904</v>
      </c>
      <c r="C503" s="2" t="s">
        <v>4625</v>
      </c>
      <c r="D503" s="91" t="s">
        <v>7903</v>
      </c>
      <c r="E503" s="2" t="s">
        <v>1366</v>
      </c>
      <c r="F503" s="2" t="s">
        <v>3643</v>
      </c>
      <c r="G503" s="2" t="s">
        <v>1383</v>
      </c>
      <c r="H503" s="2" t="s">
        <v>1383</v>
      </c>
      <c r="I503">
        <v>14131</v>
      </c>
      <c r="J503" t="s">
        <v>7905</v>
      </c>
      <c r="K503" t="e">
        <v>#VALUE!</v>
      </c>
      <c r="L503" t="s">
        <v>7906</v>
      </c>
      <c r="M503" s="175">
        <v>10</v>
      </c>
      <c r="N503" s="124">
        <v>41</v>
      </c>
      <c r="O503" s="75">
        <v>35</v>
      </c>
      <c r="P503" s="124">
        <v>6</v>
      </c>
      <c r="Q503" s="124">
        <v>0</v>
      </c>
      <c r="R503" s="124">
        <v>0</v>
      </c>
      <c r="S503" s="75">
        <v>1</v>
      </c>
      <c r="T503" s="124">
        <v>6</v>
      </c>
      <c r="U503" s="75">
        <v>1</v>
      </c>
      <c r="V503" s="75">
        <v>6</v>
      </c>
      <c r="W503" s="75">
        <v>16</v>
      </c>
      <c r="X503" s="75">
        <v>0</v>
      </c>
      <c r="Y503" s="3">
        <v>0.17142857142857143</v>
      </c>
      <c r="Z503" s="3">
        <v>0.29268292682926828</v>
      </c>
      <c r="AA503" s="3">
        <v>0.25714285714285712</v>
      </c>
      <c r="AB503" s="6">
        <v>0.39473684210526316</v>
      </c>
      <c r="AC503" s="6">
        <v>0.15151515151515152</v>
      </c>
      <c r="AD503" s="6">
        <v>6.7567567567567557E-2</v>
      </c>
      <c r="AE503" s="6">
        <v>0</v>
      </c>
      <c r="AF503" s="51">
        <v>-1.7166741304678695E-2</v>
      </c>
      <c r="AG503" s="51">
        <v>0</v>
      </c>
      <c r="AH503" s="51">
        <v>0</v>
      </c>
      <c r="AI503" s="51">
        <v>0</v>
      </c>
      <c r="AJ503" s="6">
        <v>0.59665281988330354</v>
      </c>
      <c r="AK503" s="6" t="s">
        <v>12734</v>
      </c>
      <c r="AL503" s="6">
        <v>0.59665281988330354</v>
      </c>
      <c r="AM503" s="6" t="s">
        <v>12734</v>
      </c>
      <c r="AN503" s="6" t="s">
        <v>12734</v>
      </c>
      <c r="AO503" s="6" t="s">
        <v>12734</v>
      </c>
      <c r="AP503" s="6" t="s">
        <v>12734</v>
      </c>
      <c r="AQ503" s="6">
        <v>0.59665281988330354</v>
      </c>
      <c r="AR503" s="6" t="s">
        <v>12734</v>
      </c>
      <c r="AS503" s="6">
        <v>0.59665281988330354</v>
      </c>
      <c r="AT503" s="6">
        <v>0.59665281988330354</v>
      </c>
      <c r="AU503" s="6">
        <v>0.59665281988330354</v>
      </c>
      <c r="AV503" s="99" t="s">
        <v>12734</v>
      </c>
      <c r="AW503" s="133">
        <v>53</v>
      </c>
      <c r="AX503" s="133" t="s">
        <v>12734</v>
      </c>
      <c r="AY503" s="133" t="s">
        <v>12734</v>
      </c>
      <c r="AZ503" s="133" t="s">
        <v>12734</v>
      </c>
      <c r="BA503" s="133" t="s">
        <v>12734</v>
      </c>
      <c r="BB503" s="133">
        <v>74</v>
      </c>
      <c r="BC503" s="133" t="s">
        <v>12734</v>
      </c>
      <c r="BD503" s="133">
        <v>160</v>
      </c>
      <c r="BE503" s="133">
        <v>344</v>
      </c>
      <c r="BF503" s="133">
        <v>329</v>
      </c>
      <c r="BG503" s="92" t="s">
        <v>12734</v>
      </c>
      <c r="BH503" s="6">
        <v>9.5652162702831074</v>
      </c>
      <c r="BI503" s="8">
        <v>-8.9685634503998042</v>
      </c>
      <c r="BJ503" s="12">
        <v>502</v>
      </c>
      <c r="BK503" s="6">
        <v>0</v>
      </c>
      <c r="BL503" s="6">
        <v>0.21403182159055145</v>
      </c>
      <c r="BM503" s="6">
        <v>-9.1825952719903547</v>
      </c>
      <c r="BN503" s="38">
        <v>-15.959663581549805</v>
      </c>
      <c r="BO503" s="38"/>
      <c r="BP503" s="6">
        <v>0</v>
      </c>
      <c r="BQ503" s="38">
        <v>0</v>
      </c>
      <c r="BR503" s="6" t="s">
        <v>13239</v>
      </c>
      <c r="BS503" s="51">
        <v>672.5</v>
      </c>
      <c r="BT503" s="75">
        <v>1721</v>
      </c>
      <c r="BU503" s="51">
        <v>-1048.5</v>
      </c>
      <c r="BV503" s="75">
        <v>618</v>
      </c>
      <c r="BW503" s="75">
        <v>723</v>
      </c>
      <c r="BX503" s="51"/>
    </row>
    <row r="504" spans="1:76" ht="15" customHeight="1">
      <c r="A504" s="185" t="s">
        <v>8610</v>
      </c>
      <c r="B504" s="1" t="s">
        <v>4174</v>
      </c>
      <c r="C504" s="2" t="s">
        <v>3939</v>
      </c>
      <c r="D504" s="91" t="s">
        <v>8830</v>
      </c>
      <c r="E504" s="2" t="s">
        <v>1483</v>
      </c>
      <c r="F504" s="2" t="s">
        <v>3643</v>
      </c>
      <c r="G504" s="2" t="s">
        <v>1372</v>
      </c>
      <c r="H504" s="2" t="s">
        <v>1372</v>
      </c>
      <c r="I504">
        <v>14735</v>
      </c>
      <c r="J504" t="s">
        <v>9613</v>
      </c>
      <c r="K504" t="e">
        <v>#VALUE!</v>
      </c>
      <c r="L504" t="s">
        <v>9268</v>
      </c>
      <c r="M504" s="175">
        <v>30</v>
      </c>
      <c r="N504" s="124">
        <v>79</v>
      </c>
      <c r="O504" s="75">
        <v>65</v>
      </c>
      <c r="P504" s="124">
        <v>9</v>
      </c>
      <c r="Q504" s="124">
        <v>2</v>
      </c>
      <c r="R504" s="124">
        <v>0</v>
      </c>
      <c r="S504" s="75">
        <v>2</v>
      </c>
      <c r="T504" s="124">
        <v>7</v>
      </c>
      <c r="U504" s="75">
        <v>6</v>
      </c>
      <c r="V504" s="75">
        <v>10</v>
      </c>
      <c r="W504" s="75">
        <v>23</v>
      </c>
      <c r="X504" s="75">
        <v>3</v>
      </c>
      <c r="Y504" s="4">
        <v>0.13846153846153847</v>
      </c>
      <c r="Z504" s="4">
        <v>0.25333333333333335</v>
      </c>
      <c r="AA504" s="4">
        <v>0.26153846153846155</v>
      </c>
      <c r="AB504" s="8">
        <v>0.46052631578947373</v>
      </c>
      <c r="AC504" s="8">
        <v>0.30303030303030304</v>
      </c>
      <c r="AD504" s="8">
        <v>0.40540540540540537</v>
      </c>
      <c r="AE504" s="8">
        <v>0.75</v>
      </c>
      <c r="AF504" s="51">
        <v>-0.61896269876654531</v>
      </c>
      <c r="AG504" s="51">
        <v>0</v>
      </c>
      <c r="AH504" s="51">
        <v>0</v>
      </c>
      <c r="AI504" s="51">
        <v>0</v>
      </c>
      <c r="AJ504" s="8">
        <v>1.2999993254586368</v>
      </c>
      <c r="AK504" s="8" t="s">
        <v>12734</v>
      </c>
      <c r="AL504" s="8" t="s">
        <v>12734</v>
      </c>
      <c r="AM504" s="8" t="s">
        <v>12734</v>
      </c>
      <c r="AN504" s="8" t="s">
        <v>12734</v>
      </c>
      <c r="AO504" s="8" t="s">
        <v>12734</v>
      </c>
      <c r="AP504" s="8">
        <v>1.2999993254586368</v>
      </c>
      <c r="AQ504" s="8" t="s">
        <v>12734</v>
      </c>
      <c r="AR504" s="8" t="s">
        <v>12734</v>
      </c>
      <c r="AS504" s="8" t="s">
        <v>12734</v>
      </c>
      <c r="AT504" s="8">
        <v>1.2999993254586368</v>
      </c>
      <c r="AU504" s="8">
        <v>1.2999993254586368</v>
      </c>
      <c r="AV504" s="133" t="s">
        <v>12734</v>
      </c>
      <c r="AW504" s="133" t="s">
        <v>12734</v>
      </c>
      <c r="AX504" s="133" t="s">
        <v>12734</v>
      </c>
      <c r="AY504" s="133" t="s">
        <v>12734</v>
      </c>
      <c r="AZ504" s="133" t="s">
        <v>12734</v>
      </c>
      <c r="BA504" s="133">
        <v>178</v>
      </c>
      <c r="BB504" s="133" t="s">
        <v>12734</v>
      </c>
      <c r="BC504" s="133" t="s">
        <v>12734</v>
      </c>
      <c r="BD504" s="133" t="s">
        <v>12734</v>
      </c>
      <c r="BE504" s="133">
        <v>273</v>
      </c>
      <c r="BF504" s="133">
        <v>258</v>
      </c>
      <c r="BG504" s="92" t="s">
        <v>12734</v>
      </c>
      <c r="BH504" s="8">
        <v>10.292358297693868</v>
      </c>
      <c r="BI504" s="8">
        <v>-8.9923589722352304</v>
      </c>
      <c r="BJ504" s="12">
        <v>503</v>
      </c>
      <c r="BK504" s="10">
        <v>0</v>
      </c>
      <c r="BL504" s="10">
        <v>0.21403182159055145</v>
      </c>
      <c r="BM504" s="10">
        <v>-9.2063907938257827</v>
      </c>
      <c r="BN504" s="41">
        <v>-16.003612381766153</v>
      </c>
      <c r="BO504" s="41"/>
      <c r="BP504" s="10">
        <v>0</v>
      </c>
      <c r="BQ504" s="38">
        <v>0</v>
      </c>
      <c r="BR504" s="6" t="s">
        <v>13240</v>
      </c>
      <c r="BS504" s="51">
        <v>741.67</v>
      </c>
      <c r="BT504" s="75">
        <v>1722</v>
      </c>
      <c r="BU504" s="51">
        <v>-980.33</v>
      </c>
      <c r="BV504" s="75">
        <v>695</v>
      </c>
      <c r="BW504" s="75">
        <v>695</v>
      </c>
      <c r="BX504" s="51"/>
    </row>
    <row r="505" spans="1:76" ht="15" customHeight="1">
      <c r="A505" t="s">
        <v>12084</v>
      </c>
      <c r="B505" s="1" t="s">
        <v>3958</v>
      </c>
      <c r="C505" s="2" t="s">
        <v>4015</v>
      </c>
      <c r="D505" s="91" t="s">
        <v>11092</v>
      </c>
      <c r="E505" s="2" t="s">
        <v>1398</v>
      </c>
      <c r="F505" s="2" t="s">
        <v>6289</v>
      </c>
      <c r="G505" s="2" t="s">
        <v>1372</v>
      </c>
      <c r="H505" s="2" t="s">
        <v>1372</v>
      </c>
      <c r="I505">
        <v>16429</v>
      </c>
      <c r="J505" t="s">
        <v>12085</v>
      </c>
      <c r="K505" t="e">
        <v>#VALUE!</v>
      </c>
      <c r="L505" t="s">
        <v>12086</v>
      </c>
      <c r="M505" s="175">
        <v>20</v>
      </c>
      <c r="N505" s="124">
        <v>40</v>
      </c>
      <c r="O505" s="75">
        <v>36</v>
      </c>
      <c r="P505" s="124">
        <v>9</v>
      </c>
      <c r="Q505" s="124">
        <v>2</v>
      </c>
      <c r="R505" s="124">
        <v>0</v>
      </c>
      <c r="S505" s="75">
        <v>0</v>
      </c>
      <c r="T505" s="124">
        <v>5</v>
      </c>
      <c r="U505" s="75">
        <v>2</v>
      </c>
      <c r="V505" s="75">
        <v>4</v>
      </c>
      <c r="W505" s="75">
        <v>10</v>
      </c>
      <c r="X505" s="75">
        <v>2</v>
      </c>
      <c r="Y505" s="4">
        <v>0.25</v>
      </c>
      <c r="Z505" s="4">
        <v>0.32500000000000001</v>
      </c>
      <c r="AA505" s="4">
        <v>0.30555555555555558</v>
      </c>
      <c r="AB505" s="8">
        <v>0.32894736842105265</v>
      </c>
      <c r="AC505" s="8">
        <v>0</v>
      </c>
      <c r="AD505" s="8">
        <v>0.13513513513513511</v>
      </c>
      <c r="AE505" s="8">
        <v>0.5</v>
      </c>
      <c r="AF505" s="51">
        <v>0.32338308457710579</v>
      </c>
      <c r="AG505" s="51">
        <v>0</v>
      </c>
      <c r="AH505" s="51">
        <v>0</v>
      </c>
      <c r="AI505" s="51">
        <v>0</v>
      </c>
      <c r="AJ505" s="8">
        <v>1.2874655881332935</v>
      </c>
      <c r="AK505" s="8" t="s">
        <v>12734</v>
      </c>
      <c r="AL505" s="8" t="s">
        <v>12734</v>
      </c>
      <c r="AM505" s="8" t="s">
        <v>12734</v>
      </c>
      <c r="AN505" s="8" t="s">
        <v>12734</v>
      </c>
      <c r="AO505" s="8" t="s">
        <v>12734</v>
      </c>
      <c r="AP505" s="8">
        <v>1.2874655881332935</v>
      </c>
      <c r="AQ505" s="8" t="s">
        <v>12734</v>
      </c>
      <c r="AR505" s="8" t="s">
        <v>12734</v>
      </c>
      <c r="AS505" s="8" t="s">
        <v>12734</v>
      </c>
      <c r="AT505" s="8">
        <v>1.2874655881332935</v>
      </c>
      <c r="AU505" s="8">
        <v>1.2874655881332935</v>
      </c>
      <c r="AV505" s="133" t="s">
        <v>12734</v>
      </c>
      <c r="AW505" s="133" t="s">
        <v>12734</v>
      </c>
      <c r="AX505" s="133" t="s">
        <v>12734</v>
      </c>
      <c r="AY505" s="133" t="s">
        <v>12734</v>
      </c>
      <c r="AZ505" s="133" t="s">
        <v>12734</v>
      </c>
      <c r="BA505" s="133">
        <v>179</v>
      </c>
      <c r="BB505" s="133" t="s">
        <v>12734</v>
      </c>
      <c r="BC505" s="133" t="s">
        <v>12734</v>
      </c>
      <c r="BD505" s="133" t="s">
        <v>12734</v>
      </c>
      <c r="BE505" s="133">
        <v>274</v>
      </c>
      <c r="BF505" s="133">
        <v>259</v>
      </c>
      <c r="BG505" s="92" t="s">
        <v>12734</v>
      </c>
      <c r="BH505" s="8">
        <v>10.292358297693868</v>
      </c>
      <c r="BI505" s="8">
        <v>-9.0048927095605737</v>
      </c>
      <c r="BJ505" s="12">
        <v>504</v>
      </c>
      <c r="BK505" s="10">
        <v>0</v>
      </c>
      <c r="BL505" s="10">
        <v>0.21403182159055145</v>
      </c>
      <c r="BM505" s="10">
        <v>-9.2189245311511243</v>
      </c>
      <c r="BN505" s="41">
        <v>-16.026761389444374</v>
      </c>
      <c r="BO505" s="41"/>
      <c r="BP505" s="10">
        <v>0</v>
      </c>
      <c r="BQ505" s="38">
        <v>0</v>
      </c>
      <c r="BR505" s="6" t="s">
        <v>13241</v>
      </c>
      <c r="BS505" s="51">
        <v>0</v>
      </c>
      <c r="BT505" s="75">
        <v>1723</v>
      </c>
      <c r="BU505" s="51">
        <v>0</v>
      </c>
      <c r="BV505" s="75">
        <v>0</v>
      </c>
      <c r="BW505" s="75">
        <v>0</v>
      </c>
      <c r="BX505" s="51"/>
    </row>
    <row r="506" spans="1:76" ht="15" customHeight="1">
      <c r="A506" s="185" t="s">
        <v>12471</v>
      </c>
      <c r="B506" s="1" t="s">
        <v>9246</v>
      </c>
      <c r="C506" s="2" t="s">
        <v>5445</v>
      </c>
      <c r="D506" s="91" t="s">
        <v>10510</v>
      </c>
      <c r="E506" s="2" t="s">
        <v>1404</v>
      </c>
      <c r="F506" s="2" t="s">
        <v>3643</v>
      </c>
      <c r="G506" s="2" t="s">
        <v>1408</v>
      </c>
      <c r="H506" s="2" t="s">
        <v>1408</v>
      </c>
      <c r="I506">
        <v>16411</v>
      </c>
      <c r="J506" t="s">
        <v>12472</v>
      </c>
      <c r="K506" t="e">
        <v>#VALUE!</v>
      </c>
      <c r="L506" t="s">
        <v>12473</v>
      </c>
      <c r="M506" s="175">
        <v>30</v>
      </c>
      <c r="N506" s="124">
        <v>80</v>
      </c>
      <c r="O506" s="75">
        <v>74</v>
      </c>
      <c r="P506" s="124">
        <v>18</v>
      </c>
      <c r="Q506" s="124">
        <v>6</v>
      </c>
      <c r="R506" s="124">
        <v>0</v>
      </c>
      <c r="S506" s="75">
        <v>0</v>
      </c>
      <c r="T506" s="124">
        <v>4</v>
      </c>
      <c r="U506" s="75">
        <v>4</v>
      </c>
      <c r="V506" s="75">
        <v>2</v>
      </c>
      <c r="W506" s="75">
        <v>23</v>
      </c>
      <c r="X506" s="75">
        <v>0</v>
      </c>
      <c r="Y506" s="4">
        <v>0.24324324324324326</v>
      </c>
      <c r="Z506" s="4">
        <v>0.26315789473684209</v>
      </c>
      <c r="AA506" s="4">
        <v>0.32432432432432434</v>
      </c>
      <c r="AB506" s="8">
        <v>0.26315789473684209</v>
      </c>
      <c r="AC506" s="8">
        <v>0</v>
      </c>
      <c r="AD506" s="8">
        <v>0.27027027027027023</v>
      </c>
      <c r="AE506" s="8">
        <v>0</v>
      </c>
      <c r="AF506" s="51">
        <v>0.20332442861384362</v>
      </c>
      <c r="AG506" s="51">
        <v>0</v>
      </c>
      <c r="AH506" s="51">
        <v>0</v>
      </c>
      <c r="AI506" s="51">
        <v>0</v>
      </c>
      <c r="AJ506" s="8">
        <v>0.73675259362095591</v>
      </c>
      <c r="AK506" s="8" t="s">
        <v>12734</v>
      </c>
      <c r="AL506" s="8" t="s">
        <v>12734</v>
      </c>
      <c r="AM506" s="8" t="s">
        <v>12734</v>
      </c>
      <c r="AN506" s="8" t="s">
        <v>12734</v>
      </c>
      <c r="AO506" s="8">
        <v>0.73675259362095591</v>
      </c>
      <c r="AP506" s="8" t="s">
        <v>12734</v>
      </c>
      <c r="AQ506" s="8" t="s">
        <v>12734</v>
      </c>
      <c r="AR506" s="8">
        <v>0.73675259362095591</v>
      </c>
      <c r="AS506" s="8">
        <v>0.73675259362095591</v>
      </c>
      <c r="AT506" s="8">
        <v>0.73675259362095591</v>
      </c>
      <c r="AU506" s="8">
        <v>0.73675259362095591</v>
      </c>
      <c r="AV506" s="133" t="s">
        <v>12734</v>
      </c>
      <c r="AW506" s="133" t="s">
        <v>12734</v>
      </c>
      <c r="AX506" s="133" t="s">
        <v>12734</v>
      </c>
      <c r="AY506" s="133" t="s">
        <v>12734</v>
      </c>
      <c r="AZ506" s="133">
        <v>59</v>
      </c>
      <c r="BA506" s="133" t="s">
        <v>12734</v>
      </c>
      <c r="BB506" s="133" t="s">
        <v>12734</v>
      </c>
      <c r="BC506" s="133">
        <v>110</v>
      </c>
      <c r="BD506" s="133">
        <v>151</v>
      </c>
      <c r="BE506" s="133">
        <v>326</v>
      </c>
      <c r="BF506" s="133">
        <v>311</v>
      </c>
      <c r="BG506" s="92" t="s">
        <v>12734</v>
      </c>
      <c r="BH506" s="8">
        <v>9.752144097079757</v>
      </c>
      <c r="BI506" s="8">
        <v>-9.015391503458801</v>
      </c>
      <c r="BJ506" s="12">
        <v>505</v>
      </c>
      <c r="BK506" s="10">
        <v>0</v>
      </c>
      <c r="BL506" s="10">
        <v>0.21403182159055145</v>
      </c>
      <c r="BM506" s="10">
        <v>-9.2294233250493534</v>
      </c>
      <c r="BN506" s="41">
        <v>-16.046151987336575</v>
      </c>
      <c r="BO506" s="41"/>
      <c r="BP506" s="10">
        <v>0</v>
      </c>
      <c r="BQ506" s="38">
        <v>0</v>
      </c>
      <c r="BR506" s="6" t="s">
        <v>13242</v>
      </c>
      <c r="BS506" s="51">
        <v>0</v>
      </c>
      <c r="BT506" s="75">
        <v>1724</v>
      </c>
      <c r="BU506" s="51">
        <v>0</v>
      </c>
      <c r="BV506" s="75">
        <v>0</v>
      </c>
      <c r="BW506" s="75">
        <v>0</v>
      </c>
      <c r="BX506" s="51"/>
    </row>
    <row r="507" spans="1:76" ht="15" customHeight="1">
      <c r="A507" s="221" t="s">
        <v>11696</v>
      </c>
      <c r="B507" s="187" t="s">
        <v>11698</v>
      </c>
      <c r="C507" s="205" t="s">
        <v>11697</v>
      </c>
      <c r="D507" s="220" t="s">
        <v>11492</v>
      </c>
      <c r="E507" s="205" t="s">
        <v>1388</v>
      </c>
      <c r="F507" s="205" t="s">
        <v>3643</v>
      </c>
      <c r="G507" s="205" t="s">
        <v>657</v>
      </c>
      <c r="H507" s="205" t="s">
        <v>657</v>
      </c>
      <c r="I507" s="206">
        <v>14773</v>
      </c>
      <c r="J507" s="206" t="s">
        <v>11699</v>
      </c>
      <c r="K507" s="207" t="e">
        <v>#VALUE!</v>
      </c>
      <c r="L507" s="207" t="s">
        <v>11347</v>
      </c>
      <c r="M507" s="208">
        <v>28</v>
      </c>
      <c r="N507" s="209">
        <v>84</v>
      </c>
      <c r="O507" s="209">
        <v>73</v>
      </c>
      <c r="P507" s="209">
        <v>13</v>
      </c>
      <c r="Q507" s="209">
        <v>2</v>
      </c>
      <c r="R507" s="209">
        <v>1</v>
      </c>
      <c r="S507" s="209">
        <v>1</v>
      </c>
      <c r="T507" s="209">
        <v>8</v>
      </c>
      <c r="U507" s="209">
        <v>6</v>
      </c>
      <c r="V507" s="209">
        <v>11</v>
      </c>
      <c r="W507" s="209">
        <v>22</v>
      </c>
      <c r="X507" s="209">
        <v>0</v>
      </c>
      <c r="Y507" s="210">
        <v>0.17808219178082191</v>
      </c>
      <c r="Z507" s="211">
        <v>0.2857142857142857</v>
      </c>
      <c r="AA507" s="211">
        <v>0.27397260273972601</v>
      </c>
      <c r="AB507" s="212">
        <v>0.52631578947368418</v>
      </c>
      <c r="AC507" s="212">
        <v>0.15151515151515152</v>
      </c>
      <c r="AD507" s="212">
        <v>0.40540540540540537</v>
      </c>
      <c r="AE507" s="212">
        <v>0</v>
      </c>
      <c r="AF507" s="212">
        <v>-0.38271238434514637</v>
      </c>
      <c r="AG507" s="213">
        <v>0</v>
      </c>
      <c r="AH507" s="213">
        <v>0</v>
      </c>
      <c r="AI507" s="213">
        <v>0</v>
      </c>
      <c r="AJ507" s="212">
        <v>0.70052396204909484</v>
      </c>
      <c r="AK507" s="212" t="s">
        <v>12734</v>
      </c>
      <c r="AL507" s="212" t="s">
        <v>12734</v>
      </c>
      <c r="AM507" s="212" t="s">
        <v>12734</v>
      </c>
      <c r="AN507" s="212">
        <v>0.70052396204909484</v>
      </c>
      <c r="AO507" s="212" t="s">
        <v>12734</v>
      </c>
      <c r="AP507" s="212" t="s">
        <v>12734</v>
      </c>
      <c r="AQ507" s="212">
        <v>0.70052396204909484</v>
      </c>
      <c r="AR507" s="212" t="s">
        <v>12734</v>
      </c>
      <c r="AS507" s="212">
        <v>0.70052396204909484</v>
      </c>
      <c r="AT507" s="212">
        <v>0.70052396204909484</v>
      </c>
      <c r="AU507" s="212">
        <v>0.70052396204909484</v>
      </c>
      <c r="AV507" s="214" t="s">
        <v>12734</v>
      </c>
      <c r="AW507" s="214" t="s">
        <v>12734</v>
      </c>
      <c r="AX507" s="214" t="s">
        <v>12734</v>
      </c>
      <c r="AY507" s="214">
        <v>51</v>
      </c>
      <c r="AZ507" s="214" t="s">
        <v>12734</v>
      </c>
      <c r="BA507" s="214" t="s">
        <v>12734</v>
      </c>
      <c r="BB507" s="214">
        <v>72</v>
      </c>
      <c r="BC507" s="214" t="s">
        <v>12734</v>
      </c>
      <c r="BD507" s="214">
        <v>155</v>
      </c>
      <c r="BE507" s="214">
        <v>331</v>
      </c>
      <c r="BF507" s="214">
        <v>316</v>
      </c>
      <c r="BG507" s="215" t="s">
        <v>12734</v>
      </c>
      <c r="BH507" s="212">
        <v>9.7237596872733416</v>
      </c>
      <c r="BI507" s="212">
        <v>-9.0232357252242466</v>
      </c>
      <c r="BJ507" s="214">
        <v>506</v>
      </c>
      <c r="BK507" s="212">
        <v>0</v>
      </c>
      <c r="BL507" s="212">
        <v>0.21403182159055145</v>
      </c>
      <c r="BM507" s="212">
        <v>-9.2372675468147989</v>
      </c>
      <c r="BN507" s="216">
        <v>-16.060639761028053</v>
      </c>
      <c r="BO507" s="217"/>
      <c r="BP507" s="212">
        <v>0</v>
      </c>
      <c r="BQ507" s="38">
        <v>0</v>
      </c>
      <c r="BR507" s="212" t="s">
        <v>13243</v>
      </c>
      <c r="BS507" s="212">
        <v>0</v>
      </c>
      <c r="BT507" s="218">
        <v>1725</v>
      </c>
      <c r="BU507" s="213">
        <v>0</v>
      </c>
      <c r="BV507" s="218">
        <v>0</v>
      </c>
      <c r="BW507" s="218">
        <v>0</v>
      </c>
      <c r="BX507" s="212"/>
    </row>
    <row r="508" spans="1:76" ht="15" customHeight="1">
      <c r="A508" s="185" t="s">
        <v>12092</v>
      </c>
      <c r="B508" s="1" t="s">
        <v>12094</v>
      </c>
      <c r="C508" s="2" t="s">
        <v>4642</v>
      </c>
      <c r="D508" s="91" t="s">
        <v>12093</v>
      </c>
      <c r="E508" s="2" t="s">
        <v>1369</v>
      </c>
      <c r="F508" s="2" t="s">
        <v>3643</v>
      </c>
      <c r="G508" s="2" t="s">
        <v>1408</v>
      </c>
      <c r="H508" s="2" t="s">
        <v>1408</v>
      </c>
      <c r="I508">
        <v>15402</v>
      </c>
      <c r="J508" t="s">
        <v>12095</v>
      </c>
      <c r="K508" t="e">
        <v>#VALUE!</v>
      </c>
      <c r="L508" t="s">
        <v>12096</v>
      </c>
      <c r="M508" s="175">
        <v>26</v>
      </c>
      <c r="N508" s="124">
        <v>65</v>
      </c>
      <c r="O508" s="67">
        <v>64</v>
      </c>
      <c r="P508" s="124">
        <v>10</v>
      </c>
      <c r="Q508" s="124">
        <v>5</v>
      </c>
      <c r="R508" s="124">
        <v>0</v>
      </c>
      <c r="S508" s="67">
        <v>2</v>
      </c>
      <c r="T508" s="124">
        <v>8</v>
      </c>
      <c r="U508" s="67">
        <v>5</v>
      </c>
      <c r="V508" s="67">
        <v>1</v>
      </c>
      <c r="W508" s="67">
        <v>16</v>
      </c>
      <c r="X508" s="67">
        <v>0</v>
      </c>
      <c r="Y508" s="3">
        <v>0.15625</v>
      </c>
      <c r="Z508" s="3">
        <v>0.16923076923076924</v>
      </c>
      <c r="AA508" s="3">
        <v>0.328125</v>
      </c>
      <c r="AB508" s="6">
        <v>0.52631578947368418</v>
      </c>
      <c r="AC508" s="6">
        <v>0.30303030303030304</v>
      </c>
      <c r="AD508" s="6">
        <v>0.33783783783783783</v>
      </c>
      <c r="AE508" s="6">
        <v>0</v>
      </c>
      <c r="AF508" s="51">
        <v>-0.46274276654776719</v>
      </c>
      <c r="AG508" s="51">
        <v>0</v>
      </c>
      <c r="AH508" s="51">
        <v>0</v>
      </c>
      <c r="AI508" s="51">
        <v>0</v>
      </c>
      <c r="AJ508" s="6">
        <v>0.70444116379405775</v>
      </c>
      <c r="AK508" s="6" t="s">
        <v>12734</v>
      </c>
      <c r="AL508" s="6" t="s">
        <v>12734</v>
      </c>
      <c r="AM508" s="6" t="s">
        <v>12734</v>
      </c>
      <c r="AN508" s="6" t="s">
        <v>12734</v>
      </c>
      <c r="AO508" s="6">
        <v>0.70444116379405775</v>
      </c>
      <c r="AP508" s="6" t="s">
        <v>12734</v>
      </c>
      <c r="AQ508" s="6" t="s">
        <v>12734</v>
      </c>
      <c r="AR508" s="6">
        <v>0.70444116379405775</v>
      </c>
      <c r="AS508" s="6">
        <v>0.70444116379405775</v>
      </c>
      <c r="AT508" s="6">
        <v>0.70444116379405775</v>
      </c>
      <c r="AU508" s="6">
        <v>0.70444116379405775</v>
      </c>
      <c r="AV508" s="99" t="s">
        <v>12734</v>
      </c>
      <c r="AW508" s="133" t="s">
        <v>12734</v>
      </c>
      <c r="AX508" s="133" t="s">
        <v>12734</v>
      </c>
      <c r="AY508" s="133" t="s">
        <v>12734</v>
      </c>
      <c r="AZ508" s="133">
        <v>60</v>
      </c>
      <c r="BA508" s="133" t="s">
        <v>12734</v>
      </c>
      <c r="BB508" s="133" t="s">
        <v>12734</v>
      </c>
      <c r="BC508" s="133">
        <v>112</v>
      </c>
      <c r="BD508" s="133">
        <v>153</v>
      </c>
      <c r="BE508" s="133">
        <v>329</v>
      </c>
      <c r="BF508" s="133">
        <v>314</v>
      </c>
      <c r="BG508" s="92" t="s">
        <v>12734</v>
      </c>
      <c r="BH508" s="6">
        <v>9.752144097079757</v>
      </c>
      <c r="BI508" s="8">
        <v>-9.0477029332856986</v>
      </c>
      <c r="BJ508" s="12">
        <v>507</v>
      </c>
      <c r="BK508" s="6">
        <v>0</v>
      </c>
      <c r="BL508" s="6">
        <v>0.21403182159055145</v>
      </c>
      <c r="BM508" s="6">
        <v>-9.261734754876251</v>
      </c>
      <c r="BN508" s="38">
        <v>-16.105829122555043</v>
      </c>
      <c r="BO508" s="38"/>
      <c r="BP508" s="6">
        <v>0</v>
      </c>
      <c r="BQ508" s="38">
        <v>0</v>
      </c>
      <c r="BR508" s="6" t="s">
        <v>13244</v>
      </c>
      <c r="BS508" s="51">
        <v>0</v>
      </c>
      <c r="BT508" s="75">
        <v>1726</v>
      </c>
      <c r="BU508" s="51">
        <v>0</v>
      </c>
      <c r="BV508" s="75">
        <v>0</v>
      </c>
      <c r="BW508" s="75">
        <v>0</v>
      </c>
      <c r="BX508" s="51"/>
    </row>
    <row r="509" spans="1:76" ht="15" customHeight="1">
      <c r="A509" t="s">
        <v>1661</v>
      </c>
      <c r="B509" s="1" t="s">
        <v>4405</v>
      </c>
      <c r="C509" s="2" t="s">
        <v>4034</v>
      </c>
      <c r="D509" s="91" t="s">
        <v>291</v>
      </c>
      <c r="E509" s="2" t="s">
        <v>1441</v>
      </c>
      <c r="F509" s="2" t="s">
        <v>6289</v>
      </c>
      <c r="G509" s="2" t="s">
        <v>658</v>
      </c>
      <c r="H509" s="2" t="s">
        <v>658</v>
      </c>
      <c r="I509">
        <v>8392</v>
      </c>
      <c r="J509" t="s">
        <v>7847</v>
      </c>
      <c r="K509" t="e">
        <v>#VALUE!</v>
      </c>
      <c r="L509" t="s">
        <v>3128</v>
      </c>
      <c r="M509" s="175">
        <v>82</v>
      </c>
      <c r="N509" s="124">
        <v>194</v>
      </c>
      <c r="O509" s="75">
        <v>168</v>
      </c>
      <c r="P509" s="124">
        <v>29</v>
      </c>
      <c r="Q509" s="124">
        <v>5</v>
      </c>
      <c r="R509" s="124">
        <v>1</v>
      </c>
      <c r="S509" s="75">
        <v>2</v>
      </c>
      <c r="T509" s="124">
        <v>20</v>
      </c>
      <c r="U509" s="75">
        <v>15</v>
      </c>
      <c r="V509" s="75">
        <v>23</v>
      </c>
      <c r="W509" s="75">
        <v>57</v>
      </c>
      <c r="X509" s="75">
        <v>2</v>
      </c>
      <c r="Y509" s="4">
        <v>0.17261904761904762</v>
      </c>
      <c r="Z509" s="4">
        <v>0.27225130890052357</v>
      </c>
      <c r="AA509" s="4">
        <v>0.25</v>
      </c>
      <c r="AB509" s="8">
        <v>1.3157894736842106</v>
      </c>
      <c r="AC509" s="8">
        <v>0.30303030303030304</v>
      </c>
      <c r="AD509" s="8">
        <v>1.0135135135135134</v>
      </c>
      <c r="AE509" s="8">
        <v>0.5</v>
      </c>
      <c r="AF509" s="51">
        <v>-1.461748633879804</v>
      </c>
      <c r="AG509" s="51">
        <v>0</v>
      </c>
      <c r="AH509" s="51">
        <v>0</v>
      </c>
      <c r="AI509" s="51">
        <v>0</v>
      </c>
      <c r="AJ509" s="8">
        <v>1.670584656348223</v>
      </c>
      <c r="AK509" s="8" t="s">
        <v>12734</v>
      </c>
      <c r="AL509" s="8" t="s">
        <v>12734</v>
      </c>
      <c r="AM509" s="8">
        <v>1.670584656348223</v>
      </c>
      <c r="AN509" s="8" t="s">
        <v>12734</v>
      </c>
      <c r="AO509" s="8" t="s">
        <v>12734</v>
      </c>
      <c r="AP509" s="8" t="s">
        <v>12734</v>
      </c>
      <c r="AQ509" s="8" t="s">
        <v>12734</v>
      </c>
      <c r="AR509" s="8">
        <v>1.670584656348223</v>
      </c>
      <c r="AS509" s="8">
        <v>1.670584656348223</v>
      </c>
      <c r="AT509" s="8">
        <v>1.670584656348223</v>
      </c>
      <c r="AU509" s="8">
        <v>1.670584656348223</v>
      </c>
      <c r="AV509" s="133" t="s">
        <v>12734</v>
      </c>
      <c r="AW509" s="133" t="s">
        <v>12734</v>
      </c>
      <c r="AX509" s="133">
        <v>69</v>
      </c>
      <c r="AY509" s="133" t="s">
        <v>12734</v>
      </c>
      <c r="AZ509" s="133" t="s">
        <v>12734</v>
      </c>
      <c r="BA509" s="133" t="s">
        <v>12734</v>
      </c>
      <c r="BB509" s="133" t="s">
        <v>12734</v>
      </c>
      <c r="BC509" s="133">
        <v>94</v>
      </c>
      <c r="BD509" s="133">
        <v>125</v>
      </c>
      <c r="BE509" s="133">
        <v>260</v>
      </c>
      <c r="BF509" s="133">
        <v>245</v>
      </c>
      <c r="BG509" s="92" t="s">
        <v>12734</v>
      </c>
      <c r="BH509" s="8">
        <v>10.732795434161627</v>
      </c>
      <c r="BI509" s="8">
        <v>-9.0622107778134033</v>
      </c>
      <c r="BJ509" s="12">
        <v>508</v>
      </c>
      <c r="BK509" s="10">
        <v>0</v>
      </c>
      <c r="BL509" s="10">
        <v>0.21403182159055145</v>
      </c>
      <c r="BM509" s="10">
        <v>-9.2762425994039539</v>
      </c>
      <c r="BN509" s="41">
        <v>-16.132624179420262</v>
      </c>
      <c r="BO509" s="41"/>
      <c r="BP509" s="10">
        <v>0</v>
      </c>
      <c r="BQ509" s="38">
        <v>0</v>
      </c>
      <c r="BR509" s="6" t="s">
        <v>13245</v>
      </c>
      <c r="BS509" s="51">
        <v>0</v>
      </c>
      <c r="BT509" s="75">
        <v>1727</v>
      </c>
      <c r="BU509" s="51">
        <v>0</v>
      </c>
      <c r="BV509" s="75">
        <v>0</v>
      </c>
      <c r="BW509" s="75">
        <v>0</v>
      </c>
      <c r="BX509" s="51"/>
    </row>
    <row r="510" spans="1:76" ht="15" customHeight="1">
      <c r="A510" s="222" t="s">
        <v>12509</v>
      </c>
      <c r="B510" s="1" t="s">
        <v>4906</v>
      </c>
      <c r="C510" s="2" t="s">
        <v>12510</v>
      </c>
      <c r="D510" s="91" t="s">
        <v>11105</v>
      </c>
      <c r="E510" s="2" t="s">
        <v>1490</v>
      </c>
      <c r="F510" s="2" t="s">
        <v>3643</v>
      </c>
      <c r="G510" s="2" t="s">
        <v>1372</v>
      </c>
      <c r="H510" s="2" t="s">
        <v>1372</v>
      </c>
      <c r="I510">
        <v>18126</v>
      </c>
      <c r="J510" t="s">
        <v>12511</v>
      </c>
      <c r="K510" t="e">
        <v>#VALUE!</v>
      </c>
      <c r="L510" t="s">
        <v>12512</v>
      </c>
      <c r="M510" s="175">
        <v>26</v>
      </c>
      <c r="N510" s="124">
        <v>69</v>
      </c>
      <c r="O510" s="75">
        <v>56</v>
      </c>
      <c r="P510" s="124">
        <v>11</v>
      </c>
      <c r="Q510" s="124">
        <v>2</v>
      </c>
      <c r="R510" s="124">
        <v>1</v>
      </c>
      <c r="S510" s="75">
        <v>2</v>
      </c>
      <c r="T510" s="124">
        <v>10</v>
      </c>
      <c r="U510" s="75">
        <v>5</v>
      </c>
      <c r="V510" s="75">
        <v>11</v>
      </c>
      <c r="W510" s="75">
        <v>9</v>
      </c>
      <c r="X510" s="75">
        <v>0</v>
      </c>
      <c r="Y510" s="52">
        <v>0.19642857142857142</v>
      </c>
      <c r="Z510" s="52">
        <v>0.32835820895522388</v>
      </c>
      <c r="AA510" s="52">
        <v>0.375</v>
      </c>
      <c r="AB510" s="51">
        <v>0.65789473684210531</v>
      </c>
      <c r="AC510" s="51">
        <v>0.30303030303030304</v>
      </c>
      <c r="AD510" s="51">
        <v>0.33783783783783783</v>
      </c>
      <c r="AE510" s="51">
        <v>0</v>
      </c>
      <c r="AF510" s="51">
        <v>-7.9365079365077237E-2</v>
      </c>
      <c r="AG510" s="51">
        <v>0</v>
      </c>
      <c r="AH510" s="51">
        <v>0</v>
      </c>
      <c r="AI510" s="51">
        <v>0</v>
      </c>
      <c r="AJ510" s="51">
        <v>1.2193977983451689</v>
      </c>
      <c r="AK510" s="51" t="s">
        <v>12734</v>
      </c>
      <c r="AL510" s="51" t="s">
        <v>12734</v>
      </c>
      <c r="AM510" s="51" t="s">
        <v>12734</v>
      </c>
      <c r="AN510" s="51" t="s">
        <v>12734</v>
      </c>
      <c r="AO510" s="51" t="s">
        <v>12734</v>
      </c>
      <c r="AP510" s="51">
        <v>1.2193977983451689</v>
      </c>
      <c r="AQ510" s="51" t="s">
        <v>12734</v>
      </c>
      <c r="AR510" s="51" t="s">
        <v>12734</v>
      </c>
      <c r="AS510" s="51" t="s">
        <v>12734</v>
      </c>
      <c r="AT510" s="51">
        <v>1.2193977983451689</v>
      </c>
      <c r="AU510" s="51">
        <v>1.2193977983451689</v>
      </c>
      <c r="AV510" s="76" t="s">
        <v>12734</v>
      </c>
      <c r="AW510" s="133" t="s">
        <v>12734</v>
      </c>
      <c r="AX510" s="133" t="s">
        <v>12734</v>
      </c>
      <c r="AY510" s="133" t="s">
        <v>12734</v>
      </c>
      <c r="AZ510" s="133" t="s">
        <v>12734</v>
      </c>
      <c r="BA510" s="133">
        <v>180</v>
      </c>
      <c r="BB510" s="133" t="s">
        <v>12734</v>
      </c>
      <c r="BC510" s="133" t="s">
        <v>12734</v>
      </c>
      <c r="BD510" s="133" t="s">
        <v>12734</v>
      </c>
      <c r="BE510" s="133">
        <v>278</v>
      </c>
      <c r="BF510" s="133">
        <v>263</v>
      </c>
      <c r="BG510" s="92" t="s">
        <v>12734</v>
      </c>
      <c r="BH510" s="51">
        <v>10.292358297693868</v>
      </c>
      <c r="BI510" s="51">
        <v>-9.0729604993486994</v>
      </c>
      <c r="BJ510" s="76">
        <v>509</v>
      </c>
      <c r="BK510" s="51">
        <v>0</v>
      </c>
      <c r="BL510" s="51">
        <v>0.21403182159055145</v>
      </c>
      <c r="BM510" s="51">
        <v>-9.2869923209392518</v>
      </c>
      <c r="BN510" s="64">
        <v>-16.152478224538651</v>
      </c>
      <c r="BO510" s="64"/>
      <c r="BP510" s="51">
        <v>0</v>
      </c>
      <c r="BQ510" s="38">
        <v>0</v>
      </c>
      <c r="BR510" s="51" t="s">
        <v>13246</v>
      </c>
      <c r="BS510" s="51">
        <v>0</v>
      </c>
      <c r="BT510" s="75">
        <v>1729</v>
      </c>
      <c r="BU510" s="51">
        <v>0</v>
      </c>
      <c r="BV510" s="75">
        <v>0</v>
      </c>
      <c r="BW510" s="75">
        <v>0</v>
      </c>
      <c r="BX510" s="51"/>
    </row>
    <row r="511" spans="1:76" ht="15" customHeight="1">
      <c r="A511" s="221" t="s">
        <v>8571</v>
      </c>
      <c r="B511" s="187" t="s">
        <v>8572</v>
      </c>
      <c r="C511" s="188" t="s">
        <v>4201</v>
      </c>
      <c r="D511" s="219" t="s">
        <v>8621</v>
      </c>
      <c r="E511" s="188" t="s">
        <v>1376</v>
      </c>
      <c r="F511" s="188" t="s">
        <v>3643</v>
      </c>
      <c r="G511" s="188" t="s">
        <v>1408</v>
      </c>
      <c r="H511" s="188" t="s">
        <v>1408</v>
      </c>
      <c r="I511" s="190">
        <v>15519</v>
      </c>
      <c r="J511" s="190" t="s">
        <v>9612</v>
      </c>
      <c r="K511" s="202" t="e">
        <v>#VALUE!</v>
      </c>
      <c r="L511" s="202" t="s">
        <v>9061</v>
      </c>
      <c r="M511" s="66">
        <v>23</v>
      </c>
      <c r="N511" s="192">
        <v>58</v>
      </c>
      <c r="O511" s="192">
        <v>57</v>
      </c>
      <c r="P511" s="192">
        <v>7</v>
      </c>
      <c r="Q511" s="192">
        <v>2</v>
      </c>
      <c r="R511" s="192">
        <v>0</v>
      </c>
      <c r="S511" s="192">
        <v>2</v>
      </c>
      <c r="T511" s="192">
        <v>6</v>
      </c>
      <c r="U511" s="192">
        <v>5</v>
      </c>
      <c r="V511" s="192">
        <v>1</v>
      </c>
      <c r="W511" s="192">
        <v>23</v>
      </c>
      <c r="X511" s="192">
        <v>1</v>
      </c>
      <c r="Y511" s="193">
        <v>0.12280701754385964</v>
      </c>
      <c r="Z511" s="194">
        <v>0.13793103448275862</v>
      </c>
      <c r="AA511" s="194">
        <v>0.26315789473684209</v>
      </c>
      <c r="AB511" s="195">
        <v>0.39473684210526316</v>
      </c>
      <c r="AC511" s="195">
        <v>0.30303030303030304</v>
      </c>
      <c r="AD511" s="195">
        <v>0.33783783783783783</v>
      </c>
      <c r="AE511" s="195">
        <v>0.25</v>
      </c>
      <c r="AF511" s="195">
        <v>-0.60779645886031397</v>
      </c>
      <c r="AG511" s="196">
        <v>0</v>
      </c>
      <c r="AH511" s="196">
        <v>0</v>
      </c>
      <c r="AI511" s="196">
        <v>0</v>
      </c>
      <c r="AJ511" s="195">
        <v>0.67780852411309023</v>
      </c>
      <c r="AK511" s="195" t="s">
        <v>12734</v>
      </c>
      <c r="AL511" s="195" t="s">
        <v>12734</v>
      </c>
      <c r="AM511" s="195" t="s">
        <v>12734</v>
      </c>
      <c r="AN511" s="195" t="s">
        <v>12734</v>
      </c>
      <c r="AO511" s="195">
        <v>0.67780852411309023</v>
      </c>
      <c r="AP511" s="195" t="s">
        <v>12734</v>
      </c>
      <c r="AQ511" s="195" t="s">
        <v>12734</v>
      </c>
      <c r="AR511" s="195">
        <v>0.67780852411309023</v>
      </c>
      <c r="AS511" s="195">
        <v>0.67780852411309023</v>
      </c>
      <c r="AT511" s="195">
        <v>0.67780852411309023</v>
      </c>
      <c r="AU511" s="195">
        <v>0.67780852411309023</v>
      </c>
      <c r="AV511" s="197" t="s">
        <v>12734</v>
      </c>
      <c r="AW511" s="197" t="s">
        <v>12734</v>
      </c>
      <c r="AX511" s="197" t="s">
        <v>12734</v>
      </c>
      <c r="AY511" s="197" t="s">
        <v>12734</v>
      </c>
      <c r="AZ511" s="197">
        <v>61</v>
      </c>
      <c r="BA511" s="197" t="s">
        <v>12734</v>
      </c>
      <c r="BB511" s="197" t="s">
        <v>12734</v>
      </c>
      <c r="BC511" s="197">
        <v>115</v>
      </c>
      <c r="BD511" s="197">
        <v>158</v>
      </c>
      <c r="BE511" s="197">
        <v>337</v>
      </c>
      <c r="BF511" s="197">
        <v>322</v>
      </c>
      <c r="BG511" s="198" t="s">
        <v>12734</v>
      </c>
      <c r="BH511" s="195">
        <v>9.752144097079757</v>
      </c>
      <c r="BI511" s="195">
        <v>-9.0743355729666675</v>
      </c>
      <c r="BJ511" s="197">
        <v>510</v>
      </c>
      <c r="BK511" s="195">
        <v>0</v>
      </c>
      <c r="BL511" s="195">
        <v>0.21403182159055145</v>
      </c>
      <c r="BM511" s="195">
        <v>-9.2883673945572198</v>
      </c>
      <c r="BN511" s="199">
        <v>-16.155017897176922</v>
      </c>
      <c r="BO511" s="200"/>
      <c r="BP511" s="195">
        <v>0</v>
      </c>
      <c r="BQ511" s="38">
        <v>0</v>
      </c>
      <c r="BR511" s="195" t="s">
        <v>13247</v>
      </c>
      <c r="BS511" s="195">
        <v>653.83000000000004</v>
      </c>
      <c r="BT511" s="201">
        <v>1730</v>
      </c>
      <c r="BU511" s="196">
        <v>-1076.17</v>
      </c>
      <c r="BV511" s="201">
        <v>567</v>
      </c>
      <c r="BW511" s="201">
        <v>722</v>
      </c>
      <c r="BX511" s="195"/>
    </row>
    <row r="512" spans="1:76" ht="15" customHeight="1">
      <c r="A512" s="221" t="s">
        <v>10676</v>
      </c>
      <c r="B512" s="187" t="s">
        <v>10678</v>
      </c>
      <c r="C512" s="205" t="s">
        <v>4038</v>
      </c>
      <c r="D512" s="220" t="s">
        <v>10677</v>
      </c>
      <c r="E512" s="205" t="s">
        <v>1490</v>
      </c>
      <c r="F512" s="205" t="s">
        <v>3643</v>
      </c>
      <c r="G512" s="205" t="s">
        <v>1372</v>
      </c>
      <c r="H512" s="205" t="s">
        <v>1372</v>
      </c>
      <c r="I512" s="206">
        <v>10700</v>
      </c>
      <c r="J512" s="206" t="s">
        <v>10679</v>
      </c>
      <c r="K512" s="207" t="e">
        <v>#VALUE!</v>
      </c>
      <c r="L512" s="207" t="s">
        <v>11197</v>
      </c>
      <c r="M512" s="208">
        <v>14</v>
      </c>
      <c r="N512" s="209">
        <v>26</v>
      </c>
      <c r="O512" s="209">
        <v>23</v>
      </c>
      <c r="P512" s="209">
        <v>5</v>
      </c>
      <c r="Q512" s="209">
        <v>0</v>
      </c>
      <c r="R512" s="209">
        <v>0</v>
      </c>
      <c r="S512" s="209">
        <v>2</v>
      </c>
      <c r="T512" s="209">
        <v>3</v>
      </c>
      <c r="U512" s="209">
        <v>3</v>
      </c>
      <c r="V512" s="209">
        <v>3</v>
      </c>
      <c r="W512" s="209">
        <v>5</v>
      </c>
      <c r="X512" s="209">
        <v>1</v>
      </c>
      <c r="Y512" s="210">
        <v>0.21739130434782608</v>
      </c>
      <c r="Z512" s="211">
        <v>0.30769230769230771</v>
      </c>
      <c r="AA512" s="211">
        <v>0.47826086956521741</v>
      </c>
      <c r="AB512" s="212">
        <v>0.19736842105263158</v>
      </c>
      <c r="AC512" s="212">
        <v>0.30303030303030304</v>
      </c>
      <c r="AD512" s="212">
        <v>0.20270270270270269</v>
      </c>
      <c r="AE512" s="212">
        <v>0.25</v>
      </c>
      <c r="AF512" s="212">
        <v>0.24998753800904255</v>
      </c>
      <c r="AG512" s="213">
        <v>0</v>
      </c>
      <c r="AH512" s="213">
        <v>0</v>
      </c>
      <c r="AI512" s="213">
        <v>0</v>
      </c>
      <c r="AJ512" s="212">
        <v>1.2030889647946799</v>
      </c>
      <c r="AK512" s="212" t="s">
        <v>12734</v>
      </c>
      <c r="AL512" s="212" t="s">
        <v>12734</v>
      </c>
      <c r="AM512" s="212" t="s">
        <v>12734</v>
      </c>
      <c r="AN512" s="212" t="s">
        <v>12734</v>
      </c>
      <c r="AO512" s="212" t="s">
        <v>12734</v>
      </c>
      <c r="AP512" s="212">
        <v>1.2030889647946799</v>
      </c>
      <c r="AQ512" s="212" t="s">
        <v>12734</v>
      </c>
      <c r="AR512" s="212" t="s">
        <v>12734</v>
      </c>
      <c r="AS512" s="212" t="s">
        <v>12734</v>
      </c>
      <c r="AT512" s="212">
        <v>1.2030889647946799</v>
      </c>
      <c r="AU512" s="212">
        <v>1.2030889647946799</v>
      </c>
      <c r="AV512" s="214" t="s">
        <v>12734</v>
      </c>
      <c r="AW512" s="214" t="s">
        <v>12734</v>
      </c>
      <c r="AX512" s="214" t="s">
        <v>12734</v>
      </c>
      <c r="AY512" s="214" t="s">
        <v>12734</v>
      </c>
      <c r="AZ512" s="214" t="s">
        <v>12734</v>
      </c>
      <c r="BA512" s="214">
        <v>181</v>
      </c>
      <c r="BB512" s="214" t="s">
        <v>12734</v>
      </c>
      <c r="BC512" s="214" t="s">
        <v>12734</v>
      </c>
      <c r="BD512" s="214" t="s">
        <v>12734</v>
      </c>
      <c r="BE512" s="214">
        <v>279</v>
      </c>
      <c r="BF512" s="214">
        <v>264</v>
      </c>
      <c r="BG512" s="215" t="s">
        <v>12734</v>
      </c>
      <c r="BH512" s="212">
        <v>10.292358297693868</v>
      </c>
      <c r="BI512" s="212">
        <v>-9.0892693328991889</v>
      </c>
      <c r="BJ512" s="214">
        <v>511</v>
      </c>
      <c r="BK512" s="212">
        <v>0</v>
      </c>
      <c r="BL512" s="212">
        <v>0.21403182159055145</v>
      </c>
      <c r="BM512" s="212">
        <v>-9.3033011544897413</v>
      </c>
      <c r="BN512" s="216">
        <v>-16.182599592434226</v>
      </c>
      <c r="BO512" s="217"/>
      <c r="BP512" s="212">
        <v>0</v>
      </c>
      <c r="BQ512" s="38">
        <v>0</v>
      </c>
      <c r="BR512" s="212" t="s">
        <v>13248</v>
      </c>
      <c r="BS512" s="212">
        <v>0</v>
      </c>
      <c r="BT512" s="218">
        <v>1731</v>
      </c>
      <c r="BU512" s="213">
        <v>0</v>
      </c>
      <c r="BV512" s="218">
        <v>0</v>
      </c>
      <c r="BW512" s="218">
        <v>0</v>
      </c>
      <c r="BX512" s="212"/>
    </row>
    <row r="513" spans="1:76">
      <c r="A513" s="185" t="s">
        <v>11588</v>
      </c>
      <c r="B513" s="1" t="s">
        <v>11590</v>
      </c>
      <c r="C513" s="2" t="s">
        <v>4722</v>
      </c>
      <c r="D513" s="91" t="s">
        <v>11589</v>
      </c>
      <c r="E513" s="2" t="s">
        <v>1483</v>
      </c>
      <c r="F513" s="2" t="s">
        <v>3643</v>
      </c>
      <c r="G513" s="2" t="s">
        <v>1408</v>
      </c>
      <c r="H513" s="2" t="s">
        <v>1408</v>
      </c>
      <c r="I513">
        <v>13595</v>
      </c>
      <c r="J513" t="s">
        <v>11591</v>
      </c>
      <c r="K513" t="e">
        <v>#VALUE!</v>
      </c>
      <c r="L513" t="s">
        <v>11592</v>
      </c>
      <c r="M513" s="175">
        <v>41</v>
      </c>
      <c r="N513" s="124">
        <v>135</v>
      </c>
      <c r="O513" s="75">
        <v>122</v>
      </c>
      <c r="P513" s="124">
        <v>24</v>
      </c>
      <c r="Q513" s="124">
        <v>4</v>
      </c>
      <c r="R513" s="124">
        <v>0</v>
      </c>
      <c r="S513" s="75">
        <v>0</v>
      </c>
      <c r="T513" s="124">
        <v>11</v>
      </c>
      <c r="U513" s="75">
        <v>4</v>
      </c>
      <c r="V513" s="75">
        <v>8</v>
      </c>
      <c r="W513" s="75">
        <v>28</v>
      </c>
      <c r="X513" s="75">
        <v>1</v>
      </c>
      <c r="Y513" s="4">
        <v>0.19672131147540983</v>
      </c>
      <c r="Z513" s="4">
        <v>0.24615384615384617</v>
      </c>
      <c r="AA513" s="4">
        <v>0.22950819672131148</v>
      </c>
      <c r="AB513" s="8">
        <v>0.72368421052631582</v>
      </c>
      <c r="AC513" s="8">
        <v>0</v>
      </c>
      <c r="AD513" s="8">
        <v>0.27027027027027023</v>
      </c>
      <c r="AE513" s="8">
        <v>0.25</v>
      </c>
      <c r="AF513" s="51">
        <v>-0.60565870910698583</v>
      </c>
      <c r="AG513" s="51">
        <v>0</v>
      </c>
      <c r="AH513" s="51">
        <v>0</v>
      </c>
      <c r="AI513" s="51">
        <v>0</v>
      </c>
      <c r="AJ513" s="8">
        <v>0.63829577168960028</v>
      </c>
      <c r="AK513" s="8" t="s">
        <v>12734</v>
      </c>
      <c r="AL513" s="8" t="s">
        <v>12734</v>
      </c>
      <c r="AM513" s="8" t="s">
        <v>12734</v>
      </c>
      <c r="AN513" s="8" t="s">
        <v>12734</v>
      </c>
      <c r="AO513" s="8">
        <v>0.63829577168960028</v>
      </c>
      <c r="AP513" s="8" t="s">
        <v>12734</v>
      </c>
      <c r="AQ513" s="8" t="s">
        <v>12734</v>
      </c>
      <c r="AR513" s="8">
        <v>0.63829577168960028</v>
      </c>
      <c r="AS513" s="8">
        <v>0.63829577168960028</v>
      </c>
      <c r="AT513" s="8">
        <v>0.63829577168960028</v>
      </c>
      <c r="AU513" s="8">
        <v>0.63829577168960028</v>
      </c>
      <c r="AV513" s="133" t="s">
        <v>12734</v>
      </c>
      <c r="AW513" s="133" t="s">
        <v>12734</v>
      </c>
      <c r="AX513" s="133" t="s">
        <v>12734</v>
      </c>
      <c r="AY513" s="133" t="s">
        <v>12734</v>
      </c>
      <c r="AZ513" s="133">
        <v>62</v>
      </c>
      <c r="BA513" s="133" t="s">
        <v>12734</v>
      </c>
      <c r="BB513" s="133" t="s">
        <v>12734</v>
      </c>
      <c r="BC513" s="133">
        <v>116</v>
      </c>
      <c r="BD513" s="133">
        <v>159</v>
      </c>
      <c r="BE513" s="133">
        <v>341</v>
      </c>
      <c r="BF513" s="133">
        <v>326</v>
      </c>
      <c r="BG513" s="92" t="s">
        <v>12734</v>
      </c>
      <c r="BH513" s="8">
        <v>9.752144097079757</v>
      </c>
      <c r="BI513" s="8">
        <v>-9.1138483253901565</v>
      </c>
      <c r="BJ513" s="12">
        <v>512</v>
      </c>
      <c r="BK513" s="10">
        <v>0</v>
      </c>
      <c r="BL513" s="10">
        <v>0.21403182159055145</v>
      </c>
      <c r="BM513" s="10">
        <v>-9.3278801469807071</v>
      </c>
      <c r="BN513" s="41">
        <v>-16.227995412621546</v>
      </c>
      <c r="BO513" s="41"/>
      <c r="BP513" s="10">
        <v>0</v>
      </c>
      <c r="BQ513" s="38">
        <v>0</v>
      </c>
      <c r="BR513" s="6" t="s">
        <v>13249</v>
      </c>
      <c r="BS513" s="51">
        <v>0</v>
      </c>
      <c r="BT513" s="75">
        <v>1732</v>
      </c>
      <c r="BU513" s="51">
        <v>0</v>
      </c>
      <c r="BV513" s="75">
        <v>0</v>
      </c>
      <c r="BW513" s="75">
        <v>0</v>
      </c>
      <c r="BX513" s="51"/>
    </row>
    <row r="514" spans="1:76" ht="15" customHeight="1">
      <c r="A514" t="s">
        <v>3256</v>
      </c>
      <c r="B514" s="1" t="s">
        <v>4476</v>
      </c>
      <c r="C514" s="2" t="s">
        <v>4477</v>
      </c>
      <c r="D514" s="91" t="s">
        <v>1295</v>
      </c>
      <c r="E514" s="2" t="s">
        <v>1385</v>
      </c>
      <c r="F514" s="2" t="s">
        <v>6289</v>
      </c>
      <c r="G514" s="2" t="s">
        <v>1372</v>
      </c>
      <c r="H514" s="2" t="s">
        <v>1372</v>
      </c>
      <c r="I514">
        <v>10953</v>
      </c>
      <c r="J514" t="s">
        <v>6301</v>
      </c>
      <c r="K514" t="e">
        <v>#VALUE!</v>
      </c>
      <c r="L514" t="s">
        <v>3257</v>
      </c>
      <c r="M514" s="175">
        <v>44</v>
      </c>
      <c r="N514" s="124">
        <v>68</v>
      </c>
      <c r="O514" s="67">
        <v>65</v>
      </c>
      <c r="P514" s="124">
        <v>17</v>
      </c>
      <c r="Q514" s="124">
        <v>3</v>
      </c>
      <c r="R514" s="124">
        <v>0</v>
      </c>
      <c r="S514" s="67">
        <v>0</v>
      </c>
      <c r="T514" s="124">
        <v>5</v>
      </c>
      <c r="U514" s="67">
        <v>7</v>
      </c>
      <c r="V514" s="67">
        <v>3</v>
      </c>
      <c r="W514" s="67">
        <v>16</v>
      </c>
      <c r="X514" s="67">
        <v>0</v>
      </c>
      <c r="Y514" s="4">
        <v>0.26153846153846155</v>
      </c>
      <c r="Z514" s="4">
        <v>0.29411764705882354</v>
      </c>
      <c r="AA514" s="4">
        <v>0.30769230769230771</v>
      </c>
      <c r="AB514" s="8">
        <v>0.32894736842105265</v>
      </c>
      <c r="AC514" s="8">
        <v>0</v>
      </c>
      <c r="AD514" s="8">
        <v>0.47297297297297297</v>
      </c>
      <c r="AE514" s="8">
        <v>0</v>
      </c>
      <c r="AF514" s="51">
        <v>0.37177391390498066</v>
      </c>
      <c r="AG514" s="51">
        <v>0</v>
      </c>
      <c r="AH514" s="51">
        <v>0</v>
      </c>
      <c r="AI514" s="51">
        <v>0</v>
      </c>
      <c r="AJ514" s="8">
        <v>1.1736942552990064</v>
      </c>
      <c r="AK514" s="8" t="s">
        <v>12734</v>
      </c>
      <c r="AL514" s="8" t="s">
        <v>12734</v>
      </c>
      <c r="AM514" s="8" t="s">
        <v>12734</v>
      </c>
      <c r="AN514" s="8" t="s">
        <v>12734</v>
      </c>
      <c r="AO514" s="8" t="s">
        <v>12734</v>
      </c>
      <c r="AP514" s="8">
        <v>1.1736942552990064</v>
      </c>
      <c r="AQ514" s="8" t="s">
        <v>12734</v>
      </c>
      <c r="AR514" s="8" t="s">
        <v>12734</v>
      </c>
      <c r="AS514" s="8" t="s">
        <v>12734</v>
      </c>
      <c r="AT514" s="8">
        <v>1.1736942552990064</v>
      </c>
      <c r="AU514" s="8">
        <v>1.1736942552990064</v>
      </c>
      <c r="AV514" s="133" t="s">
        <v>12734</v>
      </c>
      <c r="AW514" s="133" t="s">
        <v>12734</v>
      </c>
      <c r="AX514" s="133" t="s">
        <v>12734</v>
      </c>
      <c r="AY514" s="133" t="s">
        <v>12734</v>
      </c>
      <c r="AZ514" s="133" t="s">
        <v>12734</v>
      </c>
      <c r="BA514" s="133">
        <v>182</v>
      </c>
      <c r="BB514" s="133" t="s">
        <v>12734</v>
      </c>
      <c r="BC514" s="133" t="s">
        <v>12734</v>
      </c>
      <c r="BD514" s="133" t="s">
        <v>12734</v>
      </c>
      <c r="BE514" s="133">
        <v>283</v>
      </c>
      <c r="BF514" s="133">
        <v>268</v>
      </c>
      <c r="BG514" s="92" t="s">
        <v>12734</v>
      </c>
      <c r="BH514" s="8">
        <v>10.292358297693868</v>
      </c>
      <c r="BI514" s="8">
        <v>-9.1186640423948617</v>
      </c>
      <c r="BJ514" s="12">
        <v>513</v>
      </c>
      <c r="BK514" s="10">
        <v>0</v>
      </c>
      <c r="BL514" s="10">
        <v>0.21403182159055145</v>
      </c>
      <c r="BM514" s="10">
        <v>-9.3326958639854141</v>
      </c>
      <c r="BN514" s="41">
        <v>-16.236889732569733</v>
      </c>
      <c r="BO514" s="41"/>
      <c r="BP514" s="10">
        <v>0</v>
      </c>
      <c r="BQ514" s="38">
        <v>0</v>
      </c>
      <c r="BR514" s="6" t="s">
        <v>13250</v>
      </c>
      <c r="BS514" s="51">
        <v>0</v>
      </c>
      <c r="BT514" s="75">
        <v>1733</v>
      </c>
      <c r="BU514" s="51">
        <v>0</v>
      </c>
      <c r="BV514" s="75">
        <v>0</v>
      </c>
      <c r="BW514" s="75">
        <v>0</v>
      </c>
      <c r="BX514" s="51"/>
    </row>
    <row r="515" spans="1:76" ht="15" customHeight="1">
      <c r="A515" s="222" t="s">
        <v>1645</v>
      </c>
      <c r="B515" s="1" t="s">
        <v>4135</v>
      </c>
      <c r="C515" s="2" t="s">
        <v>4286</v>
      </c>
      <c r="D515" s="91" t="s">
        <v>225</v>
      </c>
      <c r="E515" s="2" t="s">
        <v>1458</v>
      </c>
      <c r="F515" s="2" t="s">
        <v>6289</v>
      </c>
      <c r="G515" s="2" t="s">
        <v>1372</v>
      </c>
      <c r="H515" s="2" t="s">
        <v>1372</v>
      </c>
      <c r="I515">
        <v>3708</v>
      </c>
      <c r="J515" t="s">
        <v>7008</v>
      </c>
      <c r="K515" t="e">
        <v>#VALUE!</v>
      </c>
      <c r="L515" t="s">
        <v>3114</v>
      </c>
      <c r="M515" s="175">
        <v>29</v>
      </c>
      <c r="N515" s="124">
        <v>26</v>
      </c>
      <c r="O515" s="75">
        <v>25</v>
      </c>
      <c r="P515" s="124">
        <v>5</v>
      </c>
      <c r="Q515" s="124">
        <v>2</v>
      </c>
      <c r="R515" s="124">
        <v>0</v>
      </c>
      <c r="S515" s="75">
        <v>1</v>
      </c>
      <c r="T515" s="124">
        <v>4</v>
      </c>
      <c r="U515" s="75">
        <v>8</v>
      </c>
      <c r="V515" s="75">
        <v>1</v>
      </c>
      <c r="W515" s="75">
        <v>5</v>
      </c>
      <c r="X515" s="75">
        <v>0</v>
      </c>
      <c r="Y515" s="52">
        <v>0.2</v>
      </c>
      <c r="Z515" s="52">
        <v>0.23076923076923078</v>
      </c>
      <c r="AA515" s="52">
        <v>0.4</v>
      </c>
      <c r="AB515" s="51">
        <v>0.26315789473684209</v>
      </c>
      <c r="AC515" s="51">
        <v>0.15151515151515152</v>
      </c>
      <c r="AD515" s="51">
        <v>0.54054054054054046</v>
      </c>
      <c r="AE515" s="51">
        <v>0</v>
      </c>
      <c r="AF515" s="51">
        <v>0.18463148452681674</v>
      </c>
      <c r="AG515" s="51">
        <v>0</v>
      </c>
      <c r="AH515" s="51">
        <v>0</v>
      </c>
      <c r="AI515" s="51">
        <v>0</v>
      </c>
      <c r="AJ515" s="51">
        <v>1.1398450713193509</v>
      </c>
      <c r="AK515" s="51" t="s">
        <v>12734</v>
      </c>
      <c r="AL515" s="51" t="s">
        <v>12734</v>
      </c>
      <c r="AM515" s="51" t="s">
        <v>12734</v>
      </c>
      <c r="AN515" s="51" t="s">
        <v>12734</v>
      </c>
      <c r="AO515" s="51" t="s">
        <v>12734</v>
      </c>
      <c r="AP515" s="51">
        <v>1.1398450713193509</v>
      </c>
      <c r="AQ515" s="51" t="s">
        <v>12734</v>
      </c>
      <c r="AR515" s="51" t="s">
        <v>12734</v>
      </c>
      <c r="AS515" s="51" t="s">
        <v>12734</v>
      </c>
      <c r="AT515" s="51">
        <v>1.1398450713193509</v>
      </c>
      <c r="AU515" s="51">
        <v>1.1398450713193509</v>
      </c>
      <c r="AV515" s="76" t="s">
        <v>12734</v>
      </c>
      <c r="AW515" s="133" t="s">
        <v>12734</v>
      </c>
      <c r="AX515" s="133" t="s">
        <v>12734</v>
      </c>
      <c r="AY515" s="133" t="s">
        <v>12734</v>
      </c>
      <c r="AZ515" s="133" t="s">
        <v>12734</v>
      </c>
      <c r="BA515" s="133">
        <v>183</v>
      </c>
      <c r="BB515" s="133" t="s">
        <v>12734</v>
      </c>
      <c r="BC515" s="133" t="s">
        <v>12734</v>
      </c>
      <c r="BD515" s="133" t="s">
        <v>12734</v>
      </c>
      <c r="BE515" s="133">
        <v>288</v>
      </c>
      <c r="BF515" s="133">
        <v>273</v>
      </c>
      <c r="BG515" s="92" t="s">
        <v>12734</v>
      </c>
      <c r="BH515" s="51">
        <v>10.292358297693868</v>
      </c>
      <c r="BI515" s="51">
        <v>-9.1525132263745164</v>
      </c>
      <c r="BJ515" s="76">
        <v>514</v>
      </c>
      <c r="BK515" s="51">
        <v>0</v>
      </c>
      <c r="BL515" s="51">
        <v>0.21403182159055145</v>
      </c>
      <c r="BM515" s="51">
        <v>-9.3665450479650687</v>
      </c>
      <c r="BN515" s="64">
        <v>-16.299407000923704</v>
      </c>
      <c r="BO515" s="64"/>
      <c r="BP515" s="51">
        <v>0</v>
      </c>
      <c r="BQ515" s="38">
        <v>0</v>
      </c>
      <c r="BR515" s="51" t="s">
        <v>13251</v>
      </c>
      <c r="BS515" s="51">
        <v>0</v>
      </c>
      <c r="BT515" s="75">
        <v>1734</v>
      </c>
      <c r="BU515" s="51">
        <v>0</v>
      </c>
      <c r="BV515" s="75">
        <v>0</v>
      </c>
      <c r="BW515" s="75">
        <v>0</v>
      </c>
      <c r="BX515" s="51"/>
    </row>
    <row r="516" spans="1:76" ht="15" customHeight="1">
      <c r="A516" s="185" t="s">
        <v>10343</v>
      </c>
      <c r="B516" s="1" t="s">
        <v>10344</v>
      </c>
      <c r="C516" s="2" t="s">
        <v>3969</v>
      </c>
      <c r="D516" s="91" t="s">
        <v>10253</v>
      </c>
      <c r="E516" s="2" t="s">
        <v>1393</v>
      </c>
      <c r="F516" s="2" t="s">
        <v>6289</v>
      </c>
      <c r="G516" s="2" t="s">
        <v>1372</v>
      </c>
      <c r="H516" s="2" t="s">
        <v>1372</v>
      </c>
      <c r="I516">
        <v>12005</v>
      </c>
      <c r="J516" t="s">
        <v>11002</v>
      </c>
      <c r="K516" t="e">
        <v>#VALUE!</v>
      </c>
      <c r="L516" t="s">
        <v>10345</v>
      </c>
      <c r="M516" s="175">
        <v>32</v>
      </c>
      <c r="N516" s="124">
        <v>109</v>
      </c>
      <c r="O516" s="75">
        <v>93</v>
      </c>
      <c r="P516" s="124">
        <v>21</v>
      </c>
      <c r="Q516" s="124">
        <v>4</v>
      </c>
      <c r="R516" s="124">
        <v>1</v>
      </c>
      <c r="S516" s="75">
        <v>1</v>
      </c>
      <c r="T516" s="124">
        <v>8</v>
      </c>
      <c r="U516" s="75">
        <v>7</v>
      </c>
      <c r="V516" s="75">
        <v>14</v>
      </c>
      <c r="W516" s="75">
        <v>26</v>
      </c>
      <c r="X516" s="75">
        <v>0</v>
      </c>
      <c r="Y516" s="4">
        <v>0.22580645161290322</v>
      </c>
      <c r="Z516" s="4">
        <v>0.32710280373831774</v>
      </c>
      <c r="AA516" s="4">
        <v>0.32258064516129031</v>
      </c>
      <c r="AB516" s="8">
        <v>0.52631578947368418</v>
      </c>
      <c r="AC516" s="8">
        <v>0.15151515151515152</v>
      </c>
      <c r="AD516" s="8">
        <v>0.47297297297297297</v>
      </c>
      <c r="AE516" s="8">
        <v>0</v>
      </c>
      <c r="AF516" s="51">
        <v>-4.1191850426725025E-2</v>
      </c>
      <c r="AG516" s="51">
        <v>0</v>
      </c>
      <c r="AH516" s="51">
        <v>0</v>
      </c>
      <c r="AI516" s="51">
        <v>0</v>
      </c>
      <c r="AJ516" s="8">
        <v>1.1096120635350837</v>
      </c>
      <c r="AK516" s="8" t="s">
        <v>12734</v>
      </c>
      <c r="AL516" s="8" t="s">
        <v>12734</v>
      </c>
      <c r="AM516" s="8" t="s">
        <v>12734</v>
      </c>
      <c r="AN516" s="8" t="s">
        <v>12734</v>
      </c>
      <c r="AO516" s="8" t="s">
        <v>12734</v>
      </c>
      <c r="AP516" s="8">
        <v>1.1096120635350837</v>
      </c>
      <c r="AQ516" s="8" t="s">
        <v>12734</v>
      </c>
      <c r="AR516" s="8" t="s">
        <v>12734</v>
      </c>
      <c r="AS516" s="8" t="s">
        <v>12734</v>
      </c>
      <c r="AT516" s="8">
        <v>1.1096120635350837</v>
      </c>
      <c r="AU516" s="8">
        <v>1.1096120635350837</v>
      </c>
      <c r="AV516" s="133" t="s">
        <v>12734</v>
      </c>
      <c r="AW516" s="133" t="s">
        <v>12734</v>
      </c>
      <c r="AX516" s="133" t="s">
        <v>12734</v>
      </c>
      <c r="AY516" s="133" t="s">
        <v>12734</v>
      </c>
      <c r="AZ516" s="133" t="s">
        <v>12734</v>
      </c>
      <c r="BA516" s="133">
        <v>184</v>
      </c>
      <c r="BB516" s="133" t="s">
        <v>12734</v>
      </c>
      <c r="BC516" s="133" t="s">
        <v>12734</v>
      </c>
      <c r="BD516" s="133" t="s">
        <v>12734</v>
      </c>
      <c r="BE516" s="133">
        <v>291</v>
      </c>
      <c r="BF516" s="133">
        <v>276</v>
      </c>
      <c r="BG516" s="92" t="s">
        <v>12734</v>
      </c>
      <c r="BH516" s="8">
        <v>10.292358297693868</v>
      </c>
      <c r="BI516" s="8">
        <v>-9.1827462341587847</v>
      </c>
      <c r="BJ516" s="12">
        <v>515</v>
      </c>
      <c r="BK516" s="10">
        <v>0</v>
      </c>
      <c r="BL516" s="10">
        <v>0.21403182159055145</v>
      </c>
      <c r="BM516" s="10">
        <v>-9.396778055749337</v>
      </c>
      <c r="BN516" s="41">
        <v>-16.355245424146339</v>
      </c>
      <c r="BO516" s="41"/>
      <c r="BP516" s="10">
        <v>0</v>
      </c>
      <c r="BQ516" s="38">
        <v>0</v>
      </c>
      <c r="BR516" s="6" t="s">
        <v>13252</v>
      </c>
      <c r="BS516" s="51">
        <v>0</v>
      </c>
      <c r="BT516" s="75">
        <v>1735</v>
      </c>
      <c r="BU516" s="51">
        <v>0</v>
      </c>
      <c r="BV516" s="75">
        <v>0</v>
      </c>
      <c r="BW516" s="75">
        <v>0</v>
      </c>
      <c r="BX516" s="51"/>
    </row>
    <row r="517" spans="1:76">
      <c r="A517" s="185" t="s">
        <v>12327</v>
      </c>
      <c r="B517" s="1" t="s">
        <v>4422</v>
      </c>
      <c r="C517" s="2" t="s">
        <v>3961</v>
      </c>
      <c r="D517" s="91" t="s">
        <v>10513</v>
      </c>
      <c r="E517" s="2" t="s">
        <v>1410</v>
      </c>
      <c r="F517" s="2" t="s">
        <v>6289</v>
      </c>
      <c r="G517" s="2" t="s">
        <v>657</v>
      </c>
      <c r="H517" s="2" t="s">
        <v>657</v>
      </c>
      <c r="I517">
        <v>11338</v>
      </c>
      <c r="J517" t="s">
        <v>12328</v>
      </c>
      <c r="K517" t="e">
        <v>#VALUE!</v>
      </c>
      <c r="L517" t="s">
        <v>12329</v>
      </c>
      <c r="M517" s="175">
        <v>28</v>
      </c>
      <c r="N517" s="124">
        <v>32</v>
      </c>
      <c r="O517" s="67">
        <v>31</v>
      </c>
      <c r="P517" s="124">
        <v>7</v>
      </c>
      <c r="Q517" s="124">
        <v>0</v>
      </c>
      <c r="R517" s="124">
        <v>0</v>
      </c>
      <c r="S517" s="67">
        <v>0</v>
      </c>
      <c r="T517" s="124">
        <v>3</v>
      </c>
      <c r="U517" s="67">
        <v>1</v>
      </c>
      <c r="V517" s="67">
        <v>1</v>
      </c>
      <c r="W517" s="67">
        <v>10</v>
      </c>
      <c r="X517" s="67">
        <v>0</v>
      </c>
      <c r="Y517" s="4">
        <v>0.22580645161290322</v>
      </c>
      <c r="Z517" s="4">
        <v>0.25</v>
      </c>
      <c r="AA517" s="4">
        <v>0.22580645161290322</v>
      </c>
      <c r="AB517" s="8">
        <v>0.19736842105263158</v>
      </c>
      <c r="AC517" s="8">
        <v>0</v>
      </c>
      <c r="AD517" s="8">
        <v>6.7567567567567557E-2</v>
      </c>
      <c r="AE517" s="8">
        <v>0</v>
      </c>
      <c r="AF517" s="51">
        <v>0.23773960667161645</v>
      </c>
      <c r="AG517" s="51">
        <v>0</v>
      </c>
      <c r="AH517" s="51">
        <v>0</v>
      </c>
      <c r="AI517" s="51">
        <v>0</v>
      </c>
      <c r="AJ517" s="8">
        <v>0.5026755952918156</v>
      </c>
      <c r="AK517" s="8" t="s">
        <v>12734</v>
      </c>
      <c r="AL517" s="8" t="s">
        <v>12734</v>
      </c>
      <c r="AM517" s="8" t="s">
        <v>12734</v>
      </c>
      <c r="AN517" s="8">
        <v>0.5026755952918156</v>
      </c>
      <c r="AO517" s="8" t="s">
        <v>12734</v>
      </c>
      <c r="AP517" s="8" t="s">
        <v>12734</v>
      </c>
      <c r="AQ517" s="8">
        <v>0.5026755952918156</v>
      </c>
      <c r="AR517" s="8" t="s">
        <v>12734</v>
      </c>
      <c r="AS517" s="8">
        <v>0.5026755952918156</v>
      </c>
      <c r="AT517" s="8">
        <v>0.5026755952918156</v>
      </c>
      <c r="AU517" s="8">
        <v>0.5026755952918156</v>
      </c>
      <c r="AV517" s="133" t="s">
        <v>12734</v>
      </c>
      <c r="AW517" s="133" t="s">
        <v>12734</v>
      </c>
      <c r="AX517" s="133" t="s">
        <v>12734</v>
      </c>
      <c r="AY517" s="133">
        <v>52</v>
      </c>
      <c r="AZ517" s="133" t="s">
        <v>12734</v>
      </c>
      <c r="BA517" s="133" t="s">
        <v>12734</v>
      </c>
      <c r="BB517" s="133">
        <v>75</v>
      </c>
      <c r="BC517" s="133" t="s">
        <v>12734</v>
      </c>
      <c r="BD517" s="133">
        <v>161</v>
      </c>
      <c r="BE517" s="133">
        <v>351</v>
      </c>
      <c r="BF517" s="133">
        <v>336</v>
      </c>
      <c r="BG517" s="92" t="s">
        <v>12734</v>
      </c>
      <c r="BH517" s="8">
        <v>9.7237596872733416</v>
      </c>
      <c r="BI517" s="8">
        <v>-9.2210840919815258</v>
      </c>
      <c r="BJ517" s="12">
        <v>516</v>
      </c>
      <c r="BK517" s="10">
        <v>0</v>
      </c>
      <c r="BL517" s="10">
        <v>0.21403182159055145</v>
      </c>
      <c r="BM517" s="10">
        <v>-9.4351159135720764</v>
      </c>
      <c r="BN517" s="41">
        <v>-16.426052984738085</v>
      </c>
      <c r="BO517" s="41"/>
      <c r="BP517" s="10">
        <v>0</v>
      </c>
      <c r="BQ517" s="38">
        <v>0</v>
      </c>
      <c r="BR517" s="6" t="s">
        <v>13253</v>
      </c>
      <c r="BS517" s="51">
        <v>0</v>
      </c>
      <c r="BT517" s="75">
        <v>1736</v>
      </c>
      <c r="BU517" s="51">
        <v>0</v>
      </c>
      <c r="BV517" s="75">
        <v>0</v>
      </c>
      <c r="BW517" s="75">
        <v>0</v>
      </c>
      <c r="BX517" s="51"/>
    </row>
    <row r="518" spans="1:76" ht="15" customHeight="1">
      <c r="A518" s="65" t="s">
        <v>9898</v>
      </c>
      <c r="B518" s="1" t="s">
        <v>5210</v>
      </c>
      <c r="C518" s="2" t="s">
        <v>4250</v>
      </c>
      <c r="D518" s="91" t="s">
        <v>8752</v>
      </c>
      <c r="E518" s="2" t="s">
        <v>1431</v>
      </c>
      <c r="F518" s="2" t="s">
        <v>3643</v>
      </c>
      <c r="G518" s="2" t="s">
        <v>1821</v>
      </c>
      <c r="H518" s="2" t="s">
        <v>1821</v>
      </c>
      <c r="I518">
        <v>19181</v>
      </c>
      <c r="J518" t="s">
        <v>11729</v>
      </c>
      <c r="K518" t="e">
        <v>#VALUE!</v>
      </c>
      <c r="L518" t="s">
        <v>9899</v>
      </c>
      <c r="M518" s="175">
        <v>27</v>
      </c>
      <c r="N518" s="124">
        <v>102</v>
      </c>
      <c r="O518" s="75">
        <v>86</v>
      </c>
      <c r="P518" s="124">
        <v>16</v>
      </c>
      <c r="Q518" s="124">
        <v>3</v>
      </c>
      <c r="R518" s="124">
        <v>1</v>
      </c>
      <c r="S518" s="75">
        <v>3</v>
      </c>
      <c r="T518" s="124">
        <v>10</v>
      </c>
      <c r="U518" s="75">
        <v>12</v>
      </c>
      <c r="V518" s="75">
        <v>14</v>
      </c>
      <c r="W518" s="75">
        <v>39</v>
      </c>
      <c r="X518" s="75">
        <v>0</v>
      </c>
      <c r="Y518" s="52">
        <v>0.18604651162790697</v>
      </c>
      <c r="Z518" s="52">
        <v>0.3</v>
      </c>
      <c r="AA518" s="52">
        <v>0.34883720930232559</v>
      </c>
      <c r="AB518" s="51">
        <v>0.65789473684210531</v>
      </c>
      <c r="AC518" s="51">
        <v>0.45454545454545459</v>
      </c>
      <c r="AD518" s="51">
        <v>0.81081081081081074</v>
      </c>
      <c r="AE518" s="51">
        <v>0</v>
      </c>
      <c r="AF518" s="51">
        <v>-0.43209876543210773</v>
      </c>
      <c r="AG518" s="51">
        <v>0</v>
      </c>
      <c r="AH518" s="51">
        <v>0</v>
      </c>
      <c r="AI518" s="51">
        <v>0</v>
      </c>
      <c r="AJ518" s="51">
        <v>1.4911522367662629</v>
      </c>
      <c r="AK518" s="51" t="s">
        <v>12734</v>
      </c>
      <c r="AL518" s="51" t="s">
        <v>12734</v>
      </c>
      <c r="AM518" s="51" t="s">
        <v>12734</v>
      </c>
      <c r="AN518" s="51" t="s">
        <v>12734</v>
      </c>
      <c r="AO518" s="51" t="s">
        <v>12734</v>
      </c>
      <c r="AP518" s="51" t="s">
        <v>12734</v>
      </c>
      <c r="AQ518" s="51" t="s">
        <v>12734</v>
      </c>
      <c r="AR518" s="51" t="s">
        <v>12734</v>
      </c>
      <c r="AS518" s="51" t="s">
        <v>12734</v>
      </c>
      <c r="AT518" s="51">
        <v>1.4911522367662629</v>
      </c>
      <c r="AU518" s="51">
        <v>1.4911522367662629</v>
      </c>
      <c r="AV518" s="76" t="s">
        <v>12734</v>
      </c>
      <c r="AW518" s="133" t="s">
        <v>12734</v>
      </c>
      <c r="AX518" s="133" t="s">
        <v>12734</v>
      </c>
      <c r="AY518" s="133" t="s">
        <v>12734</v>
      </c>
      <c r="AZ518" s="133" t="s">
        <v>12734</v>
      </c>
      <c r="BA518" s="133" t="s">
        <v>12734</v>
      </c>
      <c r="BB518" s="133" t="s">
        <v>12734</v>
      </c>
      <c r="BC518" s="133" t="s">
        <v>12734</v>
      </c>
      <c r="BD518" s="133" t="s">
        <v>12734</v>
      </c>
      <c r="BE518" s="133">
        <v>266</v>
      </c>
      <c r="BF518" s="133">
        <v>251</v>
      </c>
      <c r="BG518" s="92" t="s">
        <v>12734</v>
      </c>
      <c r="BH518" s="51">
        <v>10.732795434161627</v>
      </c>
      <c r="BI518" s="8">
        <v>-9.2416431973953639</v>
      </c>
      <c r="BJ518" s="12">
        <v>517</v>
      </c>
      <c r="BK518" s="51">
        <v>0</v>
      </c>
      <c r="BL518" s="51">
        <v>0.21403182159055145</v>
      </c>
      <c r="BM518" s="51">
        <v>-9.4556750189859144</v>
      </c>
      <c r="BN518" s="64">
        <v>-16.464024331729703</v>
      </c>
      <c r="BO518" s="64"/>
      <c r="BP518" s="51">
        <v>0</v>
      </c>
      <c r="BQ518" s="38">
        <v>0</v>
      </c>
      <c r="BR518" s="51" t="s">
        <v>13254</v>
      </c>
      <c r="BS518" s="51">
        <v>468.17</v>
      </c>
      <c r="BT518" s="75">
        <v>1737</v>
      </c>
      <c r="BU518" s="51">
        <v>-1268.83</v>
      </c>
      <c r="BV518" s="75">
        <v>398</v>
      </c>
      <c r="BW518" s="75">
        <v>564</v>
      </c>
      <c r="BX518" s="51"/>
    </row>
    <row r="519" spans="1:76" ht="15" customHeight="1">
      <c r="A519" s="221" t="s">
        <v>9129</v>
      </c>
      <c r="B519" s="187" t="s">
        <v>5038</v>
      </c>
      <c r="C519" s="205" t="s">
        <v>7086</v>
      </c>
      <c r="D519" s="220" t="s">
        <v>7085</v>
      </c>
      <c r="E519" s="205" t="s">
        <v>2665</v>
      </c>
      <c r="F519" s="205" t="s">
        <v>2665</v>
      </c>
      <c r="G519" s="205" t="s">
        <v>1372</v>
      </c>
      <c r="H519" s="205" t="s">
        <v>1372</v>
      </c>
      <c r="I519" s="206">
        <v>11859</v>
      </c>
      <c r="J519" s="206" t="s">
        <v>7087</v>
      </c>
      <c r="K519" s="207" t="e">
        <v>#VALUE!</v>
      </c>
      <c r="L519" s="207" t="s">
        <v>7088</v>
      </c>
      <c r="M519" s="208">
        <v>11</v>
      </c>
      <c r="N519" s="209">
        <v>34</v>
      </c>
      <c r="O519" s="209">
        <v>30</v>
      </c>
      <c r="P519" s="209">
        <v>8</v>
      </c>
      <c r="Q519" s="209">
        <v>1</v>
      </c>
      <c r="R519" s="209">
        <v>0</v>
      </c>
      <c r="S519" s="209">
        <v>0</v>
      </c>
      <c r="T519" s="209">
        <v>4</v>
      </c>
      <c r="U519" s="209">
        <v>2</v>
      </c>
      <c r="V519" s="209">
        <v>3</v>
      </c>
      <c r="W519" s="209">
        <v>6</v>
      </c>
      <c r="X519" s="209">
        <v>1</v>
      </c>
      <c r="Y519" s="210">
        <v>0.26666666666666666</v>
      </c>
      <c r="Z519" s="211">
        <v>0.33333333333333331</v>
      </c>
      <c r="AA519" s="211">
        <v>0.3</v>
      </c>
      <c r="AB519" s="212">
        <v>0.26315789473684209</v>
      </c>
      <c r="AC519" s="212">
        <v>0</v>
      </c>
      <c r="AD519" s="212">
        <v>0.13513513513513511</v>
      </c>
      <c r="AE519" s="212">
        <v>0.25</v>
      </c>
      <c r="AF519" s="212">
        <v>0.39488098794939386</v>
      </c>
      <c r="AG519" s="213">
        <v>0</v>
      </c>
      <c r="AH519" s="213">
        <v>0</v>
      </c>
      <c r="AI519" s="213">
        <v>0</v>
      </c>
      <c r="AJ519" s="212">
        <v>1.0431740178213711</v>
      </c>
      <c r="AK519" s="212" t="s">
        <v>12734</v>
      </c>
      <c r="AL519" s="212" t="s">
        <v>12734</v>
      </c>
      <c r="AM519" s="212" t="s">
        <v>12734</v>
      </c>
      <c r="AN519" s="212" t="s">
        <v>12734</v>
      </c>
      <c r="AO519" s="212" t="s">
        <v>12734</v>
      </c>
      <c r="AP519" s="212">
        <v>1.0431740178213711</v>
      </c>
      <c r="AQ519" s="212" t="s">
        <v>12734</v>
      </c>
      <c r="AR519" s="212" t="s">
        <v>12734</v>
      </c>
      <c r="AS519" s="212" t="s">
        <v>12734</v>
      </c>
      <c r="AT519" s="212">
        <v>1.0431740178213711</v>
      </c>
      <c r="AU519" s="212">
        <v>1.0431740178213711</v>
      </c>
      <c r="AV519" s="214" t="s">
        <v>12734</v>
      </c>
      <c r="AW519" s="214" t="s">
        <v>12734</v>
      </c>
      <c r="AX519" s="214" t="s">
        <v>12734</v>
      </c>
      <c r="AY519" s="214" t="s">
        <v>12734</v>
      </c>
      <c r="AZ519" s="214" t="s">
        <v>12734</v>
      </c>
      <c r="BA519" s="214">
        <v>185</v>
      </c>
      <c r="BB519" s="214" t="s">
        <v>12734</v>
      </c>
      <c r="BC519" s="214" t="s">
        <v>12734</v>
      </c>
      <c r="BD519" s="214" t="s">
        <v>12734</v>
      </c>
      <c r="BE519" s="214">
        <v>296</v>
      </c>
      <c r="BF519" s="214">
        <v>281</v>
      </c>
      <c r="BG519" s="215" t="s">
        <v>12734</v>
      </c>
      <c r="BH519" s="212">
        <v>10.292358297693868</v>
      </c>
      <c r="BI519" s="212">
        <v>-9.2491842798724964</v>
      </c>
      <c r="BJ519" s="214">
        <v>518</v>
      </c>
      <c r="BK519" s="212">
        <v>0</v>
      </c>
      <c r="BL519" s="212">
        <v>0.21403182159055145</v>
      </c>
      <c r="BM519" s="212">
        <v>-9.4632161014630469</v>
      </c>
      <c r="BN519" s="216">
        <v>-16.477952226629199</v>
      </c>
      <c r="BO519" s="217"/>
      <c r="BP519" s="212">
        <v>0</v>
      </c>
      <c r="BQ519" s="38">
        <v>0</v>
      </c>
      <c r="BR519" s="212" t="s">
        <v>13255</v>
      </c>
      <c r="BS519" s="212">
        <v>0</v>
      </c>
      <c r="BT519" s="218">
        <v>1738</v>
      </c>
      <c r="BU519" s="213">
        <v>0</v>
      </c>
      <c r="BV519" s="218">
        <v>0</v>
      </c>
      <c r="BW519" s="218">
        <v>0</v>
      </c>
      <c r="BX519" s="212"/>
    </row>
    <row r="520" spans="1:76" ht="15" customHeight="1">
      <c r="A520" s="185" t="s">
        <v>12235</v>
      </c>
      <c r="B520" s="1" t="s">
        <v>5597</v>
      </c>
      <c r="C520" s="2" t="s">
        <v>3944</v>
      </c>
      <c r="D520" s="91" t="s">
        <v>11491</v>
      </c>
      <c r="E520" s="2" t="s">
        <v>1390</v>
      </c>
      <c r="F520" s="2" t="s">
        <v>3643</v>
      </c>
      <c r="G520" s="2" t="s">
        <v>1372</v>
      </c>
      <c r="H520" s="2" t="s">
        <v>1372</v>
      </c>
      <c r="I520">
        <v>15189</v>
      </c>
      <c r="J520" t="s">
        <v>12236</v>
      </c>
      <c r="K520" t="e">
        <v>#VALUE!</v>
      </c>
      <c r="L520" t="s">
        <v>12237</v>
      </c>
      <c r="M520" s="175">
        <v>17</v>
      </c>
      <c r="N520" s="124">
        <v>47</v>
      </c>
      <c r="O520" s="75">
        <v>44</v>
      </c>
      <c r="P520" s="124">
        <v>10</v>
      </c>
      <c r="Q520" s="124">
        <v>4</v>
      </c>
      <c r="R520" s="124">
        <v>0</v>
      </c>
      <c r="S520" s="75">
        <v>0</v>
      </c>
      <c r="T520" s="124">
        <v>3</v>
      </c>
      <c r="U520" s="75">
        <v>6</v>
      </c>
      <c r="V520" s="75">
        <v>2</v>
      </c>
      <c r="W520" s="75">
        <v>14</v>
      </c>
      <c r="X520" s="75">
        <v>1</v>
      </c>
      <c r="Y520" s="4">
        <v>0.22727272727272727</v>
      </c>
      <c r="Z520" s="4">
        <v>0.2608695652173913</v>
      </c>
      <c r="AA520" s="4">
        <v>0.31818181818181818</v>
      </c>
      <c r="AB520" s="8">
        <v>0.19736842105263158</v>
      </c>
      <c r="AC520" s="8">
        <v>0</v>
      </c>
      <c r="AD520" s="8">
        <v>0.40540540540540537</v>
      </c>
      <c r="AE520" s="8">
        <v>0.25</v>
      </c>
      <c r="AF520" s="51">
        <v>0.18684158219040017</v>
      </c>
      <c r="AG520" s="51">
        <v>0</v>
      </c>
      <c r="AH520" s="51">
        <v>0</v>
      </c>
      <c r="AI520" s="51">
        <v>0</v>
      </c>
      <c r="AJ520" s="8">
        <v>1.039615408648437</v>
      </c>
      <c r="AK520" s="8" t="s">
        <v>12734</v>
      </c>
      <c r="AL520" s="8" t="s">
        <v>12734</v>
      </c>
      <c r="AM520" s="8" t="s">
        <v>12734</v>
      </c>
      <c r="AN520" s="8" t="s">
        <v>12734</v>
      </c>
      <c r="AO520" s="8" t="s">
        <v>12734</v>
      </c>
      <c r="AP520" s="8">
        <v>1.039615408648437</v>
      </c>
      <c r="AQ520" s="8" t="s">
        <v>12734</v>
      </c>
      <c r="AR520" s="8" t="s">
        <v>12734</v>
      </c>
      <c r="AS520" s="8" t="s">
        <v>12734</v>
      </c>
      <c r="AT520" s="8">
        <v>1.039615408648437</v>
      </c>
      <c r="AU520" s="8">
        <v>1.039615408648437</v>
      </c>
      <c r="AV520" s="133" t="s">
        <v>12734</v>
      </c>
      <c r="AW520" s="133" t="s">
        <v>12734</v>
      </c>
      <c r="AX520" s="133" t="s">
        <v>12734</v>
      </c>
      <c r="AY520" s="133" t="s">
        <v>12734</v>
      </c>
      <c r="AZ520" s="133" t="s">
        <v>12734</v>
      </c>
      <c r="BA520" s="133">
        <v>186</v>
      </c>
      <c r="BB520" s="133" t="s">
        <v>12734</v>
      </c>
      <c r="BC520" s="133" t="s">
        <v>12734</v>
      </c>
      <c r="BD520" s="133" t="s">
        <v>12734</v>
      </c>
      <c r="BE520" s="133">
        <v>298</v>
      </c>
      <c r="BF520" s="133">
        <v>283</v>
      </c>
      <c r="BG520" s="92" t="s">
        <v>12734</v>
      </c>
      <c r="BH520" s="8">
        <v>10.292358297693868</v>
      </c>
      <c r="BI520" s="8">
        <v>-9.2527428890454306</v>
      </c>
      <c r="BJ520" s="12">
        <v>519</v>
      </c>
      <c r="BK520" s="10">
        <v>0</v>
      </c>
      <c r="BL520" s="10">
        <v>0.21403182159055145</v>
      </c>
      <c r="BM520" s="10">
        <v>-9.4667747106359812</v>
      </c>
      <c r="BN520" s="41">
        <v>-16.484524749168145</v>
      </c>
      <c r="BO520" s="41"/>
      <c r="BP520" s="10">
        <v>0</v>
      </c>
      <c r="BQ520" s="38">
        <v>0</v>
      </c>
      <c r="BR520" s="6" t="s">
        <v>13256</v>
      </c>
      <c r="BS520" s="51">
        <v>0</v>
      </c>
      <c r="BT520" s="75">
        <v>1739</v>
      </c>
      <c r="BU520" s="51">
        <v>0</v>
      </c>
      <c r="BV520" s="75">
        <v>0</v>
      </c>
      <c r="BW520" s="75">
        <v>0</v>
      </c>
      <c r="BX520" s="51"/>
    </row>
    <row r="521" spans="1:76" ht="15" customHeight="1">
      <c r="A521" s="185" t="s">
        <v>12405</v>
      </c>
      <c r="B521" s="1" t="s">
        <v>12406</v>
      </c>
      <c r="C521" s="2" t="s">
        <v>3950</v>
      </c>
      <c r="D521" s="91" t="s">
        <v>10515</v>
      </c>
      <c r="E521" s="2" t="s">
        <v>1410</v>
      </c>
      <c r="F521" s="2" t="s">
        <v>6289</v>
      </c>
      <c r="G521" s="2" t="s">
        <v>1372</v>
      </c>
      <c r="H521" s="2" t="s">
        <v>1372</v>
      </c>
      <c r="I521">
        <v>17932</v>
      </c>
      <c r="J521" t="s">
        <v>12407</v>
      </c>
      <c r="K521" t="e">
        <v>#VALUE!</v>
      </c>
      <c r="L521" t="s">
        <v>11504</v>
      </c>
      <c r="M521" s="175">
        <v>30</v>
      </c>
      <c r="N521" s="124">
        <v>37</v>
      </c>
      <c r="O521" s="75">
        <v>30</v>
      </c>
      <c r="P521" s="124">
        <v>11</v>
      </c>
      <c r="Q521" s="124">
        <v>1</v>
      </c>
      <c r="R521" s="124">
        <v>1</v>
      </c>
      <c r="S521" s="75">
        <v>0</v>
      </c>
      <c r="T521" s="124">
        <v>4</v>
      </c>
      <c r="U521" s="75">
        <v>0</v>
      </c>
      <c r="V521" s="75">
        <v>6</v>
      </c>
      <c r="W521" s="75">
        <v>11</v>
      </c>
      <c r="X521" s="75">
        <v>0</v>
      </c>
      <c r="Y521" s="4">
        <v>0.36666666666666664</v>
      </c>
      <c r="Z521" s="4">
        <v>0.47222222222222221</v>
      </c>
      <c r="AA521" s="4">
        <v>0.46666666666666667</v>
      </c>
      <c r="AB521" s="8">
        <v>0.26315789473684209</v>
      </c>
      <c r="AC521" s="8">
        <v>0</v>
      </c>
      <c r="AD521" s="8">
        <v>0</v>
      </c>
      <c r="AE521" s="8">
        <v>0</v>
      </c>
      <c r="AF521" s="51">
        <v>0.7683497659595474</v>
      </c>
      <c r="AG521" s="51">
        <v>0</v>
      </c>
      <c r="AH521" s="51">
        <v>0</v>
      </c>
      <c r="AI521" s="51">
        <v>0</v>
      </c>
      <c r="AJ521" s="8">
        <v>1.0315076606963896</v>
      </c>
      <c r="AK521" s="8" t="s">
        <v>12734</v>
      </c>
      <c r="AL521" s="8" t="s">
        <v>12734</v>
      </c>
      <c r="AM521" s="8" t="s">
        <v>12734</v>
      </c>
      <c r="AN521" s="8" t="s">
        <v>12734</v>
      </c>
      <c r="AO521" s="8" t="s">
        <v>12734</v>
      </c>
      <c r="AP521" s="8">
        <v>1.0315076606963896</v>
      </c>
      <c r="AQ521" s="8" t="s">
        <v>12734</v>
      </c>
      <c r="AR521" s="8" t="s">
        <v>12734</v>
      </c>
      <c r="AS521" s="8" t="s">
        <v>12734</v>
      </c>
      <c r="AT521" s="8">
        <v>1.0315076606963896</v>
      </c>
      <c r="AU521" s="8">
        <v>1.0315076606963896</v>
      </c>
      <c r="AV521" s="133" t="s">
        <v>12734</v>
      </c>
      <c r="AW521" s="133" t="s">
        <v>12734</v>
      </c>
      <c r="AX521" s="133" t="s">
        <v>12734</v>
      </c>
      <c r="AY521" s="133" t="s">
        <v>12734</v>
      </c>
      <c r="AZ521" s="133" t="s">
        <v>12734</v>
      </c>
      <c r="BA521" s="133">
        <v>187</v>
      </c>
      <c r="BB521" s="133" t="s">
        <v>12734</v>
      </c>
      <c r="BC521" s="133" t="s">
        <v>12734</v>
      </c>
      <c r="BD521" s="133" t="s">
        <v>12734</v>
      </c>
      <c r="BE521" s="133">
        <v>299</v>
      </c>
      <c r="BF521" s="133">
        <v>284</v>
      </c>
      <c r="BG521" s="92" t="s">
        <v>12734</v>
      </c>
      <c r="BH521" s="8">
        <v>10.292358297693868</v>
      </c>
      <c r="BI521" s="8">
        <v>-9.2608506369974783</v>
      </c>
      <c r="BJ521" s="12">
        <v>520</v>
      </c>
      <c r="BK521" s="10">
        <v>0</v>
      </c>
      <c r="BL521" s="10">
        <v>0.21403182159055145</v>
      </c>
      <c r="BM521" s="10">
        <v>-9.4748824585880307</v>
      </c>
      <c r="BN521" s="41">
        <v>-16.499499238797476</v>
      </c>
      <c r="BO521" s="41"/>
      <c r="BP521" s="10">
        <v>0</v>
      </c>
      <c r="BQ521" s="38">
        <v>0</v>
      </c>
      <c r="BR521" s="6" t="s">
        <v>13257</v>
      </c>
      <c r="BS521" s="51">
        <v>0</v>
      </c>
      <c r="BT521" s="75">
        <v>1740</v>
      </c>
      <c r="BU521" s="51">
        <v>0</v>
      </c>
      <c r="BV521" s="75">
        <v>0</v>
      </c>
      <c r="BW521" s="75">
        <v>0</v>
      </c>
      <c r="BX521" s="51"/>
    </row>
    <row r="522" spans="1:76" ht="15" customHeight="1">
      <c r="A522" s="221" t="s">
        <v>8129</v>
      </c>
      <c r="B522" s="187" t="s">
        <v>8132</v>
      </c>
      <c r="C522" s="188" t="s">
        <v>8131</v>
      </c>
      <c r="D522" s="219" t="s">
        <v>8130</v>
      </c>
      <c r="E522" s="188" t="s">
        <v>1435</v>
      </c>
      <c r="F522" s="188" t="s">
        <v>3643</v>
      </c>
      <c r="G522" s="188" t="s">
        <v>657</v>
      </c>
      <c r="H522" s="188" t="s">
        <v>657</v>
      </c>
      <c r="I522" s="190">
        <v>11494</v>
      </c>
      <c r="J522" s="190" t="s">
        <v>8133</v>
      </c>
      <c r="K522" s="202" t="e">
        <v>#VALUE!</v>
      </c>
      <c r="L522" s="202" t="s">
        <v>8134</v>
      </c>
      <c r="M522" s="66">
        <v>9</v>
      </c>
      <c r="N522" s="192">
        <v>26</v>
      </c>
      <c r="O522" s="192">
        <v>25</v>
      </c>
      <c r="P522" s="192">
        <v>4</v>
      </c>
      <c r="Q522" s="192">
        <v>3</v>
      </c>
      <c r="R522" s="192">
        <v>0</v>
      </c>
      <c r="S522" s="192">
        <v>0</v>
      </c>
      <c r="T522" s="192">
        <v>1</v>
      </c>
      <c r="U522" s="192">
        <v>1</v>
      </c>
      <c r="V522" s="192">
        <v>1</v>
      </c>
      <c r="W522" s="192">
        <v>7</v>
      </c>
      <c r="X522" s="192">
        <v>1</v>
      </c>
      <c r="Y522" s="193">
        <v>0.16</v>
      </c>
      <c r="Z522" s="194">
        <v>0.19230769230769232</v>
      </c>
      <c r="AA522" s="194">
        <v>0.28000000000000003</v>
      </c>
      <c r="AB522" s="195">
        <v>6.5789473684210523E-2</v>
      </c>
      <c r="AC522" s="195">
        <v>0</v>
      </c>
      <c r="AD522" s="195">
        <v>6.7567567567567557E-2</v>
      </c>
      <c r="AE522" s="195">
        <v>0.25</v>
      </c>
      <c r="AF522" s="195">
        <v>6.0048836398041157E-2</v>
      </c>
      <c r="AG522" s="196">
        <v>0</v>
      </c>
      <c r="AH522" s="196">
        <v>0</v>
      </c>
      <c r="AI522" s="196">
        <v>0</v>
      </c>
      <c r="AJ522" s="195">
        <v>0.4434058776498192</v>
      </c>
      <c r="AK522" s="195" t="s">
        <v>12734</v>
      </c>
      <c r="AL522" s="195" t="s">
        <v>12734</v>
      </c>
      <c r="AM522" s="195" t="s">
        <v>12734</v>
      </c>
      <c r="AN522" s="195">
        <v>0.4434058776498192</v>
      </c>
      <c r="AO522" s="195" t="s">
        <v>12734</v>
      </c>
      <c r="AP522" s="195" t="s">
        <v>12734</v>
      </c>
      <c r="AQ522" s="195">
        <v>0.4434058776498192</v>
      </c>
      <c r="AR522" s="195" t="s">
        <v>12734</v>
      </c>
      <c r="AS522" s="195">
        <v>0.4434058776498192</v>
      </c>
      <c r="AT522" s="195">
        <v>0.4434058776498192</v>
      </c>
      <c r="AU522" s="195">
        <v>0.4434058776498192</v>
      </c>
      <c r="AV522" s="197" t="s">
        <v>12734</v>
      </c>
      <c r="AW522" s="197" t="s">
        <v>12734</v>
      </c>
      <c r="AX522" s="197" t="s">
        <v>12734</v>
      </c>
      <c r="AY522" s="197">
        <v>53</v>
      </c>
      <c r="AZ522" s="197" t="s">
        <v>12734</v>
      </c>
      <c r="BA522" s="197" t="s">
        <v>12734</v>
      </c>
      <c r="BB522" s="197">
        <v>76</v>
      </c>
      <c r="BC522" s="197" t="s">
        <v>12734</v>
      </c>
      <c r="BD522" s="197">
        <v>163</v>
      </c>
      <c r="BE522" s="197">
        <v>356</v>
      </c>
      <c r="BF522" s="197">
        <v>341</v>
      </c>
      <c r="BG522" s="198" t="s">
        <v>12734</v>
      </c>
      <c r="BH522" s="195">
        <v>9.7237596872733416</v>
      </c>
      <c r="BI522" s="195">
        <v>-9.2803538096235219</v>
      </c>
      <c r="BJ522" s="197">
        <v>521</v>
      </c>
      <c r="BK522" s="195">
        <v>0</v>
      </c>
      <c r="BL522" s="195">
        <v>0.21403182159055145</v>
      </c>
      <c r="BM522" s="195">
        <v>-9.4943856312140724</v>
      </c>
      <c r="BN522" s="199">
        <v>-16.535520345762681</v>
      </c>
      <c r="BO522" s="200"/>
      <c r="BP522" s="195">
        <v>0</v>
      </c>
      <c r="BQ522" s="38">
        <v>0</v>
      </c>
      <c r="BR522" s="195" t="s">
        <v>13258</v>
      </c>
      <c r="BS522" s="195">
        <v>0</v>
      </c>
      <c r="BT522" s="201">
        <v>1741</v>
      </c>
      <c r="BU522" s="196">
        <v>0</v>
      </c>
      <c r="BV522" s="201">
        <v>0</v>
      </c>
      <c r="BW522" s="201">
        <v>0</v>
      </c>
      <c r="BX522" s="195"/>
    </row>
    <row r="523" spans="1:76" ht="15" customHeight="1">
      <c r="A523" t="s">
        <v>8596</v>
      </c>
      <c r="B523" s="1" t="s">
        <v>8597</v>
      </c>
      <c r="C523" s="2" t="s">
        <v>3946</v>
      </c>
      <c r="D523" s="91" t="s">
        <v>8868</v>
      </c>
      <c r="E523" s="2" t="s">
        <v>1404</v>
      </c>
      <c r="F523" s="2" t="s">
        <v>3643</v>
      </c>
      <c r="G523" s="2" t="s">
        <v>1372</v>
      </c>
      <c r="H523" s="2" t="s">
        <v>1372</v>
      </c>
      <c r="I523">
        <v>14329</v>
      </c>
      <c r="J523" t="s">
        <v>9608</v>
      </c>
      <c r="K523" t="e">
        <v>#VALUE!</v>
      </c>
      <c r="L523" t="s">
        <v>9136</v>
      </c>
      <c r="M523" s="175">
        <v>16</v>
      </c>
      <c r="N523" s="124">
        <v>30</v>
      </c>
      <c r="O523" s="75">
        <v>28</v>
      </c>
      <c r="P523" s="124">
        <v>5</v>
      </c>
      <c r="Q523" s="124">
        <v>0</v>
      </c>
      <c r="R523" s="124">
        <v>0</v>
      </c>
      <c r="S523" s="75">
        <v>1</v>
      </c>
      <c r="T523" s="124">
        <v>3</v>
      </c>
      <c r="U523" s="75">
        <v>1</v>
      </c>
      <c r="V523" s="75">
        <v>1</v>
      </c>
      <c r="W523" s="75">
        <v>11</v>
      </c>
      <c r="X523" s="75">
        <v>2</v>
      </c>
      <c r="Y523" s="4">
        <v>0.17857142857142858</v>
      </c>
      <c r="Z523" s="4">
        <v>0.20689655172413793</v>
      </c>
      <c r="AA523" s="4">
        <v>0.2857142857142857</v>
      </c>
      <c r="AB523" s="8">
        <v>0.19736842105263158</v>
      </c>
      <c r="AC523" s="8">
        <v>0.15151515151515152</v>
      </c>
      <c r="AD523" s="8">
        <v>6.7567567567567557E-2</v>
      </c>
      <c r="AE523" s="8">
        <v>0.5</v>
      </c>
      <c r="AF523" s="51">
        <v>8.6670651524197367E-2</v>
      </c>
      <c r="AG523" s="51">
        <v>0</v>
      </c>
      <c r="AH523" s="51">
        <v>0</v>
      </c>
      <c r="AI523" s="51">
        <v>0</v>
      </c>
      <c r="AJ523" s="8">
        <v>1.0031217916595481</v>
      </c>
      <c r="AK523" s="8" t="s">
        <v>12734</v>
      </c>
      <c r="AL523" s="8" t="s">
        <v>12734</v>
      </c>
      <c r="AM523" s="8" t="s">
        <v>12734</v>
      </c>
      <c r="AN523" s="8" t="s">
        <v>12734</v>
      </c>
      <c r="AO523" s="8" t="s">
        <v>12734</v>
      </c>
      <c r="AP523" s="8">
        <v>1.0031217916595481</v>
      </c>
      <c r="AQ523" s="8" t="s">
        <v>12734</v>
      </c>
      <c r="AR523" s="8" t="s">
        <v>12734</v>
      </c>
      <c r="AS523" s="8" t="s">
        <v>12734</v>
      </c>
      <c r="AT523" s="8">
        <v>1.0031217916595481</v>
      </c>
      <c r="AU523" s="8">
        <v>1.0031217916595481</v>
      </c>
      <c r="AV523" s="133" t="s">
        <v>12734</v>
      </c>
      <c r="AW523" s="133" t="s">
        <v>12734</v>
      </c>
      <c r="AX523" s="133" t="s">
        <v>12734</v>
      </c>
      <c r="AY523" s="133" t="s">
        <v>12734</v>
      </c>
      <c r="AZ523" s="133" t="s">
        <v>12734</v>
      </c>
      <c r="BA523" s="133">
        <v>188</v>
      </c>
      <c r="BB523" s="133" t="s">
        <v>12734</v>
      </c>
      <c r="BC523" s="133" t="s">
        <v>12734</v>
      </c>
      <c r="BD523" s="133" t="s">
        <v>12734</v>
      </c>
      <c r="BE523" s="133">
        <v>305</v>
      </c>
      <c r="BF523" s="133">
        <v>290</v>
      </c>
      <c r="BG523" s="92" t="s">
        <v>12734</v>
      </c>
      <c r="BH523" s="8">
        <v>10.292358297693868</v>
      </c>
      <c r="BI523" s="8">
        <v>-9.2892365060343192</v>
      </c>
      <c r="BJ523" s="12">
        <v>522</v>
      </c>
      <c r="BK523" s="10">
        <v>0</v>
      </c>
      <c r="BL523" s="10">
        <v>0.21403182159055145</v>
      </c>
      <c r="BM523" s="10">
        <v>-9.5032683276248697</v>
      </c>
      <c r="BN523" s="41">
        <v>-16.551926115412975</v>
      </c>
      <c r="BO523" s="41"/>
      <c r="BP523" s="10">
        <v>0</v>
      </c>
      <c r="BQ523" s="38">
        <v>0</v>
      </c>
      <c r="BR523" s="6" t="s">
        <v>13259</v>
      </c>
      <c r="BS523" s="51">
        <v>0</v>
      </c>
      <c r="BT523" s="75">
        <v>1742</v>
      </c>
      <c r="BU523" s="51">
        <v>0</v>
      </c>
      <c r="BV523" s="75">
        <v>0</v>
      </c>
      <c r="BW523" s="75">
        <v>0</v>
      </c>
      <c r="BX523" s="51"/>
    </row>
    <row r="524" spans="1:76" ht="15" customHeight="1">
      <c r="A524" s="65" t="s">
        <v>9853</v>
      </c>
      <c r="B524" s="1" t="s">
        <v>4240</v>
      </c>
      <c r="C524" s="2" t="s">
        <v>4161</v>
      </c>
      <c r="D524" s="91" t="s">
        <v>8696</v>
      </c>
      <c r="E524" s="2" t="s">
        <v>1483</v>
      </c>
      <c r="F524" s="2" t="s">
        <v>3643</v>
      </c>
      <c r="G524" s="2" t="s">
        <v>1372</v>
      </c>
      <c r="H524" s="2" t="s">
        <v>1372</v>
      </c>
      <c r="I524">
        <v>12174</v>
      </c>
      <c r="J524" t="s">
        <v>9626</v>
      </c>
      <c r="K524" t="e">
        <v>#VALUE!</v>
      </c>
      <c r="L524" t="s">
        <v>9854</v>
      </c>
      <c r="M524" s="175">
        <v>5</v>
      </c>
      <c r="N524" s="124">
        <v>21</v>
      </c>
      <c r="O524" s="75">
        <v>20</v>
      </c>
      <c r="P524" s="124">
        <v>7</v>
      </c>
      <c r="Q524" s="124">
        <v>3</v>
      </c>
      <c r="R524" s="124">
        <v>0</v>
      </c>
      <c r="S524" s="75">
        <v>0</v>
      </c>
      <c r="T524" s="124">
        <v>3</v>
      </c>
      <c r="U524" s="75">
        <v>3</v>
      </c>
      <c r="V524" s="75">
        <v>1</v>
      </c>
      <c r="W524" s="75">
        <v>7</v>
      </c>
      <c r="X524" s="75">
        <v>0</v>
      </c>
      <c r="Y524" s="52">
        <v>0.35</v>
      </c>
      <c r="Z524" s="52">
        <v>0.38095238095238093</v>
      </c>
      <c r="AA524" s="52">
        <v>0.5</v>
      </c>
      <c r="AB524" s="51">
        <v>0.19736842105263158</v>
      </c>
      <c r="AC524" s="51">
        <v>0</v>
      </c>
      <c r="AD524" s="51">
        <v>0.20270270270270269</v>
      </c>
      <c r="AE524" s="51">
        <v>0</v>
      </c>
      <c r="AF524" s="51">
        <v>0.59744663873928516</v>
      </c>
      <c r="AG524" s="51">
        <v>0</v>
      </c>
      <c r="AH524" s="51">
        <v>0</v>
      </c>
      <c r="AI524" s="51">
        <v>0</v>
      </c>
      <c r="AJ524" s="51">
        <v>0.99751776249461943</v>
      </c>
      <c r="AK524" s="51" t="s">
        <v>12734</v>
      </c>
      <c r="AL524" s="51" t="s">
        <v>12734</v>
      </c>
      <c r="AM524" s="51" t="s">
        <v>12734</v>
      </c>
      <c r="AN524" s="51" t="s">
        <v>12734</v>
      </c>
      <c r="AO524" s="51" t="s">
        <v>12734</v>
      </c>
      <c r="AP524" s="51">
        <v>0.99751776249461943</v>
      </c>
      <c r="AQ524" s="51" t="s">
        <v>12734</v>
      </c>
      <c r="AR524" s="51" t="s">
        <v>12734</v>
      </c>
      <c r="AS524" s="51" t="s">
        <v>12734</v>
      </c>
      <c r="AT524" s="51">
        <v>0.99751776249461943</v>
      </c>
      <c r="AU524" s="51">
        <v>0.99751776249461943</v>
      </c>
      <c r="AV524" s="76" t="s">
        <v>12734</v>
      </c>
      <c r="AW524" s="133" t="s">
        <v>12734</v>
      </c>
      <c r="AX524" s="133" t="s">
        <v>12734</v>
      </c>
      <c r="AY524" s="133" t="s">
        <v>12734</v>
      </c>
      <c r="AZ524" s="133" t="s">
        <v>12734</v>
      </c>
      <c r="BA524" s="133">
        <v>189</v>
      </c>
      <c r="BB524" s="133" t="s">
        <v>12734</v>
      </c>
      <c r="BC524" s="133" t="s">
        <v>12734</v>
      </c>
      <c r="BD524" s="133" t="s">
        <v>12734</v>
      </c>
      <c r="BE524" s="133">
        <v>306</v>
      </c>
      <c r="BF524" s="133">
        <v>291</v>
      </c>
      <c r="BG524" s="92" t="s">
        <v>12734</v>
      </c>
      <c r="BH524" s="51">
        <v>10.292358297693868</v>
      </c>
      <c r="BI524" s="8">
        <v>-9.2948405351992491</v>
      </c>
      <c r="BJ524" s="12">
        <v>523</v>
      </c>
      <c r="BK524" s="51">
        <v>0</v>
      </c>
      <c r="BL524" s="51">
        <v>0.21403182159055145</v>
      </c>
      <c r="BM524" s="51">
        <v>-9.5088723567898015</v>
      </c>
      <c r="BN524" s="64">
        <v>-16.562276397280275</v>
      </c>
      <c r="BO524" s="64"/>
      <c r="BP524" s="51">
        <v>0</v>
      </c>
      <c r="BQ524" s="38">
        <v>0</v>
      </c>
      <c r="BR524" s="51" t="s">
        <v>13260</v>
      </c>
      <c r="BS524" s="51">
        <v>0</v>
      </c>
      <c r="BT524" s="75">
        <v>1743</v>
      </c>
      <c r="BU524" s="51">
        <v>0</v>
      </c>
      <c r="BV524" s="75">
        <v>0</v>
      </c>
      <c r="BW524" s="75">
        <v>0</v>
      </c>
      <c r="BX524" s="51"/>
    </row>
    <row r="525" spans="1:76" ht="15" customHeight="1">
      <c r="A525" s="65" t="s">
        <v>11941</v>
      </c>
      <c r="B525" s="1" t="s">
        <v>11942</v>
      </c>
      <c r="C525" s="2" t="s">
        <v>3984</v>
      </c>
      <c r="D525" s="91" t="s">
        <v>10530</v>
      </c>
      <c r="E525" s="2" t="s">
        <v>1435</v>
      </c>
      <c r="F525" s="2" t="s">
        <v>3643</v>
      </c>
      <c r="G525" s="2" t="s">
        <v>1372</v>
      </c>
      <c r="H525" s="2" t="s">
        <v>1372</v>
      </c>
      <c r="I525">
        <v>16285</v>
      </c>
      <c r="J525" t="s">
        <v>11943</v>
      </c>
      <c r="K525">
        <v>0</v>
      </c>
      <c r="L525" t="s">
        <v>12978</v>
      </c>
      <c r="M525" s="175">
        <v>18</v>
      </c>
      <c r="N525" s="124">
        <v>46</v>
      </c>
      <c r="O525" s="75">
        <v>36</v>
      </c>
      <c r="P525" s="124">
        <v>5</v>
      </c>
      <c r="Q525" s="124">
        <v>1</v>
      </c>
      <c r="R525" s="124">
        <v>1</v>
      </c>
      <c r="S525" s="75">
        <v>0</v>
      </c>
      <c r="T525" s="124">
        <v>7</v>
      </c>
      <c r="U525" s="75">
        <v>3</v>
      </c>
      <c r="V525" s="75">
        <v>5</v>
      </c>
      <c r="W525" s="75">
        <v>19</v>
      </c>
      <c r="X525" s="75">
        <v>2</v>
      </c>
      <c r="Y525" s="52">
        <v>0.1388888888888889</v>
      </c>
      <c r="Z525" s="52">
        <v>0.24390243902439024</v>
      </c>
      <c r="AA525" s="52">
        <v>0.22222222222222221</v>
      </c>
      <c r="AB525" s="51">
        <v>0.46052631578947373</v>
      </c>
      <c r="AC525" s="51">
        <v>0</v>
      </c>
      <c r="AD525" s="51">
        <v>0.20270270270270269</v>
      </c>
      <c r="AE525" s="51">
        <v>0.5</v>
      </c>
      <c r="AF525" s="51">
        <v>-0.1741293532338262</v>
      </c>
      <c r="AG525" s="51">
        <v>0</v>
      </c>
      <c r="AH525" s="51">
        <v>0</v>
      </c>
      <c r="AI525" s="51">
        <v>0</v>
      </c>
      <c r="AJ525" s="51">
        <v>0.98909966525835036</v>
      </c>
      <c r="AK525" s="51" t="s">
        <v>12734</v>
      </c>
      <c r="AL525" s="51" t="s">
        <v>12734</v>
      </c>
      <c r="AM525" s="51" t="s">
        <v>12734</v>
      </c>
      <c r="AN525" s="51" t="s">
        <v>12734</v>
      </c>
      <c r="AO525" s="51" t="s">
        <v>12734</v>
      </c>
      <c r="AP525" s="51">
        <v>0.98909966525835036</v>
      </c>
      <c r="AQ525" s="51" t="s">
        <v>12734</v>
      </c>
      <c r="AR525" s="51" t="s">
        <v>12734</v>
      </c>
      <c r="AS525" s="51" t="s">
        <v>12734</v>
      </c>
      <c r="AT525" s="51">
        <v>0.98909966525835036</v>
      </c>
      <c r="AU525" s="51">
        <v>0.98909966525835036</v>
      </c>
      <c r="AV525" s="76" t="s">
        <v>12734</v>
      </c>
      <c r="AW525" s="133" t="s">
        <v>12734</v>
      </c>
      <c r="AX525" s="133" t="s">
        <v>12734</v>
      </c>
      <c r="AY525" s="133" t="s">
        <v>12734</v>
      </c>
      <c r="AZ525" s="133" t="s">
        <v>12734</v>
      </c>
      <c r="BA525" s="133">
        <v>190</v>
      </c>
      <c r="BB525" s="133" t="s">
        <v>12734</v>
      </c>
      <c r="BC525" s="133" t="s">
        <v>12734</v>
      </c>
      <c r="BD525" s="133" t="s">
        <v>12734</v>
      </c>
      <c r="BE525" s="133">
        <v>307</v>
      </c>
      <c r="BF525" s="133">
        <v>292</v>
      </c>
      <c r="BG525" s="92" t="s">
        <v>12734</v>
      </c>
      <c r="BH525" s="51">
        <v>10.292358297693868</v>
      </c>
      <c r="BI525" s="51">
        <v>-9.3032586324355169</v>
      </c>
      <c r="BJ525" s="76">
        <v>524</v>
      </c>
      <c r="BK525" s="51">
        <v>0</v>
      </c>
      <c r="BL525" s="51">
        <v>0.21403182159055145</v>
      </c>
      <c r="BM525" s="51">
        <v>-9.5172904540260674</v>
      </c>
      <c r="BN525" s="64">
        <v>-16.577824082100854</v>
      </c>
      <c r="BO525" s="64"/>
      <c r="BP525" s="51">
        <v>0</v>
      </c>
      <c r="BQ525" s="38">
        <v>0</v>
      </c>
      <c r="BR525" s="51" t="s">
        <v>13261</v>
      </c>
      <c r="BS525" s="51">
        <v>0</v>
      </c>
      <c r="BT525" s="75">
        <v>1744</v>
      </c>
      <c r="BU525" s="51">
        <v>0</v>
      </c>
      <c r="BV525" s="75">
        <v>0</v>
      </c>
      <c r="BW525" s="75">
        <v>0</v>
      </c>
      <c r="BX525" s="51"/>
    </row>
    <row r="526" spans="1:76" ht="15" customHeight="1">
      <c r="A526" s="221" t="s">
        <v>11994</v>
      </c>
      <c r="B526" s="187" t="s">
        <v>11322</v>
      </c>
      <c r="C526" s="188" t="s">
        <v>4042</v>
      </c>
      <c r="D526" s="219" t="s">
        <v>11103</v>
      </c>
      <c r="E526" s="188" t="s">
        <v>1410</v>
      </c>
      <c r="F526" s="188" t="s">
        <v>6289</v>
      </c>
      <c r="G526" s="188" t="s">
        <v>1408</v>
      </c>
      <c r="H526" s="188" t="s">
        <v>1408</v>
      </c>
      <c r="I526" s="190">
        <v>19958</v>
      </c>
      <c r="J526" s="190" t="s">
        <v>11995</v>
      </c>
      <c r="K526" s="202" t="e">
        <v>#VALUE!</v>
      </c>
      <c r="L526" s="202" t="s">
        <v>11381</v>
      </c>
      <c r="M526" s="66">
        <v>11</v>
      </c>
      <c r="N526" s="192">
        <v>43</v>
      </c>
      <c r="O526" s="192">
        <v>39</v>
      </c>
      <c r="P526" s="192">
        <v>5</v>
      </c>
      <c r="Q526" s="192">
        <v>0</v>
      </c>
      <c r="R526" s="192">
        <v>0</v>
      </c>
      <c r="S526" s="192">
        <v>2</v>
      </c>
      <c r="T526" s="192">
        <v>4</v>
      </c>
      <c r="U526" s="192">
        <v>2</v>
      </c>
      <c r="V526" s="192">
        <v>4</v>
      </c>
      <c r="W526" s="192">
        <v>16</v>
      </c>
      <c r="X526" s="192">
        <v>0</v>
      </c>
      <c r="Y526" s="193">
        <v>0.12820512820512819</v>
      </c>
      <c r="Z526" s="194">
        <v>0.20930232558139536</v>
      </c>
      <c r="AA526" s="194">
        <v>0.28205128205128205</v>
      </c>
      <c r="AB526" s="195">
        <v>0.26315789473684209</v>
      </c>
      <c r="AC526" s="195">
        <v>0.30303030303030304</v>
      </c>
      <c r="AD526" s="195">
        <v>0.13513513513513511</v>
      </c>
      <c r="AE526" s="195">
        <v>0</v>
      </c>
      <c r="AF526" s="195">
        <v>-0.27176885971457365</v>
      </c>
      <c r="AG526" s="196">
        <v>0</v>
      </c>
      <c r="AH526" s="196">
        <v>0</v>
      </c>
      <c r="AI526" s="196">
        <v>0</v>
      </c>
      <c r="AJ526" s="195">
        <v>0.42955447318770656</v>
      </c>
      <c r="AK526" s="195" t="s">
        <v>12734</v>
      </c>
      <c r="AL526" s="195" t="s">
        <v>12734</v>
      </c>
      <c r="AM526" s="195" t="s">
        <v>12734</v>
      </c>
      <c r="AN526" s="195" t="s">
        <v>12734</v>
      </c>
      <c r="AO526" s="195">
        <v>0.42955447318770656</v>
      </c>
      <c r="AP526" s="195" t="s">
        <v>12734</v>
      </c>
      <c r="AQ526" s="195" t="s">
        <v>12734</v>
      </c>
      <c r="AR526" s="195">
        <v>0.42955447318770656</v>
      </c>
      <c r="AS526" s="195">
        <v>0.42955447318770656</v>
      </c>
      <c r="AT526" s="195">
        <v>0.42955447318770656</v>
      </c>
      <c r="AU526" s="195">
        <v>0.42955447318770656</v>
      </c>
      <c r="AV526" s="197" t="s">
        <v>12734</v>
      </c>
      <c r="AW526" s="197" t="s">
        <v>12734</v>
      </c>
      <c r="AX526" s="197" t="s">
        <v>12734</v>
      </c>
      <c r="AY526" s="197" t="s">
        <v>12734</v>
      </c>
      <c r="AZ526" s="197">
        <v>63</v>
      </c>
      <c r="BA526" s="197" t="s">
        <v>12734</v>
      </c>
      <c r="BB526" s="197" t="s">
        <v>12734</v>
      </c>
      <c r="BC526" s="197">
        <v>118</v>
      </c>
      <c r="BD526" s="197">
        <v>164</v>
      </c>
      <c r="BE526" s="197">
        <v>357</v>
      </c>
      <c r="BF526" s="197">
        <v>342</v>
      </c>
      <c r="BG526" s="198" t="s">
        <v>12734</v>
      </c>
      <c r="BH526" s="195">
        <v>9.752144097079757</v>
      </c>
      <c r="BI526" s="195">
        <v>-9.3225896238920498</v>
      </c>
      <c r="BJ526" s="197">
        <v>525</v>
      </c>
      <c r="BK526" s="195">
        <v>0</v>
      </c>
      <c r="BL526" s="195">
        <v>0.21403182159055145</v>
      </c>
      <c r="BM526" s="195">
        <v>-9.5366214454826022</v>
      </c>
      <c r="BN526" s="199">
        <v>-16.613527181506822</v>
      </c>
      <c r="BO526" s="200"/>
      <c r="BP526" s="195">
        <v>0</v>
      </c>
      <c r="BQ526" s="38">
        <v>0</v>
      </c>
      <c r="BR526" s="195" t="s">
        <v>13262</v>
      </c>
      <c r="BS526" s="195">
        <v>304.33</v>
      </c>
      <c r="BT526" s="201">
        <v>1745</v>
      </c>
      <c r="BU526" s="196">
        <v>-1440.67</v>
      </c>
      <c r="BV526" s="201">
        <v>282</v>
      </c>
      <c r="BW526" s="201">
        <v>328</v>
      </c>
      <c r="BX526" s="195"/>
    </row>
    <row r="527" spans="1:76" ht="15" customHeight="1">
      <c r="A527" s="221" t="s">
        <v>1730</v>
      </c>
      <c r="B527" s="187" t="s">
        <v>4438</v>
      </c>
      <c r="C527" s="205" t="s">
        <v>4038</v>
      </c>
      <c r="D527" s="220" t="s">
        <v>159</v>
      </c>
      <c r="E527" s="205" t="s">
        <v>1388</v>
      </c>
      <c r="F527" s="205" t="s">
        <v>3643</v>
      </c>
      <c r="G527" s="205" t="s">
        <v>657</v>
      </c>
      <c r="H527" s="205" t="s">
        <v>657</v>
      </c>
      <c r="I527" s="206">
        <v>7888</v>
      </c>
      <c r="J527" s="206" t="s">
        <v>7696</v>
      </c>
      <c r="K527" s="207" t="e">
        <v>#VALUE!</v>
      </c>
      <c r="L527" s="207" t="s">
        <v>3190</v>
      </c>
      <c r="M527" s="208">
        <v>14</v>
      </c>
      <c r="N527" s="209">
        <v>22</v>
      </c>
      <c r="O527" s="209">
        <v>21</v>
      </c>
      <c r="P527" s="209">
        <v>3</v>
      </c>
      <c r="Q527" s="209">
        <v>2</v>
      </c>
      <c r="R527" s="209">
        <v>0</v>
      </c>
      <c r="S527" s="209">
        <v>0</v>
      </c>
      <c r="T527" s="209">
        <v>4</v>
      </c>
      <c r="U527" s="209">
        <v>1</v>
      </c>
      <c r="V527" s="209">
        <v>0</v>
      </c>
      <c r="W527" s="209">
        <v>7</v>
      </c>
      <c r="X527" s="209">
        <v>0</v>
      </c>
      <c r="Y527" s="210">
        <v>0.14285714285714285</v>
      </c>
      <c r="Z527" s="211">
        <v>0.14285714285714285</v>
      </c>
      <c r="AA527" s="211">
        <v>0.23809523809523808</v>
      </c>
      <c r="AB527" s="212">
        <v>0.26315789473684209</v>
      </c>
      <c r="AC527" s="212">
        <v>0</v>
      </c>
      <c r="AD527" s="212">
        <v>6.7567567567567557E-2</v>
      </c>
      <c r="AE527" s="212">
        <v>0</v>
      </c>
      <c r="AF527" s="212">
        <v>6.6068312141592811E-2</v>
      </c>
      <c r="AG527" s="213">
        <v>0</v>
      </c>
      <c r="AH527" s="213">
        <v>0</v>
      </c>
      <c r="AI527" s="213">
        <v>0</v>
      </c>
      <c r="AJ527" s="212">
        <v>0.39679377444600245</v>
      </c>
      <c r="AK527" s="212" t="s">
        <v>12734</v>
      </c>
      <c r="AL527" s="212" t="s">
        <v>12734</v>
      </c>
      <c r="AM527" s="212" t="s">
        <v>12734</v>
      </c>
      <c r="AN527" s="212">
        <v>0.39679377444600245</v>
      </c>
      <c r="AO527" s="212" t="s">
        <v>12734</v>
      </c>
      <c r="AP527" s="212" t="s">
        <v>12734</v>
      </c>
      <c r="AQ527" s="212">
        <v>0.39679377444600245</v>
      </c>
      <c r="AR527" s="212" t="s">
        <v>12734</v>
      </c>
      <c r="AS527" s="212">
        <v>0.39679377444600245</v>
      </c>
      <c r="AT527" s="212">
        <v>0.39679377444600245</v>
      </c>
      <c r="AU527" s="212">
        <v>0.39679377444600245</v>
      </c>
      <c r="AV527" s="214" t="s">
        <v>12734</v>
      </c>
      <c r="AW527" s="214" t="s">
        <v>12734</v>
      </c>
      <c r="AX527" s="214" t="s">
        <v>12734</v>
      </c>
      <c r="AY527" s="214">
        <v>54</v>
      </c>
      <c r="AZ527" s="214" t="s">
        <v>12734</v>
      </c>
      <c r="BA527" s="214" t="s">
        <v>12734</v>
      </c>
      <c r="BB527" s="214">
        <v>77</v>
      </c>
      <c r="BC527" s="214" t="s">
        <v>12734</v>
      </c>
      <c r="BD527" s="214">
        <v>165</v>
      </c>
      <c r="BE527" s="214">
        <v>358</v>
      </c>
      <c r="BF527" s="214">
        <v>343</v>
      </c>
      <c r="BG527" s="215" t="s">
        <v>12734</v>
      </c>
      <c r="BH527" s="212">
        <v>9.7237596872733416</v>
      </c>
      <c r="BI527" s="212">
        <v>-9.3269659128273386</v>
      </c>
      <c r="BJ527" s="214">
        <v>526</v>
      </c>
      <c r="BK527" s="212">
        <v>0</v>
      </c>
      <c r="BL527" s="212">
        <v>0.21403182159055145</v>
      </c>
      <c r="BM527" s="212">
        <v>-9.5409977344178891</v>
      </c>
      <c r="BN527" s="216">
        <v>-16.621609906039453</v>
      </c>
      <c r="BO527" s="217"/>
      <c r="BP527" s="212">
        <v>0</v>
      </c>
      <c r="BQ527" s="38">
        <v>0</v>
      </c>
      <c r="BR527" s="212" t="s">
        <v>13263</v>
      </c>
      <c r="BS527" s="212">
        <v>0</v>
      </c>
      <c r="BT527" s="218">
        <v>1746</v>
      </c>
      <c r="BU527" s="213">
        <v>0</v>
      </c>
      <c r="BV527" s="218">
        <v>0</v>
      </c>
      <c r="BW527" s="218">
        <v>0</v>
      </c>
      <c r="BX527" s="212"/>
    </row>
    <row r="528" spans="1:76" ht="15" customHeight="1">
      <c r="A528" t="s">
        <v>9976</v>
      </c>
      <c r="B528" s="1" t="s">
        <v>5212</v>
      </c>
      <c r="C528" s="2" t="s">
        <v>9977</v>
      </c>
      <c r="D528" s="91" t="s">
        <v>8707</v>
      </c>
      <c r="E528" s="2" t="s">
        <v>1393</v>
      </c>
      <c r="F528" s="2" t="s">
        <v>6289</v>
      </c>
      <c r="G528" s="2" t="s">
        <v>1372</v>
      </c>
      <c r="H528" s="2" t="s">
        <v>1372</v>
      </c>
      <c r="I528">
        <v>14567</v>
      </c>
      <c r="J528" t="s">
        <v>9589</v>
      </c>
      <c r="K528" t="e">
        <v>#VALUE!</v>
      </c>
      <c r="L528" t="s">
        <v>9978</v>
      </c>
      <c r="M528" s="175">
        <v>9</v>
      </c>
      <c r="N528" s="124">
        <v>20</v>
      </c>
      <c r="O528" s="75">
        <v>15</v>
      </c>
      <c r="P528" s="124">
        <v>5</v>
      </c>
      <c r="Q528" s="124">
        <v>1</v>
      </c>
      <c r="R528" s="124">
        <v>0</v>
      </c>
      <c r="S528" s="75">
        <v>0</v>
      </c>
      <c r="T528" s="124">
        <v>2</v>
      </c>
      <c r="U528" s="75">
        <v>1</v>
      </c>
      <c r="V528" s="75">
        <v>4</v>
      </c>
      <c r="W528" s="75">
        <v>7</v>
      </c>
      <c r="X528" s="75">
        <v>1</v>
      </c>
      <c r="Y528" s="4">
        <v>0.33333333333333331</v>
      </c>
      <c r="Z528" s="4">
        <v>0.47368421052631576</v>
      </c>
      <c r="AA528" s="4">
        <v>0.4</v>
      </c>
      <c r="AB528" s="8">
        <v>0.13157894736842105</v>
      </c>
      <c r="AC528" s="8">
        <v>0</v>
      </c>
      <c r="AD528" s="8">
        <v>6.7567567567567557E-2</v>
      </c>
      <c r="AE528" s="8">
        <v>0.25</v>
      </c>
      <c r="AF528" s="51">
        <v>0.51180316414633131</v>
      </c>
      <c r="AG528" s="51">
        <v>0</v>
      </c>
      <c r="AH528" s="51">
        <v>0</v>
      </c>
      <c r="AI528" s="51">
        <v>0</v>
      </c>
      <c r="AJ528" s="8">
        <v>0.96094967908231999</v>
      </c>
      <c r="AK528" s="8" t="s">
        <v>12734</v>
      </c>
      <c r="AL528" s="8" t="s">
        <v>12734</v>
      </c>
      <c r="AM528" s="8" t="s">
        <v>12734</v>
      </c>
      <c r="AN528" s="8" t="s">
        <v>12734</v>
      </c>
      <c r="AO528" s="8" t="s">
        <v>12734</v>
      </c>
      <c r="AP528" s="8">
        <v>0.96094967908231999</v>
      </c>
      <c r="AQ528" s="8" t="s">
        <v>12734</v>
      </c>
      <c r="AR528" s="8" t="s">
        <v>12734</v>
      </c>
      <c r="AS528" s="8" t="s">
        <v>12734</v>
      </c>
      <c r="AT528" s="8">
        <v>0.96094967908231999</v>
      </c>
      <c r="AU528" s="8">
        <v>0.96094967908231999</v>
      </c>
      <c r="AV528" s="133" t="s">
        <v>12734</v>
      </c>
      <c r="AW528" s="133" t="s">
        <v>12734</v>
      </c>
      <c r="AX528" s="133" t="s">
        <v>12734</v>
      </c>
      <c r="AY528" s="133" t="s">
        <v>12734</v>
      </c>
      <c r="AZ528" s="133" t="s">
        <v>12734</v>
      </c>
      <c r="BA528" s="133">
        <v>191</v>
      </c>
      <c r="BB528" s="133" t="s">
        <v>12734</v>
      </c>
      <c r="BC528" s="133" t="s">
        <v>12734</v>
      </c>
      <c r="BD528" s="133" t="s">
        <v>12734</v>
      </c>
      <c r="BE528" s="133">
        <v>310</v>
      </c>
      <c r="BF528" s="133">
        <v>295</v>
      </c>
      <c r="BG528" s="92" t="s">
        <v>12734</v>
      </c>
      <c r="BH528" s="8">
        <v>10.292358297693868</v>
      </c>
      <c r="BI528" s="8">
        <v>-9.3314086186115475</v>
      </c>
      <c r="BJ528" s="12">
        <v>527</v>
      </c>
      <c r="BK528" s="10">
        <v>0</v>
      </c>
      <c r="BL528" s="10">
        <v>0.21403182159055145</v>
      </c>
      <c r="BM528" s="10">
        <v>-9.5454404402020998</v>
      </c>
      <c r="BN528" s="41">
        <v>-16.629815298225456</v>
      </c>
      <c r="BO528" s="41"/>
      <c r="BP528" s="10">
        <v>0</v>
      </c>
      <c r="BQ528" s="38">
        <v>0</v>
      </c>
      <c r="BR528" s="6" t="s">
        <v>13264</v>
      </c>
      <c r="BS528" s="51">
        <v>484.5</v>
      </c>
      <c r="BT528" s="75">
        <v>1747</v>
      </c>
      <c r="BU528" s="51">
        <v>-1262.5</v>
      </c>
      <c r="BV528" s="75">
        <v>407</v>
      </c>
      <c r="BW528" s="75">
        <v>631</v>
      </c>
      <c r="BX528" s="51"/>
    </row>
    <row r="529" spans="1:76" ht="15" customHeight="1">
      <c r="A529" s="119" t="s">
        <v>9251</v>
      </c>
      <c r="B529" s="1" t="s">
        <v>9252</v>
      </c>
      <c r="C529" s="2" t="s">
        <v>4226</v>
      </c>
      <c r="D529" s="91" t="s">
        <v>8742</v>
      </c>
      <c r="E529" s="2" t="s">
        <v>1419</v>
      </c>
      <c r="F529" s="119" t="s">
        <v>6289</v>
      </c>
      <c r="G529" s="119" t="s">
        <v>1372</v>
      </c>
      <c r="H529" s="2" t="s">
        <v>1372</v>
      </c>
      <c r="I529" s="123">
        <v>13768</v>
      </c>
      <c r="J529" s="123" t="s">
        <v>8743</v>
      </c>
      <c r="K529" s="123" t="e">
        <v>#VALUE!</v>
      </c>
      <c r="L529" s="123" t="s">
        <v>9253</v>
      </c>
      <c r="M529" s="124">
        <v>25</v>
      </c>
      <c r="N529" s="124">
        <v>24</v>
      </c>
      <c r="O529" s="124">
        <v>22</v>
      </c>
      <c r="P529" s="124">
        <v>4</v>
      </c>
      <c r="Q529" s="124">
        <v>0</v>
      </c>
      <c r="R529" s="124">
        <v>0</v>
      </c>
      <c r="S529" s="124">
        <v>0</v>
      </c>
      <c r="T529" s="124">
        <v>4</v>
      </c>
      <c r="U529" s="124">
        <v>0</v>
      </c>
      <c r="V529" s="124">
        <v>2</v>
      </c>
      <c r="W529" s="124">
        <v>4</v>
      </c>
      <c r="X529" s="124">
        <v>2</v>
      </c>
      <c r="Y529" s="125">
        <v>0.18181818181818182</v>
      </c>
      <c r="Z529" s="125">
        <v>0.25</v>
      </c>
      <c r="AA529" s="125">
        <v>0.18181818181818182</v>
      </c>
      <c r="AB529" s="126">
        <v>0.26315789473684209</v>
      </c>
      <c r="AC529" s="126">
        <v>0</v>
      </c>
      <c r="AD529" s="126">
        <v>0</v>
      </c>
      <c r="AE529" s="126">
        <v>0.5</v>
      </c>
      <c r="AF529" s="126">
        <v>0.15804167913052725</v>
      </c>
      <c r="AG529" s="126">
        <v>0</v>
      </c>
      <c r="AH529" s="126">
        <v>0</v>
      </c>
      <c r="AI529" s="51">
        <v>0</v>
      </c>
      <c r="AJ529" s="126">
        <v>0.92119957386736928</v>
      </c>
      <c r="AK529" s="126" t="s">
        <v>12734</v>
      </c>
      <c r="AL529" s="126" t="s">
        <v>12734</v>
      </c>
      <c r="AM529" s="126" t="s">
        <v>12734</v>
      </c>
      <c r="AN529" s="126" t="s">
        <v>12734</v>
      </c>
      <c r="AO529" s="126" t="s">
        <v>12734</v>
      </c>
      <c r="AP529" s="126">
        <v>0.92119957386736928</v>
      </c>
      <c r="AQ529" s="126" t="s">
        <v>12734</v>
      </c>
      <c r="AR529" s="126" t="s">
        <v>12734</v>
      </c>
      <c r="AS529" s="126" t="s">
        <v>12734</v>
      </c>
      <c r="AT529" s="126">
        <v>0.92119957386736928</v>
      </c>
      <c r="AU529" s="126">
        <v>0.92119957386736928</v>
      </c>
      <c r="AV529" s="128" t="s">
        <v>12734</v>
      </c>
      <c r="AW529" s="128" t="s">
        <v>12734</v>
      </c>
      <c r="AX529" s="128" t="s">
        <v>12734</v>
      </c>
      <c r="AY529" s="128" t="s">
        <v>12734</v>
      </c>
      <c r="AZ529" s="128" t="s">
        <v>12734</v>
      </c>
      <c r="BA529" s="128">
        <v>192</v>
      </c>
      <c r="BB529" s="128" t="s">
        <v>12734</v>
      </c>
      <c r="BC529" s="128" t="s">
        <v>12734</v>
      </c>
      <c r="BD529" s="128" t="s">
        <v>12734</v>
      </c>
      <c r="BE529" s="128">
        <v>314</v>
      </c>
      <c r="BF529" s="128">
        <v>299</v>
      </c>
      <c r="BG529" s="127" t="s">
        <v>12734</v>
      </c>
      <c r="BH529" s="126">
        <v>10.292358297693868</v>
      </c>
      <c r="BI529" s="126">
        <v>-9.3711587238264986</v>
      </c>
      <c r="BJ529" s="128">
        <v>528</v>
      </c>
      <c r="BK529" s="126">
        <v>0</v>
      </c>
      <c r="BL529" s="126">
        <v>0.21403182159055145</v>
      </c>
      <c r="BM529" s="126">
        <v>-9.5851905454170492</v>
      </c>
      <c r="BN529" s="129">
        <v>-16.703231189028472</v>
      </c>
      <c r="BO529" s="129"/>
      <c r="BP529" s="126">
        <v>0</v>
      </c>
      <c r="BQ529" s="38">
        <v>0</v>
      </c>
      <c r="BR529" s="126" t="s">
        <v>13265</v>
      </c>
      <c r="BS529" s="126">
        <v>0</v>
      </c>
      <c r="BT529" s="124">
        <v>1748</v>
      </c>
      <c r="BU529" s="126">
        <v>0</v>
      </c>
      <c r="BV529" s="124">
        <v>0</v>
      </c>
      <c r="BW529" s="124">
        <v>0</v>
      </c>
      <c r="BX529" s="126"/>
    </row>
    <row r="530" spans="1:76" ht="15" customHeight="1">
      <c r="A530" s="65" t="s">
        <v>9990</v>
      </c>
      <c r="B530" s="1" t="s">
        <v>9992</v>
      </c>
      <c r="C530" s="2" t="s">
        <v>3969</v>
      </c>
      <c r="D530" s="91" t="s">
        <v>9991</v>
      </c>
      <c r="E530" s="2" t="s">
        <v>1431</v>
      </c>
      <c r="F530" s="2" t="s">
        <v>3643</v>
      </c>
      <c r="G530" s="2" t="s">
        <v>1372</v>
      </c>
      <c r="H530" s="2" t="s">
        <v>1372</v>
      </c>
      <c r="I530">
        <v>13157</v>
      </c>
      <c r="J530" t="s">
        <v>9993</v>
      </c>
      <c r="K530" t="e">
        <v>#VALUE!</v>
      </c>
      <c r="L530" t="s">
        <v>10299</v>
      </c>
      <c r="M530" s="175">
        <v>21</v>
      </c>
      <c r="N530" s="124">
        <v>68</v>
      </c>
      <c r="O530" s="75">
        <v>63</v>
      </c>
      <c r="P530" s="124">
        <v>13</v>
      </c>
      <c r="Q530" s="124">
        <v>2</v>
      </c>
      <c r="R530" s="124">
        <v>0</v>
      </c>
      <c r="S530" s="75">
        <v>1</v>
      </c>
      <c r="T530" s="124">
        <v>6</v>
      </c>
      <c r="U530" s="75">
        <v>6</v>
      </c>
      <c r="V530" s="75">
        <v>4</v>
      </c>
      <c r="W530" s="75">
        <v>25</v>
      </c>
      <c r="X530" s="75">
        <v>0</v>
      </c>
      <c r="Y530" s="52">
        <v>0.20634920634920634</v>
      </c>
      <c r="Z530" s="52">
        <v>0.2537313432835821</v>
      </c>
      <c r="AA530" s="52">
        <v>0.2857142857142857</v>
      </c>
      <c r="AB530" s="51">
        <v>0.39473684210526316</v>
      </c>
      <c r="AC530" s="51">
        <v>0.15151515151515152</v>
      </c>
      <c r="AD530" s="51">
        <v>0.40540540540540537</v>
      </c>
      <c r="AE530" s="51">
        <v>0</v>
      </c>
      <c r="AF530" s="51">
        <v>-5.8718596699878597E-2</v>
      </c>
      <c r="AG530" s="51">
        <v>0</v>
      </c>
      <c r="AH530" s="51">
        <v>0</v>
      </c>
      <c r="AI530" s="51">
        <v>0</v>
      </c>
      <c r="AJ530" s="6">
        <v>0.89293880232594147</v>
      </c>
      <c r="AK530" s="6" t="s">
        <v>12734</v>
      </c>
      <c r="AL530" s="6" t="s">
        <v>12734</v>
      </c>
      <c r="AM530" s="6" t="s">
        <v>12734</v>
      </c>
      <c r="AN530" s="6" t="s">
        <v>12734</v>
      </c>
      <c r="AO530" s="6" t="s">
        <v>12734</v>
      </c>
      <c r="AP530" s="6">
        <v>0.89293880232594147</v>
      </c>
      <c r="AQ530" s="6" t="s">
        <v>12734</v>
      </c>
      <c r="AR530" s="6" t="s">
        <v>12734</v>
      </c>
      <c r="AS530" s="6" t="s">
        <v>12734</v>
      </c>
      <c r="AT530" s="6">
        <v>0.89293880232594147</v>
      </c>
      <c r="AU530" s="6">
        <v>0.89293880232594147</v>
      </c>
      <c r="AV530" s="99" t="s">
        <v>12734</v>
      </c>
      <c r="AW530" s="133" t="s">
        <v>12734</v>
      </c>
      <c r="AX530" s="133" t="s">
        <v>12734</v>
      </c>
      <c r="AY530" s="133" t="s">
        <v>12734</v>
      </c>
      <c r="AZ530" s="133" t="s">
        <v>12734</v>
      </c>
      <c r="BA530" s="133">
        <v>193</v>
      </c>
      <c r="BB530" s="133" t="s">
        <v>12734</v>
      </c>
      <c r="BC530" s="133" t="s">
        <v>12734</v>
      </c>
      <c r="BD530" s="133" t="s">
        <v>12734</v>
      </c>
      <c r="BE530" s="133">
        <v>315</v>
      </c>
      <c r="BF530" s="133">
        <v>300</v>
      </c>
      <c r="BG530" s="92" t="s">
        <v>12734</v>
      </c>
      <c r="BH530" s="51">
        <v>10.292358297693868</v>
      </c>
      <c r="BI530" s="8">
        <v>-9.3994194953679262</v>
      </c>
      <c r="BJ530" s="12">
        <v>529</v>
      </c>
      <c r="BK530" s="51">
        <v>0</v>
      </c>
      <c r="BL530" s="51">
        <v>0.21403182159055145</v>
      </c>
      <c r="BM530" s="51">
        <v>-9.6134513169584785</v>
      </c>
      <c r="BN530" s="64">
        <v>-16.755427018606159</v>
      </c>
      <c r="BO530" s="64"/>
      <c r="BP530" s="51">
        <v>0</v>
      </c>
      <c r="BQ530" s="38">
        <v>0</v>
      </c>
      <c r="BR530" s="51" t="s">
        <v>13266</v>
      </c>
      <c r="BS530" s="51">
        <v>0</v>
      </c>
      <c r="BT530" s="75">
        <v>1749</v>
      </c>
      <c r="BU530" s="51">
        <v>0</v>
      </c>
      <c r="BV530" s="75">
        <v>0</v>
      </c>
      <c r="BW530" s="75">
        <v>0</v>
      </c>
      <c r="BX530" s="51"/>
    </row>
    <row r="531" spans="1:76" ht="15" customHeight="1">
      <c r="A531" s="221" t="s">
        <v>12586</v>
      </c>
      <c r="B531" s="187" t="s">
        <v>12587</v>
      </c>
      <c r="C531" s="188" t="s">
        <v>5060</v>
      </c>
      <c r="D531" s="219" t="s">
        <v>10764</v>
      </c>
      <c r="E531" s="188" t="s">
        <v>1407</v>
      </c>
      <c r="F531" s="188" t="s">
        <v>3643</v>
      </c>
      <c r="G531" s="188" t="s">
        <v>1383</v>
      </c>
      <c r="H531" s="188" t="s">
        <v>1383</v>
      </c>
      <c r="I531" s="190">
        <v>13602</v>
      </c>
      <c r="J531" s="190" t="s">
        <v>12588</v>
      </c>
      <c r="K531" s="202" t="e">
        <v>#VALUE!</v>
      </c>
      <c r="L531" s="202" t="s">
        <v>11401</v>
      </c>
      <c r="M531" s="66">
        <v>9</v>
      </c>
      <c r="N531" s="192">
        <v>28</v>
      </c>
      <c r="O531" s="192">
        <v>26</v>
      </c>
      <c r="P531" s="192">
        <v>4</v>
      </c>
      <c r="Q531" s="192">
        <v>1</v>
      </c>
      <c r="R531" s="192">
        <v>0</v>
      </c>
      <c r="S531" s="192">
        <v>0</v>
      </c>
      <c r="T531" s="192">
        <v>1</v>
      </c>
      <c r="U531" s="192">
        <v>1</v>
      </c>
      <c r="V531" s="192">
        <v>1</v>
      </c>
      <c r="W531" s="192">
        <v>15</v>
      </c>
      <c r="X531" s="192">
        <v>0</v>
      </c>
      <c r="Y531" s="193">
        <v>0.15384615384615385</v>
      </c>
      <c r="Z531" s="194">
        <v>0.18518518518518517</v>
      </c>
      <c r="AA531" s="194">
        <v>0.19230769230769232</v>
      </c>
      <c r="AB531" s="195">
        <v>6.5789473684210523E-2</v>
      </c>
      <c r="AC531" s="195">
        <v>0</v>
      </c>
      <c r="AD531" s="195">
        <v>6.7567567567567557E-2</v>
      </c>
      <c r="AE531" s="195">
        <v>0</v>
      </c>
      <c r="AF531" s="195">
        <v>2.74040857000298E-2</v>
      </c>
      <c r="AG531" s="196">
        <v>0</v>
      </c>
      <c r="AH531" s="196">
        <v>0</v>
      </c>
      <c r="AI531" s="196">
        <v>0</v>
      </c>
      <c r="AJ531" s="195">
        <v>0.16076112695180789</v>
      </c>
      <c r="AK531" s="195" t="s">
        <v>12734</v>
      </c>
      <c r="AL531" s="195">
        <v>0.16076112695180789</v>
      </c>
      <c r="AM531" s="195" t="s">
        <v>12734</v>
      </c>
      <c r="AN531" s="195" t="s">
        <v>12734</v>
      </c>
      <c r="AO531" s="195" t="s">
        <v>12734</v>
      </c>
      <c r="AP531" s="195" t="s">
        <v>12734</v>
      </c>
      <c r="AQ531" s="195">
        <v>0.16076112695180789</v>
      </c>
      <c r="AR531" s="195" t="s">
        <v>12734</v>
      </c>
      <c r="AS531" s="195">
        <v>0.16076112695180789</v>
      </c>
      <c r="AT531" s="195">
        <v>0.16076112695180789</v>
      </c>
      <c r="AU531" s="195">
        <v>0.16076112695180789</v>
      </c>
      <c r="AV531" s="197" t="s">
        <v>12734</v>
      </c>
      <c r="AW531" s="197">
        <v>54</v>
      </c>
      <c r="AX531" s="197" t="s">
        <v>12734</v>
      </c>
      <c r="AY531" s="197" t="s">
        <v>12734</v>
      </c>
      <c r="AZ531" s="197" t="s">
        <v>12734</v>
      </c>
      <c r="BA531" s="197" t="s">
        <v>12734</v>
      </c>
      <c r="BB531" s="197">
        <v>78</v>
      </c>
      <c r="BC531" s="197" t="s">
        <v>12734</v>
      </c>
      <c r="BD531" s="197">
        <v>167</v>
      </c>
      <c r="BE531" s="197">
        <v>368</v>
      </c>
      <c r="BF531" s="197">
        <v>353</v>
      </c>
      <c r="BG531" s="198" t="s">
        <v>12734</v>
      </c>
      <c r="BH531" s="195">
        <v>9.5652162702831074</v>
      </c>
      <c r="BI531" s="195">
        <v>-9.4044551433312993</v>
      </c>
      <c r="BJ531" s="197">
        <v>530</v>
      </c>
      <c r="BK531" s="195">
        <v>0</v>
      </c>
      <c r="BL531" s="195">
        <v>0.21403182159055145</v>
      </c>
      <c r="BM531" s="195">
        <v>-9.6184869649218498</v>
      </c>
      <c r="BN531" s="199">
        <v>-16.764727536906733</v>
      </c>
      <c r="BO531" s="200"/>
      <c r="BP531" s="195">
        <v>0</v>
      </c>
      <c r="BQ531" s="38">
        <v>0</v>
      </c>
      <c r="BR531" s="195" t="s">
        <v>13267</v>
      </c>
      <c r="BS531" s="195">
        <v>0</v>
      </c>
      <c r="BT531" s="201">
        <v>1750</v>
      </c>
      <c r="BU531" s="196">
        <v>0</v>
      </c>
      <c r="BV531" s="201">
        <v>0</v>
      </c>
      <c r="BW531" s="201">
        <v>0</v>
      </c>
      <c r="BX531" s="195"/>
    </row>
    <row r="532" spans="1:76" ht="15" customHeight="1">
      <c r="A532" s="222" t="s">
        <v>2433</v>
      </c>
      <c r="B532" s="1" t="s">
        <v>4537</v>
      </c>
      <c r="C532" s="2" t="s">
        <v>4538</v>
      </c>
      <c r="D532" s="91" t="s">
        <v>69</v>
      </c>
      <c r="E532" s="2" t="s">
        <v>2665</v>
      </c>
      <c r="F532" s="2" t="s">
        <v>2665</v>
      </c>
      <c r="G532" s="2" t="s">
        <v>1408</v>
      </c>
      <c r="H532" s="2" t="s">
        <v>1408</v>
      </c>
      <c r="I532">
        <v>10416</v>
      </c>
      <c r="J532" t="s">
        <v>6588</v>
      </c>
      <c r="K532" t="e">
        <v>#VALUE!</v>
      </c>
      <c r="L532" t="s">
        <v>3840</v>
      </c>
      <c r="M532" s="175">
        <v>31</v>
      </c>
      <c r="N532" s="124">
        <v>88</v>
      </c>
      <c r="O532" s="75">
        <v>83</v>
      </c>
      <c r="P532" s="124">
        <v>16</v>
      </c>
      <c r="Q532" s="124">
        <v>5</v>
      </c>
      <c r="R532" s="124">
        <v>0</v>
      </c>
      <c r="S532" s="75">
        <v>0</v>
      </c>
      <c r="T532" s="124">
        <v>5</v>
      </c>
      <c r="U532" s="75">
        <v>5</v>
      </c>
      <c r="V532" s="75">
        <v>5</v>
      </c>
      <c r="W532" s="75">
        <v>15</v>
      </c>
      <c r="X532" s="75">
        <v>0</v>
      </c>
      <c r="Y532" s="52">
        <v>0.19277108433734941</v>
      </c>
      <c r="Z532" s="52">
        <v>0.23863636363636365</v>
      </c>
      <c r="AA532" s="52">
        <v>0.25301204819277107</v>
      </c>
      <c r="AB532" s="51">
        <v>0.32894736842105265</v>
      </c>
      <c r="AC532" s="51">
        <v>0</v>
      </c>
      <c r="AD532" s="51">
        <v>0.33783783783783783</v>
      </c>
      <c r="AE532" s="51">
        <v>0</v>
      </c>
      <c r="AF532" s="51">
        <v>-0.33521071093324994</v>
      </c>
      <c r="AG532" s="51">
        <v>0</v>
      </c>
      <c r="AH532" s="51">
        <v>0</v>
      </c>
      <c r="AI532" s="51">
        <v>0</v>
      </c>
      <c r="AJ532" s="51">
        <v>0.33157449532564054</v>
      </c>
      <c r="AK532" s="51" t="s">
        <v>12734</v>
      </c>
      <c r="AL532" s="51" t="s">
        <v>12734</v>
      </c>
      <c r="AM532" s="51" t="s">
        <v>12734</v>
      </c>
      <c r="AN532" s="51" t="s">
        <v>12734</v>
      </c>
      <c r="AO532" s="51">
        <v>0.33157449532564054</v>
      </c>
      <c r="AP532" s="51" t="s">
        <v>12734</v>
      </c>
      <c r="AQ532" s="51" t="s">
        <v>12734</v>
      </c>
      <c r="AR532" s="51">
        <v>0.33157449532564054</v>
      </c>
      <c r="AS532" s="51">
        <v>0.33157449532564054</v>
      </c>
      <c r="AT532" s="51">
        <v>0.33157449532564054</v>
      </c>
      <c r="AU532" s="51">
        <v>0.33157449532564054</v>
      </c>
      <c r="AV532" s="76" t="s">
        <v>12734</v>
      </c>
      <c r="AW532" s="133" t="s">
        <v>12734</v>
      </c>
      <c r="AX532" s="133" t="s">
        <v>12734</v>
      </c>
      <c r="AY532" s="133" t="s">
        <v>12734</v>
      </c>
      <c r="AZ532" s="133">
        <v>64</v>
      </c>
      <c r="BA532" s="133" t="s">
        <v>12734</v>
      </c>
      <c r="BB532" s="133" t="s">
        <v>12734</v>
      </c>
      <c r="BC532" s="133">
        <v>119</v>
      </c>
      <c r="BD532" s="133">
        <v>166</v>
      </c>
      <c r="BE532" s="133">
        <v>363</v>
      </c>
      <c r="BF532" s="133">
        <v>348</v>
      </c>
      <c r="BG532" s="92" t="s">
        <v>12734</v>
      </c>
      <c r="BH532" s="51">
        <v>9.752144097079757</v>
      </c>
      <c r="BI532" s="51">
        <v>-9.4205696017541172</v>
      </c>
      <c r="BJ532" s="76">
        <v>531</v>
      </c>
      <c r="BK532" s="51">
        <v>0</v>
      </c>
      <c r="BL532" s="51">
        <v>0.21403182159055145</v>
      </c>
      <c r="BM532" s="51">
        <v>-9.6346014233446695</v>
      </c>
      <c r="BN532" s="64">
        <v>-16.794489906428073</v>
      </c>
      <c r="BO532" s="64"/>
      <c r="BP532" s="51">
        <v>0</v>
      </c>
      <c r="BQ532" s="38">
        <v>0</v>
      </c>
      <c r="BR532" s="51" t="s">
        <v>13268</v>
      </c>
      <c r="BS532" s="51">
        <v>0</v>
      </c>
      <c r="BT532" s="75">
        <v>1751</v>
      </c>
      <c r="BU532" s="51">
        <v>0</v>
      </c>
      <c r="BV532" s="75">
        <v>0</v>
      </c>
      <c r="BW532" s="75">
        <v>0</v>
      </c>
      <c r="BX532" s="51"/>
    </row>
    <row r="533" spans="1:76" ht="15" customHeight="1">
      <c r="A533" s="185" t="s">
        <v>1841</v>
      </c>
      <c r="B533" s="1" t="s">
        <v>4125</v>
      </c>
      <c r="C533" s="2" t="s">
        <v>4008</v>
      </c>
      <c r="D533" s="91" t="s">
        <v>206</v>
      </c>
      <c r="E533" s="2" t="s">
        <v>1390</v>
      </c>
      <c r="F533" s="2" t="s">
        <v>3643</v>
      </c>
      <c r="G533" s="2" t="s">
        <v>658</v>
      </c>
      <c r="H533" s="2" t="s">
        <v>658</v>
      </c>
      <c r="I533">
        <v>8202</v>
      </c>
      <c r="J533" t="s">
        <v>7352</v>
      </c>
      <c r="K533" t="e">
        <v>#VALUE!</v>
      </c>
      <c r="L533" t="s">
        <v>3297</v>
      </c>
      <c r="M533" s="175">
        <v>36</v>
      </c>
      <c r="N533" s="124">
        <v>147</v>
      </c>
      <c r="O533" s="75">
        <v>137</v>
      </c>
      <c r="P533" s="124">
        <v>24</v>
      </c>
      <c r="Q533" s="124">
        <v>7</v>
      </c>
      <c r="R533" s="124">
        <v>1</v>
      </c>
      <c r="S533" s="75">
        <v>1</v>
      </c>
      <c r="T533" s="124">
        <v>10</v>
      </c>
      <c r="U533" s="75">
        <v>8</v>
      </c>
      <c r="V533" s="75">
        <v>6</v>
      </c>
      <c r="W533" s="75">
        <v>27</v>
      </c>
      <c r="X533" s="75">
        <v>4</v>
      </c>
      <c r="Y533" s="4">
        <v>0.17518248175182483</v>
      </c>
      <c r="Z533" s="4">
        <v>0.20979020979020979</v>
      </c>
      <c r="AA533" s="4">
        <v>0.26277372262773724</v>
      </c>
      <c r="AB533" s="8">
        <v>0.65789473684210531</v>
      </c>
      <c r="AC533" s="8">
        <v>0.15151515151515152</v>
      </c>
      <c r="AD533" s="8">
        <v>0.54054054054054046</v>
      </c>
      <c r="AE533" s="8">
        <v>1</v>
      </c>
      <c r="AF533" s="51">
        <v>-1.0858697250404337</v>
      </c>
      <c r="AG533" s="51">
        <v>0</v>
      </c>
      <c r="AH533" s="51">
        <v>0</v>
      </c>
      <c r="AI533" s="51">
        <v>0</v>
      </c>
      <c r="AJ533" s="8">
        <v>1.2640807038573634</v>
      </c>
      <c r="AK533" s="8" t="s">
        <v>12734</v>
      </c>
      <c r="AL533" s="8" t="s">
        <v>12734</v>
      </c>
      <c r="AM533" s="8">
        <v>1.2640807038573634</v>
      </c>
      <c r="AN533" s="8" t="s">
        <v>12734</v>
      </c>
      <c r="AO533" s="8" t="s">
        <v>12734</v>
      </c>
      <c r="AP533" s="8" t="s">
        <v>12734</v>
      </c>
      <c r="AQ533" s="8" t="s">
        <v>12734</v>
      </c>
      <c r="AR533" s="8">
        <v>1.2640807038573634</v>
      </c>
      <c r="AS533" s="8">
        <v>1.2640807038573634</v>
      </c>
      <c r="AT533" s="8">
        <v>1.2640807038573634</v>
      </c>
      <c r="AU533" s="8">
        <v>1.2640807038573634</v>
      </c>
      <c r="AV533" s="133" t="s">
        <v>12734</v>
      </c>
      <c r="AW533" s="133" t="s">
        <v>12734</v>
      </c>
      <c r="AX533" s="133">
        <v>70</v>
      </c>
      <c r="AY533" s="133" t="s">
        <v>12734</v>
      </c>
      <c r="AZ533" s="133" t="s">
        <v>12734</v>
      </c>
      <c r="BA533" s="133" t="s">
        <v>12734</v>
      </c>
      <c r="BB533" s="133" t="s">
        <v>12734</v>
      </c>
      <c r="BC533" s="133">
        <v>97</v>
      </c>
      <c r="BD533" s="133">
        <v>130</v>
      </c>
      <c r="BE533" s="133">
        <v>276</v>
      </c>
      <c r="BF533" s="133">
        <v>261</v>
      </c>
      <c r="BG533" s="92" t="s">
        <v>12734</v>
      </c>
      <c r="BH533" s="8">
        <v>10.732795434161627</v>
      </c>
      <c r="BI533" s="8">
        <v>-9.4687147303042636</v>
      </c>
      <c r="BJ533" s="12">
        <v>532</v>
      </c>
      <c r="BK533" s="10">
        <v>0</v>
      </c>
      <c r="BL533" s="10">
        <v>0.21403182159055145</v>
      </c>
      <c r="BM533" s="10">
        <v>-9.6827465518948159</v>
      </c>
      <c r="BN533" s="41">
        <v>-16.883410866038652</v>
      </c>
      <c r="BO533" s="41"/>
      <c r="BP533" s="10">
        <v>0</v>
      </c>
      <c r="BQ533" s="38">
        <v>0</v>
      </c>
      <c r="BR533" s="6" t="s">
        <v>13269</v>
      </c>
      <c r="BS533" s="51">
        <v>0</v>
      </c>
      <c r="BT533" s="75">
        <v>1752</v>
      </c>
      <c r="BU533" s="51">
        <v>0</v>
      </c>
      <c r="BV533" s="75">
        <v>0</v>
      </c>
      <c r="BW533" s="75">
        <v>0</v>
      </c>
      <c r="BX533" s="51"/>
    </row>
    <row r="534" spans="1:76" ht="15" customHeight="1">
      <c r="A534" s="221" t="s">
        <v>12616</v>
      </c>
      <c r="B534" s="187" t="s">
        <v>12617</v>
      </c>
      <c r="C534" s="205" t="s">
        <v>4108</v>
      </c>
      <c r="D534" s="220" t="s">
        <v>10559</v>
      </c>
      <c r="E534" s="205" t="s">
        <v>1441</v>
      </c>
      <c r="F534" s="205" t="s">
        <v>6289</v>
      </c>
      <c r="G534" s="205" t="s">
        <v>1372</v>
      </c>
      <c r="H534" s="205" t="s">
        <v>1372</v>
      </c>
      <c r="I534" s="206">
        <v>16565</v>
      </c>
      <c r="J534" s="206" t="s">
        <v>12618</v>
      </c>
      <c r="K534" s="207" t="e">
        <v>#VALUE!</v>
      </c>
      <c r="L534" s="207" t="s">
        <v>12619</v>
      </c>
      <c r="M534" s="208">
        <v>30</v>
      </c>
      <c r="N534" s="209">
        <v>40</v>
      </c>
      <c r="O534" s="209">
        <v>36</v>
      </c>
      <c r="P534" s="209">
        <v>9</v>
      </c>
      <c r="Q534" s="209">
        <v>3</v>
      </c>
      <c r="R534" s="209">
        <v>0</v>
      </c>
      <c r="S534" s="209">
        <v>0</v>
      </c>
      <c r="T534" s="209">
        <v>2</v>
      </c>
      <c r="U534" s="209">
        <v>5</v>
      </c>
      <c r="V534" s="209">
        <v>4</v>
      </c>
      <c r="W534" s="209">
        <v>16</v>
      </c>
      <c r="X534" s="209">
        <v>0</v>
      </c>
      <c r="Y534" s="210">
        <v>0.25</v>
      </c>
      <c r="Z534" s="211">
        <v>0.32500000000000001</v>
      </c>
      <c r="AA534" s="211">
        <v>0.33333333333333331</v>
      </c>
      <c r="AB534" s="212">
        <v>0.13157894736842105</v>
      </c>
      <c r="AC534" s="212">
        <v>0</v>
      </c>
      <c r="AD534" s="212">
        <v>0.33783783783783783</v>
      </c>
      <c r="AE534" s="212">
        <v>0</v>
      </c>
      <c r="AF534" s="212">
        <v>0.32338308457710579</v>
      </c>
      <c r="AG534" s="213">
        <v>0</v>
      </c>
      <c r="AH534" s="213">
        <v>0</v>
      </c>
      <c r="AI534" s="213">
        <v>0</v>
      </c>
      <c r="AJ534" s="212">
        <v>0.7927998697833647</v>
      </c>
      <c r="AK534" s="212" t="s">
        <v>12734</v>
      </c>
      <c r="AL534" s="212" t="s">
        <v>12734</v>
      </c>
      <c r="AM534" s="212" t="s">
        <v>12734</v>
      </c>
      <c r="AN534" s="212" t="s">
        <v>12734</v>
      </c>
      <c r="AO534" s="212" t="s">
        <v>12734</v>
      </c>
      <c r="AP534" s="212">
        <v>0.7927998697833647</v>
      </c>
      <c r="AQ534" s="212" t="s">
        <v>12734</v>
      </c>
      <c r="AR534" s="212" t="s">
        <v>12734</v>
      </c>
      <c r="AS534" s="212" t="s">
        <v>12734</v>
      </c>
      <c r="AT534" s="212">
        <v>0.7927998697833647</v>
      </c>
      <c r="AU534" s="212">
        <v>0.7927998697833647</v>
      </c>
      <c r="AV534" s="214" t="s">
        <v>12734</v>
      </c>
      <c r="AW534" s="214" t="s">
        <v>12734</v>
      </c>
      <c r="AX534" s="214" t="s">
        <v>12734</v>
      </c>
      <c r="AY534" s="214" t="s">
        <v>12734</v>
      </c>
      <c r="AZ534" s="214" t="s">
        <v>12734</v>
      </c>
      <c r="BA534" s="214">
        <v>194</v>
      </c>
      <c r="BB534" s="214" t="s">
        <v>12734</v>
      </c>
      <c r="BC534" s="214" t="s">
        <v>12734</v>
      </c>
      <c r="BD534" s="214" t="s">
        <v>12734</v>
      </c>
      <c r="BE534" s="214">
        <v>321</v>
      </c>
      <c r="BF534" s="214">
        <v>306</v>
      </c>
      <c r="BG534" s="215" t="s">
        <v>12734</v>
      </c>
      <c r="BH534" s="212">
        <v>10.292358297693868</v>
      </c>
      <c r="BI534" s="212">
        <v>-9.4995584279105039</v>
      </c>
      <c r="BJ534" s="214">
        <v>533</v>
      </c>
      <c r="BK534" s="212">
        <v>0</v>
      </c>
      <c r="BL534" s="212">
        <v>0.21403182159055145</v>
      </c>
      <c r="BM534" s="212">
        <v>-9.7135902495010562</v>
      </c>
      <c r="BN534" s="216">
        <v>-16.940377194132029</v>
      </c>
      <c r="BO534" s="217"/>
      <c r="BP534" s="212">
        <v>0</v>
      </c>
      <c r="BQ534" s="38">
        <v>0</v>
      </c>
      <c r="BR534" s="212" t="s">
        <v>13270</v>
      </c>
      <c r="BS534" s="212">
        <v>0</v>
      </c>
      <c r="BT534" s="218">
        <v>1753</v>
      </c>
      <c r="BU534" s="213">
        <v>0</v>
      </c>
      <c r="BV534" s="218">
        <v>0</v>
      </c>
      <c r="BW534" s="218">
        <v>0</v>
      </c>
      <c r="BX534" s="212"/>
    </row>
    <row r="535" spans="1:76" ht="15" customHeight="1">
      <c r="A535" s="185" t="s">
        <v>12479</v>
      </c>
      <c r="B535" s="1" t="s">
        <v>12481</v>
      </c>
      <c r="C535" s="2" t="s">
        <v>12480</v>
      </c>
      <c r="D535" s="91" t="s">
        <v>10540</v>
      </c>
      <c r="E535" s="2" t="s">
        <v>1404</v>
      </c>
      <c r="F535" s="2" t="s">
        <v>3643</v>
      </c>
      <c r="G535" s="2" t="s">
        <v>658</v>
      </c>
      <c r="H535" s="2" t="s">
        <v>658</v>
      </c>
      <c r="I535">
        <v>12758</v>
      </c>
      <c r="J535" t="s">
        <v>12482</v>
      </c>
      <c r="K535" t="e">
        <v>#VALUE!</v>
      </c>
      <c r="L535" t="s">
        <v>12483</v>
      </c>
      <c r="M535" s="175">
        <v>17</v>
      </c>
      <c r="N535" s="124">
        <v>52</v>
      </c>
      <c r="O535" s="75">
        <v>47</v>
      </c>
      <c r="P535" s="124">
        <v>11</v>
      </c>
      <c r="Q535" s="124">
        <v>2</v>
      </c>
      <c r="R535" s="124">
        <v>1</v>
      </c>
      <c r="S535" s="75">
        <v>1</v>
      </c>
      <c r="T535" s="124">
        <v>7</v>
      </c>
      <c r="U535" s="75">
        <v>6</v>
      </c>
      <c r="V535" s="75">
        <v>4</v>
      </c>
      <c r="W535" s="75">
        <v>7</v>
      </c>
      <c r="X535" s="75">
        <v>0</v>
      </c>
      <c r="Y535" s="4">
        <v>0.23404255319148937</v>
      </c>
      <c r="Z535" s="4">
        <v>0.29411764705882354</v>
      </c>
      <c r="AA535" s="4">
        <v>0.38297872340425532</v>
      </c>
      <c r="AB535" s="8">
        <v>0.46052631578947373</v>
      </c>
      <c r="AC535" s="8">
        <v>0.15151515151515152</v>
      </c>
      <c r="AD535" s="8">
        <v>0.40540540540540537</v>
      </c>
      <c r="AE535" s="8">
        <v>0</v>
      </c>
      <c r="AF535" s="51">
        <v>0.21333134654545155</v>
      </c>
      <c r="AG535" s="51">
        <v>0</v>
      </c>
      <c r="AH535" s="51">
        <v>0</v>
      </c>
      <c r="AI535" s="51">
        <v>0</v>
      </c>
      <c r="AJ535" s="8">
        <v>1.2307782192554821</v>
      </c>
      <c r="AK535" s="8" t="s">
        <v>12734</v>
      </c>
      <c r="AL535" s="8" t="s">
        <v>12734</v>
      </c>
      <c r="AM535" s="8">
        <v>1.2307782192554821</v>
      </c>
      <c r="AN535" s="8" t="s">
        <v>12734</v>
      </c>
      <c r="AO535" s="8" t="s">
        <v>12734</v>
      </c>
      <c r="AP535" s="8" t="s">
        <v>12734</v>
      </c>
      <c r="AQ535" s="8" t="s">
        <v>12734</v>
      </c>
      <c r="AR535" s="8">
        <v>1.2307782192554821</v>
      </c>
      <c r="AS535" s="8">
        <v>1.2307782192554821</v>
      </c>
      <c r="AT535" s="8">
        <v>1.2307782192554821</v>
      </c>
      <c r="AU535" s="8">
        <v>1.2307782192554821</v>
      </c>
      <c r="AV535" s="133" t="s">
        <v>12734</v>
      </c>
      <c r="AW535" s="133" t="s">
        <v>12734</v>
      </c>
      <c r="AX535" s="133">
        <v>71</v>
      </c>
      <c r="AY535" s="133" t="s">
        <v>12734</v>
      </c>
      <c r="AZ535" s="133" t="s">
        <v>12734</v>
      </c>
      <c r="BA535" s="133" t="s">
        <v>12734</v>
      </c>
      <c r="BB535" s="133" t="s">
        <v>12734</v>
      </c>
      <c r="BC535" s="133">
        <v>98</v>
      </c>
      <c r="BD535" s="133">
        <v>131</v>
      </c>
      <c r="BE535" s="133">
        <v>277</v>
      </c>
      <c r="BF535" s="133">
        <v>262</v>
      </c>
      <c r="BG535" s="92" t="s">
        <v>12734</v>
      </c>
      <c r="BH535" s="8">
        <v>10.732795434161627</v>
      </c>
      <c r="BI535" s="8">
        <v>-9.5020172149061448</v>
      </c>
      <c r="BJ535" s="12">
        <v>534</v>
      </c>
      <c r="BK535" s="10">
        <v>0</v>
      </c>
      <c r="BL535" s="10">
        <v>0.21403182159055145</v>
      </c>
      <c r="BM535" s="10">
        <v>-9.7160490364966954</v>
      </c>
      <c r="BN535" s="41">
        <v>-16.944918415761595</v>
      </c>
      <c r="BO535" s="41"/>
      <c r="BP535" s="10">
        <v>0</v>
      </c>
      <c r="BQ535" s="38">
        <v>0</v>
      </c>
      <c r="BR535" s="6" t="s">
        <v>13271</v>
      </c>
      <c r="BS535" s="51">
        <v>0</v>
      </c>
      <c r="BT535" s="75">
        <v>1755</v>
      </c>
      <c r="BU535" s="51">
        <v>0</v>
      </c>
      <c r="BV535" s="75">
        <v>0</v>
      </c>
      <c r="BW535" s="75">
        <v>0</v>
      </c>
      <c r="BX535" s="51"/>
    </row>
    <row r="536" spans="1:76" ht="15" customHeight="1">
      <c r="A536" s="185" t="s">
        <v>12197</v>
      </c>
      <c r="B536" s="1" t="s">
        <v>10358</v>
      </c>
      <c r="C536" s="2" t="s">
        <v>3975</v>
      </c>
      <c r="D536" s="91" t="s">
        <v>12198</v>
      </c>
      <c r="E536" s="2" t="s">
        <v>1419</v>
      </c>
      <c r="F536" s="2" t="s">
        <v>6289</v>
      </c>
      <c r="G536" s="2" t="s">
        <v>1372</v>
      </c>
      <c r="H536" s="2" t="s">
        <v>1372</v>
      </c>
      <c r="I536">
        <v>16729</v>
      </c>
      <c r="J536" t="s">
        <v>12199</v>
      </c>
      <c r="K536" t="e">
        <v>#VALUE!</v>
      </c>
      <c r="L536" t="s">
        <v>12200</v>
      </c>
      <c r="M536" s="175">
        <v>28</v>
      </c>
      <c r="N536" s="124">
        <v>48</v>
      </c>
      <c r="O536" s="75">
        <v>42</v>
      </c>
      <c r="P536" s="124">
        <v>8</v>
      </c>
      <c r="Q536" s="124">
        <v>2</v>
      </c>
      <c r="R536" s="124">
        <v>1</v>
      </c>
      <c r="S536" s="75">
        <v>2</v>
      </c>
      <c r="T536" s="124">
        <v>4</v>
      </c>
      <c r="U536" s="75">
        <v>3</v>
      </c>
      <c r="V536" s="75">
        <v>4</v>
      </c>
      <c r="W536" s="75">
        <v>17</v>
      </c>
      <c r="X536" s="75">
        <v>0</v>
      </c>
      <c r="Y536" s="4">
        <v>0.19047619047619047</v>
      </c>
      <c r="Z536" s="4">
        <v>0.2608695652173913</v>
      </c>
      <c r="AA536" s="4">
        <v>0.42857142857142855</v>
      </c>
      <c r="AB536" s="8">
        <v>0.26315789473684209</v>
      </c>
      <c r="AC536" s="8">
        <v>0.30303030303030304</v>
      </c>
      <c r="AD536" s="8">
        <v>0.20270270270270269</v>
      </c>
      <c r="AE536" s="8">
        <v>0</v>
      </c>
      <c r="AF536" s="51">
        <v>3.4794711203933741E-3</v>
      </c>
      <c r="AG536" s="51">
        <v>0</v>
      </c>
      <c r="AH536" s="51">
        <v>0</v>
      </c>
      <c r="AI536" s="51">
        <v>0</v>
      </c>
      <c r="AJ536" s="8">
        <v>0.77237037159024124</v>
      </c>
      <c r="AK536" s="8" t="s">
        <v>12734</v>
      </c>
      <c r="AL536" s="8" t="s">
        <v>12734</v>
      </c>
      <c r="AM536" s="8" t="s">
        <v>12734</v>
      </c>
      <c r="AN536" s="8" t="s">
        <v>12734</v>
      </c>
      <c r="AO536" s="8" t="s">
        <v>12734</v>
      </c>
      <c r="AP536" s="8">
        <v>0.77237037159024124</v>
      </c>
      <c r="AQ536" s="8" t="s">
        <v>12734</v>
      </c>
      <c r="AR536" s="8" t="s">
        <v>12734</v>
      </c>
      <c r="AS536" s="8" t="s">
        <v>12734</v>
      </c>
      <c r="AT536" s="8">
        <v>0.77237037159024124</v>
      </c>
      <c r="AU536" s="8">
        <v>0.77237037159024124</v>
      </c>
      <c r="AV536" s="133" t="s">
        <v>12734</v>
      </c>
      <c r="AW536" s="133" t="s">
        <v>12734</v>
      </c>
      <c r="AX536" s="133" t="s">
        <v>12734</v>
      </c>
      <c r="AY536" s="133" t="s">
        <v>12734</v>
      </c>
      <c r="AZ536" s="133" t="s">
        <v>12734</v>
      </c>
      <c r="BA536" s="133">
        <v>195</v>
      </c>
      <c r="BB536" s="133" t="s">
        <v>12734</v>
      </c>
      <c r="BC536" s="133" t="s">
        <v>12734</v>
      </c>
      <c r="BD536" s="133" t="s">
        <v>12734</v>
      </c>
      <c r="BE536" s="133">
        <v>322</v>
      </c>
      <c r="BF536" s="133">
        <v>307</v>
      </c>
      <c r="BG536" s="92" t="s">
        <v>12734</v>
      </c>
      <c r="BH536" s="8">
        <v>10.292358297693868</v>
      </c>
      <c r="BI536" s="8">
        <v>-9.5199879261036262</v>
      </c>
      <c r="BJ536" s="12">
        <v>535</v>
      </c>
      <c r="BK536" s="10">
        <v>0</v>
      </c>
      <c r="BL536" s="10">
        <v>0.21403182159055145</v>
      </c>
      <c r="BM536" s="10">
        <v>-9.7340197476941768</v>
      </c>
      <c r="BN536" s="41">
        <v>-16.978109164912887</v>
      </c>
      <c r="BO536" s="41"/>
      <c r="BP536" s="10">
        <v>0</v>
      </c>
      <c r="BQ536" s="38">
        <v>0</v>
      </c>
      <c r="BR536" s="6" t="s">
        <v>13272</v>
      </c>
      <c r="BS536" s="51">
        <v>0</v>
      </c>
      <c r="BT536" s="75">
        <v>1756</v>
      </c>
      <c r="BU536" s="51">
        <v>0</v>
      </c>
      <c r="BV536" s="75">
        <v>0</v>
      </c>
      <c r="BW536" s="75">
        <v>0</v>
      </c>
      <c r="BX536" s="51"/>
    </row>
    <row r="537" spans="1:76" ht="15" customHeight="1">
      <c r="A537" s="223" t="s">
        <v>2640</v>
      </c>
      <c r="B537" s="1" t="s">
        <v>4504</v>
      </c>
      <c r="C537" s="2" t="s">
        <v>4505</v>
      </c>
      <c r="D537" s="91" t="s">
        <v>58</v>
      </c>
      <c r="E537" s="2" t="s">
        <v>1398</v>
      </c>
      <c r="F537" s="119" t="s">
        <v>6289</v>
      </c>
      <c r="G537" s="119" t="s">
        <v>1372</v>
      </c>
      <c r="H537" s="2" t="s">
        <v>1372</v>
      </c>
      <c r="I537" s="123">
        <v>6677</v>
      </c>
      <c r="J537" s="123" t="s">
        <v>7721</v>
      </c>
      <c r="K537" s="123" t="e">
        <v>#VALUE!</v>
      </c>
      <c r="L537" s="123" t="s">
        <v>3767</v>
      </c>
      <c r="M537" s="124">
        <v>27</v>
      </c>
      <c r="N537" s="124">
        <v>57</v>
      </c>
      <c r="O537" s="124">
        <v>47</v>
      </c>
      <c r="P537" s="124">
        <v>10</v>
      </c>
      <c r="Q537" s="124">
        <v>0</v>
      </c>
      <c r="R537" s="124">
        <v>1</v>
      </c>
      <c r="S537" s="124">
        <v>0</v>
      </c>
      <c r="T537" s="124">
        <v>4</v>
      </c>
      <c r="U537" s="124">
        <v>2</v>
      </c>
      <c r="V537" s="124">
        <v>8</v>
      </c>
      <c r="W537" s="124">
        <v>10</v>
      </c>
      <c r="X537" s="124">
        <v>1</v>
      </c>
      <c r="Y537" s="125">
        <v>0.21276595744680851</v>
      </c>
      <c r="Z537" s="125">
        <v>0.32727272727272727</v>
      </c>
      <c r="AA537" s="125">
        <v>0.25531914893617019</v>
      </c>
      <c r="AB537" s="126">
        <v>0.26315789473684209</v>
      </c>
      <c r="AC537" s="126">
        <v>0</v>
      </c>
      <c r="AD537" s="126">
        <v>0.13513513513513511</v>
      </c>
      <c r="AE537" s="126">
        <v>0.25</v>
      </c>
      <c r="AF537" s="126">
        <v>8.9157105250074295E-2</v>
      </c>
      <c r="AG537" s="126">
        <v>0</v>
      </c>
      <c r="AH537" s="126">
        <v>0</v>
      </c>
      <c r="AI537" s="51">
        <v>0</v>
      </c>
      <c r="AJ537" s="126">
        <v>0.73745013512205149</v>
      </c>
      <c r="AK537" s="126" t="s">
        <v>12734</v>
      </c>
      <c r="AL537" s="126" t="s">
        <v>12734</v>
      </c>
      <c r="AM537" s="126" t="s">
        <v>12734</v>
      </c>
      <c r="AN537" s="126" t="s">
        <v>12734</v>
      </c>
      <c r="AO537" s="126" t="s">
        <v>12734</v>
      </c>
      <c r="AP537" s="126">
        <v>0.73745013512205149</v>
      </c>
      <c r="AQ537" s="126" t="s">
        <v>12734</v>
      </c>
      <c r="AR537" s="126" t="s">
        <v>12734</v>
      </c>
      <c r="AS537" s="126" t="s">
        <v>12734</v>
      </c>
      <c r="AT537" s="126">
        <v>0.73745013512205149</v>
      </c>
      <c r="AU537" s="126">
        <v>0.73745013512205149</v>
      </c>
      <c r="AV537" s="128" t="s">
        <v>12734</v>
      </c>
      <c r="AW537" s="128" t="s">
        <v>12734</v>
      </c>
      <c r="AX537" s="128" t="s">
        <v>12734</v>
      </c>
      <c r="AY537" s="128" t="s">
        <v>12734</v>
      </c>
      <c r="AZ537" s="128" t="s">
        <v>12734</v>
      </c>
      <c r="BA537" s="128">
        <v>196</v>
      </c>
      <c r="BB537" s="128" t="s">
        <v>12734</v>
      </c>
      <c r="BC537" s="128" t="s">
        <v>12734</v>
      </c>
      <c r="BD537" s="128" t="s">
        <v>12734</v>
      </c>
      <c r="BE537" s="128">
        <v>325</v>
      </c>
      <c r="BF537" s="128">
        <v>310</v>
      </c>
      <c r="BG537" s="127" t="s">
        <v>12734</v>
      </c>
      <c r="BH537" s="126">
        <v>10.292358297693868</v>
      </c>
      <c r="BI537" s="126">
        <v>-9.5549081625718166</v>
      </c>
      <c r="BJ537" s="128">
        <v>536</v>
      </c>
      <c r="BK537" s="126">
        <v>0</v>
      </c>
      <c r="BL537" s="126">
        <v>0.21403182159055145</v>
      </c>
      <c r="BM537" s="126">
        <v>-9.768939984162369</v>
      </c>
      <c r="BN537" s="129">
        <v>-17.042604598409255</v>
      </c>
      <c r="BO537" s="129"/>
      <c r="BP537" s="126">
        <v>0</v>
      </c>
      <c r="BQ537" s="38">
        <v>0</v>
      </c>
      <c r="BR537" s="126" t="s">
        <v>13273</v>
      </c>
      <c r="BS537" s="126">
        <v>0</v>
      </c>
      <c r="BT537" s="124">
        <v>1757</v>
      </c>
      <c r="BU537" s="126">
        <v>0</v>
      </c>
      <c r="BV537" s="124">
        <v>0</v>
      </c>
      <c r="BW537" s="124">
        <v>0</v>
      </c>
      <c r="BX537" s="126"/>
    </row>
    <row r="538" spans="1:76" ht="15" customHeight="1">
      <c r="A538" s="222" t="s">
        <v>2624</v>
      </c>
      <c r="B538" s="1" t="s">
        <v>4315</v>
      </c>
      <c r="C538" s="2" t="s">
        <v>4043</v>
      </c>
      <c r="D538" s="91" t="s">
        <v>89</v>
      </c>
      <c r="E538" s="2" t="s">
        <v>1378</v>
      </c>
      <c r="F538" s="2" t="s">
        <v>3643</v>
      </c>
      <c r="G538" s="2" t="s">
        <v>658</v>
      </c>
      <c r="H538" s="2" t="s">
        <v>658</v>
      </c>
      <c r="I538">
        <v>10030</v>
      </c>
      <c r="J538" t="s">
        <v>7321</v>
      </c>
      <c r="K538" t="e">
        <v>#VALUE!</v>
      </c>
      <c r="L538" t="s">
        <v>3582</v>
      </c>
      <c r="M538" s="175">
        <v>67</v>
      </c>
      <c r="N538" s="124">
        <v>196</v>
      </c>
      <c r="O538" s="75">
        <v>180</v>
      </c>
      <c r="P538" s="124">
        <v>25</v>
      </c>
      <c r="Q538" s="124">
        <v>6</v>
      </c>
      <c r="R538" s="124">
        <v>1</v>
      </c>
      <c r="S538" s="75">
        <v>3</v>
      </c>
      <c r="T538" s="124">
        <v>13</v>
      </c>
      <c r="U538" s="75">
        <v>14</v>
      </c>
      <c r="V538" s="75">
        <v>14</v>
      </c>
      <c r="W538" s="75">
        <v>78</v>
      </c>
      <c r="X538" s="75">
        <v>5</v>
      </c>
      <c r="Y538" s="52">
        <v>0.1388888888888889</v>
      </c>
      <c r="Z538" s="52">
        <v>0.20103092783505155</v>
      </c>
      <c r="AA538" s="52">
        <v>0.23333333333333334</v>
      </c>
      <c r="AB538" s="51">
        <v>0.85526315789473684</v>
      </c>
      <c r="AC538" s="51">
        <v>0.45454545454545459</v>
      </c>
      <c r="AD538" s="51">
        <v>0.94594594594594594</v>
      </c>
      <c r="AE538" s="51">
        <v>1.25</v>
      </c>
      <c r="AF538" s="51">
        <v>-2.3290473407364121</v>
      </c>
      <c r="AG538" s="51">
        <v>0</v>
      </c>
      <c r="AH538" s="51">
        <v>0</v>
      </c>
      <c r="AI538" s="51">
        <v>0</v>
      </c>
      <c r="AJ538" s="51">
        <v>1.1767072176497253</v>
      </c>
      <c r="AK538" s="51" t="s">
        <v>12734</v>
      </c>
      <c r="AL538" s="51" t="s">
        <v>12734</v>
      </c>
      <c r="AM538" s="51">
        <v>1.1767072176497253</v>
      </c>
      <c r="AN538" s="51" t="s">
        <v>12734</v>
      </c>
      <c r="AO538" s="51" t="s">
        <v>12734</v>
      </c>
      <c r="AP538" s="51" t="s">
        <v>12734</v>
      </c>
      <c r="AQ538" s="51" t="s">
        <v>12734</v>
      </c>
      <c r="AR538" s="51">
        <v>1.1767072176497253</v>
      </c>
      <c r="AS538" s="51">
        <v>1.1767072176497253</v>
      </c>
      <c r="AT538" s="51">
        <v>1.1767072176497253</v>
      </c>
      <c r="AU538" s="51">
        <v>1.1767072176497253</v>
      </c>
      <c r="AV538" s="76" t="s">
        <v>12734</v>
      </c>
      <c r="AW538" s="133" t="s">
        <v>12734</v>
      </c>
      <c r="AX538" s="133">
        <v>72</v>
      </c>
      <c r="AY538" s="133" t="s">
        <v>12734</v>
      </c>
      <c r="AZ538" s="133" t="s">
        <v>12734</v>
      </c>
      <c r="BA538" s="133" t="s">
        <v>12734</v>
      </c>
      <c r="BB538" s="133" t="s">
        <v>12734</v>
      </c>
      <c r="BC538" s="133">
        <v>99</v>
      </c>
      <c r="BD538" s="133">
        <v>133</v>
      </c>
      <c r="BE538" s="133">
        <v>282</v>
      </c>
      <c r="BF538" s="133">
        <v>267</v>
      </c>
      <c r="BG538" s="92" t="s">
        <v>12734</v>
      </c>
      <c r="BH538" s="51">
        <v>10.732795434161627</v>
      </c>
      <c r="BI538" s="51">
        <v>-9.5560882165119025</v>
      </c>
      <c r="BJ538" s="76">
        <v>537</v>
      </c>
      <c r="BK538" s="51">
        <v>0</v>
      </c>
      <c r="BL538" s="51">
        <v>0.21403182159055145</v>
      </c>
      <c r="BM538" s="51">
        <v>-9.7701200381024549</v>
      </c>
      <c r="BN538" s="64">
        <v>-17.044784082230457</v>
      </c>
      <c r="BO538" s="64"/>
      <c r="BP538" s="51">
        <v>0</v>
      </c>
      <c r="BQ538" s="38">
        <v>0</v>
      </c>
      <c r="BR538" s="51" t="s">
        <v>13274</v>
      </c>
      <c r="BS538" s="51">
        <v>0</v>
      </c>
      <c r="BT538" s="75">
        <v>1758</v>
      </c>
      <c r="BU538" s="51">
        <v>0</v>
      </c>
      <c r="BV538" s="75">
        <v>0</v>
      </c>
      <c r="BW538" s="75">
        <v>0</v>
      </c>
      <c r="BX538" s="51"/>
    </row>
    <row r="539" spans="1:76" ht="15" customHeight="1">
      <c r="A539" t="s">
        <v>12032</v>
      </c>
      <c r="B539" s="1" t="s">
        <v>12033</v>
      </c>
      <c r="C539" s="2" t="s">
        <v>7839</v>
      </c>
      <c r="D539" s="91" t="s">
        <v>11094</v>
      </c>
      <c r="E539" s="2" t="s">
        <v>1471</v>
      </c>
      <c r="F539" s="2" t="s">
        <v>6289</v>
      </c>
      <c r="G539" s="2" t="s">
        <v>658</v>
      </c>
      <c r="H539" s="2" t="s">
        <v>658</v>
      </c>
      <c r="I539">
        <v>16404</v>
      </c>
      <c r="J539" t="s">
        <v>12034</v>
      </c>
      <c r="K539" t="e">
        <v>#VALUE!</v>
      </c>
      <c r="L539" t="s">
        <v>12035</v>
      </c>
      <c r="M539" s="175">
        <v>21</v>
      </c>
      <c r="N539" s="124">
        <v>30</v>
      </c>
      <c r="O539" s="75">
        <v>25</v>
      </c>
      <c r="P539" s="124">
        <v>7</v>
      </c>
      <c r="Q539" s="124">
        <v>2</v>
      </c>
      <c r="R539" s="124">
        <v>1</v>
      </c>
      <c r="S539" s="75">
        <v>0</v>
      </c>
      <c r="T539" s="124">
        <v>6</v>
      </c>
      <c r="U539" s="75">
        <v>5</v>
      </c>
      <c r="V539" s="75">
        <v>4</v>
      </c>
      <c r="W539" s="75">
        <v>9</v>
      </c>
      <c r="X539" s="75">
        <v>0</v>
      </c>
      <c r="Y539" s="31">
        <v>0.28000000000000003</v>
      </c>
      <c r="Z539" s="31">
        <v>0.37931034482758619</v>
      </c>
      <c r="AA539" s="31">
        <v>0.44</v>
      </c>
      <c r="AB539" s="32">
        <v>0.39473684210526316</v>
      </c>
      <c r="AC539" s="32">
        <v>0</v>
      </c>
      <c r="AD539" s="32">
        <v>0.33783783783783783</v>
      </c>
      <c r="AE539" s="32">
        <v>0</v>
      </c>
      <c r="AF539" s="51">
        <v>0.43379678078436795</v>
      </c>
      <c r="AG539" s="51">
        <v>0</v>
      </c>
      <c r="AH539" s="51">
        <v>0</v>
      </c>
      <c r="AI539" s="51">
        <v>0</v>
      </c>
      <c r="AJ539" s="32">
        <v>1.1663714607274689</v>
      </c>
      <c r="AK539" s="32" t="s">
        <v>12734</v>
      </c>
      <c r="AL539" s="32" t="s">
        <v>12734</v>
      </c>
      <c r="AM539" s="32">
        <v>1.1663714607274689</v>
      </c>
      <c r="AN539" s="32" t="s">
        <v>12734</v>
      </c>
      <c r="AO539" s="32" t="s">
        <v>12734</v>
      </c>
      <c r="AP539" s="32" t="s">
        <v>12734</v>
      </c>
      <c r="AQ539" s="32" t="s">
        <v>12734</v>
      </c>
      <c r="AR539" s="32">
        <v>1.1663714607274689</v>
      </c>
      <c r="AS539" s="32">
        <v>1.1663714607274689</v>
      </c>
      <c r="AT539" s="32">
        <v>1.1663714607274689</v>
      </c>
      <c r="AU539" s="32">
        <v>1.1663714607274689</v>
      </c>
      <c r="AV539" s="134" t="s">
        <v>12734</v>
      </c>
      <c r="AW539" s="133" t="s">
        <v>12734</v>
      </c>
      <c r="AX539" s="133">
        <v>73</v>
      </c>
      <c r="AY539" s="133" t="s">
        <v>12734</v>
      </c>
      <c r="AZ539" s="133" t="s">
        <v>12734</v>
      </c>
      <c r="BA539" s="133" t="s">
        <v>12734</v>
      </c>
      <c r="BB539" s="133" t="s">
        <v>12734</v>
      </c>
      <c r="BC539" s="133">
        <v>100</v>
      </c>
      <c r="BD539" s="133">
        <v>134</v>
      </c>
      <c r="BE539" s="133">
        <v>284</v>
      </c>
      <c r="BF539" s="133">
        <v>269</v>
      </c>
      <c r="BG539" s="92" t="s">
        <v>12734</v>
      </c>
      <c r="BH539" s="32">
        <v>10.732795434161627</v>
      </c>
      <c r="BI539" s="8">
        <v>-9.5664239734341585</v>
      </c>
      <c r="BJ539" s="12">
        <v>538</v>
      </c>
      <c r="BK539" s="32">
        <v>0</v>
      </c>
      <c r="BL539" s="32">
        <v>0.21403182159055145</v>
      </c>
      <c r="BM539" s="32">
        <v>-9.7804557950247109</v>
      </c>
      <c r="BN539" s="40">
        <v>-17.063873561301456</v>
      </c>
      <c r="BO539" s="40"/>
      <c r="BP539" s="32">
        <v>0</v>
      </c>
      <c r="BQ539" s="38">
        <v>0</v>
      </c>
      <c r="BR539" s="6" t="s">
        <v>13275</v>
      </c>
      <c r="BS539" s="51">
        <v>0</v>
      </c>
      <c r="BT539" s="75">
        <v>1759</v>
      </c>
      <c r="BU539" s="51">
        <v>0</v>
      </c>
      <c r="BV539" s="75">
        <v>0</v>
      </c>
      <c r="BW539" s="75">
        <v>0</v>
      </c>
      <c r="BX539" s="51"/>
    </row>
    <row r="540" spans="1:76" ht="15" customHeight="1">
      <c r="A540" s="221" t="s">
        <v>11852</v>
      </c>
      <c r="B540" s="187" t="s">
        <v>11854</v>
      </c>
      <c r="C540" s="205" t="s">
        <v>11853</v>
      </c>
      <c r="D540" s="220" t="s">
        <v>11485</v>
      </c>
      <c r="E540" s="205" t="s">
        <v>1396</v>
      </c>
      <c r="F540" s="205" t="s">
        <v>6289</v>
      </c>
      <c r="G540" s="205" t="s">
        <v>1372</v>
      </c>
      <c r="H540" s="205" t="s">
        <v>1372</v>
      </c>
      <c r="I540" s="206">
        <v>5238</v>
      </c>
      <c r="J540" s="206" t="s">
        <v>11855</v>
      </c>
      <c r="K540" s="207" t="e">
        <v>#VALUE!</v>
      </c>
      <c r="L540" s="207" t="s">
        <v>11856</v>
      </c>
      <c r="M540" s="208">
        <v>19</v>
      </c>
      <c r="N540" s="209">
        <v>54</v>
      </c>
      <c r="O540" s="209">
        <v>54</v>
      </c>
      <c r="P540" s="209">
        <v>9</v>
      </c>
      <c r="Q540" s="209">
        <v>1</v>
      </c>
      <c r="R540" s="209">
        <v>0</v>
      </c>
      <c r="S540" s="209">
        <v>0</v>
      </c>
      <c r="T540" s="209">
        <v>6</v>
      </c>
      <c r="U540" s="209">
        <v>1</v>
      </c>
      <c r="V540" s="209">
        <v>0</v>
      </c>
      <c r="W540" s="209">
        <v>17</v>
      </c>
      <c r="X540" s="209">
        <v>2</v>
      </c>
      <c r="Y540" s="210">
        <v>0.16666666666666666</v>
      </c>
      <c r="Z540" s="211">
        <v>0.16666666666666666</v>
      </c>
      <c r="AA540" s="211">
        <v>0.18518518518518517</v>
      </c>
      <c r="AB540" s="212">
        <v>0.39473684210526316</v>
      </c>
      <c r="AC540" s="212">
        <v>0</v>
      </c>
      <c r="AD540" s="212">
        <v>6.7567567567567557E-2</v>
      </c>
      <c r="AE540" s="212">
        <v>0.5</v>
      </c>
      <c r="AF540" s="212">
        <v>-0.26247891237470478</v>
      </c>
      <c r="AG540" s="213">
        <v>0</v>
      </c>
      <c r="AH540" s="213">
        <v>0</v>
      </c>
      <c r="AI540" s="213">
        <v>0</v>
      </c>
      <c r="AJ540" s="212">
        <v>0.69982549729812593</v>
      </c>
      <c r="AK540" s="212" t="s">
        <v>12734</v>
      </c>
      <c r="AL540" s="212" t="s">
        <v>12734</v>
      </c>
      <c r="AM540" s="212" t="s">
        <v>12734</v>
      </c>
      <c r="AN540" s="212" t="s">
        <v>12734</v>
      </c>
      <c r="AO540" s="212" t="s">
        <v>12734</v>
      </c>
      <c r="AP540" s="212">
        <v>0.69982549729812593</v>
      </c>
      <c r="AQ540" s="212" t="s">
        <v>12734</v>
      </c>
      <c r="AR540" s="212" t="s">
        <v>12734</v>
      </c>
      <c r="AS540" s="212" t="s">
        <v>12734</v>
      </c>
      <c r="AT540" s="212">
        <v>0.69982549729812593</v>
      </c>
      <c r="AU540" s="212">
        <v>0.69982549729812593</v>
      </c>
      <c r="AV540" s="214" t="s">
        <v>12734</v>
      </c>
      <c r="AW540" s="214" t="s">
        <v>12734</v>
      </c>
      <c r="AX540" s="214" t="s">
        <v>12734</v>
      </c>
      <c r="AY540" s="214" t="s">
        <v>12734</v>
      </c>
      <c r="AZ540" s="214" t="s">
        <v>12734</v>
      </c>
      <c r="BA540" s="214">
        <v>197</v>
      </c>
      <c r="BB540" s="214" t="s">
        <v>12734</v>
      </c>
      <c r="BC540" s="214" t="s">
        <v>12734</v>
      </c>
      <c r="BD540" s="214" t="s">
        <v>12734</v>
      </c>
      <c r="BE540" s="214">
        <v>332</v>
      </c>
      <c r="BF540" s="214">
        <v>317</v>
      </c>
      <c r="BG540" s="215" t="s">
        <v>12734</v>
      </c>
      <c r="BH540" s="212">
        <v>10.292358297693868</v>
      </c>
      <c r="BI540" s="212">
        <v>-9.5925328003957411</v>
      </c>
      <c r="BJ540" s="214">
        <v>539</v>
      </c>
      <c r="BK540" s="212">
        <v>0</v>
      </c>
      <c r="BL540" s="212">
        <v>0.21403182159055145</v>
      </c>
      <c r="BM540" s="212">
        <v>-9.8065646219862934</v>
      </c>
      <c r="BN540" s="216">
        <v>-17.112094887480126</v>
      </c>
      <c r="BO540" s="217"/>
      <c r="BP540" s="212">
        <v>0</v>
      </c>
      <c r="BQ540" s="38">
        <v>0</v>
      </c>
      <c r="BR540" s="212" t="s">
        <v>13276</v>
      </c>
      <c r="BS540" s="212">
        <v>0</v>
      </c>
      <c r="BT540" s="218">
        <v>1760</v>
      </c>
      <c r="BU540" s="213">
        <v>0</v>
      </c>
      <c r="BV540" s="218">
        <v>0</v>
      </c>
      <c r="BW540" s="218">
        <v>0</v>
      </c>
      <c r="BX540" s="212"/>
    </row>
    <row r="541" spans="1:76" ht="15" customHeight="1">
      <c r="A541" t="s">
        <v>11907</v>
      </c>
      <c r="B541" s="1" t="s">
        <v>11908</v>
      </c>
      <c r="C541" s="2" t="s">
        <v>4327</v>
      </c>
      <c r="D541" s="91" t="s">
        <v>10512</v>
      </c>
      <c r="E541" s="2" t="s">
        <v>1458</v>
      </c>
      <c r="F541" s="2" t="s">
        <v>6289</v>
      </c>
      <c r="G541" s="2" t="s">
        <v>658</v>
      </c>
      <c r="H541" s="2" t="s">
        <v>658</v>
      </c>
      <c r="I541" s="98">
        <v>16451</v>
      </c>
      <c r="J541" s="98" t="s">
        <v>11909</v>
      </c>
      <c r="K541" s="98" t="e">
        <v>#VALUE!</v>
      </c>
      <c r="L541" s="98" t="s">
        <v>11910</v>
      </c>
      <c r="M541" s="66">
        <v>45</v>
      </c>
      <c r="N541" s="124">
        <v>70</v>
      </c>
      <c r="O541" s="75">
        <v>61</v>
      </c>
      <c r="P541" s="124">
        <v>15</v>
      </c>
      <c r="Q541" s="124">
        <v>4</v>
      </c>
      <c r="R541" s="124">
        <v>0</v>
      </c>
      <c r="S541" s="75">
        <v>1</v>
      </c>
      <c r="T541" s="124">
        <v>8</v>
      </c>
      <c r="U541" s="75">
        <v>3</v>
      </c>
      <c r="V541" s="75">
        <v>7</v>
      </c>
      <c r="W541" s="75">
        <v>14</v>
      </c>
      <c r="X541" s="75">
        <v>0</v>
      </c>
      <c r="Y541" s="3">
        <v>0.24590163934426229</v>
      </c>
      <c r="Z541" s="3">
        <v>0.3235294117647059</v>
      </c>
      <c r="AA541" s="3">
        <v>0.36065573770491804</v>
      </c>
      <c r="AB541" s="6">
        <v>0.52631578947368418</v>
      </c>
      <c r="AC541" s="6">
        <v>0.15151515151515152</v>
      </c>
      <c r="AD541" s="6">
        <v>0.20270270270270269</v>
      </c>
      <c r="AE541" s="6">
        <v>0</v>
      </c>
      <c r="AF541" s="6">
        <v>0.254027261462203</v>
      </c>
      <c r="AG541" s="6">
        <v>0</v>
      </c>
      <c r="AH541" s="6">
        <v>0</v>
      </c>
      <c r="AI541" s="51">
        <v>0</v>
      </c>
      <c r="AJ541" s="6">
        <v>1.1345609051537413</v>
      </c>
      <c r="AK541" s="6" t="s">
        <v>12734</v>
      </c>
      <c r="AL541" s="6" t="s">
        <v>12734</v>
      </c>
      <c r="AM541" s="6">
        <v>1.1345609051537413</v>
      </c>
      <c r="AN541" s="6" t="s">
        <v>12734</v>
      </c>
      <c r="AO541" s="6" t="s">
        <v>12734</v>
      </c>
      <c r="AP541" s="6" t="s">
        <v>12734</v>
      </c>
      <c r="AQ541" s="6" t="s">
        <v>12734</v>
      </c>
      <c r="AR541" s="6">
        <v>1.1345609051537413</v>
      </c>
      <c r="AS541" s="6">
        <v>1.1345609051537413</v>
      </c>
      <c r="AT541" s="6">
        <v>1.1345609051537413</v>
      </c>
      <c r="AU541" s="6">
        <v>1.1345609051537413</v>
      </c>
      <c r="AV541" s="99" t="s">
        <v>12734</v>
      </c>
      <c r="AW541" s="99" t="s">
        <v>12734</v>
      </c>
      <c r="AX541" s="99">
        <v>74</v>
      </c>
      <c r="AY541" s="99" t="s">
        <v>12734</v>
      </c>
      <c r="AZ541" s="99" t="s">
        <v>12734</v>
      </c>
      <c r="BA541" s="99" t="s">
        <v>12734</v>
      </c>
      <c r="BB541" s="99" t="s">
        <v>12734</v>
      </c>
      <c r="BC541" s="99">
        <v>101</v>
      </c>
      <c r="BD541" s="99">
        <v>136</v>
      </c>
      <c r="BE541" s="99">
        <v>289</v>
      </c>
      <c r="BF541" s="99">
        <v>274</v>
      </c>
      <c r="BG541" s="92" t="s">
        <v>12734</v>
      </c>
      <c r="BH541" s="6">
        <v>10.732795434161627</v>
      </c>
      <c r="BI541" s="6">
        <v>-9.5982345290078861</v>
      </c>
      <c r="BJ541" s="99">
        <v>540</v>
      </c>
      <c r="BK541" s="6">
        <v>0</v>
      </c>
      <c r="BL541" s="6">
        <v>0.21403182159055145</v>
      </c>
      <c r="BM541" s="6">
        <v>-9.8122663505984384</v>
      </c>
      <c r="BN541" s="38">
        <v>-17.122625613950259</v>
      </c>
      <c r="BO541" s="38"/>
      <c r="BP541" s="6">
        <v>0</v>
      </c>
      <c r="BQ541" s="38">
        <v>0</v>
      </c>
      <c r="BR541" s="6" t="s">
        <v>13277</v>
      </c>
      <c r="BS541" s="51">
        <v>0</v>
      </c>
      <c r="BT541" s="75">
        <v>1761</v>
      </c>
      <c r="BU541" s="51">
        <v>0</v>
      </c>
      <c r="BV541" s="75">
        <v>0</v>
      </c>
      <c r="BW541" s="75">
        <v>0</v>
      </c>
      <c r="BX541" s="6"/>
    </row>
    <row r="542" spans="1:76" ht="15" customHeight="1">
      <c r="A542" s="222" t="s">
        <v>9181</v>
      </c>
      <c r="B542" s="1" t="s">
        <v>9182</v>
      </c>
      <c r="C542" s="2" t="s">
        <v>4324</v>
      </c>
      <c r="D542" s="91" t="s">
        <v>8623</v>
      </c>
      <c r="E542" s="2" t="s">
        <v>1396</v>
      </c>
      <c r="F542" s="2" t="s">
        <v>6289</v>
      </c>
      <c r="G542" s="2" t="s">
        <v>1372</v>
      </c>
      <c r="H542" s="2" t="s">
        <v>1372</v>
      </c>
      <c r="I542">
        <v>13288</v>
      </c>
      <c r="J542" t="s">
        <v>8624</v>
      </c>
      <c r="K542" t="e">
        <v>#VALUE!</v>
      </c>
      <c r="L542" t="s">
        <v>9183</v>
      </c>
      <c r="M542" s="175">
        <v>14</v>
      </c>
      <c r="N542" s="124">
        <v>47</v>
      </c>
      <c r="O542" s="75">
        <v>42</v>
      </c>
      <c r="P542" s="124">
        <v>7</v>
      </c>
      <c r="Q542" s="124">
        <v>1</v>
      </c>
      <c r="R542" s="124">
        <v>0</v>
      </c>
      <c r="S542" s="75">
        <v>1</v>
      </c>
      <c r="T542" s="124">
        <v>2</v>
      </c>
      <c r="U542" s="75">
        <v>4</v>
      </c>
      <c r="V542" s="75">
        <v>4</v>
      </c>
      <c r="W542" s="75">
        <v>19</v>
      </c>
      <c r="X542" s="75">
        <v>1</v>
      </c>
      <c r="Y542" s="52">
        <v>0.16666666666666666</v>
      </c>
      <c r="Z542" s="52">
        <v>0.2391304347826087</v>
      </c>
      <c r="AA542" s="52">
        <v>0.26190476190476192</v>
      </c>
      <c r="AB542" s="51">
        <v>0.13157894736842105</v>
      </c>
      <c r="AC542" s="51">
        <v>0.15151515151515152</v>
      </c>
      <c r="AD542" s="51">
        <v>0.27027027027027023</v>
      </c>
      <c r="AE542" s="51">
        <v>0.25</v>
      </c>
      <c r="AF542" s="51">
        <v>-0.12078735460783567</v>
      </c>
      <c r="AG542" s="51">
        <v>0</v>
      </c>
      <c r="AH542" s="51">
        <v>0</v>
      </c>
      <c r="AI542" s="51">
        <v>0</v>
      </c>
      <c r="AJ542" s="51">
        <v>0.68257701454600717</v>
      </c>
      <c r="AK542" s="51" t="s">
        <v>12734</v>
      </c>
      <c r="AL542" s="51" t="s">
        <v>12734</v>
      </c>
      <c r="AM542" s="51" t="s">
        <v>12734</v>
      </c>
      <c r="AN542" s="51" t="s">
        <v>12734</v>
      </c>
      <c r="AO542" s="51" t="s">
        <v>12734</v>
      </c>
      <c r="AP542" s="51">
        <v>0.68257701454600717</v>
      </c>
      <c r="AQ542" s="51" t="s">
        <v>12734</v>
      </c>
      <c r="AR542" s="51" t="s">
        <v>12734</v>
      </c>
      <c r="AS542" s="51" t="s">
        <v>12734</v>
      </c>
      <c r="AT542" s="51">
        <v>0.68257701454600717</v>
      </c>
      <c r="AU542" s="51">
        <v>0.68257701454600717</v>
      </c>
      <c r="AV542" s="76" t="s">
        <v>12734</v>
      </c>
      <c r="AW542" s="133" t="s">
        <v>12734</v>
      </c>
      <c r="AX542" s="133" t="s">
        <v>12734</v>
      </c>
      <c r="AY542" s="133" t="s">
        <v>12734</v>
      </c>
      <c r="AZ542" s="133" t="s">
        <v>12734</v>
      </c>
      <c r="BA542" s="133">
        <v>198</v>
      </c>
      <c r="BB542" s="133" t="s">
        <v>12734</v>
      </c>
      <c r="BC542" s="133" t="s">
        <v>12734</v>
      </c>
      <c r="BD542" s="133" t="s">
        <v>12734</v>
      </c>
      <c r="BE542" s="133">
        <v>335</v>
      </c>
      <c r="BF542" s="133">
        <v>320</v>
      </c>
      <c r="BG542" s="92" t="s">
        <v>12734</v>
      </c>
      <c r="BH542" s="51">
        <v>10.292358297693868</v>
      </c>
      <c r="BI542" s="51">
        <v>-9.6097812831478606</v>
      </c>
      <c r="BJ542" s="76">
        <v>541</v>
      </c>
      <c r="BK542" s="51">
        <v>0</v>
      </c>
      <c r="BL542" s="51">
        <v>0.21403182159055145</v>
      </c>
      <c r="BM542" s="51">
        <v>-9.823813104738413</v>
      </c>
      <c r="BN542" s="64">
        <v>-17.143951727088467</v>
      </c>
      <c r="BO542" s="64"/>
      <c r="BP542" s="51">
        <v>0</v>
      </c>
      <c r="BQ542" s="38">
        <v>0</v>
      </c>
      <c r="BR542" s="51" t="s">
        <v>13278</v>
      </c>
      <c r="BS542" s="51">
        <v>0</v>
      </c>
      <c r="BT542" s="75">
        <v>1762</v>
      </c>
      <c r="BU542" s="51">
        <v>0</v>
      </c>
      <c r="BV542" s="75">
        <v>0</v>
      </c>
      <c r="BW542" s="75">
        <v>0</v>
      </c>
      <c r="BX542" s="51"/>
    </row>
    <row r="543" spans="1:76" ht="15" customHeight="1">
      <c r="A543" t="s">
        <v>1947</v>
      </c>
      <c r="B543" s="1" t="s">
        <v>4120</v>
      </c>
      <c r="C543" s="2" t="s">
        <v>4011</v>
      </c>
      <c r="D543" s="91" t="s">
        <v>638</v>
      </c>
      <c r="E543" s="2" t="s">
        <v>1419</v>
      </c>
      <c r="F543" s="2" t="s">
        <v>6289</v>
      </c>
      <c r="G543" s="2" t="s">
        <v>1372</v>
      </c>
      <c r="H543" s="2" t="s">
        <v>1372</v>
      </c>
      <c r="I543">
        <v>5631</v>
      </c>
      <c r="J543" t="s">
        <v>6850</v>
      </c>
      <c r="K543" t="e">
        <v>#VALUE!</v>
      </c>
      <c r="L543" t="s">
        <v>3389</v>
      </c>
      <c r="M543" s="175">
        <v>20</v>
      </c>
      <c r="N543" s="124">
        <v>62</v>
      </c>
      <c r="O543" s="67">
        <v>60</v>
      </c>
      <c r="P543" s="124">
        <v>12</v>
      </c>
      <c r="Q543" s="124">
        <v>2</v>
      </c>
      <c r="R543" s="124">
        <v>0</v>
      </c>
      <c r="S543" s="67">
        <v>1</v>
      </c>
      <c r="T543" s="124">
        <v>4</v>
      </c>
      <c r="U543" s="67">
        <v>5</v>
      </c>
      <c r="V543" s="67">
        <v>1</v>
      </c>
      <c r="W543" s="67">
        <v>19</v>
      </c>
      <c r="X543" s="67">
        <v>0</v>
      </c>
      <c r="Y543" s="4">
        <v>0.2</v>
      </c>
      <c r="Z543" s="4">
        <v>0.21311475409836064</v>
      </c>
      <c r="AA543" s="4">
        <v>0.28333333333333333</v>
      </c>
      <c r="AB543" s="8">
        <v>0.26315789473684209</v>
      </c>
      <c r="AC543" s="8">
        <v>0.15151515151515152</v>
      </c>
      <c r="AD543" s="8">
        <v>0.33783783783783783</v>
      </c>
      <c r="AE543" s="8">
        <v>0</v>
      </c>
      <c r="AF543" s="51">
        <v>-8.5266706325628133E-2</v>
      </c>
      <c r="AG543" s="51">
        <v>0</v>
      </c>
      <c r="AH543" s="51">
        <v>0</v>
      </c>
      <c r="AI543" s="51">
        <v>0</v>
      </c>
      <c r="AJ543" s="8">
        <v>0.66724417776420331</v>
      </c>
      <c r="AK543" s="8" t="s">
        <v>12734</v>
      </c>
      <c r="AL543" s="8" t="s">
        <v>12734</v>
      </c>
      <c r="AM543" s="8" t="s">
        <v>12734</v>
      </c>
      <c r="AN543" s="8" t="s">
        <v>12734</v>
      </c>
      <c r="AO543" s="8" t="s">
        <v>12734</v>
      </c>
      <c r="AP543" s="8">
        <v>0.66724417776420331</v>
      </c>
      <c r="AQ543" s="8" t="s">
        <v>12734</v>
      </c>
      <c r="AR543" s="8" t="s">
        <v>12734</v>
      </c>
      <c r="AS543" s="8" t="s">
        <v>12734</v>
      </c>
      <c r="AT543" s="8">
        <v>0.66724417776420331</v>
      </c>
      <c r="AU543" s="8">
        <v>0.66724417776420331</v>
      </c>
      <c r="AV543" s="133" t="s">
        <v>12734</v>
      </c>
      <c r="AW543" s="133" t="s">
        <v>12734</v>
      </c>
      <c r="AX543" s="133" t="s">
        <v>12734</v>
      </c>
      <c r="AY543" s="133" t="s">
        <v>12734</v>
      </c>
      <c r="AZ543" s="133" t="s">
        <v>12734</v>
      </c>
      <c r="BA543" s="133">
        <v>199</v>
      </c>
      <c r="BB543" s="133" t="s">
        <v>12734</v>
      </c>
      <c r="BC543" s="133" t="s">
        <v>12734</v>
      </c>
      <c r="BD543" s="133" t="s">
        <v>12734</v>
      </c>
      <c r="BE543" s="133">
        <v>338</v>
      </c>
      <c r="BF543" s="133">
        <v>323</v>
      </c>
      <c r="BG543" s="92" t="s">
        <v>12734</v>
      </c>
      <c r="BH543" s="8">
        <v>10.292358297693868</v>
      </c>
      <c r="BI543" s="8">
        <v>-9.6251141199296644</v>
      </c>
      <c r="BJ543" s="12">
        <v>542</v>
      </c>
      <c r="BK543" s="10">
        <v>0</v>
      </c>
      <c r="BL543" s="10">
        <v>0.21403182159055145</v>
      </c>
      <c r="BM543" s="10">
        <v>-9.8391459415202149</v>
      </c>
      <c r="BN543" s="41">
        <v>-17.172270491649872</v>
      </c>
      <c r="BO543" s="41"/>
      <c r="BP543" s="10">
        <v>0</v>
      </c>
      <c r="BQ543" s="38">
        <v>0</v>
      </c>
      <c r="BR543" s="6" t="s">
        <v>13279</v>
      </c>
      <c r="BS543" s="51">
        <v>0</v>
      </c>
      <c r="BT543" s="75">
        <v>1763</v>
      </c>
      <c r="BU543" s="51">
        <v>0</v>
      </c>
      <c r="BV543" s="75">
        <v>0</v>
      </c>
      <c r="BW543" s="75">
        <v>0</v>
      </c>
      <c r="BX543" s="51"/>
    </row>
    <row r="544" spans="1:76" ht="15" customHeight="1">
      <c r="A544" s="223" t="s">
        <v>10959</v>
      </c>
      <c r="B544" s="115" t="s">
        <v>5468</v>
      </c>
      <c r="C544" s="119" t="s">
        <v>4043</v>
      </c>
      <c r="D544" s="91" t="s">
        <v>10745</v>
      </c>
      <c r="E544" s="119" t="s">
        <v>1374</v>
      </c>
      <c r="F544" s="119" t="s">
        <v>3643</v>
      </c>
      <c r="G544" s="119" t="s">
        <v>1383</v>
      </c>
      <c r="H544" s="119" t="s">
        <v>1383</v>
      </c>
      <c r="I544" s="123">
        <v>17738</v>
      </c>
      <c r="J544" s="123" t="s">
        <v>10960</v>
      </c>
      <c r="K544" s="123" t="e">
        <v>#VALUE!</v>
      </c>
      <c r="L544" s="123" t="s">
        <v>11238</v>
      </c>
      <c r="M544" s="124">
        <v>16</v>
      </c>
      <c r="N544" s="124">
        <v>20</v>
      </c>
      <c r="O544" s="124">
        <v>18</v>
      </c>
      <c r="P544" s="124">
        <v>1</v>
      </c>
      <c r="Q544" s="124">
        <v>0</v>
      </c>
      <c r="R544" s="124">
        <v>0</v>
      </c>
      <c r="S544" s="124">
        <v>0</v>
      </c>
      <c r="T544" s="124">
        <v>0</v>
      </c>
      <c r="U544" s="124">
        <v>0</v>
      </c>
      <c r="V544" s="124">
        <v>2</v>
      </c>
      <c r="W544" s="124">
        <v>8</v>
      </c>
      <c r="X544" s="124">
        <v>0</v>
      </c>
      <c r="Y544" s="125">
        <v>5.5555555555555552E-2</v>
      </c>
      <c r="Z544" s="125">
        <v>0.15</v>
      </c>
      <c r="AA544" s="125">
        <v>5.5555555555555552E-2</v>
      </c>
      <c r="AB544" s="126">
        <v>0</v>
      </c>
      <c r="AC544" s="126">
        <v>0</v>
      </c>
      <c r="AD544" s="126">
        <v>0</v>
      </c>
      <c r="AE544" s="126">
        <v>0</v>
      </c>
      <c r="AF544" s="126">
        <v>-8.5303801257106501E-2</v>
      </c>
      <c r="AG544" s="126">
        <v>0</v>
      </c>
      <c r="AH544" s="126">
        <v>0</v>
      </c>
      <c r="AI544" s="51">
        <v>0</v>
      </c>
      <c r="AJ544" s="126">
        <v>-8.5303801257106501E-2</v>
      </c>
      <c r="AK544" s="126" t="s">
        <v>12734</v>
      </c>
      <c r="AL544" s="126">
        <v>-8.5303801257106501E-2</v>
      </c>
      <c r="AM544" s="126" t="s">
        <v>12734</v>
      </c>
      <c r="AN544" s="126" t="s">
        <v>12734</v>
      </c>
      <c r="AO544" s="126" t="s">
        <v>12734</v>
      </c>
      <c r="AP544" s="126" t="s">
        <v>12734</v>
      </c>
      <c r="AQ544" s="126">
        <v>-8.5303801257106501E-2</v>
      </c>
      <c r="AR544" s="126" t="s">
        <v>12734</v>
      </c>
      <c r="AS544" s="126">
        <v>-8.5303801257106501E-2</v>
      </c>
      <c r="AT544" s="126">
        <v>-8.5303801257106501E-2</v>
      </c>
      <c r="AU544" s="126">
        <v>-8.5303801257106501E-2</v>
      </c>
      <c r="AV544" s="128" t="s">
        <v>12734</v>
      </c>
      <c r="AW544" s="128">
        <v>55</v>
      </c>
      <c r="AX544" s="128" t="s">
        <v>12734</v>
      </c>
      <c r="AY544" s="128" t="s">
        <v>12734</v>
      </c>
      <c r="AZ544" s="128" t="s">
        <v>12734</v>
      </c>
      <c r="BA544" s="128" t="s">
        <v>12734</v>
      </c>
      <c r="BB544" s="128">
        <v>79</v>
      </c>
      <c r="BC544" s="128" t="s">
        <v>12734</v>
      </c>
      <c r="BD544" s="128">
        <v>169</v>
      </c>
      <c r="BE544" s="128">
        <v>376</v>
      </c>
      <c r="BF544" s="128">
        <v>361</v>
      </c>
      <c r="BG544" s="127" t="s">
        <v>12734</v>
      </c>
      <c r="BH544" s="126">
        <v>9.5652162702831074</v>
      </c>
      <c r="BI544" s="126">
        <v>-9.650520071540214</v>
      </c>
      <c r="BJ544" s="128">
        <v>543</v>
      </c>
      <c r="BK544" s="126">
        <v>0</v>
      </c>
      <c r="BL544" s="126">
        <v>0.21403182159055145</v>
      </c>
      <c r="BM544" s="126">
        <v>-9.8645518931307663</v>
      </c>
      <c r="BN544" s="129">
        <v>-17.219193652207583</v>
      </c>
      <c r="BO544" s="164"/>
      <c r="BP544" s="126">
        <v>0</v>
      </c>
      <c r="BQ544" s="38">
        <v>0</v>
      </c>
      <c r="BR544" s="126" t="s">
        <v>13280</v>
      </c>
      <c r="BS544" s="126">
        <v>0</v>
      </c>
      <c r="BT544" s="124">
        <v>1764</v>
      </c>
      <c r="BU544" s="126">
        <v>0</v>
      </c>
      <c r="BV544" s="124">
        <v>0</v>
      </c>
      <c r="BW544" s="124">
        <v>0</v>
      </c>
      <c r="BX544" s="126"/>
    </row>
    <row r="545" spans="1:76" ht="15" customHeight="1">
      <c r="A545" s="185" t="s">
        <v>2848</v>
      </c>
      <c r="B545" s="1" t="s">
        <v>4393</v>
      </c>
      <c r="C545" s="2" t="s">
        <v>4394</v>
      </c>
      <c r="D545" s="91" t="s">
        <v>304</v>
      </c>
      <c r="E545" s="2" t="s">
        <v>1374</v>
      </c>
      <c r="F545" s="2" t="s">
        <v>6289</v>
      </c>
      <c r="G545" s="2" t="s">
        <v>658</v>
      </c>
      <c r="H545" s="2" t="s">
        <v>658</v>
      </c>
      <c r="I545">
        <v>5352</v>
      </c>
      <c r="J545" t="s">
        <v>7220</v>
      </c>
      <c r="K545" t="e">
        <v>#VALUE!</v>
      </c>
      <c r="L545" t="s">
        <v>3786</v>
      </c>
      <c r="M545" s="175">
        <v>28</v>
      </c>
      <c r="N545" s="124">
        <v>78</v>
      </c>
      <c r="O545" s="67">
        <v>73</v>
      </c>
      <c r="P545" s="124">
        <v>15</v>
      </c>
      <c r="Q545" s="124">
        <v>5</v>
      </c>
      <c r="R545" s="124">
        <v>0</v>
      </c>
      <c r="S545" s="67">
        <v>1</v>
      </c>
      <c r="T545" s="124">
        <v>9</v>
      </c>
      <c r="U545" s="67">
        <v>7</v>
      </c>
      <c r="V545" s="67">
        <v>4</v>
      </c>
      <c r="W545" s="67">
        <v>16</v>
      </c>
      <c r="X545" s="67">
        <v>0</v>
      </c>
      <c r="Y545" s="31">
        <v>0.20547945205479451</v>
      </c>
      <c r="Z545" s="31">
        <v>0.24675324675324675</v>
      </c>
      <c r="AA545" s="31">
        <v>0.31506849315068491</v>
      </c>
      <c r="AB545" s="32">
        <v>0.5921052631578948</v>
      </c>
      <c r="AC545" s="32">
        <v>0.15151515151515152</v>
      </c>
      <c r="AD545" s="32">
        <v>0.47297297297297297</v>
      </c>
      <c r="AE545" s="32">
        <v>0</v>
      </c>
      <c r="AF545" s="51">
        <v>-0.13532234921578845</v>
      </c>
      <c r="AG545" s="51">
        <v>0</v>
      </c>
      <c r="AH545" s="51">
        <v>0</v>
      </c>
      <c r="AI545" s="51">
        <v>0</v>
      </c>
      <c r="AJ545" s="8">
        <v>1.0812710384302309</v>
      </c>
      <c r="AK545" s="8" t="s">
        <v>12734</v>
      </c>
      <c r="AL545" s="8" t="s">
        <v>12734</v>
      </c>
      <c r="AM545" s="8">
        <v>1.0812710384302309</v>
      </c>
      <c r="AN545" s="8" t="s">
        <v>12734</v>
      </c>
      <c r="AO545" s="8" t="s">
        <v>12734</v>
      </c>
      <c r="AP545" s="8" t="s">
        <v>12734</v>
      </c>
      <c r="AQ545" s="8" t="s">
        <v>12734</v>
      </c>
      <c r="AR545" s="8">
        <v>1.0812710384302309</v>
      </c>
      <c r="AS545" s="8">
        <v>1.0812710384302309</v>
      </c>
      <c r="AT545" s="8">
        <v>1.0812710384302309</v>
      </c>
      <c r="AU545" s="8">
        <v>1.0812710384302309</v>
      </c>
      <c r="AV545" s="133" t="s">
        <v>12734</v>
      </c>
      <c r="AW545" s="133" t="s">
        <v>12734</v>
      </c>
      <c r="AX545" s="133">
        <v>75</v>
      </c>
      <c r="AY545" s="133" t="s">
        <v>12734</v>
      </c>
      <c r="AZ545" s="133" t="s">
        <v>12734</v>
      </c>
      <c r="BA545" s="133" t="s">
        <v>12734</v>
      </c>
      <c r="BB545" s="133" t="s">
        <v>12734</v>
      </c>
      <c r="BC545" s="133">
        <v>102</v>
      </c>
      <c r="BD545" s="133">
        <v>139</v>
      </c>
      <c r="BE545" s="133">
        <v>293</v>
      </c>
      <c r="BF545" s="133">
        <v>278</v>
      </c>
      <c r="BG545" s="92" t="s">
        <v>12734</v>
      </c>
      <c r="BH545" s="32">
        <v>10.732795434161627</v>
      </c>
      <c r="BI545" s="8">
        <v>-9.6515243957313963</v>
      </c>
      <c r="BJ545" s="12">
        <v>544</v>
      </c>
      <c r="BK545" s="32">
        <v>0</v>
      </c>
      <c r="BL545" s="32">
        <v>0.21403182159055145</v>
      </c>
      <c r="BM545" s="32">
        <v>-9.8655562173219487</v>
      </c>
      <c r="BN545" s="40">
        <v>-17.221048574471361</v>
      </c>
      <c r="BO545" s="40"/>
      <c r="BP545" s="32">
        <v>0</v>
      </c>
      <c r="BQ545" s="38">
        <v>0</v>
      </c>
      <c r="BR545" s="6" t="s">
        <v>13281</v>
      </c>
      <c r="BS545" s="51">
        <v>0</v>
      </c>
      <c r="BT545" s="75">
        <v>1765</v>
      </c>
      <c r="BU545" s="51">
        <v>0</v>
      </c>
      <c r="BV545" s="75">
        <v>0</v>
      </c>
      <c r="BW545" s="75">
        <v>0</v>
      </c>
      <c r="BX545" s="51"/>
    </row>
    <row r="546" spans="1:76" ht="15" customHeight="1">
      <c r="A546" s="224" t="s">
        <v>10280</v>
      </c>
      <c r="B546" s="1" t="s">
        <v>10281</v>
      </c>
      <c r="C546" s="2" t="s">
        <v>3929</v>
      </c>
      <c r="D546" s="91" t="s">
        <v>10246</v>
      </c>
      <c r="E546" s="2" t="s">
        <v>1419</v>
      </c>
      <c r="F546" s="2" t="s">
        <v>6289</v>
      </c>
      <c r="G546" s="2" t="s">
        <v>658</v>
      </c>
      <c r="H546" s="2" t="s">
        <v>658</v>
      </c>
      <c r="I546">
        <v>16271</v>
      </c>
      <c r="J546" t="s">
        <v>10635</v>
      </c>
      <c r="K546" t="e">
        <v>#VALUE!</v>
      </c>
      <c r="L546" t="s">
        <v>10282</v>
      </c>
      <c r="M546" s="175">
        <v>23</v>
      </c>
      <c r="N546" s="124">
        <v>50</v>
      </c>
      <c r="O546" s="75">
        <v>36</v>
      </c>
      <c r="P546" s="124">
        <v>9</v>
      </c>
      <c r="Q546" s="124">
        <v>1</v>
      </c>
      <c r="R546" s="124">
        <v>0</v>
      </c>
      <c r="S546" s="75">
        <v>1</v>
      </c>
      <c r="T546" s="124">
        <v>6</v>
      </c>
      <c r="U546" s="75">
        <v>3</v>
      </c>
      <c r="V546" s="75">
        <v>10</v>
      </c>
      <c r="W546" s="75">
        <v>14</v>
      </c>
      <c r="X546" s="75">
        <v>0</v>
      </c>
      <c r="Y546" s="4">
        <v>0.25</v>
      </c>
      <c r="Z546" s="4">
        <v>0.41304347826086957</v>
      </c>
      <c r="AA546" s="4">
        <v>0.3611111111111111</v>
      </c>
      <c r="AB546" s="8">
        <v>0.39473684210526316</v>
      </c>
      <c r="AC546" s="8">
        <v>0.15151515151515152</v>
      </c>
      <c r="AD546" s="8">
        <v>0.20270270270270269</v>
      </c>
      <c r="AE546" s="8">
        <v>0</v>
      </c>
      <c r="AF546" s="51">
        <v>0.32338308457710579</v>
      </c>
      <c r="AG546" s="51">
        <v>0</v>
      </c>
      <c r="AH546" s="51">
        <v>0</v>
      </c>
      <c r="AI546" s="51">
        <v>0</v>
      </c>
      <c r="AJ546" s="8">
        <v>1.072337780900223</v>
      </c>
      <c r="AK546" s="8" t="s">
        <v>12734</v>
      </c>
      <c r="AL546" s="8" t="s">
        <v>12734</v>
      </c>
      <c r="AM546" s="8">
        <v>1.072337780900223</v>
      </c>
      <c r="AN546" s="8" t="s">
        <v>12734</v>
      </c>
      <c r="AO546" s="8" t="s">
        <v>12734</v>
      </c>
      <c r="AP546" s="8" t="s">
        <v>12734</v>
      </c>
      <c r="AQ546" s="8" t="s">
        <v>12734</v>
      </c>
      <c r="AR546" s="8">
        <v>1.072337780900223</v>
      </c>
      <c r="AS546" s="8">
        <v>1.072337780900223</v>
      </c>
      <c r="AT546" s="8">
        <v>1.072337780900223</v>
      </c>
      <c r="AU546" s="8">
        <v>1.072337780900223</v>
      </c>
      <c r="AV546" s="133" t="s">
        <v>12734</v>
      </c>
      <c r="AW546" s="133" t="s">
        <v>12734</v>
      </c>
      <c r="AX546" s="133">
        <v>76</v>
      </c>
      <c r="AY546" s="133" t="s">
        <v>12734</v>
      </c>
      <c r="AZ546" s="133" t="s">
        <v>12734</v>
      </c>
      <c r="BA546" s="133" t="s">
        <v>12734</v>
      </c>
      <c r="BB546" s="133" t="s">
        <v>12734</v>
      </c>
      <c r="BC546" s="133">
        <v>103</v>
      </c>
      <c r="BD546" s="133">
        <v>140</v>
      </c>
      <c r="BE546" s="133">
        <v>294</v>
      </c>
      <c r="BF546" s="133">
        <v>279</v>
      </c>
      <c r="BG546" s="92" t="s">
        <v>12734</v>
      </c>
      <c r="BH546" s="8">
        <v>10.732795434161627</v>
      </c>
      <c r="BI546" s="8">
        <v>-9.6604576532614033</v>
      </c>
      <c r="BJ546" s="12">
        <v>545</v>
      </c>
      <c r="BK546" s="10">
        <v>0</v>
      </c>
      <c r="BL546" s="10">
        <v>0.21403182159055145</v>
      </c>
      <c r="BM546" s="10">
        <v>-9.8744894748519556</v>
      </c>
      <c r="BN546" s="41">
        <v>-17.237547727260811</v>
      </c>
      <c r="BO546" s="41"/>
      <c r="BP546" s="10">
        <v>0</v>
      </c>
      <c r="BQ546" s="38">
        <v>0</v>
      </c>
      <c r="BR546" s="6" t="s">
        <v>13282</v>
      </c>
      <c r="BS546" s="51">
        <v>0</v>
      </c>
      <c r="BT546" s="75">
        <v>1766</v>
      </c>
      <c r="BU546" s="51">
        <v>0</v>
      </c>
      <c r="BV546" s="75">
        <v>0</v>
      </c>
      <c r="BW546" s="75">
        <v>0</v>
      </c>
      <c r="BX546" s="51"/>
    </row>
    <row r="547" spans="1:76" ht="15" customHeight="1">
      <c r="A547" s="222" t="s">
        <v>11763</v>
      </c>
      <c r="B547" s="1" t="s">
        <v>11765</v>
      </c>
      <c r="C547" s="2" t="s">
        <v>11764</v>
      </c>
      <c r="D547" s="91" t="s">
        <v>11107</v>
      </c>
      <c r="E547" s="2" t="s">
        <v>1467</v>
      </c>
      <c r="F547" s="2" t="s">
        <v>6289</v>
      </c>
      <c r="G547" s="2" t="s">
        <v>1372</v>
      </c>
      <c r="H547" s="2" t="s">
        <v>1372</v>
      </c>
      <c r="I547">
        <v>15794</v>
      </c>
      <c r="J547" t="s">
        <v>11766</v>
      </c>
      <c r="K547" t="e">
        <v>#VALUE!</v>
      </c>
      <c r="L547" t="s">
        <v>11767</v>
      </c>
      <c r="M547" s="175">
        <v>44</v>
      </c>
      <c r="N547" s="124">
        <v>105</v>
      </c>
      <c r="O547" s="75">
        <v>97</v>
      </c>
      <c r="P547" s="124">
        <v>20</v>
      </c>
      <c r="Q547" s="124">
        <v>1</v>
      </c>
      <c r="R547" s="124">
        <v>1</v>
      </c>
      <c r="S547" s="75">
        <v>0</v>
      </c>
      <c r="T547" s="124">
        <v>7</v>
      </c>
      <c r="U547" s="75">
        <v>3</v>
      </c>
      <c r="V547" s="75">
        <v>7</v>
      </c>
      <c r="W547" s="75">
        <v>21</v>
      </c>
      <c r="X547" s="75">
        <v>1</v>
      </c>
      <c r="Y547" s="52">
        <v>0.20618556701030927</v>
      </c>
      <c r="Z547" s="52">
        <v>0.25961538461538464</v>
      </c>
      <c r="AA547" s="52">
        <v>0.23711340206185566</v>
      </c>
      <c r="AB547" s="51">
        <v>0.46052631578947373</v>
      </c>
      <c r="AC547" s="51">
        <v>0</v>
      </c>
      <c r="AD547" s="51">
        <v>0.20270270270270269</v>
      </c>
      <c r="AE547" s="51">
        <v>0.25</v>
      </c>
      <c r="AF547" s="51">
        <v>-0.29359562194940703</v>
      </c>
      <c r="AG547" s="51">
        <v>0</v>
      </c>
      <c r="AH547" s="51">
        <v>0</v>
      </c>
      <c r="AI547" s="51">
        <v>0</v>
      </c>
      <c r="AJ547" s="51">
        <v>0.61963339654276939</v>
      </c>
      <c r="AK547" s="51" t="s">
        <v>12734</v>
      </c>
      <c r="AL547" s="51" t="s">
        <v>12734</v>
      </c>
      <c r="AM547" s="51" t="s">
        <v>12734</v>
      </c>
      <c r="AN547" s="51" t="s">
        <v>12734</v>
      </c>
      <c r="AO547" s="51" t="s">
        <v>12734</v>
      </c>
      <c r="AP547" s="51">
        <v>0.61963339654276939</v>
      </c>
      <c r="AQ547" s="51" t="s">
        <v>12734</v>
      </c>
      <c r="AR547" s="51" t="s">
        <v>12734</v>
      </c>
      <c r="AS547" s="51" t="s">
        <v>12734</v>
      </c>
      <c r="AT547" s="51">
        <v>0.61963339654276939</v>
      </c>
      <c r="AU547" s="51">
        <v>0.61963339654276939</v>
      </c>
      <c r="AV547" s="76" t="s">
        <v>12734</v>
      </c>
      <c r="AW547" s="133" t="s">
        <v>12734</v>
      </c>
      <c r="AX547" s="133" t="s">
        <v>12734</v>
      </c>
      <c r="AY547" s="133" t="s">
        <v>12734</v>
      </c>
      <c r="AZ547" s="133" t="s">
        <v>12734</v>
      </c>
      <c r="BA547" s="133">
        <v>200</v>
      </c>
      <c r="BB547" s="133" t="s">
        <v>12734</v>
      </c>
      <c r="BC547" s="133" t="s">
        <v>12734</v>
      </c>
      <c r="BD547" s="133" t="s">
        <v>12734</v>
      </c>
      <c r="BE547" s="133">
        <v>342</v>
      </c>
      <c r="BF547" s="133">
        <v>327</v>
      </c>
      <c r="BG547" s="92" t="s">
        <v>12734</v>
      </c>
      <c r="BH547" s="51">
        <v>10.292358297693868</v>
      </c>
      <c r="BI547" s="8">
        <v>-9.6727249011510992</v>
      </c>
      <c r="BJ547" s="12">
        <v>546</v>
      </c>
      <c r="BK547" s="51">
        <v>0</v>
      </c>
      <c r="BL547" s="51">
        <v>0.21403182159055145</v>
      </c>
      <c r="BM547" s="51">
        <v>-9.8867567227416515</v>
      </c>
      <c r="BN547" s="64">
        <v>-17.260204546070558</v>
      </c>
      <c r="BO547" s="64"/>
      <c r="BP547" s="51">
        <v>0</v>
      </c>
      <c r="BQ547" s="38">
        <v>0</v>
      </c>
      <c r="BR547" s="51" t="s">
        <v>13283</v>
      </c>
      <c r="BS547" s="51">
        <v>0</v>
      </c>
      <c r="BT547" s="75">
        <v>1767</v>
      </c>
      <c r="BU547" s="51">
        <v>0</v>
      </c>
      <c r="BV547" s="75">
        <v>0</v>
      </c>
      <c r="BW547" s="75">
        <v>0</v>
      </c>
      <c r="BX547" s="51"/>
    </row>
    <row r="548" spans="1:76" ht="15" customHeight="1">
      <c r="A548" t="s">
        <v>11755</v>
      </c>
      <c r="B548" s="1" t="s">
        <v>4135</v>
      </c>
      <c r="C548" s="2" t="s">
        <v>11757</v>
      </c>
      <c r="D548" s="91" t="s">
        <v>11756</v>
      </c>
      <c r="E548" s="2" t="s">
        <v>1374</v>
      </c>
      <c r="F548" s="2" t="s">
        <v>6289</v>
      </c>
      <c r="G548" s="2" t="s">
        <v>1372</v>
      </c>
      <c r="H548" s="2" t="s">
        <v>1372</v>
      </c>
      <c r="I548">
        <v>19552</v>
      </c>
      <c r="J548" t="s">
        <v>11758</v>
      </c>
      <c r="K548" t="e">
        <v>#VALUE!</v>
      </c>
      <c r="L548" t="s">
        <v>11759</v>
      </c>
      <c r="M548" s="175">
        <v>17</v>
      </c>
      <c r="N548" s="124">
        <v>47</v>
      </c>
      <c r="O548" s="75">
        <v>42</v>
      </c>
      <c r="P548" s="124">
        <v>7</v>
      </c>
      <c r="Q548" s="124">
        <v>0</v>
      </c>
      <c r="R548" s="124">
        <v>0</v>
      </c>
      <c r="S548" s="75">
        <v>1</v>
      </c>
      <c r="T548" s="124">
        <v>2</v>
      </c>
      <c r="U548" s="75">
        <v>3</v>
      </c>
      <c r="V548" s="75">
        <v>3</v>
      </c>
      <c r="W548" s="75">
        <v>11</v>
      </c>
      <c r="X548" s="75">
        <v>1</v>
      </c>
      <c r="Y548" s="4">
        <v>0.16666666666666666</v>
      </c>
      <c r="Z548" s="4">
        <v>0.22222222222222221</v>
      </c>
      <c r="AA548" s="4">
        <v>0.23809523809523808</v>
      </c>
      <c r="AB548" s="8">
        <v>0.13157894736842105</v>
      </c>
      <c r="AC548" s="8">
        <v>0.15151515151515152</v>
      </c>
      <c r="AD548" s="8">
        <v>0.20270270270270269</v>
      </c>
      <c r="AE548" s="8">
        <v>0.25</v>
      </c>
      <c r="AF548" s="51">
        <v>-0.12078735460783567</v>
      </c>
      <c r="AG548" s="51">
        <v>0</v>
      </c>
      <c r="AH548" s="51">
        <v>0</v>
      </c>
      <c r="AI548" s="51">
        <v>0</v>
      </c>
      <c r="AJ548" s="8">
        <v>0.61500944697843962</v>
      </c>
      <c r="AK548" s="8" t="s">
        <v>12734</v>
      </c>
      <c r="AL548" s="8" t="s">
        <v>12734</v>
      </c>
      <c r="AM548" s="8" t="s">
        <v>12734</v>
      </c>
      <c r="AN548" s="8" t="s">
        <v>12734</v>
      </c>
      <c r="AO548" s="8" t="s">
        <v>12734</v>
      </c>
      <c r="AP548" s="8">
        <v>0.61500944697843962</v>
      </c>
      <c r="AQ548" s="8" t="s">
        <v>12734</v>
      </c>
      <c r="AR548" s="8" t="s">
        <v>12734</v>
      </c>
      <c r="AS548" s="8" t="s">
        <v>12734</v>
      </c>
      <c r="AT548" s="8">
        <v>0.61500944697843962</v>
      </c>
      <c r="AU548" s="8">
        <v>0.61500944697843962</v>
      </c>
      <c r="AV548" s="133" t="s">
        <v>12734</v>
      </c>
      <c r="AW548" s="133" t="s">
        <v>12734</v>
      </c>
      <c r="AX548" s="133" t="s">
        <v>12734</v>
      </c>
      <c r="AY548" s="133" t="s">
        <v>12734</v>
      </c>
      <c r="AZ548" s="133" t="s">
        <v>12734</v>
      </c>
      <c r="BA548" s="133">
        <v>201</v>
      </c>
      <c r="BB548" s="133" t="s">
        <v>12734</v>
      </c>
      <c r="BC548" s="133" t="s">
        <v>12734</v>
      </c>
      <c r="BD548" s="133" t="s">
        <v>12734</v>
      </c>
      <c r="BE548" s="133">
        <v>343</v>
      </c>
      <c r="BF548" s="133">
        <v>328</v>
      </c>
      <c r="BG548" s="92" t="s">
        <v>12734</v>
      </c>
      <c r="BH548" s="8">
        <v>10.292358297693868</v>
      </c>
      <c r="BI548" s="8">
        <v>-9.6773488507154291</v>
      </c>
      <c r="BJ548" s="12">
        <v>547</v>
      </c>
      <c r="BK548" s="10">
        <v>0</v>
      </c>
      <c r="BL548" s="10">
        <v>0.21403182159055145</v>
      </c>
      <c r="BM548" s="10">
        <v>-9.8913806723059814</v>
      </c>
      <c r="BN548" s="41">
        <v>-17.268744683875422</v>
      </c>
      <c r="BO548" s="41"/>
      <c r="BP548" s="10">
        <v>0</v>
      </c>
      <c r="BQ548" s="38">
        <v>0</v>
      </c>
      <c r="BR548" s="6" t="s">
        <v>13284</v>
      </c>
      <c r="BS548" s="51">
        <v>730.17</v>
      </c>
      <c r="BT548" s="75">
        <v>1768</v>
      </c>
      <c r="BU548" s="51">
        <v>-1037.83</v>
      </c>
      <c r="BV548" s="75">
        <v>679</v>
      </c>
      <c r="BW548" s="75">
        <v>698</v>
      </c>
      <c r="BX548" s="51"/>
    </row>
    <row r="549" spans="1:76" ht="15" customHeight="1">
      <c r="A549" s="185" t="s">
        <v>9767</v>
      </c>
      <c r="B549" s="1" t="s">
        <v>8565</v>
      </c>
      <c r="C549" s="2" t="s">
        <v>4354</v>
      </c>
      <c r="D549" s="91" t="s">
        <v>8834</v>
      </c>
      <c r="E549" s="2" t="s">
        <v>1467</v>
      </c>
      <c r="F549" s="2" t="s">
        <v>6289</v>
      </c>
      <c r="G549" s="2" t="s">
        <v>658</v>
      </c>
      <c r="H549" s="2" t="s">
        <v>658</v>
      </c>
      <c r="I549" s="98">
        <v>17907</v>
      </c>
      <c r="J549" s="98" t="s">
        <v>12292</v>
      </c>
      <c r="K549" s="98" t="e">
        <v>#VALUE!</v>
      </c>
      <c r="L549" s="98" t="s">
        <v>9125</v>
      </c>
      <c r="M549" s="66">
        <v>25</v>
      </c>
      <c r="N549" s="124">
        <v>81</v>
      </c>
      <c r="O549" s="75">
        <v>76</v>
      </c>
      <c r="P549" s="124">
        <v>17</v>
      </c>
      <c r="Q549" s="124">
        <v>2</v>
      </c>
      <c r="R549" s="124">
        <v>0</v>
      </c>
      <c r="S549" s="75">
        <v>0</v>
      </c>
      <c r="T549" s="124">
        <v>8</v>
      </c>
      <c r="U549" s="75">
        <v>7</v>
      </c>
      <c r="V549" s="75">
        <v>4</v>
      </c>
      <c r="W549" s="75">
        <v>27</v>
      </c>
      <c r="X549" s="75">
        <v>0</v>
      </c>
      <c r="Y549" s="3">
        <v>0.22368421052631579</v>
      </c>
      <c r="Z549" s="3">
        <v>0.26250000000000001</v>
      </c>
      <c r="AA549" s="3">
        <v>0.25</v>
      </c>
      <c r="AB549" s="6">
        <v>0.52631578947368418</v>
      </c>
      <c r="AC549" s="6">
        <v>0</v>
      </c>
      <c r="AD549" s="6">
        <v>0.47297297297297297</v>
      </c>
      <c r="AE549" s="6">
        <v>0</v>
      </c>
      <c r="AF549" s="6">
        <v>1.4836795252196982E-2</v>
      </c>
      <c r="AG549" s="6">
        <v>0</v>
      </c>
      <c r="AH549" s="6">
        <v>0</v>
      </c>
      <c r="AI549" s="51">
        <v>0</v>
      </c>
      <c r="AJ549" s="6">
        <v>1.0141255576988542</v>
      </c>
      <c r="AK549" s="6" t="s">
        <v>12734</v>
      </c>
      <c r="AL549" s="6" t="s">
        <v>12734</v>
      </c>
      <c r="AM549" s="6">
        <v>1.0141255576988542</v>
      </c>
      <c r="AN549" s="6" t="s">
        <v>12734</v>
      </c>
      <c r="AO549" s="6" t="s">
        <v>12734</v>
      </c>
      <c r="AP549" s="6" t="s">
        <v>12734</v>
      </c>
      <c r="AQ549" s="6" t="s">
        <v>12734</v>
      </c>
      <c r="AR549" s="6">
        <v>1.0141255576988542</v>
      </c>
      <c r="AS549" s="6">
        <v>1.0141255576988542</v>
      </c>
      <c r="AT549" s="6">
        <v>1.0141255576988542</v>
      </c>
      <c r="AU549" s="6">
        <v>1.0141255576988542</v>
      </c>
      <c r="AV549" s="99" t="s">
        <v>12734</v>
      </c>
      <c r="AW549" s="99" t="s">
        <v>12734</v>
      </c>
      <c r="AX549" s="99">
        <v>77</v>
      </c>
      <c r="AY549" s="99" t="s">
        <v>12734</v>
      </c>
      <c r="AZ549" s="99" t="s">
        <v>12734</v>
      </c>
      <c r="BA549" s="99" t="s">
        <v>12734</v>
      </c>
      <c r="BB549" s="99" t="s">
        <v>12734</v>
      </c>
      <c r="BC549" s="99">
        <v>105</v>
      </c>
      <c r="BD549" s="99">
        <v>144</v>
      </c>
      <c r="BE549" s="99">
        <v>303</v>
      </c>
      <c r="BF549" s="99">
        <v>288</v>
      </c>
      <c r="BG549" s="92" t="s">
        <v>12734</v>
      </c>
      <c r="BH549" s="6">
        <v>10.732795434161627</v>
      </c>
      <c r="BI549" s="6">
        <v>-9.7186698764627728</v>
      </c>
      <c r="BJ549" s="99">
        <v>548</v>
      </c>
      <c r="BK549" s="6">
        <v>0</v>
      </c>
      <c r="BL549" s="6">
        <v>0.21403182159055145</v>
      </c>
      <c r="BM549" s="6">
        <v>-9.9327016980533251</v>
      </c>
      <c r="BN549" s="38">
        <v>-17.345061963986538</v>
      </c>
      <c r="BO549" s="38"/>
      <c r="BP549" s="6">
        <v>0</v>
      </c>
      <c r="BQ549" s="38">
        <v>0</v>
      </c>
      <c r="BR549" s="6" t="s">
        <v>13285</v>
      </c>
      <c r="BS549" s="51">
        <v>393.83</v>
      </c>
      <c r="BT549" s="75">
        <v>1769</v>
      </c>
      <c r="BU549" s="51">
        <v>-1375.17</v>
      </c>
      <c r="BV549" s="75">
        <v>369</v>
      </c>
      <c r="BW549" s="75">
        <v>430</v>
      </c>
      <c r="BX549" s="6"/>
    </row>
    <row r="550" spans="1:76" ht="15" customHeight="1">
      <c r="A550" s="185" t="s">
        <v>2259</v>
      </c>
      <c r="B550" s="1" t="s">
        <v>3996</v>
      </c>
      <c r="C550" s="2" t="s">
        <v>4111</v>
      </c>
      <c r="D550" s="91" t="s">
        <v>569</v>
      </c>
      <c r="E550" s="2" t="s">
        <v>2665</v>
      </c>
      <c r="F550" s="2" t="s">
        <v>2665</v>
      </c>
      <c r="G550" s="2" t="s">
        <v>1821</v>
      </c>
      <c r="H550" s="2" t="s">
        <v>1821</v>
      </c>
      <c r="I550">
        <v>8001</v>
      </c>
      <c r="J550" t="s">
        <v>7968</v>
      </c>
      <c r="K550" t="e">
        <v>#VALUE!</v>
      </c>
      <c r="L550" t="s">
        <v>3668</v>
      </c>
      <c r="M550" s="175">
        <v>16</v>
      </c>
      <c r="N550" s="124">
        <v>57</v>
      </c>
      <c r="O550" s="75">
        <v>49</v>
      </c>
      <c r="P550" s="124">
        <v>9</v>
      </c>
      <c r="Q550" s="124">
        <v>1</v>
      </c>
      <c r="R550" s="124">
        <v>0</v>
      </c>
      <c r="S550" s="75">
        <v>2</v>
      </c>
      <c r="T550" s="124">
        <v>4</v>
      </c>
      <c r="U550" s="75">
        <v>8</v>
      </c>
      <c r="V550" s="75">
        <v>8</v>
      </c>
      <c r="W550" s="75">
        <v>17</v>
      </c>
      <c r="X550" s="75">
        <v>0</v>
      </c>
      <c r="Y550" s="4">
        <v>0.18367346938775511</v>
      </c>
      <c r="Z550" s="4">
        <v>0.2982456140350877</v>
      </c>
      <c r="AA550" s="4">
        <v>0.32653061224489793</v>
      </c>
      <c r="AB550" s="8">
        <v>0.26315789473684209</v>
      </c>
      <c r="AC550" s="8">
        <v>0.30303030303030304</v>
      </c>
      <c r="AD550" s="8">
        <v>0.54054054054054046</v>
      </c>
      <c r="AE550" s="8">
        <v>0</v>
      </c>
      <c r="AF550" s="51">
        <v>-0.10005462038831238</v>
      </c>
      <c r="AG550" s="51">
        <v>0</v>
      </c>
      <c r="AH550" s="51">
        <v>0</v>
      </c>
      <c r="AI550" s="51">
        <v>0</v>
      </c>
      <c r="AJ550" s="51">
        <v>1.0066741179193732</v>
      </c>
      <c r="AK550" s="51" t="s">
        <v>12734</v>
      </c>
      <c r="AL550" s="51" t="s">
        <v>12734</v>
      </c>
      <c r="AM550" s="51" t="s">
        <v>12734</v>
      </c>
      <c r="AN550" s="51" t="s">
        <v>12734</v>
      </c>
      <c r="AO550" s="51" t="s">
        <v>12734</v>
      </c>
      <c r="AP550" s="51" t="s">
        <v>12734</v>
      </c>
      <c r="AQ550" s="51" t="s">
        <v>12734</v>
      </c>
      <c r="AR550" s="51" t="s">
        <v>12734</v>
      </c>
      <c r="AS550" s="51" t="s">
        <v>12734</v>
      </c>
      <c r="AT550" s="51">
        <v>1.0066741179193732</v>
      </c>
      <c r="AU550" s="51">
        <v>1.0066741179193732</v>
      </c>
      <c r="AV550" s="76" t="s">
        <v>12734</v>
      </c>
      <c r="AW550" s="133" t="s">
        <v>12734</v>
      </c>
      <c r="AX550" s="133" t="s">
        <v>12734</v>
      </c>
      <c r="AY550" s="133" t="s">
        <v>12734</v>
      </c>
      <c r="AZ550" s="133" t="s">
        <v>12734</v>
      </c>
      <c r="BA550" s="133" t="s">
        <v>12734</v>
      </c>
      <c r="BB550" s="133" t="s">
        <v>12734</v>
      </c>
      <c r="BC550" s="133" t="s">
        <v>12734</v>
      </c>
      <c r="BD550" s="133" t="s">
        <v>12734</v>
      </c>
      <c r="BE550" s="133">
        <v>304</v>
      </c>
      <c r="BF550" s="133">
        <v>289</v>
      </c>
      <c r="BG550" s="92" t="s">
        <v>12734</v>
      </c>
      <c r="BH550" s="8">
        <v>10.732795434161627</v>
      </c>
      <c r="BI550" s="8">
        <v>-9.7261213162422528</v>
      </c>
      <c r="BJ550" s="12">
        <v>549</v>
      </c>
      <c r="BK550" s="10">
        <v>0</v>
      </c>
      <c r="BL550" s="10">
        <v>0.21403182159055145</v>
      </c>
      <c r="BM550" s="10">
        <v>-9.9401531378328052</v>
      </c>
      <c r="BN550" s="41">
        <v>-17.358824294582078</v>
      </c>
      <c r="BO550" s="41"/>
      <c r="BP550" s="10">
        <v>0</v>
      </c>
      <c r="BQ550" s="38">
        <v>0</v>
      </c>
      <c r="BR550" s="6" t="s">
        <v>13286</v>
      </c>
      <c r="BS550" s="51">
        <v>0</v>
      </c>
      <c r="BT550" s="75">
        <v>1770</v>
      </c>
      <c r="BU550" s="51">
        <v>0</v>
      </c>
      <c r="BV550" s="75">
        <v>0</v>
      </c>
      <c r="BW550" s="75">
        <v>0</v>
      </c>
      <c r="BX550" s="51"/>
    </row>
    <row r="551" spans="1:76" ht="15" customHeight="1">
      <c r="A551" t="s">
        <v>8294</v>
      </c>
      <c r="B551" s="1" t="s">
        <v>8296</v>
      </c>
      <c r="C551" s="2" t="s">
        <v>4152</v>
      </c>
      <c r="D551" s="91" t="s">
        <v>8295</v>
      </c>
      <c r="E551" s="2" t="s">
        <v>2665</v>
      </c>
      <c r="F551" s="2" t="s">
        <v>2665</v>
      </c>
      <c r="G551" s="2" t="s">
        <v>1372</v>
      </c>
      <c r="H551" s="2" t="s">
        <v>1372</v>
      </c>
      <c r="I551">
        <v>7290</v>
      </c>
      <c r="J551" t="s">
        <v>8297</v>
      </c>
      <c r="K551" t="e">
        <v>#VALUE!</v>
      </c>
      <c r="L551" t="s">
        <v>8298</v>
      </c>
      <c r="M551" s="175">
        <v>20</v>
      </c>
      <c r="N551" s="124">
        <v>49</v>
      </c>
      <c r="O551" s="75">
        <v>47</v>
      </c>
      <c r="P551" s="124">
        <v>10</v>
      </c>
      <c r="Q551" s="124">
        <v>1</v>
      </c>
      <c r="R551" s="124">
        <v>0</v>
      </c>
      <c r="S551" s="75">
        <v>0</v>
      </c>
      <c r="T551" s="124">
        <v>3</v>
      </c>
      <c r="U551" s="75">
        <v>4</v>
      </c>
      <c r="V551" s="75">
        <v>2</v>
      </c>
      <c r="W551" s="75">
        <v>8</v>
      </c>
      <c r="X551" s="75">
        <v>0</v>
      </c>
      <c r="Y551" s="31">
        <v>0.21276595744680851</v>
      </c>
      <c r="Z551" s="31">
        <v>0.24489795918367346</v>
      </c>
      <c r="AA551" s="31">
        <v>0.23404255319148937</v>
      </c>
      <c r="AB551" s="32">
        <v>0.19736842105263158</v>
      </c>
      <c r="AC551" s="32">
        <v>0</v>
      </c>
      <c r="AD551" s="32">
        <v>0.27027027027027023</v>
      </c>
      <c r="AE551" s="32">
        <v>0</v>
      </c>
      <c r="AF551" s="51">
        <v>8.9157105250074295E-2</v>
      </c>
      <c r="AG551" s="51">
        <v>0</v>
      </c>
      <c r="AH551" s="51">
        <v>0</v>
      </c>
      <c r="AI551" s="51">
        <v>0</v>
      </c>
      <c r="AJ551" s="8">
        <v>0.55679579657297606</v>
      </c>
      <c r="AK551" s="8" t="s">
        <v>12734</v>
      </c>
      <c r="AL551" s="8" t="s">
        <v>12734</v>
      </c>
      <c r="AM551" s="8" t="s">
        <v>12734</v>
      </c>
      <c r="AN551" s="8" t="s">
        <v>12734</v>
      </c>
      <c r="AO551" s="8" t="s">
        <v>12734</v>
      </c>
      <c r="AP551" s="8">
        <v>0.55679579657297606</v>
      </c>
      <c r="AQ551" s="8" t="s">
        <v>12734</v>
      </c>
      <c r="AR551" s="8" t="s">
        <v>12734</v>
      </c>
      <c r="AS551" s="8" t="s">
        <v>12734</v>
      </c>
      <c r="AT551" s="8">
        <v>0.55679579657297606</v>
      </c>
      <c r="AU551" s="8">
        <v>0.55679579657297606</v>
      </c>
      <c r="AV551" s="133" t="s">
        <v>12734</v>
      </c>
      <c r="AW551" s="133" t="s">
        <v>12734</v>
      </c>
      <c r="AX551" s="133" t="s">
        <v>12734</v>
      </c>
      <c r="AY551" s="133" t="s">
        <v>12734</v>
      </c>
      <c r="AZ551" s="133" t="s">
        <v>12734</v>
      </c>
      <c r="BA551" s="133">
        <v>202</v>
      </c>
      <c r="BB551" s="133" t="s">
        <v>12734</v>
      </c>
      <c r="BC551" s="133" t="s">
        <v>12734</v>
      </c>
      <c r="BD551" s="133" t="s">
        <v>12734</v>
      </c>
      <c r="BE551" s="133">
        <v>346</v>
      </c>
      <c r="BF551" s="133">
        <v>331</v>
      </c>
      <c r="BG551" s="92" t="s">
        <v>12734</v>
      </c>
      <c r="BH551" s="32">
        <v>10.292358297693868</v>
      </c>
      <c r="BI551" s="8">
        <v>-9.7355625011208922</v>
      </c>
      <c r="BJ551" s="12">
        <v>550</v>
      </c>
      <c r="BK551" s="32">
        <v>0</v>
      </c>
      <c r="BL551" s="32">
        <v>0.21403182159055145</v>
      </c>
      <c r="BM551" s="32">
        <v>-9.9495943227114445</v>
      </c>
      <c r="BN551" s="40">
        <v>-17.376261556555427</v>
      </c>
      <c r="BO551" s="40"/>
      <c r="BP551" s="32">
        <v>0</v>
      </c>
      <c r="BQ551" s="38">
        <v>0</v>
      </c>
      <c r="BR551" s="6" t="s">
        <v>13287</v>
      </c>
      <c r="BS551" s="51">
        <v>0</v>
      </c>
      <c r="BT551" s="75">
        <v>1771</v>
      </c>
      <c r="BU551" s="51">
        <v>0</v>
      </c>
      <c r="BV551" s="75">
        <v>0</v>
      </c>
      <c r="BW551" s="75">
        <v>0</v>
      </c>
      <c r="BX551" s="51"/>
    </row>
    <row r="552" spans="1:76">
      <c r="A552" s="185" t="s">
        <v>10984</v>
      </c>
      <c r="B552" s="1" t="s">
        <v>10985</v>
      </c>
      <c r="C552" s="2" t="s">
        <v>4358</v>
      </c>
      <c r="D552" s="91" t="s">
        <v>10755</v>
      </c>
      <c r="E552" s="2" t="s">
        <v>1435</v>
      </c>
      <c r="F552" s="2" t="s">
        <v>3643</v>
      </c>
      <c r="G552" s="2" t="s">
        <v>1372</v>
      </c>
      <c r="H552" s="2" t="s">
        <v>1372</v>
      </c>
      <c r="I552">
        <v>17548</v>
      </c>
      <c r="J552" t="s">
        <v>10986</v>
      </c>
      <c r="K552" t="e">
        <v>#VALUE!</v>
      </c>
      <c r="L552" t="s">
        <v>11255</v>
      </c>
      <c r="M552" s="175">
        <v>20</v>
      </c>
      <c r="N552" s="124">
        <v>48</v>
      </c>
      <c r="O552" s="75">
        <v>42</v>
      </c>
      <c r="P552" s="124">
        <v>8</v>
      </c>
      <c r="Q552" s="124">
        <v>3</v>
      </c>
      <c r="R552" s="124">
        <v>0</v>
      </c>
      <c r="S552" s="75">
        <v>1</v>
      </c>
      <c r="T552" s="124">
        <v>4</v>
      </c>
      <c r="U552" s="75">
        <v>2</v>
      </c>
      <c r="V552" s="75">
        <v>6</v>
      </c>
      <c r="W552" s="75">
        <v>23</v>
      </c>
      <c r="X552" s="75">
        <v>0</v>
      </c>
      <c r="Y552" s="4">
        <v>0.19047619047619047</v>
      </c>
      <c r="Z552" s="4">
        <v>0.29166666666666669</v>
      </c>
      <c r="AA552" s="4">
        <v>0.33333333333333331</v>
      </c>
      <c r="AB552" s="8">
        <v>0.26315789473684209</v>
      </c>
      <c r="AC552" s="8">
        <v>0.15151515151515152</v>
      </c>
      <c r="AD552" s="8">
        <v>0.13513513513513511</v>
      </c>
      <c r="AE552" s="8">
        <v>0</v>
      </c>
      <c r="AF552" s="51">
        <v>3.4794711203933741E-3</v>
      </c>
      <c r="AG552" s="51">
        <v>0</v>
      </c>
      <c r="AH552" s="51">
        <v>0</v>
      </c>
      <c r="AI552" s="51">
        <v>0</v>
      </c>
      <c r="AJ552" s="8">
        <v>0.5532876525075221</v>
      </c>
      <c r="AK552" s="8" t="s">
        <v>12734</v>
      </c>
      <c r="AL552" s="8" t="s">
        <v>12734</v>
      </c>
      <c r="AM552" s="8" t="s">
        <v>12734</v>
      </c>
      <c r="AN552" s="8" t="s">
        <v>12734</v>
      </c>
      <c r="AO552" s="8" t="s">
        <v>12734</v>
      </c>
      <c r="AP552" s="8">
        <v>0.5532876525075221</v>
      </c>
      <c r="AQ552" s="8" t="s">
        <v>12734</v>
      </c>
      <c r="AR552" s="8" t="s">
        <v>12734</v>
      </c>
      <c r="AS552" s="8" t="s">
        <v>12734</v>
      </c>
      <c r="AT552" s="8">
        <v>0.5532876525075221</v>
      </c>
      <c r="AU552" s="8">
        <v>0.5532876525075221</v>
      </c>
      <c r="AV552" s="133" t="s">
        <v>12734</v>
      </c>
      <c r="AW552" s="133" t="s">
        <v>12734</v>
      </c>
      <c r="AX552" s="133" t="s">
        <v>12734</v>
      </c>
      <c r="AY552" s="133" t="s">
        <v>12734</v>
      </c>
      <c r="AZ552" s="133" t="s">
        <v>12734</v>
      </c>
      <c r="BA552" s="133">
        <v>203</v>
      </c>
      <c r="BB552" s="133" t="s">
        <v>12734</v>
      </c>
      <c r="BC552" s="133" t="s">
        <v>12734</v>
      </c>
      <c r="BD552" s="133" t="s">
        <v>12734</v>
      </c>
      <c r="BE552" s="133">
        <v>347</v>
      </c>
      <c r="BF552" s="133">
        <v>332</v>
      </c>
      <c r="BG552" s="92" t="s">
        <v>12734</v>
      </c>
      <c r="BH552" s="8">
        <v>10.292358297693868</v>
      </c>
      <c r="BI552" s="8">
        <v>-9.7390706451863451</v>
      </c>
      <c r="BJ552" s="12">
        <v>551</v>
      </c>
      <c r="BK552" s="10">
        <v>0</v>
      </c>
      <c r="BL552" s="10">
        <v>0.21403182159055145</v>
      </c>
      <c r="BM552" s="10">
        <v>-9.9531024667768975</v>
      </c>
      <c r="BN552" s="41">
        <v>-17.382740873282714</v>
      </c>
      <c r="BO552" s="41"/>
      <c r="BP552" s="10">
        <v>0</v>
      </c>
      <c r="BQ552" s="38">
        <v>0</v>
      </c>
      <c r="BR552" s="6" t="s">
        <v>13288</v>
      </c>
      <c r="BS552" s="51">
        <v>707.17</v>
      </c>
      <c r="BT552" s="75">
        <v>1772</v>
      </c>
      <c r="BU552" s="51">
        <v>-1064.83</v>
      </c>
      <c r="BV552" s="75">
        <v>628</v>
      </c>
      <c r="BW552" s="75">
        <v>719</v>
      </c>
      <c r="BX552" s="51"/>
    </row>
    <row r="553" spans="1:76">
      <c r="A553" s="222" t="s">
        <v>12020</v>
      </c>
      <c r="B553" s="1" t="s">
        <v>12021</v>
      </c>
      <c r="C553" s="2" t="s">
        <v>4209</v>
      </c>
      <c r="D553" s="91" t="s">
        <v>10751</v>
      </c>
      <c r="E553" s="2" t="s">
        <v>1398</v>
      </c>
      <c r="F553" s="2" t="s">
        <v>6289</v>
      </c>
      <c r="G553" s="2" t="s">
        <v>1372</v>
      </c>
      <c r="H553" s="2" t="s">
        <v>1372</v>
      </c>
      <c r="I553">
        <v>17689</v>
      </c>
      <c r="J553" t="s">
        <v>12022</v>
      </c>
      <c r="K553" t="e">
        <v>#VALUE!</v>
      </c>
      <c r="L553" t="s">
        <v>11353</v>
      </c>
      <c r="M553" s="175">
        <v>22</v>
      </c>
      <c r="N553" s="124">
        <v>50</v>
      </c>
      <c r="O553" s="75">
        <v>42</v>
      </c>
      <c r="P553" s="124">
        <v>7</v>
      </c>
      <c r="Q553" s="124">
        <v>1</v>
      </c>
      <c r="R553" s="124">
        <v>0</v>
      </c>
      <c r="S553" s="75">
        <v>0</v>
      </c>
      <c r="T553" s="124">
        <v>5</v>
      </c>
      <c r="U553" s="75">
        <v>5</v>
      </c>
      <c r="V553" s="75">
        <v>6</v>
      </c>
      <c r="W553" s="75">
        <v>17</v>
      </c>
      <c r="X553" s="75">
        <v>0</v>
      </c>
      <c r="Y553" s="52">
        <v>0.16666666666666666</v>
      </c>
      <c r="Z553" s="52">
        <v>0.27083333333333331</v>
      </c>
      <c r="AA553" s="52">
        <v>0.19047619047619047</v>
      </c>
      <c r="AB553" s="51">
        <v>0.32894736842105265</v>
      </c>
      <c r="AC553" s="51">
        <v>0</v>
      </c>
      <c r="AD553" s="51">
        <v>0.33783783783783783</v>
      </c>
      <c r="AE553" s="51">
        <v>0</v>
      </c>
      <c r="AF553" s="51">
        <v>-0.12078735460783567</v>
      </c>
      <c r="AG553" s="51">
        <v>0</v>
      </c>
      <c r="AH553" s="51">
        <v>0</v>
      </c>
      <c r="AI553" s="51">
        <v>0</v>
      </c>
      <c r="AJ553" s="51">
        <v>0.54599785165105486</v>
      </c>
      <c r="AK553" s="51" t="s">
        <v>12734</v>
      </c>
      <c r="AL553" s="51" t="s">
        <v>12734</v>
      </c>
      <c r="AM553" s="51" t="s">
        <v>12734</v>
      </c>
      <c r="AN553" s="51" t="s">
        <v>12734</v>
      </c>
      <c r="AO553" s="51" t="s">
        <v>12734</v>
      </c>
      <c r="AP553" s="51">
        <v>0.54599785165105486</v>
      </c>
      <c r="AQ553" s="51" t="s">
        <v>12734</v>
      </c>
      <c r="AR553" s="51" t="s">
        <v>12734</v>
      </c>
      <c r="AS553" s="51" t="s">
        <v>12734</v>
      </c>
      <c r="AT553" s="51">
        <v>0.54599785165105486</v>
      </c>
      <c r="AU553" s="51">
        <v>0.54599785165105486</v>
      </c>
      <c r="AV553" s="76" t="s">
        <v>12734</v>
      </c>
      <c r="AW553" s="133" t="s">
        <v>12734</v>
      </c>
      <c r="AX553" s="133" t="s">
        <v>12734</v>
      </c>
      <c r="AY553" s="133" t="s">
        <v>12734</v>
      </c>
      <c r="AZ553" s="133" t="s">
        <v>12734</v>
      </c>
      <c r="BA553" s="133">
        <v>204</v>
      </c>
      <c r="BB553" s="133" t="s">
        <v>12734</v>
      </c>
      <c r="BC553" s="133" t="s">
        <v>12734</v>
      </c>
      <c r="BD553" s="133" t="s">
        <v>12734</v>
      </c>
      <c r="BE553" s="133">
        <v>348</v>
      </c>
      <c r="BF553" s="133">
        <v>333</v>
      </c>
      <c r="BG553" s="92" t="s">
        <v>12734</v>
      </c>
      <c r="BH553" s="51">
        <v>10.292358297693868</v>
      </c>
      <c r="BI553" s="51">
        <v>-9.7463604460428126</v>
      </c>
      <c r="BJ553" s="76">
        <v>552</v>
      </c>
      <c r="BK553" s="51">
        <v>0</v>
      </c>
      <c r="BL553" s="51">
        <v>0.21403182159055145</v>
      </c>
      <c r="BM553" s="51">
        <v>-9.9603922676333632</v>
      </c>
      <c r="BN553" s="64">
        <v>-17.396204667171055</v>
      </c>
      <c r="BO553" s="64"/>
      <c r="BP553" s="51">
        <v>0</v>
      </c>
      <c r="BQ553" s="38">
        <v>0</v>
      </c>
      <c r="BR553" s="51" t="s">
        <v>13289</v>
      </c>
      <c r="BS553" s="51">
        <v>0</v>
      </c>
      <c r="BT553" s="75">
        <v>1773</v>
      </c>
      <c r="BU553" s="51">
        <v>0</v>
      </c>
      <c r="BV553" s="75">
        <v>0</v>
      </c>
      <c r="BW553" s="75">
        <v>0</v>
      </c>
      <c r="BX553" s="51"/>
    </row>
    <row r="554" spans="1:76">
      <c r="A554" s="185" t="s">
        <v>12170</v>
      </c>
      <c r="B554" s="1" t="s">
        <v>12173</v>
      </c>
      <c r="C554" s="2" t="s">
        <v>12172</v>
      </c>
      <c r="D554" s="91" t="s">
        <v>12171</v>
      </c>
      <c r="E554" s="2" t="s">
        <v>1376</v>
      </c>
      <c r="F554" s="2" t="s">
        <v>3643</v>
      </c>
      <c r="G554" s="2" t="s">
        <v>658</v>
      </c>
      <c r="H554" s="2" t="s">
        <v>658</v>
      </c>
      <c r="I554">
        <v>19635</v>
      </c>
      <c r="J554" t="s">
        <v>12174</v>
      </c>
      <c r="K554" t="e">
        <v>#VALUE!</v>
      </c>
      <c r="L554" t="s">
        <v>12175</v>
      </c>
      <c r="M554" s="175">
        <v>25</v>
      </c>
      <c r="N554" s="124">
        <v>61</v>
      </c>
      <c r="O554" s="75">
        <v>56</v>
      </c>
      <c r="P554" s="124">
        <v>14</v>
      </c>
      <c r="Q554" s="124">
        <v>3</v>
      </c>
      <c r="R554" s="124">
        <v>0</v>
      </c>
      <c r="S554" s="75">
        <v>0</v>
      </c>
      <c r="T554" s="124">
        <v>3</v>
      </c>
      <c r="U554" s="75">
        <v>7</v>
      </c>
      <c r="V554" s="75">
        <v>4</v>
      </c>
      <c r="W554" s="75">
        <v>19</v>
      </c>
      <c r="X554" s="75">
        <v>0</v>
      </c>
      <c r="Y554" s="4">
        <v>0.25</v>
      </c>
      <c r="Z554" s="4">
        <v>0.3</v>
      </c>
      <c r="AA554" s="4">
        <v>0.30357142857142855</v>
      </c>
      <c r="AB554" s="8">
        <v>0.19736842105263158</v>
      </c>
      <c r="AC554" s="8">
        <v>0</v>
      </c>
      <c r="AD554" s="8">
        <v>0.47297297297297297</v>
      </c>
      <c r="AE554" s="8">
        <v>0</v>
      </c>
      <c r="AF554" s="51">
        <v>0.29265873015873101</v>
      </c>
      <c r="AG554" s="51">
        <v>0</v>
      </c>
      <c r="AH554" s="51">
        <v>0</v>
      </c>
      <c r="AI554" s="51">
        <v>0</v>
      </c>
      <c r="AJ554" s="8">
        <v>0.96300012418433556</v>
      </c>
      <c r="AK554" s="8" t="s">
        <v>12734</v>
      </c>
      <c r="AL554" s="8" t="s">
        <v>12734</v>
      </c>
      <c r="AM554" s="8">
        <v>0.96300012418433556</v>
      </c>
      <c r="AN554" s="8" t="s">
        <v>12734</v>
      </c>
      <c r="AO554" s="8" t="s">
        <v>12734</v>
      </c>
      <c r="AP554" s="8" t="s">
        <v>12734</v>
      </c>
      <c r="AQ554" s="8" t="s">
        <v>12734</v>
      </c>
      <c r="AR554" s="8">
        <v>0.96300012418433556</v>
      </c>
      <c r="AS554" s="8">
        <v>0.96300012418433556</v>
      </c>
      <c r="AT554" s="8">
        <v>0.96300012418433556</v>
      </c>
      <c r="AU554" s="8">
        <v>0.96300012418433556</v>
      </c>
      <c r="AV554" s="133" t="s">
        <v>12734</v>
      </c>
      <c r="AW554" s="133" t="s">
        <v>12734</v>
      </c>
      <c r="AX554" s="133">
        <v>78</v>
      </c>
      <c r="AY554" s="133" t="s">
        <v>12734</v>
      </c>
      <c r="AZ554" s="133" t="s">
        <v>12734</v>
      </c>
      <c r="BA554" s="133" t="s">
        <v>12734</v>
      </c>
      <c r="BB554" s="133" t="s">
        <v>12734</v>
      </c>
      <c r="BC554" s="133">
        <v>106</v>
      </c>
      <c r="BD554" s="133">
        <v>145</v>
      </c>
      <c r="BE554" s="133">
        <v>309</v>
      </c>
      <c r="BF554" s="133">
        <v>294</v>
      </c>
      <c r="BG554" s="92" t="s">
        <v>12734</v>
      </c>
      <c r="BH554" s="8">
        <v>10.732795434161627</v>
      </c>
      <c r="BI554" s="8">
        <v>-9.7697953099772921</v>
      </c>
      <c r="BJ554" s="12">
        <v>553</v>
      </c>
      <c r="BK554" s="10">
        <v>0</v>
      </c>
      <c r="BL554" s="10">
        <v>0.21403182159055145</v>
      </c>
      <c r="BM554" s="10">
        <v>-9.9838271315678426</v>
      </c>
      <c r="BN554" s="41">
        <v>-17.439487355412854</v>
      </c>
      <c r="BO554" s="41"/>
      <c r="BP554" s="10">
        <v>0</v>
      </c>
      <c r="BQ554" s="38">
        <v>0</v>
      </c>
      <c r="BR554" s="6" t="s">
        <v>13290</v>
      </c>
      <c r="BS554" s="51">
        <v>671.5</v>
      </c>
      <c r="BT554" s="75">
        <v>1775</v>
      </c>
      <c r="BU554" s="51">
        <v>-1103.5</v>
      </c>
      <c r="BV554" s="75">
        <v>582</v>
      </c>
      <c r="BW554" s="75">
        <v>744</v>
      </c>
      <c r="BX554" s="51"/>
    </row>
    <row r="555" spans="1:76">
      <c r="A555" s="185" t="s">
        <v>5601</v>
      </c>
      <c r="B555" s="1" t="s">
        <v>5602</v>
      </c>
      <c r="C555" s="2" t="s">
        <v>3931</v>
      </c>
      <c r="D555" s="91" t="s">
        <v>6133</v>
      </c>
      <c r="E555" s="2" t="s">
        <v>1385</v>
      </c>
      <c r="F555" s="2" t="s">
        <v>6289</v>
      </c>
      <c r="G555" s="2" t="s">
        <v>1372</v>
      </c>
      <c r="H555" s="2" t="s">
        <v>1372</v>
      </c>
      <c r="I555">
        <v>5485</v>
      </c>
      <c r="J555" t="s">
        <v>7237</v>
      </c>
      <c r="K555" t="e">
        <v>#VALUE!</v>
      </c>
      <c r="L555" t="s">
        <v>6134</v>
      </c>
      <c r="M555" s="175">
        <v>14</v>
      </c>
      <c r="N555" s="124">
        <v>24</v>
      </c>
      <c r="O555" s="67">
        <v>22</v>
      </c>
      <c r="P555" s="124">
        <v>4</v>
      </c>
      <c r="Q555" s="124">
        <v>1</v>
      </c>
      <c r="R555" s="124">
        <v>0</v>
      </c>
      <c r="S555" s="67">
        <v>1</v>
      </c>
      <c r="T555" s="124">
        <v>1</v>
      </c>
      <c r="U555" s="67">
        <v>2</v>
      </c>
      <c r="V555" s="67">
        <v>2</v>
      </c>
      <c r="W555" s="67">
        <v>7</v>
      </c>
      <c r="X555" s="67">
        <v>0</v>
      </c>
      <c r="Y555" s="4">
        <v>0.18181818181818182</v>
      </c>
      <c r="Z555" s="4">
        <v>0.25</v>
      </c>
      <c r="AA555" s="4">
        <v>0.36363636363636365</v>
      </c>
      <c r="AB555" s="8">
        <v>6.5789473684210523E-2</v>
      </c>
      <c r="AC555" s="8">
        <v>0.15151515151515152</v>
      </c>
      <c r="AD555" s="8">
        <v>0.13513513513513511</v>
      </c>
      <c r="AE555" s="8">
        <v>0</v>
      </c>
      <c r="AF555" s="51">
        <v>0.15804167913052725</v>
      </c>
      <c r="AG555" s="51">
        <v>0</v>
      </c>
      <c r="AH555" s="51">
        <v>0</v>
      </c>
      <c r="AI555" s="51">
        <v>0</v>
      </c>
      <c r="AJ555" s="51">
        <v>0.51048143946502444</v>
      </c>
      <c r="AK555" s="51" t="s">
        <v>12734</v>
      </c>
      <c r="AL555" s="51" t="s">
        <v>12734</v>
      </c>
      <c r="AM555" s="51" t="s">
        <v>12734</v>
      </c>
      <c r="AN555" s="51" t="s">
        <v>12734</v>
      </c>
      <c r="AO555" s="51" t="s">
        <v>12734</v>
      </c>
      <c r="AP555" s="51">
        <v>0.51048143946502444</v>
      </c>
      <c r="AQ555" s="51" t="s">
        <v>12734</v>
      </c>
      <c r="AR555" s="51" t="s">
        <v>12734</v>
      </c>
      <c r="AS555" s="51" t="s">
        <v>12734</v>
      </c>
      <c r="AT555" s="51">
        <v>0.51048143946502444</v>
      </c>
      <c r="AU555" s="51">
        <v>0.51048143946502444</v>
      </c>
      <c r="AV555" s="76" t="s">
        <v>12734</v>
      </c>
      <c r="AW555" s="133" t="s">
        <v>12734</v>
      </c>
      <c r="AX555" s="133" t="s">
        <v>12734</v>
      </c>
      <c r="AY555" s="133" t="s">
        <v>12734</v>
      </c>
      <c r="AZ555" s="133" t="s">
        <v>12734</v>
      </c>
      <c r="BA555" s="133">
        <v>205</v>
      </c>
      <c r="BB555" s="133" t="s">
        <v>12734</v>
      </c>
      <c r="BC555" s="133" t="s">
        <v>12734</v>
      </c>
      <c r="BD555" s="133" t="s">
        <v>12734</v>
      </c>
      <c r="BE555" s="133">
        <v>349</v>
      </c>
      <c r="BF555" s="133">
        <v>334</v>
      </c>
      <c r="BG555" s="92" t="s">
        <v>12734</v>
      </c>
      <c r="BH555" s="8">
        <v>10.292358297693868</v>
      </c>
      <c r="BI555" s="8">
        <v>-9.7818768582288431</v>
      </c>
      <c r="BJ555" s="12">
        <v>554</v>
      </c>
      <c r="BK555" s="10">
        <v>0</v>
      </c>
      <c r="BL555" s="10">
        <v>0.21403182159055145</v>
      </c>
      <c r="BM555" s="10">
        <v>-9.9959086798193937</v>
      </c>
      <c r="BN555" s="41">
        <v>-17.461801198920206</v>
      </c>
      <c r="BO555" s="41"/>
      <c r="BP555" s="10">
        <v>0</v>
      </c>
      <c r="BQ555" s="38">
        <v>0</v>
      </c>
      <c r="BR555" s="6" t="s">
        <v>13291</v>
      </c>
      <c r="BS555" s="51">
        <v>0</v>
      </c>
      <c r="BT555" s="75">
        <v>1776</v>
      </c>
      <c r="BU555" s="51">
        <v>0</v>
      </c>
      <c r="BV555" s="75">
        <v>0</v>
      </c>
      <c r="BW555" s="75">
        <v>0</v>
      </c>
      <c r="BX555" s="51"/>
    </row>
    <row r="556" spans="1:76">
      <c r="A556" s="185" t="s">
        <v>12305</v>
      </c>
      <c r="B556" s="1" t="s">
        <v>5106</v>
      </c>
      <c r="C556" s="2" t="s">
        <v>3931</v>
      </c>
      <c r="D556" s="91" t="s">
        <v>10518</v>
      </c>
      <c r="E556" s="2" t="s">
        <v>1421</v>
      </c>
      <c r="F556" s="2" t="s">
        <v>3643</v>
      </c>
      <c r="G556" s="2" t="s">
        <v>658</v>
      </c>
      <c r="H556" s="2" t="s">
        <v>658</v>
      </c>
      <c r="I556">
        <v>14140</v>
      </c>
      <c r="J556" t="s">
        <v>12306</v>
      </c>
      <c r="K556" t="e">
        <v>#VALUE!</v>
      </c>
      <c r="L556" t="s">
        <v>11519</v>
      </c>
      <c r="M556" s="175">
        <v>56</v>
      </c>
      <c r="N556" s="124">
        <v>157</v>
      </c>
      <c r="O556" s="75">
        <v>143</v>
      </c>
      <c r="P556" s="124">
        <v>28</v>
      </c>
      <c r="Q556" s="124">
        <v>3</v>
      </c>
      <c r="R556" s="124">
        <v>0</v>
      </c>
      <c r="S556" s="75">
        <v>3</v>
      </c>
      <c r="T556" s="124">
        <v>10</v>
      </c>
      <c r="U556" s="75">
        <v>9</v>
      </c>
      <c r="V556" s="75">
        <v>11</v>
      </c>
      <c r="W556" s="75">
        <v>38</v>
      </c>
      <c r="X556" s="75">
        <v>0</v>
      </c>
      <c r="Y556" s="4">
        <v>0.19580419580419581</v>
      </c>
      <c r="Z556" s="4">
        <v>0.25324675324675322</v>
      </c>
      <c r="AA556" s="4">
        <v>0.27972027972027974</v>
      </c>
      <c r="AB556" s="8">
        <v>0.65789473684210531</v>
      </c>
      <c r="AC556" s="8">
        <v>0.45454545454545459</v>
      </c>
      <c r="AD556" s="8">
        <v>0.60810810810810811</v>
      </c>
      <c r="AE556" s="8">
        <v>0</v>
      </c>
      <c r="AF556" s="51">
        <v>-0.78766955584938525</v>
      </c>
      <c r="AG556" s="51">
        <v>0</v>
      </c>
      <c r="AH556" s="51">
        <v>0</v>
      </c>
      <c r="AI556" s="51">
        <v>0</v>
      </c>
      <c r="AJ556" s="8">
        <v>0.93287874364628276</v>
      </c>
      <c r="AK556" s="8" t="s">
        <v>12734</v>
      </c>
      <c r="AL556" s="8" t="s">
        <v>12734</v>
      </c>
      <c r="AM556" s="8">
        <v>0.93287874364628276</v>
      </c>
      <c r="AN556" s="8" t="s">
        <v>12734</v>
      </c>
      <c r="AO556" s="8" t="s">
        <v>12734</v>
      </c>
      <c r="AP556" s="8" t="s">
        <v>12734</v>
      </c>
      <c r="AQ556" s="8" t="s">
        <v>12734</v>
      </c>
      <c r="AR556" s="8">
        <v>0.93287874364628276</v>
      </c>
      <c r="AS556" s="8">
        <v>0.93287874364628276</v>
      </c>
      <c r="AT556" s="8">
        <v>0.93287874364628276</v>
      </c>
      <c r="AU556" s="8">
        <v>0.93287874364628276</v>
      </c>
      <c r="AV556" s="133" t="s">
        <v>12734</v>
      </c>
      <c r="AW556" s="133" t="s">
        <v>12734</v>
      </c>
      <c r="AX556" s="133">
        <v>79</v>
      </c>
      <c r="AY556" s="133" t="s">
        <v>12734</v>
      </c>
      <c r="AZ556" s="133" t="s">
        <v>12734</v>
      </c>
      <c r="BA556" s="133" t="s">
        <v>12734</v>
      </c>
      <c r="BB556" s="133" t="s">
        <v>12734</v>
      </c>
      <c r="BC556" s="133">
        <v>107</v>
      </c>
      <c r="BD556" s="133">
        <v>147</v>
      </c>
      <c r="BE556" s="133">
        <v>312</v>
      </c>
      <c r="BF556" s="133">
        <v>297</v>
      </c>
      <c r="BG556" s="92" t="s">
        <v>12734</v>
      </c>
      <c r="BH556" s="8">
        <v>10.732795434161627</v>
      </c>
      <c r="BI556" s="8">
        <v>-9.7999166905153441</v>
      </c>
      <c r="BJ556" s="12">
        <v>555</v>
      </c>
      <c r="BK556" s="10">
        <v>0</v>
      </c>
      <c r="BL556" s="10">
        <v>0.21403182159055145</v>
      </c>
      <c r="BM556" s="10">
        <v>-10.013948512105895</v>
      </c>
      <c r="BN556" s="41">
        <v>-17.495119610282611</v>
      </c>
      <c r="BO556" s="41"/>
      <c r="BP556" s="10">
        <v>0</v>
      </c>
      <c r="BQ556" s="38">
        <v>0</v>
      </c>
      <c r="BR556" s="6" t="s">
        <v>13292</v>
      </c>
      <c r="BS556" s="51">
        <v>0</v>
      </c>
      <c r="BT556" s="75">
        <v>1777</v>
      </c>
      <c r="BU556" s="51">
        <v>0</v>
      </c>
      <c r="BV556" s="75">
        <v>0</v>
      </c>
      <c r="BW556" s="75">
        <v>0</v>
      </c>
      <c r="BX556" s="51"/>
    </row>
    <row r="557" spans="1:76">
      <c r="A557" s="222" t="s">
        <v>8541</v>
      </c>
      <c r="B557" s="1" t="s">
        <v>8542</v>
      </c>
      <c r="C557" s="2" t="s">
        <v>4378</v>
      </c>
      <c r="D557" s="91" t="s">
        <v>8346</v>
      </c>
      <c r="E557" s="2" t="s">
        <v>1419</v>
      </c>
      <c r="F557" s="2" t="s">
        <v>6289</v>
      </c>
      <c r="G557" s="2" t="s">
        <v>1372</v>
      </c>
      <c r="H557" s="2" t="s">
        <v>1372</v>
      </c>
      <c r="I557">
        <v>12225</v>
      </c>
      <c r="J557" t="s">
        <v>8347</v>
      </c>
      <c r="K557" t="e">
        <v>#VALUE!</v>
      </c>
      <c r="L557" t="s">
        <v>9310</v>
      </c>
      <c r="M557" s="175">
        <v>30</v>
      </c>
      <c r="N557" s="124">
        <v>95</v>
      </c>
      <c r="O557" s="75">
        <v>81</v>
      </c>
      <c r="P557" s="124">
        <v>10</v>
      </c>
      <c r="Q557" s="124">
        <v>2</v>
      </c>
      <c r="R557" s="124">
        <v>0</v>
      </c>
      <c r="S557" s="75">
        <v>2</v>
      </c>
      <c r="T557" s="124">
        <v>11</v>
      </c>
      <c r="U557" s="75">
        <v>7</v>
      </c>
      <c r="V557" s="75">
        <v>14</v>
      </c>
      <c r="W557" s="75">
        <v>27</v>
      </c>
      <c r="X557" s="75">
        <v>0</v>
      </c>
      <c r="Y557" s="52">
        <v>0.12345679012345678</v>
      </c>
      <c r="Z557" s="52">
        <v>0.25263157894736843</v>
      </c>
      <c r="AA557" s="52">
        <v>0.22222222222222221</v>
      </c>
      <c r="AB557" s="51">
        <v>0.72368421052631582</v>
      </c>
      <c r="AC557" s="51">
        <v>0.30303030303030304</v>
      </c>
      <c r="AD557" s="51">
        <v>0.47297297297297297</v>
      </c>
      <c r="AE557" s="51">
        <v>0</v>
      </c>
      <c r="AF557" s="51">
        <v>-1.0118606375092896</v>
      </c>
      <c r="AG557" s="51">
        <v>0</v>
      </c>
      <c r="AH557" s="51">
        <v>0</v>
      </c>
      <c r="AI557" s="51">
        <v>0</v>
      </c>
      <c r="AJ557" s="51">
        <v>0.48782684902030238</v>
      </c>
      <c r="AK557" s="51" t="s">
        <v>12734</v>
      </c>
      <c r="AL557" s="51" t="s">
        <v>12734</v>
      </c>
      <c r="AM557" s="51" t="s">
        <v>12734</v>
      </c>
      <c r="AN557" s="51" t="s">
        <v>12734</v>
      </c>
      <c r="AO557" s="51" t="s">
        <v>12734</v>
      </c>
      <c r="AP557" s="51">
        <v>0.48782684902030238</v>
      </c>
      <c r="AQ557" s="51" t="s">
        <v>12734</v>
      </c>
      <c r="AR557" s="51" t="s">
        <v>12734</v>
      </c>
      <c r="AS557" s="51" t="s">
        <v>12734</v>
      </c>
      <c r="AT557" s="51">
        <v>0.48782684902030238</v>
      </c>
      <c r="AU557" s="51">
        <v>0.48782684902030238</v>
      </c>
      <c r="AV557" s="76" t="s">
        <v>12734</v>
      </c>
      <c r="AW557" s="133" t="s">
        <v>12734</v>
      </c>
      <c r="AX557" s="133" t="s">
        <v>12734</v>
      </c>
      <c r="AY557" s="133" t="s">
        <v>12734</v>
      </c>
      <c r="AZ557" s="133" t="s">
        <v>12734</v>
      </c>
      <c r="BA557" s="133">
        <v>206</v>
      </c>
      <c r="BB557" s="133" t="s">
        <v>12734</v>
      </c>
      <c r="BC557" s="133" t="s">
        <v>12734</v>
      </c>
      <c r="BD557" s="133" t="s">
        <v>12734</v>
      </c>
      <c r="BE557" s="133">
        <v>353</v>
      </c>
      <c r="BF557" s="133">
        <v>338</v>
      </c>
      <c r="BG557" s="92" t="s">
        <v>12734</v>
      </c>
      <c r="BH557" s="51">
        <v>10.292358297693868</v>
      </c>
      <c r="BI557" s="8">
        <v>-9.8045314486735649</v>
      </c>
      <c r="BJ557" s="12">
        <v>556</v>
      </c>
      <c r="BK557" s="51">
        <v>0</v>
      </c>
      <c r="BL557" s="51">
        <v>0.21403182159055145</v>
      </c>
      <c r="BM557" s="51">
        <v>-10.018563270264117</v>
      </c>
      <c r="BN557" s="64">
        <v>-17.503642772150847</v>
      </c>
      <c r="BO557" s="64"/>
      <c r="BP557" s="51">
        <v>0</v>
      </c>
      <c r="BQ557" s="38">
        <v>0</v>
      </c>
      <c r="BR557" s="51" t="s">
        <v>13293</v>
      </c>
      <c r="BS557" s="51">
        <v>0</v>
      </c>
      <c r="BT557" s="75">
        <v>1778</v>
      </c>
      <c r="BU557" s="51">
        <v>0</v>
      </c>
      <c r="BV557" s="75">
        <v>0</v>
      </c>
      <c r="BW557" s="75">
        <v>0</v>
      </c>
      <c r="BX557" s="51"/>
    </row>
    <row r="558" spans="1:76">
      <c r="A558" s="185" t="s">
        <v>10144</v>
      </c>
      <c r="B558" s="1" t="s">
        <v>10145</v>
      </c>
      <c r="C558" s="2" t="s">
        <v>4782</v>
      </c>
      <c r="D558" s="91" t="s">
        <v>8848</v>
      </c>
      <c r="E558" s="2" t="s">
        <v>1421</v>
      </c>
      <c r="F558" s="2" t="s">
        <v>3643</v>
      </c>
      <c r="G558" s="2" t="s">
        <v>658</v>
      </c>
      <c r="H558" s="2" t="s">
        <v>658</v>
      </c>
      <c r="I558">
        <v>14885</v>
      </c>
      <c r="J558" t="s">
        <v>8849</v>
      </c>
      <c r="K558" t="e">
        <v>#VALUE!</v>
      </c>
      <c r="L558" t="s">
        <v>10146</v>
      </c>
      <c r="M558" s="175">
        <v>40</v>
      </c>
      <c r="N558" s="124">
        <v>86</v>
      </c>
      <c r="O558" s="75">
        <v>79</v>
      </c>
      <c r="P558" s="124">
        <v>15</v>
      </c>
      <c r="Q558" s="124">
        <v>5</v>
      </c>
      <c r="R558" s="124">
        <v>1</v>
      </c>
      <c r="S558" s="75">
        <v>1</v>
      </c>
      <c r="T558" s="124">
        <v>11</v>
      </c>
      <c r="U558" s="75">
        <v>4</v>
      </c>
      <c r="V558" s="75">
        <v>7</v>
      </c>
      <c r="W558" s="75">
        <v>34</v>
      </c>
      <c r="X558" s="75">
        <v>0</v>
      </c>
      <c r="Y558" s="31">
        <v>0.189873417721519</v>
      </c>
      <c r="Z558" s="31">
        <v>0.2558139534883721</v>
      </c>
      <c r="AA558" s="31">
        <v>0.31645569620253167</v>
      </c>
      <c r="AB558" s="32">
        <v>0.72368421052631582</v>
      </c>
      <c r="AC558" s="32">
        <v>0.15151515151515152</v>
      </c>
      <c r="AD558" s="32">
        <v>0.27027027027027023</v>
      </c>
      <c r="AE558" s="32">
        <v>0</v>
      </c>
      <c r="AF558" s="51">
        <v>-0.32947748282168476</v>
      </c>
      <c r="AG558" s="51">
        <v>0</v>
      </c>
      <c r="AH558" s="51">
        <v>0</v>
      </c>
      <c r="AI558" s="51">
        <v>0</v>
      </c>
      <c r="AJ558" s="32">
        <v>0.81599214949005272</v>
      </c>
      <c r="AK558" s="32" t="s">
        <v>12734</v>
      </c>
      <c r="AL558" s="32" t="s">
        <v>12734</v>
      </c>
      <c r="AM558" s="32">
        <v>0.81599214949005272</v>
      </c>
      <c r="AN558" s="32" t="s">
        <v>12734</v>
      </c>
      <c r="AO558" s="32" t="s">
        <v>12734</v>
      </c>
      <c r="AP558" s="32" t="s">
        <v>12734</v>
      </c>
      <c r="AQ558" s="32" t="s">
        <v>12734</v>
      </c>
      <c r="AR558" s="32">
        <v>0.81599214949005272</v>
      </c>
      <c r="AS558" s="32">
        <v>0.81599214949005272</v>
      </c>
      <c r="AT558" s="32">
        <v>0.81599214949005272</v>
      </c>
      <c r="AU558" s="32">
        <v>0.81599214949005272</v>
      </c>
      <c r="AV558" s="134" t="s">
        <v>12734</v>
      </c>
      <c r="AW558" s="133" t="s">
        <v>12734</v>
      </c>
      <c r="AX558" s="133">
        <v>80</v>
      </c>
      <c r="AY558" s="133" t="s">
        <v>12734</v>
      </c>
      <c r="AZ558" s="133" t="s">
        <v>12734</v>
      </c>
      <c r="BA558" s="133" t="s">
        <v>12734</v>
      </c>
      <c r="BB558" s="133" t="s">
        <v>12734</v>
      </c>
      <c r="BC558" s="133">
        <v>108</v>
      </c>
      <c r="BD558" s="133">
        <v>149</v>
      </c>
      <c r="BE558" s="133">
        <v>317</v>
      </c>
      <c r="BF558" s="133">
        <v>302</v>
      </c>
      <c r="BG558" s="92" t="s">
        <v>12734</v>
      </c>
      <c r="BH558" s="32">
        <v>10.732795434161627</v>
      </c>
      <c r="BI558" s="8">
        <v>-9.916803284671575</v>
      </c>
      <c r="BJ558" s="12">
        <v>557</v>
      </c>
      <c r="BK558" s="32">
        <v>0</v>
      </c>
      <c r="BL558" s="32">
        <v>0.21403182159055145</v>
      </c>
      <c r="BM558" s="32">
        <v>-10.130835106262126</v>
      </c>
      <c r="BN558" s="40">
        <v>-17.711001640946598</v>
      </c>
      <c r="BO558" s="40"/>
      <c r="BP558" s="32">
        <v>0</v>
      </c>
      <c r="BQ558" s="38">
        <v>0</v>
      </c>
      <c r="BR558" s="6" t="s">
        <v>13294</v>
      </c>
      <c r="BS558" s="51">
        <v>0</v>
      </c>
      <c r="BT558" s="75">
        <v>1779</v>
      </c>
      <c r="BU558" s="51">
        <v>0</v>
      </c>
      <c r="BV558" s="75">
        <v>0</v>
      </c>
      <c r="BW558" s="75">
        <v>0</v>
      </c>
      <c r="BX558" s="51"/>
    </row>
    <row r="559" spans="1:76">
      <c r="A559" s="119" t="s">
        <v>1858</v>
      </c>
      <c r="B559" s="1" t="s">
        <v>4360</v>
      </c>
      <c r="C559" s="2" t="s">
        <v>4818</v>
      </c>
      <c r="D559" s="91" t="s">
        <v>105</v>
      </c>
      <c r="E559" s="2" t="s">
        <v>1378</v>
      </c>
      <c r="F559" s="119" t="s">
        <v>3643</v>
      </c>
      <c r="G559" s="119" t="s">
        <v>1372</v>
      </c>
      <c r="H559" s="2" t="s">
        <v>1372</v>
      </c>
      <c r="I559" s="123">
        <v>4146</v>
      </c>
      <c r="J559" s="123" t="s">
        <v>7214</v>
      </c>
      <c r="K559" s="123" t="e">
        <v>#VALUE!</v>
      </c>
      <c r="L559" s="123" t="s">
        <v>5938</v>
      </c>
      <c r="M559" s="124">
        <v>20</v>
      </c>
      <c r="N559" s="124">
        <v>57</v>
      </c>
      <c r="O559" s="124">
        <v>49</v>
      </c>
      <c r="P559" s="124">
        <v>7</v>
      </c>
      <c r="Q559" s="124">
        <v>1</v>
      </c>
      <c r="R559" s="124">
        <v>2</v>
      </c>
      <c r="S559" s="124">
        <v>0</v>
      </c>
      <c r="T559" s="124">
        <v>5</v>
      </c>
      <c r="U559" s="124">
        <v>2</v>
      </c>
      <c r="V559" s="124">
        <v>5</v>
      </c>
      <c r="W559" s="124">
        <v>14</v>
      </c>
      <c r="X559" s="124">
        <v>1</v>
      </c>
      <c r="Y559" s="125">
        <v>0.14285714285714285</v>
      </c>
      <c r="Z559" s="125">
        <v>0.22222222222222221</v>
      </c>
      <c r="AA559" s="125">
        <v>0.24489795918367346</v>
      </c>
      <c r="AB559" s="126">
        <v>0.32894736842105265</v>
      </c>
      <c r="AC559" s="126">
        <v>0</v>
      </c>
      <c r="AD559" s="126">
        <v>0.13513513513513511</v>
      </c>
      <c r="AE559" s="126">
        <v>0.25</v>
      </c>
      <c r="AF559" s="126">
        <v>-0.34832911266699523</v>
      </c>
      <c r="AG559" s="126">
        <v>0</v>
      </c>
      <c r="AH559" s="126">
        <v>0</v>
      </c>
      <c r="AI559" s="51">
        <v>0</v>
      </c>
      <c r="AJ559" s="126">
        <v>0.36575339088919251</v>
      </c>
      <c r="AK559" s="126" t="s">
        <v>12734</v>
      </c>
      <c r="AL559" s="126" t="s">
        <v>12734</v>
      </c>
      <c r="AM559" s="126" t="s">
        <v>12734</v>
      </c>
      <c r="AN559" s="126" t="s">
        <v>12734</v>
      </c>
      <c r="AO559" s="126" t="s">
        <v>12734</v>
      </c>
      <c r="AP559" s="126">
        <v>0.36575339088919251</v>
      </c>
      <c r="AQ559" s="126" t="s">
        <v>12734</v>
      </c>
      <c r="AR559" s="126" t="s">
        <v>12734</v>
      </c>
      <c r="AS559" s="126" t="s">
        <v>12734</v>
      </c>
      <c r="AT559" s="126">
        <v>0.36575339088919251</v>
      </c>
      <c r="AU559" s="126">
        <v>0.36575339088919251</v>
      </c>
      <c r="AV559" s="128" t="s">
        <v>12734</v>
      </c>
      <c r="AW559" s="128" t="s">
        <v>12734</v>
      </c>
      <c r="AX559" s="128" t="s">
        <v>12734</v>
      </c>
      <c r="AY559" s="128" t="s">
        <v>12734</v>
      </c>
      <c r="AZ559" s="128" t="s">
        <v>12734</v>
      </c>
      <c r="BA559" s="128">
        <v>207</v>
      </c>
      <c r="BB559" s="128" t="s">
        <v>12734</v>
      </c>
      <c r="BC559" s="128" t="s">
        <v>12734</v>
      </c>
      <c r="BD559" s="128" t="s">
        <v>12734</v>
      </c>
      <c r="BE559" s="128">
        <v>360</v>
      </c>
      <c r="BF559" s="128">
        <v>345</v>
      </c>
      <c r="BG559" s="127" t="s">
        <v>12734</v>
      </c>
      <c r="BH559" s="126">
        <v>10.292358297693868</v>
      </c>
      <c r="BI559" s="126">
        <v>-9.9266049068046751</v>
      </c>
      <c r="BJ559" s="128">
        <v>558</v>
      </c>
      <c r="BK559" s="126">
        <v>0</v>
      </c>
      <c r="BL559" s="126">
        <v>0.21403182159055145</v>
      </c>
      <c r="BM559" s="126">
        <v>-10.140636728395226</v>
      </c>
      <c r="BN559" s="129">
        <v>-17.729104607374612</v>
      </c>
      <c r="BO559" s="129"/>
      <c r="BP559" s="126">
        <v>0</v>
      </c>
      <c r="BQ559" s="38">
        <v>0</v>
      </c>
      <c r="BR559" s="126" t="s">
        <v>13295</v>
      </c>
      <c r="BS559" s="126">
        <v>0</v>
      </c>
      <c r="BT559" s="124">
        <v>1780</v>
      </c>
      <c r="BU559" s="126">
        <v>0</v>
      </c>
      <c r="BV559" s="124">
        <v>0</v>
      </c>
      <c r="BW559" s="124">
        <v>0</v>
      </c>
      <c r="BX559" s="126"/>
    </row>
    <row r="560" spans="1:76">
      <c r="A560" t="s">
        <v>1504</v>
      </c>
      <c r="B560" s="1" t="s">
        <v>4323</v>
      </c>
      <c r="C560" s="2" t="s">
        <v>4324</v>
      </c>
      <c r="D560" s="91" t="s">
        <v>331</v>
      </c>
      <c r="E560" s="2" t="s">
        <v>1435</v>
      </c>
      <c r="F560" s="2" t="s">
        <v>3643</v>
      </c>
      <c r="G560" s="2" t="s">
        <v>1372</v>
      </c>
      <c r="H560" s="2" t="s">
        <v>1372</v>
      </c>
      <c r="I560">
        <v>2578</v>
      </c>
      <c r="J560" t="s">
        <v>6470</v>
      </c>
      <c r="K560" t="e">
        <v>#VALUE!</v>
      </c>
      <c r="L560" t="s">
        <v>2983</v>
      </c>
      <c r="M560" s="175">
        <v>26</v>
      </c>
      <c r="N560" s="124">
        <v>46</v>
      </c>
      <c r="O560" s="75">
        <v>44</v>
      </c>
      <c r="P560" s="124">
        <v>4</v>
      </c>
      <c r="Q560" s="124">
        <v>1</v>
      </c>
      <c r="R560" s="124">
        <v>0</v>
      </c>
      <c r="S560" s="75">
        <v>0</v>
      </c>
      <c r="T560" s="124">
        <v>4</v>
      </c>
      <c r="U560" s="75">
        <v>2</v>
      </c>
      <c r="V560" s="75">
        <v>1</v>
      </c>
      <c r="W560" s="75">
        <v>15</v>
      </c>
      <c r="X560" s="75">
        <v>2</v>
      </c>
      <c r="Y560" s="4">
        <v>9.0909090909090912E-2</v>
      </c>
      <c r="Z560" s="4">
        <v>0.1111111111111111</v>
      </c>
      <c r="AA560" s="4">
        <v>0.11363636363636363</v>
      </c>
      <c r="AB560" s="8">
        <v>0.26315789473684209</v>
      </c>
      <c r="AC560" s="8">
        <v>0</v>
      </c>
      <c r="AD560" s="8">
        <v>0.13513513513513511</v>
      </c>
      <c r="AE560" s="8">
        <v>0.5</v>
      </c>
      <c r="AF560" s="51">
        <v>-0.55853707016500131</v>
      </c>
      <c r="AG560" s="51">
        <v>0</v>
      </c>
      <c r="AH560" s="51">
        <v>0</v>
      </c>
      <c r="AI560" s="51">
        <v>0</v>
      </c>
      <c r="AJ560" s="8">
        <v>0.33975595970697592</v>
      </c>
      <c r="AK560" s="8" t="s">
        <v>12734</v>
      </c>
      <c r="AL560" s="8" t="s">
        <v>12734</v>
      </c>
      <c r="AM560" s="8" t="s">
        <v>12734</v>
      </c>
      <c r="AN560" s="8" t="s">
        <v>12734</v>
      </c>
      <c r="AO560" s="8" t="s">
        <v>12734</v>
      </c>
      <c r="AP560" s="8">
        <v>0.33975595970697592</v>
      </c>
      <c r="AQ560" s="8" t="s">
        <v>12734</v>
      </c>
      <c r="AR560" s="8" t="s">
        <v>12734</v>
      </c>
      <c r="AS560" s="8" t="s">
        <v>12734</v>
      </c>
      <c r="AT560" s="8">
        <v>0.33975595970697592</v>
      </c>
      <c r="AU560" s="8">
        <v>0.33975595970697592</v>
      </c>
      <c r="AV560" s="133" t="s">
        <v>12734</v>
      </c>
      <c r="AW560" s="133" t="s">
        <v>12734</v>
      </c>
      <c r="AX560" s="133" t="s">
        <v>12734</v>
      </c>
      <c r="AY560" s="133" t="s">
        <v>12734</v>
      </c>
      <c r="AZ560" s="133" t="s">
        <v>12734</v>
      </c>
      <c r="BA560" s="133">
        <v>208</v>
      </c>
      <c r="BB560" s="133" t="s">
        <v>12734</v>
      </c>
      <c r="BC560" s="133" t="s">
        <v>12734</v>
      </c>
      <c r="BD560" s="133" t="s">
        <v>12734</v>
      </c>
      <c r="BE560" s="133">
        <v>362</v>
      </c>
      <c r="BF560" s="133">
        <v>347</v>
      </c>
      <c r="BG560" s="92" t="s">
        <v>12734</v>
      </c>
      <c r="BH560" s="8">
        <v>10.292358297693868</v>
      </c>
      <c r="BI560" s="8">
        <v>-9.9526023379868924</v>
      </c>
      <c r="BJ560" s="12">
        <v>559</v>
      </c>
      <c r="BK560" s="10">
        <v>0</v>
      </c>
      <c r="BL560" s="10">
        <v>0.21403182159055145</v>
      </c>
      <c r="BM560" s="10">
        <v>-10.166634159577445</v>
      </c>
      <c r="BN560" s="41">
        <v>-17.77712019270481</v>
      </c>
      <c r="BO560" s="41"/>
      <c r="BP560" s="10">
        <v>0</v>
      </c>
      <c r="BQ560" s="38">
        <v>0</v>
      </c>
      <c r="BR560" s="6" t="s">
        <v>13296</v>
      </c>
      <c r="BS560" s="51">
        <v>0</v>
      </c>
      <c r="BT560" s="75">
        <v>1781</v>
      </c>
      <c r="BU560" s="51">
        <v>0</v>
      </c>
      <c r="BV560" s="75">
        <v>0</v>
      </c>
      <c r="BW560" s="75">
        <v>0</v>
      </c>
      <c r="BX560" s="51"/>
    </row>
    <row r="561" spans="1:76">
      <c r="A561" s="185" t="s">
        <v>12367</v>
      </c>
      <c r="B561" s="1" t="s">
        <v>12369</v>
      </c>
      <c r="C561" s="2" t="s">
        <v>4011</v>
      </c>
      <c r="D561" s="91" t="s">
        <v>12368</v>
      </c>
      <c r="E561" s="2" t="s">
        <v>1431</v>
      </c>
      <c r="F561" s="2" t="s">
        <v>3643</v>
      </c>
      <c r="G561" s="2" t="s">
        <v>1821</v>
      </c>
      <c r="H561" s="2" t="s">
        <v>1821</v>
      </c>
      <c r="I561">
        <v>12119</v>
      </c>
      <c r="J561" t="s">
        <v>12370</v>
      </c>
      <c r="K561" t="e">
        <v>#VALUE!</v>
      </c>
      <c r="L561" t="s">
        <v>11520</v>
      </c>
      <c r="M561" s="175">
        <v>27</v>
      </c>
      <c r="N561" s="124">
        <v>80</v>
      </c>
      <c r="O561" s="75">
        <v>72</v>
      </c>
      <c r="P561" s="124">
        <v>15</v>
      </c>
      <c r="Q561" s="124">
        <v>2</v>
      </c>
      <c r="R561" s="124">
        <v>0</v>
      </c>
      <c r="S561" s="75">
        <v>0</v>
      </c>
      <c r="T561" s="124">
        <v>7</v>
      </c>
      <c r="U561" s="75">
        <v>6</v>
      </c>
      <c r="V561" s="75">
        <v>7</v>
      </c>
      <c r="W561" s="75">
        <v>31</v>
      </c>
      <c r="X561" s="75">
        <v>0</v>
      </c>
      <c r="Y561" s="4">
        <v>0.20833333333333334</v>
      </c>
      <c r="Z561" s="4">
        <v>0.27848101265822783</v>
      </c>
      <c r="AA561" s="4">
        <v>0.2361111111111111</v>
      </c>
      <c r="AB561" s="8">
        <v>0.46052631578947373</v>
      </c>
      <c r="AC561" s="8">
        <v>0</v>
      </c>
      <c r="AD561" s="8">
        <v>0.40540540540540537</v>
      </c>
      <c r="AE561" s="8">
        <v>0</v>
      </c>
      <c r="AF561" s="51">
        <v>-0.10292953285829613</v>
      </c>
      <c r="AG561" s="51">
        <v>0</v>
      </c>
      <c r="AH561" s="51">
        <v>0</v>
      </c>
      <c r="AI561" s="51">
        <v>0</v>
      </c>
      <c r="AJ561" s="8">
        <v>0.76300218833658306</v>
      </c>
      <c r="AK561" s="8" t="s">
        <v>12734</v>
      </c>
      <c r="AL561" s="8" t="s">
        <v>12734</v>
      </c>
      <c r="AM561" s="8" t="s">
        <v>12734</v>
      </c>
      <c r="AN561" s="8" t="s">
        <v>12734</v>
      </c>
      <c r="AO561" s="8" t="s">
        <v>12734</v>
      </c>
      <c r="AP561" s="8" t="s">
        <v>12734</v>
      </c>
      <c r="AQ561" s="8" t="s">
        <v>12734</v>
      </c>
      <c r="AR561" s="8" t="s">
        <v>12734</v>
      </c>
      <c r="AS561" s="8" t="s">
        <v>12734</v>
      </c>
      <c r="AT561" s="8">
        <v>0.76300218833658306</v>
      </c>
      <c r="AU561" s="8">
        <v>0.76300218833658306</v>
      </c>
      <c r="AV561" s="133" t="s">
        <v>12734</v>
      </c>
      <c r="AW561" s="133" t="s">
        <v>12734</v>
      </c>
      <c r="AX561" s="133" t="s">
        <v>12734</v>
      </c>
      <c r="AY561" s="133" t="s">
        <v>12734</v>
      </c>
      <c r="AZ561" s="133" t="s">
        <v>12734</v>
      </c>
      <c r="BA561" s="133" t="s">
        <v>12734</v>
      </c>
      <c r="BB561" s="133" t="s">
        <v>12734</v>
      </c>
      <c r="BC561" s="133" t="s">
        <v>12734</v>
      </c>
      <c r="BD561" s="133" t="s">
        <v>12734</v>
      </c>
      <c r="BE561" s="133">
        <v>323</v>
      </c>
      <c r="BF561" s="133">
        <v>308</v>
      </c>
      <c r="BG561" s="92" t="s">
        <v>12734</v>
      </c>
      <c r="BH561" s="8">
        <v>10.732795434161627</v>
      </c>
      <c r="BI561" s="8">
        <v>-9.9697932458250431</v>
      </c>
      <c r="BJ561" s="12">
        <v>560</v>
      </c>
      <c r="BK561" s="10">
        <v>0</v>
      </c>
      <c r="BL561" s="10">
        <v>0.21403182159055145</v>
      </c>
      <c r="BM561" s="10">
        <v>-10.183825067415594</v>
      </c>
      <c r="BN561" s="41">
        <v>-17.808870695145632</v>
      </c>
      <c r="BO561" s="41"/>
      <c r="BP561" s="10">
        <v>0</v>
      </c>
      <c r="BQ561" s="38">
        <v>0</v>
      </c>
      <c r="BR561" s="6" t="s">
        <v>13297</v>
      </c>
      <c r="BS561" s="51">
        <v>0</v>
      </c>
      <c r="BT561" s="75">
        <v>1782</v>
      </c>
      <c r="BU561" s="51">
        <v>0</v>
      </c>
      <c r="BV561" s="75">
        <v>0</v>
      </c>
      <c r="BW561" s="75">
        <v>0</v>
      </c>
      <c r="BX561" s="51"/>
    </row>
    <row r="562" spans="1:76">
      <c r="A562" s="185" t="s">
        <v>10685</v>
      </c>
      <c r="B562" s="1" t="s">
        <v>10687</v>
      </c>
      <c r="C562" s="2" t="s">
        <v>10686</v>
      </c>
      <c r="D562" s="91" t="s">
        <v>10532</v>
      </c>
      <c r="E562" s="2" t="s">
        <v>1378</v>
      </c>
      <c r="F562" s="2" t="s">
        <v>3643</v>
      </c>
      <c r="G562" s="2" t="s">
        <v>658</v>
      </c>
      <c r="H562" s="2" t="s">
        <v>658</v>
      </c>
      <c r="I562">
        <v>14678</v>
      </c>
      <c r="J562" t="s">
        <v>10582</v>
      </c>
      <c r="K562" t="e">
        <v>#VALUE!</v>
      </c>
      <c r="L562" t="s">
        <v>11201</v>
      </c>
      <c r="M562" s="175">
        <v>13</v>
      </c>
      <c r="N562" s="124">
        <v>22</v>
      </c>
      <c r="O562" s="67">
        <v>20</v>
      </c>
      <c r="P562" s="124">
        <v>4</v>
      </c>
      <c r="Q562" s="124">
        <v>2</v>
      </c>
      <c r="R562" s="124">
        <v>0</v>
      </c>
      <c r="S562" s="67">
        <v>0</v>
      </c>
      <c r="T562" s="124">
        <v>3</v>
      </c>
      <c r="U562" s="67">
        <v>1</v>
      </c>
      <c r="V562" s="67">
        <v>2</v>
      </c>
      <c r="W562" s="67">
        <v>6</v>
      </c>
      <c r="X562" s="67">
        <v>1</v>
      </c>
      <c r="Y562" s="4">
        <v>0.2</v>
      </c>
      <c r="Z562" s="4">
        <v>0.27272727272727271</v>
      </c>
      <c r="AA562" s="4">
        <v>0.3</v>
      </c>
      <c r="AB562" s="8">
        <v>0.19736842105263158</v>
      </c>
      <c r="AC562" s="8">
        <v>0</v>
      </c>
      <c r="AD562" s="8">
        <v>6.7567567567567557E-2</v>
      </c>
      <c r="AE562" s="8">
        <v>0.25</v>
      </c>
      <c r="AF562" s="51">
        <v>0.22341911031319625</v>
      </c>
      <c r="AG562" s="51">
        <v>0</v>
      </c>
      <c r="AH562" s="51">
        <v>0</v>
      </c>
      <c r="AI562" s="51">
        <v>0</v>
      </c>
      <c r="AJ562" s="8">
        <v>0.73835509893339546</v>
      </c>
      <c r="AK562" s="8" t="s">
        <v>12734</v>
      </c>
      <c r="AL562" s="8" t="s">
        <v>12734</v>
      </c>
      <c r="AM562" s="8">
        <v>0.73835509893339546</v>
      </c>
      <c r="AN562" s="8" t="s">
        <v>12734</v>
      </c>
      <c r="AO562" s="8" t="s">
        <v>12734</v>
      </c>
      <c r="AP562" s="8" t="s">
        <v>12734</v>
      </c>
      <c r="AQ562" s="8" t="s">
        <v>12734</v>
      </c>
      <c r="AR562" s="8">
        <v>0.73835509893339546</v>
      </c>
      <c r="AS562" s="8">
        <v>0.73835509893339546</v>
      </c>
      <c r="AT562" s="8">
        <v>0.73835509893339546</v>
      </c>
      <c r="AU562" s="8">
        <v>0.73835509893339546</v>
      </c>
      <c r="AV562" s="133" t="s">
        <v>12734</v>
      </c>
      <c r="AW562" s="133" t="s">
        <v>12734</v>
      </c>
      <c r="AX562" s="133">
        <v>81</v>
      </c>
      <c r="AY562" s="133" t="s">
        <v>12734</v>
      </c>
      <c r="AZ562" s="133" t="s">
        <v>12734</v>
      </c>
      <c r="BA562" s="133" t="s">
        <v>12734</v>
      </c>
      <c r="BB562" s="133" t="s">
        <v>12734</v>
      </c>
      <c r="BC562" s="133">
        <v>109</v>
      </c>
      <c r="BD562" s="133">
        <v>150</v>
      </c>
      <c r="BE562" s="133">
        <v>324</v>
      </c>
      <c r="BF562" s="133">
        <v>309</v>
      </c>
      <c r="BG562" s="92" t="s">
        <v>12734</v>
      </c>
      <c r="BH562" s="8">
        <v>10.732795434161627</v>
      </c>
      <c r="BI562" s="8">
        <v>-9.9944403352282318</v>
      </c>
      <c r="BJ562" s="12">
        <v>561</v>
      </c>
      <c r="BK562" s="10">
        <v>0</v>
      </c>
      <c r="BL562" s="10">
        <v>0.21403182159055145</v>
      </c>
      <c r="BM562" s="10">
        <v>-10.208472156818782</v>
      </c>
      <c r="BN562" s="41">
        <v>-17.854392285955313</v>
      </c>
      <c r="BO562" s="41"/>
      <c r="BP562" s="10">
        <v>0</v>
      </c>
      <c r="BQ562" s="38">
        <v>0</v>
      </c>
      <c r="BR562" s="6" t="s">
        <v>13298</v>
      </c>
      <c r="BS562" s="51">
        <v>0</v>
      </c>
      <c r="BT562" s="75">
        <v>1783</v>
      </c>
      <c r="BU562" s="51">
        <v>0</v>
      </c>
      <c r="BV562" s="75">
        <v>0</v>
      </c>
      <c r="BW562" s="75">
        <v>0</v>
      </c>
      <c r="BX562" s="51"/>
    </row>
    <row r="563" spans="1:76">
      <c r="A563" s="185" t="s">
        <v>8180</v>
      </c>
      <c r="B563" s="1" t="s">
        <v>8182</v>
      </c>
      <c r="C563" s="2" t="s">
        <v>5368</v>
      </c>
      <c r="D563" s="91" t="s">
        <v>8181</v>
      </c>
      <c r="E563" s="2" t="s">
        <v>1374</v>
      </c>
      <c r="F563" s="2" t="s">
        <v>6289</v>
      </c>
      <c r="G563" s="2" t="s">
        <v>658</v>
      </c>
      <c r="H563" s="2" t="s">
        <v>658</v>
      </c>
      <c r="I563">
        <v>6013</v>
      </c>
      <c r="J563" t="s">
        <v>8183</v>
      </c>
      <c r="K563" t="e">
        <v>#VALUE!</v>
      </c>
      <c r="L563" t="s">
        <v>8184</v>
      </c>
      <c r="M563" s="175">
        <v>10</v>
      </c>
      <c r="N563" s="124">
        <v>24</v>
      </c>
      <c r="O563" s="75">
        <v>22</v>
      </c>
      <c r="P563" s="124">
        <v>7</v>
      </c>
      <c r="Q563" s="124">
        <v>1</v>
      </c>
      <c r="R563" s="124">
        <v>0</v>
      </c>
      <c r="S563" s="75">
        <v>0</v>
      </c>
      <c r="T563" s="124">
        <v>1</v>
      </c>
      <c r="U563" s="75">
        <v>2</v>
      </c>
      <c r="V563" s="75">
        <v>2</v>
      </c>
      <c r="W563" s="75">
        <v>8</v>
      </c>
      <c r="X563" s="75">
        <v>0</v>
      </c>
      <c r="Y563" s="4">
        <v>0.31818181818181818</v>
      </c>
      <c r="Z563" s="4">
        <v>0.375</v>
      </c>
      <c r="AA563" s="4">
        <v>0.36363636363636365</v>
      </c>
      <c r="AB563" s="8">
        <v>6.5789473684210523E-2</v>
      </c>
      <c r="AC563" s="8">
        <v>0</v>
      </c>
      <c r="AD563" s="8">
        <v>0.13513513513513511</v>
      </c>
      <c r="AE563" s="8">
        <v>0</v>
      </c>
      <c r="AF563" s="51">
        <v>0.53195732376110083</v>
      </c>
      <c r="AG563" s="51">
        <v>0</v>
      </c>
      <c r="AH563" s="51">
        <v>0</v>
      </c>
      <c r="AI563" s="51">
        <v>0</v>
      </c>
      <c r="AJ563" s="8">
        <v>0.73288193258044654</v>
      </c>
      <c r="AK563" s="8" t="s">
        <v>12734</v>
      </c>
      <c r="AL563" s="8" t="s">
        <v>12734</v>
      </c>
      <c r="AM563" s="8">
        <v>0.73288193258044654</v>
      </c>
      <c r="AN563" s="8" t="s">
        <v>12734</v>
      </c>
      <c r="AO563" s="8" t="s">
        <v>12734</v>
      </c>
      <c r="AP563" s="8" t="s">
        <v>12734</v>
      </c>
      <c r="AQ563" s="8" t="s">
        <v>12734</v>
      </c>
      <c r="AR563" s="8">
        <v>0.73288193258044654</v>
      </c>
      <c r="AS563" s="8">
        <v>0.73288193258044654</v>
      </c>
      <c r="AT563" s="8">
        <v>0.73288193258044654</v>
      </c>
      <c r="AU563" s="8">
        <v>0.73288193258044654</v>
      </c>
      <c r="AV563" s="133" t="s">
        <v>12734</v>
      </c>
      <c r="AW563" s="133" t="s">
        <v>12734</v>
      </c>
      <c r="AX563" s="133">
        <v>82</v>
      </c>
      <c r="AY563" s="133" t="s">
        <v>12734</v>
      </c>
      <c r="AZ563" s="133" t="s">
        <v>12734</v>
      </c>
      <c r="BA563" s="133" t="s">
        <v>12734</v>
      </c>
      <c r="BB563" s="133" t="s">
        <v>12734</v>
      </c>
      <c r="BC563" s="133">
        <v>111</v>
      </c>
      <c r="BD563" s="133">
        <v>152</v>
      </c>
      <c r="BE563" s="133">
        <v>327</v>
      </c>
      <c r="BF563" s="133">
        <v>312</v>
      </c>
      <c r="BG563" s="92" t="s">
        <v>12734</v>
      </c>
      <c r="BH563" s="8">
        <v>10.732795434161627</v>
      </c>
      <c r="BI563" s="8">
        <v>-9.9999135015811795</v>
      </c>
      <c r="BJ563" s="12">
        <v>562</v>
      </c>
      <c r="BK563" s="10">
        <v>0</v>
      </c>
      <c r="BL563" s="10">
        <v>0.21403182159055145</v>
      </c>
      <c r="BM563" s="10">
        <v>-10.213945323171732</v>
      </c>
      <c r="BN563" s="41">
        <v>-17.864500872615451</v>
      </c>
      <c r="BO563" s="41"/>
      <c r="BP563" s="10">
        <v>0</v>
      </c>
      <c r="BQ563" s="38">
        <v>0</v>
      </c>
      <c r="BR563" s="6" t="s">
        <v>13299</v>
      </c>
      <c r="BS563" s="51">
        <v>0</v>
      </c>
      <c r="BT563" s="75">
        <v>1784</v>
      </c>
      <c r="BU563" s="51">
        <v>0</v>
      </c>
      <c r="BV563" s="75">
        <v>0</v>
      </c>
      <c r="BW563" s="75">
        <v>0</v>
      </c>
      <c r="BX563" s="51"/>
    </row>
    <row r="564" spans="1:76">
      <c r="A564" s="222" t="s">
        <v>10079</v>
      </c>
      <c r="B564" s="1" t="s">
        <v>10080</v>
      </c>
      <c r="C564" s="2" t="s">
        <v>4898</v>
      </c>
      <c r="D564" s="91" t="s">
        <v>9596</v>
      </c>
      <c r="E564" s="2" t="s">
        <v>1388</v>
      </c>
      <c r="F564" s="2" t="s">
        <v>3643</v>
      </c>
      <c r="G564" s="2" t="s">
        <v>658</v>
      </c>
      <c r="H564" s="2" t="s">
        <v>658</v>
      </c>
      <c r="I564">
        <v>14556</v>
      </c>
      <c r="J564" t="s">
        <v>9597</v>
      </c>
      <c r="K564" t="e">
        <v>#VALUE!</v>
      </c>
      <c r="L564" t="s">
        <v>10081</v>
      </c>
      <c r="M564" s="175">
        <v>20</v>
      </c>
      <c r="N564" s="124">
        <v>35</v>
      </c>
      <c r="O564" s="67">
        <v>32</v>
      </c>
      <c r="P564" s="124">
        <v>4</v>
      </c>
      <c r="Q564" s="124">
        <v>1</v>
      </c>
      <c r="R564" s="124">
        <v>0</v>
      </c>
      <c r="S564" s="67">
        <v>1</v>
      </c>
      <c r="T564" s="124">
        <v>3</v>
      </c>
      <c r="U564" s="67">
        <v>4</v>
      </c>
      <c r="V564" s="67">
        <v>2</v>
      </c>
      <c r="W564" s="67">
        <v>16</v>
      </c>
      <c r="X564" s="67">
        <v>1</v>
      </c>
      <c r="Y564" s="52">
        <v>0.125</v>
      </c>
      <c r="Z564" s="52">
        <v>0.17647058823529413</v>
      </c>
      <c r="AA564" s="52">
        <v>0.25</v>
      </c>
      <c r="AB564" s="51">
        <v>0.19736842105263158</v>
      </c>
      <c r="AC564" s="51">
        <v>0.15151515151515152</v>
      </c>
      <c r="AD564" s="51">
        <v>0.27027027027027023</v>
      </c>
      <c r="AE564" s="51">
        <v>0.25</v>
      </c>
      <c r="AF564" s="51">
        <v>-0.16825965750699726</v>
      </c>
      <c r="AG564" s="51">
        <v>0</v>
      </c>
      <c r="AH564" s="51">
        <v>0</v>
      </c>
      <c r="AI564" s="51">
        <v>0</v>
      </c>
      <c r="AJ564" s="51">
        <v>0.70089418533105619</v>
      </c>
      <c r="AK564" s="51" t="s">
        <v>12734</v>
      </c>
      <c r="AL564" s="51" t="s">
        <v>12734</v>
      </c>
      <c r="AM564" s="51">
        <v>0.70089418533105619</v>
      </c>
      <c r="AN564" s="51" t="s">
        <v>12734</v>
      </c>
      <c r="AO564" s="51" t="s">
        <v>12734</v>
      </c>
      <c r="AP564" s="51" t="s">
        <v>12734</v>
      </c>
      <c r="AQ564" s="51" t="s">
        <v>12734</v>
      </c>
      <c r="AR564" s="51">
        <v>0.70089418533105619</v>
      </c>
      <c r="AS564" s="51">
        <v>0.70089418533105619</v>
      </c>
      <c r="AT564" s="51">
        <v>0.70089418533105619</v>
      </c>
      <c r="AU564" s="51">
        <v>0.70089418533105619</v>
      </c>
      <c r="AV564" s="76" t="s">
        <v>12734</v>
      </c>
      <c r="AW564" s="133" t="s">
        <v>12734</v>
      </c>
      <c r="AX564" s="133">
        <v>83</v>
      </c>
      <c r="AY564" s="133" t="s">
        <v>12734</v>
      </c>
      <c r="AZ564" s="133" t="s">
        <v>12734</v>
      </c>
      <c r="BA564" s="133" t="s">
        <v>12734</v>
      </c>
      <c r="BB564" s="133" t="s">
        <v>12734</v>
      </c>
      <c r="BC564" s="133">
        <v>113</v>
      </c>
      <c r="BD564" s="133">
        <v>154</v>
      </c>
      <c r="BE564" s="133">
        <v>330</v>
      </c>
      <c r="BF564" s="133">
        <v>315</v>
      </c>
      <c r="BG564" s="92" t="s">
        <v>12734</v>
      </c>
      <c r="BH564" s="51">
        <v>10.732795434161627</v>
      </c>
      <c r="BI564" s="8">
        <v>-10.031901248830572</v>
      </c>
      <c r="BJ564" s="12">
        <v>563</v>
      </c>
      <c r="BK564" s="51">
        <v>0</v>
      </c>
      <c r="BL564" s="51">
        <v>0.21403182159055145</v>
      </c>
      <c r="BM564" s="51">
        <v>-10.245933070421124</v>
      </c>
      <c r="BN564" s="64">
        <v>-17.923580186906491</v>
      </c>
      <c r="BO564" s="64"/>
      <c r="BP564" s="51">
        <v>0</v>
      </c>
      <c r="BQ564" s="38">
        <v>0</v>
      </c>
      <c r="BR564" s="51" t="s">
        <v>13300</v>
      </c>
      <c r="BS564" s="51">
        <v>0</v>
      </c>
      <c r="BT564" s="75">
        <v>1785</v>
      </c>
      <c r="BU564" s="51">
        <v>0</v>
      </c>
      <c r="BV564" s="75">
        <v>0</v>
      </c>
      <c r="BW564" s="75">
        <v>0</v>
      </c>
      <c r="BX564" s="51"/>
    </row>
    <row r="565" spans="1:76">
      <c r="A565" t="s">
        <v>8141</v>
      </c>
      <c r="B565" s="1" t="s">
        <v>5297</v>
      </c>
      <c r="C565" s="2" t="s">
        <v>8143</v>
      </c>
      <c r="D565" s="91" t="s">
        <v>8142</v>
      </c>
      <c r="E565" s="2" t="s">
        <v>1404</v>
      </c>
      <c r="F565" s="2" t="s">
        <v>3643</v>
      </c>
      <c r="G565" s="2" t="s">
        <v>658</v>
      </c>
      <c r="H565" s="2" t="s">
        <v>658</v>
      </c>
      <c r="I565">
        <v>12926</v>
      </c>
      <c r="J565" t="s">
        <v>8713</v>
      </c>
      <c r="K565" t="e">
        <v>#VALUE!</v>
      </c>
      <c r="L565" t="s">
        <v>8144</v>
      </c>
      <c r="M565" s="175">
        <v>18</v>
      </c>
      <c r="N565" s="124">
        <v>48</v>
      </c>
      <c r="O565" s="67">
        <v>43</v>
      </c>
      <c r="P565" s="124">
        <v>7</v>
      </c>
      <c r="Q565" s="124">
        <v>0</v>
      </c>
      <c r="R565" s="124">
        <v>0</v>
      </c>
      <c r="S565" s="67">
        <v>0</v>
      </c>
      <c r="T565" s="124">
        <v>5</v>
      </c>
      <c r="U565" s="67">
        <v>4</v>
      </c>
      <c r="V565" s="67">
        <v>3</v>
      </c>
      <c r="W565" s="67">
        <v>17</v>
      </c>
      <c r="X565" s="67">
        <v>1</v>
      </c>
      <c r="Y565" s="4">
        <v>0.16279069767441862</v>
      </c>
      <c r="Z565" s="4">
        <v>0.21739130434782608</v>
      </c>
      <c r="AA565" s="4">
        <v>0.16279069767441862</v>
      </c>
      <c r="AB565" s="8">
        <v>0.32894736842105265</v>
      </c>
      <c r="AC565" s="8">
        <v>0</v>
      </c>
      <c r="AD565" s="8">
        <v>0.27027027027027023</v>
      </c>
      <c r="AE565" s="8">
        <v>0.25</v>
      </c>
      <c r="AF565" s="51">
        <v>-0.15332239948313381</v>
      </c>
      <c r="AG565" s="51">
        <v>0</v>
      </c>
      <c r="AH565" s="51">
        <v>0</v>
      </c>
      <c r="AI565" s="51">
        <v>0</v>
      </c>
      <c r="AJ565" s="6">
        <v>0.69589523920818896</v>
      </c>
      <c r="AK565" s="6" t="s">
        <v>12734</v>
      </c>
      <c r="AL565" s="6" t="s">
        <v>12734</v>
      </c>
      <c r="AM565" s="6">
        <v>0.69589523920818896</v>
      </c>
      <c r="AN565" s="6" t="s">
        <v>12734</v>
      </c>
      <c r="AO565" s="6" t="s">
        <v>12734</v>
      </c>
      <c r="AP565" s="6" t="s">
        <v>12734</v>
      </c>
      <c r="AQ565" s="6" t="s">
        <v>12734</v>
      </c>
      <c r="AR565" s="6">
        <v>0.69589523920818896</v>
      </c>
      <c r="AS565" s="6">
        <v>0.69589523920818896</v>
      </c>
      <c r="AT565" s="6">
        <v>0.69589523920818896</v>
      </c>
      <c r="AU565" s="6">
        <v>0.69589523920818896</v>
      </c>
      <c r="AV565" s="99" t="s">
        <v>12734</v>
      </c>
      <c r="AW565" s="133" t="s">
        <v>12734</v>
      </c>
      <c r="AX565" s="133">
        <v>84</v>
      </c>
      <c r="AY565" s="133" t="s">
        <v>12734</v>
      </c>
      <c r="AZ565" s="133" t="s">
        <v>12734</v>
      </c>
      <c r="BA565" s="133" t="s">
        <v>12734</v>
      </c>
      <c r="BB565" s="133" t="s">
        <v>12734</v>
      </c>
      <c r="BC565" s="133">
        <v>114</v>
      </c>
      <c r="BD565" s="133">
        <v>156</v>
      </c>
      <c r="BE565" s="133">
        <v>333</v>
      </c>
      <c r="BF565" s="133">
        <v>318</v>
      </c>
      <c r="BG565" s="92" t="s">
        <v>12734</v>
      </c>
      <c r="BH565" s="8">
        <v>10.732795434161627</v>
      </c>
      <c r="BI565" s="8">
        <v>-10.036900194953438</v>
      </c>
      <c r="BJ565" s="12">
        <v>564</v>
      </c>
      <c r="BK565" s="10">
        <v>0</v>
      </c>
      <c r="BL565" s="10">
        <v>0.21403182159055145</v>
      </c>
      <c r="BM565" s="10">
        <v>-10.250932016543988</v>
      </c>
      <c r="BN565" s="41">
        <v>-17.932812919265359</v>
      </c>
      <c r="BO565" s="41"/>
      <c r="BP565" s="10">
        <v>0</v>
      </c>
      <c r="BQ565" s="38">
        <v>0</v>
      </c>
      <c r="BR565" s="6" t="s">
        <v>13301</v>
      </c>
      <c r="BS565" s="51">
        <v>0</v>
      </c>
      <c r="BT565" s="75">
        <v>1786</v>
      </c>
      <c r="BU565" s="51">
        <v>0</v>
      </c>
      <c r="BV565" s="75">
        <v>0</v>
      </c>
      <c r="BW565" s="75">
        <v>0</v>
      </c>
      <c r="BX565" s="51"/>
    </row>
    <row r="566" spans="1:76">
      <c r="A566" s="222" t="s">
        <v>12400</v>
      </c>
      <c r="B566" s="1" t="s">
        <v>12401</v>
      </c>
      <c r="C566" s="2" t="s">
        <v>3990</v>
      </c>
      <c r="D566" s="91" t="s">
        <v>11075</v>
      </c>
      <c r="E566" s="2" t="s">
        <v>1388</v>
      </c>
      <c r="F566" s="2" t="s">
        <v>3643</v>
      </c>
      <c r="G566" s="2" t="s">
        <v>1408</v>
      </c>
      <c r="H566" s="2" t="s">
        <v>1408</v>
      </c>
      <c r="I566">
        <v>13795</v>
      </c>
      <c r="J566" t="s">
        <v>12402</v>
      </c>
      <c r="K566" t="e">
        <v>#VALUE!</v>
      </c>
      <c r="L566" t="s">
        <v>12403</v>
      </c>
      <c r="M566" s="175">
        <v>15</v>
      </c>
      <c r="N566" s="124">
        <v>48</v>
      </c>
      <c r="O566" s="75">
        <v>41</v>
      </c>
      <c r="P566" s="124">
        <v>2</v>
      </c>
      <c r="Q566" s="124">
        <v>1</v>
      </c>
      <c r="R566" s="124">
        <v>0</v>
      </c>
      <c r="S566" s="75">
        <v>0</v>
      </c>
      <c r="T566" s="124">
        <v>4</v>
      </c>
      <c r="U566" s="75">
        <v>2</v>
      </c>
      <c r="V566" s="75">
        <v>5</v>
      </c>
      <c r="W566" s="75">
        <v>24</v>
      </c>
      <c r="X566" s="75">
        <v>0</v>
      </c>
      <c r="Y566" s="52">
        <v>4.878048780487805E-2</v>
      </c>
      <c r="Z566" s="52">
        <v>0.15217391304347827</v>
      </c>
      <c r="AA566" s="52">
        <v>7.3170731707317069E-2</v>
      </c>
      <c r="AB566" s="51">
        <v>0.26315789473684209</v>
      </c>
      <c r="AC566" s="51">
        <v>0</v>
      </c>
      <c r="AD566" s="51">
        <v>0.13513513513513511</v>
      </c>
      <c r="AE566" s="51">
        <v>0</v>
      </c>
      <c r="AF566" s="51">
        <v>-0.70966940094456998</v>
      </c>
      <c r="AG566" s="51">
        <v>0</v>
      </c>
      <c r="AH566" s="51">
        <v>0</v>
      </c>
      <c r="AI566" s="51">
        <v>0</v>
      </c>
      <c r="AJ566" s="51">
        <v>-0.31137637107259275</v>
      </c>
      <c r="AK566" s="51" t="s">
        <v>12734</v>
      </c>
      <c r="AL566" s="51" t="s">
        <v>12734</v>
      </c>
      <c r="AM566" s="51" t="s">
        <v>12734</v>
      </c>
      <c r="AN566" s="51" t="s">
        <v>12734</v>
      </c>
      <c r="AO566" s="51">
        <v>-0.31137637107259275</v>
      </c>
      <c r="AP566" s="51" t="s">
        <v>12734</v>
      </c>
      <c r="AQ566" s="51" t="s">
        <v>12734</v>
      </c>
      <c r="AR566" s="51">
        <v>-0.31137637107259275</v>
      </c>
      <c r="AS566" s="51">
        <v>-0.31137637107259275</v>
      </c>
      <c r="AT566" s="51">
        <v>-0.31137637107259275</v>
      </c>
      <c r="AU566" s="51">
        <v>-0.31137637107259275</v>
      </c>
      <c r="AV566" s="76" t="s">
        <v>12734</v>
      </c>
      <c r="AW566" s="133" t="s">
        <v>12734</v>
      </c>
      <c r="AX566" s="133" t="s">
        <v>12734</v>
      </c>
      <c r="AY566" s="133" t="s">
        <v>12734</v>
      </c>
      <c r="AZ566" s="133">
        <v>65</v>
      </c>
      <c r="BA566" s="133" t="s">
        <v>12734</v>
      </c>
      <c r="BB566" s="133" t="s">
        <v>12734</v>
      </c>
      <c r="BC566" s="133">
        <v>121</v>
      </c>
      <c r="BD566" s="133">
        <v>170</v>
      </c>
      <c r="BE566" s="133">
        <v>383</v>
      </c>
      <c r="BF566" s="133">
        <v>368</v>
      </c>
      <c r="BG566" s="92" t="s">
        <v>12734</v>
      </c>
      <c r="BH566" s="51">
        <v>9.752144097079757</v>
      </c>
      <c r="BI566" s="51">
        <v>-10.063520468152349</v>
      </c>
      <c r="BJ566" s="76">
        <v>565</v>
      </c>
      <c r="BK566" s="51">
        <v>0</v>
      </c>
      <c r="BL566" s="51">
        <v>0.21403182159055145</v>
      </c>
      <c r="BM566" s="51">
        <v>-10.2775522897429</v>
      </c>
      <c r="BN566" s="64">
        <v>-17.981978853789293</v>
      </c>
      <c r="BO566" s="64"/>
      <c r="BP566" s="51">
        <v>0</v>
      </c>
      <c r="BQ566" s="38">
        <v>0</v>
      </c>
      <c r="BR566" s="51" t="s">
        <v>13302</v>
      </c>
      <c r="BS566" s="51">
        <v>0</v>
      </c>
      <c r="BT566" s="75">
        <v>1787</v>
      </c>
      <c r="BU566" s="51">
        <v>0</v>
      </c>
      <c r="BV566" s="75">
        <v>0</v>
      </c>
      <c r="BW566" s="75">
        <v>0</v>
      </c>
      <c r="BX566" s="51"/>
    </row>
    <row r="567" spans="1:76">
      <c r="A567" s="221" t="s">
        <v>8590</v>
      </c>
      <c r="B567" s="187" t="s">
        <v>8591</v>
      </c>
      <c r="C567" s="205" t="s">
        <v>4839</v>
      </c>
      <c r="D567" s="220" t="s">
        <v>8687</v>
      </c>
      <c r="E567" s="205" t="s">
        <v>1396</v>
      </c>
      <c r="F567" s="205" t="s">
        <v>6289</v>
      </c>
      <c r="G567" s="205" t="s">
        <v>1372</v>
      </c>
      <c r="H567" s="205" t="s">
        <v>1372</v>
      </c>
      <c r="I567" s="206">
        <v>14352</v>
      </c>
      <c r="J567" s="206" t="s">
        <v>9631</v>
      </c>
      <c r="K567" s="207" t="e">
        <v>#VALUE!</v>
      </c>
      <c r="L567" s="207" t="s">
        <v>9026</v>
      </c>
      <c r="M567" s="208">
        <v>75</v>
      </c>
      <c r="N567" s="209">
        <v>248</v>
      </c>
      <c r="O567" s="209">
        <v>226</v>
      </c>
      <c r="P567" s="209">
        <v>39</v>
      </c>
      <c r="Q567" s="209">
        <v>9</v>
      </c>
      <c r="R567" s="209">
        <v>1</v>
      </c>
      <c r="S567" s="209">
        <v>0</v>
      </c>
      <c r="T567" s="209">
        <v>15</v>
      </c>
      <c r="U567" s="209">
        <v>15</v>
      </c>
      <c r="V567" s="209">
        <v>13</v>
      </c>
      <c r="W567" s="209">
        <v>74</v>
      </c>
      <c r="X567" s="209">
        <v>1</v>
      </c>
      <c r="Y567" s="210">
        <v>0.17256637168141592</v>
      </c>
      <c r="Z567" s="211">
        <v>0.21757322175732219</v>
      </c>
      <c r="AA567" s="211">
        <v>0.22123893805309736</v>
      </c>
      <c r="AB567" s="212">
        <v>0.98684210526315796</v>
      </c>
      <c r="AC567" s="212">
        <v>0</v>
      </c>
      <c r="AD567" s="212">
        <v>1.0135135135135134</v>
      </c>
      <c r="AE567" s="212">
        <v>0.25</v>
      </c>
      <c r="AF567" s="212">
        <v>-2.0778906627963445</v>
      </c>
      <c r="AG567" s="213">
        <v>0</v>
      </c>
      <c r="AH567" s="213">
        <v>0</v>
      </c>
      <c r="AI567" s="213">
        <v>0</v>
      </c>
      <c r="AJ567" s="212">
        <v>0.17246495598032707</v>
      </c>
      <c r="AK567" s="212" t="s">
        <v>12734</v>
      </c>
      <c r="AL567" s="212" t="s">
        <v>12734</v>
      </c>
      <c r="AM567" s="212" t="s">
        <v>12734</v>
      </c>
      <c r="AN567" s="212" t="s">
        <v>12734</v>
      </c>
      <c r="AO567" s="212" t="s">
        <v>12734</v>
      </c>
      <c r="AP567" s="212">
        <v>0.17246495598032707</v>
      </c>
      <c r="AQ567" s="212" t="s">
        <v>12734</v>
      </c>
      <c r="AR567" s="212" t="s">
        <v>12734</v>
      </c>
      <c r="AS567" s="212" t="s">
        <v>12734</v>
      </c>
      <c r="AT567" s="212">
        <v>0.17246495598032707</v>
      </c>
      <c r="AU567" s="212">
        <v>0.17246495598032707</v>
      </c>
      <c r="AV567" s="214" t="s">
        <v>12734</v>
      </c>
      <c r="AW567" s="214" t="s">
        <v>12734</v>
      </c>
      <c r="AX567" s="214" t="s">
        <v>12734</v>
      </c>
      <c r="AY567" s="214" t="s">
        <v>12734</v>
      </c>
      <c r="AZ567" s="214" t="s">
        <v>12734</v>
      </c>
      <c r="BA567" s="214">
        <v>209</v>
      </c>
      <c r="BB567" s="214" t="s">
        <v>12734</v>
      </c>
      <c r="BC567" s="214" t="s">
        <v>12734</v>
      </c>
      <c r="BD567" s="214" t="s">
        <v>12734</v>
      </c>
      <c r="BE567" s="214">
        <v>367</v>
      </c>
      <c r="BF567" s="214">
        <v>352</v>
      </c>
      <c r="BG567" s="215" t="s">
        <v>12734</v>
      </c>
      <c r="BH567" s="212">
        <v>10.292358297693868</v>
      </c>
      <c r="BI567" s="212">
        <v>-10.11989334171354</v>
      </c>
      <c r="BJ567" s="214">
        <v>566</v>
      </c>
      <c r="BK567" s="212">
        <v>0</v>
      </c>
      <c r="BL567" s="212">
        <v>0.21403182159055145</v>
      </c>
      <c r="BM567" s="212">
        <v>-10.333925163304091</v>
      </c>
      <c r="BN567" s="216">
        <v>-18.086095929888611</v>
      </c>
      <c r="BO567" s="217"/>
      <c r="BP567" s="212">
        <v>0</v>
      </c>
      <c r="BQ567" s="38">
        <v>0</v>
      </c>
      <c r="BR567" s="212" t="s">
        <v>13303</v>
      </c>
      <c r="BS567" s="212">
        <v>677.67</v>
      </c>
      <c r="BT567" s="218">
        <v>1788</v>
      </c>
      <c r="BU567" s="213">
        <v>-1110.33</v>
      </c>
      <c r="BV567" s="218">
        <v>641</v>
      </c>
      <c r="BW567" s="218">
        <v>682</v>
      </c>
      <c r="BX567" s="212"/>
    </row>
    <row r="568" spans="1:76">
      <c r="A568" s="221" t="s">
        <v>8560</v>
      </c>
      <c r="B568" s="187" t="s">
        <v>5038</v>
      </c>
      <c r="C568" s="188" t="s">
        <v>3969</v>
      </c>
      <c r="D568" s="219" t="s">
        <v>8792</v>
      </c>
      <c r="E568" s="188" t="s">
        <v>1385</v>
      </c>
      <c r="F568" s="188" t="s">
        <v>6289</v>
      </c>
      <c r="G568" s="188" t="s">
        <v>1372</v>
      </c>
      <c r="H568" s="188" t="s">
        <v>1372</v>
      </c>
      <c r="I568" s="190">
        <v>14330</v>
      </c>
      <c r="J568" s="190" t="s">
        <v>10151</v>
      </c>
      <c r="K568" s="202" t="e">
        <v>#VALUE!</v>
      </c>
      <c r="L568" s="202" t="s">
        <v>9111</v>
      </c>
      <c r="M568" s="66">
        <v>67</v>
      </c>
      <c r="N568" s="192">
        <v>112</v>
      </c>
      <c r="O568" s="192">
        <v>106</v>
      </c>
      <c r="P568" s="192">
        <v>16</v>
      </c>
      <c r="Q568" s="192">
        <v>4</v>
      </c>
      <c r="R568" s="192">
        <v>0</v>
      </c>
      <c r="S568" s="192">
        <v>2</v>
      </c>
      <c r="T568" s="192">
        <v>9</v>
      </c>
      <c r="U568" s="192">
        <v>5</v>
      </c>
      <c r="V568" s="192">
        <v>4</v>
      </c>
      <c r="W568" s="192">
        <v>43</v>
      </c>
      <c r="X568" s="192">
        <v>0</v>
      </c>
      <c r="Y568" s="193">
        <v>0.15094339622641509</v>
      </c>
      <c r="Z568" s="194">
        <v>0.18181818181818182</v>
      </c>
      <c r="AA568" s="194">
        <v>0.24528301886792453</v>
      </c>
      <c r="AB568" s="195">
        <v>0.5921052631578948</v>
      </c>
      <c r="AC568" s="195">
        <v>0.30303030303030304</v>
      </c>
      <c r="AD568" s="195">
        <v>0.33783783783783783</v>
      </c>
      <c r="AE568" s="195">
        <v>0</v>
      </c>
      <c r="AF568" s="195">
        <v>-1.0758247168882185</v>
      </c>
      <c r="AG568" s="196">
        <v>0</v>
      </c>
      <c r="AH568" s="196">
        <v>0</v>
      </c>
      <c r="AI568" s="196">
        <v>0</v>
      </c>
      <c r="AJ568" s="195">
        <v>0.15714868713781716</v>
      </c>
      <c r="AK568" s="195" t="s">
        <v>12734</v>
      </c>
      <c r="AL568" s="195" t="s">
        <v>12734</v>
      </c>
      <c r="AM568" s="195" t="s">
        <v>12734</v>
      </c>
      <c r="AN568" s="195" t="s">
        <v>12734</v>
      </c>
      <c r="AO568" s="195" t="s">
        <v>12734</v>
      </c>
      <c r="AP568" s="195">
        <v>0.15714868713781716</v>
      </c>
      <c r="AQ568" s="195" t="s">
        <v>12734</v>
      </c>
      <c r="AR568" s="195" t="s">
        <v>12734</v>
      </c>
      <c r="AS568" s="195" t="s">
        <v>12734</v>
      </c>
      <c r="AT568" s="195">
        <v>0.15714868713781716</v>
      </c>
      <c r="AU568" s="195">
        <v>0.15714868713781716</v>
      </c>
      <c r="AV568" s="197" t="s">
        <v>12734</v>
      </c>
      <c r="AW568" s="197" t="s">
        <v>12734</v>
      </c>
      <c r="AX568" s="197" t="s">
        <v>12734</v>
      </c>
      <c r="AY568" s="197" t="s">
        <v>12734</v>
      </c>
      <c r="AZ568" s="197" t="s">
        <v>12734</v>
      </c>
      <c r="BA568" s="197">
        <v>210</v>
      </c>
      <c r="BB568" s="197" t="s">
        <v>12734</v>
      </c>
      <c r="BC568" s="197" t="s">
        <v>12734</v>
      </c>
      <c r="BD568" s="197" t="s">
        <v>12734</v>
      </c>
      <c r="BE568" s="197">
        <v>369</v>
      </c>
      <c r="BF568" s="197">
        <v>354</v>
      </c>
      <c r="BG568" s="198" t="s">
        <v>12734</v>
      </c>
      <c r="BH568" s="195">
        <v>10.292358297693868</v>
      </c>
      <c r="BI568" s="195">
        <v>-10.13520961055605</v>
      </c>
      <c r="BJ568" s="197">
        <v>567</v>
      </c>
      <c r="BK568" s="195">
        <v>0</v>
      </c>
      <c r="BL568" s="195">
        <v>0.21403182159055145</v>
      </c>
      <c r="BM568" s="195">
        <v>-10.349241432146602</v>
      </c>
      <c r="BN568" s="199">
        <v>-18.114384094530465</v>
      </c>
      <c r="BO568" s="200"/>
      <c r="BP568" s="195">
        <v>0</v>
      </c>
      <c r="BQ568" s="38">
        <v>0</v>
      </c>
      <c r="BR568" s="195" t="s">
        <v>13304</v>
      </c>
      <c r="BS568" s="195">
        <v>739.83</v>
      </c>
      <c r="BT568" s="201">
        <v>1789</v>
      </c>
      <c r="BU568" s="196">
        <v>-1049.17</v>
      </c>
      <c r="BV568" s="201">
        <v>684</v>
      </c>
      <c r="BW568" s="201">
        <v>684</v>
      </c>
      <c r="BX568" s="195"/>
    </row>
    <row r="569" spans="1:76">
      <c r="A569" t="s">
        <v>9851</v>
      </c>
      <c r="B569" s="1" t="s">
        <v>4553</v>
      </c>
      <c r="C569" s="2" t="s">
        <v>4568</v>
      </c>
      <c r="D569" s="91" t="s">
        <v>8867</v>
      </c>
      <c r="E569" s="2" t="s">
        <v>1388</v>
      </c>
      <c r="F569" s="2" t="s">
        <v>3643</v>
      </c>
      <c r="G569" s="2" t="s">
        <v>1821</v>
      </c>
      <c r="H569" s="2" t="s">
        <v>1821</v>
      </c>
      <c r="I569">
        <v>17278</v>
      </c>
      <c r="J569" t="s">
        <v>11643</v>
      </c>
      <c r="K569" t="e">
        <v>#VALUE!</v>
      </c>
      <c r="L569" t="s">
        <v>9852</v>
      </c>
      <c r="M569" s="175">
        <v>15</v>
      </c>
      <c r="N569" s="124">
        <v>49</v>
      </c>
      <c r="O569" s="75">
        <v>45</v>
      </c>
      <c r="P569" s="124">
        <v>8</v>
      </c>
      <c r="Q569" s="124">
        <v>5</v>
      </c>
      <c r="R569" s="124">
        <v>0</v>
      </c>
      <c r="S569" s="75">
        <v>1</v>
      </c>
      <c r="T569" s="124">
        <v>4</v>
      </c>
      <c r="U569" s="75">
        <v>4</v>
      </c>
      <c r="V569" s="75">
        <v>4</v>
      </c>
      <c r="W569" s="75">
        <v>20</v>
      </c>
      <c r="X569" s="75">
        <v>0</v>
      </c>
      <c r="Y569" s="4">
        <v>0.17777777777777778</v>
      </c>
      <c r="Z569" s="4">
        <v>0.24489795918367346</v>
      </c>
      <c r="AA569" s="4">
        <v>0.35555555555555557</v>
      </c>
      <c r="AB569" s="8">
        <v>0.26315789473684209</v>
      </c>
      <c r="AC569" s="8">
        <v>0.15151515151515152</v>
      </c>
      <c r="AD569" s="8">
        <v>0.27027027027027023</v>
      </c>
      <c r="AE569" s="8">
        <v>0</v>
      </c>
      <c r="AF569" s="51">
        <v>-9.4152133949439637E-2</v>
      </c>
      <c r="AG569" s="51">
        <v>0</v>
      </c>
      <c r="AH569" s="51">
        <v>0</v>
      </c>
      <c r="AI569" s="51">
        <v>0</v>
      </c>
      <c r="AJ569" s="8">
        <v>0.59079118257282415</v>
      </c>
      <c r="AK569" s="8" t="s">
        <v>12734</v>
      </c>
      <c r="AL569" s="8" t="s">
        <v>12734</v>
      </c>
      <c r="AM569" s="8" t="s">
        <v>12734</v>
      </c>
      <c r="AN569" s="8" t="s">
        <v>12734</v>
      </c>
      <c r="AO569" s="8" t="s">
        <v>12734</v>
      </c>
      <c r="AP569" s="8" t="s">
        <v>12734</v>
      </c>
      <c r="AQ569" s="8" t="s">
        <v>12734</v>
      </c>
      <c r="AR569" s="8" t="s">
        <v>12734</v>
      </c>
      <c r="AS569" s="8" t="s">
        <v>12734</v>
      </c>
      <c r="AT569" s="8">
        <v>0.59079118257282415</v>
      </c>
      <c r="AU569" s="8">
        <v>0.59079118257282415</v>
      </c>
      <c r="AV569" s="133" t="s">
        <v>12734</v>
      </c>
      <c r="AW569" s="133" t="s">
        <v>12734</v>
      </c>
      <c r="AX569" s="133" t="s">
        <v>12734</v>
      </c>
      <c r="AY569" s="133" t="s">
        <v>12734</v>
      </c>
      <c r="AZ569" s="133" t="s">
        <v>12734</v>
      </c>
      <c r="BA569" s="133" t="s">
        <v>12734</v>
      </c>
      <c r="BB569" s="133" t="s">
        <v>12734</v>
      </c>
      <c r="BC569" s="133" t="s">
        <v>12734</v>
      </c>
      <c r="BD569" s="133" t="s">
        <v>12734</v>
      </c>
      <c r="BE569" s="133">
        <v>345</v>
      </c>
      <c r="BF569" s="133">
        <v>330</v>
      </c>
      <c r="BG569" s="92" t="s">
        <v>12734</v>
      </c>
      <c r="BH569" s="8">
        <v>10.732795434161627</v>
      </c>
      <c r="BI569" s="8">
        <v>-10.142004251588803</v>
      </c>
      <c r="BJ569" s="12">
        <v>568</v>
      </c>
      <c r="BK569" s="10">
        <v>0</v>
      </c>
      <c r="BL569" s="10">
        <v>0.21403182159055145</v>
      </c>
      <c r="BM569" s="10">
        <v>-10.356036073179354</v>
      </c>
      <c r="BN569" s="41">
        <v>-18.126933360033252</v>
      </c>
      <c r="BO569" s="41"/>
      <c r="BP569" s="10">
        <v>0</v>
      </c>
      <c r="BQ569" s="38">
        <v>0</v>
      </c>
      <c r="BR569" s="6" t="s">
        <v>13305</v>
      </c>
      <c r="BS569" s="51">
        <v>0</v>
      </c>
      <c r="BT569" s="75">
        <v>1790</v>
      </c>
      <c r="BU569" s="51">
        <v>0</v>
      </c>
      <c r="BV569" s="75">
        <v>0</v>
      </c>
      <c r="BW569" s="75">
        <v>0</v>
      </c>
      <c r="BX569" s="51"/>
    </row>
    <row r="570" spans="1:76">
      <c r="A570" t="s">
        <v>11820</v>
      </c>
      <c r="B570" s="1" t="s">
        <v>11822</v>
      </c>
      <c r="C570" s="2" t="s">
        <v>4152</v>
      </c>
      <c r="D570" s="91" t="s">
        <v>11821</v>
      </c>
      <c r="E570" s="2" t="s">
        <v>1380</v>
      </c>
      <c r="F570" s="2" t="s">
        <v>3643</v>
      </c>
      <c r="G570" s="2" t="s">
        <v>1372</v>
      </c>
      <c r="H570" s="2" t="s">
        <v>1372</v>
      </c>
      <c r="I570" s="98">
        <v>19260</v>
      </c>
      <c r="J570" s="98" t="s">
        <v>11823</v>
      </c>
      <c r="K570" s="98" t="e">
        <v>#VALUE!</v>
      </c>
      <c r="L570" s="98" t="s">
        <v>11824</v>
      </c>
      <c r="M570" s="66">
        <v>12</v>
      </c>
      <c r="N570" s="124">
        <v>41</v>
      </c>
      <c r="O570" s="75">
        <v>40</v>
      </c>
      <c r="P570" s="124">
        <v>6</v>
      </c>
      <c r="Q570" s="124">
        <v>2</v>
      </c>
      <c r="R570" s="124">
        <v>0</v>
      </c>
      <c r="S570" s="75">
        <v>0</v>
      </c>
      <c r="T570" s="124">
        <v>3</v>
      </c>
      <c r="U570" s="75">
        <v>1</v>
      </c>
      <c r="V570" s="75">
        <v>0</v>
      </c>
      <c r="W570" s="75">
        <v>14</v>
      </c>
      <c r="X570" s="75">
        <v>0</v>
      </c>
      <c r="Y570" s="3">
        <v>0.15</v>
      </c>
      <c r="Z570" s="3">
        <v>0.15</v>
      </c>
      <c r="AA570" s="3">
        <v>0.2</v>
      </c>
      <c r="AB570" s="6">
        <v>0.19736842105263158</v>
      </c>
      <c r="AC570" s="6">
        <v>0</v>
      </c>
      <c r="AD570" s="6">
        <v>6.7567567567567557E-2</v>
      </c>
      <c r="AE570" s="6">
        <v>0</v>
      </c>
      <c r="AF570" s="6">
        <v>-0.17999204455054765</v>
      </c>
      <c r="AG570" s="6">
        <v>0</v>
      </c>
      <c r="AH570" s="6">
        <v>0</v>
      </c>
      <c r="AI570" s="51">
        <v>0</v>
      </c>
      <c r="AJ570" s="6">
        <v>8.4943944069651472E-2</v>
      </c>
      <c r="AK570" s="6" t="s">
        <v>12734</v>
      </c>
      <c r="AL570" s="6" t="s">
        <v>12734</v>
      </c>
      <c r="AM570" s="6" t="s">
        <v>12734</v>
      </c>
      <c r="AN570" s="6" t="s">
        <v>12734</v>
      </c>
      <c r="AO570" s="6" t="s">
        <v>12734</v>
      </c>
      <c r="AP570" s="6">
        <v>8.4943944069651472E-2</v>
      </c>
      <c r="AQ570" s="6" t="s">
        <v>12734</v>
      </c>
      <c r="AR570" s="6" t="s">
        <v>12734</v>
      </c>
      <c r="AS570" s="6" t="s">
        <v>12734</v>
      </c>
      <c r="AT570" s="6">
        <v>8.4943944069651472E-2</v>
      </c>
      <c r="AU570" s="6">
        <v>8.4943944069651472E-2</v>
      </c>
      <c r="AV570" s="99" t="s">
        <v>12734</v>
      </c>
      <c r="AW570" s="99" t="s">
        <v>12734</v>
      </c>
      <c r="AX570" s="99" t="s">
        <v>12734</v>
      </c>
      <c r="AY570" s="99" t="s">
        <v>12734</v>
      </c>
      <c r="AZ570" s="99" t="s">
        <v>12734</v>
      </c>
      <c r="BA570" s="99">
        <v>211</v>
      </c>
      <c r="BB570" s="99" t="s">
        <v>12734</v>
      </c>
      <c r="BC570" s="99" t="s">
        <v>12734</v>
      </c>
      <c r="BD570" s="99" t="s">
        <v>12734</v>
      </c>
      <c r="BE570" s="99">
        <v>371</v>
      </c>
      <c r="BF570" s="99">
        <v>356</v>
      </c>
      <c r="BG570" s="92" t="s">
        <v>12734</v>
      </c>
      <c r="BH570" s="6">
        <v>10.292358297693868</v>
      </c>
      <c r="BI570" s="6">
        <v>-10.207414353624216</v>
      </c>
      <c r="BJ570" s="99">
        <v>569</v>
      </c>
      <c r="BK570" s="6">
        <v>0</v>
      </c>
      <c r="BL570" s="6">
        <v>0.21403182159055145</v>
      </c>
      <c r="BM570" s="6">
        <v>-10.421446175214768</v>
      </c>
      <c r="BN570" s="38">
        <v>-18.247741616576942</v>
      </c>
      <c r="BO570" s="38"/>
      <c r="BP570" s="6">
        <v>0</v>
      </c>
      <c r="BQ570" s="38">
        <v>0</v>
      </c>
      <c r="BR570" s="6" t="s">
        <v>13306</v>
      </c>
      <c r="BS570" s="51">
        <v>438.5</v>
      </c>
      <c r="BT570" s="75">
        <v>1791</v>
      </c>
      <c r="BU570" s="51">
        <v>-1352.5</v>
      </c>
      <c r="BV570" s="75">
        <v>358</v>
      </c>
      <c r="BW570" s="75">
        <v>613</v>
      </c>
      <c r="BX570" s="6"/>
    </row>
    <row r="571" spans="1:76">
      <c r="A571" s="119" t="s">
        <v>1936</v>
      </c>
      <c r="B571" s="1" t="s">
        <v>4474</v>
      </c>
      <c r="C571" s="2" t="s">
        <v>4828</v>
      </c>
      <c r="D571" s="91" t="s">
        <v>362</v>
      </c>
      <c r="E571" s="2" t="s">
        <v>1398</v>
      </c>
      <c r="F571" s="119" t="s">
        <v>6289</v>
      </c>
      <c r="G571" s="119" t="s">
        <v>658</v>
      </c>
      <c r="H571" s="2" t="s">
        <v>658</v>
      </c>
      <c r="I571" s="123">
        <v>5503</v>
      </c>
      <c r="J571" s="123" t="s">
        <v>7651</v>
      </c>
      <c r="K571" s="123" t="e">
        <v>#VALUE!</v>
      </c>
      <c r="L571" s="123" t="s">
        <v>5981</v>
      </c>
      <c r="M571" s="124">
        <v>28</v>
      </c>
      <c r="N571" s="124">
        <v>68</v>
      </c>
      <c r="O571" s="124">
        <v>64</v>
      </c>
      <c r="P571" s="124">
        <v>10</v>
      </c>
      <c r="Q571" s="124">
        <v>3</v>
      </c>
      <c r="R571" s="124">
        <v>0</v>
      </c>
      <c r="S571" s="124">
        <v>1</v>
      </c>
      <c r="T571" s="124">
        <v>5</v>
      </c>
      <c r="U571" s="124">
        <v>7</v>
      </c>
      <c r="V571" s="124">
        <v>3</v>
      </c>
      <c r="W571" s="124">
        <v>12</v>
      </c>
      <c r="X571" s="124">
        <v>0</v>
      </c>
      <c r="Y571" s="125">
        <v>0.15625</v>
      </c>
      <c r="Z571" s="125">
        <v>0.19402985074626866</v>
      </c>
      <c r="AA571" s="125">
        <v>0.25</v>
      </c>
      <c r="AB571" s="126">
        <v>0.32894736842105265</v>
      </c>
      <c r="AC571" s="126">
        <v>0.15151515151515152</v>
      </c>
      <c r="AD571" s="126">
        <v>0.47297297297297297</v>
      </c>
      <c r="AE571" s="126">
        <v>0</v>
      </c>
      <c r="AF571" s="126">
        <v>-0.46274276654776719</v>
      </c>
      <c r="AG571" s="126">
        <v>0</v>
      </c>
      <c r="AH571" s="126">
        <v>0</v>
      </c>
      <c r="AI571" s="51">
        <v>0</v>
      </c>
      <c r="AJ571" s="126">
        <v>0.49069272636140987</v>
      </c>
      <c r="AK571" s="126" t="s">
        <v>12734</v>
      </c>
      <c r="AL571" s="126" t="s">
        <v>12734</v>
      </c>
      <c r="AM571" s="126">
        <v>0.49069272636140987</v>
      </c>
      <c r="AN571" s="126" t="s">
        <v>12734</v>
      </c>
      <c r="AO571" s="126" t="s">
        <v>12734</v>
      </c>
      <c r="AP571" s="126" t="s">
        <v>12734</v>
      </c>
      <c r="AQ571" s="126" t="s">
        <v>12734</v>
      </c>
      <c r="AR571" s="126">
        <v>0.49069272636140987</v>
      </c>
      <c r="AS571" s="126">
        <v>0.49069272636140987</v>
      </c>
      <c r="AT571" s="126">
        <v>0.49069272636140987</v>
      </c>
      <c r="AU571" s="126">
        <v>0.49069272636140987</v>
      </c>
      <c r="AV571" s="128" t="s">
        <v>12734</v>
      </c>
      <c r="AW571" s="128" t="s">
        <v>12734</v>
      </c>
      <c r="AX571" s="128">
        <v>85</v>
      </c>
      <c r="AY571" s="128" t="s">
        <v>12734</v>
      </c>
      <c r="AZ571" s="128" t="s">
        <v>12734</v>
      </c>
      <c r="BA571" s="128" t="s">
        <v>12734</v>
      </c>
      <c r="BB571" s="128" t="s">
        <v>12734</v>
      </c>
      <c r="BC571" s="128">
        <v>117</v>
      </c>
      <c r="BD571" s="128">
        <v>162</v>
      </c>
      <c r="BE571" s="128">
        <v>352</v>
      </c>
      <c r="BF571" s="128">
        <v>337</v>
      </c>
      <c r="BG571" s="127" t="s">
        <v>12734</v>
      </c>
      <c r="BH571" s="126">
        <v>10.732795434161627</v>
      </c>
      <c r="BI571" s="126">
        <v>-10.242102707800218</v>
      </c>
      <c r="BJ571" s="128">
        <v>570</v>
      </c>
      <c r="BK571" s="126">
        <v>0</v>
      </c>
      <c r="BL571" s="126">
        <v>0.21403182159055145</v>
      </c>
      <c r="BM571" s="126">
        <v>-10.45613452939077</v>
      </c>
      <c r="BN571" s="129">
        <v>-18.311808778375649</v>
      </c>
      <c r="BO571" s="129"/>
      <c r="BP571" s="126">
        <v>0</v>
      </c>
      <c r="BQ571" s="38">
        <v>0</v>
      </c>
      <c r="BR571" s="126" t="s">
        <v>13307</v>
      </c>
      <c r="BS571" s="126">
        <v>0</v>
      </c>
      <c r="BT571" s="124">
        <v>1792</v>
      </c>
      <c r="BU571" s="126">
        <v>0</v>
      </c>
      <c r="BV571" s="124">
        <v>0</v>
      </c>
      <c r="BW571" s="124">
        <v>0</v>
      </c>
      <c r="BX571" s="126"/>
    </row>
    <row r="572" spans="1:76">
      <c r="A572" s="221" t="s">
        <v>1621</v>
      </c>
      <c r="B572" s="187" t="s">
        <v>4249</v>
      </c>
      <c r="C572" s="188" t="s">
        <v>4250</v>
      </c>
      <c r="D572" s="219" t="s">
        <v>333</v>
      </c>
      <c r="E572" s="188" t="s">
        <v>1435</v>
      </c>
      <c r="F572" s="188" t="s">
        <v>3643</v>
      </c>
      <c r="G572" s="188" t="s">
        <v>657</v>
      </c>
      <c r="H572" s="188" t="s">
        <v>657</v>
      </c>
      <c r="I572" s="190">
        <v>2616</v>
      </c>
      <c r="J572" s="190" t="s">
        <v>6856</v>
      </c>
      <c r="K572" s="202" t="e">
        <v>#VALUE!</v>
      </c>
      <c r="L572" s="202" t="s">
        <v>3094</v>
      </c>
      <c r="M572" s="66">
        <v>38</v>
      </c>
      <c r="N572" s="192">
        <v>107</v>
      </c>
      <c r="O572" s="192">
        <v>97</v>
      </c>
      <c r="P572" s="192">
        <v>12</v>
      </c>
      <c r="Q572" s="192">
        <v>2</v>
      </c>
      <c r="R572" s="192">
        <v>0</v>
      </c>
      <c r="S572" s="192">
        <v>0</v>
      </c>
      <c r="T572" s="192">
        <v>4</v>
      </c>
      <c r="U572" s="192">
        <v>7</v>
      </c>
      <c r="V572" s="192">
        <v>5</v>
      </c>
      <c r="W572" s="192">
        <v>16</v>
      </c>
      <c r="X572" s="192">
        <v>0</v>
      </c>
      <c r="Y572" s="193">
        <v>0.12371134020618557</v>
      </c>
      <c r="Z572" s="194">
        <v>0.16666666666666666</v>
      </c>
      <c r="AA572" s="194">
        <v>0.14432989690721648</v>
      </c>
      <c r="AB572" s="195">
        <v>0.26315789473684209</v>
      </c>
      <c r="AC572" s="195">
        <v>0</v>
      </c>
      <c r="AD572" s="195">
        <v>0.47297297297297297</v>
      </c>
      <c r="AE572" s="195">
        <v>0</v>
      </c>
      <c r="AF572" s="195">
        <v>-1.2796430508307348</v>
      </c>
      <c r="AG572" s="196">
        <v>0</v>
      </c>
      <c r="AH572" s="196">
        <v>0</v>
      </c>
      <c r="AI572" s="196">
        <v>0</v>
      </c>
      <c r="AJ572" s="195">
        <v>-0.54351218312091976</v>
      </c>
      <c r="AK572" s="195" t="s">
        <v>12734</v>
      </c>
      <c r="AL572" s="195" t="s">
        <v>12734</v>
      </c>
      <c r="AM572" s="195" t="s">
        <v>12734</v>
      </c>
      <c r="AN572" s="195">
        <v>-0.54351218312091976</v>
      </c>
      <c r="AO572" s="195" t="s">
        <v>12734</v>
      </c>
      <c r="AP572" s="195" t="s">
        <v>12734</v>
      </c>
      <c r="AQ572" s="195">
        <v>-0.54351218312091976</v>
      </c>
      <c r="AR572" s="195" t="s">
        <v>12734</v>
      </c>
      <c r="AS572" s="195">
        <v>-0.54351218312091976</v>
      </c>
      <c r="AT572" s="195">
        <v>-0.54351218312091976</v>
      </c>
      <c r="AU572" s="195">
        <v>-0.54351218312091976</v>
      </c>
      <c r="AV572" s="197" t="s">
        <v>12734</v>
      </c>
      <c r="AW572" s="197" t="s">
        <v>12734</v>
      </c>
      <c r="AX572" s="197" t="s">
        <v>12734</v>
      </c>
      <c r="AY572" s="197">
        <v>55</v>
      </c>
      <c r="AZ572" s="197" t="s">
        <v>12734</v>
      </c>
      <c r="BA572" s="197" t="s">
        <v>12734</v>
      </c>
      <c r="BB572" s="197">
        <v>80</v>
      </c>
      <c r="BC572" s="197" t="s">
        <v>12734</v>
      </c>
      <c r="BD572" s="197">
        <v>171</v>
      </c>
      <c r="BE572" s="197">
        <v>386</v>
      </c>
      <c r="BF572" s="197">
        <v>371</v>
      </c>
      <c r="BG572" s="198" t="s">
        <v>12734</v>
      </c>
      <c r="BH572" s="195">
        <v>9.7237596872733416</v>
      </c>
      <c r="BI572" s="195">
        <v>-10.267271870394261</v>
      </c>
      <c r="BJ572" s="197">
        <v>571</v>
      </c>
      <c r="BK572" s="195">
        <v>0</v>
      </c>
      <c r="BL572" s="195">
        <v>0.21403182159055145</v>
      </c>
      <c r="BM572" s="195">
        <v>-10.481303691984813</v>
      </c>
      <c r="BN572" s="199">
        <v>-18.358294604831087</v>
      </c>
      <c r="BO572" s="200"/>
      <c r="BP572" s="195">
        <v>0</v>
      </c>
      <c r="BQ572" s="38">
        <v>0</v>
      </c>
      <c r="BR572" s="195" t="s">
        <v>13308</v>
      </c>
      <c r="BS572" s="195">
        <v>701.17</v>
      </c>
      <c r="BT572" s="201">
        <v>1793</v>
      </c>
      <c r="BU572" s="196">
        <v>-1091.83</v>
      </c>
      <c r="BV572" s="201">
        <v>660</v>
      </c>
      <c r="BW572" s="201">
        <v>740</v>
      </c>
      <c r="BX572" s="195"/>
    </row>
    <row r="573" spans="1:76">
      <c r="A573" s="185" t="s">
        <v>10915</v>
      </c>
      <c r="B573" s="1" t="s">
        <v>10917</v>
      </c>
      <c r="C573" s="2" t="s">
        <v>10916</v>
      </c>
      <c r="D573" s="91" t="s">
        <v>10748</v>
      </c>
      <c r="E573" s="2" t="s">
        <v>1421</v>
      </c>
      <c r="F573" s="2" t="s">
        <v>3643</v>
      </c>
      <c r="G573" s="2" t="s">
        <v>1372</v>
      </c>
      <c r="H573" s="2" t="s">
        <v>1372</v>
      </c>
      <c r="I573">
        <v>17929</v>
      </c>
      <c r="J573" t="s">
        <v>10918</v>
      </c>
      <c r="K573" t="e">
        <v>#VALUE!</v>
      </c>
      <c r="L573" t="s">
        <v>11213</v>
      </c>
      <c r="M573" s="175">
        <v>22</v>
      </c>
      <c r="N573" s="124">
        <v>74</v>
      </c>
      <c r="O573" s="75">
        <v>64</v>
      </c>
      <c r="P573" s="124">
        <v>6</v>
      </c>
      <c r="Q573" s="124">
        <v>0</v>
      </c>
      <c r="R573" s="124">
        <v>2</v>
      </c>
      <c r="S573" s="75">
        <v>0</v>
      </c>
      <c r="T573" s="124">
        <v>7</v>
      </c>
      <c r="U573" s="75">
        <v>4</v>
      </c>
      <c r="V573" s="75">
        <v>4</v>
      </c>
      <c r="W573" s="75">
        <v>14</v>
      </c>
      <c r="X573" s="75">
        <v>1</v>
      </c>
      <c r="Y573" s="4">
        <v>9.375E-2</v>
      </c>
      <c r="Z573" s="4">
        <v>0.14705882352941177</v>
      </c>
      <c r="AA573" s="4">
        <v>0.15625</v>
      </c>
      <c r="AB573" s="8">
        <v>0.46052631578947373</v>
      </c>
      <c r="AC573" s="8">
        <v>0</v>
      </c>
      <c r="AD573" s="8">
        <v>0.27027027027027023</v>
      </c>
      <c r="AE573" s="8">
        <v>0.25</v>
      </c>
      <c r="AF573" s="51">
        <v>-0.95818470075309536</v>
      </c>
      <c r="AG573" s="51">
        <v>0</v>
      </c>
      <c r="AH573" s="51">
        <v>0</v>
      </c>
      <c r="AI573" s="51">
        <v>0</v>
      </c>
      <c r="AJ573" s="8">
        <v>2.2611885306648594E-2</v>
      </c>
      <c r="AK573" s="8" t="s">
        <v>12734</v>
      </c>
      <c r="AL573" s="8" t="s">
        <v>12734</v>
      </c>
      <c r="AM573" s="8" t="s">
        <v>12734</v>
      </c>
      <c r="AN573" s="8" t="s">
        <v>12734</v>
      </c>
      <c r="AO573" s="8" t="s">
        <v>12734</v>
      </c>
      <c r="AP573" s="8">
        <v>2.2611885306648594E-2</v>
      </c>
      <c r="AQ573" s="8" t="s">
        <v>12734</v>
      </c>
      <c r="AR573" s="8" t="s">
        <v>12734</v>
      </c>
      <c r="AS573" s="8" t="s">
        <v>12734</v>
      </c>
      <c r="AT573" s="8">
        <v>2.2611885306648594E-2</v>
      </c>
      <c r="AU573" s="8">
        <v>2.2611885306648594E-2</v>
      </c>
      <c r="AV573" s="133" t="s">
        <v>12734</v>
      </c>
      <c r="AW573" s="133" t="s">
        <v>12734</v>
      </c>
      <c r="AX573" s="133" t="s">
        <v>12734</v>
      </c>
      <c r="AY573" s="133" t="s">
        <v>12734</v>
      </c>
      <c r="AZ573" s="133" t="s">
        <v>12734</v>
      </c>
      <c r="BA573" s="133">
        <v>212</v>
      </c>
      <c r="BB573" s="133" t="s">
        <v>12734</v>
      </c>
      <c r="BC573" s="133" t="s">
        <v>12734</v>
      </c>
      <c r="BD573" s="133" t="s">
        <v>12734</v>
      </c>
      <c r="BE573" s="133">
        <v>373</v>
      </c>
      <c r="BF573" s="133">
        <v>358</v>
      </c>
      <c r="BG573" s="92" t="s">
        <v>12734</v>
      </c>
      <c r="BH573" s="8">
        <v>10.292358297693868</v>
      </c>
      <c r="BI573" s="8">
        <v>-10.269746412387219</v>
      </c>
      <c r="BJ573" s="12">
        <v>572</v>
      </c>
      <c r="BK573" s="10">
        <v>0</v>
      </c>
      <c r="BL573" s="10">
        <v>0.21403182159055145</v>
      </c>
      <c r="BM573" s="10">
        <v>-10.48377823397777</v>
      </c>
      <c r="BN573" s="41">
        <v>-18.362864924928608</v>
      </c>
      <c r="BO573" s="41"/>
      <c r="BP573" s="10">
        <v>0</v>
      </c>
      <c r="BQ573" s="38">
        <v>0</v>
      </c>
      <c r="BR573" s="6" t="s">
        <v>13309</v>
      </c>
      <c r="BS573" s="51">
        <v>0</v>
      </c>
      <c r="BT573" s="75">
        <v>1794</v>
      </c>
      <c r="BU573" s="51">
        <v>0</v>
      </c>
      <c r="BV573" s="75">
        <v>0</v>
      </c>
      <c r="BW573" s="75">
        <v>0</v>
      </c>
      <c r="BX573" s="51"/>
    </row>
    <row r="574" spans="1:76">
      <c r="A574" s="185" t="s">
        <v>8586</v>
      </c>
      <c r="B574" s="1" t="s">
        <v>8587</v>
      </c>
      <c r="C574" s="2" t="s">
        <v>8588</v>
      </c>
      <c r="D574" s="91" t="s">
        <v>8728</v>
      </c>
      <c r="E574" s="2" t="s">
        <v>1404</v>
      </c>
      <c r="F574" s="2" t="s">
        <v>3643</v>
      </c>
      <c r="G574" s="2" t="s">
        <v>1372</v>
      </c>
      <c r="H574" s="2" t="s">
        <v>1372</v>
      </c>
      <c r="I574">
        <v>12944</v>
      </c>
      <c r="J574" t="s">
        <v>8343</v>
      </c>
      <c r="K574" t="e">
        <v>#VALUE!</v>
      </c>
      <c r="L574" t="s">
        <v>9292</v>
      </c>
      <c r="M574" s="175">
        <v>17</v>
      </c>
      <c r="N574" s="124">
        <v>43</v>
      </c>
      <c r="O574" s="75">
        <v>39</v>
      </c>
      <c r="P574" s="124">
        <v>3</v>
      </c>
      <c r="Q574" s="124">
        <v>0</v>
      </c>
      <c r="R574" s="124">
        <v>1</v>
      </c>
      <c r="S574" s="75">
        <v>0</v>
      </c>
      <c r="T574" s="124">
        <v>5</v>
      </c>
      <c r="U574" s="75">
        <v>2</v>
      </c>
      <c r="V574" s="75">
        <v>4</v>
      </c>
      <c r="W574" s="75">
        <v>17</v>
      </c>
      <c r="X574" s="75">
        <v>0</v>
      </c>
      <c r="Y574" s="31">
        <v>7.6923076923076927E-2</v>
      </c>
      <c r="Z574" s="31">
        <v>0.16279069767441862</v>
      </c>
      <c r="AA574" s="31">
        <v>0.12820512820512819</v>
      </c>
      <c r="AB574" s="32">
        <v>0.32894736842105265</v>
      </c>
      <c r="AC574" s="32">
        <v>0</v>
      </c>
      <c r="AD574" s="32">
        <v>0.13513513513513511</v>
      </c>
      <c r="AE574" s="32">
        <v>0</v>
      </c>
      <c r="AF574" s="51">
        <v>-0.52041374508926541</v>
      </c>
      <c r="AG574" s="51">
        <v>0</v>
      </c>
      <c r="AH574" s="51">
        <v>0</v>
      </c>
      <c r="AI574" s="51">
        <v>0</v>
      </c>
      <c r="AJ574" s="8">
        <v>-5.6331241533077669E-2</v>
      </c>
      <c r="AK574" s="8" t="s">
        <v>12734</v>
      </c>
      <c r="AL574" s="8" t="s">
        <v>12734</v>
      </c>
      <c r="AM574" s="8" t="s">
        <v>12734</v>
      </c>
      <c r="AN574" s="8" t="s">
        <v>12734</v>
      </c>
      <c r="AO574" s="8" t="s">
        <v>12734</v>
      </c>
      <c r="AP574" s="8">
        <v>-5.6331241533077669E-2</v>
      </c>
      <c r="AQ574" s="8" t="s">
        <v>12734</v>
      </c>
      <c r="AR574" s="8" t="s">
        <v>12734</v>
      </c>
      <c r="AS574" s="8" t="s">
        <v>12734</v>
      </c>
      <c r="AT574" s="8">
        <v>-5.6331241533077669E-2</v>
      </c>
      <c r="AU574" s="8">
        <v>-5.6331241533077669E-2</v>
      </c>
      <c r="AV574" s="133" t="s">
        <v>12734</v>
      </c>
      <c r="AW574" s="133" t="s">
        <v>12734</v>
      </c>
      <c r="AX574" s="133" t="s">
        <v>12734</v>
      </c>
      <c r="AY574" s="133" t="s">
        <v>12734</v>
      </c>
      <c r="AZ574" s="133" t="s">
        <v>12734</v>
      </c>
      <c r="BA574" s="133">
        <v>213</v>
      </c>
      <c r="BB574" s="133" t="s">
        <v>12734</v>
      </c>
      <c r="BC574" s="133" t="s">
        <v>12734</v>
      </c>
      <c r="BD574" s="133" t="s">
        <v>12734</v>
      </c>
      <c r="BE574" s="133">
        <v>375</v>
      </c>
      <c r="BF574" s="133">
        <v>360</v>
      </c>
      <c r="BG574" s="92" t="s">
        <v>12734</v>
      </c>
      <c r="BH574" s="32">
        <v>10.292358297693868</v>
      </c>
      <c r="BI574" s="8">
        <v>-10.348689539226946</v>
      </c>
      <c r="BJ574" s="12">
        <v>573</v>
      </c>
      <c r="BK574" s="32">
        <v>0</v>
      </c>
      <c r="BL574" s="32">
        <v>0.21403182159055145</v>
      </c>
      <c r="BM574" s="32">
        <v>-10.562721360817498</v>
      </c>
      <c r="BN574" s="40">
        <v>-18.508667808930401</v>
      </c>
      <c r="BO574" s="40"/>
      <c r="BP574" s="32">
        <v>0</v>
      </c>
      <c r="BQ574" s="38">
        <v>0</v>
      </c>
      <c r="BR574" s="6" t="s">
        <v>13310</v>
      </c>
      <c r="BS574" s="51">
        <v>0</v>
      </c>
      <c r="BT574" s="75">
        <v>1795</v>
      </c>
      <c r="BU574" s="51">
        <v>0</v>
      </c>
      <c r="BV574" s="75">
        <v>0</v>
      </c>
      <c r="BW574" s="75">
        <v>0</v>
      </c>
      <c r="BX574" s="51"/>
    </row>
    <row r="575" spans="1:76">
      <c r="A575" s="222" t="s">
        <v>6672</v>
      </c>
      <c r="B575" s="1" t="s">
        <v>6674</v>
      </c>
      <c r="C575" s="2" t="s">
        <v>3982</v>
      </c>
      <c r="D575" s="91" t="s">
        <v>6673</v>
      </c>
      <c r="E575" s="2" t="s">
        <v>1458</v>
      </c>
      <c r="F575" s="2" t="s">
        <v>6289</v>
      </c>
      <c r="G575" s="2" t="s">
        <v>1372</v>
      </c>
      <c r="H575" s="2" t="s">
        <v>1372</v>
      </c>
      <c r="I575">
        <v>11270</v>
      </c>
      <c r="J575" t="s">
        <v>6675</v>
      </c>
      <c r="K575" t="e">
        <v>#VALUE!</v>
      </c>
      <c r="L575" t="s">
        <v>6676</v>
      </c>
      <c r="M575" s="175">
        <v>49</v>
      </c>
      <c r="N575" s="124">
        <v>66</v>
      </c>
      <c r="O575" s="67">
        <v>61</v>
      </c>
      <c r="P575" s="124">
        <v>5</v>
      </c>
      <c r="Q575" s="124">
        <v>2</v>
      </c>
      <c r="R575" s="124">
        <v>0</v>
      </c>
      <c r="S575" s="67">
        <v>1</v>
      </c>
      <c r="T575" s="124">
        <v>8</v>
      </c>
      <c r="U575" s="67">
        <v>3</v>
      </c>
      <c r="V575" s="67">
        <v>3</v>
      </c>
      <c r="W575" s="67">
        <v>25</v>
      </c>
      <c r="X575" s="67">
        <v>0</v>
      </c>
      <c r="Y575" s="52">
        <v>8.1967213114754092E-2</v>
      </c>
      <c r="Z575" s="52">
        <v>0.125</v>
      </c>
      <c r="AA575" s="52">
        <v>0.16393442622950818</v>
      </c>
      <c r="AB575" s="51">
        <v>0.52631578947368418</v>
      </c>
      <c r="AC575" s="51">
        <v>0.15151515151515152</v>
      </c>
      <c r="AD575" s="51">
        <v>0.20270270270270269</v>
      </c>
      <c r="AE575" s="51">
        <v>0</v>
      </c>
      <c r="AF575" s="51">
        <v>-0.98513011152416108</v>
      </c>
      <c r="AG575" s="51">
        <v>0</v>
      </c>
      <c r="AH575" s="51">
        <v>0</v>
      </c>
      <c r="AI575" s="51">
        <v>0</v>
      </c>
      <c r="AJ575" s="51">
        <v>-0.10459646783262277</v>
      </c>
      <c r="AK575" s="51" t="s">
        <v>12734</v>
      </c>
      <c r="AL575" s="51" t="s">
        <v>12734</v>
      </c>
      <c r="AM575" s="51" t="s">
        <v>12734</v>
      </c>
      <c r="AN575" s="51" t="s">
        <v>12734</v>
      </c>
      <c r="AO575" s="51" t="s">
        <v>12734</v>
      </c>
      <c r="AP575" s="51">
        <v>-0.10459646783262277</v>
      </c>
      <c r="AQ575" s="51" t="s">
        <v>12734</v>
      </c>
      <c r="AR575" s="51" t="s">
        <v>12734</v>
      </c>
      <c r="AS575" s="51" t="s">
        <v>12734</v>
      </c>
      <c r="AT575" s="51">
        <v>-0.10459646783262277</v>
      </c>
      <c r="AU575" s="51">
        <v>-0.10459646783262277</v>
      </c>
      <c r="AV575" s="76" t="s">
        <v>12734</v>
      </c>
      <c r="AW575" s="133" t="s">
        <v>12734</v>
      </c>
      <c r="AX575" s="133" t="s">
        <v>12734</v>
      </c>
      <c r="AY575" s="133" t="s">
        <v>12734</v>
      </c>
      <c r="AZ575" s="133" t="s">
        <v>12734</v>
      </c>
      <c r="BA575" s="133">
        <v>214</v>
      </c>
      <c r="BB575" s="133" t="s">
        <v>12734</v>
      </c>
      <c r="BC575" s="133" t="s">
        <v>12734</v>
      </c>
      <c r="BD575" s="133" t="s">
        <v>12734</v>
      </c>
      <c r="BE575" s="133">
        <v>377</v>
      </c>
      <c r="BF575" s="133">
        <v>362</v>
      </c>
      <c r="BG575" s="92" t="s">
        <v>12734</v>
      </c>
      <c r="BH575" s="51">
        <v>10.292358297693868</v>
      </c>
      <c r="BI575" s="8">
        <v>-10.396954765526491</v>
      </c>
      <c r="BJ575" s="12">
        <v>574</v>
      </c>
      <c r="BK575" s="51">
        <v>0</v>
      </c>
      <c r="BL575" s="51">
        <v>0.21403182159055145</v>
      </c>
      <c r="BM575" s="51">
        <v>-10.610986587117043</v>
      </c>
      <c r="BN575" s="64">
        <v>-18.597810581369092</v>
      </c>
      <c r="BO575" s="64"/>
      <c r="BP575" s="51">
        <v>0</v>
      </c>
      <c r="BQ575" s="38">
        <v>0</v>
      </c>
      <c r="BR575" s="51" t="s">
        <v>13311</v>
      </c>
      <c r="BS575" s="51">
        <v>0</v>
      </c>
      <c r="BT575" s="75">
        <v>1796</v>
      </c>
      <c r="BU575" s="51">
        <v>0</v>
      </c>
      <c r="BV575" s="75">
        <v>0</v>
      </c>
      <c r="BW575" s="75">
        <v>0</v>
      </c>
      <c r="BX575" s="51"/>
    </row>
    <row r="576" spans="1:76">
      <c r="A576" s="223" t="s">
        <v>2437</v>
      </c>
      <c r="B576" s="1" t="s">
        <v>4107</v>
      </c>
      <c r="C576" s="2" t="s">
        <v>4108</v>
      </c>
      <c r="D576" s="91" t="s">
        <v>572</v>
      </c>
      <c r="E576" s="2" t="s">
        <v>1421</v>
      </c>
      <c r="F576" s="2" t="s">
        <v>3643</v>
      </c>
      <c r="G576" s="2" t="s">
        <v>1821</v>
      </c>
      <c r="H576" s="2" t="s">
        <v>1821</v>
      </c>
      <c r="I576" s="123">
        <v>6876</v>
      </c>
      <c r="J576" s="123" t="s">
        <v>6500</v>
      </c>
      <c r="K576" s="123" t="e">
        <v>#VALUE!</v>
      </c>
      <c r="L576" s="123" t="s">
        <v>3843</v>
      </c>
      <c r="M576" s="124">
        <v>12</v>
      </c>
      <c r="N576" s="124">
        <v>31</v>
      </c>
      <c r="O576" s="124">
        <v>29</v>
      </c>
      <c r="P576" s="124">
        <v>5</v>
      </c>
      <c r="Q576" s="124">
        <v>3</v>
      </c>
      <c r="R576" s="124">
        <v>0</v>
      </c>
      <c r="S576" s="124">
        <v>0</v>
      </c>
      <c r="T576" s="124">
        <v>1</v>
      </c>
      <c r="U576" s="124">
        <v>3</v>
      </c>
      <c r="V576" s="124">
        <v>2</v>
      </c>
      <c r="W576" s="124">
        <v>5</v>
      </c>
      <c r="X576" s="124">
        <v>0</v>
      </c>
      <c r="Y576" s="125">
        <v>0.17241379310344829</v>
      </c>
      <c r="Z576" s="125">
        <v>0.22580645161290322</v>
      </c>
      <c r="AA576" s="125">
        <v>0.27586206896551724</v>
      </c>
      <c r="AB576" s="126">
        <v>6.5789473684210523E-2</v>
      </c>
      <c r="AC576" s="126">
        <v>0</v>
      </c>
      <c r="AD576" s="126">
        <v>0.20270270270270269</v>
      </c>
      <c r="AE576" s="126">
        <v>0</v>
      </c>
      <c r="AF576" s="126">
        <v>5.4036555605328315E-2</v>
      </c>
      <c r="AG576" s="126">
        <v>0</v>
      </c>
      <c r="AH576" s="126">
        <v>0</v>
      </c>
      <c r="AI576" s="51">
        <v>0</v>
      </c>
      <c r="AJ576" s="126">
        <v>0.32252873199224152</v>
      </c>
      <c r="AK576" s="126" t="s">
        <v>12734</v>
      </c>
      <c r="AL576" s="126" t="s">
        <v>12734</v>
      </c>
      <c r="AM576" s="126" t="s">
        <v>12734</v>
      </c>
      <c r="AN576" s="126" t="s">
        <v>12734</v>
      </c>
      <c r="AO576" s="126" t="s">
        <v>12734</v>
      </c>
      <c r="AP576" s="126" t="s">
        <v>12734</v>
      </c>
      <c r="AQ576" s="126" t="s">
        <v>12734</v>
      </c>
      <c r="AR576" s="126" t="s">
        <v>12734</v>
      </c>
      <c r="AS576" s="126" t="s">
        <v>12734</v>
      </c>
      <c r="AT576" s="126">
        <v>0.32252873199224152</v>
      </c>
      <c r="AU576" s="126">
        <v>0.32252873199224152</v>
      </c>
      <c r="AV576" s="128" t="s">
        <v>12734</v>
      </c>
      <c r="AW576" s="128" t="s">
        <v>12734</v>
      </c>
      <c r="AX576" s="128" t="s">
        <v>12734</v>
      </c>
      <c r="AY576" s="128" t="s">
        <v>12734</v>
      </c>
      <c r="AZ576" s="128" t="s">
        <v>12734</v>
      </c>
      <c r="BA576" s="128" t="s">
        <v>12734</v>
      </c>
      <c r="BB576" s="128" t="s">
        <v>12734</v>
      </c>
      <c r="BC576" s="128" t="s">
        <v>12734</v>
      </c>
      <c r="BD576" s="128" t="s">
        <v>12734</v>
      </c>
      <c r="BE576" s="128">
        <v>364</v>
      </c>
      <c r="BF576" s="128">
        <v>349</v>
      </c>
      <c r="BG576" s="127" t="s">
        <v>12734</v>
      </c>
      <c r="BH576" s="126">
        <v>10.732795434161627</v>
      </c>
      <c r="BI576" s="126">
        <v>-10.410266702169386</v>
      </c>
      <c r="BJ576" s="128">
        <v>575</v>
      </c>
      <c r="BK576" s="126">
        <v>0</v>
      </c>
      <c r="BL576" s="126">
        <v>0.21403182159055145</v>
      </c>
      <c r="BM576" s="126">
        <v>-10.624298523759936</v>
      </c>
      <c r="BN576" s="129">
        <v>-18.622396873195655</v>
      </c>
      <c r="BO576" s="129"/>
      <c r="BP576" s="126">
        <v>0</v>
      </c>
      <c r="BQ576" s="38">
        <v>0</v>
      </c>
      <c r="BR576" s="126" t="s">
        <v>13312</v>
      </c>
      <c r="BS576" s="126">
        <v>729.67</v>
      </c>
      <c r="BT576" s="124">
        <v>1797</v>
      </c>
      <c r="BU576" s="126">
        <v>-1067.33</v>
      </c>
      <c r="BV576" s="124">
        <v>657</v>
      </c>
      <c r="BW576" s="124">
        <v>717</v>
      </c>
      <c r="BX576" s="126"/>
    </row>
    <row r="577" spans="1:76">
      <c r="A577" s="185" t="s">
        <v>11631</v>
      </c>
      <c r="B577" s="1" t="s">
        <v>11632</v>
      </c>
      <c r="C577" s="2" t="s">
        <v>5178</v>
      </c>
      <c r="D577" s="91" t="s">
        <v>11084</v>
      </c>
      <c r="E577" s="2" t="s">
        <v>1380</v>
      </c>
      <c r="F577" s="2" t="s">
        <v>3643</v>
      </c>
      <c r="G577" s="2" t="s">
        <v>1372</v>
      </c>
      <c r="H577" s="2" t="s">
        <v>1372</v>
      </c>
      <c r="I577">
        <v>17806</v>
      </c>
      <c r="J577" t="s">
        <v>11633</v>
      </c>
      <c r="K577" t="e">
        <v>#VALUE!</v>
      </c>
      <c r="L577" t="s">
        <v>11634</v>
      </c>
      <c r="M577" s="175">
        <v>27</v>
      </c>
      <c r="N577" s="124">
        <v>60</v>
      </c>
      <c r="O577" s="75">
        <v>56</v>
      </c>
      <c r="P577" s="124">
        <v>6</v>
      </c>
      <c r="Q577" s="124">
        <v>0</v>
      </c>
      <c r="R577" s="124">
        <v>0</v>
      </c>
      <c r="S577" s="75">
        <v>0</v>
      </c>
      <c r="T577" s="124">
        <v>3</v>
      </c>
      <c r="U577" s="75">
        <v>4</v>
      </c>
      <c r="V577" s="75">
        <v>3</v>
      </c>
      <c r="W577" s="75">
        <v>21</v>
      </c>
      <c r="X577" s="75">
        <v>0</v>
      </c>
      <c r="Y577" s="4">
        <v>0.10714285714285714</v>
      </c>
      <c r="Z577" s="4">
        <v>0.15254237288135594</v>
      </c>
      <c r="AA577" s="4">
        <v>0.10714285714285714</v>
      </c>
      <c r="AB577" s="8">
        <v>0.19736842105263158</v>
      </c>
      <c r="AC577" s="8">
        <v>0</v>
      </c>
      <c r="AD577" s="8">
        <v>0.27027027027027023</v>
      </c>
      <c r="AE577" s="8">
        <v>0</v>
      </c>
      <c r="AF577" s="51">
        <v>-0.69940476190475764</v>
      </c>
      <c r="AG577" s="51">
        <v>0</v>
      </c>
      <c r="AH577" s="51">
        <v>0</v>
      </c>
      <c r="AI577" s="51">
        <v>0</v>
      </c>
      <c r="AJ577" s="8">
        <v>-0.23176607058185583</v>
      </c>
      <c r="AK577" s="8" t="s">
        <v>12734</v>
      </c>
      <c r="AL577" s="8" t="s">
        <v>12734</v>
      </c>
      <c r="AM577" s="8" t="s">
        <v>12734</v>
      </c>
      <c r="AN577" s="8" t="s">
        <v>12734</v>
      </c>
      <c r="AO577" s="8" t="s">
        <v>12734</v>
      </c>
      <c r="AP577" s="8">
        <v>-0.23176607058185583</v>
      </c>
      <c r="AQ577" s="8" t="s">
        <v>12734</v>
      </c>
      <c r="AR577" s="8" t="s">
        <v>12734</v>
      </c>
      <c r="AS577" s="8" t="s">
        <v>12734</v>
      </c>
      <c r="AT577" s="8">
        <v>-0.23176607058185583</v>
      </c>
      <c r="AU577" s="8">
        <v>-0.23176607058185583</v>
      </c>
      <c r="AV577" s="133" t="s">
        <v>12734</v>
      </c>
      <c r="AW577" s="133" t="s">
        <v>12734</v>
      </c>
      <c r="AX577" s="133" t="s">
        <v>12734</v>
      </c>
      <c r="AY577" s="133" t="s">
        <v>12734</v>
      </c>
      <c r="AZ577" s="133" t="s">
        <v>12734</v>
      </c>
      <c r="BA577" s="133">
        <v>215</v>
      </c>
      <c r="BB577" s="133" t="s">
        <v>12734</v>
      </c>
      <c r="BC577" s="133" t="s">
        <v>12734</v>
      </c>
      <c r="BD577" s="133" t="s">
        <v>12734</v>
      </c>
      <c r="BE577" s="133">
        <v>379</v>
      </c>
      <c r="BF577" s="133">
        <v>364</v>
      </c>
      <c r="BG577" s="92" t="s">
        <v>12734</v>
      </c>
      <c r="BH577" s="8">
        <v>10.292358297693868</v>
      </c>
      <c r="BI577" s="8">
        <v>-10.524124368275723</v>
      </c>
      <c r="BJ577" s="12">
        <v>576</v>
      </c>
      <c r="BK577" s="10">
        <v>0</v>
      </c>
      <c r="BL577" s="10">
        <v>0.21403182159055145</v>
      </c>
      <c r="BM577" s="10">
        <v>-10.738156189866274</v>
      </c>
      <c r="BN577" s="41">
        <v>-18.832684668328476</v>
      </c>
      <c r="BO577" s="41"/>
      <c r="BP577" s="10">
        <v>0</v>
      </c>
      <c r="BQ577" s="38">
        <v>0</v>
      </c>
      <c r="BR577" s="6" t="s">
        <v>13313</v>
      </c>
      <c r="BS577" s="51">
        <v>0</v>
      </c>
      <c r="BT577" s="75">
        <v>1798</v>
      </c>
      <c r="BU577" s="51">
        <v>0</v>
      </c>
      <c r="BV577" s="75">
        <v>0</v>
      </c>
      <c r="BW577" s="75">
        <v>0</v>
      </c>
      <c r="BX577" s="51"/>
    </row>
    <row r="578" spans="1:76">
      <c r="A578" s="185" t="s">
        <v>8543</v>
      </c>
      <c r="B578" s="1" t="s">
        <v>4485</v>
      </c>
      <c r="C578" s="2" t="s">
        <v>4164</v>
      </c>
      <c r="D578" s="91" t="s">
        <v>8339</v>
      </c>
      <c r="E578" s="2" t="s">
        <v>1431</v>
      </c>
      <c r="F578" s="2" t="s">
        <v>3643</v>
      </c>
      <c r="G578" s="2" t="s">
        <v>1821</v>
      </c>
      <c r="H578" s="2" t="s">
        <v>1821</v>
      </c>
      <c r="I578" s="98">
        <v>16246</v>
      </c>
      <c r="J578" s="98" t="s">
        <v>8823</v>
      </c>
      <c r="K578" s="98" t="e">
        <v>#VALUE!</v>
      </c>
      <c r="L578" s="98" t="s">
        <v>9142</v>
      </c>
      <c r="M578" s="66">
        <v>14</v>
      </c>
      <c r="N578" s="124">
        <v>49</v>
      </c>
      <c r="O578" s="75">
        <v>44</v>
      </c>
      <c r="P578" s="124">
        <v>6</v>
      </c>
      <c r="Q578" s="124">
        <v>0</v>
      </c>
      <c r="R578" s="124">
        <v>0</v>
      </c>
      <c r="S578" s="75">
        <v>1</v>
      </c>
      <c r="T578" s="124">
        <v>1</v>
      </c>
      <c r="U578" s="75">
        <v>4</v>
      </c>
      <c r="V578" s="75">
        <v>4</v>
      </c>
      <c r="W578" s="75">
        <v>21</v>
      </c>
      <c r="X578" s="75">
        <v>0</v>
      </c>
      <c r="Y578" s="3">
        <v>0.13636363636363635</v>
      </c>
      <c r="Z578" s="3">
        <v>0.20833333333333334</v>
      </c>
      <c r="AA578" s="3">
        <v>0.20454545454545456</v>
      </c>
      <c r="AB578" s="6">
        <v>6.5789473684210523E-2</v>
      </c>
      <c r="AC578" s="6">
        <v>0.15151515151515152</v>
      </c>
      <c r="AD578" s="6">
        <v>0.27027027027027023</v>
      </c>
      <c r="AE578" s="6">
        <v>0</v>
      </c>
      <c r="AF578" s="6">
        <v>-0.31007751937983663</v>
      </c>
      <c r="AG578" s="6">
        <v>0</v>
      </c>
      <c r="AH578" s="6">
        <v>0</v>
      </c>
      <c r="AI578" s="51">
        <v>0</v>
      </c>
      <c r="AJ578" s="6">
        <v>0.17749737608979566</v>
      </c>
      <c r="AK578" s="6" t="s">
        <v>12734</v>
      </c>
      <c r="AL578" s="6" t="s">
        <v>12734</v>
      </c>
      <c r="AM578" s="6" t="s">
        <v>12734</v>
      </c>
      <c r="AN578" s="6" t="s">
        <v>12734</v>
      </c>
      <c r="AO578" s="6" t="s">
        <v>12734</v>
      </c>
      <c r="AP578" s="6" t="s">
        <v>12734</v>
      </c>
      <c r="AQ578" s="6" t="s">
        <v>12734</v>
      </c>
      <c r="AR578" s="6" t="s">
        <v>12734</v>
      </c>
      <c r="AS578" s="6" t="s">
        <v>12734</v>
      </c>
      <c r="AT578" s="6">
        <v>0.17749737608979566</v>
      </c>
      <c r="AU578" s="6">
        <v>0.17749737608979566</v>
      </c>
      <c r="AV578" s="99" t="s">
        <v>12734</v>
      </c>
      <c r="AW578" s="99" t="s">
        <v>12734</v>
      </c>
      <c r="AX578" s="99" t="s">
        <v>12734</v>
      </c>
      <c r="AY578" s="99" t="s">
        <v>12734</v>
      </c>
      <c r="AZ578" s="99" t="s">
        <v>12734</v>
      </c>
      <c r="BA578" s="99" t="s">
        <v>12734</v>
      </c>
      <c r="BB578" s="99" t="s">
        <v>12734</v>
      </c>
      <c r="BC578" s="99" t="s">
        <v>12734</v>
      </c>
      <c r="BD578" s="99" t="s">
        <v>12734</v>
      </c>
      <c r="BE578" s="99">
        <v>366</v>
      </c>
      <c r="BF578" s="99">
        <v>351</v>
      </c>
      <c r="BG578" s="92" t="s">
        <v>12734</v>
      </c>
      <c r="BH578" s="6">
        <v>10.732795434161627</v>
      </c>
      <c r="BI578" s="6">
        <v>-10.555298058071831</v>
      </c>
      <c r="BJ578" s="99">
        <v>577</v>
      </c>
      <c r="BK578" s="6">
        <v>0</v>
      </c>
      <c r="BL578" s="6">
        <v>0.21403182159055145</v>
      </c>
      <c r="BM578" s="6">
        <v>-10.769329879662383</v>
      </c>
      <c r="BN578" s="38">
        <v>-18.89026047079799</v>
      </c>
      <c r="BO578" s="38"/>
      <c r="BP578" s="6">
        <v>0</v>
      </c>
      <c r="BQ578" s="38">
        <v>0</v>
      </c>
      <c r="BR578" s="6" t="s">
        <v>13314</v>
      </c>
      <c r="BS578" s="51">
        <v>0</v>
      </c>
      <c r="BT578" s="75">
        <v>1799</v>
      </c>
      <c r="BU578" s="51">
        <v>0</v>
      </c>
      <c r="BV578" s="75">
        <v>0</v>
      </c>
      <c r="BW578" s="75">
        <v>0</v>
      </c>
      <c r="BX578" s="6"/>
    </row>
    <row r="579" spans="1:76">
      <c r="A579" t="s">
        <v>10322</v>
      </c>
      <c r="B579" s="1" t="s">
        <v>10324</v>
      </c>
      <c r="C579" s="2" t="s">
        <v>3984</v>
      </c>
      <c r="D579" s="91" t="s">
        <v>10323</v>
      </c>
      <c r="E579" s="2" t="s">
        <v>1374</v>
      </c>
      <c r="F579" s="2" t="s">
        <v>6289</v>
      </c>
      <c r="G579" s="2" t="s">
        <v>1372</v>
      </c>
      <c r="H579" s="2" t="s">
        <v>1372</v>
      </c>
      <c r="I579">
        <v>16115</v>
      </c>
      <c r="J579" t="s">
        <v>11878</v>
      </c>
      <c r="K579" t="e">
        <v>#VALUE!</v>
      </c>
      <c r="L579" t="s">
        <v>10325</v>
      </c>
      <c r="M579" s="175">
        <v>12</v>
      </c>
      <c r="N579" s="124">
        <v>26</v>
      </c>
      <c r="O579" s="75">
        <v>24</v>
      </c>
      <c r="P579" s="124">
        <v>1</v>
      </c>
      <c r="Q579" s="124">
        <v>1</v>
      </c>
      <c r="R579" s="124">
        <v>0</v>
      </c>
      <c r="S579" s="75">
        <v>0</v>
      </c>
      <c r="T579" s="124">
        <v>0</v>
      </c>
      <c r="U579" s="75">
        <v>0</v>
      </c>
      <c r="V579" s="75">
        <v>2</v>
      </c>
      <c r="W579" s="75">
        <v>15</v>
      </c>
      <c r="X579" s="75">
        <v>0</v>
      </c>
      <c r="Y579" s="4">
        <v>4.1666666666666664E-2</v>
      </c>
      <c r="Z579" s="4">
        <v>0.11538461538461539</v>
      </c>
      <c r="AA579" s="4">
        <v>8.3333333333333329E-2</v>
      </c>
      <c r="AB579" s="8">
        <v>0</v>
      </c>
      <c r="AC579" s="8">
        <v>0</v>
      </c>
      <c r="AD579" s="8">
        <v>0</v>
      </c>
      <c r="AE579" s="8">
        <v>0</v>
      </c>
      <c r="AF579" s="51">
        <v>-0.28110047846890973</v>
      </c>
      <c r="AG579" s="51">
        <v>0</v>
      </c>
      <c r="AH579" s="51">
        <v>0</v>
      </c>
      <c r="AI579" s="51">
        <v>0</v>
      </c>
      <c r="AJ579" s="8">
        <v>-0.28110047846890973</v>
      </c>
      <c r="AK579" s="8" t="s">
        <v>12734</v>
      </c>
      <c r="AL579" s="8" t="s">
        <v>12734</v>
      </c>
      <c r="AM579" s="8" t="s">
        <v>12734</v>
      </c>
      <c r="AN579" s="8" t="s">
        <v>12734</v>
      </c>
      <c r="AO579" s="8" t="s">
        <v>12734</v>
      </c>
      <c r="AP579" s="8">
        <v>-0.28110047846890973</v>
      </c>
      <c r="AQ579" s="8" t="s">
        <v>12734</v>
      </c>
      <c r="AR579" s="8" t="s">
        <v>12734</v>
      </c>
      <c r="AS579" s="8" t="s">
        <v>12734</v>
      </c>
      <c r="AT579" s="8">
        <v>-0.28110047846890973</v>
      </c>
      <c r="AU579" s="8">
        <v>-0.28110047846890973</v>
      </c>
      <c r="AV579" s="133" t="s">
        <v>12734</v>
      </c>
      <c r="AW579" s="133" t="s">
        <v>12734</v>
      </c>
      <c r="AX579" s="133" t="s">
        <v>12734</v>
      </c>
      <c r="AY579" s="133" t="s">
        <v>12734</v>
      </c>
      <c r="AZ579" s="133" t="s">
        <v>12734</v>
      </c>
      <c r="BA579" s="133">
        <v>216</v>
      </c>
      <c r="BB579" s="133" t="s">
        <v>12734</v>
      </c>
      <c r="BC579" s="133" t="s">
        <v>12734</v>
      </c>
      <c r="BD579" s="133" t="s">
        <v>12734</v>
      </c>
      <c r="BE579" s="133">
        <v>381</v>
      </c>
      <c r="BF579" s="133">
        <v>366</v>
      </c>
      <c r="BG579" s="92" t="s">
        <v>12734</v>
      </c>
      <c r="BH579" s="8">
        <v>10.292358297693868</v>
      </c>
      <c r="BI579" s="8">
        <v>-10.573458776162777</v>
      </c>
      <c r="BJ579" s="12">
        <v>578</v>
      </c>
      <c r="BK579" s="10">
        <v>0</v>
      </c>
      <c r="BL579" s="10">
        <v>0.21403182159055145</v>
      </c>
      <c r="BM579" s="10">
        <v>-10.78749059775333</v>
      </c>
      <c r="BN579" s="41">
        <v>-18.923802150475552</v>
      </c>
      <c r="BO579" s="41"/>
      <c r="BP579" s="10">
        <v>0</v>
      </c>
      <c r="BQ579" s="38">
        <v>0</v>
      </c>
      <c r="BR579" s="6" t="s">
        <v>13315</v>
      </c>
      <c r="BS579" s="51">
        <v>0</v>
      </c>
      <c r="BT579" s="75">
        <v>1800</v>
      </c>
      <c r="BU579" s="51">
        <v>0</v>
      </c>
      <c r="BV579" s="75">
        <v>0</v>
      </c>
      <c r="BW579" s="75">
        <v>0</v>
      </c>
      <c r="BX579" s="51"/>
    </row>
    <row r="580" spans="1:76">
      <c r="A580" s="221" t="s">
        <v>2198</v>
      </c>
      <c r="B580" s="187" t="s">
        <v>3943</v>
      </c>
      <c r="C580" s="188" t="s">
        <v>3944</v>
      </c>
      <c r="D580" s="219" t="s">
        <v>611</v>
      </c>
      <c r="E580" s="188" t="s">
        <v>1378</v>
      </c>
      <c r="F580" s="188" t="s">
        <v>3643</v>
      </c>
      <c r="G580" s="188" t="s">
        <v>658</v>
      </c>
      <c r="H580" s="188" t="s">
        <v>658</v>
      </c>
      <c r="I580" s="190">
        <v>8370</v>
      </c>
      <c r="J580" s="190" t="s">
        <v>7889</v>
      </c>
      <c r="K580" s="202" t="e">
        <v>#VALUE!</v>
      </c>
      <c r="L580" s="202" t="s">
        <v>3605</v>
      </c>
      <c r="M580" s="66">
        <v>6</v>
      </c>
      <c r="N580" s="192">
        <v>21</v>
      </c>
      <c r="O580" s="192">
        <v>20</v>
      </c>
      <c r="P580" s="192">
        <v>2</v>
      </c>
      <c r="Q580" s="192">
        <v>0</v>
      </c>
      <c r="R580" s="192">
        <v>0</v>
      </c>
      <c r="S580" s="192">
        <v>0</v>
      </c>
      <c r="T580" s="192">
        <v>1</v>
      </c>
      <c r="U580" s="192">
        <v>1</v>
      </c>
      <c r="V580" s="192">
        <v>1</v>
      </c>
      <c r="W580" s="192">
        <v>2</v>
      </c>
      <c r="X580" s="192">
        <v>0</v>
      </c>
      <c r="Y580" s="193">
        <v>0.1</v>
      </c>
      <c r="Z580" s="194">
        <v>0.14285714285714285</v>
      </c>
      <c r="AA580" s="194">
        <v>0.1</v>
      </c>
      <c r="AB580" s="195">
        <v>6.5789473684210523E-2</v>
      </c>
      <c r="AC580" s="195">
        <v>0</v>
      </c>
      <c r="AD580" s="195">
        <v>6.7567567567567557E-2</v>
      </c>
      <c r="AE580" s="195">
        <v>0</v>
      </c>
      <c r="AF580" s="195">
        <v>-2.5932575304227216E-2</v>
      </c>
      <c r="AG580" s="196">
        <v>0</v>
      </c>
      <c r="AH580" s="196">
        <v>0</v>
      </c>
      <c r="AI580" s="196">
        <v>0</v>
      </c>
      <c r="AJ580" s="195">
        <v>0.10742446594755087</v>
      </c>
      <c r="AK580" s="195" t="s">
        <v>12734</v>
      </c>
      <c r="AL580" s="195" t="s">
        <v>12734</v>
      </c>
      <c r="AM580" s="195">
        <v>0.10742446594755087</v>
      </c>
      <c r="AN580" s="195" t="s">
        <v>12734</v>
      </c>
      <c r="AO580" s="195" t="s">
        <v>12734</v>
      </c>
      <c r="AP580" s="195" t="s">
        <v>12734</v>
      </c>
      <c r="AQ580" s="195" t="s">
        <v>12734</v>
      </c>
      <c r="AR580" s="195">
        <v>0.10742446594755087</v>
      </c>
      <c r="AS580" s="195">
        <v>0.10742446594755087</v>
      </c>
      <c r="AT580" s="195">
        <v>0.10742446594755087</v>
      </c>
      <c r="AU580" s="195">
        <v>0.10742446594755087</v>
      </c>
      <c r="AV580" s="197" t="s">
        <v>12734</v>
      </c>
      <c r="AW580" s="197" t="s">
        <v>12734</v>
      </c>
      <c r="AX580" s="197">
        <v>86</v>
      </c>
      <c r="AY580" s="197" t="s">
        <v>12734</v>
      </c>
      <c r="AZ580" s="197" t="s">
        <v>12734</v>
      </c>
      <c r="BA580" s="197" t="s">
        <v>12734</v>
      </c>
      <c r="BB580" s="197" t="s">
        <v>12734</v>
      </c>
      <c r="BC580" s="197">
        <v>120</v>
      </c>
      <c r="BD580" s="197">
        <v>168</v>
      </c>
      <c r="BE580" s="197">
        <v>370</v>
      </c>
      <c r="BF580" s="197">
        <v>355</v>
      </c>
      <c r="BG580" s="198" t="s">
        <v>12734</v>
      </c>
      <c r="BH580" s="195">
        <v>10.732795434161627</v>
      </c>
      <c r="BI580" s="195">
        <v>-10.625370968214076</v>
      </c>
      <c r="BJ580" s="197">
        <v>579</v>
      </c>
      <c r="BK580" s="195">
        <v>0</v>
      </c>
      <c r="BL580" s="195">
        <v>0.21403182159055145</v>
      </c>
      <c r="BM580" s="195">
        <v>-10.839402789804627</v>
      </c>
      <c r="BN580" s="199">
        <v>-19.019680634378282</v>
      </c>
      <c r="BO580" s="200"/>
      <c r="BP580" s="195">
        <v>0</v>
      </c>
      <c r="BQ580" s="38">
        <v>0</v>
      </c>
      <c r="BR580" s="195" t="s">
        <v>13316</v>
      </c>
      <c r="BS580" s="195">
        <v>0</v>
      </c>
      <c r="BT580" s="201">
        <v>1801</v>
      </c>
      <c r="BU580" s="196">
        <v>0</v>
      </c>
      <c r="BV580" s="201">
        <v>0</v>
      </c>
      <c r="BW580" s="201">
        <v>0</v>
      </c>
      <c r="BX580" s="195"/>
    </row>
    <row r="581" spans="1:76">
      <c r="A581" s="185" t="s">
        <v>5580</v>
      </c>
      <c r="B581" s="1" t="s">
        <v>5581</v>
      </c>
      <c r="C581" s="2" t="s">
        <v>5582</v>
      </c>
      <c r="D581" s="91" t="s">
        <v>6034</v>
      </c>
      <c r="E581" s="2" t="s">
        <v>1390</v>
      </c>
      <c r="F581" s="2" t="s">
        <v>3643</v>
      </c>
      <c r="G581" s="2" t="s">
        <v>1372</v>
      </c>
      <c r="H581" s="2" t="s">
        <v>1372</v>
      </c>
      <c r="I581">
        <v>13130</v>
      </c>
      <c r="J581" t="s">
        <v>7462</v>
      </c>
      <c r="K581" t="e">
        <v>#VALUE!</v>
      </c>
      <c r="L581" t="s">
        <v>6035</v>
      </c>
      <c r="M581" s="175">
        <v>9</v>
      </c>
      <c r="N581" s="124">
        <v>25</v>
      </c>
      <c r="O581" s="75">
        <v>23</v>
      </c>
      <c r="P581" s="124">
        <v>0</v>
      </c>
      <c r="Q581" s="124">
        <v>0</v>
      </c>
      <c r="R581" s="124">
        <v>0</v>
      </c>
      <c r="S581" s="75">
        <v>0</v>
      </c>
      <c r="T581" s="124">
        <v>0</v>
      </c>
      <c r="U581" s="75">
        <v>0</v>
      </c>
      <c r="V581" s="75">
        <v>2</v>
      </c>
      <c r="W581" s="75">
        <v>11</v>
      </c>
      <c r="X581" s="75">
        <v>0</v>
      </c>
      <c r="Y581" s="31">
        <v>0</v>
      </c>
      <c r="Z581" s="31">
        <v>0.08</v>
      </c>
      <c r="AA581" s="31">
        <v>0</v>
      </c>
      <c r="AB581" s="32">
        <v>0</v>
      </c>
      <c r="AC581" s="32">
        <v>0</v>
      </c>
      <c r="AD581" s="32">
        <v>0</v>
      </c>
      <c r="AE581" s="32">
        <v>0</v>
      </c>
      <c r="AF581" s="51">
        <v>-0.37311200837446734</v>
      </c>
      <c r="AG581" s="51">
        <v>0</v>
      </c>
      <c r="AH581" s="51">
        <v>0</v>
      </c>
      <c r="AI581" s="51">
        <v>0</v>
      </c>
      <c r="AJ581" s="8">
        <v>-0.37311200837446734</v>
      </c>
      <c r="AK581" s="8" t="s">
        <v>12734</v>
      </c>
      <c r="AL581" s="8" t="s">
        <v>12734</v>
      </c>
      <c r="AM581" s="8" t="s">
        <v>12734</v>
      </c>
      <c r="AN581" s="8" t="s">
        <v>12734</v>
      </c>
      <c r="AO581" s="8" t="s">
        <v>12734</v>
      </c>
      <c r="AP581" s="8">
        <v>-0.37311200837446734</v>
      </c>
      <c r="AQ581" s="8" t="s">
        <v>12734</v>
      </c>
      <c r="AR581" s="8" t="s">
        <v>12734</v>
      </c>
      <c r="AS581" s="8" t="s">
        <v>12734</v>
      </c>
      <c r="AT581" s="8">
        <v>-0.37311200837446734</v>
      </c>
      <c r="AU581" s="8">
        <v>-0.37311200837446734</v>
      </c>
      <c r="AV581" s="133" t="s">
        <v>12734</v>
      </c>
      <c r="AW581" s="133" t="s">
        <v>12734</v>
      </c>
      <c r="AX581" s="133" t="s">
        <v>12734</v>
      </c>
      <c r="AY581" s="133" t="s">
        <v>12734</v>
      </c>
      <c r="AZ581" s="133" t="s">
        <v>12734</v>
      </c>
      <c r="BA581" s="133">
        <v>217</v>
      </c>
      <c r="BB581" s="133" t="s">
        <v>12734</v>
      </c>
      <c r="BC581" s="133" t="s">
        <v>12734</v>
      </c>
      <c r="BD581" s="133" t="s">
        <v>12734</v>
      </c>
      <c r="BE581" s="133">
        <v>384</v>
      </c>
      <c r="BF581" s="133">
        <v>369</v>
      </c>
      <c r="BG581" s="92" t="s">
        <v>12734</v>
      </c>
      <c r="BH581" s="32">
        <v>10.292358297693868</v>
      </c>
      <c r="BI581" s="8">
        <v>-10.665470306068336</v>
      </c>
      <c r="BJ581" s="12">
        <v>580</v>
      </c>
      <c r="BK581" s="32">
        <v>0</v>
      </c>
      <c r="BL581" s="32">
        <v>0.21403182159055145</v>
      </c>
      <c r="BM581" s="32">
        <v>-10.879502127658888</v>
      </c>
      <c r="BN581" s="40">
        <v>-19.093741535431562</v>
      </c>
      <c r="BO581" s="40"/>
      <c r="BP581" s="32">
        <v>0</v>
      </c>
      <c r="BQ581" s="38">
        <v>0</v>
      </c>
      <c r="BR581" s="6" t="s">
        <v>13317</v>
      </c>
      <c r="BS581" s="51">
        <v>0</v>
      </c>
      <c r="BT581" s="75">
        <v>1802</v>
      </c>
      <c r="BU581" s="51">
        <v>0</v>
      </c>
      <c r="BV581" s="75">
        <v>0</v>
      </c>
      <c r="BW581" s="75">
        <v>0</v>
      </c>
      <c r="BX581" s="51"/>
    </row>
    <row r="582" spans="1:76">
      <c r="A582" s="185" t="s">
        <v>10930</v>
      </c>
      <c r="B582" s="1" t="s">
        <v>10931</v>
      </c>
      <c r="C582" s="2" t="s">
        <v>4034</v>
      </c>
      <c r="D582" s="91" t="s">
        <v>10538</v>
      </c>
      <c r="E582" s="2" t="s">
        <v>1431</v>
      </c>
      <c r="F582" s="2" t="s">
        <v>3643</v>
      </c>
      <c r="G582" s="2" t="s">
        <v>1372</v>
      </c>
      <c r="H582" s="2" t="s">
        <v>1372</v>
      </c>
      <c r="I582">
        <v>14897</v>
      </c>
      <c r="J582" t="s">
        <v>10932</v>
      </c>
      <c r="K582" t="e">
        <v>#VALUE!</v>
      </c>
      <c r="L582" t="s">
        <v>11221</v>
      </c>
      <c r="M582" s="175">
        <v>30</v>
      </c>
      <c r="N582" s="124">
        <v>93</v>
      </c>
      <c r="O582" s="75">
        <v>84</v>
      </c>
      <c r="P582" s="124">
        <v>9</v>
      </c>
      <c r="Q582" s="124">
        <v>0</v>
      </c>
      <c r="R582" s="124">
        <v>0</v>
      </c>
      <c r="S582" s="75">
        <v>2</v>
      </c>
      <c r="T582" s="124">
        <v>4</v>
      </c>
      <c r="U582" s="75">
        <v>4</v>
      </c>
      <c r="V582" s="75">
        <v>8</v>
      </c>
      <c r="W582" s="75">
        <v>35</v>
      </c>
      <c r="X582" s="75">
        <v>0</v>
      </c>
      <c r="Y582" s="4">
        <v>0.10714285714285714</v>
      </c>
      <c r="Z582" s="4">
        <v>0.18478260869565216</v>
      </c>
      <c r="AA582" s="4">
        <v>0.17857142857142858</v>
      </c>
      <c r="AB582" s="8">
        <v>0.26315789473684209</v>
      </c>
      <c r="AC582" s="8">
        <v>0.30303030303030304</v>
      </c>
      <c r="AD582" s="8">
        <v>0.27027027027027023</v>
      </c>
      <c r="AE582" s="8">
        <v>0</v>
      </c>
      <c r="AF582" s="51">
        <v>-1.2319699664097943</v>
      </c>
      <c r="AG582" s="51">
        <v>0</v>
      </c>
      <c r="AH582" s="51">
        <v>0</v>
      </c>
      <c r="AI582" s="51">
        <v>0</v>
      </c>
      <c r="AJ582" s="8">
        <v>-0.39551149837237887</v>
      </c>
      <c r="AK582" s="8" t="s">
        <v>12734</v>
      </c>
      <c r="AL582" s="8" t="s">
        <v>12734</v>
      </c>
      <c r="AM582" s="8" t="s">
        <v>12734</v>
      </c>
      <c r="AN582" s="8" t="s">
        <v>12734</v>
      </c>
      <c r="AO582" s="8" t="s">
        <v>12734</v>
      </c>
      <c r="AP582" s="8">
        <v>-0.39551149837237887</v>
      </c>
      <c r="AQ582" s="8" t="s">
        <v>12734</v>
      </c>
      <c r="AR582" s="8" t="s">
        <v>12734</v>
      </c>
      <c r="AS582" s="8" t="s">
        <v>12734</v>
      </c>
      <c r="AT582" s="8">
        <v>-0.39551149837237887</v>
      </c>
      <c r="AU582" s="8">
        <v>-0.39551149837237887</v>
      </c>
      <c r="AV582" s="133" t="s">
        <v>12734</v>
      </c>
      <c r="AW582" s="133" t="s">
        <v>12734</v>
      </c>
      <c r="AX582" s="133" t="s">
        <v>12734</v>
      </c>
      <c r="AY582" s="133" t="s">
        <v>12734</v>
      </c>
      <c r="AZ582" s="133" t="s">
        <v>12734</v>
      </c>
      <c r="BA582" s="133">
        <v>218</v>
      </c>
      <c r="BB582" s="133" t="s">
        <v>12734</v>
      </c>
      <c r="BC582" s="133" t="s">
        <v>12734</v>
      </c>
      <c r="BD582" s="133" t="s">
        <v>12734</v>
      </c>
      <c r="BE582" s="133">
        <v>385</v>
      </c>
      <c r="BF582" s="133">
        <v>370</v>
      </c>
      <c r="BG582" s="92" t="s">
        <v>12734</v>
      </c>
      <c r="BH582" s="8">
        <v>10.292358297693868</v>
      </c>
      <c r="BI582" s="8">
        <v>-10.687869796066247</v>
      </c>
      <c r="BJ582" s="12">
        <v>581</v>
      </c>
      <c r="BK582" s="10">
        <v>0</v>
      </c>
      <c r="BL582" s="10">
        <v>0.21403182159055145</v>
      </c>
      <c r="BM582" s="10">
        <v>-10.901901617656797</v>
      </c>
      <c r="BN582" s="41">
        <v>-19.135111954524472</v>
      </c>
      <c r="BO582" s="41"/>
      <c r="BP582" s="10">
        <v>0</v>
      </c>
      <c r="BQ582" s="38">
        <v>0</v>
      </c>
      <c r="BR582" s="6" t="s">
        <v>13318</v>
      </c>
      <c r="BS582" s="51">
        <v>736.83</v>
      </c>
      <c r="BT582" s="75">
        <v>1803</v>
      </c>
      <c r="BU582" s="51">
        <v>-1066.17</v>
      </c>
      <c r="BV582" s="75">
        <v>707</v>
      </c>
      <c r="BW582" s="75">
        <v>710</v>
      </c>
      <c r="BX582" s="51"/>
    </row>
    <row r="583" spans="1:76">
      <c r="A583" s="222" t="s">
        <v>10389</v>
      </c>
      <c r="B583" s="1" t="s">
        <v>10402</v>
      </c>
      <c r="C583" s="2" t="s">
        <v>3942</v>
      </c>
      <c r="D583" s="91" t="s">
        <v>8642</v>
      </c>
      <c r="E583" s="2" t="s">
        <v>1366</v>
      </c>
      <c r="F583" s="2" t="s">
        <v>3643</v>
      </c>
      <c r="G583" s="2" t="s">
        <v>1821</v>
      </c>
      <c r="H583" s="2" t="s">
        <v>1821</v>
      </c>
      <c r="I583">
        <v>15878</v>
      </c>
      <c r="J583" t="s">
        <v>10190</v>
      </c>
      <c r="K583" t="e">
        <v>#VALUE!</v>
      </c>
      <c r="L583" t="s">
        <v>10406</v>
      </c>
      <c r="M583" s="175">
        <v>12</v>
      </c>
      <c r="N583" s="124">
        <v>49</v>
      </c>
      <c r="O583" s="67">
        <v>47</v>
      </c>
      <c r="P583" s="124">
        <v>6</v>
      </c>
      <c r="Q583" s="124">
        <v>0</v>
      </c>
      <c r="R583" s="124">
        <v>0</v>
      </c>
      <c r="S583" s="67">
        <v>0</v>
      </c>
      <c r="T583" s="124">
        <v>1</v>
      </c>
      <c r="U583" s="67">
        <v>1</v>
      </c>
      <c r="V583" s="67">
        <v>1</v>
      </c>
      <c r="W583" s="67">
        <v>11</v>
      </c>
      <c r="X583" s="67">
        <v>0</v>
      </c>
      <c r="Y583" s="52">
        <v>0.1276595744680851</v>
      </c>
      <c r="Z583" s="52">
        <v>0.14583333333333334</v>
      </c>
      <c r="AA583" s="52">
        <v>0.1276595744680851</v>
      </c>
      <c r="AB583" s="51">
        <v>6.5789473684210523E-2</v>
      </c>
      <c r="AC583" s="51">
        <v>0</v>
      </c>
      <c r="AD583" s="51">
        <v>6.7567567567567557E-2</v>
      </c>
      <c r="AE583" s="51">
        <v>0</v>
      </c>
      <c r="AF583" s="51">
        <v>-0.40753985993148095</v>
      </c>
      <c r="AG583" s="51">
        <v>0</v>
      </c>
      <c r="AH583" s="51">
        <v>0</v>
      </c>
      <c r="AI583" s="51">
        <v>0</v>
      </c>
      <c r="AJ583" s="8">
        <v>-0.27418281867970284</v>
      </c>
      <c r="AK583" s="8" t="s">
        <v>12734</v>
      </c>
      <c r="AL583" s="8" t="s">
        <v>12734</v>
      </c>
      <c r="AM583" s="8" t="s">
        <v>12734</v>
      </c>
      <c r="AN583" s="8" t="s">
        <v>12734</v>
      </c>
      <c r="AO583" s="8" t="s">
        <v>12734</v>
      </c>
      <c r="AP583" s="8" t="s">
        <v>12734</v>
      </c>
      <c r="AQ583" s="8" t="s">
        <v>12734</v>
      </c>
      <c r="AR583" s="8" t="s">
        <v>12734</v>
      </c>
      <c r="AS583" s="8" t="s">
        <v>12734</v>
      </c>
      <c r="AT583" s="8">
        <v>-0.27418281867970284</v>
      </c>
      <c r="AU583" s="8">
        <v>-0.27418281867970284</v>
      </c>
      <c r="AV583" s="133" t="s">
        <v>12734</v>
      </c>
      <c r="AW583" s="133" t="s">
        <v>12734</v>
      </c>
      <c r="AX583" s="133" t="s">
        <v>12734</v>
      </c>
      <c r="AY583" s="133" t="s">
        <v>12734</v>
      </c>
      <c r="AZ583" s="133" t="s">
        <v>12734</v>
      </c>
      <c r="BA583" s="133" t="s">
        <v>12734</v>
      </c>
      <c r="BB583" s="133" t="s">
        <v>12734</v>
      </c>
      <c r="BC583" s="133" t="s">
        <v>12734</v>
      </c>
      <c r="BD583" s="133" t="s">
        <v>12734</v>
      </c>
      <c r="BE583" s="133">
        <v>380</v>
      </c>
      <c r="BF583" s="133">
        <v>365</v>
      </c>
      <c r="BG583" s="92" t="s">
        <v>12734</v>
      </c>
      <c r="BH583" s="51">
        <v>10.732795434161627</v>
      </c>
      <c r="BI583" s="8">
        <v>-11.00697825284133</v>
      </c>
      <c r="BJ583" s="12">
        <v>582</v>
      </c>
      <c r="BK583" s="51">
        <v>0</v>
      </c>
      <c r="BL583" s="51">
        <v>0.21403182159055145</v>
      </c>
      <c r="BM583" s="51">
        <v>-11.221010074431881</v>
      </c>
      <c r="BN583" s="64">
        <v>-19.724484774803404</v>
      </c>
      <c r="BO583" s="64"/>
      <c r="BP583" s="51">
        <v>0</v>
      </c>
      <c r="BQ583" s="38">
        <v>0</v>
      </c>
      <c r="BR583" s="51" t="s">
        <v>13319</v>
      </c>
      <c r="BS583" s="51">
        <v>212.33</v>
      </c>
      <c r="BT583" s="75">
        <v>1805</v>
      </c>
      <c r="BU583" s="51">
        <v>-1592.67</v>
      </c>
      <c r="BV583" s="75">
        <v>147</v>
      </c>
      <c r="BW583" s="75">
        <v>271</v>
      </c>
      <c r="BX583" s="51"/>
    </row>
    <row r="584" spans="1:76">
      <c r="A584" s="185" t="s">
        <v>2218</v>
      </c>
      <c r="B584" s="1" t="s">
        <v>4238</v>
      </c>
      <c r="C584" s="2" t="s">
        <v>4239</v>
      </c>
      <c r="D584" s="91" t="s">
        <v>478</v>
      </c>
      <c r="E584" s="2" t="s">
        <v>1483</v>
      </c>
      <c r="F584" s="2" t="s">
        <v>3643</v>
      </c>
      <c r="G584" s="2" t="s">
        <v>1403</v>
      </c>
      <c r="H584" s="2" t="s">
        <v>1403</v>
      </c>
      <c r="I584">
        <v>7304</v>
      </c>
      <c r="J584" t="s">
        <v>7653</v>
      </c>
      <c r="K584" t="e">
        <v>#VALUE!</v>
      </c>
      <c r="L584" t="s">
        <v>3624</v>
      </c>
      <c r="M584" s="175">
        <v>0</v>
      </c>
      <c r="N584" s="124">
        <v>0</v>
      </c>
      <c r="O584" s="75">
        <v>0</v>
      </c>
      <c r="P584" s="124">
        <v>0</v>
      </c>
      <c r="Q584" s="124">
        <v>0</v>
      </c>
      <c r="R584" s="124">
        <v>0</v>
      </c>
      <c r="S584" s="75">
        <v>0</v>
      </c>
      <c r="T584" s="124">
        <v>0</v>
      </c>
      <c r="U584" s="75">
        <v>0</v>
      </c>
      <c r="V584" s="75">
        <v>0</v>
      </c>
      <c r="W584" s="75">
        <v>0</v>
      </c>
      <c r="X584" s="75">
        <v>0</v>
      </c>
      <c r="Y584" s="4">
        <v>0</v>
      </c>
      <c r="Z584" s="4">
        <v>0</v>
      </c>
      <c r="AA584" s="4">
        <v>0</v>
      </c>
      <c r="AB584" s="8">
        <v>0</v>
      </c>
      <c r="AC584" s="8">
        <v>0</v>
      </c>
      <c r="AD584" s="8">
        <v>0</v>
      </c>
      <c r="AE584" s="8">
        <v>0</v>
      </c>
      <c r="AF584" s="51">
        <v>0.37915166066423983</v>
      </c>
      <c r="AG584" s="51">
        <v>0</v>
      </c>
      <c r="AH584" s="51">
        <v>0</v>
      </c>
      <c r="AI584" s="51">
        <v>0</v>
      </c>
      <c r="AJ584" s="8">
        <v>-999</v>
      </c>
      <c r="AK584" s="8">
        <v>-999</v>
      </c>
      <c r="AL584" s="8" t="s">
        <v>12734</v>
      </c>
      <c r="AM584" s="8" t="s">
        <v>12734</v>
      </c>
      <c r="AN584" s="8" t="s">
        <v>12734</v>
      </c>
      <c r="AO584" s="8" t="s">
        <v>12734</v>
      </c>
      <c r="AP584" s="8" t="s">
        <v>12734</v>
      </c>
      <c r="AQ584" s="8" t="s">
        <v>12734</v>
      </c>
      <c r="AR584" s="8" t="s">
        <v>12734</v>
      </c>
      <c r="AS584" s="8" t="s">
        <v>12734</v>
      </c>
      <c r="AT584" s="8">
        <v>-999</v>
      </c>
      <c r="AU584" s="8">
        <v>-999</v>
      </c>
      <c r="AV584" s="133">
        <v>92</v>
      </c>
      <c r="AW584" s="133" t="s">
        <v>12734</v>
      </c>
      <c r="AX584" s="133" t="s">
        <v>12734</v>
      </c>
      <c r="AY584" s="133" t="s">
        <v>12734</v>
      </c>
      <c r="AZ584" s="133" t="s">
        <v>12734</v>
      </c>
      <c r="BA584" s="133" t="s">
        <v>12734</v>
      </c>
      <c r="BB584" s="133" t="s">
        <v>12734</v>
      </c>
      <c r="BC584" s="133" t="s">
        <v>12734</v>
      </c>
      <c r="BD584" s="133" t="s">
        <v>12734</v>
      </c>
      <c r="BE584" s="133">
        <v>388</v>
      </c>
      <c r="BF584" s="133">
        <v>373</v>
      </c>
      <c r="BG584" s="92" t="s">
        <v>12734</v>
      </c>
      <c r="BH584" s="8">
        <v>5.4009775641470128</v>
      </c>
      <c r="BI584" s="8">
        <v>-1004.4009775641471</v>
      </c>
      <c r="BJ584" s="12">
        <v>583</v>
      </c>
      <c r="BK584" s="10">
        <v>0</v>
      </c>
      <c r="BL584" s="10">
        <v>0.21403182159055145</v>
      </c>
      <c r="BM584" s="10">
        <v>-1004.6150093857376</v>
      </c>
      <c r="BN584" s="41">
        <v>-1854.4593863162377</v>
      </c>
      <c r="BO584" s="41"/>
      <c r="BP584" s="10">
        <v>0</v>
      </c>
      <c r="BQ584" s="38">
        <v>0</v>
      </c>
      <c r="BR584" s="6" t="s">
        <v>13320</v>
      </c>
      <c r="BS584" s="51">
        <v>196.83</v>
      </c>
      <c r="BT584" s="75">
        <v>1806</v>
      </c>
      <c r="BU584" s="51">
        <v>-1609.17</v>
      </c>
      <c r="BV584" s="75">
        <v>144</v>
      </c>
      <c r="BW584" s="75">
        <v>261</v>
      </c>
      <c r="BX584" s="51"/>
    </row>
    <row r="585" spans="1:76">
      <c r="A585" s="222" t="s">
        <v>2110</v>
      </c>
      <c r="B585" s="1" t="s">
        <v>4298</v>
      </c>
      <c r="C585" s="2" t="s">
        <v>3942</v>
      </c>
      <c r="D585" s="91" t="s">
        <v>579</v>
      </c>
      <c r="E585" s="2" t="s">
        <v>2665</v>
      </c>
      <c r="F585" s="2" t="s">
        <v>2665</v>
      </c>
      <c r="G585" s="2" t="s">
        <v>1403</v>
      </c>
      <c r="H585" s="2" t="s">
        <v>1403</v>
      </c>
      <c r="I585">
        <v>3364</v>
      </c>
      <c r="J585" t="s">
        <v>6487</v>
      </c>
      <c r="K585" t="e">
        <v>#VALUE!</v>
      </c>
      <c r="L585" t="s">
        <v>3523</v>
      </c>
      <c r="M585" s="175">
        <v>0</v>
      </c>
      <c r="N585" s="124">
        <v>0</v>
      </c>
      <c r="O585" s="75">
        <v>0</v>
      </c>
      <c r="P585" s="124">
        <v>0</v>
      </c>
      <c r="Q585" s="124">
        <v>0</v>
      </c>
      <c r="R585" s="124">
        <v>0</v>
      </c>
      <c r="S585" s="75">
        <v>0</v>
      </c>
      <c r="T585" s="124">
        <v>0</v>
      </c>
      <c r="U585" s="75">
        <v>0</v>
      </c>
      <c r="V585" s="75">
        <v>0</v>
      </c>
      <c r="W585" s="75">
        <v>0</v>
      </c>
      <c r="X585" s="75">
        <v>0</v>
      </c>
      <c r="Y585" s="52">
        <v>0</v>
      </c>
      <c r="Z585" s="52">
        <v>0</v>
      </c>
      <c r="AA585" s="52">
        <v>0</v>
      </c>
      <c r="AB585" s="51">
        <v>0</v>
      </c>
      <c r="AC585" s="51">
        <v>0</v>
      </c>
      <c r="AD585" s="51">
        <v>0</v>
      </c>
      <c r="AE585" s="51">
        <v>0</v>
      </c>
      <c r="AF585" s="51">
        <v>0.37915166066423983</v>
      </c>
      <c r="AG585" s="51">
        <v>0</v>
      </c>
      <c r="AH585" s="51">
        <v>0</v>
      </c>
      <c r="AI585" s="51">
        <v>0</v>
      </c>
      <c r="AJ585" s="51">
        <v>-999</v>
      </c>
      <c r="AK585" s="51">
        <v>-999</v>
      </c>
      <c r="AL585" s="51" t="s">
        <v>12734</v>
      </c>
      <c r="AM585" s="51" t="s">
        <v>12734</v>
      </c>
      <c r="AN585" s="51" t="s">
        <v>12734</v>
      </c>
      <c r="AO585" s="51" t="s">
        <v>12734</v>
      </c>
      <c r="AP585" s="51" t="s">
        <v>12734</v>
      </c>
      <c r="AQ585" s="51" t="s">
        <v>12734</v>
      </c>
      <c r="AR585" s="51" t="s">
        <v>12734</v>
      </c>
      <c r="AS585" s="51" t="s">
        <v>12734</v>
      </c>
      <c r="AT585" s="51">
        <v>-999</v>
      </c>
      <c r="AU585" s="51">
        <v>-999</v>
      </c>
      <c r="AV585" s="76">
        <v>92</v>
      </c>
      <c r="AW585" s="133" t="s">
        <v>12734</v>
      </c>
      <c r="AX585" s="133" t="s">
        <v>12734</v>
      </c>
      <c r="AY585" s="133" t="s">
        <v>12734</v>
      </c>
      <c r="AZ585" s="133" t="s">
        <v>12734</v>
      </c>
      <c r="BA585" s="133" t="s">
        <v>12734</v>
      </c>
      <c r="BB585" s="133" t="s">
        <v>12734</v>
      </c>
      <c r="BC585" s="133" t="s">
        <v>12734</v>
      </c>
      <c r="BD585" s="133" t="s">
        <v>12734</v>
      </c>
      <c r="BE585" s="133">
        <v>388</v>
      </c>
      <c r="BF585" s="133">
        <v>373</v>
      </c>
      <c r="BG585" s="92" t="s">
        <v>12734</v>
      </c>
      <c r="BH585" s="51">
        <v>5.4009775641470128</v>
      </c>
      <c r="BI585" s="8">
        <v>-1004.4009775641471</v>
      </c>
      <c r="BJ585" s="12">
        <v>583</v>
      </c>
      <c r="BK585" s="51">
        <v>0</v>
      </c>
      <c r="BL585" s="51">
        <v>0.21403182159055145</v>
      </c>
      <c r="BM585" s="51">
        <v>-1004.6150093857376</v>
      </c>
      <c r="BN585" s="64">
        <v>-1854.4593863162377</v>
      </c>
      <c r="BO585" s="64"/>
      <c r="BP585" s="51">
        <v>0</v>
      </c>
      <c r="BQ585" s="38">
        <v>0</v>
      </c>
      <c r="BR585" s="51" t="s">
        <v>13320</v>
      </c>
      <c r="BS585" s="51">
        <v>0</v>
      </c>
      <c r="BT585" s="75">
        <v>1806</v>
      </c>
      <c r="BU585" s="51">
        <v>0</v>
      </c>
      <c r="BV585" s="75">
        <v>0</v>
      </c>
      <c r="BW585" s="75">
        <v>0</v>
      </c>
      <c r="BX585" s="51"/>
    </row>
    <row r="586" spans="1:76">
      <c r="A586" s="185" t="s">
        <v>12689</v>
      </c>
      <c r="B586" s="1" t="s">
        <v>12701</v>
      </c>
      <c r="C586" s="2" t="s">
        <v>4075</v>
      </c>
      <c r="D586" s="91" t="s">
        <v>12628</v>
      </c>
      <c r="E586" s="2" t="s">
        <v>1374</v>
      </c>
      <c r="F586" s="2" t="s">
        <v>6289</v>
      </c>
      <c r="G586" s="2" t="s">
        <v>1403</v>
      </c>
      <c r="H586" s="2" t="s">
        <v>1403</v>
      </c>
      <c r="I586" t="e">
        <v>#VALUE!</v>
      </c>
      <c r="J586" t="s">
        <v>12629</v>
      </c>
      <c r="K586" t="e">
        <v>#VALUE!</v>
      </c>
      <c r="L586" t="s">
        <v>12669</v>
      </c>
      <c r="M586" s="175">
        <v>0</v>
      </c>
      <c r="N586" s="124">
        <v>0</v>
      </c>
      <c r="O586" s="75">
        <v>0</v>
      </c>
      <c r="P586" s="124">
        <v>0</v>
      </c>
      <c r="Q586" s="124">
        <v>0</v>
      </c>
      <c r="R586" s="124">
        <v>0</v>
      </c>
      <c r="S586" s="75">
        <v>0</v>
      </c>
      <c r="T586" s="124">
        <v>0</v>
      </c>
      <c r="U586" s="75">
        <v>0</v>
      </c>
      <c r="V586" s="75">
        <v>0</v>
      </c>
      <c r="W586" s="75">
        <v>0</v>
      </c>
      <c r="X586" s="75">
        <v>0</v>
      </c>
      <c r="Y586" s="3">
        <v>0</v>
      </c>
      <c r="Z586" s="3">
        <v>0</v>
      </c>
      <c r="AA586" s="3">
        <v>0</v>
      </c>
      <c r="AB586" s="6">
        <v>0</v>
      </c>
      <c r="AC586" s="6">
        <v>0</v>
      </c>
      <c r="AD586" s="6">
        <v>0</v>
      </c>
      <c r="AE586" s="6">
        <v>0</v>
      </c>
      <c r="AF586" s="51">
        <v>0.37915166066423983</v>
      </c>
      <c r="AG586" s="51">
        <v>0</v>
      </c>
      <c r="AH586" s="51">
        <v>0</v>
      </c>
      <c r="AI586" s="51">
        <v>0</v>
      </c>
      <c r="AJ586" s="6">
        <v>-999</v>
      </c>
      <c r="AK586" s="6">
        <v>-999</v>
      </c>
      <c r="AL586" s="6" t="s">
        <v>12734</v>
      </c>
      <c r="AM586" s="6" t="s">
        <v>12734</v>
      </c>
      <c r="AN586" s="6" t="s">
        <v>12734</v>
      </c>
      <c r="AO586" s="6" t="s">
        <v>12734</v>
      </c>
      <c r="AP586" s="6" t="s">
        <v>12734</v>
      </c>
      <c r="AQ586" s="6" t="s">
        <v>12734</v>
      </c>
      <c r="AR586" s="6" t="s">
        <v>12734</v>
      </c>
      <c r="AS586" s="6" t="s">
        <v>12734</v>
      </c>
      <c r="AT586" s="6">
        <v>-999</v>
      </c>
      <c r="AU586" s="6">
        <v>-999</v>
      </c>
      <c r="AV586" s="99">
        <v>92</v>
      </c>
      <c r="AW586" s="133" t="s">
        <v>12734</v>
      </c>
      <c r="AX586" s="133" t="s">
        <v>12734</v>
      </c>
      <c r="AY586" s="133" t="s">
        <v>12734</v>
      </c>
      <c r="AZ586" s="133" t="s">
        <v>12734</v>
      </c>
      <c r="BA586" s="133" t="s">
        <v>12734</v>
      </c>
      <c r="BB586" s="133" t="s">
        <v>12734</v>
      </c>
      <c r="BC586" s="133" t="s">
        <v>12734</v>
      </c>
      <c r="BD586" s="133" t="s">
        <v>12734</v>
      </c>
      <c r="BE586" s="133">
        <v>388</v>
      </c>
      <c r="BF586" s="133">
        <v>373</v>
      </c>
      <c r="BG586" s="92" t="s">
        <v>12734</v>
      </c>
      <c r="BH586" s="6">
        <v>5.4009775641470128</v>
      </c>
      <c r="BI586" s="8">
        <v>-1004.4009775641471</v>
      </c>
      <c r="BJ586" s="12">
        <v>583</v>
      </c>
      <c r="BK586" s="6">
        <v>0</v>
      </c>
      <c r="BL586" s="6">
        <v>0.21403182159055145</v>
      </c>
      <c r="BM586" s="6">
        <v>-1004.6150093857376</v>
      </c>
      <c r="BN586" s="38">
        <v>-1854.4593863162377</v>
      </c>
      <c r="BO586" s="38"/>
      <c r="BP586" s="6">
        <v>0</v>
      </c>
      <c r="BQ586" s="38">
        <v>0</v>
      </c>
      <c r="BR586" s="6" t="s">
        <v>13320</v>
      </c>
      <c r="BS586" s="51">
        <v>423.33</v>
      </c>
      <c r="BT586" s="75">
        <v>1806</v>
      </c>
      <c r="BU586" s="51">
        <v>-1382.67</v>
      </c>
      <c r="BV586" s="75">
        <v>364</v>
      </c>
      <c r="BW586" s="75">
        <v>468</v>
      </c>
      <c r="BX586" s="51"/>
    </row>
    <row r="587" spans="1:76">
      <c r="A587" s="185" t="s">
        <v>9130</v>
      </c>
      <c r="B587" s="1" t="s">
        <v>9131</v>
      </c>
      <c r="C587" s="2" t="s">
        <v>4914</v>
      </c>
      <c r="D587" s="91" t="s">
        <v>8800</v>
      </c>
      <c r="E587" s="2" t="s">
        <v>1412</v>
      </c>
      <c r="F587" s="2" t="s">
        <v>6289</v>
      </c>
      <c r="G587" s="2" t="s">
        <v>1403</v>
      </c>
      <c r="H587" s="2" t="s">
        <v>1403</v>
      </c>
      <c r="I587">
        <v>16448</v>
      </c>
      <c r="J587" t="s">
        <v>10708</v>
      </c>
      <c r="K587" t="e">
        <v>#VALUE!</v>
      </c>
      <c r="L587" t="s">
        <v>9132</v>
      </c>
      <c r="M587" s="175">
        <v>0</v>
      </c>
      <c r="N587" s="124">
        <v>0</v>
      </c>
      <c r="O587" s="75">
        <v>0</v>
      </c>
      <c r="P587" s="124">
        <v>0</v>
      </c>
      <c r="Q587" s="124">
        <v>0</v>
      </c>
      <c r="R587" s="124">
        <v>0</v>
      </c>
      <c r="S587" s="75">
        <v>0</v>
      </c>
      <c r="T587" s="124">
        <v>0</v>
      </c>
      <c r="U587" s="75">
        <v>0</v>
      </c>
      <c r="V587" s="75">
        <v>0</v>
      </c>
      <c r="W587" s="75">
        <v>0</v>
      </c>
      <c r="X587" s="75">
        <v>0</v>
      </c>
      <c r="Y587" s="4">
        <v>0</v>
      </c>
      <c r="Z587" s="4">
        <v>0</v>
      </c>
      <c r="AA587" s="4">
        <v>0</v>
      </c>
      <c r="AB587" s="8">
        <v>0</v>
      </c>
      <c r="AC587" s="8">
        <v>0</v>
      </c>
      <c r="AD587" s="8">
        <v>0</v>
      </c>
      <c r="AE587" s="8">
        <v>0</v>
      </c>
      <c r="AF587" s="51">
        <v>0.37915166066423983</v>
      </c>
      <c r="AG587" s="51">
        <v>0</v>
      </c>
      <c r="AH587" s="51">
        <v>0</v>
      </c>
      <c r="AI587" s="51">
        <v>0</v>
      </c>
      <c r="AJ587" s="8">
        <v>-999</v>
      </c>
      <c r="AK587" s="8">
        <v>-999</v>
      </c>
      <c r="AL587" s="8" t="s">
        <v>12734</v>
      </c>
      <c r="AM587" s="8" t="s">
        <v>12734</v>
      </c>
      <c r="AN587" s="8" t="s">
        <v>12734</v>
      </c>
      <c r="AO587" s="8" t="s">
        <v>12734</v>
      </c>
      <c r="AP587" s="8" t="s">
        <v>12734</v>
      </c>
      <c r="AQ587" s="8" t="s">
        <v>12734</v>
      </c>
      <c r="AR587" s="8" t="s">
        <v>12734</v>
      </c>
      <c r="AS587" s="8" t="s">
        <v>12734</v>
      </c>
      <c r="AT587" s="8">
        <v>-999</v>
      </c>
      <c r="AU587" s="8">
        <v>-999</v>
      </c>
      <c r="AV587" s="133">
        <v>92</v>
      </c>
      <c r="AW587" s="133" t="s">
        <v>12734</v>
      </c>
      <c r="AX587" s="133" t="s">
        <v>12734</v>
      </c>
      <c r="AY587" s="133" t="s">
        <v>12734</v>
      </c>
      <c r="AZ587" s="133" t="s">
        <v>12734</v>
      </c>
      <c r="BA587" s="133" t="s">
        <v>12734</v>
      </c>
      <c r="BB587" s="133" t="s">
        <v>12734</v>
      </c>
      <c r="BC587" s="133" t="s">
        <v>12734</v>
      </c>
      <c r="BD587" s="133" t="s">
        <v>12734</v>
      </c>
      <c r="BE587" s="133">
        <v>388</v>
      </c>
      <c r="BF587" s="133">
        <v>373</v>
      </c>
      <c r="BG587" s="92" t="s">
        <v>12734</v>
      </c>
      <c r="BH587" s="8">
        <v>5.4009775641470128</v>
      </c>
      <c r="BI587" s="8">
        <v>-1004.4009775641471</v>
      </c>
      <c r="BJ587" s="12">
        <v>583</v>
      </c>
      <c r="BK587" s="10">
        <v>0</v>
      </c>
      <c r="BL587" s="10">
        <v>0.21403182159055145</v>
      </c>
      <c r="BM587" s="10">
        <v>-1004.6150093857376</v>
      </c>
      <c r="BN587" s="41">
        <v>-1854.4593863162377</v>
      </c>
      <c r="BO587" s="41"/>
      <c r="BP587" s="10">
        <v>0</v>
      </c>
      <c r="BQ587" s="38">
        <v>0</v>
      </c>
      <c r="BR587" s="6" t="s">
        <v>13320</v>
      </c>
      <c r="BS587" s="51">
        <v>658.83</v>
      </c>
      <c r="BT587" s="75">
        <v>1806</v>
      </c>
      <c r="BU587" s="51">
        <v>-1147.17</v>
      </c>
      <c r="BV587" s="75">
        <v>519</v>
      </c>
      <c r="BW587" s="75">
        <v>740</v>
      </c>
      <c r="BX587" s="51"/>
    </row>
    <row r="588" spans="1:76">
      <c r="A588" s="223" t="s">
        <v>12222</v>
      </c>
      <c r="B588" s="1" t="s">
        <v>4381</v>
      </c>
      <c r="C588" s="2" t="s">
        <v>4336</v>
      </c>
      <c r="D588" s="91" t="s">
        <v>12223</v>
      </c>
      <c r="E588" s="2" t="s">
        <v>1382</v>
      </c>
      <c r="F588" s="119" t="s">
        <v>6289</v>
      </c>
      <c r="G588" s="119" t="s">
        <v>1403</v>
      </c>
      <c r="H588" s="2" t="s">
        <v>1403</v>
      </c>
      <c r="I588" s="123">
        <v>8298</v>
      </c>
      <c r="J588" s="123" t="s">
        <v>12224</v>
      </c>
      <c r="K588" s="123" t="e">
        <v>#VALUE!</v>
      </c>
      <c r="L588" s="123" t="s">
        <v>11349</v>
      </c>
      <c r="M588" s="124">
        <v>0</v>
      </c>
      <c r="N588" s="124">
        <v>0</v>
      </c>
      <c r="O588" s="124">
        <v>0</v>
      </c>
      <c r="P588" s="124">
        <v>0</v>
      </c>
      <c r="Q588" s="124">
        <v>0</v>
      </c>
      <c r="R588" s="124">
        <v>0</v>
      </c>
      <c r="S588" s="124">
        <v>0</v>
      </c>
      <c r="T588" s="124">
        <v>0</v>
      </c>
      <c r="U588" s="124">
        <v>0</v>
      </c>
      <c r="V588" s="124">
        <v>0</v>
      </c>
      <c r="W588" s="124">
        <v>0</v>
      </c>
      <c r="X588" s="124">
        <v>0</v>
      </c>
      <c r="Y588" s="125">
        <v>0</v>
      </c>
      <c r="Z588" s="125">
        <v>0</v>
      </c>
      <c r="AA588" s="125">
        <v>0</v>
      </c>
      <c r="AB588" s="126">
        <v>0</v>
      </c>
      <c r="AC588" s="126">
        <v>0</v>
      </c>
      <c r="AD588" s="126">
        <v>0</v>
      </c>
      <c r="AE588" s="126">
        <v>0</v>
      </c>
      <c r="AF588" s="126">
        <v>0.37915166066423983</v>
      </c>
      <c r="AG588" s="126">
        <v>0</v>
      </c>
      <c r="AH588" s="126">
        <v>0</v>
      </c>
      <c r="AI588" s="51">
        <v>0</v>
      </c>
      <c r="AJ588" s="126">
        <v>-999</v>
      </c>
      <c r="AK588" s="126">
        <v>-999</v>
      </c>
      <c r="AL588" s="126" t="s">
        <v>12734</v>
      </c>
      <c r="AM588" s="126" t="s">
        <v>12734</v>
      </c>
      <c r="AN588" s="126" t="s">
        <v>12734</v>
      </c>
      <c r="AO588" s="126" t="s">
        <v>12734</v>
      </c>
      <c r="AP588" s="126" t="s">
        <v>12734</v>
      </c>
      <c r="AQ588" s="126" t="s">
        <v>12734</v>
      </c>
      <c r="AR588" s="126" t="s">
        <v>12734</v>
      </c>
      <c r="AS588" s="126" t="s">
        <v>12734</v>
      </c>
      <c r="AT588" s="126">
        <v>-999</v>
      </c>
      <c r="AU588" s="126">
        <v>-999</v>
      </c>
      <c r="AV588" s="128">
        <v>92</v>
      </c>
      <c r="AW588" s="128" t="s">
        <v>12734</v>
      </c>
      <c r="AX588" s="128" t="s">
        <v>12734</v>
      </c>
      <c r="AY588" s="128" t="s">
        <v>12734</v>
      </c>
      <c r="AZ588" s="128" t="s">
        <v>12734</v>
      </c>
      <c r="BA588" s="128" t="s">
        <v>12734</v>
      </c>
      <c r="BB588" s="128" t="s">
        <v>12734</v>
      </c>
      <c r="BC588" s="128" t="s">
        <v>12734</v>
      </c>
      <c r="BD588" s="128" t="s">
        <v>12734</v>
      </c>
      <c r="BE588" s="128">
        <v>388</v>
      </c>
      <c r="BF588" s="128">
        <v>373</v>
      </c>
      <c r="BG588" s="127" t="s">
        <v>12734</v>
      </c>
      <c r="BH588" s="126">
        <v>5.4009775641470128</v>
      </c>
      <c r="BI588" s="126">
        <v>-1004.4009775641471</v>
      </c>
      <c r="BJ588" s="128">
        <v>583</v>
      </c>
      <c r="BK588" s="126">
        <v>0</v>
      </c>
      <c r="BL588" s="126">
        <v>0.21403182159055145</v>
      </c>
      <c r="BM588" s="126">
        <v>-1004.6150093857376</v>
      </c>
      <c r="BN588" s="129">
        <v>-1854.4593863162377</v>
      </c>
      <c r="BO588" s="129"/>
      <c r="BP588" s="126">
        <v>0</v>
      </c>
      <c r="BQ588" s="38">
        <v>0</v>
      </c>
      <c r="BR588" s="126" t="s">
        <v>13320</v>
      </c>
      <c r="BS588" s="126">
        <v>0</v>
      </c>
      <c r="BT588" s="124">
        <v>1806</v>
      </c>
      <c r="BU588" s="126">
        <v>0</v>
      </c>
      <c r="BV588" s="124">
        <v>0</v>
      </c>
      <c r="BW588" s="124">
        <v>0</v>
      </c>
      <c r="BX588" s="126"/>
    </row>
    <row r="589" spans="1:76">
      <c r="A589" s="65" t="s">
        <v>1511</v>
      </c>
      <c r="B589" s="1" t="s">
        <v>4565</v>
      </c>
      <c r="C589" s="2" t="s">
        <v>4566</v>
      </c>
      <c r="D589" s="91" t="s">
        <v>262</v>
      </c>
      <c r="E589" s="2" t="s">
        <v>1385</v>
      </c>
      <c r="F589" s="2" t="s">
        <v>6289</v>
      </c>
      <c r="G589" s="2" t="s">
        <v>1403</v>
      </c>
      <c r="H589" s="2" t="s">
        <v>1403</v>
      </c>
      <c r="I589">
        <v>10655</v>
      </c>
      <c r="J589" t="s">
        <v>7043</v>
      </c>
      <c r="K589" t="e">
        <v>#VALUE!</v>
      </c>
      <c r="L589" t="s">
        <v>2989</v>
      </c>
      <c r="M589" s="175">
        <v>0</v>
      </c>
      <c r="N589" s="124">
        <v>0</v>
      </c>
      <c r="O589" s="75">
        <v>0</v>
      </c>
      <c r="P589" s="124">
        <v>0</v>
      </c>
      <c r="Q589" s="124">
        <v>0</v>
      </c>
      <c r="R589" s="124">
        <v>0</v>
      </c>
      <c r="S589" s="75">
        <v>0</v>
      </c>
      <c r="T589" s="124">
        <v>0</v>
      </c>
      <c r="U589" s="75">
        <v>0</v>
      </c>
      <c r="V589" s="75">
        <v>0</v>
      </c>
      <c r="W589" s="75">
        <v>0</v>
      </c>
      <c r="X589" s="75">
        <v>0</v>
      </c>
      <c r="Y589" s="52">
        <v>0</v>
      </c>
      <c r="Z589" s="52">
        <v>0</v>
      </c>
      <c r="AA589" s="52">
        <v>0</v>
      </c>
      <c r="AB589" s="51">
        <v>0</v>
      </c>
      <c r="AC589" s="51">
        <v>0</v>
      </c>
      <c r="AD589" s="51">
        <v>0</v>
      </c>
      <c r="AE589" s="51">
        <v>0</v>
      </c>
      <c r="AF589" s="51">
        <v>0.37915166066423983</v>
      </c>
      <c r="AG589" s="51">
        <v>0</v>
      </c>
      <c r="AH589" s="51">
        <v>0</v>
      </c>
      <c r="AI589" s="51">
        <v>0</v>
      </c>
      <c r="AJ589" s="8">
        <v>-999</v>
      </c>
      <c r="AK589" s="8">
        <v>-999</v>
      </c>
      <c r="AL589" s="8" t="s">
        <v>12734</v>
      </c>
      <c r="AM589" s="8" t="s">
        <v>12734</v>
      </c>
      <c r="AN589" s="8" t="s">
        <v>12734</v>
      </c>
      <c r="AO589" s="8" t="s">
        <v>12734</v>
      </c>
      <c r="AP589" s="8" t="s">
        <v>12734</v>
      </c>
      <c r="AQ589" s="8" t="s">
        <v>12734</v>
      </c>
      <c r="AR589" s="8" t="s">
        <v>12734</v>
      </c>
      <c r="AS589" s="8" t="s">
        <v>12734</v>
      </c>
      <c r="AT589" s="8">
        <v>-999</v>
      </c>
      <c r="AU589" s="8">
        <v>-999</v>
      </c>
      <c r="AV589" s="133">
        <v>92</v>
      </c>
      <c r="AW589" s="133" t="s">
        <v>12734</v>
      </c>
      <c r="AX589" s="133" t="s">
        <v>12734</v>
      </c>
      <c r="AY589" s="133" t="s">
        <v>12734</v>
      </c>
      <c r="AZ589" s="133" t="s">
        <v>12734</v>
      </c>
      <c r="BA589" s="133" t="s">
        <v>12734</v>
      </c>
      <c r="BB589" s="133" t="s">
        <v>12734</v>
      </c>
      <c r="BC589" s="133" t="s">
        <v>12734</v>
      </c>
      <c r="BD589" s="133" t="s">
        <v>12734</v>
      </c>
      <c r="BE589" s="133">
        <v>388</v>
      </c>
      <c r="BF589" s="133">
        <v>373</v>
      </c>
      <c r="BG589" s="92" t="s">
        <v>12734</v>
      </c>
      <c r="BH589" s="51">
        <v>5.4009775641470128</v>
      </c>
      <c r="BI589" s="8">
        <v>-1004.4009775641471</v>
      </c>
      <c r="BJ589" s="12">
        <v>583</v>
      </c>
      <c r="BK589" s="51">
        <v>0</v>
      </c>
      <c r="BL589" s="51">
        <v>0.21403182159055145</v>
      </c>
      <c r="BM589" s="51">
        <v>-1004.6150093857376</v>
      </c>
      <c r="BN589" s="64">
        <v>-1854.4593863162377</v>
      </c>
      <c r="BO589" s="64"/>
      <c r="BP589" s="51">
        <v>0</v>
      </c>
      <c r="BQ589" s="38">
        <v>0</v>
      </c>
      <c r="BR589" s="51" t="s">
        <v>13320</v>
      </c>
      <c r="BS589" s="51">
        <v>0</v>
      </c>
      <c r="BT589" s="75">
        <v>1806</v>
      </c>
      <c r="BU589" s="51">
        <v>0</v>
      </c>
      <c r="BV589" s="75">
        <v>0</v>
      </c>
      <c r="BW589" s="75">
        <v>0</v>
      </c>
      <c r="BX589" s="51"/>
    </row>
    <row r="590" spans="1:76">
      <c r="A590" s="185" t="s">
        <v>2095</v>
      </c>
      <c r="B590" s="1" t="s">
        <v>4292</v>
      </c>
      <c r="C590" s="2" t="s">
        <v>4293</v>
      </c>
      <c r="D590" s="91" t="s">
        <v>485</v>
      </c>
      <c r="E590" s="2" t="s">
        <v>1458</v>
      </c>
      <c r="F590" s="2" t="s">
        <v>6289</v>
      </c>
      <c r="G590" s="2" t="s">
        <v>1403</v>
      </c>
      <c r="H590" s="2" t="s">
        <v>1403</v>
      </c>
      <c r="I590">
        <v>5666</v>
      </c>
      <c r="J590" t="s">
        <v>6923</v>
      </c>
      <c r="K590" t="e">
        <v>#VALUE!</v>
      </c>
      <c r="L590" t="s">
        <v>3508</v>
      </c>
      <c r="M590" s="175">
        <v>0</v>
      </c>
      <c r="N590" s="124">
        <v>0</v>
      </c>
      <c r="O590" s="67">
        <v>0</v>
      </c>
      <c r="P590" s="124">
        <v>0</v>
      </c>
      <c r="Q590" s="124">
        <v>0</v>
      </c>
      <c r="R590" s="124">
        <v>0</v>
      </c>
      <c r="S590" s="67">
        <v>0</v>
      </c>
      <c r="T590" s="124">
        <v>0</v>
      </c>
      <c r="U590" s="67">
        <v>0</v>
      </c>
      <c r="V590" s="67">
        <v>0</v>
      </c>
      <c r="W590" s="67">
        <v>0</v>
      </c>
      <c r="X590" s="67">
        <v>0</v>
      </c>
      <c r="Y590" s="4">
        <v>0</v>
      </c>
      <c r="Z590" s="4">
        <v>0</v>
      </c>
      <c r="AA590" s="4">
        <v>0</v>
      </c>
      <c r="AB590" s="8">
        <v>0</v>
      </c>
      <c r="AC590" s="8">
        <v>0</v>
      </c>
      <c r="AD590" s="8">
        <v>0</v>
      </c>
      <c r="AE590" s="8">
        <v>0</v>
      </c>
      <c r="AF590" s="51">
        <v>0.37915166066423983</v>
      </c>
      <c r="AG590" s="51">
        <v>0</v>
      </c>
      <c r="AH590" s="51">
        <v>0</v>
      </c>
      <c r="AI590" s="51">
        <v>0</v>
      </c>
      <c r="AJ590" s="8">
        <v>-999</v>
      </c>
      <c r="AK590" s="8">
        <v>-999</v>
      </c>
      <c r="AL590" s="8" t="s">
        <v>12734</v>
      </c>
      <c r="AM590" s="8" t="s">
        <v>12734</v>
      </c>
      <c r="AN590" s="8" t="s">
        <v>12734</v>
      </c>
      <c r="AO590" s="8" t="s">
        <v>12734</v>
      </c>
      <c r="AP590" s="8" t="s">
        <v>12734</v>
      </c>
      <c r="AQ590" s="8" t="s">
        <v>12734</v>
      </c>
      <c r="AR590" s="8" t="s">
        <v>12734</v>
      </c>
      <c r="AS590" s="8" t="s">
        <v>12734</v>
      </c>
      <c r="AT590" s="8">
        <v>-999</v>
      </c>
      <c r="AU590" s="8">
        <v>-999</v>
      </c>
      <c r="AV590" s="133">
        <v>92</v>
      </c>
      <c r="AW590" s="133" t="s">
        <v>12734</v>
      </c>
      <c r="AX590" s="133" t="s">
        <v>12734</v>
      </c>
      <c r="AY590" s="133" t="s">
        <v>12734</v>
      </c>
      <c r="AZ590" s="133" t="s">
        <v>12734</v>
      </c>
      <c r="BA590" s="133" t="s">
        <v>12734</v>
      </c>
      <c r="BB590" s="133" t="s">
        <v>12734</v>
      </c>
      <c r="BC590" s="133" t="s">
        <v>12734</v>
      </c>
      <c r="BD590" s="133" t="s">
        <v>12734</v>
      </c>
      <c r="BE590" s="133">
        <v>388</v>
      </c>
      <c r="BF590" s="133">
        <v>373</v>
      </c>
      <c r="BG590" s="92" t="s">
        <v>12734</v>
      </c>
      <c r="BH590" s="8">
        <v>5.4009775641470128</v>
      </c>
      <c r="BI590" s="8">
        <v>-1004.4009775641471</v>
      </c>
      <c r="BJ590" s="12">
        <v>583</v>
      </c>
      <c r="BK590" s="10">
        <v>0</v>
      </c>
      <c r="BL590" s="10">
        <v>0.21403182159055145</v>
      </c>
      <c r="BM590" s="10">
        <v>-1004.6150093857376</v>
      </c>
      <c r="BN590" s="41">
        <v>-1854.4593863162377</v>
      </c>
      <c r="BO590" s="41"/>
      <c r="BP590" s="10">
        <v>0</v>
      </c>
      <c r="BQ590" s="38">
        <v>0</v>
      </c>
      <c r="BR590" s="6" t="s">
        <v>13320</v>
      </c>
      <c r="BS590" s="51">
        <v>0</v>
      </c>
      <c r="BT590" s="75">
        <v>1806</v>
      </c>
      <c r="BU590" s="51">
        <v>0</v>
      </c>
      <c r="BV590" s="75">
        <v>0</v>
      </c>
      <c r="BW590" s="75">
        <v>0</v>
      </c>
      <c r="BX590" s="51"/>
    </row>
    <row r="591" spans="1:76">
      <c r="A591" s="185" t="s">
        <v>8040</v>
      </c>
      <c r="B591" s="1" t="s">
        <v>4238</v>
      </c>
      <c r="C591" s="2" t="s">
        <v>4027</v>
      </c>
      <c r="D591" s="91" t="s">
        <v>8041</v>
      </c>
      <c r="E591" s="2" t="s">
        <v>2665</v>
      </c>
      <c r="F591" s="2" t="s">
        <v>2665</v>
      </c>
      <c r="G591" s="2" t="s">
        <v>1403</v>
      </c>
      <c r="H591" s="2" t="s">
        <v>1403</v>
      </c>
      <c r="I591">
        <v>10642</v>
      </c>
      <c r="J591" t="s">
        <v>8042</v>
      </c>
      <c r="K591" t="e">
        <v>#VALUE!</v>
      </c>
      <c r="L591" t="s">
        <v>8043</v>
      </c>
      <c r="M591" s="175">
        <v>0</v>
      </c>
      <c r="N591" s="124">
        <v>0</v>
      </c>
      <c r="O591" s="75">
        <v>0</v>
      </c>
      <c r="P591" s="124">
        <v>0</v>
      </c>
      <c r="Q591" s="124">
        <v>0</v>
      </c>
      <c r="R591" s="124">
        <v>0</v>
      </c>
      <c r="S591" s="75">
        <v>0</v>
      </c>
      <c r="T591" s="124">
        <v>0</v>
      </c>
      <c r="U591" s="75">
        <v>0</v>
      </c>
      <c r="V591" s="75">
        <v>0</v>
      </c>
      <c r="W591" s="75">
        <v>0</v>
      </c>
      <c r="X591" s="75">
        <v>0</v>
      </c>
      <c r="Y591" s="31">
        <v>0</v>
      </c>
      <c r="Z591" s="31">
        <v>0</v>
      </c>
      <c r="AA591" s="31">
        <v>0</v>
      </c>
      <c r="AB591" s="32">
        <v>0</v>
      </c>
      <c r="AC591" s="32">
        <v>0</v>
      </c>
      <c r="AD591" s="32">
        <v>0</v>
      </c>
      <c r="AE591" s="32">
        <v>0</v>
      </c>
      <c r="AF591" s="51">
        <v>0.37915166066423983</v>
      </c>
      <c r="AG591" s="51">
        <v>0</v>
      </c>
      <c r="AH591" s="51">
        <v>0</v>
      </c>
      <c r="AI591" s="51">
        <v>0</v>
      </c>
      <c r="AJ591" s="32">
        <v>-999</v>
      </c>
      <c r="AK591" s="32">
        <v>-999</v>
      </c>
      <c r="AL591" s="32" t="s">
        <v>12734</v>
      </c>
      <c r="AM591" s="32" t="s">
        <v>12734</v>
      </c>
      <c r="AN591" s="32" t="s">
        <v>12734</v>
      </c>
      <c r="AO591" s="32" t="s">
        <v>12734</v>
      </c>
      <c r="AP591" s="32" t="s">
        <v>12734</v>
      </c>
      <c r="AQ591" s="32" t="s">
        <v>12734</v>
      </c>
      <c r="AR591" s="32" t="s">
        <v>12734</v>
      </c>
      <c r="AS591" s="32" t="s">
        <v>12734</v>
      </c>
      <c r="AT591" s="32">
        <v>-999</v>
      </c>
      <c r="AU591" s="32">
        <v>-999</v>
      </c>
      <c r="AV591" s="134">
        <v>92</v>
      </c>
      <c r="AW591" s="133" t="s">
        <v>12734</v>
      </c>
      <c r="AX591" s="133" t="s">
        <v>12734</v>
      </c>
      <c r="AY591" s="133" t="s">
        <v>12734</v>
      </c>
      <c r="AZ591" s="133" t="s">
        <v>12734</v>
      </c>
      <c r="BA591" s="133" t="s">
        <v>12734</v>
      </c>
      <c r="BB591" s="133" t="s">
        <v>12734</v>
      </c>
      <c r="BC591" s="133" t="s">
        <v>12734</v>
      </c>
      <c r="BD591" s="133" t="s">
        <v>12734</v>
      </c>
      <c r="BE591" s="133">
        <v>388</v>
      </c>
      <c r="BF591" s="133">
        <v>373</v>
      </c>
      <c r="BG591" s="92" t="s">
        <v>12734</v>
      </c>
      <c r="BH591" s="32">
        <v>5.4009775641470128</v>
      </c>
      <c r="BI591" s="8">
        <v>-1004.4009775641471</v>
      </c>
      <c r="BJ591" s="12">
        <v>583</v>
      </c>
      <c r="BK591" s="32">
        <v>0</v>
      </c>
      <c r="BL591" s="32">
        <v>0.21403182159055145</v>
      </c>
      <c r="BM591" s="32">
        <v>-1004.6150093857376</v>
      </c>
      <c r="BN591" s="40">
        <v>-1854.4593863162377</v>
      </c>
      <c r="BO591" s="40"/>
      <c r="BP591" s="32">
        <v>0</v>
      </c>
      <c r="BQ591" s="38">
        <v>0</v>
      </c>
      <c r="BR591" s="6" t="s">
        <v>13320</v>
      </c>
      <c r="BS591" s="51">
        <v>0</v>
      </c>
      <c r="BT591" s="75">
        <v>1806</v>
      </c>
      <c r="BU591" s="51">
        <v>0</v>
      </c>
      <c r="BV591" s="75">
        <v>0</v>
      </c>
      <c r="BW591" s="75">
        <v>0</v>
      </c>
      <c r="BX591" s="51"/>
    </row>
    <row r="592" spans="1:76">
      <c r="A592" s="185" t="s">
        <v>1983</v>
      </c>
      <c r="B592" s="1" t="s">
        <v>4567</v>
      </c>
      <c r="C592" s="2" t="s">
        <v>4038</v>
      </c>
      <c r="D592" s="91" t="s">
        <v>355</v>
      </c>
      <c r="E592" s="2" t="s">
        <v>1419</v>
      </c>
      <c r="F592" s="2" t="s">
        <v>6289</v>
      </c>
      <c r="G592" s="2" t="s">
        <v>1403</v>
      </c>
      <c r="H592" s="2" t="s">
        <v>1403</v>
      </c>
      <c r="I592">
        <v>8879</v>
      </c>
      <c r="J592" t="s">
        <v>6617</v>
      </c>
      <c r="K592" t="e">
        <v>#VALUE!</v>
      </c>
      <c r="L592" t="s">
        <v>3419</v>
      </c>
      <c r="M592" s="175">
        <v>0</v>
      </c>
      <c r="N592" s="124">
        <v>0</v>
      </c>
      <c r="O592" s="75">
        <v>0</v>
      </c>
      <c r="P592" s="124">
        <v>0</v>
      </c>
      <c r="Q592" s="124">
        <v>0</v>
      </c>
      <c r="R592" s="124">
        <v>0</v>
      </c>
      <c r="S592" s="75">
        <v>0</v>
      </c>
      <c r="T592" s="124">
        <v>0</v>
      </c>
      <c r="U592" s="75">
        <v>0</v>
      </c>
      <c r="V592" s="75">
        <v>0</v>
      </c>
      <c r="W592" s="75">
        <v>0</v>
      </c>
      <c r="X592" s="75">
        <v>0</v>
      </c>
      <c r="Y592" s="4">
        <v>0</v>
      </c>
      <c r="Z592" s="4">
        <v>0</v>
      </c>
      <c r="AA592" s="4">
        <v>0</v>
      </c>
      <c r="AB592" s="8">
        <v>0</v>
      </c>
      <c r="AC592" s="8">
        <v>0</v>
      </c>
      <c r="AD592" s="8">
        <v>0</v>
      </c>
      <c r="AE592" s="8">
        <v>0</v>
      </c>
      <c r="AF592" s="51">
        <v>0.37915166066423983</v>
      </c>
      <c r="AG592" s="51">
        <v>0</v>
      </c>
      <c r="AH592" s="51">
        <v>0</v>
      </c>
      <c r="AI592" s="51">
        <v>0</v>
      </c>
      <c r="AJ592" s="8">
        <v>-999</v>
      </c>
      <c r="AK592" s="8">
        <v>-999</v>
      </c>
      <c r="AL592" s="8" t="s">
        <v>12734</v>
      </c>
      <c r="AM592" s="8" t="s">
        <v>12734</v>
      </c>
      <c r="AN592" s="8" t="s">
        <v>12734</v>
      </c>
      <c r="AO592" s="8" t="s">
        <v>12734</v>
      </c>
      <c r="AP592" s="8" t="s">
        <v>12734</v>
      </c>
      <c r="AQ592" s="8" t="s">
        <v>12734</v>
      </c>
      <c r="AR592" s="8" t="s">
        <v>12734</v>
      </c>
      <c r="AS592" s="8" t="s">
        <v>12734</v>
      </c>
      <c r="AT592" s="8">
        <v>-999</v>
      </c>
      <c r="AU592" s="8">
        <v>-999</v>
      </c>
      <c r="AV592" s="133">
        <v>92</v>
      </c>
      <c r="AW592" s="133" t="s">
        <v>12734</v>
      </c>
      <c r="AX592" s="133" t="s">
        <v>12734</v>
      </c>
      <c r="AY592" s="133" t="s">
        <v>12734</v>
      </c>
      <c r="AZ592" s="133" t="s">
        <v>12734</v>
      </c>
      <c r="BA592" s="133" t="s">
        <v>12734</v>
      </c>
      <c r="BB592" s="133" t="s">
        <v>12734</v>
      </c>
      <c r="BC592" s="133" t="s">
        <v>12734</v>
      </c>
      <c r="BD592" s="133" t="s">
        <v>12734</v>
      </c>
      <c r="BE592" s="133">
        <v>388</v>
      </c>
      <c r="BF592" s="133">
        <v>373</v>
      </c>
      <c r="BG592" s="92" t="s">
        <v>12734</v>
      </c>
      <c r="BH592" s="8">
        <v>5.4009775641470128</v>
      </c>
      <c r="BI592" s="8">
        <v>-1004.4009775641471</v>
      </c>
      <c r="BJ592" s="12">
        <v>583</v>
      </c>
      <c r="BK592" s="10">
        <v>0</v>
      </c>
      <c r="BL592" s="10">
        <v>0.21403182159055145</v>
      </c>
      <c r="BM592" s="10">
        <v>-1004.6150093857376</v>
      </c>
      <c r="BN592" s="41">
        <v>-1854.4593863162377</v>
      </c>
      <c r="BO592" s="41"/>
      <c r="BP592" s="10">
        <v>0</v>
      </c>
      <c r="BQ592" s="38">
        <v>0</v>
      </c>
      <c r="BR592" s="6" t="s">
        <v>13320</v>
      </c>
      <c r="BS592" s="51">
        <v>0</v>
      </c>
      <c r="BT592" s="75">
        <v>1806</v>
      </c>
      <c r="BU592" s="51">
        <v>0</v>
      </c>
      <c r="BV592" s="75">
        <v>0</v>
      </c>
      <c r="BW592" s="75">
        <v>0</v>
      </c>
      <c r="BX592" s="51"/>
    </row>
    <row r="593" spans="1:76">
      <c r="A593" t="s">
        <v>9297</v>
      </c>
      <c r="B593" s="1" t="s">
        <v>9299</v>
      </c>
      <c r="C593" s="2" t="s">
        <v>9298</v>
      </c>
      <c r="D593" s="91" t="s">
        <v>8711</v>
      </c>
      <c r="E593" s="2" t="s">
        <v>1412</v>
      </c>
      <c r="F593" s="2" t="s">
        <v>6289</v>
      </c>
      <c r="G593" s="2" t="s">
        <v>1403</v>
      </c>
      <c r="H593" s="2" t="s">
        <v>1403</v>
      </c>
      <c r="I593">
        <v>12508</v>
      </c>
      <c r="J593" t="s">
        <v>8712</v>
      </c>
      <c r="K593" t="e">
        <v>#VALUE!</v>
      </c>
      <c r="L593" t="s">
        <v>9300</v>
      </c>
      <c r="M593" s="175">
        <v>0</v>
      </c>
      <c r="N593" s="124">
        <v>0</v>
      </c>
      <c r="O593" s="75">
        <v>0</v>
      </c>
      <c r="P593" s="124">
        <v>0</v>
      </c>
      <c r="Q593" s="124">
        <v>0</v>
      </c>
      <c r="R593" s="124">
        <v>0</v>
      </c>
      <c r="S593" s="75">
        <v>0</v>
      </c>
      <c r="T593" s="124">
        <v>0</v>
      </c>
      <c r="U593" s="75">
        <v>0</v>
      </c>
      <c r="V593" s="75">
        <v>0</v>
      </c>
      <c r="W593" s="75">
        <v>0</v>
      </c>
      <c r="X593" s="75">
        <v>0</v>
      </c>
      <c r="Y593" s="4">
        <v>0</v>
      </c>
      <c r="Z593" s="4">
        <v>0</v>
      </c>
      <c r="AA593" s="4">
        <v>0</v>
      </c>
      <c r="AB593" s="8">
        <v>0</v>
      </c>
      <c r="AC593" s="8">
        <v>0</v>
      </c>
      <c r="AD593" s="8">
        <v>0</v>
      </c>
      <c r="AE593" s="8">
        <v>0</v>
      </c>
      <c r="AF593" s="51">
        <v>0.37915166066423983</v>
      </c>
      <c r="AG593" s="51">
        <v>0</v>
      </c>
      <c r="AH593" s="51">
        <v>0</v>
      </c>
      <c r="AI593" s="51">
        <v>0</v>
      </c>
      <c r="AJ593" s="8">
        <v>-999</v>
      </c>
      <c r="AK593" s="8">
        <v>-999</v>
      </c>
      <c r="AL593" s="8" t="s">
        <v>12734</v>
      </c>
      <c r="AM593" s="8" t="s">
        <v>12734</v>
      </c>
      <c r="AN593" s="8" t="s">
        <v>12734</v>
      </c>
      <c r="AO593" s="8" t="s">
        <v>12734</v>
      </c>
      <c r="AP593" s="8" t="s">
        <v>12734</v>
      </c>
      <c r="AQ593" s="8" t="s">
        <v>12734</v>
      </c>
      <c r="AR593" s="8" t="s">
        <v>12734</v>
      </c>
      <c r="AS593" s="8" t="s">
        <v>12734</v>
      </c>
      <c r="AT593" s="8">
        <v>-999</v>
      </c>
      <c r="AU593" s="8">
        <v>-999</v>
      </c>
      <c r="AV593" s="133">
        <v>92</v>
      </c>
      <c r="AW593" s="133" t="s">
        <v>12734</v>
      </c>
      <c r="AX593" s="133" t="s">
        <v>12734</v>
      </c>
      <c r="AY593" s="133" t="s">
        <v>12734</v>
      </c>
      <c r="AZ593" s="133" t="s">
        <v>12734</v>
      </c>
      <c r="BA593" s="133" t="s">
        <v>12734</v>
      </c>
      <c r="BB593" s="133" t="s">
        <v>12734</v>
      </c>
      <c r="BC593" s="133" t="s">
        <v>12734</v>
      </c>
      <c r="BD593" s="133" t="s">
        <v>12734</v>
      </c>
      <c r="BE593" s="133">
        <v>388</v>
      </c>
      <c r="BF593" s="133">
        <v>373</v>
      </c>
      <c r="BG593" s="92" t="s">
        <v>12734</v>
      </c>
      <c r="BH593" s="8">
        <v>5.4009775641470128</v>
      </c>
      <c r="BI593" s="8">
        <v>-1004.4009775641471</v>
      </c>
      <c r="BJ593" s="12">
        <v>583</v>
      </c>
      <c r="BK593" s="10">
        <v>0</v>
      </c>
      <c r="BL593" s="10">
        <v>0.21403182159055145</v>
      </c>
      <c r="BM593" s="10">
        <v>-1004.6150093857376</v>
      </c>
      <c r="BN593" s="41">
        <v>-1854.4593863162377</v>
      </c>
      <c r="BO593" s="41"/>
      <c r="BP593" s="10">
        <v>0</v>
      </c>
      <c r="BQ593" s="38">
        <v>0</v>
      </c>
      <c r="BR593" s="6" t="s">
        <v>13320</v>
      </c>
      <c r="BS593" s="51">
        <v>0</v>
      </c>
      <c r="BT593" s="75">
        <v>1806</v>
      </c>
      <c r="BU593" s="51">
        <v>0</v>
      </c>
      <c r="BV593" s="75">
        <v>0</v>
      </c>
      <c r="BW593" s="75">
        <v>0</v>
      </c>
      <c r="BX593" s="51"/>
    </row>
    <row r="594" spans="1:76">
      <c r="A594" s="185" t="s">
        <v>10141</v>
      </c>
      <c r="B594" s="1" t="s">
        <v>10142</v>
      </c>
      <c r="C594" s="2" t="s">
        <v>4327</v>
      </c>
      <c r="D594" s="91" t="s">
        <v>8730</v>
      </c>
      <c r="E594" s="2" t="s">
        <v>1393</v>
      </c>
      <c r="F594" s="2" t="s">
        <v>6289</v>
      </c>
      <c r="G594" s="2" t="s">
        <v>1403</v>
      </c>
      <c r="H594" s="2" t="s">
        <v>1403</v>
      </c>
      <c r="I594">
        <v>15905</v>
      </c>
      <c r="J594" t="s">
        <v>9641</v>
      </c>
      <c r="K594" t="e">
        <v>#VALUE!</v>
      </c>
      <c r="L594" t="s">
        <v>10143</v>
      </c>
      <c r="M594" s="175">
        <v>0</v>
      </c>
      <c r="N594" s="124">
        <v>0</v>
      </c>
      <c r="O594" s="75">
        <v>0</v>
      </c>
      <c r="P594" s="124">
        <v>0</v>
      </c>
      <c r="Q594" s="124">
        <v>0</v>
      </c>
      <c r="R594" s="124">
        <v>0</v>
      </c>
      <c r="S594" s="75">
        <v>0</v>
      </c>
      <c r="T594" s="124">
        <v>0</v>
      </c>
      <c r="U594" s="75">
        <v>0</v>
      </c>
      <c r="V594" s="75">
        <v>0</v>
      </c>
      <c r="W594" s="75">
        <v>0</v>
      </c>
      <c r="X594" s="75">
        <v>0</v>
      </c>
      <c r="Y594" s="4">
        <v>0</v>
      </c>
      <c r="Z594" s="4">
        <v>0</v>
      </c>
      <c r="AA594" s="4">
        <v>0</v>
      </c>
      <c r="AB594" s="8">
        <v>0</v>
      </c>
      <c r="AC594" s="8">
        <v>0</v>
      </c>
      <c r="AD594" s="8">
        <v>0</v>
      </c>
      <c r="AE594" s="8">
        <v>0</v>
      </c>
      <c r="AF594" s="51">
        <v>0.37915166066423983</v>
      </c>
      <c r="AG594" s="51">
        <v>0</v>
      </c>
      <c r="AH594" s="51">
        <v>0</v>
      </c>
      <c r="AI594" s="51">
        <v>0</v>
      </c>
      <c r="AJ594" s="8">
        <v>-999</v>
      </c>
      <c r="AK594" s="8">
        <v>-999</v>
      </c>
      <c r="AL594" s="8" t="s">
        <v>12734</v>
      </c>
      <c r="AM594" s="8" t="s">
        <v>12734</v>
      </c>
      <c r="AN594" s="8" t="s">
        <v>12734</v>
      </c>
      <c r="AO594" s="8" t="s">
        <v>12734</v>
      </c>
      <c r="AP594" s="8" t="s">
        <v>12734</v>
      </c>
      <c r="AQ594" s="8" t="s">
        <v>12734</v>
      </c>
      <c r="AR594" s="8" t="s">
        <v>12734</v>
      </c>
      <c r="AS594" s="8" t="s">
        <v>12734</v>
      </c>
      <c r="AT594" s="8">
        <v>-999</v>
      </c>
      <c r="AU594" s="8">
        <v>-999</v>
      </c>
      <c r="AV594" s="133">
        <v>92</v>
      </c>
      <c r="AW594" s="133" t="s">
        <v>12734</v>
      </c>
      <c r="AX594" s="133" t="s">
        <v>12734</v>
      </c>
      <c r="AY594" s="133" t="s">
        <v>12734</v>
      </c>
      <c r="AZ594" s="133" t="s">
        <v>12734</v>
      </c>
      <c r="BA594" s="133" t="s">
        <v>12734</v>
      </c>
      <c r="BB594" s="133" t="s">
        <v>12734</v>
      </c>
      <c r="BC594" s="133" t="s">
        <v>12734</v>
      </c>
      <c r="BD594" s="133" t="s">
        <v>12734</v>
      </c>
      <c r="BE594" s="133">
        <v>388</v>
      </c>
      <c r="BF594" s="133">
        <v>373</v>
      </c>
      <c r="BG594" s="92" t="s">
        <v>12734</v>
      </c>
      <c r="BH594" s="8">
        <v>5.4009775641470128</v>
      </c>
      <c r="BI594" s="8">
        <v>-1004.4009775641471</v>
      </c>
      <c r="BJ594" s="12">
        <v>583</v>
      </c>
      <c r="BK594" s="10">
        <v>0</v>
      </c>
      <c r="BL594" s="10">
        <v>0.21403182159055145</v>
      </c>
      <c r="BM594" s="10">
        <v>-1004.6150093857376</v>
      </c>
      <c r="BN594" s="41">
        <v>-1854.4593863162377</v>
      </c>
      <c r="BO594" s="41"/>
      <c r="BP594" s="10">
        <v>0</v>
      </c>
      <c r="BQ594" s="38">
        <v>0</v>
      </c>
      <c r="BR594" s="6" t="s">
        <v>13320</v>
      </c>
      <c r="BS594" s="51">
        <v>0</v>
      </c>
      <c r="BT594" s="75">
        <v>1806</v>
      </c>
      <c r="BU594" s="51">
        <v>0</v>
      </c>
      <c r="BV594" s="75">
        <v>0</v>
      </c>
      <c r="BW594" s="75">
        <v>0</v>
      </c>
      <c r="BX594" s="51"/>
    </row>
    <row r="595" spans="1:76">
      <c r="A595" s="221" t="s">
        <v>10856</v>
      </c>
      <c r="B595" s="187" t="s">
        <v>10857</v>
      </c>
      <c r="C595" s="205" t="s">
        <v>3931</v>
      </c>
      <c r="D595" s="220" t="s">
        <v>10770</v>
      </c>
      <c r="E595" s="205" t="s">
        <v>1435</v>
      </c>
      <c r="F595" s="205" t="s">
        <v>3643</v>
      </c>
      <c r="G595" s="205" t="s">
        <v>1403</v>
      </c>
      <c r="H595" s="205" t="s">
        <v>1403</v>
      </c>
      <c r="I595" s="206">
        <v>13151</v>
      </c>
      <c r="J595" s="206" t="s">
        <v>10858</v>
      </c>
      <c r="K595" s="207" t="e">
        <v>#VALUE!</v>
      </c>
      <c r="L595" s="207" t="s">
        <v>11155</v>
      </c>
      <c r="M595" s="208">
        <v>0</v>
      </c>
      <c r="N595" s="209">
        <v>0</v>
      </c>
      <c r="O595" s="209">
        <v>0</v>
      </c>
      <c r="P595" s="209">
        <v>0</v>
      </c>
      <c r="Q595" s="209">
        <v>0</v>
      </c>
      <c r="R595" s="209">
        <v>0</v>
      </c>
      <c r="S595" s="209">
        <v>0</v>
      </c>
      <c r="T595" s="209">
        <v>0</v>
      </c>
      <c r="U595" s="209">
        <v>0</v>
      </c>
      <c r="V595" s="209">
        <v>0</v>
      </c>
      <c r="W595" s="209">
        <v>0</v>
      </c>
      <c r="X595" s="209">
        <v>0</v>
      </c>
      <c r="Y595" s="210">
        <v>0</v>
      </c>
      <c r="Z595" s="211">
        <v>0</v>
      </c>
      <c r="AA595" s="211">
        <v>0</v>
      </c>
      <c r="AB595" s="212">
        <v>0</v>
      </c>
      <c r="AC595" s="212">
        <v>0</v>
      </c>
      <c r="AD595" s="212">
        <v>0</v>
      </c>
      <c r="AE595" s="212">
        <v>0</v>
      </c>
      <c r="AF595" s="212">
        <v>0.37915166066423983</v>
      </c>
      <c r="AG595" s="213">
        <v>0</v>
      </c>
      <c r="AH595" s="213">
        <v>0</v>
      </c>
      <c r="AI595" s="213">
        <v>0</v>
      </c>
      <c r="AJ595" s="212">
        <v>-999</v>
      </c>
      <c r="AK595" s="212">
        <v>-999</v>
      </c>
      <c r="AL595" s="212" t="s">
        <v>12734</v>
      </c>
      <c r="AM595" s="212" t="s">
        <v>12734</v>
      </c>
      <c r="AN595" s="212" t="s">
        <v>12734</v>
      </c>
      <c r="AO595" s="212" t="s">
        <v>12734</v>
      </c>
      <c r="AP595" s="212" t="s">
        <v>12734</v>
      </c>
      <c r="AQ595" s="212" t="s">
        <v>12734</v>
      </c>
      <c r="AR595" s="212" t="s">
        <v>12734</v>
      </c>
      <c r="AS595" s="212" t="s">
        <v>12734</v>
      </c>
      <c r="AT595" s="212">
        <v>-999</v>
      </c>
      <c r="AU595" s="212">
        <v>-999</v>
      </c>
      <c r="AV595" s="214">
        <v>92</v>
      </c>
      <c r="AW595" s="214" t="s">
        <v>12734</v>
      </c>
      <c r="AX595" s="214" t="s">
        <v>12734</v>
      </c>
      <c r="AY595" s="214" t="s">
        <v>12734</v>
      </c>
      <c r="AZ595" s="214" t="s">
        <v>12734</v>
      </c>
      <c r="BA595" s="214" t="s">
        <v>12734</v>
      </c>
      <c r="BB595" s="214" t="s">
        <v>12734</v>
      </c>
      <c r="BC595" s="214" t="s">
        <v>12734</v>
      </c>
      <c r="BD595" s="214" t="s">
        <v>12734</v>
      </c>
      <c r="BE595" s="214">
        <v>388</v>
      </c>
      <c r="BF595" s="214">
        <v>373</v>
      </c>
      <c r="BG595" s="215" t="s">
        <v>12734</v>
      </c>
      <c r="BH595" s="212">
        <v>5.4009775641470128</v>
      </c>
      <c r="BI595" s="212">
        <v>-1004.4009775641471</v>
      </c>
      <c r="BJ595" s="214">
        <v>583</v>
      </c>
      <c r="BK595" s="212">
        <v>0</v>
      </c>
      <c r="BL595" s="212">
        <v>0.21403182159055145</v>
      </c>
      <c r="BM595" s="212">
        <v>-1004.6150093857376</v>
      </c>
      <c r="BN595" s="216">
        <v>-1854.4593863162377</v>
      </c>
      <c r="BO595" s="217"/>
      <c r="BP595" s="212">
        <v>0</v>
      </c>
      <c r="BQ595" s="38">
        <v>0</v>
      </c>
      <c r="BR595" s="212" t="s">
        <v>13320</v>
      </c>
      <c r="BS595" s="212">
        <v>0</v>
      </c>
      <c r="BT595" s="218">
        <v>1806</v>
      </c>
      <c r="BU595" s="213">
        <v>0</v>
      </c>
      <c r="BV595" s="218">
        <v>0</v>
      </c>
      <c r="BW595" s="218">
        <v>0</v>
      </c>
      <c r="BX595" s="212"/>
    </row>
    <row r="596" spans="1:76">
      <c r="A596" t="s">
        <v>1699</v>
      </c>
      <c r="B596" s="1" t="s">
        <v>4408</v>
      </c>
      <c r="C596" s="2" t="s">
        <v>4164</v>
      </c>
      <c r="D596" s="91" t="s">
        <v>426</v>
      </c>
      <c r="E596" s="2" t="s">
        <v>2665</v>
      </c>
      <c r="F596" s="2" t="s">
        <v>2665</v>
      </c>
      <c r="G596" s="2" t="s">
        <v>1403</v>
      </c>
      <c r="H596" s="2" t="s">
        <v>1403</v>
      </c>
      <c r="I596">
        <v>5677</v>
      </c>
      <c r="J596" t="s">
        <v>6798</v>
      </c>
      <c r="K596" t="e">
        <v>#VALUE!</v>
      </c>
      <c r="L596" t="s">
        <v>3160</v>
      </c>
      <c r="M596" s="175">
        <v>0</v>
      </c>
      <c r="N596" s="124">
        <v>0</v>
      </c>
      <c r="O596" s="75">
        <v>0</v>
      </c>
      <c r="P596" s="124">
        <v>0</v>
      </c>
      <c r="Q596" s="124">
        <v>0</v>
      </c>
      <c r="R596" s="124">
        <v>0</v>
      </c>
      <c r="S596" s="75">
        <v>0</v>
      </c>
      <c r="T596" s="124">
        <v>0</v>
      </c>
      <c r="U596" s="75">
        <v>0</v>
      </c>
      <c r="V596" s="75">
        <v>0</v>
      </c>
      <c r="W596" s="75">
        <v>0</v>
      </c>
      <c r="X596" s="75">
        <v>0</v>
      </c>
      <c r="Y596" s="4">
        <v>0</v>
      </c>
      <c r="Z596" s="4">
        <v>0</v>
      </c>
      <c r="AA596" s="4">
        <v>0</v>
      </c>
      <c r="AB596" s="8">
        <v>0</v>
      </c>
      <c r="AC596" s="8">
        <v>0</v>
      </c>
      <c r="AD596" s="8">
        <v>0</v>
      </c>
      <c r="AE596" s="8">
        <v>0</v>
      </c>
      <c r="AF596" s="51">
        <v>0.37915166066423983</v>
      </c>
      <c r="AG596" s="51">
        <v>0</v>
      </c>
      <c r="AH596" s="51">
        <v>0</v>
      </c>
      <c r="AI596" s="51">
        <v>0</v>
      </c>
      <c r="AJ596" s="6">
        <v>-999</v>
      </c>
      <c r="AK596" s="6">
        <v>-999</v>
      </c>
      <c r="AL596" s="6" t="s">
        <v>12734</v>
      </c>
      <c r="AM596" s="6" t="s">
        <v>12734</v>
      </c>
      <c r="AN596" s="6" t="s">
        <v>12734</v>
      </c>
      <c r="AO596" s="6" t="s">
        <v>12734</v>
      </c>
      <c r="AP596" s="6" t="s">
        <v>12734</v>
      </c>
      <c r="AQ596" s="6" t="s">
        <v>12734</v>
      </c>
      <c r="AR596" s="6" t="s">
        <v>12734</v>
      </c>
      <c r="AS596" s="6" t="s">
        <v>12734</v>
      </c>
      <c r="AT596" s="6">
        <v>-999</v>
      </c>
      <c r="AU596" s="6">
        <v>-999</v>
      </c>
      <c r="AV596" s="99">
        <v>92</v>
      </c>
      <c r="AW596" s="133" t="s">
        <v>12734</v>
      </c>
      <c r="AX596" s="133" t="s">
        <v>12734</v>
      </c>
      <c r="AY596" s="133" t="s">
        <v>12734</v>
      </c>
      <c r="AZ596" s="133" t="s">
        <v>12734</v>
      </c>
      <c r="BA596" s="133" t="s">
        <v>12734</v>
      </c>
      <c r="BB596" s="133" t="s">
        <v>12734</v>
      </c>
      <c r="BC596" s="133" t="s">
        <v>12734</v>
      </c>
      <c r="BD596" s="133" t="s">
        <v>12734</v>
      </c>
      <c r="BE596" s="133">
        <v>388</v>
      </c>
      <c r="BF596" s="133">
        <v>373</v>
      </c>
      <c r="BG596" s="92" t="s">
        <v>12734</v>
      </c>
      <c r="BH596" s="8">
        <v>5.4009775641470128</v>
      </c>
      <c r="BI596" s="8">
        <v>-1004.4009775641471</v>
      </c>
      <c r="BJ596" s="12">
        <v>583</v>
      </c>
      <c r="BK596" s="10">
        <v>0</v>
      </c>
      <c r="BL596" s="10">
        <v>0.21403182159055145</v>
      </c>
      <c r="BM596" s="10">
        <v>-1004.6150093857376</v>
      </c>
      <c r="BN596" s="41">
        <v>-1854.4593863162377</v>
      </c>
      <c r="BO596" s="41"/>
      <c r="BP596" s="10">
        <v>0</v>
      </c>
      <c r="BQ596" s="38">
        <v>0</v>
      </c>
      <c r="BR596" s="6" t="s">
        <v>13320</v>
      </c>
      <c r="BS596" s="51">
        <v>0</v>
      </c>
      <c r="BT596" s="75">
        <v>1806</v>
      </c>
      <c r="BU596" s="51">
        <v>0</v>
      </c>
      <c r="BV596" s="75">
        <v>0</v>
      </c>
      <c r="BW596" s="75">
        <v>0</v>
      </c>
      <c r="BX596" s="51"/>
    </row>
    <row r="597" spans="1:76">
      <c r="A597" s="185" t="s">
        <v>5616</v>
      </c>
      <c r="B597" s="1" t="s">
        <v>5617</v>
      </c>
      <c r="C597" s="2" t="s">
        <v>3950</v>
      </c>
      <c r="D597" s="91" t="s">
        <v>6216</v>
      </c>
      <c r="E597" s="2" t="s">
        <v>1421</v>
      </c>
      <c r="F597" s="2" t="s">
        <v>3643</v>
      </c>
      <c r="G597" s="2" t="s">
        <v>1403</v>
      </c>
      <c r="H597" s="2" t="s">
        <v>1403</v>
      </c>
      <c r="I597">
        <v>13132</v>
      </c>
      <c r="J597" t="s">
        <v>7908</v>
      </c>
      <c r="K597" t="e">
        <v>#VALUE!</v>
      </c>
      <c r="L597" t="s">
        <v>6217</v>
      </c>
      <c r="M597" s="175">
        <v>0</v>
      </c>
      <c r="N597" s="124">
        <v>0</v>
      </c>
      <c r="O597" s="75">
        <v>0</v>
      </c>
      <c r="P597" s="124">
        <v>0</v>
      </c>
      <c r="Q597" s="124">
        <v>0</v>
      </c>
      <c r="R597" s="124">
        <v>0</v>
      </c>
      <c r="S597" s="75">
        <v>0</v>
      </c>
      <c r="T597" s="124">
        <v>0</v>
      </c>
      <c r="U597" s="75">
        <v>0</v>
      </c>
      <c r="V597" s="75">
        <v>0</v>
      </c>
      <c r="W597" s="75">
        <v>0</v>
      </c>
      <c r="X597" s="75">
        <v>0</v>
      </c>
      <c r="Y597" s="3">
        <v>0</v>
      </c>
      <c r="Z597" s="3">
        <v>0</v>
      </c>
      <c r="AA597" s="3">
        <v>0</v>
      </c>
      <c r="AB597" s="6">
        <v>0</v>
      </c>
      <c r="AC597" s="6">
        <v>0</v>
      </c>
      <c r="AD597" s="6">
        <v>0</v>
      </c>
      <c r="AE597" s="6">
        <v>0</v>
      </c>
      <c r="AF597" s="51">
        <v>0.37915166066423983</v>
      </c>
      <c r="AG597" s="51">
        <v>0</v>
      </c>
      <c r="AH597" s="51">
        <v>0</v>
      </c>
      <c r="AI597" s="51">
        <v>0</v>
      </c>
      <c r="AJ597" s="8">
        <v>-999</v>
      </c>
      <c r="AK597" s="8">
        <v>-999</v>
      </c>
      <c r="AL597" s="8" t="s">
        <v>12734</v>
      </c>
      <c r="AM597" s="8" t="s">
        <v>12734</v>
      </c>
      <c r="AN597" s="8" t="s">
        <v>12734</v>
      </c>
      <c r="AO597" s="8" t="s">
        <v>12734</v>
      </c>
      <c r="AP597" s="8" t="s">
        <v>12734</v>
      </c>
      <c r="AQ597" s="8" t="s">
        <v>12734</v>
      </c>
      <c r="AR597" s="8" t="s">
        <v>12734</v>
      </c>
      <c r="AS597" s="8" t="s">
        <v>12734</v>
      </c>
      <c r="AT597" s="8">
        <v>-999</v>
      </c>
      <c r="AU597" s="8">
        <v>-999</v>
      </c>
      <c r="AV597" s="133">
        <v>92</v>
      </c>
      <c r="AW597" s="133" t="s">
        <v>12734</v>
      </c>
      <c r="AX597" s="133" t="s">
        <v>12734</v>
      </c>
      <c r="AY597" s="133" t="s">
        <v>12734</v>
      </c>
      <c r="AZ597" s="133" t="s">
        <v>12734</v>
      </c>
      <c r="BA597" s="133" t="s">
        <v>12734</v>
      </c>
      <c r="BB597" s="133" t="s">
        <v>12734</v>
      </c>
      <c r="BC597" s="133" t="s">
        <v>12734</v>
      </c>
      <c r="BD597" s="133" t="s">
        <v>12734</v>
      </c>
      <c r="BE597" s="133">
        <v>388</v>
      </c>
      <c r="BF597" s="133">
        <v>373</v>
      </c>
      <c r="BG597" s="92" t="s">
        <v>12734</v>
      </c>
      <c r="BH597" s="6">
        <v>5.4009775641470128</v>
      </c>
      <c r="BI597" s="8">
        <v>-1004.4009775641471</v>
      </c>
      <c r="BJ597" s="12">
        <v>583</v>
      </c>
      <c r="BK597" s="6">
        <v>0</v>
      </c>
      <c r="BL597" s="6">
        <v>0.21403182159055145</v>
      </c>
      <c r="BM597" s="6">
        <v>-1004.6150093857376</v>
      </c>
      <c r="BN597" s="38">
        <v>-1854.4593863162377</v>
      </c>
      <c r="BO597" s="38"/>
      <c r="BP597" s="6">
        <v>0</v>
      </c>
      <c r="BQ597" s="38">
        <v>0</v>
      </c>
      <c r="BR597" s="6" t="s">
        <v>13320</v>
      </c>
      <c r="BS597" s="51">
        <v>0</v>
      </c>
      <c r="BT597" s="75">
        <v>1806</v>
      </c>
      <c r="BU597" s="51">
        <v>0</v>
      </c>
      <c r="BV597" s="75">
        <v>0</v>
      </c>
      <c r="BW597" s="75">
        <v>0</v>
      </c>
      <c r="BX597" s="51"/>
    </row>
    <row r="598" spans="1:76">
      <c r="A598" s="185" t="s">
        <v>12057</v>
      </c>
      <c r="B598" s="1" t="s">
        <v>4841</v>
      </c>
      <c r="C598" s="2" t="s">
        <v>4400</v>
      </c>
      <c r="D598" s="91" t="s">
        <v>11494</v>
      </c>
      <c r="E598" s="2" t="s">
        <v>1428</v>
      </c>
      <c r="F598" s="2" t="s">
        <v>6289</v>
      </c>
      <c r="G598" s="2" t="s">
        <v>1403</v>
      </c>
      <c r="H598" s="2" t="s">
        <v>1403</v>
      </c>
      <c r="I598">
        <v>12606</v>
      </c>
      <c r="J598" t="s">
        <v>12058</v>
      </c>
      <c r="K598" t="e">
        <v>#VALUE!</v>
      </c>
      <c r="L598" t="s">
        <v>12059</v>
      </c>
      <c r="M598" s="175">
        <v>0</v>
      </c>
      <c r="N598" s="124">
        <v>0</v>
      </c>
      <c r="O598" s="67">
        <v>0</v>
      </c>
      <c r="P598" s="124">
        <v>0</v>
      </c>
      <c r="Q598" s="124">
        <v>0</v>
      </c>
      <c r="R598" s="124">
        <v>0</v>
      </c>
      <c r="S598" s="67">
        <v>0</v>
      </c>
      <c r="T598" s="124">
        <v>0</v>
      </c>
      <c r="U598" s="67">
        <v>0</v>
      </c>
      <c r="V598" s="67">
        <v>0</v>
      </c>
      <c r="W598" s="67">
        <v>0</v>
      </c>
      <c r="X598" s="67">
        <v>0</v>
      </c>
      <c r="Y598" s="4">
        <v>0</v>
      </c>
      <c r="Z598" s="4">
        <v>0</v>
      </c>
      <c r="AA598" s="4">
        <v>0</v>
      </c>
      <c r="AB598" s="8">
        <v>0</v>
      </c>
      <c r="AC598" s="8">
        <v>0</v>
      </c>
      <c r="AD598" s="8">
        <v>0</v>
      </c>
      <c r="AE598" s="8">
        <v>0</v>
      </c>
      <c r="AF598" s="51">
        <v>0.37915166066423983</v>
      </c>
      <c r="AG598" s="51">
        <v>0</v>
      </c>
      <c r="AH598" s="51">
        <v>0</v>
      </c>
      <c r="AI598" s="51">
        <v>0</v>
      </c>
      <c r="AJ598" s="8">
        <v>-999</v>
      </c>
      <c r="AK598" s="8">
        <v>-999</v>
      </c>
      <c r="AL598" s="8" t="s">
        <v>12734</v>
      </c>
      <c r="AM598" s="8" t="s">
        <v>12734</v>
      </c>
      <c r="AN598" s="8" t="s">
        <v>12734</v>
      </c>
      <c r="AO598" s="8" t="s">
        <v>12734</v>
      </c>
      <c r="AP598" s="8" t="s">
        <v>12734</v>
      </c>
      <c r="AQ598" s="8" t="s">
        <v>12734</v>
      </c>
      <c r="AR598" s="8" t="s">
        <v>12734</v>
      </c>
      <c r="AS598" s="8" t="s">
        <v>12734</v>
      </c>
      <c r="AT598" s="8">
        <v>-999</v>
      </c>
      <c r="AU598" s="8">
        <v>-999</v>
      </c>
      <c r="AV598" s="133">
        <v>92</v>
      </c>
      <c r="AW598" s="133" t="s">
        <v>12734</v>
      </c>
      <c r="AX598" s="133" t="s">
        <v>12734</v>
      </c>
      <c r="AY598" s="133" t="s">
        <v>12734</v>
      </c>
      <c r="AZ598" s="133" t="s">
        <v>12734</v>
      </c>
      <c r="BA598" s="133" t="s">
        <v>12734</v>
      </c>
      <c r="BB598" s="133" t="s">
        <v>12734</v>
      </c>
      <c r="BC598" s="133" t="s">
        <v>12734</v>
      </c>
      <c r="BD598" s="133" t="s">
        <v>12734</v>
      </c>
      <c r="BE598" s="133">
        <v>388</v>
      </c>
      <c r="BF598" s="133">
        <v>373</v>
      </c>
      <c r="BG598" s="92" t="s">
        <v>12734</v>
      </c>
      <c r="BH598" s="8">
        <v>5.4009775641470128</v>
      </c>
      <c r="BI598" s="8">
        <v>-1004.4009775641471</v>
      </c>
      <c r="BJ598" s="12">
        <v>583</v>
      </c>
      <c r="BK598" s="10">
        <v>0</v>
      </c>
      <c r="BL598" s="10">
        <v>0.21403182159055145</v>
      </c>
      <c r="BM598" s="10">
        <v>-1004.6150093857376</v>
      </c>
      <c r="BN598" s="41">
        <v>-1854.4593863162377</v>
      </c>
      <c r="BO598" s="41"/>
      <c r="BP598" s="10">
        <v>0</v>
      </c>
      <c r="BQ598" s="38">
        <v>0</v>
      </c>
      <c r="BR598" s="6" t="s">
        <v>13320</v>
      </c>
      <c r="BS598" s="51">
        <v>0</v>
      </c>
      <c r="BT598" s="75">
        <v>1806</v>
      </c>
      <c r="BU598" s="51">
        <v>0</v>
      </c>
      <c r="BV598" s="75">
        <v>0</v>
      </c>
      <c r="BW598" s="75">
        <v>0</v>
      </c>
      <c r="BX598" s="51"/>
    </row>
    <row r="599" spans="1:76">
      <c r="A599" s="185" t="s">
        <v>9411</v>
      </c>
      <c r="B599" s="1" t="s">
        <v>4681</v>
      </c>
      <c r="C599" s="2" t="s">
        <v>4189</v>
      </c>
      <c r="D599" s="91" t="s">
        <v>9412</v>
      </c>
      <c r="E599" s="2" t="s">
        <v>2665</v>
      </c>
      <c r="F599" s="2" t="s">
        <v>2665</v>
      </c>
      <c r="G599" s="2" t="s">
        <v>1403</v>
      </c>
      <c r="H599" s="2" t="s">
        <v>1403</v>
      </c>
      <c r="I599">
        <v>13866</v>
      </c>
      <c r="J599" t="s">
        <v>8686</v>
      </c>
      <c r="K599" t="e">
        <v>#VALUE!</v>
      </c>
      <c r="L599" t="s">
        <v>9413</v>
      </c>
      <c r="M599" s="175">
        <v>0</v>
      </c>
      <c r="N599" s="124">
        <v>0</v>
      </c>
      <c r="O599" s="75">
        <v>0</v>
      </c>
      <c r="P599" s="124">
        <v>0</v>
      </c>
      <c r="Q599" s="124">
        <v>0</v>
      </c>
      <c r="R599" s="124">
        <v>0</v>
      </c>
      <c r="S599" s="75">
        <v>0</v>
      </c>
      <c r="T599" s="124">
        <v>0</v>
      </c>
      <c r="U599" s="75">
        <v>0</v>
      </c>
      <c r="V599" s="75">
        <v>0</v>
      </c>
      <c r="W599" s="75">
        <v>0</v>
      </c>
      <c r="X599" s="75">
        <v>0</v>
      </c>
      <c r="Y599" s="4">
        <v>0</v>
      </c>
      <c r="Z599" s="4">
        <v>0</v>
      </c>
      <c r="AA599" s="4">
        <v>0</v>
      </c>
      <c r="AB599" s="8">
        <v>0</v>
      </c>
      <c r="AC599" s="8">
        <v>0</v>
      </c>
      <c r="AD599" s="8">
        <v>0</v>
      </c>
      <c r="AE599" s="8">
        <v>0</v>
      </c>
      <c r="AF599" s="51">
        <v>0.37915166066423983</v>
      </c>
      <c r="AG599" s="51">
        <v>0</v>
      </c>
      <c r="AH599" s="51">
        <v>0</v>
      </c>
      <c r="AI599" s="51">
        <v>0</v>
      </c>
      <c r="AJ599" s="6">
        <v>-999</v>
      </c>
      <c r="AK599" s="6">
        <v>-999</v>
      </c>
      <c r="AL599" s="6" t="s">
        <v>12734</v>
      </c>
      <c r="AM599" s="6" t="s">
        <v>12734</v>
      </c>
      <c r="AN599" s="6" t="s">
        <v>12734</v>
      </c>
      <c r="AO599" s="6" t="s">
        <v>12734</v>
      </c>
      <c r="AP599" s="6" t="s">
        <v>12734</v>
      </c>
      <c r="AQ599" s="6" t="s">
        <v>12734</v>
      </c>
      <c r="AR599" s="6" t="s">
        <v>12734</v>
      </c>
      <c r="AS599" s="6" t="s">
        <v>12734</v>
      </c>
      <c r="AT599" s="6">
        <v>-999</v>
      </c>
      <c r="AU599" s="6">
        <v>-999</v>
      </c>
      <c r="AV599" s="99">
        <v>92</v>
      </c>
      <c r="AW599" s="133" t="s">
        <v>12734</v>
      </c>
      <c r="AX599" s="133" t="s">
        <v>12734</v>
      </c>
      <c r="AY599" s="133" t="s">
        <v>12734</v>
      </c>
      <c r="AZ599" s="133" t="s">
        <v>12734</v>
      </c>
      <c r="BA599" s="133" t="s">
        <v>12734</v>
      </c>
      <c r="BB599" s="133" t="s">
        <v>12734</v>
      </c>
      <c r="BC599" s="133" t="s">
        <v>12734</v>
      </c>
      <c r="BD599" s="133" t="s">
        <v>12734</v>
      </c>
      <c r="BE599" s="133">
        <v>388</v>
      </c>
      <c r="BF599" s="133">
        <v>373</v>
      </c>
      <c r="BG599" s="92" t="s">
        <v>12734</v>
      </c>
      <c r="BH599" s="8">
        <v>5.4009775641470128</v>
      </c>
      <c r="BI599" s="8">
        <v>-1004.4009775641471</v>
      </c>
      <c r="BJ599" s="12">
        <v>583</v>
      </c>
      <c r="BK599" s="10">
        <v>0</v>
      </c>
      <c r="BL599" s="10">
        <v>0.21403182159055145</v>
      </c>
      <c r="BM599" s="10">
        <v>-1004.6150093857376</v>
      </c>
      <c r="BN599" s="41">
        <v>-1854.4593863162377</v>
      </c>
      <c r="BO599" s="41"/>
      <c r="BP599" s="10">
        <v>0</v>
      </c>
      <c r="BQ599" s="38">
        <v>0</v>
      </c>
      <c r="BR599" s="6" t="s">
        <v>13320</v>
      </c>
      <c r="BS599" s="51">
        <v>0</v>
      </c>
      <c r="BT599" s="75">
        <v>1806</v>
      </c>
      <c r="BU599" s="51">
        <v>0</v>
      </c>
      <c r="BV599" s="75">
        <v>0</v>
      </c>
      <c r="BW599" s="75">
        <v>0</v>
      </c>
      <c r="BX599" s="51"/>
    </row>
    <row r="600" spans="1:76">
      <c r="A600" s="221" t="s">
        <v>11716</v>
      </c>
      <c r="B600" s="187" t="s">
        <v>11717</v>
      </c>
      <c r="C600" s="188" t="s">
        <v>3969</v>
      </c>
      <c r="D600" s="219" t="s">
        <v>10768</v>
      </c>
      <c r="E600" s="188" t="s">
        <v>1414</v>
      </c>
      <c r="F600" s="188" t="s">
        <v>3643</v>
      </c>
      <c r="G600" s="188" t="s">
        <v>1403</v>
      </c>
      <c r="H600" s="188" t="s">
        <v>1403</v>
      </c>
      <c r="I600" s="190">
        <v>16291</v>
      </c>
      <c r="J600" s="190" t="s">
        <v>11718</v>
      </c>
      <c r="K600" s="202">
        <v>0</v>
      </c>
      <c r="L600" s="202" t="s">
        <v>12978</v>
      </c>
      <c r="M600" s="66">
        <v>0</v>
      </c>
      <c r="N600" s="192">
        <v>0</v>
      </c>
      <c r="O600" s="192">
        <v>0</v>
      </c>
      <c r="P600" s="192">
        <v>0</v>
      </c>
      <c r="Q600" s="192">
        <v>0</v>
      </c>
      <c r="R600" s="192">
        <v>0</v>
      </c>
      <c r="S600" s="192">
        <v>0</v>
      </c>
      <c r="T600" s="192">
        <v>0</v>
      </c>
      <c r="U600" s="192">
        <v>0</v>
      </c>
      <c r="V600" s="192">
        <v>0</v>
      </c>
      <c r="W600" s="192">
        <v>0</v>
      </c>
      <c r="X600" s="192">
        <v>0</v>
      </c>
      <c r="Y600" s="193">
        <v>0</v>
      </c>
      <c r="Z600" s="194">
        <v>0</v>
      </c>
      <c r="AA600" s="194">
        <v>0</v>
      </c>
      <c r="AB600" s="195">
        <v>0</v>
      </c>
      <c r="AC600" s="195">
        <v>0</v>
      </c>
      <c r="AD600" s="195">
        <v>0</v>
      </c>
      <c r="AE600" s="195">
        <v>0</v>
      </c>
      <c r="AF600" s="195">
        <v>0.37915166066423983</v>
      </c>
      <c r="AG600" s="196">
        <v>0</v>
      </c>
      <c r="AH600" s="196">
        <v>0</v>
      </c>
      <c r="AI600" s="196">
        <v>0</v>
      </c>
      <c r="AJ600" s="195">
        <v>-999</v>
      </c>
      <c r="AK600" s="195">
        <v>-999</v>
      </c>
      <c r="AL600" s="195" t="s">
        <v>12734</v>
      </c>
      <c r="AM600" s="195" t="s">
        <v>12734</v>
      </c>
      <c r="AN600" s="195" t="s">
        <v>12734</v>
      </c>
      <c r="AO600" s="195" t="s">
        <v>12734</v>
      </c>
      <c r="AP600" s="195" t="s">
        <v>12734</v>
      </c>
      <c r="AQ600" s="195" t="s">
        <v>12734</v>
      </c>
      <c r="AR600" s="195" t="s">
        <v>12734</v>
      </c>
      <c r="AS600" s="195" t="s">
        <v>12734</v>
      </c>
      <c r="AT600" s="195">
        <v>-999</v>
      </c>
      <c r="AU600" s="195">
        <v>-999</v>
      </c>
      <c r="AV600" s="197">
        <v>92</v>
      </c>
      <c r="AW600" s="197" t="s">
        <v>12734</v>
      </c>
      <c r="AX600" s="197" t="s">
        <v>12734</v>
      </c>
      <c r="AY600" s="197" t="s">
        <v>12734</v>
      </c>
      <c r="AZ600" s="197" t="s">
        <v>12734</v>
      </c>
      <c r="BA600" s="197" t="s">
        <v>12734</v>
      </c>
      <c r="BB600" s="197" t="s">
        <v>12734</v>
      </c>
      <c r="BC600" s="197" t="s">
        <v>12734</v>
      </c>
      <c r="BD600" s="197" t="s">
        <v>12734</v>
      </c>
      <c r="BE600" s="197">
        <v>388</v>
      </c>
      <c r="BF600" s="197">
        <v>373</v>
      </c>
      <c r="BG600" s="198" t="s">
        <v>12734</v>
      </c>
      <c r="BH600" s="195">
        <v>5.4009775641470128</v>
      </c>
      <c r="BI600" s="195">
        <v>-1004.4009775641471</v>
      </c>
      <c r="BJ600" s="197">
        <v>583</v>
      </c>
      <c r="BK600" s="195">
        <v>0</v>
      </c>
      <c r="BL600" s="195">
        <v>0.21403182159055145</v>
      </c>
      <c r="BM600" s="195">
        <v>-1004.6150093857376</v>
      </c>
      <c r="BN600" s="199">
        <v>-1854.4593863162377</v>
      </c>
      <c r="BO600" s="200"/>
      <c r="BP600" s="195">
        <v>0</v>
      </c>
      <c r="BQ600" s="38">
        <v>0</v>
      </c>
      <c r="BR600" s="195" t="s">
        <v>13320</v>
      </c>
      <c r="BS600" s="195">
        <v>0</v>
      </c>
      <c r="BT600" s="201">
        <v>1806</v>
      </c>
      <c r="BU600" s="196">
        <v>0</v>
      </c>
      <c r="BV600" s="201">
        <v>0</v>
      </c>
      <c r="BW600" s="201">
        <v>0</v>
      </c>
      <c r="BX600" s="195"/>
    </row>
    <row r="601" spans="1:76">
      <c r="A601" t="s">
        <v>10638</v>
      </c>
      <c r="B601" s="1" t="s">
        <v>10639</v>
      </c>
      <c r="C601" s="2" t="s">
        <v>4103</v>
      </c>
      <c r="D601" s="91" t="s">
        <v>10531</v>
      </c>
      <c r="E601" s="2" t="s">
        <v>1378</v>
      </c>
      <c r="F601" s="2" t="s">
        <v>3643</v>
      </c>
      <c r="G601" s="2" t="s">
        <v>1403</v>
      </c>
      <c r="H601" s="2" t="s">
        <v>1403</v>
      </c>
      <c r="I601">
        <v>7168</v>
      </c>
      <c r="J601" t="s">
        <v>10584</v>
      </c>
      <c r="K601" t="e">
        <v>#VALUE!</v>
      </c>
      <c r="L601" t="s">
        <v>11159</v>
      </c>
      <c r="M601" s="175">
        <v>0</v>
      </c>
      <c r="N601" s="124">
        <v>0</v>
      </c>
      <c r="O601" s="67">
        <v>0</v>
      </c>
      <c r="P601" s="124">
        <v>0</v>
      </c>
      <c r="Q601" s="124">
        <v>0</v>
      </c>
      <c r="R601" s="124">
        <v>0</v>
      </c>
      <c r="S601" s="67">
        <v>0</v>
      </c>
      <c r="T601" s="124">
        <v>0</v>
      </c>
      <c r="U601" s="67">
        <v>0</v>
      </c>
      <c r="V601" s="67">
        <v>0</v>
      </c>
      <c r="W601" s="67">
        <v>0</v>
      </c>
      <c r="X601" s="67">
        <v>0</v>
      </c>
      <c r="Y601" s="4">
        <v>0</v>
      </c>
      <c r="Z601" s="4">
        <v>0</v>
      </c>
      <c r="AA601" s="4">
        <v>0</v>
      </c>
      <c r="AB601" s="8">
        <v>0</v>
      </c>
      <c r="AC601" s="8">
        <v>0</v>
      </c>
      <c r="AD601" s="8">
        <v>0</v>
      </c>
      <c r="AE601" s="8">
        <v>0</v>
      </c>
      <c r="AF601" s="51">
        <v>0.37915166066423983</v>
      </c>
      <c r="AG601" s="51">
        <v>0</v>
      </c>
      <c r="AH601" s="51">
        <v>0</v>
      </c>
      <c r="AI601" s="51">
        <v>0</v>
      </c>
      <c r="AJ601" s="8">
        <v>-999</v>
      </c>
      <c r="AK601" s="8">
        <v>-999</v>
      </c>
      <c r="AL601" s="8" t="s">
        <v>12734</v>
      </c>
      <c r="AM601" s="8" t="s">
        <v>12734</v>
      </c>
      <c r="AN601" s="8" t="s">
        <v>12734</v>
      </c>
      <c r="AO601" s="8" t="s">
        <v>12734</v>
      </c>
      <c r="AP601" s="8" t="s">
        <v>12734</v>
      </c>
      <c r="AQ601" s="8" t="s">
        <v>12734</v>
      </c>
      <c r="AR601" s="8" t="s">
        <v>12734</v>
      </c>
      <c r="AS601" s="8" t="s">
        <v>12734</v>
      </c>
      <c r="AT601" s="8">
        <v>-999</v>
      </c>
      <c r="AU601" s="8">
        <v>-999</v>
      </c>
      <c r="AV601" s="133">
        <v>92</v>
      </c>
      <c r="AW601" s="133" t="s">
        <v>12734</v>
      </c>
      <c r="AX601" s="133" t="s">
        <v>12734</v>
      </c>
      <c r="AY601" s="133" t="s">
        <v>12734</v>
      </c>
      <c r="AZ601" s="133" t="s">
        <v>12734</v>
      </c>
      <c r="BA601" s="133" t="s">
        <v>12734</v>
      </c>
      <c r="BB601" s="133" t="s">
        <v>12734</v>
      </c>
      <c r="BC601" s="133" t="s">
        <v>12734</v>
      </c>
      <c r="BD601" s="133" t="s">
        <v>12734</v>
      </c>
      <c r="BE601" s="133">
        <v>388</v>
      </c>
      <c r="BF601" s="133">
        <v>373</v>
      </c>
      <c r="BG601" s="92" t="s">
        <v>12734</v>
      </c>
      <c r="BH601" s="8">
        <v>5.4009775641470128</v>
      </c>
      <c r="BI601" s="8">
        <v>-1004.4009775641471</v>
      </c>
      <c r="BJ601" s="12">
        <v>583</v>
      </c>
      <c r="BK601" s="10">
        <v>0</v>
      </c>
      <c r="BL601" s="10">
        <v>0.21403182159055145</v>
      </c>
      <c r="BM601" s="10">
        <v>-1004.6150093857376</v>
      </c>
      <c r="BN601" s="41">
        <v>-1854.4593863162377</v>
      </c>
      <c r="BO601" s="41"/>
      <c r="BP601" s="10">
        <v>0</v>
      </c>
      <c r="BQ601" s="38">
        <v>0</v>
      </c>
      <c r="BR601" s="6" t="s">
        <v>13320</v>
      </c>
      <c r="BS601" s="51">
        <v>0</v>
      </c>
      <c r="BT601" s="75">
        <v>1806</v>
      </c>
      <c r="BU601" s="51">
        <v>0</v>
      </c>
      <c r="BV601" s="75">
        <v>0</v>
      </c>
      <c r="BW601" s="75">
        <v>0</v>
      </c>
      <c r="BX601" s="51"/>
    </row>
    <row r="602" spans="1:76">
      <c r="A602" t="s">
        <v>2005</v>
      </c>
      <c r="B602" s="1" t="s">
        <v>4497</v>
      </c>
      <c r="C602" s="2" t="s">
        <v>3931</v>
      </c>
      <c r="D602" s="91" t="s">
        <v>110</v>
      </c>
      <c r="E602" s="2" t="s">
        <v>1380</v>
      </c>
      <c r="F602" s="2" t="s">
        <v>3643</v>
      </c>
      <c r="G602" s="2" t="s">
        <v>1403</v>
      </c>
      <c r="H602" s="2" t="s">
        <v>1403</v>
      </c>
      <c r="I602">
        <v>4243</v>
      </c>
      <c r="J602" t="s">
        <v>7210</v>
      </c>
      <c r="K602" t="e">
        <v>#VALUE!</v>
      </c>
      <c r="L602" t="s">
        <v>3437</v>
      </c>
      <c r="M602" s="175">
        <v>0</v>
      </c>
      <c r="N602" s="124">
        <v>0</v>
      </c>
      <c r="O602" s="67">
        <v>0</v>
      </c>
      <c r="P602" s="124">
        <v>0</v>
      </c>
      <c r="Q602" s="124">
        <v>0</v>
      </c>
      <c r="R602" s="124">
        <v>0</v>
      </c>
      <c r="S602" s="67">
        <v>0</v>
      </c>
      <c r="T602" s="124">
        <v>0</v>
      </c>
      <c r="U602" s="67">
        <v>0</v>
      </c>
      <c r="V602" s="67">
        <v>0</v>
      </c>
      <c r="W602" s="67">
        <v>0</v>
      </c>
      <c r="X602" s="67">
        <v>0</v>
      </c>
      <c r="Y602" s="3">
        <v>0</v>
      </c>
      <c r="Z602" s="3">
        <v>0</v>
      </c>
      <c r="AA602" s="3">
        <v>0</v>
      </c>
      <c r="AB602" s="6">
        <v>0</v>
      </c>
      <c r="AC602" s="6">
        <v>0</v>
      </c>
      <c r="AD602" s="6">
        <v>0</v>
      </c>
      <c r="AE602" s="6">
        <v>0</v>
      </c>
      <c r="AF602" s="51">
        <v>0.37915166066423983</v>
      </c>
      <c r="AG602" s="51">
        <v>0</v>
      </c>
      <c r="AH602" s="51">
        <v>0</v>
      </c>
      <c r="AI602" s="51">
        <v>0</v>
      </c>
      <c r="AJ602" s="8">
        <v>-999</v>
      </c>
      <c r="AK602" s="8">
        <v>-999</v>
      </c>
      <c r="AL602" s="8" t="s">
        <v>12734</v>
      </c>
      <c r="AM602" s="8" t="s">
        <v>12734</v>
      </c>
      <c r="AN602" s="8" t="s">
        <v>12734</v>
      </c>
      <c r="AO602" s="8" t="s">
        <v>12734</v>
      </c>
      <c r="AP602" s="8" t="s">
        <v>12734</v>
      </c>
      <c r="AQ602" s="8" t="s">
        <v>12734</v>
      </c>
      <c r="AR602" s="8" t="s">
        <v>12734</v>
      </c>
      <c r="AS602" s="8" t="s">
        <v>12734</v>
      </c>
      <c r="AT602" s="8">
        <v>-999</v>
      </c>
      <c r="AU602" s="8">
        <v>-999</v>
      </c>
      <c r="AV602" s="133">
        <v>92</v>
      </c>
      <c r="AW602" s="133" t="s">
        <v>12734</v>
      </c>
      <c r="AX602" s="133" t="s">
        <v>12734</v>
      </c>
      <c r="AY602" s="133" t="s">
        <v>12734</v>
      </c>
      <c r="AZ602" s="133" t="s">
        <v>12734</v>
      </c>
      <c r="BA602" s="133" t="s">
        <v>12734</v>
      </c>
      <c r="BB602" s="133" t="s">
        <v>12734</v>
      </c>
      <c r="BC602" s="133" t="s">
        <v>12734</v>
      </c>
      <c r="BD602" s="133" t="s">
        <v>12734</v>
      </c>
      <c r="BE602" s="133">
        <v>388</v>
      </c>
      <c r="BF602" s="133">
        <v>373</v>
      </c>
      <c r="BG602" s="92" t="s">
        <v>12734</v>
      </c>
      <c r="BH602" s="6">
        <v>5.4009775641470128</v>
      </c>
      <c r="BI602" s="8">
        <v>-1004.4009775641471</v>
      </c>
      <c r="BJ602" s="12">
        <v>583</v>
      </c>
      <c r="BK602" s="6">
        <v>0</v>
      </c>
      <c r="BL602" s="6">
        <v>0.21403182159055145</v>
      </c>
      <c r="BM602" s="6">
        <v>-1004.6150093857376</v>
      </c>
      <c r="BN602" s="38">
        <v>-1854.4593863162377</v>
      </c>
      <c r="BO602" s="38"/>
      <c r="BP602" s="6">
        <v>0</v>
      </c>
      <c r="BQ602" s="38">
        <v>0</v>
      </c>
      <c r="BR602" s="6" t="s">
        <v>13320</v>
      </c>
      <c r="BS602" s="51">
        <v>0</v>
      </c>
      <c r="BT602" s="75">
        <v>1806</v>
      </c>
      <c r="BU602" s="51">
        <v>0</v>
      </c>
      <c r="BV602" s="75">
        <v>0</v>
      </c>
      <c r="BW602" s="75">
        <v>0</v>
      </c>
      <c r="BX602" s="6"/>
    </row>
    <row r="603" spans="1:76">
      <c r="A603" t="s">
        <v>1633</v>
      </c>
      <c r="B603" s="1" t="s">
        <v>4118</v>
      </c>
      <c r="C603" s="2" t="s">
        <v>4429</v>
      </c>
      <c r="D603" s="91" t="s">
        <v>81</v>
      </c>
      <c r="E603" s="2" t="s">
        <v>2665</v>
      </c>
      <c r="F603" s="2" t="s">
        <v>2665</v>
      </c>
      <c r="G603" s="2" t="s">
        <v>1403</v>
      </c>
      <c r="H603" s="2" t="s">
        <v>1403</v>
      </c>
      <c r="I603">
        <v>2802</v>
      </c>
      <c r="J603" t="s">
        <v>7392</v>
      </c>
      <c r="K603" t="e">
        <v>#VALUE!</v>
      </c>
      <c r="L603" t="s">
        <v>3101</v>
      </c>
      <c r="M603" s="175">
        <v>0</v>
      </c>
      <c r="N603" s="124">
        <v>0</v>
      </c>
      <c r="O603" s="67">
        <v>0</v>
      </c>
      <c r="P603" s="124">
        <v>0</v>
      </c>
      <c r="Q603" s="124">
        <v>0</v>
      </c>
      <c r="R603" s="124">
        <v>0</v>
      </c>
      <c r="S603" s="67">
        <v>0</v>
      </c>
      <c r="T603" s="124">
        <v>0</v>
      </c>
      <c r="U603" s="67">
        <v>0</v>
      </c>
      <c r="V603" s="67">
        <v>0</v>
      </c>
      <c r="W603" s="67">
        <v>0</v>
      </c>
      <c r="X603" s="67">
        <v>0</v>
      </c>
      <c r="Y603" s="4">
        <v>0</v>
      </c>
      <c r="Z603" s="4">
        <v>0</v>
      </c>
      <c r="AA603" s="4">
        <v>0</v>
      </c>
      <c r="AB603" s="8">
        <v>0</v>
      </c>
      <c r="AC603" s="8">
        <v>0</v>
      </c>
      <c r="AD603" s="8">
        <v>0</v>
      </c>
      <c r="AE603" s="8">
        <v>0</v>
      </c>
      <c r="AF603" s="51">
        <v>0.37915166066423983</v>
      </c>
      <c r="AG603" s="51">
        <v>0</v>
      </c>
      <c r="AH603" s="51">
        <v>0</v>
      </c>
      <c r="AI603" s="51">
        <v>0</v>
      </c>
      <c r="AJ603" s="8">
        <v>-999</v>
      </c>
      <c r="AK603" s="8">
        <v>-999</v>
      </c>
      <c r="AL603" s="8" t="s">
        <v>12734</v>
      </c>
      <c r="AM603" s="8" t="s">
        <v>12734</v>
      </c>
      <c r="AN603" s="8" t="s">
        <v>12734</v>
      </c>
      <c r="AO603" s="8" t="s">
        <v>12734</v>
      </c>
      <c r="AP603" s="8" t="s">
        <v>12734</v>
      </c>
      <c r="AQ603" s="8" t="s">
        <v>12734</v>
      </c>
      <c r="AR603" s="8" t="s">
        <v>12734</v>
      </c>
      <c r="AS603" s="8" t="s">
        <v>12734</v>
      </c>
      <c r="AT603" s="8">
        <v>-999</v>
      </c>
      <c r="AU603" s="8">
        <v>-999</v>
      </c>
      <c r="AV603" s="133">
        <v>92</v>
      </c>
      <c r="AW603" s="133" t="s">
        <v>12734</v>
      </c>
      <c r="AX603" s="133" t="s">
        <v>12734</v>
      </c>
      <c r="AY603" s="133" t="s">
        <v>12734</v>
      </c>
      <c r="AZ603" s="133" t="s">
        <v>12734</v>
      </c>
      <c r="BA603" s="133" t="s">
        <v>12734</v>
      </c>
      <c r="BB603" s="133" t="s">
        <v>12734</v>
      </c>
      <c r="BC603" s="133" t="s">
        <v>12734</v>
      </c>
      <c r="BD603" s="133" t="s">
        <v>12734</v>
      </c>
      <c r="BE603" s="133">
        <v>388</v>
      </c>
      <c r="BF603" s="133">
        <v>373</v>
      </c>
      <c r="BG603" s="92" t="s">
        <v>12734</v>
      </c>
      <c r="BH603" s="8">
        <v>5.4009775641470128</v>
      </c>
      <c r="BI603" s="8">
        <v>-1004.4009775641471</v>
      </c>
      <c r="BJ603" s="12">
        <v>583</v>
      </c>
      <c r="BK603" s="10">
        <v>0</v>
      </c>
      <c r="BL603" s="10">
        <v>0.21403182159055145</v>
      </c>
      <c r="BM603" s="10">
        <v>-1004.6150093857376</v>
      </c>
      <c r="BN603" s="41">
        <v>-1854.4593863162377</v>
      </c>
      <c r="BO603" s="41"/>
      <c r="BP603" s="10">
        <v>0</v>
      </c>
      <c r="BQ603" s="38">
        <v>0</v>
      </c>
      <c r="BR603" s="6" t="s">
        <v>13320</v>
      </c>
      <c r="BS603" s="51">
        <v>0</v>
      </c>
      <c r="BT603" s="75">
        <v>1806</v>
      </c>
      <c r="BU603" s="51">
        <v>0</v>
      </c>
      <c r="BV603" s="75">
        <v>0</v>
      </c>
      <c r="BW603" s="75">
        <v>0</v>
      </c>
      <c r="BX603" s="51"/>
    </row>
    <row r="604" spans="1:76">
      <c r="A604" s="185" t="s">
        <v>10840</v>
      </c>
      <c r="B604" s="1" t="s">
        <v>4167</v>
      </c>
      <c r="C604" s="2" t="s">
        <v>4336</v>
      </c>
      <c r="D604" s="91" t="s">
        <v>10769</v>
      </c>
      <c r="E604" s="2" t="s">
        <v>1435</v>
      </c>
      <c r="F604" s="2" t="s">
        <v>3643</v>
      </c>
      <c r="G604" s="2" t="s">
        <v>1403</v>
      </c>
      <c r="H604" s="2" t="s">
        <v>1403</v>
      </c>
      <c r="I604">
        <v>10286</v>
      </c>
      <c r="J604" t="s">
        <v>10841</v>
      </c>
      <c r="K604" t="e">
        <v>#VALUE!</v>
      </c>
      <c r="L604" t="s">
        <v>11147</v>
      </c>
      <c r="M604" s="175">
        <v>0</v>
      </c>
      <c r="N604" s="124">
        <v>0</v>
      </c>
      <c r="O604" s="75">
        <v>0</v>
      </c>
      <c r="P604" s="124">
        <v>0</v>
      </c>
      <c r="Q604" s="124">
        <v>0</v>
      </c>
      <c r="R604" s="124">
        <v>0</v>
      </c>
      <c r="S604" s="75">
        <v>0</v>
      </c>
      <c r="T604" s="124">
        <v>0</v>
      </c>
      <c r="U604" s="75">
        <v>0</v>
      </c>
      <c r="V604" s="75">
        <v>0</v>
      </c>
      <c r="W604" s="75">
        <v>0</v>
      </c>
      <c r="X604" s="75">
        <v>0</v>
      </c>
      <c r="Y604" s="4">
        <v>0</v>
      </c>
      <c r="Z604" s="4">
        <v>0</v>
      </c>
      <c r="AA604" s="4">
        <v>0</v>
      </c>
      <c r="AB604" s="8">
        <v>0</v>
      </c>
      <c r="AC604" s="8">
        <v>0</v>
      </c>
      <c r="AD604" s="8">
        <v>0</v>
      </c>
      <c r="AE604" s="8">
        <v>0</v>
      </c>
      <c r="AF604" s="51">
        <v>0.37915166066423983</v>
      </c>
      <c r="AG604" s="51">
        <v>0</v>
      </c>
      <c r="AH604" s="51">
        <v>0</v>
      </c>
      <c r="AI604" s="51">
        <v>0</v>
      </c>
      <c r="AJ604" s="8">
        <v>-999</v>
      </c>
      <c r="AK604" s="8">
        <v>-999</v>
      </c>
      <c r="AL604" s="8" t="s">
        <v>12734</v>
      </c>
      <c r="AM604" s="8" t="s">
        <v>12734</v>
      </c>
      <c r="AN604" s="8" t="s">
        <v>12734</v>
      </c>
      <c r="AO604" s="8" t="s">
        <v>12734</v>
      </c>
      <c r="AP604" s="8" t="s">
        <v>12734</v>
      </c>
      <c r="AQ604" s="8" t="s">
        <v>12734</v>
      </c>
      <c r="AR604" s="8" t="s">
        <v>12734</v>
      </c>
      <c r="AS604" s="8" t="s">
        <v>12734</v>
      </c>
      <c r="AT604" s="8">
        <v>-999</v>
      </c>
      <c r="AU604" s="8">
        <v>-999</v>
      </c>
      <c r="AV604" s="133">
        <v>92</v>
      </c>
      <c r="AW604" s="133" t="s">
        <v>12734</v>
      </c>
      <c r="AX604" s="133" t="s">
        <v>12734</v>
      </c>
      <c r="AY604" s="133" t="s">
        <v>12734</v>
      </c>
      <c r="AZ604" s="133" t="s">
        <v>12734</v>
      </c>
      <c r="BA604" s="133" t="s">
        <v>12734</v>
      </c>
      <c r="BB604" s="133" t="s">
        <v>12734</v>
      </c>
      <c r="BC604" s="133" t="s">
        <v>12734</v>
      </c>
      <c r="BD604" s="133" t="s">
        <v>12734</v>
      </c>
      <c r="BE604" s="133">
        <v>388</v>
      </c>
      <c r="BF604" s="133">
        <v>373</v>
      </c>
      <c r="BG604" s="92" t="s">
        <v>12734</v>
      </c>
      <c r="BH604" s="8">
        <v>5.4009775641470128</v>
      </c>
      <c r="BI604" s="8">
        <v>-1004.4009775641471</v>
      </c>
      <c r="BJ604" s="12">
        <v>583</v>
      </c>
      <c r="BK604" s="10">
        <v>0</v>
      </c>
      <c r="BL604" s="10">
        <v>0.21403182159055145</v>
      </c>
      <c r="BM604" s="10">
        <v>-1004.6150093857376</v>
      </c>
      <c r="BN604" s="41">
        <v>-1854.4593863162377</v>
      </c>
      <c r="BO604" s="41"/>
      <c r="BP604" s="10">
        <v>0</v>
      </c>
      <c r="BQ604" s="38">
        <v>0</v>
      </c>
      <c r="BR604" s="6" t="s">
        <v>13320</v>
      </c>
      <c r="BS604" s="51">
        <v>0</v>
      </c>
      <c r="BT604" s="75">
        <v>1806</v>
      </c>
      <c r="BU604" s="51">
        <v>0</v>
      </c>
      <c r="BV604" s="75">
        <v>0</v>
      </c>
      <c r="BW604" s="75">
        <v>0</v>
      </c>
      <c r="BX604" s="51"/>
    </row>
    <row r="605" spans="1:76">
      <c r="A605" t="s">
        <v>7620</v>
      </c>
      <c r="B605" s="1" t="s">
        <v>4634</v>
      </c>
      <c r="C605" s="2" t="s">
        <v>4043</v>
      </c>
      <c r="D605" s="91" t="s">
        <v>7621</v>
      </c>
      <c r="E605" s="2" t="s">
        <v>2665</v>
      </c>
      <c r="F605" s="2" t="s">
        <v>2665</v>
      </c>
      <c r="G605" s="2" t="s">
        <v>1403</v>
      </c>
      <c r="H605" s="2" t="s">
        <v>1403</v>
      </c>
      <c r="I605" s="98">
        <v>7324</v>
      </c>
      <c r="J605" s="98" t="s">
        <v>7622</v>
      </c>
      <c r="K605" s="98" t="e">
        <v>#VALUE!</v>
      </c>
      <c r="L605" s="98" t="s">
        <v>7623</v>
      </c>
      <c r="M605" s="66">
        <v>0</v>
      </c>
      <c r="N605" s="124">
        <v>0</v>
      </c>
      <c r="O605" s="75">
        <v>0</v>
      </c>
      <c r="P605" s="124">
        <v>0</v>
      </c>
      <c r="Q605" s="124">
        <v>0</v>
      </c>
      <c r="R605" s="124">
        <v>0</v>
      </c>
      <c r="S605" s="75">
        <v>0</v>
      </c>
      <c r="T605" s="124">
        <v>0</v>
      </c>
      <c r="U605" s="75">
        <v>0</v>
      </c>
      <c r="V605" s="75">
        <v>0</v>
      </c>
      <c r="W605" s="75">
        <v>0</v>
      </c>
      <c r="X605" s="75">
        <v>0</v>
      </c>
      <c r="Y605" s="3">
        <v>0</v>
      </c>
      <c r="Z605" s="3">
        <v>0</v>
      </c>
      <c r="AA605" s="3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0.37915166066423983</v>
      </c>
      <c r="AG605" s="6">
        <v>0</v>
      </c>
      <c r="AH605" s="6">
        <v>0</v>
      </c>
      <c r="AI605" s="51">
        <v>0</v>
      </c>
      <c r="AJ605" s="6">
        <v>-999</v>
      </c>
      <c r="AK605" s="6">
        <v>-999</v>
      </c>
      <c r="AL605" s="6" t="s">
        <v>12734</v>
      </c>
      <c r="AM605" s="6" t="s">
        <v>12734</v>
      </c>
      <c r="AN605" s="6" t="s">
        <v>12734</v>
      </c>
      <c r="AO605" s="6" t="s">
        <v>12734</v>
      </c>
      <c r="AP605" s="6" t="s">
        <v>12734</v>
      </c>
      <c r="AQ605" s="6" t="s">
        <v>12734</v>
      </c>
      <c r="AR605" s="6" t="s">
        <v>12734</v>
      </c>
      <c r="AS605" s="6" t="s">
        <v>12734</v>
      </c>
      <c r="AT605" s="6">
        <v>-999</v>
      </c>
      <c r="AU605" s="6">
        <v>-999</v>
      </c>
      <c r="AV605" s="99">
        <v>92</v>
      </c>
      <c r="AW605" s="99" t="s">
        <v>12734</v>
      </c>
      <c r="AX605" s="99" t="s">
        <v>12734</v>
      </c>
      <c r="AY605" s="99" t="s">
        <v>12734</v>
      </c>
      <c r="AZ605" s="99" t="s">
        <v>12734</v>
      </c>
      <c r="BA605" s="99" t="s">
        <v>12734</v>
      </c>
      <c r="BB605" s="99" t="s">
        <v>12734</v>
      </c>
      <c r="BC605" s="99" t="s">
        <v>12734</v>
      </c>
      <c r="BD605" s="99" t="s">
        <v>12734</v>
      </c>
      <c r="BE605" s="99">
        <v>388</v>
      </c>
      <c r="BF605" s="99">
        <v>373</v>
      </c>
      <c r="BG605" s="92" t="s">
        <v>12734</v>
      </c>
      <c r="BH605" s="6">
        <v>5.4009775641470128</v>
      </c>
      <c r="BI605" s="6">
        <v>-1004.4009775641471</v>
      </c>
      <c r="BJ605" s="99">
        <v>583</v>
      </c>
      <c r="BK605" s="6">
        <v>0</v>
      </c>
      <c r="BL605" s="6">
        <v>0.21403182159055145</v>
      </c>
      <c r="BM605" s="6">
        <v>-1004.6150093857376</v>
      </c>
      <c r="BN605" s="38">
        <v>-1854.4593863162377</v>
      </c>
      <c r="BO605" s="38"/>
      <c r="BP605" s="6">
        <v>0</v>
      </c>
      <c r="BQ605" s="38">
        <v>0</v>
      </c>
      <c r="BR605" s="6" t="s">
        <v>13320</v>
      </c>
      <c r="BS605" s="51">
        <v>0</v>
      </c>
      <c r="BT605" s="75">
        <v>1806</v>
      </c>
      <c r="BU605" s="51">
        <v>0</v>
      </c>
      <c r="BV605" s="75">
        <v>0</v>
      </c>
      <c r="BW605" s="75">
        <v>0</v>
      </c>
      <c r="BX605" s="6"/>
    </row>
    <row r="606" spans="1:76">
      <c r="A606" s="185" t="s">
        <v>2390</v>
      </c>
      <c r="B606" s="1" t="s">
        <v>4456</v>
      </c>
      <c r="C606" s="2" t="s">
        <v>4043</v>
      </c>
      <c r="D606" s="91" t="s">
        <v>115</v>
      </c>
      <c r="E606" s="2" t="s">
        <v>1471</v>
      </c>
      <c r="F606" s="2" t="s">
        <v>6289</v>
      </c>
      <c r="G606" s="2" t="s">
        <v>1403</v>
      </c>
      <c r="H606" s="2" t="s">
        <v>1403</v>
      </c>
      <c r="I606">
        <v>3878</v>
      </c>
      <c r="J606" t="s">
        <v>6824</v>
      </c>
      <c r="K606" t="e">
        <v>#VALUE!</v>
      </c>
      <c r="L606" t="s">
        <v>3798</v>
      </c>
      <c r="M606" s="175">
        <v>0</v>
      </c>
      <c r="N606" s="124">
        <v>0</v>
      </c>
      <c r="O606" s="67">
        <v>0</v>
      </c>
      <c r="P606" s="124">
        <v>0</v>
      </c>
      <c r="Q606" s="124">
        <v>0</v>
      </c>
      <c r="R606" s="124">
        <v>0</v>
      </c>
      <c r="S606" s="67">
        <v>0</v>
      </c>
      <c r="T606" s="124">
        <v>0</v>
      </c>
      <c r="U606" s="67">
        <v>0</v>
      </c>
      <c r="V606" s="67">
        <v>0</v>
      </c>
      <c r="W606" s="67">
        <v>0</v>
      </c>
      <c r="X606" s="67">
        <v>0</v>
      </c>
      <c r="Y606" s="31">
        <v>0</v>
      </c>
      <c r="Z606" s="31">
        <v>0</v>
      </c>
      <c r="AA606" s="31">
        <v>0</v>
      </c>
      <c r="AB606" s="32">
        <v>0</v>
      </c>
      <c r="AC606" s="32">
        <v>0</v>
      </c>
      <c r="AD606" s="32">
        <v>0</v>
      </c>
      <c r="AE606" s="32">
        <v>0</v>
      </c>
      <c r="AF606" s="51">
        <v>0.37915166066423983</v>
      </c>
      <c r="AG606" s="51">
        <v>0</v>
      </c>
      <c r="AH606" s="51">
        <v>0</v>
      </c>
      <c r="AI606" s="51">
        <v>0</v>
      </c>
      <c r="AJ606" s="32">
        <v>-999</v>
      </c>
      <c r="AK606" s="32">
        <v>-999</v>
      </c>
      <c r="AL606" s="32" t="s">
        <v>12734</v>
      </c>
      <c r="AM606" s="32" t="s">
        <v>12734</v>
      </c>
      <c r="AN606" s="32" t="s">
        <v>12734</v>
      </c>
      <c r="AO606" s="32" t="s">
        <v>12734</v>
      </c>
      <c r="AP606" s="32" t="s">
        <v>12734</v>
      </c>
      <c r="AQ606" s="32" t="s">
        <v>12734</v>
      </c>
      <c r="AR606" s="32" t="s">
        <v>12734</v>
      </c>
      <c r="AS606" s="32" t="s">
        <v>12734</v>
      </c>
      <c r="AT606" s="32">
        <v>-999</v>
      </c>
      <c r="AU606" s="32">
        <v>-999</v>
      </c>
      <c r="AV606" s="134">
        <v>92</v>
      </c>
      <c r="AW606" s="133" t="s">
        <v>12734</v>
      </c>
      <c r="AX606" s="133" t="s">
        <v>12734</v>
      </c>
      <c r="AY606" s="133" t="s">
        <v>12734</v>
      </c>
      <c r="AZ606" s="133" t="s">
        <v>12734</v>
      </c>
      <c r="BA606" s="133" t="s">
        <v>12734</v>
      </c>
      <c r="BB606" s="133" t="s">
        <v>12734</v>
      </c>
      <c r="BC606" s="133" t="s">
        <v>12734</v>
      </c>
      <c r="BD606" s="133" t="s">
        <v>12734</v>
      </c>
      <c r="BE606" s="133">
        <v>388</v>
      </c>
      <c r="BF606" s="133">
        <v>373</v>
      </c>
      <c r="BG606" s="92" t="s">
        <v>12734</v>
      </c>
      <c r="BH606" s="32">
        <v>5.4009775641470128</v>
      </c>
      <c r="BI606" s="8">
        <v>-1004.4009775641471</v>
      </c>
      <c r="BJ606" s="12">
        <v>583</v>
      </c>
      <c r="BK606" s="32">
        <v>0</v>
      </c>
      <c r="BL606" s="32">
        <v>0.21403182159055145</v>
      </c>
      <c r="BM606" s="32">
        <v>-1004.6150093857376</v>
      </c>
      <c r="BN606" s="40">
        <v>-1854.4593863162377</v>
      </c>
      <c r="BO606" s="40"/>
      <c r="BP606" s="32">
        <v>0</v>
      </c>
      <c r="BQ606" s="38">
        <v>0</v>
      </c>
      <c r="BR606" s="6" t="s">
        <v>13320</v>
      </c>
      <c r="BS606" s="51">
        <v>0</v>
      </c>
      <c r="BT606" s="75">
        <v>1806</v>
      </c>
      <c r="BU606" s="51">
        <v>0</v>
      </c>
      <c r="BV606" s="75">
        <v>0</v>
      </c>
      <c r="BW606" s="75">
        <v>0</v>
      </c>
      <c r="BX606" s="51"/>
    </row>
    <row r="607" spans="1:76">
      <c r="A607" t="s">
        <v>11321</v>
      </c>
      <c r="B607" s="1" t="s">
        <v>11322</v>
      </c>
      <c r="C607" s="2" t="s">
        <v>10381</v>
      </c>
      <c r="D607" s="91" t="s">
        <v>10750</v>
      </c>
      <c r="E607" s="2" t="s">
        <v>1410</v>
      </c>
      <c r="F607" s="2" t="s">
        <v>6289</v>
      </c>
      <c r="G607" s="2" t="s">
        <v>1403</v>
      </c>
      <c r="H607" s="2" t="s">
        <v>1403</v>
      </c>
      <c r="I607">
        <v>13300</v>
      </c>
      <c r="J607" t="s">
        <v>11323</v>
      </c>
      <c r="K607" t="e">
        <v>#VALUE!</v>
      </c>
      <c r="L607" t="s">
        <v>11324</v>
      </c>
      <c r="M607" s="175">
        <v>0</v>
      </c>
      <c r="N607" s="124">
        <v>0</v>
      </c>
      <c r="O607" s="75">
        <v>0</v>
      </c>
      <c r="P607" s="124">
        <v>0</v>
      </c>
      <c r="Q607" s="124">
        <v>0</v>
      </c>
      <c r="R607" s="124">
        <v>0</v>
      </c>
      <c r="S607" s="75">
        <v>0</v>
      </c>
      <c r="T607" s="124">
        <v>0</v>
      </c>
      <c r="U607" s="75">
        <v>0</v>
      </c>
      <c r="V607" s="75">
        <v>0</v>
      </c>
      <c r="W607" s="75">
        <v>0</v>
      </c>
      <c r="X607" s="75">
        <v>0</v>
      </c>
      <c r="Y607" s="4">
        <v>0</v>
      </c>
      <c r="Z607" s="4">
        <v>0</v>
      </c>
      <c r="AA607" s="4">
        <v>0</v>
      </c>
      <c r="AB607" s="8">
        <v>0</v>
      </c>
      <c r="AC607" s="8">
        <v>0</v>
      </c>
      <c r="AD607" s="8">
        <v>0</v>
      </c>
      <c r="AE607" s="8">
        <v>0</v>
      </c>
      <c r="AF607" s="51">
        <v>0.37915166066423983</v>
      </c>
      <c r="AG607" s="51">
        <v>0</v>
      </c>
      <c r="AH607" s="51">
        <v>0</v>
      </c>
      <c r="AI607" s="51">
        <v>0</v>
      </c>
      <c r="AJ607" s="8">
        <v>-999</v>
      </c>
      <c r="AK607" s="8">
        <v>-999</v>
      </c>
      <c r="AL607" s="8" t="s">
        <v>12734</v>
      </c>
      <c r="AM607" s="8" t="s">
        <v>12734</v>
      </c>
      <c r="AN607" s="8" t="s">
        <v>12734</v>
      </c>
      <c r="AO607" s="8" t="s">
        <v>12734</v>
      </c>
      <c r="AP607" s="8" t="s">
        <v>12734</v>
      </c>
      <c r="AQ607" s="8" t="s">
        <v>12734</v>
      </c>
      <c r="AR607" s="8" t="s">
        <v>12734</v>
      </c>
      <c r="AS607" s="8" t="s">
        <v>12734</v>
      </c>
      <c r="AT607" s="8">
        <v>-999</v>
      </c>
      <c r="AU607" s="8">
        <v>-999</v>
      </c>
      <c r="AV607" s="133">
        <v>92</v>
      </c>
      <c r="AW607" s="133" t="s">
        <v>12734</v>
      </c>
      <c r="AX607" s="133" t="s">
        <v>12734</v>
      </c>
      <c r="AY607" s="133" t="s">
        <v>12734</v>
      </c>
      <c r="AZ607" s="133" t="s">
        <v>12734</v>
      </c>
      <c r="BA607" s="133" t="s">
        <v>12734</v>
      </c>
      <c r="BB607" s="133" t="s">
        <v>12734</v>
      </c>
      <c r="BC607" s="133" t="s">
        <v>12734</v>
      </c>
      <c r="BD607" s="133" t="s">
        <v>12734</v>
      </c>
      <c r="BE607" s="133">
        <v>388</v>
      </c>
      <c r="BF607" s="133">
        <v>373</v>
      </c>
      <c r="BG607" s="92" t="s">
        <v>12734</v>
      </c>
      <c r="BH607" s="8">
        <v>5.4009775641470128</v>
      </c>
      <c r="BI607" s="8">
        <v>-1004.4009775641471</v>
      </c>
      <c r="BJ607" s="12">
        <v>583</v>
      </c>
      <c r="BK607" s="10">
        <v>0</v>
      </c>
      <c r="BL607" s="10">
        <v>0.21403182159055145</v>
      </c>
      <c r="BM607" s="10">
        <v>-1004.6150093857376</v>
      </c>
      <c r="BN607" s="41">
        <v>-1854.4593863162377</v>
      </c>
      <c r="BO607" s="41"/>
      <c r="BP607" s="10">
        <v>0</v>
      </c>
      <c r="BQ607" s="38">
        <v>0</v>
      </c>
      <c r="BR607" s="6" t="s">
        <v>13320</v>
      </c>
      <c r="BS607" s="51">
        <v>0</v>
      </c>
      <c r="BT607" s="75">
        <v>1806</v>
      </c>
      <c r="BU607" s="51">
        <v>0</v>
      </c>
      <c r="BV607" s="75">
        <v>0</v>
      </c>
      <c r="BW607" s="75">
        <v>0</v>
      </c>
      <c r="BX607" s="51"/>
    </row>
    <row r="608" spans="1:76">
      <c r="A608" s="185" t="s">
        <v>2329</v>
      </c>
      <c r="B608" s="1" t="s">
        <v>2330</v>
      </c>
      <c r="C608" s="2" t="s">
        <v>4283</v>
      </c>
      <c r="D608" s="91" t="s">
        <v>406</v>
      </c>
      <c r="E608" s="2" t="s">
        <v>2665</v>
      </c>
      <c r="F608" s="2" t="s">
        <v>2665</v>
      </c>
      <c r="G608" s="2" t="s">
        <v>1403</v>
      </c>
      <c r="H608" s="2" t="s">
        <v>1403</v>
      </c>
      <c r="I608">
        <v>5557</v>
      </c>
      <c r="J608" t="s">
        <v>8085</v>
      </c>
      <c r="K608" t="e">
        <v>#VALUE!</v>
      </c>
      <c r="L608" t="s">
        <v>3732</v>
      </c>
      <c r="M608" s="175">
        <v>0</v>
      </c>
      <c r="N608" s="124">
        <v>0</v>
      </c>
      <c r="O608" s="75">
        <v>0</v>
      </c>
      <c r="P608" s="124">
        <v>0</v>
      </c>
      <c r="Q608" s="124">
        <v>0</v>
      </c>
      <c r="R608" s="124">
        <v>0</v>
      </c>
      <c r="S608" s="75">
        <v>0</v>
      </c>
      <c r="T608" s="124">
        <v>0</v>
      </c>
      <c r="U608" s="75">
        <v>0</v>
      </c>
      <c r="V608" s="75">
        <v>0</v>
      </c>
      <c r="W608" s="75">
        <v>0</v>
      </c>
      <c r="X608" s="75">
        <v>0</v>
      </c>
      <c r="Y608" s="4">
        <v>0</v>
      </c>
      <c r="Z608" s="4">
        <v>0</v>
      </c>
      <c r="AA608" s="4">
        <v>0</v>
      </c>
      <c r="AB608" s="8">
        <v>0</v>
      </c>
      <c r="AC608" s="8">
        <v>0</v>
      </c>
      <c r="AD608" s="8">
        <v>0</v>
      </c>
      <c r="AE608" s="8">
        <v>0</v>
      </c>
      <c r="AF608" s="51">
        <v>0.37915166066423983</v>
      </c>
      <c r="AG608" s="51">
        <v>0</v>
      </c>
      <c r="AH608" s="51">
        <v>0</v>
      </c>
      <c r="AI608" s="51">
        <v>0</v>
      </c>
      <c r="AJ608" s="8">
        <v>-999</v>
      </c>
      <c r="AK608" s="8">
        <v>-999</v>
      </c>
      <c r="AL608" s="8" t="s">
        <v>12734</v>
      </c>
      <c r="AM608" s="8" t="s">
        <v>12734</v>
      </c>
      <c r="AN608" s="8" t="s">
        <v>12734</v>
      </c>
      <c r="AO608" s="8" t="s">
        <v>12734</v>
      </c>
      <c r="AP608" s="8" t="s">
        <v>12734</v>
      </c>
      <c r="AQ608" s="8" t="s">
        <v>12734</v>
      </c>
      <c r="AR608" s="8" t="s">
        <v>12734</v>
      </c>
      <c r="AS608" s="8" t="s">
        <v>12734</v>
      </c>
      <c r="AT608" s="8">
        <v>-999</v>
      </c>
      <c r="AU608" s="8">
        <v>-999</v>
      </c>
      <c r="AV608" s="133">
        <v>92</v>
      </c>
      <c r="AW608" s="133" t="s">
        <v>12734</v>
      </c>
      <c r="AX608" s="133" t="s">
        <v>12734</v>
      </c>
      <c r="AY608" s="133" t="s">
        <v>12734</v>
      </c>
      <c r="AZ608" s="133" t="s">
        <v>12734</v>
      </c>
      <c r="BA608" s="133" t="s">
        <v>12734</v>
      </c>
      <c r="BB608" s="133" t="s">
        <v>12734</v>
      </c>
      <c r="BC608" s="133" t="s">
        <v>12734</v>
      </c>
      <c r="BD608" s="133" t="s">
        <v>12734</v>
      </c>
      <c r="BE608" s="133">
        <v>388</v>
      </c>
      <c r="BF608" s="133">
        <v>373</v>
      </c>
      <c r="BG608" s="92" t="s">
        <v>12734</v>
      </c>
      <c r="BH608" s="8">
        <v>5.4009775641470128</v>
      </c>
      <c r="BI608" s="8">
        <v>-1004.4009775641471</v>
      </c>
      <c r="BJ608" s="12">
        <v>583</v>
      </c>
      <c r="BK608" s="10">
        <v>0</v>
      </c>
      <c r="BL608" s="10">
        <v>0.21403182159055145</v>
      </c>
      <c r="BM608" s="10">
        <v>-1004.6150093857376</v>
      </c>
      <c r="BN608" s="41">
        <v>-1854.4593863162377</v>
      </c>
      <c r="BO608" s="41"/>
      <c r="BP608" s="10">
        <v>0</v>
      </c>
      <c r="BQ608" s="38">
        <v>0</v>
      </c>
      <c r="BR608" s="6" t="s">
        <v>13320</v>
      </c>
      <c r="BS608" s="51">
        <v>0</v>
      </c>
      <c r="BT608" s="75">
        <v>1806</v>
      </c>
      <c r="BU608" s="51">
        <v>0</v>
      </c>
      <c r="BV608" s="75">
        <v>0</v>
      </c>
      <c r="BW608" s="75">
        <v>0</v>
      </c>
      <c r="BX608" s="51"/>
    </row>
    <row r="609" spans="1:76">
      <c r="A609" s="185" t="s">
        <v>2111</v>
      </c>
      <c r="B609" s="1" t="s">
        <v>4513</v>
      </c>
      <c r="C609" s="2" t="s">
        <v>3954</v>
      </c>
      <c r="D609" s="91" t="s">
        <v>64</v>
      </c>
      <c r="E609" s="2" t="s">
        <v>2665</v>
      </c>
      <c r="F609" s="2" t="s">
        <v>2665</v>
      </c>
      <c r="G609" s="2" t="s">
        <v>1403</v>
      </c>
      <c r="H609" s="2" t="s">
        <v>1403</v>
      </c>
      <c r="I609">
        <v>9362</v>
      </c>
      <c r="J609" t="s">
        <v>7170</v>
      </c>
      <c r="K609" t="e">
        <v>#VALUE!</v>
      </c>
      <c r="L609" t="s">
        <v>3525</v>
      </c>
      <c r="M609" s="175">
        <v>0</v>
      </c>
      <c r="N609" s="124">
        <v>0</v>
      </c>
      <c r="O609" s="75">
        <v>0</v>
      </c>
      <c r="P609" s="124">
        <v>0</v>
      </c>
      <c r="Q609" s="124">
        <v>0</v>
      </c>
      <c r="R609" s="124">
        <v>0</v>
      </c>
      <c r="S609" s="75">
        <v>0</v>
      </c>
      <c r="T609" s="124">
        <v>0</v>
      </c>
      <c r="U609" s="75">
        <v>0</v>
      </c>
      <c r="V609" s="75">
        <v>0</v>
      </c>
      <c r="W609" s="75">
        <v>0</v>
      </c>
      <c r="X609" s="75">
        <v>0</v>
      </c>
      <c r="Y609" s="31">
        <v>0</v>
      </c>
      <c r="Z609" s="31">
        <v>0</v>
      </c>
      <c r="AA609" s="31">
        <v>0</v>
      </c>
      <c r="AB609" s="32">
        <v>0</v>
      </c>
      <c r="AC609" s="32">
        <v>0</v>
      </c>
      <c r="AD609" s="32">
        <v>0</v>
      </c>
      <c r="AE609" s="32">
        <v>0</v>
      </c>
      <c r="AF609" s="51">
        <v>0.37915166066423983</v>
      </c>
      <c r="AG609" s="51">
        <v>0</v>
      </c>
      <c r="AH609" s="51">
        <v>0</v>
      </c>
      <c r="AI609" s="51">
        <v>0</v>
      </c>
      <c r="AJ609" s="32">
        <v>-999</v>
      </c>
      <c r="AK609" s="32">
        <v>-999</v>
      </c>
      <c r="AL609" s="32" t="s">
        <v>12734</v>
      </c>
      <c r="AM609" s="32" t="s">
        <v>12734</v>
      </c>
      <c r="AN609" s="32" t="s">
        <v>12734</v>
      </c>
      <c r="AO609" s="32" t="s">
        <v>12734</v>
      </c>
      <c r="AP609" s="32" t="s">
        <v>12734</v>
      </c>
      <c r="AQ609" s="32" t="s">
        <v>12734</v>
      </c>
      <c r="AR609" s="32" t="s">
        <v>12734</v>
      </c>
      <c r="AS609" s="32" t="s">
        <v>12734</v>
      </c>
      <c r="AT609" s="32">
        <v>-999</v>
      </c>
      <c r="AU609" s="32">
        <v>-999</v>
      </c>
      <c r="AV609" s="134">
        <v>92</v>
      </c>
      <c r="AW609" s="133" t="s">
        <v>12734</v>
      </c>
      <c r="AX609" s="133" t="s">
        <v>12734</v>
      </c>
      <c r="AY609" s="133" t="s">
        <v>12734</v>
      </c>
      <c r="AZ609" s="133" t="s">
        <v>12734</v>
      </c>
      <c r="BA609" s="133" t="s">
        <v>12734</v>
      </c>
      <c r="BB609" s="133" t="s">
        <v>12734</v>
      </c>
      <c r="BC609" s="133" t="s">
        <v>12734</v>
      </c>
      <c r="BD609" s="133" t="s">
        <v>12734</v>
      </c>
      <c r="BE609" s="133">
        <v>388</v>
      </c>
      <c r="BF609" s="133">
        <v>373</v>
      </c>
      <c r="BG609" s="92" t="s">
        <v>12734</v>
      </c>
      <c r="BH609" s="32">
        <v>5.4009775641470128</v>
      </c>
      <c r="BI609" s="8">
        <v>-1004.4009775641471</v>
      </c>
      <c r="BJ609" s="12">
        <v>583</v>
      </c>
      <c r="BK609" s="32">
        <v>0</v>
      </c>
      <c r="BL609" s="32">
        <v>0.21403182159055145</v>
      </c>
      <c r="BM609" s="32">
        <v>-1004.6150093857376</v>
      </c>
      <c r="BN609" s="40">
        <v>-1854.4593863162377</v>
      </c>
      <c r="BO609" s="40"/>
      <c r="BP609" s="32">
        <v>0</v>
      </c>
      <c r="BQ609" s="38">
        <v>0</v>
      </c>
      <c r="BR609" s="6" t="s">
        <v>13320</v>
      </c>
      <c r="BS609" s="51">
        <v>0</v>
      </c>
      <c r="BT609" s="75">
        <v>1806</v>
      </c>
      <c r="BU609" s="51">
        <v>0</v>
      </c>
      <c r="BV609" s="75">
        <v>0</v>
      </c>
      <c r="BW609" s="75">
        <v>0</v>
      </c>
      <c r="BX609" s="51"/>
    </row>
    <row r="610" spans="1:76">
      <c r="A610" s="223" t="s">
        <v>1402</v>
      </c>
      <c r="B610" s="1" t="s">
        <v>4569</v>
      </c>
      <c r="C610" s="2" t="s">
        <v>4452</v>
      </c>
      <c r="D610" s="91" t="s">
        <v>104</v>
      </c>
      <c r="E610" s="2" t="s">
        <v>2665</v>
      </c>
      <c r="F610" s="2" t="s">
        <v>2665</v>
      </c>
      <c r="G610" s="2" t="s">
        <v>1403</v>
      </c>
      <c r="H610" s="2" t="s">
        <v>1403</v>
      </c>
      <c r="I610" s="123">
        <v>9871</v>
      </c>
      <c r="J610" s="123" t="s">
        <v>7346</v>
      </c>
      <c r="K610" s="123" t="e">
        <v>#VALUE!</v>
      </c>
      <c r="L610" s="123" t="s">
        <v>5722</v>
      </c>
      <c r="M610" s="124">
        <v>0</v>
      </c>
      <c r="N610" s="124">
        <v>0</v>
      </c>
      <c r="O610" s="124">
        <v>0</v>
      </c>
      <c r="P610" s="124">
        <v>0</v>
      </c>
      <c r="Q610" s="124">
        <v>0</v>
      </c>
      <c r="R610" s="124">
        <v>0</v>
      </c>
      <c r="S610" s="124">
        <v>0</v>
      </c>
      <c r="T610" s="124">
        <v>0</v>
      </c>
      <c r="U610" s="124">
        <v>0</v>
      </c>
      <c r="V610" s="124">
        <v>0</v>
      </c>
      <c r="W610" s="124">
        <v>0</v>
      </c>
      <c r="X610" s="124">
        <v>0</v>
      </c>
      <c r="Y610" s="125">
        <v>0</v>
      </c>
      <c r="Z610" s="125">
        <v>0</v>
      </c>
      <c r="AA610" s="125">
        <v>0</v>
      </c>
      <c r="AB610" s="126">
        <v>0</v>
      </c>
      <c r="AC610" s="126">
        <v>0</v>
      </c>
      <c r="AD610" s="126">
        <v>0</v>
      </c>
      <c r="AE610" s="126">
        <v>0</v>
      </c>
      <c r="AF610" s="126">
        <v>0.37915166066423983</v>
      </c>
      <c r="AG610" s="126">
        <v>0</v>
      </c>
      <c r="AH610" s="126">
        <v>0</v>
      </c>
      <c r="AI610" s="51">
        <v>0</v>
      </c>
      <c r="AJ610" s="126">
        <v>-999</v>
      </c>
      <c r="AK610" s="126">
        <v>-999</v>
      </c>
      <c r="AL610" s="126" t="s">
        <v>12734</v>
      </c>
      <c r="AM610" s="126" t="s">
        <v>12734</v>
      </c>
      <c r="AN610" s="126" t="s">
        <v>12734</v>
      </c>
      <c r="AO610" s="126" t="s">
        <v>12734</v>
      </c>
      <c r="AP610" s="126" t="s">
        <v>12734</v>
      </c>
      <c r="AQ610" s="126" t="s">
        <v>12734</v>
      </c>
      <c r="AR610" s="126" t="s">
        <v>12734</v>
      </c>
      <c r="AS610" s="126" t="s">
        <v>12734</v>
      </c>
      <c r="AT610" s="126">
        <v>-999</v>
      </c>
      <c r="AU610" s="126">
        <v>-999</v>
      </c>
      <c r="AV610" s="128">
        <v>92</v>
      </c>
      <c r="AW610" s="128" t="s">
        <v>12734</v>
      </c>
      <c r="AX610" s="128" t="s">
        <v>12734</v>
      </c>
      <c r="AY610" s="128" t="s">
        <v>12734</v>
      </c>
      <c r="AZ610" s="128" t="s">
        <v>12734</v>
      </c>
      <c r="BA610" s="128" t="s">
        <v>12734</v>
      </c>
      <c r="BB610" s="128" t="s">
        <v>12734</v>
      </c>
      <c r="BC610" s="128" t="s">
        <v>12734</v>
      </c>
      <c r="BD610" s="128" t="s">
        <v>12734</v>
      </c>
      <c r="BE610" s="128">
        <v>388</v>
      </c>
      <c r="BF610" s="128">
        <v>373</v>
      </c>
      <c r="BG610" s="127" t="s">
        <v>12734</v>
      </c>
      <c r="BH610" s="126">
        <v>5.4009775641470128</v>
      </c>
      <c r="BI610" s="126">
        <v>-1004.4009775641471</v>
      </c>
      <c r="BJ610" s="128">
        <v>583</v>
      </c>
      <c r="BK610" s="126">
        <v>0</v>
      </c>
      <c r="BL610" s="126">
        <v>0.21403182159055145</v>
      </c>
      <c r="BM610" s="126">
        <v>-1004.6150093857376</v>
      </c>
      <c r="BN610" s="129">
        <v>-1854.4593863162377</v>
      </c>
      <c r="BO610" s="129"/>
      <c r="BP610" s="126">
        <v>0</v>
      </c>
      <c r="BQ610" s="38">
        <v>0</v>
      </c>
      <c r="BR610" s="126" t="s">
        <v>13320</v>
      </c>
      <c r="BS610" s="126">
        <v>0</v>
      </c>
      <c r="BT610" s="124">
        <v>1806</v>
      </c>
      <c r="BU610" s="126">
        <v>0</v>
      </c>
      <c r="BV610" s="124">
        <v>0</v>
      </c>
      <c r="BW610" s="124">
        <v>0</v>
      </c>
      <c r="BX610" s="126"/>
    </row>
    <row r="611" spans="1:76">
      <c r="A611" s="185" t="s">
        <v>1416</v>
      </c>
      <c r="B611" s="1" t="s">
        <v>4573</v>
      </c>
      <c r="C611" s="2" t="s">
        <v>4574</v>
      </c>
      <c r="D611" s="91" t="s">
        <v>461</v>
      </c>
      <c r="E611" s="2" t="s">
        <v>2665</v>
      </c>
      <c r="F611" s="2" t="s">
        <v>2665</v>
      </c>
      <c r="G611" s="2" t="s">
        <v>1403</v>
      </c>
      <c r="H611" s="2" t="s">
        <v>1403</v>
      </c>
      <c r="I611">
        <v>697</v>
      </c>
      <c r="J611" t="s">
        <v>8118</v>
      </c>
      <c r="K611" t="e">
        <v>#VALUE!</v>
      </c>
      <c r="L611" t="s">
        <v>2922</v>
      </c>
      <c r="M611" s="175">
        <v>0</v>
      </c>
      <c r="N611" s="124">
        <v>0</v>
      </c>
      <c r="O611" s="75">
        <v>0</v>
      </c>
      <c r="P611" s="124">
        <v>0</v>
      </c>
      <c r="Q611" s="124">
        <v>0</v>
      </c>
      <c r="R611" s="124">
        <v>0</v>
      </c>
      <c r="S611" s="75">
        <v>0</v>
      </c>
      <c r="T611" s="124">
        <v>0</v>
      </c>
      <c r="U611" s="75">
        <v>0</v>
      </c>
      <c r="V611" s="75">
        <v>0</v>
      </c>
      <c r="W611" s="75">
        <v>0</v>
      </c>
      <c r="X611" s="75">
        <v>0</v>
      </c>
      <c r="Y611" s="4">
        <v>0</v>
      </c>
      <c r="Z611" s="4">
        <v>0</v>
      </c>
      <c r="AA611" s="4">
        <v>0</v>
      </c>
      <c r="AB611" s="8">
        <v>0</v>
      </c>
      <c r="AC611" s="8">
        <v>0</v>
      </c>
      <c r="AD611" s="8">
        <v>0</v>
      </c>
      <c r="AE611" s="8">
        <v>0</v>
      </c>
      <c r="AF611" s="51">
        <v>0.37915166066423983</v>
      </c>
      <c r="AG611" s="51">
        <v>0</v>
      </c>
      <c r="AH611" s="51">
        <v>0</v>
      </c>
      <c r="AI611" s="51">
        <v>0</v>
      </c>
      <c r="AJ611" s="8">
        <v>-999</v>
      </c>
      <c r="AK611" s="8">
        <v>-999</v>
      </c>
      <c r="AL611" s="8" t="s">
        <v>12734</v>
      </c>
      <c r="AM611" s="8" t="s">
        <v>12734</v>
      </c>
      <c r="AN611" s="8" t="s">
        <v>12734</v>
      </c>
      <c r="AO611" s="8" t="s">
        <v>12734</v>
      </c>
      <c r="AP611" s="8" t="s">
        <v>12734</v>
      </c>
      <c r="AQ611" s="8" t="s">
        <v>12734</v>
      </c>
      <c r="AR611" s="8" t="s">
        <v>12734</v>
      </c>
      <c r="AS611" s="8" t="s">
        <v>12734</v>
      </c>
      <c r="AT611" s="8">
        <v>-999</v>
      </c>
      <c r="AU611" s="8">
        <v>-999</v>
      </c>
      <c r="AV611" s="133">
        <v>92</v>
      </c>
      <c r="AW611" s="133" t="s">
        <v>12734</v>
      </c>
      <c r="AX611" s="133" t="s">
        <v>12734</v>
      </c>
      <c r="AY611" s="133" t="s">
        <v>12734</v>
      </c>
      <c r="AZ611" s="133" t="s">
        <v>12734</v>
      </c>
      <c r="BA611" s="133" t="s">
        <v>12734</v>
      </c>
      <c r="BB611" s="133" t="s">
        <v>12734</v>
      </c>
      <c r="BC611" s="133" t="s">
        <v>12734</v>
      </c>
      <c r="BD611" s="133" t="s">
        <v>12734</v>
      </c>
      <c r="BE611" s="133">
        <v>388</v>
      </c>
      <c r="BF611" s="133">
        <v>373</v>
      </c>
      <c r="BG611" s="92" t="s">
        <v>12734</v>
      </c>
      <c r="BH611" s="8">
        <v>5.4009775641470128</v>
      </c>
      <c r="BI611" s="8">
        <v>-1004.4009775641471</v>
      </c>
      <c r="BJ611" s="12">
        <v>583</v>
      </c>
      <c r="BK611" s="10">
        <v>0</v>
      </c>
      <c r="BL611" s="10">
        <v>0.21403182159055145</v>
      </c>
      <c r="BM611" s="10">
        <v>-1004.6150093857376</v>
      </c>
      <c r="BN611" s="41">
        <v>-1854.4593863162377</v>
      </c>
      <c r="BO611" s="41"/>
      <c r="BP611" s="10">
        <v>0</v>
      </c>
      <c r="BQ611" s="38">
        <v>0</v>
      </c>
      <c r="BR611" s="6" t="s">
        <v>13320</v>
      </c>
      <c r="BS611" s="51">
        <v>0</v>
      </c>
      <c r="BT611" s="75">
        <v>1806</v>
      </c>
      <c r="BU611" s="51">
        <v>0</v>
      </c>
      <c r="BV611" s="75">
        <v>0</v>
      </c>
      <c r="BW611" s="75">
        <v>0</v>
      </c>
      <c r="BX611" s="51"/>
    </row>
    <row r="612" spans="1:76">
      <c r="A612" s="222" t="s">
        <v>1439</v>
      </c>
      <c r="B612" s="1" t="s">
        <v>4460</v>
      </c>
      <c r="C612" s="2" t="s">
        <v>4308</v>
      </c>
      <c r="D612" s="91" t="s">
        <v>71</v>
      </c>
      <c r="E612" s="2" t="s">
        <v>2665</v>
      </c>
      <c r="F612" s="2" t="s">
        <v>2665</v>
      </c>
      <c r="G612" s="2" t="s">
        <v>1403</v>
      </c>
      <c r="H612" s="2" t="s">
        <v>1403</v>
      </c>
      <c r="I612">
        <v>4756</v>
      </c>
      <c r="J612" t="s">
        <v>7405</v>
      </c>
      <c r="K612" t="e">
        <v>#VALUE!</v>
      </c>
      <c r="L612" t="s">
        <v>2939</v>
      </c>
      <c r="M612" s="175">
        <v>0</v>
      </c>
      <c r="N612" s="124">
        <v>0</v>
      </c>
      <c r="O612" s="75">
        <v>0</v>
      </c>
      <c r="P612" s="124">
        <v>0</v>
      </c>
      <c r="Q612" s="124">
        <v>0</v>
      </c>
      <c r="R612" s="124">
        <v>0</v>
      </c>
      <c r="S612" s="75">
        <v>0</v>
      </c>
      <c r="T612" s="124">
        <v>0</v>
      </c>
      <c r="U612" s="75">
        <v>0</v>
      </c>
      <c r="V612" s="75">
        <v>0</v>
      </c>
      <c r="W612" s="75">
        <v>0</v>
      </c>
      <c r="X612" s="75">
        <v>0</v>
      </c>
      <c r="Y612" s="52">
        <v>0</v>
      </c>
      <c r="Z612" s="52">
        <v>0</v>
      </c>
      <c r="AA612" s="52">
        <v>0</v>
      </c>
      <c r="AB612" s="51">
        <v>0</v>
      </c>
      <c r="AC612" s="51">
        <v>0</v>
      </c>
      <c r="AD612" s="51">
        <v>0</v>
      </c>
      <c r="AE612" s="51">
        <v>0</v>
      </c>
      <c r="AF612" s="51">
        <v>0.37915166066423983</v>
      </c>
      <c r="AG612" s="51">
        <v>0</v>
      </c>
      <c r="AH612" s="51">
        <v>0</v>
      </c>
      <c r="AI612" s="51">
        <v>0</v>
      </c>
      <c r="AJ612" s="51">
        <v>-999</v>
      </c>
      <c r="AK612" s="51">
        <v>-999</v>
      </c>
      <c r="AL612" s="51" t="s">
        <v>12734</v>
      </c>
      <c r="AM612" s="51" t="s">
        <v>12734</v>
      </c>
      <c r="AN612" s="51" t="s">
        <v>12734</v>
      </c>
      <c r="AO612" s="51" t="s">
        <v>12734</v>
      </c>
      <c r="AP612" s="51" t="s">
        <v>12734</v>
      </c>
      <c r="AQ612" s="51" t="s">
        <v>12734</v>
      </c>
      <c r="AR612" s="51" t="s">
        <v>12734</v>
      </c>
      <c r="AS612" s="51" t="s">
        <v>12734</v>
      </c>
      <c r="AT612" s="51">
        <v>-999</v>
      </c>
      <c r="AU612" s="51">
        <v>-999</v>
      </c>
      <c r="AV612" s="76">
        <v>92</v>
      </c>
      <c r="AW612" s="133" t="s">
        <v>12734</v>
      </c>
      <c r="AX612" s="133" t="s">
        <v>12734</v>
      </c>
      <c r="AY612" s="133" t="s">
        <v>12734</v>
      </c>
      <c r="AZ612" s="133" t="s">
        <v>12734</v>
      </c>
      <c r="BA612" s="133" t="s">
        <v>12734</v>
      </c>
      <c r="BB612" s="133" t="s">
        <v>12734</v>
      </c>
      <c r="BC612" s="133" t="s">
        <v>12734</v>
      </c>
      <c r="BD612" s="133" t="s">
        <v>12734</v>
      </c>
      <c r="BE612" s="133">
        <v>388</v>
      </c>
      <c r="BF612" s="133">
        <v>373</v>
      </c>
      <c r="BG612" s="92" t="s">
        <v>12734</v>
      </c>
      <c r="BH612" s="51">
        <v>5.4009775641470128</v>
      </c>
      <c r="BI612" s="51">
        <v>-1004.4009775641471</v>
      </c>
      <c r="BJ612" s="76">
        <v>583</v>
      </c>
      <c r="BK612" s="51">
        <v>0</v>
      </c>
      <c r="BL612" s="51">
        <v>0.21403182159055145</v>
      </c>
      <c r="BM612" s="51">
        <v>-1004.6150093857376</v>
      </c>
      <c r="BN612" s="64">
        <v>-1854.4593863162377</v>
      </c>
      <c r="BO612" s="64"/>
      <c r="BP612" s="51">
        <v>0</v>
      </c>
      <c r="BQ612" s="38">
        <v>0</v>
      </c>
      <c r="BR612" s="51" t="s">
        <v>13320</v>
      </c>
      <c r="BS612" s="51">
        <v>0</v>
      </c>
      <c r="BT612" s="75">
        <v>1806</v>
      </c>
      <c r="BU612" s="51">
        <v>0</v>
      </c>
      <c r="BV612" s="75">
        <v>0</v>
      </c>
      <c r="BW612" s="75">
        <v>0</v>
      </c>
      <c r="BX612" s="51"/>
    </row>
    <row r="613" spans="1:76">
      <c r="A613" s="185" t="s">
        <v>1444</v>
      </c>
      <c r="B613" s="1" t="s">
        <v>4774</v>
      </c>
      <c r="C613" s="2" t="s">
        <v>4775</v>
      </c>
      <c r="D613" s="91" t="s">
        <v>414</v>
      </c>
      <c r="E613" s="2" t="s">
        <v>2665</v>
      </c>
      <c r="F613" s="2" t="s">
        <v>2665</v>
      </c>
      <c r="G613" s="2" t="s">
        <v>1403</v>
      </c>
      <c r="H613" s="2" t="s">
        <v>1403</v>
      </c>
      <c r="I613">
        <v>45</v>
      </c>
      <c r="J613" t="s">
        <v>7808</v>
      </c>
      <c r="K613" t="e">
        <v>#VALUE!</v>
      </c>
      <c r="L613" t="s">
        <v>5736</v>
      </c>
      <c r="M613" s="175">
        <v>0</v>
      </c>
      <c r="N613" s="124">
        <v>0</v>
      </c>
      <c r="O613" s="75">
        <v>0</v>
      </c>
      <c r="P613" s="124">
        <v>0</v>
      </c>
      <c r="Q613" s="124">
        <v>0</v>
      </c>
      <c r="R613" s="124">
        <v>0</v>
      </c>
      <c r="S613" s="75">
        <v>0</v>
      </c>
      <c r="T613" s="124">
        <v>0</v>
      </c>
      <c r="U613" s="75">
        <v>0</v>
      </c>
      <c r="V613" s="75">
        <v>0</v>
      </c>
      <c r="W613" s="75">
        <v>0</v>
      </c>
      <c r="X613" s="75">
        <v>0</v>
      </c>
      <c r="Y613" s="31">
        <v>0</v>
      </c>
      <c r="Z613" s="31">
        <v>0</v>
      </c>
      <c r="AA613" s="31">
        <v>0</v>
      </c>
      <c r="AB613" s="32">
        <v>0</v>
      </c>
      <c r="AC613" s="32">
        <v>0</v>
      </c>
      <c r="AD613" s="32">
        <v>0</v>
      </c>
      <c r="AE613" s="32">
        <v>0</v>
      </c>
      <c r="AF613" s="51">
        <v>0.37915166066423983</v>
      </c>
      <c r="AG613" s="51">
        <v>0</v>
      </c>
      <c r="AH613" s="51">
        <v>0</v>
      </c>
      <c r="AI613" s="51">
        <v>0</v>
      </c>
      <c r="AJ613" s="32">
        <v>-999</v>
      </c>
      <c r="AK613" s="32">
        <v>-999</v>
      </c>
      <c r="AL613" s="32" t="s">
        <v>12734</v>
      </c>
      <c r="AM613" s="32" t="s">
        <v>12734</v>
      </c>
      <c r="AN613" s="32" t="s">
        <v>12734</v>
      </c>
      <c r="AO613" s="32" t="s">
        <v>12734</v>
      </c>
      <c r="AP613" s="32" t="s">
        <v>12734</v>
      </c>
      <c r="AQ613" s="32" t="s">
        <v>12734</v>
      </c>
      <c r="AR613" s="32" t="s">
        <v>12734</v>
      </c>
      <c r="AS613" s="32" t="s">
        <v>12734</v>
      </c>
      <c r="AT613" s="32">
        <v>-999</v>
      </c>
      <c r="AU613" s="32">
        <v>-999</v>
      </c>
      <c r="AV613" s="134">
        <v>92</v>
      </c>
      <c r="AW613" s="133" t="s">
        <v>12734</v>
      </c>
      <c r="AX613" s="133" t="s">
        <v>12734</v>
      </c>
      <c r="AY613" s="133" t="s">
        <v>12734</v>
      </c>
      <c r="AZ613" s="133" t="s">
        <v>12734</v>
      </c>
      <c r="BA613" s="133" t="s">
        <v>12734</v>
      </c>
      <c r="BB613" s="133" t="s">
        <v>12734</v>
      </c>
      <c r="BC613" s="133" t="s">
        <v>12734</v>
      </c>
      <c r="BD613" s="133" t="s">
        <v>12734</v>
      </c>
      <c r="BE613" s="133">
        <v>388</v>
      </c>
      <c r="BF613" s="133">
        <v>373</v>
      </c>
      <c r="BG613" s="92" t="s">
        <v>12734</v>
      </c>
      <c r="BH613" s="32">
        <v>5.4009775641470128</v>
      </c>
      <c r="BI613" s="8">
        <v>-1004.4009775641471</v>
      </c>
      <c r="BJ613" s="12">
        <v>583</v>
      </c>
      <c r="BK613" s="32">
        <v>0</v>
      </c>
      <c r="BL613" s="32">
        <v>0.21403182159055145</v>
      </c>
      <c r="BM613" s="32">
        <v>-1004.6150093857376</v>
      </c>
      <c r="BN613" s="40">
        <v>-1854.4593863162377</v>
      </c>
      <c r="BO613" s="40"/>
      <c r="BP613" s="32">
        <v>0</v>
      </c>
      <c r="BQ613" s="38">
        <v>0</v>
      </c>
      <c r="BR613" s="6" t="s">
        <v>13320</v>
      </c>
      <c r="BS613" s="51">
        <v>0</v>
      </c>
      <c r="BT613" s="75">
        <v>1806</v>
      </c>
      <c r="BU613" s="51">
        <v>0</v>
      </c>
      <c r="BV613" s="75">
        <v>0</v>
      </c>
      <c r="BW613" s="75">
        <v>0</v>
      </c>
      <c r="BX613" s="51"/>
    </row>
    <row r="614" spans="1:76">
      <c r="A614" s="185" t="s">
        <v>1493</v>
      </c>
      <c r="B614" s="1" t="s">
        <v>4379</v>
      </c>
      <c r="C614" s="2" t="s">
        <v>4590</v>
      </c>
      <c r="D614" s="91" t="s">
        <v>391</v>
      </c>
      <c r="E614" s="2" t="s">
        <v>2665</v>
      </c>
      <c r="F614" s="2" t="s">
        <v>2665</v>
      </c>
      <c r="G614" s="2" t="s">
        <v>1403</v>
      </c>
      <c r="H614" s="2" t="s">
        <v>1403</v>
      </c>
      <c r="I614">
        <v>81</v>
      </c>
      <c r="J614" t="s">
        <v>7409</v>
      </c>
      <c r="K614" t="e">
        <v>#VALUE!</v>
      </c>
      <c r="L614" t="s">
        <v>5762</v>
      </c>
      <c r="M614" s="175">
        <v>0</v>
      </c>
      <c r="N614" s="124">
        <v>0</v>
      </c>
      <c r="O614" s="67">
        <v>0</v>
      </c>
      <c r="P614" s="124">
        <v>0</v>
      </c>
      <c r="Q614" s="124">
        <v>0</v>
      </c>
      <c r="R614" s="124">
        <v>0</v>
      </c>
      <c r="S614" s="67">
        <v>0</v>
      </c>
      <c r="T614" s="124">
        <v>0</v>
      </c>
      <c r="U614" s="67">
        <v>0</v>
      </c>
      <c r="V614" s="67">
        <v>0</v>
      </c>
      <c r="W614" s="67">
        <v>0</v>
      </c>
      <c r="X614" s="67">
        <v>0</v>
      </c>
      <c r="Y614" s="4">
        <v>0</v>
      </c>
      <c r="Z614" s="4">
        <v>0</v>
      </c>
      <c r="AA614" s="4">
        <v>0</v>
      </c>
      <c r="AB614" s="8">
        <v>0</v>
      </c>
      <c r="AC614" s="8">
        <v>0</v>
      </c>
      <c r="AD614" s="8">
        <v>0</v>
      </c>
      <c r="AE614" s="8">
        <v>0</v>
      </c>
      <c r="AF614" s="51">
        <v>0.37915166066423983</v>
      </c>
      <c r="AG614" s="51">
        <v>0</v>
      </c>
      <c r="AH614" s="51">
        <v>0</v>
      </c>
      <c r="AI614" s="51">
        <v>0</v>
      </c>
      <c r="AJ614" s="8">
        <v>-999</v>
      </c>
      <c r="AK614" s="8">
        <v>-999</v>
      </c>
      <c r="AL614" s="8" t="s">
        <v>12734</v>
      </c>
      <c r="AM614" s="8" t="s">
        <v>12734</v>
      </c>
      <c r="AN614" s="8" t="s">
        <v>12734</v>
      </c>
      <c r="AO614" s="8" t="s">
        <v>12734</v>
      </c>
      <c r="AP614" s="8" t="s">
        <v>12734</v>
      </c>
      <c r="AQ614" s="8" t="s">
        <v>12734</v>
      </c>
      <c r="AR614" s="8" t="s">
        <v>12734</v>
      </c>
      <c r="AS614" s="8" t="s">
        <v>12734</v>
      </c>
      <c r="AT614" s="8">
        <v>-999</v>
      </c>
      <c r="AU614" s="8">
        <v>-999</v>
      </c>
      <c r="AV614" s="133">
        <v>92</v>
      </c>
      <c r="AW614" s="133" t="s">
        <v>12734</v>
      </c>
      <c r="AX614" s="133" t="s">
        <v>12734</v>
      </c>
      <c r="AY614" s="133" t="s">
        <v>12734</v>
      </c>
      <c r="AZ614" s="133" t="s">
        <v>12734</v>
      </c>
      <c r="BA614" s="133" t="s">
        <v>12734</v>
      </c>
      <c r="BB614" s="133" t="s">
        <v>12734</v>
      </c>
      <c r="BC614" s="133" t="s">
        <v>12734</v>
      </c>
      <c r="BD614" s="133" t="s">
        <v>12734</v>
      </c>
      <c r="BE614" s="133">
        <v>388</v>
      </c>
      <c r="BF614" s="133">
        <v>373</v>
      </c>
      <c r="BG614" s="92" t="s">
        <v>12734</v>
      </c>
      <c r="BH614" s="8">
        <v>5.4009775641470128</v>
      </c>
      <c r="BI614" s="8">
        <v>-1004.4009775641471</v>
      </c>
      <c r="BJ614" s="12">
        <v>583</v>
      </c>
      <c r="BK614" s="10">
        <v>0</v>
      </c>
      <c r="BL614" s="10">
        <v>0.21403182159055145</v>
      </c>
      <c r="BM614" s="10">
        <v>-1004.6150093857376</v>
      </c>
      <c r="BN614" s="41">
        <v>-1854.4593863162377</v>
      </c>
      <c r="BO614" s="41"/>
      <c r="BP614" s="10">
        <v>0</v>
      </c>
      <c r="BQ614" s="38">
        <v>0</v>
      </c>
      <c r="BR614" s="6" t="s">
        <v>13320</v>
      </c>
      <c r="BS614" s="51">
        <v>0</v>
      </c>
      <c r="BT614" s="75">
        <v>1806</v>
      </c>
      <c r="BU614" s="51">
        <v>0</v>
      </c>
      <c r="BV614" s="75">
        <v>0</v>
      </c>
      <c r="BW614" s="75">
        <v>0</v>
      </c>
      <c r="BX614" s="51"/>
    </row>
    <row r="615" spans="1:76">
      <c r="A615" s="185" t="s">
        <v>1502</v>
      </c>
      <c r="B615" s="1" t="s">
        <v>4594</v>
      </c>
      <c r="C615" s="2" t="s">
        <v>4595</v>
      </c>
      <c r="D615" s="91" t="s">
        <v>0</v>
      </c>
      <c r="E615" s="2" t="s">
        <v>2665</v>
      </c>
      <c r="F615" s="2" t="s">
        <v>2665</v>
      </c>
      <c r="G615" s="2" t="s">
        <v>1403</v>
      </c>
      <c r="H615" s="2" t="s">
        <v>1403</v>
      </c>
      <c r="I615" s="98">
        <v>2324</v>
      </c>
      <c r="J615" s="98" t="s">
        <v>7194</v>
      </c>
      <c r="K615" s="98" t="e">
        <v>#VALUE!</v>
      </c>
      <c r="L615" s="98" t="s">
        <v>5767</v>
      </c>
      <c r="M615" s="66">
        <v>0</v>
      </c>
      <c r="N615" s="124">
        <v>0</v>
      </c>
      <c r="O615" s="75">
        <v>0</v>
      </c>
      <c r="P615" s="124">
        <v>0</v>
      </c>
      <c r="Q615" s="124">
        <v>0</v>
      </c>
      <c r="R615" s="124">
        <v>0</v>
      </c>
      <c r="S615" s="75">
        <v>0</v>
      </c>
      <c r="T615" s="124">
        <v>0</v>
      </c>
      <c r="U615" s="75">
        <v>0</v>
      </c>
      <c r="V615" s="75">
        <v>0</v>
      </c>
      <c r="W615" s="75">
        <v>0</v>
      </c>
      <c r="X615" s="75">
        <v>0</v>
      </c>
      <c r="Y615" s="3">
        <v>0</v>
      </c>
      <c r="Z615" s="3">
        <v>0</v>
      </c>
      <c r="AA615" s="3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0.37915166066423983</v>
      </c>
      <c r="AG615" s="6">
        <v>0</v>
      </c>
      <c r="AH615" s="6">
        <v>0</v>
      </c>
      <c r="AI615" s="51">
        <v>0</v>
      </c>
      <c r="AJ615" s="6">
        <v>-999</v>
      </c>
      <c r="AK615" s="6">
        <v>-999</v>
      </c>
      <c r="AL615" s="6" t="s">
        <v>12734</v>
      </c>
      <c r="AM615" s="6" t="s">
        <v>12734</v>
      </c>
      <c r="AN615" s="6" t="s">
        <v>12734</v>
      </c>
      <c r="AO615" s="6" t="s">
        <v>12734</v>
      </c>
      <c r="AP615" s="6" t="s">
        <v>12734</v>
      </c>
      <c r="AQ615" s="6" t="s">
        <v>12734</v>
      </c>
      <c r="AR615" s="6" t="s">
        <v>12734</v>
      </c>
      <c r="AS615" s="6" t="s">
        <v>12734</v>
      </c>
      <c r="AT615" s="6">
        <v>-999</v>
      </c>
      <c r="AU615" s="6">
        <v>-999</v>
      </c>
      <c r="AV615" s="99">
        <v>92</v>
      </c>
      <c r="AW615" s="99" t="s">
        <v>12734</v>
      </c>
      <c r="AX615" s="99" t="s">
        <v>12734</v>
      </c>
      <c r="AY615" s="99" t="s">
        <v>12734</v>
      </c>
      <c r="AZ615" s="99" t="s">
        <v>12734</v>
      </c>
      <c r="BA615" s="99" t="s">
        <v>12734</v>
      </c>
      <c r="BB615" s="99" t="s">
        <v>12734</v>
      </c>
      <c r="BC615" s="99" t="s">
        <v>12734</v>
      </c>
      <c r="BD615" s="99" t="s">
        <v>12734</v>
      </c>
      <c r="BE615" s="99">
        <v>388</v>
      </c>
      <c r="BF615" s="99">
        <v>373</v>
      </c>
      <c r="BG615" s="92" t="s">
        <v>12734</v>
      </c>
      <c r="BH615" s="6">
        <v>5.4009775641470128</v>
      </c>
      <c r="BI615" s="6">
        <v>-1004.4009775641471</v>
      </c>
      <c r="BJ615" s="99">
        <v>583</v>
      </c>
      <c r="BK615" s="6">
        <v>0</v>
      </c>
      <c r="BL615" s="6">
        <v>0.21403182159055145</v>
      </c>
      <c r="BM615" s="6">
        <v>-1004.6150093857376</v>
      </c>
      <c r="BN615" s="38">
        <v>-1854.4593863162377</v>
      </c>
      <c r="BO615" s="38"/>
      <c r="BP615" s="6">
        <v>0</v>
      </c>
      <c r="BQ615" s="38">
        <v>0</v>
      </c>
      <c r="BR615" s="6" t="s">
        <v>13320</v>
      </c>
      <c r="BS615" s="51">
        <v>0</v>
      </c>
      <c r="BT615" s="75">
        <v>1806</v>
      </c>
      <c r="BU615" s="51">
        <v>0</v>
      </c>
      <c r="BV615" s="75">
        <v>0</v>
      </c>
      <c r="BW615" s="75">
        <v>0</v>
      </c>
      <c r="BX615" s="6"/>
    </row>
    <row r="616" spans="1:76">
      <c r="A616" s="185" t="s">
        <v>9483</v>
      </c>
      <c r="B616" s="1" t="s">
        <v>4233</v>
      </c>
      <c r="C616" s="2" t="s">
        <v>4213</v>
      </c>
      <c r="D616" s="91" t="s">
        <v>8778</v>
      </c>
      <c r="E616" s="2" t="s">
        <v>2665</v>
      </c>
      <c r="F616" s="2" t="s">
        <v>2665</v>
      </c>
      <c r="G616" s="2" t="s">
        <v>1403</v>
      </c>
      <c r="H616" s="2" t="s">
        <v>1403</v>
      </c>
      <c r="I616">
        <v>13895</v>
      </c>
      <c r="J616" t="s">
        <v>8779</v>
      </c>
      <c r="K616" t="e">
        <v>#VALUE!</v>
      </c>
      <c r="L616" t="s">
        <v>9484</v>
      </c>
      <c r="M616" s="175">
        <v>0</v>
      </c>
      <c r="N616" s="124">
        <v>0</v>
      </c>
      <c r="O616" s="75">
        <v>0</v>
      </c>
      <c r="P616" s="124">
        <v>0</v>
      </c>
      <c r="Q616" s="124">
        <v>0</v>
      </c>
      <c r="R616" s="124">
        <v>0</v>
      </c>
      <c r="S616" s="75">
        <v>0</v>
      </c>
      <c r="T616" s="124">
        <v>0</v>
      </c>
      <c r="U616" s="75">
        <v>0</v>
      </c>
      <c r="V616" s="75">
        <v>0</v>
      </c>
      <c r="W616" s="75">
        <v>0</v>
      </c>
      <c r="X616" s="75">
        <v>0</v>
      </c>
      <c r="Y616" s="3">
        <v>0</v>
      </c>
      <c r="Z616" s="3">
        <v>0</v>
      </c>
      <c r="AA616" s="3">
        <v>0</v>
      </c>
      <c r="AB616" s="6">
        <v>0</v>
      </c>
      <c r="AC616" s="6">
        <v>0</v>
      </c>
      <c r="AD616" s="6">
        <v>0</v>
      </c>
      <c r="AE616" s="6">
        <v>0</v>
      </c>
      <c r="AF616" s="51">
        <v>0.37915166066423983</v>
      </c>
      <c r="AG616" s="51">
        <v>0</v>
      </c>
      <c r="AH616" s="51">
        <v>0</v>
      </c>
      <c r="AI616" s="51">
        <v>0</v>
      </c>
      <c r="AJ616" s="6">
        <v>-999</v>
      </c>
      <c r="AK616" s="6">
        <v>-999</v>
      </c>
      <c r="AL616" s="6" t="s">
        <v>12734</v>
      </c>
      <c r="AM616" s="6" t="s">
        <v>12734</v>
      </c>
      <c r="AN616" s="6" t="s">
        <v>12734</v>
      </c>
      <c r="AO616" s="6" t="s">
        <v>12734</v>
      </c>
      <c r="AP616" s="6" t="s">
        <v>12734</v>
      </c>
      <c r="AQ616" s="6" t="s">
        <v>12734</v>
      </c>
      <c r="AR616" s="6" t="s">
        <v>12734</v>
      </c>
      <c r="AS616" s="6" t="s">
        <v>12734</v>
      </c>
      <c r="AT616" s="6">
        <v>-999</v>
      </c>
      <c r="AU616" s="6">
        <v>-999</v>
      </c>
      <c r="AV616" s="99">
        <v>92</v>
      </c>
      <c r="AW616" s="133" t="s">
        <v>12734</v>
      </c>
      <c r="AX616" s="133" t="s">
        <v>12734</v>
      </c>
      <c r="AY616" s="133" t="s">
        <v>12734</v>
      </c>
      <c r="AZ616" s="133" t="s">
        <v>12734</v>
      </c>
      <c r="BA616" s="133" t="s">
        <v>12734</v>
      </c>
      <c r="BB616" s="133" t="s">
        <v>12734</v>
      </c>
      <c r="BC616" s="133" t="s">
        <v>12734</v>
      </c>
      <c r="BD616" s="133" t="s">
        <v>12734</v>
      </c>
      <c r="BE616" s="133">
        <v>388</v>
      </c>
      <c r="BF616" s="133">
        <v>373</v>
      </c>
      <c r="BG616" s="92" t="s">
        <v>12734</v>
      </c>
      <c r="BH616" s="6">
        <v>5.4009775641470128</v>
      </c>
      <c r="BI616" s="8">
        <v>-1004.4009775641471</v>
      </c>
      <c r="BJ616" s="12">
        <v>583</v>
      </c>
      <c r="BK616" s="6">
        <v>0</v>
      </c>
      <c r="BL616" s="6">
        <v>0.21403182159055145</v>
      </c>
      <c r="BM616" s="6">
        <v>-1004.6150093857376</v>
      </c>
      <c r="BN616" s="38">
        <v>-1854.4593863162377</v>
      </c>
      <c r="BO616" s="38"/>
      <c r="BP616" s="6">
        <v>0</v>
      </c>
      <c r="BQ616" s="38">
        <v>0</v>
      </c>
      <c r="BR616" s="6" t="s">
        <v>13320</v>
      </c>
      <c r="BS616" s="51">
        <v>0</v>
      </c>
      <c r="BT616" s="75">
        <v>1806</v>
      </c>
      <c r="BU616" s="51">
        <v>0</v>
      </c>
      <c r="BV616" s="75">
        <v>0</v>
      </c>
      <c r="BW616" s="75">
        <v>0</v>
      </c>
      <c r="BX616" s="51"/>
    </row>
    <row r="617" spans="1:76">
      <c r="A617" s="185" t="s">
        <v>1523</v>
      </c>
      <c r="B617" s="1" t="s">
        <v>4599</v>
      </c>
      <c r="C617" s="2" t="s">
        <v>4308</v>
      </c>
      <c r="D617" s="91" t="s">
        <v>289</v>
      </c>
      <c r="E617" s="2" t="s">
        <v>2665</v>
      </c>
      <c r="F617" s="2" t="s">
        <v>2665</v>
      </c>
      <c r="G617" s="2" t="s">
        <v>1403</v>
      </c>
      <c r="H617" s="2" t="s">
        <v>1403</v>
      </c>
      <c r="I617">
        <v>2041</v>
      </c>
      <c r="J617" t="s">
        <v>7699</v>
      </c>
      <c r="K617" t="e">
        <v>#VALUE!</v>
      </c>
      <c r="L617" t="s">
        <v>3003</v>
      </c>
      <c r="M617" s="175">
        <v>0</v>
      </c>
      <c r="N617" s="124">
        <v>0</v>
      </c>
      <c r="O617" s="67">
        <v>0</v>
      </c>
      <c r="P617" s="124">
        <v>0</v>
      </c>
      <c r="Q617" s="124">
        <v>0</v>
      </c>
      <c r="R617" s="124">
        <v>0</v>
      </c>
      <c r="S617" s="67">
        <v>0</v>
      </c>
      <c r="T617" s="124">
        <v>0</v>
      </c>
      <c r="U617" s="67">
        <v>0</v>
      </c>
      <c r="V617" s="67">
        <v>0</v>
      </c>
      <c r="W617" s="67">
        <v>0</v>
      </c>
      <c r="X617" s="67">
        <v>0</v>
      </c>
      <c r="Y617" s="4">
        <v>0</v>
      </c>
      <c r="Z617" s="4">
        <v>0</v>
      </c>
      <c r="AA617" s="4">
        <v>0</v>
      </c>
      <c r="AB617" s="8">
        <v>0</v>
      </c>
      <c r="AC617" s="8">
        <v>0</v>
      </c>
      <c r="AD617" s="8">
        <v>0</v>
      </c>
      <c r="AE617" s="8">
        <v>0</v>
      </c>
      <c r="AF617" s="51">
        <v>0.37915166066423983</v>
      </c>
      <c r="AG617" s="51">
        <v>0</v>
      </c>
      <c r="AH617" s="51">
        <v>0</v>
      </c>
      <c r="AI617" s="51">
        <v>0</v>
      </c>
      <c r="AJ617" s="8">
        <v>-999</v>
      </c>
      <c r="AK617" s="8">
        <v>-999</v>
      </c>
      <c r="AL617" s="8" t="s">
        <v>12734</v>
      </c>
      <c r="AM617" s="8" t="s">
        <v>12734</v>
      </c>
      <c r="AN617" s="8" t="s">
        <v>12734</v>
      </c>
      <c r="AO617" s="8" t="s">
        <v>12734</v>
      </c>
      <c r="AP617" s="8" t="s">
        <v>12734</v>
      </c>
      <c r="AQ617" s="8" t="s">
        <v>12734</v>
      </c>
      <c r="AR617" s="8" t="s">
        <v>12734</v>
      </c>
      <c r="AS617" s="8" t="s">
        <v>12734</v>
      </c>
      <c r="AT617" s="8">
        <v>-999</v>
      </c>
      <c r="AU617" s="8">
        <v>-999</v>
      </c>
      <c r="AV617" s="133">
        <v>92</v>
      </c>
      <c r="AW617" s="133" t="s">
        <v>12734</v>
      </c>
      <c r="AX617" s="133" t="s">
        <v>12734</v>
      </c>
      <c r="AY617" s="133" t="s">
        <v>12734</v>
      </c>
      <c r="AZ617" s="133" t="s">
        <v>12734</v>
      </c>
      <c r="BA617" s="133" t="s">
        <v>12734</v>
      </c>
      <c r="BB617" s="133" t="s">
        <v>12734</v>
      </c>
      <c r="BC617" s="133" t="s">
        <v>12734</v>
      </c>
      <c r="BD617" s="133" t="s">
        <v>12734</v>
      </c>
      <c r="BE617" s="133">
        <v>388</v>
      </c>
      <c r="BF617" s="133">
        <v>373</v>
      </c>
      <c r="BG617" s="92" t="s">
        <v>12734</v>
      </c>
      <c r="BH617" s="8">
        <v>5.4009775641470128</v>
      </c>
      <c r="BI617" s="8">
        <v>-1004.4009775641471</v>
      </c>
      <c r="BJ617" s="12">
        <v>583</v>
      </c>
      <c r="BK617" s="10">
        <v>0</v>
      </c>
      <c r="BL617" s="10">
        <v>0.21403182159055145</v>
      </c>
      <c r="BM617" s="10">
        <v>-1004.6150093857376</v>
      </c>
      <c r="BN617" s="41">
        <v>-1854.4593863162377</v>
      </c>
      <c r="BO617" s="41"/>
      <c r="BP617" s="10">
        <v>0</v>
      </c>
      <c r="BQ617" s="38">
        <v>0</v>
      </c>
      <c r="BR617" s="6" t="s">
        <v>13320</v>
      </c>
      <c r="BS617" s="51">
        <v>0</v>
      </c>
      <c r="BT617" s="75">
        <v>1806</v>
      </c>
      <c r="BU617" s="51">
        <v>0</v>
      </c>
      <c r="BV617" s="75">
        <v>0</v>
      </c>
      <c r="BW617" s="75">
        <v>0</v>
      </c>
      <c r="BX617" s="51"/>
    </row>
    <row r="618" spans="1:76">
      <c r="A618" s="185" t="s">
        <v>1596</v>
      </c>
      <c r="B618" s="1" t="s">
        <v>4529</v>
      </c>
      <c r="C618" s="2" t="s">
        <v>4124</v>
      </c>
      <c r="D618" s="91" t="s">
        <v>233</v>
      </c>
      <c r="E618" s="2" t="s">
        <v>2665</v>
      </c>
      <c r="F618" s="2" t="s">
        <v>2665</v>
      </c>
      <c r="G618" s="2" t="s">
        <v>1403</v>
      </c>
      <c r="H618" s="2" t="s">
        <v>1403</v>
      </c>
      <c r="I618">
        <v>9542</v>
      </c>
      <c r="J618" t="s">
        <v>6877</v>
      </c>
      <c r="K618" t="e">
        <v>#VALUE!</v>
      </c>
      <c r="L618" t="s">
        <v>3070</v>
      </c>
      <c r="M618" s="175">
        <v>0</v>
      </c>
      <c r="N618" s="124">
        <v>0</v>
      </c>
      <c r="O618" s="75">
        <v>0</v>
      </c>
      <c r="P618" s="124">
        <v>0</v>
      </c>
      <c r="Q618" s="124">
        <v>0</v>
      </c>
      <c r="R618" s="124">
        <v>0</v>
      </c>
      <c r="S618" s="75">
        <v>0</v>
      </c>
      <c r="T618" s="124">
        <v>0</v>
      </c>
      <c r="U618" s="75">
        <v>0</v>
      </c>
      <c r="V618" s="75">
        <v>0</v>
      </c>
      <c r="W618" s="75">
        <v>0</v>
      </c>
      <c r="X618" s="75">
        <v>0</v>
      </c>
      <c r="Y618" s="4">
        <v>0</v>
      </c>
      <c r="Z618" s="4">
        <v>0</v>
      </c>
      <c r="AA618" s="4">
        <v>0</v>
      </c>
      <c r="AB618" s="8">
        <v>0</v>
      </c>
      <c r="AC618" s="8">
        <v>0</v>
      </c>
      <c r="AD618" s="8">
        <v>0</v>
      </c>
      <c r="AE618" s="8">
        <v>0</v>
      </c>
      <c r="AF618" s="51">
        <v>0.37915166066423983</v>
      </c>
      <c r="AG618" s="51">
        <v>0</v>
      </c>
      <c r="AH618" s="51">
        <v>0</v>
      </c>
      <c r="AI618" s="51">
        <v>0</v>
      </c>
      <c r="AJ618" s="8">
        <v>-999</v>
      </c>
      <c r="AK618" s="8">
        <v>-999</v>
      </c>
      <c r="AL618" s="8" t="s">
        <v>12734</v>
      </c>
      <c r="AM618" s="8" t="s">
        <v>12734</v>
      </c>
      <c r="AN618" s="8" t="s">
        <v>12734</v>
      </c>
      <c r="AO618" s="8" t="s">
        <v>12734</v>
      </c>
      <c r="AP618" s="8" t="s">
        <v>12734</v>
      </c>
      <c r="AQ618" s="8" t="s">
        <v>12734</v>
      </c>
      <c r="AR618" s="8" t="s">
        <v>12734</v>
      </c>
      <c r="AS618" s="8" t="s">
        <v>12734</v>
      </c>
      <c r="AT618" s="8">
        <v>-999</v>
      </c>
      <c r="AU618" s="8">
        <v>-999</v>
      </c>
      <c r="AV618" s="133">
        <v>92</v>
      </c>
      <c r="AW618" s="133" t="s">
        <v>12734</v>
      </c>
      <c r="AX618" s="133" t="s">
        <v>12734</v>
      </c>
      <c r="AY618" s="133" t="s">
        <v>12734</v>
      </c>
      <c r="AZ618" s="133" t="s">
        <v>12734</v>
      </c>
      <c r="BA618" s="133" t="s">
        <v>12734</v>
      </c>
      <c r="BB618" s="133" t="s">
        <v>12734</v>
      </c>
      <c r="BC618" s="133" t="s">
        <v>12734</v>
      </c>
      <c r="BD618" s="133" t="s">
        <v>12734</v>
      </c>
      <c r="BE618" s="133">
        <v>388</v>
      </c>
      <c r="BF618" s="133">
        <v>373</v>
      </c>
      <c r="BG618" s="92" t="s">
        <v>12734</v>
      </c>
      <c r="BH618" s="8">
        <v>5.4009775641470128</v>
      </c>
      <c r="BI618" s="8">
        <v>-1004.4009775641471</v>
      </c>
      <c r="BJ618" s="12">
        <v>583</v>
      </c>
      <c r="BK618" s="10">
        <v>0</v>
      </c>
      <c r="BL618" s="10">
        <v>0.21403182159055145</v>
      </c>
      <c r="BM618" s="10">
        <v>-1004.6150093857376</v>
      </c>
      <c r="BN618" s="41">
        <v>-1854.4593863162377</v>
      </c>
      <c r="BO618" s="41"/>
      <c r="BP618" s="10">
        <v>0</v>
      </c>
      <c r="BQ618" s="38">
        <v>0</v>
      </c>
      <c r="BR618" s="6" t="s">
        <v>13320</v>
      </c>
      <c r="BS618" s="51">
        <v>0</v>
      </c>
      <c r="BT618" s="75">
        <v>1806</v>
      </c>
      <c r="BU618" s="51">
        <v>0</v>
      </c>
      <c r="BV618" s="75">
        <v>0</v>
      </c>
      <c r="BW618" s="75">
        <v>0</v>
      </c>
      <c r="BX618" s="51"/>
    </row>
    <row r="619" spans="1:76">
      <c r="A619" s="185" t="s">
        <v>1609</v>
      </c>
      <c r="B619" s="1" t="s">
        <v>4433</v>
      </c>
      <c r="C619" s="2" t="s">
        <v>4434</v>
      </c>
      <c r="D619" s="91" t="s">
        <v>184</v>
      </c>
      <c r="E619" s="2" t="s">
        <v>2665</v>
      </c>
      <c r="F619" s="2" t="s">
        <v>2665</v>
      </c>
      <c r="G619" s="2" t="s">
        <v>1403</v>
      </c>
      <c r="H619" s="2" t="s">
        <v>1403</v>
      </c>
      <c r="I619">
        <v>2505</v>
      </c>
      <c r="J619" t="s">
        <v>8111</v>
      </c>
      <c r="K619" t="e">
        <v>#VALUE!</v>
      </c>
      <c r="L619" t="s">
        <v>3085</v>
      </c>
      <c r="M619" s="175">
        <v>0</v>
      </c>
      <c r="N619" s="124">
        <v>0</v>
      </c>
      <c r="O619" s="75">
        <v>0</v>
      </c>
      <c r="P619" s="124">
        <v>0</v>
      </c>
      <c r="Q619" s="124">
        <v>0</v>
      </c>
      <c r="R619" s="124">
        <v>0</v>
      </c>
      <c r="S619" s="75">
        <v>0</v>
      </c>
      <c r="T619" s="124">
        <v>0</v>
      </c>
      <c r="U619" s="75">
        <v>0</v>
      </c>
      <c r="V619" s="75">
        <v>0</v>
      </c>
      <c r="W619" s="75">
        <v>0</v>
      </c>
      <c r="X619" s="75">
        <v>0</v>
      </c>
      <c r="Y619" s="31">
        <v>0</v>
      </c>
      <c r="Z619" s="31">
        <v>0</v>
      </c>
      <c r="AA619" s="31">
        <v>0</v>
      </c>
      <c r="AB619" s="32">
        <v>0</v>
      </c>
      <c r="AC619" s="32">
        <v>0</v>
      </c>
      <c r="AD619" s="32">
        <v>0</v>
      </c>
      <c r="AE619" s="32">
        <v>0</v>
      </c>
      <c r="AF619" s="51">
        <v>0.37915166066423983</v>
      </c>
      <c r="AG619" s="51">
        <v>0</v>
      </c>
      <c r="AH619" s="51">
        <v>0</v>
      </c>
      <c r="AI619" s="51">
        <v>0</v>
      </c>
      <c r="AJ619" s="32">
        <v>-999</v>
      </c>
      <c r="AK619" s="32">
        <v>-999</v>
      </c>
      <c r="AL619" s="32" t="s">
        <v>12734</v>
      </c>
      <c r="AM619" s="32" t="s">
        <v>12734</v>
      </c>
      <c r="AN619" s="32" t="s">
        <v>12734</v>
      </c>
      <c r="AO619" s="32" t="s">
        <v>12734</v>
      </c>
      <c r="AP619" s="32" t="s">
        <v>12734</v>
      </c>
      <c r="AQ619" s="32" t="s">
        <v>12734</v>
      </c>
      <c r="AR619" s="32" t="s">
        <v>12734</v>
      </c>
      <c r="AS619" s="32" t="s">
        <v>12734</v>
      </c>
      <c r="AT619" s="32">
        <v>-999</v>
      </c>
      <c r="AU619" s="32">
        <v>-999</v>
      </c>
      <c r="AV619" s="134">
        <v>92</v>
      </c>
      <c r="AW619" s="133" t="s">
        <v>12734</v>
      </c>
      <c r="AX619" s="133" t="s">
        <v>12734</v>
      </c>
      <c r="AY619" s="133" t="s">
        <v>12734</v>
      </c>
      <c r="AZ619" s="133" t="s">
        <v>12734</v>
      </c>
      <c r="BA619" s="133" t="s">
        <v>12734</v>
      </c>
      <c r="BB619" s="133" t="s">
        <v>12734</v>
      </c>
      <c r="BC619" s="133" t="s">
        <v>12734</v>
      </c>
      <c r="BD619" s="133" t="s">
        <v>12734</v>
      </c>
      <c r="BE619" s="133">
        <v>388</v>
      </c>
      <c r="BF619" s="133">
        <v>373</v>
      </c>
      <c r="BG619" s="92" t="s">
        <v>12734</v>
      </c>
      <c r="BH619" s="32">
        <v>5.4009775641470128</v>
      </c>
      <c r="BI619" s="8">
        <v>-1004.4009775641471</v>
      </c>
      <c r="BJ619" s="12">
        <v>583</v>
      </c>
      <c r="BK619" s="32">
        <v>0</v>
      </c>
      <c r="BL619" s="32">
        <v>0.21403182159055145</v>
      </c>
      <c r="BM619" s="32">
        <v>-1004.6150093857376</v>
      </c>
      <c r="BN619" s="40">
        <v>-1854.4593863162377</v>
      </c>
      <c r="BO619" s="40"/>
      <c r="BP619" s="32">
        <v>0</v>
      </c>
      <c r="BQ619" s="38">
        <v>0</v>
      </c>
      <c r="BR619" s="6" t="s">
        <v>13320</v>
      </c>
      <c r="BS619" s="51">
        <v>0</v>
      </c>
      <c r="BT619" s="75">
        <v>1806</v>
      </c>
      <c r="BU619" s="51">
        <v>0</v>
      </c>
      <c r="BV619" s="75">
        <v>0</v>
      </c>
      <c r="BW619" s="75">
        <v>0</v>
      </c>
      <c r="BX619" s="51"/>
    </row>
    <row r="620" spans="1:76">
      <c r="A620" s="185" t="s">
        <v>1615</v>
      </c>
      <c r="B620" s="1" t="s">
        <v>4473</v>
      </c>
      <c r="C620" s="2" t="s">
        <v>4027</v>
      </c>
      <c r="D620" s="91" t="s">
        <v>60</v>
      </c>
      <c r="E620" s="2" t="s">
        <v>1366</v>
      </c>
      <c r="F620" s="2" t="s">
        <v>3643</v>
      </c>
      <c r="G620" s="2" t="s">
        <v>1403</v>
      </c>
      <c r="H620" s="2" t="s">
        <v>1403</v>
      </c>
      <c r="I620">
        <v>5587</v>
      </c>
      <c r="J620" t="s">
        <v>6647</v>
      </c>
      <c r="K620" t="e">
        <v>#VALUE!</v>
      </c>
      <c r="L620" t="s">
        <v>3089</v>
      </c>
      <c r="M620" s="175">
        <v>0</v>
      </c>
      <c r="N620" s="124">
        <v>0</v>
      </c>
      <c r="O620" s="75">
        <v>0</v>
      </c>
      <c r="P620" s="124">
        <v>0</v>
      </c>
      <c r="Q620" s="124">
        <v>0</v>
      </c>
      <c r="R620" s="124">
        <v>0</v>
      </c>
      <c r="S620" s="75">
        <v>0</v>
      </c>
      <c r="T620" s="124">
        <v>0</v>
      </c>
      <c r="U620" s="75">
        <v>0</v>
      </c>
      <c r="V620" s="75">
        <v>0</v>
      </c>
      <c r="W620" s="75">
        <v>0</v>
      </c>
      <c r="X620" s="75">
        <v>0</v>
      </c>
      <c r="Y620" s="4">
        <v>0</v>
      </c>
      <c r="Z620" s="4">
        <v>0</v>
      </c>
      <c r="AA620" s="4">
        <v>0</v>
      </c>
      <c r="AB620" s="8">
        <v>0</v>
      </c>
      <c r="AC620" s="8">
        <v>0</v>
      </c>
      <c r="AD620" s="8">
        <v>0</v>
      </c>
      <c r="AE620" s="8">
        <v>0</v>
      </c>
      <c r="AF620" s="51">
        <v>0.37915166066423983</v>
      </c>
      <c r="AG620" s="51">
        <v>0</v>
      </c>
      <c r="AH620" s="51">
        <v>0</v>
      </c>
      <c r="AI620" s="51">
        <v>0</v>
      </c>
      <c r="AJ620" s="8">
        <v>-999</v>
      </c>
      <c r="AK620" s="8">
        <v>-999</v>
      </c>
      <c r="AL620" s="8" t="s">
        <v>12734</v>
      </c>
      <c r="AM620" s="8" t="s">
        <v>12734</v>
      </c>
      <c r="AN620" s="8" t="s">
        <v>12734</v>
      </c>
      <c r="AO620" s="8" t="s">
        <v>12734</v>
      </c>
      <c r="AP620" s="8" t="s">
        <v>12734</v>
      </c>
      <c r="AQ620" s="8" t="s">
        <v>12734</v>
      </c>
      <c r="AR620" s="8" t="s">
        <v>12734</v>
      </c>
      <c r="AS620" s="8" t="s">
        <v>12734</v>
      </c>
      <c r="AT620" s="8">
        <v>-999</v>
      </c>
      <c r="AU620" s="8">
        <v>-999</v>
      </c>
      <c r="AV620" s="133">
        <v>92</v>
      </c>
      <c r="AW620" s="133" t="s">
        <v>12734</v>
      </c>
      <c r="AX620" s="133" t="s">
        <v>12734</v>
      </c>
      <c r="AY620" s="133" t="s">
        <v>12734</v>
      </c>
      <c r="AZ620" s="133" t="s">
        <v>12734</v>
      </c>
      <c r="BA620" s="133" t="s">
        <v>12734</v>
      </c>
      <c r="BB620" s="133" t="s">
        <v>12734</v>
      </c>
      <c r="BC620" s="133" t="s">
        <v>12734</v>
      </c>
      <c r="BD620" s="133" t="s">
        <v>12734</v>
      </c>
      <c r="BE620" s="133">
        <v>388</v>
      </c>
      <c r="BF620" s="133">
        <v>373</v>
      </c>
      <c r="BG620" s="92" t="s">
        <v>12734</v>
      </c>
      <c r="BH620" s="8">
        <v>5.4009775641470128</v>
      </c>
      <c r="BI620" s="8">
        <v>-1004.4009775641471</v>
      </c>
      <c r="BJ620" s="12">
        <v>583</v>
      </c>
      <c r="BK620" s="10">
        <v>0</v>
      </c>
      <c r="BL620" s="10">
        <v>0.21403182159055145</v>
      </c>
      <c r="BM620" s="10">
        <v>-1004.6150093857376</v>
      </c>
      <c r="BN620" s="41">
        <v>-1854.4593863162377</v>
      </c>
      <c r="BO620" s="41"/>
      <c r="BP620" s="10">
        <v>0</v>
      </c>
      <c r="BQ620" s="38">
        <v>0</v>
      </c>
      <c r="BR620" s="6" t="s">
        <v>13320</v>
      </c>
      <c r="BS620" s="51">
        <v>0</v>
      </c>
      <c r="BT620" s="75">
        <v>1806</v>
      </c>
      <c r="BU620" s="51">
        <v>0</v>
      </c>
      <c r="BV620" s="75">
        <v>0</v>
      </c>
      <c r="BW620" s="75">
        <v>0</v>
      </c>
      <c r="BX620" s="51"/>
    </row>
    <row r="621" spans="1:76">
      <c r="A621" s="185" t="s">
        <v>1713</v>
      </c>
      <c r="B621" s="1" t="s">
        <v>4802</v>
      </c>
      <c r="C621" s="2" t="s">
        <v>4327</v>
      </c>
      <c r="D621" s="91" t="s">
        <v>133</v>
      </c>
      <c r="E621" s="2" t="s">
        <v>2665</v>
      </c>
      <c r="F621" s="2" t="s">
        <v>2665</v>
      </c>
      <c r="G621" s="2" t="s">
        <v>1403</v>
      </c>
      <c r="H621" s="2" t="s">
        <v>1403</v>
      </c>
      <c r="I621">
        <v>4398</v>
      </c>
      <c r="J621" t="s">
        <v>6379</v>
      </c>
      <c r="K621" t="e">
        <v>#VALUE!</v>
      </c>
      <c r="L621" t="s">
        <v>5869</v>
      </c>
      <c r="M621" s="175">
        <v>0</v>
      </c>
      <c r="N621" s="124">
        <v>0</v>
      </c>
      <c r="O621" s="75">
        <v>0</v>
      </c>
      <c r="P621" s="124">
        <v>0</v>
      </c>
      <c r="Q621" s="124">
        <v>0</v>
      </c>
      <c r="R621" s="124">
        <v>0</v>
      </c>
      <c r="S621" s="75">
        <v>0</v>
      </c>
      <c r="T621" s="124">
        <v>0</v>
      </c>
      <c r="U621" s="75">
        <v>0</v>
      </c>
      <c r="V621" s="75">
        <v>0</v>
      </c>
      <c r="W621" s="75">
        <v>0</v>
      </c>
      <c r="X621" s="75">
        <v>0</v>
      </c>
      <c r="Y621" s="4">
        <v>0</v>
      </c>
      <c r="Z621" s="4">
        <v>0</v>
      </c>
      <c r="AA621" s="4">
        <v>0</v>
      </c>
      <c r="AB621" s="8">
        <v>0</v>
      </c>
      <c r="AC621" s="8">
        <v>0</v>
      </c>
      <c r="AD621" s="8">
        <v>0</v>
      </c>
      <c r="AE621" s="8">
        <v>0</v>
      </c>
      <c r="AF621" s="51">
        <v>0.37915166066423983</v>
      </c>
      <c r="AG621" s="51">
        <v>0</v>
      </c>
      <c r="AH621" s="51">
        <v>0</v>
      </c>
      <c r="AI621" s="51">
        <v>0</v>
      </c>
      <c r="AJ621" s="8">
        <v>-999</v>
      </c>
      <c r="AK621" s="8">
        <v>-999</v>
      </c>
      <c r="AL621" s="8" t="s">
        <v>12734</v>
      </c>
      <c r="AM621" s="8" t="s">
        <v>12734</v>
      </c>
      <c r="AN621" s="8" t="s">
        <v>12734</v>
      </c>
      <c r="AO621" s="8" t="s">
        <v>12734</v>
      </c>
      <c r="AP621" s="8" t="s">
        <v>12734</v>
      </c>
      <c r="AQ621" s="8" t="s">
        <v>12734</v>
      </c>
      <c r="AR621" s="8" t="s">
        <v>12734</v>
      </c>
      <c r="AS621" s="8" t="s">
        <v>12734</v>
      </c>
      <c r="AT621" s="8">
        <v>-999</v>
      </c>
      <c r="AU621" s="8">
        <v>-999</v>
      </c>
      <c r="AV621" s="133">
        <v>92</v>
      </c>
      <c r="AW621" s="133" t="s">
        <v>12734</v>
      </c>
      <c r="AX621" s="133" t="s">
        <v>12734</v>
      </c>
      <c r="AY621" s="133" t="s">
        <v>12734</v>
      </c>
      <c r="AZ621" s="133" t="s">
        <v>12734</v>
      </c>
      <c r="BA621" s="133" t="s">
        <v>12734</v>
      </c>
      <c r="BB621" s="133" t="s">
        <v>12734</v>
      </c>
      <c r="BC621" s="133" t="s">
        <v>12734</v>
      </c>
      <c r="BD621" s="133" t="s">
        <v>12734</v>
      </c>
      <c r="BE621" s="133">
        <v>388</v>
      </c>
      <c r="BF621" s="133">
        <v>373</v>
      </c>
      <c r="BG621" s="92" t="s">
        <v>12734</v>
      </c>
      <c r="BH621" s="8">
        <v>5.4009775641470128</v>
      </c>
      <c r="BI621" s="8">
        <v>-1004.4009775641471</v>
      </c>
      <c r="BJ621" s="12">
        <v>583</v>
      </c>
      <c r="BK621" s="10">
        <v>0</v>
      </c>
      <c r="BL621" s="10">
        <v>0.21403182159055145</v>
      </c>
      <c r="BM621" s="10">
        <v>-1004.6150093857376</v>
      </c>
      <c r="BN621" s="41">
        <v>-1854.4593863162377</v>
      </c>
      <c r="BO621" s="41"/>
      <c r="BP621" s="10">
        <v>0</v>
      </c>
      <c r="BQ621" s="38">
        <v>0</v>
      </c>
      <c r="BR621" s="6" t="s">
        <v>13320</v>
      </c>
      <c r="BS621" s="51">
        <v>0</v>
      </c>
      <c r="BT621" s="75">
        <v>1806</v>
      </c>
      <c r="BU621" s="51">
        <v>0</v>
      </c>
      <c r="BV621" s="75">
        <v>0</v>
      </c>
      <c r="BW621" s="75">
        <v>0</v>
      </c>
      <c r="BX621" s="51"/>
    </row>
    <row r="622" spans="1:76">
      <c r="A622" s="185" t="s">
        <v>1731</v>
      </c>
      <c r="B622" s="1" t="s">
        <v>4204</v>
      </c>
      <c r="C622" s="2" t="s">
        <v>4543</v>
      </c>
      <c r="D622" s="91" t="s">
        <v>29</v>
      </c>
      <c r="E622" s="2" t="s">
        <v>2665</v>
      </c>
      <c r="F622" s="2" t="s">
        <v>2665</v>
      </c>
      <c r="G622" s="2" t="s">
        <v>1403</v>
      </c>
      <c r="H622" s="2" t="s">
        <v>1403</v>
      </c>
      <c r="I622">
        <v>4166</v>
      </c>
      <c r="J622" t="s">
        <v>7176</v>
      </c>
      <c r="K622" t="e">
        <v>#VALUE!</v>
      </c>
      <c r="L622" t="s">
        <v>5875</v>
      </c>
      <c r="M622" s="175">
        <v>0</v>
      </c>
      <c r="N622" s="124">
        <v>0</v>
      </c>
      <c r="O622" s="75">
        <v>0</v>
      </c>
      <c r="P622" s="124">
        <v>0</v>
      </c>
      <c r="Q622" s="124">
        <v>0</v>
      </c>
      <c r="R622" s="124">
        <v>0</v>
      </c>
      <c r="S622" s="75">
        <v>0</v>
      </c>
      <c r="T622" s="124">
        <v>0</v>
      </c>
      <c r="U622" s="75">
        <v>0</v>
      </c>
      <c r="V622" s="75">
        <v>0</v>
      </c>
      <c r="W622" s="75">
        <v>0</v>
      </c>
      <c r="X622" s="75">
        <v>0</v>
      </c>
      <c r="Y622" s="4">
        <v>0</v>
      </c>
      <c r="Z622" s="4">
        <v>0</v>
      </c>
      <c r="AA622" s="4">
        <v>0</v>
      </c>
      <c r="AB622" s="8">
        <v>0</v>
      </c>
      <c r="AC622" s="8">
        <v>0</v>
      </c>
      <c r="AD622" s="8">
        <v>0</v>
      </c>
      <c r="AE622" s="8">
        <v>0</v>
      </c>
      <c r="AF622" s="51">
        <v>0.37915166066423983</v>
      </c>
      <c r="AG622" s="51">
        <v>0</v>
      </c>
      <c r="AH622" s="51">
        <v>0</v>
      </c>
      <c r="AI622" s="51">
        <v>0</v>
      </c>
      <c r="AJ622" s="8">
        <v>-999</v>
      </c>
      <c r="AK622" s="8">
        <v>-999</v>
      </c>
      <c r="AL622" s="8" t="s">
        <v>12734</v>
      </c>
      <c r="AM622" s="8" t="s">
        <v>12734</v>
      </c>
      <c r="AN622" s="8" t="s">
        <v>12734</v>
      </c>
      <c r="AO622" s="8" t="s">
        <v>12734</v>
      </c>
      <c r="AP622" s="8" t="s">
        <v>12734</v>
      </c>
      <c r="AQ622" s="8" t="s">
        <v>12734</v>
      </c>
      <c r="AR622" s="8" t="s">
        <v>12734</v>
      </c>
      <c r="AS622" s="8" t="s">
        <v>12734</v>
      </c>
      <c r="AT622" s="8">
        <v>-999</v>
      </c>
      <c r="AU622" s="8">
        <v>-999</v>
      </c>
      <c r="AV622" s="133">
        <v>92</v>
      </c>
      <c r="AW622" s="133" t="s">
        <v>12734</v>
      </c>
      <c r="AX622" s="133" t="s">
        <v>12734</v>
      </c>
      <c r="AY622" s="133" t="s">
        <v>12734</v>
      </c>
      <c r="AZ622" s="133" t="s">
        <v>12734</v>
      </c>
      <c r="BA622" s="133" t="s">
        <v>12734</v>
      </c>
      <c r="BB622" s="133" t="s">
        <v>12734</v>
      </c>
      <c r="BC622" s="133" t="s">
        <v>12734</v>
      </c>
      <c r="BD622" s="133" t="s">
        <v>12734</v>
      </c>
      <c r="BE622" s="133">
        <v>388</v>
      </c>
      <c r="BF622" s="133">
        <v>373</v>
      </c>
      <c r="BG622" s="92" t="s">
        <v>12734</v>
      </c>
      <c r="BH622" s="8">
        <v>5.4009775641470128</v>
      </c>
      <c r="BI622" s="8">
        <v>-1004.4009775641471</v>
      </c>
      <c r="BJ622" s="12">
        <v>583</v>
      </c>
      <c r="BK622" s="10">
        <v>0</v>
      </c>
      <c r="BL622" s="10">
        <v>0.21403182159055145</v>
      </c>
      <c r="BM622" s="10">
        <v>-1004.6150093857376</v>
      </c>
      <c r="BN622" s="41">
        <v>-1854.4593863162377</v>
      </c>
      <c r="BO622" s="41"/>
      <c r="BP622" s="10">
        <v>0</v>
      </c>
      <c r="BQ622" s="38">
        <v>0</v>
      </c>
      <c r="BR622" s="6" t="s">
        <v>13320</v>
      </c>
      <c r="BS622" s="51">
        <v>0</v>
      </c>
      <c r="BT622" s="75">
        <v>1806</v>
      </c>
      <c r="BU622" s="51">
        <v>0</v>
      </c>
      <c r="BV622" s="75">
        <v>0</v>
      </c>
      <c r="BW622" s="75">
        <v>0</v>
      </c>
      <c r="BX622" s="51"/>
    </row>
    <row r="623" spans="1:76">
      <c r="A623" s="185" t="s">
        <v>1778</v>
      </c>
      <c r="B623" s="1" t="s">
        <v>4634</v>
      </c>
      <c r="C623" s="2" t="s">
        <v>4559</v>
      </c>
      <c r="D623" s="91" t="s">
        <v>205</v>
      </c>
      <c r="E623" s="2" t="s">
        <v>2665</v>
      </c>
      <c r="F623" s="2" t="s">
        <v>2665</v>
      </c>
      <c r="G623" s="2" t="s">
        <v>1403</v>
      </c>
      <c r="H623" s="2" t="s">
        <v>1403</v>
      </c>
      <c r="I623">
        <v>2172</v>
      </c>
      <c r="J623" t="s">
        <v>6634</v>
      </c>
      <c r="K623" t="e">
        <v>#VALUE!</v>
      </c>
      <c r="L623" t="s">
        <v>5904</v>
      </c>
      <c r="M623" s="175">
        <v>0</v>
      </c>
      <c r="N623" s="124">
        <v>0</v>
      </c>
      <c r="O623" s="67">
        <v>0</v>
      </c>
      <c r="P623" s="124">
        <v>0</v>
      </c>
      <c r="Q623" s="124">
        <v>0</v>
      </c>
      <c r="R623" s="124">
        <v>0</v>
      </c>
      <c r="S623" s="67">
        <v>0</v>
      </c>
      <c r="T623" s="124">
        <v>0</v>
      </c>
      <c r="U623" s="67">
        <v>0</v>
      </c>
      <c r="V623" s="67">
        <v>0</v>
      </c>
      <c r="W623" s="67">
        <v>0</v>
      </c>
      <c r="X623" s="67">
        <v>0</v>
      </c>
      <c r="Y623" s="4">
        <v>0</v>
      </c>
      <c r="Z623" s="4">
        <v>0</v>
      </c>
      <c r="AA623" s="4">
        <v>0</v>
      </c>
      <c r="AB623" s="8">
        <v>0</v>
      </c>
      <c r="AC623" s="8">
        <v>0</v>
      </c>
      <c r="AD623" s="8">
        <v>0</v>
      </c>
      <c r="AE623" s="8">
        <v>0</v>
      </c>
      <c r="AF623" s="51">
        <v>0.37915166066423983</v>
      </c>
      <c r="AG623" s="51">
        <v>0</v>
      </c>
      <c r="AH623" s="51">
        <v>0</v>
      </c>
      <c r="AI623" s="51">
        <v>0</v>
      </c>
      <c r="AJ623" s="6">
        <v>-999</v>
      </c>
      <c r="AK623" s="6">
        <v>-999</v>
      </c>
      <c r="AL623" s="6" t="s">
        <v>12734</v>
      </c>
      <c r="AM623" s="6" t="s">
        <v>12734</v>
      </c>
      <c r="AN623" s="6" t="s">
        <v>12734</v>
      </c>
      <c r="AO623" s="6" t="s">
        <v>12734</v>
      </c>
      <c r="AP623" s="6" t="s">
        <v>12734</v>
      </c>
      <c r="AQ623" s="6" t="s">
        <v>12734</v>
      </c>
      <c r="AR623" s="6" t="s">
        <v>12734</v>
      </c>
      <c r="AS623" s="6" t="s">
        <v>12734</v>
      </c>
      <c r="AT623" s="6">
        <v>-999</v>
      </c>
      <c r="AU623" s="6">
        <v>-999</v>
      </c>
      <c r="AV623" s="99">
        <v>92</v>
      </c>
      <c r="AW623" s="133" t="s">
        <v>12734</v>
      </c>
      <c r="AX623" s="133" t="s">
        <v>12734</v>
      </c>
      <c r="AY623" s="133" t="s">
        <v>12734</v>
      </c>
      <c r="AZ623" s="133" t="s">
        <v>12734</v>
      </c>
      <c r="BA623" s="133" t="s">
        <v>12734</v>
      </c>
      <c r="BB623" s="133" t="s">
        <v>12734</v>
      </c>
      <c r="BC623" s="133" t="s">
        <v>12734</v>
      </c>
      <c r="BD623" s="133" t="s">
        <v>12734</v>
      </c>
      <c r="BE623" s="133">
        <v>388</v>
      </c>
      <c r="BF623" s="133">
        <v>373</v>
      </c>
      <c r="BG623" s="92" t="s">
        <v>12734</v>
      </c>
      <c r="BH623" s="8">
        <v>5.4009775641470128</v>
      </c>
      <c r="BI623" s="8">
        <v>-1004.4009775641471</v>
      </c>
      <c r="BJ623" s="12">
        <v>583</v>
      </c>
      <c r="BK623" s="10">
        <v>0</v>
      </c>
      <c r="BL623" s="10">
        <v>0.21403182159055145</v>
      </c>
      <c r="BM623" s="10">
        <v>-1004.6150093857376</v>
      </c>
      <c r="BN623" s="41">
        <v>-1854.4593863162377</v>
      </c>
      <c r="BO623" s="41"/>
      <c r="BP623" s="10">
        <v>0</v>
      </c>
      <c r="BQ623" s="38">
        <v>0</v>
      </c>
      <c r="BR623" s="6" t="s">
        <v>13320</v>
      </c>
      <c r="BS623" s="51">
        <v>0</v>
      </c>
      <c r="BT623" s="75">
        <v>1806</v>
      </c>
      <c r="BU623" s="51">
        <v>0</v>
      </c>
      <c r="BV623" s="75">
        <v>0</v>
      </c>
      <c r="BW623" s="75">
        <v>0</v>
      </c>
      <c r="BX623" s="51"/>
    </row>
    <row r="624" spans="1:76">
      <c r="A624" s="185" t="s">
        <v>3254</v>
      </c>
      <c r="B624" s="1" t="s">
        <v>4333</v>
      </c>
      <c r="C624" s="2" t="s">
        <v>4334</v>
      </c>
      <c r="D624" s="91" t="s">
        <v>56</v>
      </c>
      <c r="E624" s="2" t="s">
        <v>1380</v>
      </c>
      <c r="F624" s="2" t="s">
        <v>3643</v>
      </c>
      <c r="G624" s="2" t="s">
        <v>1403</v>
      </c>
      <c r="H624" s="2" t="s">
        <v>1403</v>
      </c>
      <c r="I624">
        <v>5277</v>
      </c>
      <c r="J624" t="s">
        <v>7614</v>
      </c>
      <c r="K624" t="e">
        <v>#VALUE!</v>
      </c>
      <c r="L624" t="s">
        <v>3255</v>
      </c>
      <c r="M624" s="175">
        <v>0</v>
      </c>
      <c r="N624" s="124">
        <v>0</v>
      </c>
      <c r="O624" s="67">
        <v>0</v>
      </c>
      <c r="P624" s="124">
        <v>0</v>
      </c>
      <c r="Q624" s="124">
        <v>0</v>
      </c>
      <c r="R624" s="124">
        <v>0</v>
      </c>
      <c r="S624" s="67">
        <v>0</v>
      </c>
      <c r="T624" s="124">
        <v>0</v>
      </c>
      <c r="U624" s="67">
        <v>0</v>
      </c>
      <c r="V624" s="67">
        <v>0</v>
      </c>
      <c r="W624" s="67">
        <v>0</v>
      </c>
      <c r="X624" s="67">
        <v>0</v>
      </c>
      <c r="Y624" s="4">
        <v>0</v>
      </c>
      <c r="Z624" s="4">
        <v>0</v>
      </c>
      <c r="AA624" s="4">
        <v>0</v>
      </c>
      <c r="AB624" s="8">
        <v>0</v>
      </c>
      <c r="AC624" s="8">
        <v>0</v>
      </c>
      <c r="AD624" s="8">
        <v>0</v>
      </c>
      <c r="AE624" s="8">
        <v>0</v>
      </c>
      <c r="AF624" s="51">
        <v>0.37915166066423983</v>
      </c>
      <c r="AG624" s="51">
        <v>0</v>
      </c>
      <c r="AH624" s="51">
        <v>0</v>
      </c>
      <c r="AI624" s="51">
        <v>0</v>
      </c>
      <c r="AJ624" s="8">
        <v>-999</v>
      </c>
      <c r="AK624" s="8">
        <v>-999</v>
      </c>
      <c r="AL624" s="8" t="s">
        <v>12734</v>
      </c>
      <c r="AM624" s="8" t="s">
        <v>12734</v>
      </c>
      <c r="AN624" s="8" t="s">
        <v>12734</v>
      </c>
      <c r="AO624" s="8" t="s">
        <v>12734</v>
      </c>
      <c r="AP624" s="8" t="s">
        <v>12734</v>
      </c>
      <c r="AQ624" s="8" t="s">
        <v>12734</v>
      </c>
      <c r="AR624" s="8" t="s">
        <v>12734</v>
      </c>
      <c r="AS624" s="8" t="s">
        <v>12734</v>
      </c>
      <c r="AT624" s="8">
        <v>-999</v>
      </c>
      <c r="AU624" s="8">
        <v>-999</v>
      </c>
      <c r="AV624" s="133">
        <v>92</v>
      </c>
      <c r="AW624" s="133" t="s">
        <v>12734</v>
      </c>
      <c r="AX624" s="133" t="s">
        <v>12734</v>
      </c>
      <c r="AY624" s="133" t="s">
        <v>12734</v>
      </c>
      <c r="AZ624" s="133" t="s">
        <v>12734</v>
      </c>
      <c r="BA624" s="133" t="s">
        <v>12734</v>
      </c>
      <c r="BB624" s="133" t="s">
        <v>12734</v>
      </c>
      <c r="BC624" s="133" t="s">
        <v>12734</v>
      </c>
      <c r="BD624" s="133" t="s">
        <v>12734</v>
      </c>
      <c r="BE624" s="133">
        <v>388</v>
      </c>
      <c r="BF624" s="133">
        <v>373</v>
      </c>
      <c r="BG624" s="92" t="s">
        <v>12734</v>
      </c>
      <c r="BH624" s="8">
        <v>5.4009775641470128</v>
      </c>
      <c r="BI624" s="8">
        <v>-1004.4009775641471</v>
      </c>
      <c r="BJ624" s="12">
        <v>583</v>
      </c>
      <c r="BK624" s="10">
        <v>0</v>
      </c>
      <c r="BL624" s="10">
        <v>0.21403182159055145</v>
      </c>
      <c r="BM624" s="10">
        <v>-1004.6150093857376</v>
      </c>
      <c r="BN624" s="41">
        <v>-1854.4593863162377</v>
      </c>
      <c r="BO624" s="41"/>
      <c r="BP624" s="10">
        <v>0</v>
      </c>
      <c r="BQ624" s="38">
        <v>0</v>
      </c>
      <c r="BR624" s="6" t="s">
        <v>13320</v>
      </c>
      <c r="BS624" s="51">
        <v>0</v>
      </c>
      <c r="BT624" s="75">
        <v>1806</v>
      </c>
      <c r="BU624" s="51">
        <v>0</v>
      </c>
      <c r="BV624" s="75">
        <v>0</v>
      </c>
      <c r="BW624" s="75">
        <v>0</v>
      </c>
      <c r="BX624" s="51"/>
    </row>
    <row r="625" spans="1:76">
      <c r="A625" s="185" t="s">
        <v>1831</v>
      </c>
      <c r="B625" s="1" t="s">
        <v>4439</v>
      </c>
      <c r="C625" s="2" t="s">
        <v>4038</v>
      </c>
      <c r="D625" s="91" t="s">
        <v>396</v>
      </c>
      <c r="E625" s="2" t="s">
        <v>2665</v>
      </c>
      <c r="F625" s="2" t="s">
        <v>2665</v>
      </c>
      <c r="G625" s="2" t="s">
        <v>1403</v>
      </c>
      <c r="H625" s="2" t="s">
        <v>1403</v>
      </c>
      <c r="I625">
        <v>4952</v>
      </c>
      <c r="J625" t="s">
        <v>6823</v>
      </c>
      <c r="K625" t="e">
        <v>#VALUE!</v>
      </c>
      <c r="L625" t="s">
        <v>3288</v>
      </c>
      <c r="M625" s="175">
        <v>0</v>
      </c>
      <c r="N625" s="124">
        <v>0</v>
      </c>
      <c r="O625" s="75">
        <v>0</v>
      </c>
      <c r="P625" s="124">
        <v>0</v>
      </c>
      <c r="Q625" s="124">
        <v>0</v>
      </c>
      <c r="R625" s="124">
        <v>0</v>
      </c>
      <c r="S625" s="75">
        <v>0</v>
      </c>
      <c r="T625" s="124">
        <v>0</v>
      </c>
      <c r="U625" s="75">
        <v>0</v>
      </c>
      <c r="V625" s="75">
        <v>0</v>
      </c>
      <c r="W625" s="75">
        <v>0</v>
      </c>
      <c r="X625" s="75">
        <v>0</v>
      </c>
      <c r="Y625" s="31">
        <v>0</v>
      </c>
      <c r="Z625" s="31">
        <v>0</v>
      </c>
      <c r="AA625" s="31">
        <v>0</v>
      </c>
      <c r="AB625" s="32">
        <v>0</v>
      </c>
      <c r="AC625" s="32">
        <v>0</v>
      </c>
      <c r="AD625" s="32">
        <v>0</v>
      </c>
      <c r="AE625" s="32">
        <v>0</v>
      </c>
      <c r="AF625" s="51">
        <v>0.37915166066423983</v>
      </c>
      <c r="AG625" s="51">
        <v>0</v>
      </c>
      <c r="AH625" s="51">
        <v>0</v>
      </c>
      <c r="AI625" s="51">
        <v>0</v>
      </c>
      <c r="AJ625" s="32">
        <v>-999</v>
      </c>
      <c r="AK625" s="32">
        <v>-999</v>
      </c>
      <c r="AL625" s="32" t="s">
        <v>12734</v>
      </c>
      <c r="AM625" s="32" t="s">
        <v>12734</v>
      </c>
      <c r="AN625" s="32" t="s">
        <v>12734</v>
      </c>
      <c r="AO625" s="32" t="s">
        <v>12734</v>
      </c>
      <c r="AP625" s="32" t="s">
        <v>12734</v>
      </c>
      <c r="AQ625" s="32" t="s">
        <v>12734</v>
      </c>
      <c r="AR625" s="32" t="s">
        <v>12734</v>
      </c>
      <c r="AS625" s="32" t="s">
        <v>12734</v>
      </c>
      <c r="AT625" s="32">
        <v>-999</v>
      </c>
      <c r="AU625" s="32">
        <v>-999</v>
      </c>
      <c r="AV625" s="134">
        <v>92</v>
      </c>
      <c r="AW625" s="133" t="s">
        <v>12734</v>
      </c>
      <c r="AX625" s="133" t="s">
        <v>12734</v>
      </c>
      <c r="AY625" s="133" t="s">
        <v>12734</v>
      </c>
      <c r="AZ625" s="133" t="s">
        <v>12734</v>
      </c>
      <c r="BA625" s="133" t="s">
        <v>12734</v>
      </c>
      <c r="BB625" s="133" t="s">
        <v>12734</v>
      </c>
      <c r="BC625" s="133" t="s">
        <v>12734</v>
      </c>
      <c r="BD625" s="133" t="s">
        <v>12734</v>
      </c>
      <c r="BE625" s="133">
        <v>388</v>
      </c>
      <c r="BF625" s="133">
        <v>373</v>
      </c>
      <c r="BG625" s="92" t="s">
        <v>12734</v>
      </c>
      <c r="BH625" s="32">
        <v>5.4009775641470128</v>
      </c>
      <c r="BI625" s="8">
        <v>-1004.4009775641471</v>
      </c>
      <c r="BJ625" s="12">
        <v>583</v>
      </c>
      <c r="BK625" s="32">
        <v>0</v>
      </c>
      <c r="BL625" s="32">
        <v>0.21403182159055145</v>
      </c>
      <c r="BM625" s="32">
        <v>-1004.6150093857376</v>
      </c>
      <c r="BN625" s="40">
        <v>-1854.4593863162377</v>
      </c>
      <c r="BO625" s="40"/>
      <c r="BP625" s="32">
        <v>0</v>
      </c>
      <c r="BQ625" s="38">
        <v>0</v>
      </c>
      <c r="BR625" s="6" t="s">
        <v>13320</v>
      </c>
      <c r="BS625" s="51">
        <v>0</v>
      </c>
      <c r="BT625" s="75">
        <v>1806</v>
      </c>
      <c r="BU625" s="51">
        <v>0</v>
      </c>
      <c r="BV625" s="75">
        <v>0</v>
      </c>
      <c r="BW625" s="75">
        <v>0</v>
      </c>
      <c r="BX625" s="51"/>
    </row>
    <row r="626" spans="1:76">
      <c r="A626" s="222" t="s">
        <v>1860</v>
      </c>
      <c r="B626" s="1" t="s">
        <v>4360</v>
      </c>
      <c r="C626" s="2" t="s">
        <v>4558</v>
      </c>
      <c r="D626" s="91" t="s">
        <v>341</v>
      </c>
      <c r="E626" s="2" t="s">
        <v>2665</v>
      </c>
      <c r="F626" s="2" t="s">
        <v>2665</v>
      </c>
      <c r="G626" s="2" t="s">
        <v>1403</v>
      </c>
      <c r="H626" s="2" t="s">
        <v>1403</v>
      </c>
      <c r="I626">
        <v>918</v>
      </c>
      <c r="J626" t="s">
        <v>7110</v>
      </c>
      <c r="K626" t="e">
        <v>#VALUE!</v>
      </c>
      <c r="L626" t="s">
        <v>5941</v>
      </c>
      <c r="M626" s="175">
        <v>0</v>
      </c>
      <c r="N626" s="124">
        <v>0</v>
      </c>
      <c r="O626" s="75">
        <v>0</v>
      </c>
      <c r="P626" s="124">
        <v>0</v>
      </c>
      <c r="Q626" s="124">
        <v>0</v>
      </c>
      <c r="R626" s="124">
        <v>0</v>
      </c>
      <c r="S626" s="75">
        <v>0</v>
      </c>
      <c r="T626" s="124">
        <v>0</v>
      </c>
      <c r="U626" s="75">
        <v>0</v>
      </c>
      <c r="V626" s="75">
        <v>0</v>
      </c>
      <c r="W626" s="75">
        <v>0</v>
      </c>
      <c r="X626" s="75">
        <v>0</v>
      </c>
      <c r="Y626" s="52">
        <v>0</v>
      </c>
      <c r="Z626" s="52">
        <v>0</v>
      </c>
      <c r="AA626" s="52">
        <v>0</v>
      </c>
      <c r="AB626" s="51">
        <v>0</v>
      </c>
      <c r="AC626" s="51">
        <v>0</v>
      </c>
      <c r="AD626" s="51">
        <v>0</v>
      </c>
      <c r="AE626" s="51">
        <v>0</v>
      </c>
      <c r="AF626" s="51">
        <v>0.37915166066423983</v>
      </c>
      <c r="AG626" s="51">
        <v>0</v>
      </c>
      <c r="AH626" s="51">
        <v>0</v>
      </c>
      <c r="AI626" s="51">
        <v>0</v>
      </c>
      <c r="AJ626" s="51">
        <v>-999</v>
      </c>
      <c r="AK626" s="51">
        <v>-999</v>
      </c>
      <c r="AL626" s="51" t="s">
        <v>12734</v>
      </c>
      <c r="AM626" s="51" t="s">
        <v>12734</v>
      </c>
      <c r="AN626" s="51" t="s">
        <v>12734</v>
      </c>
      <c r="AO626" s="51" t="s">
        <v>12734</v>
      </c>
      <c r="AP626" s="51" t="s">
        <v>12734</v>
      </c>
      <c r="AQ626" s="51" t="s">
        <v>12734</v>
      </c>
      <c r="AR626" s="51" t="s">
        <v>12734</v>
      </c>
      <c r="AS626" s="51" t="s">
        <v>12734</v>
      </c>
      <c r="AT626" s="51">
        <v>-999</v>
      </c>
      <c r="AU626" s="51">
        <v>-999</v>
      </c>
      <c r="AV626" s="76">
        <v>92</v>
      </c>
      <c r="AW626" s="133" t="s">
        <v>12734</v>
      </c>
      <c r="AX626" s="133" t="s">
        <v>12734</v>
      </c>
      <c r="AY626" s="133" t="s">
        <v>12734</v>
      </c>
      <c r="AZ626" s="133" t="s">
        <v>12734</v>
      </c>
      <c r="BA626" s="133" t="s">
        <v>12734</v>
      </c>
      <c r="BB626" s="133" t="s">
        <v>12734</v>
      </c>
      <c r="BC626" s="133" t="s">
        <v>12734</v>
      </c>
      <c r="BD626" s="133" t="s">
        <v>12734</v>
      </c>
      <c r="BE626" s="133">
        <v>388</v>
      </c>
      <c r="BF626" s="133">
        <v>373</v>
      </c>
      <c r="BG626" s="92" t="s">
        <v>12734</v>
      </c>
      <c r="BH626" s="51">
        <v>5.4009775641470128</v>
      </c>
      <c r="BI626" s="8">
        <v>-1004.4009775641471</v>
      </c>
      <c r="BJ626" s="12">
        <v>583</v>
      </c>
      <c r="BK626" s="51">
        <v>0</v>
      </c>
      <c r="BL626" s="51">
        <v>0.21403182159055145</v>
      </c>
      <c r="BM626" s="51">
        <v>-1004.6150093857376</v>
      </c>
      <c r="BN626" s="64">
        <v>-1854.4593863162377</v>
      </c>
      <c r="BO626" s="64"/>
      <c r="BP626" s="51">
        <v>0</v>
      </c>
      <c r="BQ626" s="38">
        <v>0</v>
      </c>
      <c r="BR626" s="51" t="s">
        <v>13320</v>
      </c>
      <c r="BS626" s="51">
        <v>0</v>
      </c>
      <c r="BT626" s="75">
        <v>1806</v>
      </c>
      <c r="BU626" s="51">
        <v>0</v>
      </c>
      <c r="BV626" s="75">
        <v>0</v>
      </c>
      <c r="BW626" s="75">
        <v>0</v>
      </c>
      <c r="BX626" s="51"/>
    </row>
    <row r="627" spans="1:76">
      <c r="A627" s="221" t="s">
        <v>1864</v>
      </c>
      <c r="B627" s="187" t="s">
        <v>4648</v>
      </c>
      <c r="C627" s="205" t="s">
        <v>4308</v>
      </c>
      <c r="D627" s="220" t="s">
        <v>50</v>
      </c>
      <c r="E627" s="205" t="s">
        <v>2665</v>
      </c>
      <c r="F627" s="205" t="s">
        <v>2665</v>
      </c>
      <c r="G627" s="205" t="s">
        <v>1403</v>
      </c>
      <c r="H627" s="205" t="s">
        <v>1403</v>
      </c>
      <c r="I627" s="206">
        <v>877</v>
      </c>
      <c r="J627" s="206" t="s">
        <v>7757</v>
      </c>
      <c r="K627" s="207" t="e">
        <v>#VALUE!</v>
      </c>
      <c r="L627" s="207" t="s">
        <v>5944</v>
      </c>
      <c r="M627" s="208">
        <v>0</v>
      </c>
      <c r="N627" s="209">
        <v>0</v>
      </c>
      <c r="O627" s="209">
        <v>0</v>
      </c>
      <c r="P627" s="209">
        <v>0</v>
      </c>
      <c r="Q627" s="209">
        <v>0</v>
      </c>
      <c r="R627" s="209">
        <v>0</v>
      </c>
      <c r="S627" s="209">
        <v>0</v>
      </c>
      <c r="T627" s="209">
        <v>0</v>
      </c>
      <c r="U627" s="209">
        <v>0</v>
      </c>
      <c r="V627" s="209">
        <v>0</v>
      </c>
      <c r="W627" s="209">
        <v>0</v>
      </c>
      <c r="X627" s="209">
        <v>0</v>
      </c>
      <c r="Y627" s="210">
        <v>0</v>
      </c>
      <c r="Z627" s="211">
        <v>0</v>
      </c>
      <c r="AA627" s="211">
        <v>0</v>
      </c>
      <c r="AB627" s="212">
        <v>0</v>
      </c>
      <c r="AC627" s="212">
        <v>0</v>
      </c>
      <c r="AD627" s="212">
        <v>0</v>
      </c>
      <c r="AE627" s="212">
        <v>0</v>
      </c>
      <c r="AF627" s="212">
        <v>0.37915166066423983</v>
      </c>
      <c r="AG627" s="213">
        <v>0</v>
      </c>
      <c r="AH627" s="213">
        <v>0</v>
      </c>
      <c r="AI627" s="213">
        <v>0</v>
      </c>
      <c r="AJ627" s="212">
        <v>-999</v>
      </c>
      <c r="AK627" s="212">
        <v>-999</v>
      </c>
      <c r="AL627" s="212" t="s">
        <v>12734</v>
      </c>
      <c r="AM627" s="212" t="s">
        <v>12734</v>
      </c>
      <c r="AN627" s="212" t="s">
        <v>12734</v>
      </c>
      <c r="AO627" s="212" t="s">
        <v>12734</v>
      </c>
      <c r="AP627" s="212" t="s">
        <v>12734</v>
      </c>
      <c r="AQ627" s="212" t="s">
        <v>12734</v>
      </c>
      <c r="AR627" s="212" t="s">
        <v>12734</v>
      </c>
      <c r="AS627" s="212" t="s">
        <v>12734</v>
      </c>
      <c r="AT627" s="212">
        <v>-999</v>
      </c>
      <c r="AU627" s="212">
        <v>-999</v>
      </c>
      <c r="AV627" s="214">
        <v>92</v>
      </c>
      <c r="AW627" s="214" t="s">
        <v>12734</v>
      </c>
      <c r="AX627" s="214" t="s">
        <v>12734</v>
      </c>
      <c r="AY627" s="214" t="s">
        <v>12734</v>
      </c>
      <c r="AZ627" s="214" t="s">
        <v>12734</v>
      </c>
      <c r="BA627" s="214" t="s">
        <v>12734</v>
      </c>
      <c r="BB627" s="214" t="s">
        <v>12734</v>
      </c>
      <c r="BC627" s="214" t="s">
        <v>12734</v>
      </c>
      <c r="BD627" s="214" t="s">
        <v>12734</v>
      </c>
      <c r="BE627" s="214">
        <v>388</v>
      </c>
      <c r="BF627" s="214">
        <v>373</v>
      </c>
      <c r="BG627" s="215" t="s">
        <v>12734</v>
      </c>
      <c r="BH627" s="212">
        <v>5.4009775641470128</v>
      </c>
      <c r="BI627" s="212">
        <v>-1004.4009775641471</v>
      </c>
      <c r="BJ627" s="214">
        <v>583</v>
      </c>
      <c r="BK627" s="212">
        <v>0</v>
      </c>
      <c r="BL627" s="212">
        <v>0.21403182159055145</v>
      </c>
      <c r="BM627" s="212">
        <v>-1004.6150093857376</v>
      </c>
      <c r="BN627" s="216">
        <v>-1854.4593863162377</v>
      </c>
      <c r="BO627" s="217"/>
      <c r="BP627" s="212">
        <v>0</v>
      </c>
      <c r="BQ627" s="38">
        <v>0</v>
      </c>
      <c r="BR627" s="212" t="s">
        <v>13320</v>
      </c>
      <c r="BS627" s="212">
        <v>0</v>
      </c>
      <c r="BT627" s="218">
        <v>1806</v>
      </c>
      <c r="BU627" s="213">
        <v>0</v>
      </c>
      <c r="BV627" s="218">
        <v>0</v>
      </c>
      <c r="BW627" s="218">
        <v>0</v>
      </c>
      <c r="BX627" s="212"/>
    </row>
    <row r="628" spans="1:76">
      <c r="A628" s="185" t="s">
        <v>1870</v>
      </c>
      <c r="B628" s="1" t="s">
        <v>3981</v>
      </c>
      <c r="C628" s="2" t="s">
        <v>4216</v>
      </c>
      <c r="D628" s="91" t="s">
        <v>1306</v>
      </c>
      <c r="E628" s="2" t="s">
        <v>2665</v>
      </c>
      <c r="F628" s="2" t="s">
        <v>2665</v>
      </c>
      <c r="G628" s="2" t="s">
        <v>1403</v>
      </c>
      <c r="H628" s="2" t="s">
        <v>1403</v>
      </c>
      <c r="I628">
        <v>8211</v>
      </c>
      <c r="J628" t="s">
        <v>7325</v>
      </c>
      <c r="K628" t="e">
        <v>#VALUE!</v>
      </c>
      <c r="L628" t="s">
        <v>5948</v>
      </c>
      <c r="M628" s="175">
        <v>0</v>
      </c>
      <c r="N628" s="124">
        <v>0</v>
      </c>
      <c r="O628" s="67">
        <v>0</v>
      </c>
      <c r="P628" s="124">
        <v>0</v>
      </c>
      <c r="Q628" s="124">
        <v>0</v>
      </c>
      <c r="R628" s="124">
        <v>0</v>
      </c>
      <c r="S628" s="67">
        <v>0</v>
      </c>
      <c r="T628" s="124">
        <v>0</v>
      </c>
      <c r="U628" s="67">
        <v>0</v>
      </c>
      <c r="V628" s="67">
        <v>0</v>
      </c>
      <c r="W628" s="67">
        <v>0</v>
      </c>
      <c r="X628" s="67">
        <v>0</v>
      </c>
      <c r="Y628" s="4">
        <v>0</v>
      </c>
      <c r="Z628" s="4">
        <v>0</v>
      </c>
      <c r="AA628" s="4">
        <v>0</v>
      </c>
      <c r="AB628" s="8">
        <v>0</v>
      </c>
      <c r="AC628" s="8">
        <v>0</v>
      </c>
      <c r="AD628" s="8">
        <v>0</v>
      </c>
      <c r="AE628" s="8">
        <v>0</v>
      </c>
      <c r="AF628" s="51">
        <v>0.37915166066423983</v>
      </c>
      <c r="AG628" s="51">
        <v>0</v>
      </c>
      <c r="AH628" s="51">
        <v>0</v>
      </c>
      <c r="AI628" s="51">
        <v>0</v>
      </c>
      <c r="AJ628" s="8">
        <v>-999</v>
      </c>
      <c r="AK628" s="8">
        <v>-999</v>
      </c>
      <c r="AL628" s="8" t="s">
        <v>12734</v>
      </c>
      <c r="AM628" s="8" t="s">
        <v>12734</v>
      </c>
      <c r="AN628" s="8" t="s">
        <v>12734</v>
      </c>
      <c r="AO628" s="8" t="s">
        <v>12734</v>
      </c>
      <c r="AP628" s="8" t="s">
        <v>12734</v>
      </c>
      <c r="AQ628" s="8" t="s">
        <v>12734</v>
      </c>
      <c r="AR628" s="8" t="s">
        <v>12734</v>
      </c>
      <c r="AS628" s="8" t="s">
        <v>12734</v>
      </c>
      <c r="AT628" s="8">
        <v>-999</v>
      </c>
      <c r="AU628" s="8">
        <v>-999</v>
      </c>
      <c r="AV628" s="133">
        <v>92</v>
      </c>
      <c r="AW628" s="133" t="s">
        <v>12734</v>
      </c>
      <c r="AX628" s="133" t="s">
        <v>12734</v>
      </c>
      <c r="AY628" s="133" t="s">
        <v>12734</v>
      </c>
      <c r="AZ628" s="133" t="s">
        <v>12734</v>
      </c>
      <c r="BA628" s="133" t="s">
        <v>12734</v>
      </c>
      <c r="BB628" s="133" t="s">
        <v>12734</v>
      </c>
      <c r="BC628" s="133" t="s">
        <v>12734</v>
      </c>
      <c r="BD628" s="133" t="s">
        <v>12734</v>
      </c>
      <c r="BE628" s="133">
        <v>388</v>
      </c>
      <c r="BF628" s="133">
        <v>373</v>
      </c>
      <c r="BG628" s="92" t="s">
        <v>12734</v>
      </c>
      <c r="BH628" s="8">
        <v>5.4009775641470128</v>
      </c>
      <c r="BI628" s="8">
        <v>-1004.4009775641471</v>
      </c>
      <c r="BJ628" s="12">
        <v>583</v>
      </c>
      <c r="BK628" s="10">
        <v>0</v>
      </c>
      <c r="BL628" s="10">
        <v>0.21403182159055145</v>
      </c>
      <c r="BM628" s="10">
        <v>-1004.6150093857376</v>
      </c>
      <c r="BN628" s="41">
        <v>-1854.4593863162377</v>
      </c>
      <c r="BO628" s="41"/>
      <c r="BP628" s="10">
        <v>0</v>
      </c>
      <c r="BQ628" s="38">
        <v>0</v>
      </c>
      <c r="BR628" s="6" t="s">
        <v>13320</v>
      </c>
      <c r="BS628" s="51">
        <v>0</v>
      </c>
      <c r="BT628" s="75">
        <v>1806</v>
      </c>
      <c r="BU628" s="51">
        <v>0</v>
      </c>
      <c r="BV628" s="75">
        <v>0</v>
      </c>
      <c r="BW628" s="75">
        <v>0</v>
      </c>
      <c r="BX628" s="51"/>
    </row>
    <row r="629" spans="1:76">
      <c r="A629" s="222" t="s">
        <v>1922</v>
      </c>
      <c r="B629" s="1" t="s">
        <v>4657</v>
      </c>
      <c r="C629" s="2" t="s">
        <v>4164</v>
      </c>
      <c r="D629" s="91" t="s">
        <v>165</v>
      </c>
      <c r="E629" s="2" t="s">
        <v>2665</v>
      </c>
      <c r="F629" s="2" t="s">
        <v>2665</v>
      </c>
      <c r="G629" s="2" t="s">
        <v>1403</v>
      </c>
      <c r="H629" s="2" t="s">
        <v>1403</v>
      </c>
      <c r="I629">
        <v>7077</v>
      </c>
      <c r="J629" t="s">
        <v>10185</v>
      </c>
      <c r="K629" t="e">
        <v>#VALUE!</v>
      </c>
      <c r="L629" t="s">
        <v>5970</v>
      </c>
      <c r="M629" s="175">
        <v>0</v>
      </c>
      <c r="N629" s="124">
        <v>0</v>
      </c>
      <c r="O629" s="75">
        <v>0</v>
      </c>
      <c r="P629" s="124">
        <v>0</v>
      </c>
      <c r="Q629" s="124">
        <v>0</v>
      </c>
      <c r="R629" s="124">
        <v>0</v>
      </c>
      <c r="S629" s="75">
        <v>0</v>
      </c>
      <c r="T629" s="124">
        <v>0</v>
      </c>
      <c r="U629" s="75">
        <v>0</v>
      </c>
      <c r="V629" s="75">
        <v>0</v>
      </c>
      <c r="W629" s="75">
        <v>0</v>
      </c>
      <c r="X629" s="75">
        <v>0</v>
      </c>
      <c r="Y629" s="52">
        <v>0</v>
      </c>
      <c r="Z629" s="52">
        <v>0</v>
      </c>
      <c r="AA629" s="52">
        <v>0</v>
      </c>
      <c r="AB629" s="51">
        <v>0</v>
      </c>
      <c r="AC629" s="51">
        <v>0</v>
      </c>
      <c r="AD629" s="51">
        <v>0</v>
      </c>
      <c r="AE629" s="51">
        <v>0</v>
      </c>
      <c r="AF629" s="51">
        <v>0.37915166066423983</v>
      </c>
      <c r="AG629" s="51">
        <v>0</v>
      </c>
      <c r="AH629" s="51">
        <v>0</v>
      </c>
      <c r="AI629" s="51">
        <v>0</v>
      </c>
      <c r="AJ629" s="51">
        <v>-999</v>
      </c>
      <c r="AK629" s="51">
        <v>-999</v>
      </c>
      <c r="AL629" s="51" t="s">
        <v>12734</v>
      </c>
      <c r="AM629" s="51" t="s">
        <v>12734</v>
      </c>
      <c r="AN629" s="51" t="s">
        <v>12734</v>
      </c>
      <c r="AO629" s="51" t="s">
        <v>12734</v>
      </c>
      <c r="AP629" s="51" t="s">
        <v>12734</v>
      </c>
      <c r="AQ629" s="51" t="s">
        <v>12734</v>
      </c>
      <c r="AR629" s="51" t="s">
        <v>12734</v>
      </c>
      <c r="AS629" s="51" t="s">
        <v>12734</v>
      </c>
      <c r="AT629" s="51">
        <v>-999</v>
      </c>
      <c r="AU629" s="51">
        <v>-999</v>
      </c>
      <c r="AV629" s="76">
        <v>92</v>
      </c>
      <c r="AW629" s="76" t="s">
        <v>12734</v>
      </c>
      <c r="AX629" s="76" t="s">
        <v>12734</v>
      </c>
      <c r="AY629" s="76" t="s">
        <v>12734</v>
      </c>
      <c r="AZ629" s="76" t="s">
        <v>12734</v>
      </c>
      <c r="BA629" s="76" t="s">
        <v>12734</v>
      </c>
      <c r="BB629" s="76" t="s">
        <v>12734</v>
      </c>
      <c r="BC629" s="76" t="s">
        <v>12734</v>
      </c>
      <c r="BD629" s="76" t="s">
        <v>12734</v>
      </c>
      <c r="BE629" s="76">
        <v>388</v>
      </c>
      <c r="BF629" s="76">
        <v>373</v>
      </c>
      <c r="BG629" s="93" t="s">
        <v>12734</v>
      </c>
      <c r="BH629" s="51">
        <v>5.4009775641470128</v>
      </c>
      <c r="BI629" s="51">
        <v>-1004.4009775641471</v>
      </c>
      <c r="BJ629" s="76">
        <v>583</v>
      </c>
      <c r="BK629" s="51">
        <v>0</v>
      </c>
      <c r="BL629" s="51">
        <v>0.21403182159055145</v>
      </c>
      <c r="BM629" s="51">
        <v>-1004.6150093857376</v>
      </c>
      <c r="BN629" s="64">
        <v>-1854.4593863162377</v>
      </c>
      <c r="BO629" s="64"/>
      <c r="BP629" s="51">
        <v>0</v>
      </c>
      <c r="BQ629" s="38">
        <v>0</v>
      </c>
      <c r="BR629" s="51" t="s">
        <v>13320</v>
      </c>
      <c r="BS629" s="51">
        <v>0</v>
      </c>
      <c r="BT629" s="75">
        <v>1806</v>
      </c>
      <c r="BU629" s="51">
        <v>0</v>
      </c>
      <c r="BV629" s="75">
        <v>0</v>
      </c>
      <c r="BW629" s="75">
        <v>0</v>
      </c>
      <c r="BX629" s="51"/>
    </row>
    <row r="630" spans="1:76">
      <c r="A630" s="221" t="s">
        <v>1931</v>
      </c>
      <c r="B630" s="187" t="s">
        <v>4273</v>
      </c>
      <c r="C630" s="205" t="s">
        <v>4566</v>
      </c>
      <c r="D630" s="220" t="s">
        <v>79</v>
      </c>
      <c r="E630" s="205" t="s">
        <v>2665</v>
      </c>
      <c r="F630" s="205" t="s">
        <v>2665</v>
      </c>
      <c r="G630" s="205" t="s">
        <v>1403</v>
      </c>
      <c r="H630" s="205" t="s">
        <v>1403</v>
      </c>
      <c r="I630" s="206">
        <v>8029</v>
      </c>
      <c r="J630" s="206" t="s">
        <v>6633</v>
      </c>
      <c r="K630" s="207" t="e">
        <v>#VALUE!</v>
      </c>
      <c r="L630" s="207" t="s">
        <v>5976</v>
      </c>
      <c r="M630" s="208">
        <v>0</v>
      </c>
      <c r="N630" s="209">
        <v>0</v>
      </c>
      <c r="O630" s="209">
        <v>0</v>
      </c>
      <c r="P630" s="209">
        <v>0</v>
      </c>
      <c r="Q630" s="209">
        <v>0</v>
      </c>
      <c r="R630" s="209">
        <v>0</v>
      </c>
      <c r="S630" s="209">
        <v>0</v>
      </c>
      <c r="T630" s="209">
        <v>0</v>
      </c>
      <c r="U630" s="209">
        <v>0</v>
      </c>
      <c r="V630" s="209">
        <v>0</v>
      </c>
      <c r="W630" s="209">
        <v>0</v>
      </c>
      <c r="X630" s="209">
        <v>0</v>
      </c>
      <c r="Y630" s="210">
        <v>0</v>
      </c>
      <c r="Z630" s="211">
        <v>0</v>
      </c>
      <c r="AA630" s="211">
        <v>0</v>
      </c>
      <c r="AB630" s="212">
        <v>0</v>
      </c>
      <c r="AC630" s="212">
        <v>0</v>
      </c>
      <c r="AD630" s="212">
        <v>0</v>
      </c>
      <c r="AE630" s="212">
        <v>0</v>
      </c>
      <c r="AF630" s="212">
        <v>0.37915166066423983</v>
      </c>
      <c r="AG630" s="213">
        <v>0</v>
      </c>
      <c r="AH630" s="213">
        <v>0</v>
      </c>
      <c r="AI630" s="213">
        <v>0</v>
      </c>
      <c r="AJ630" s="212">
        <v>-999</v>
      </c>
      <c r="AK630" s="212">
        <v>-999</v>
      </c>
      <c r="AL630" s="212" t="s">
        <v>12734</v>
      </c>
      <c r="AM630" s="212" t="s">
        <v>12734</v>
      </c>
      <c r="AN630" s="212" t="s">
        <v>12734</v>
      </c>
      <c r="AO630" s="212" t="s">
        <v>12734</v>
      </c>
      <c r="AP630" s="212" t="s">
        <v>12734</v>
      </c>
      <c r="AQ630" s="212" t="s">
        <v>12734</v>
      </c>
      <c r="AR630" s="212" t="s">
        <v>12734</v>
      </c>
      <c r="AS630" s="212" t="s">
        <v>12734</v>
      </c>
      <c r="AT630" s="212">
        <v>-999</v>
      </c>
      <c r="AU630" s="212">
        <v>-999</v>
      </c>
      <c r="AV630" s="214">
        <v>92</v>
      </c>
      <c r="AW630" s="214" t="s">
        <v>12734</v>
      </c>
      <c r="AX630" s="214" t="s">
        <v>12734</v>
      </c>
      <c r="AY630" s="214" t="s">
        <v>12734</v>
      </c>
      <c r="AZ630" s="214" t="s">
        <v>12734</v>
      </c>
      <c r="BA630" s="214" t="s">
        <v>12734</v>
      </c>
      <c r="BB630" s="214" t="s">
        <v>12734</v>
      </c>
      <c r="BC630" s="214" t="s">
        <v>12734</v>
      </c>
      <c r="BD630" s="214" t="s">
        <v>12734</v>
      </c>
      <c r="BE630" s="214">
        <v>388</v>
      </c>
      <c r="BF630" s="214">
        <v>373</v>
      </c>
      <c r="BG630" s="215" t="s">
        <v>12734</v>
      </c>
      <c r="BH630" s="212">
        <v>5.4009775641470128</v>
      </c>
      <c r="BI630" s="212">
        <v>-1004.4009775641471</v>
      </c>
      <c r="BJ630" s="214">
        <v>583</v>
      </c>
      <c r="BK630" s="212">
        <v>0</v>
      </c>
      <c r="BL630" s="212">
        <v>0.21403182159055145</v>
      </c>
      <c r="BM630" s="212">
        <v>-1004.6150093857376</v>
      </c>
      <c r="BN630" s="216">
        <v>-1854.4593863162377</v>
      </c>
      <c r="BO630" s="217"/>
      <c r="BP630" s="212">
        <v>0</v>
      </c>
      <c r="BQ630" s="38">
        <v>0</v>
      </c>
      <c r="BR630" s="212" t="s">
        <v>13320</v>
      </c>
      <c r="BS630" s="212">
        <v>0</v>
      </c>
      <c r="BT630" s="218">
        <v>1806</v>
      </c>
      <c r="BU630" s="213">
        <v>0</v>
      </c>
      <c r="BV630" s="218">
        <v>0</v>
      </c>
      <c r="BW630" s="218">
        <v>0</v>
      </c>
      <c r="BX630" s="212"/>
    </row>
    <row r="631" spans="1:76">
      <c r="A631" s="185" t="s">
        <v>2763</v>
      </c>
      <c r="B631" s="1" t="s">
        <v>4833</v>
      </c>
      <c r="C631" s="2" t="s">
        <v>4015</v>
      </c>
      <c r="D631" s="91" t="s">
        <v>2764</v>
      </c>
      <c r="E631" s="2" t="s">
        <v>2665</v>
      </c>
      <c r="F631" s="2" t="s">
        <v>2665</v>
      </c>
      <c r="G631" s="2" t="s">
        <v>1403</v>
      </c>
      <c r="H631" s="2" t="s">
        <v>1403</v>
      </c>
      <c r="I631">
        <v>993</v>
      </c>
      <c r="J631" t="s">
        <v>7298</v>
      </c>
      <c r="K631" t="e">
        <v>#VALUE!</v>
      </c>
      <c r="L631" t="s">
        <v>5990</v>
      </c>
      <c r="M631" s="175">
        <v>0</v>
      </c>
      <c r="N631" s="124">
        <v>0</v>
      </c>
      <c r="O631" s="75">
        <v>0</v>
      </c>
      <c r="P631" s="124">
        <v>0</v>
      </c>
      <c r="Q631" s="124">
        <v>0</v>
      </c>
      <c r="R631" s="124">
        <v>0</v>
      </c>
      <c r="S631" s="75">
        <v>0</v>
      </c>
      <c r="T631" s="124">
        <v>0</v>
      </c>
      <c r="U631" s="75">
        <v>0</v>
      </c>
      <c r="V631" s="75">
        <v>0</v>
      </c>
      <c r="W631" s="75">
        <v>0</v>
      </c>
      <c r="X631" s="75">
        <v>0</v>
      </c>
      <c r="Y631" s="4">
        <v>0</v>
      </c>
      <c r="Z631" s="4">
        <v>0</v>
      </c>
      <c r="AA631" s="4">
        <v>0</v>
      </c>
      <c r="AB631" s="8">
        <v>0</v>
      </c>
      <c r="AC631" s="8">
        <v>0</v>
      </c>
      <c r="AD631" s="8">
        <v>0</v>
      </c>
      <c r="AE631" s="8">
        <v>0</v>
      </c>
      <c r="AF631" s="51">
        <v>0.37915166066423983</v>
      </c>
      <c r="AG631" s="51">
        <v>0</v>
      </c>
      <c r="AH631" s="51">
        <v>0</v>
      </c>
      <c r="AI631" s="51">
        <v>0</v>
      </c>
      <c r="AJ631" s="8">
        <v>-999</v>
      </c>
      <c r="AK631" s="8">
        <v>-999</v>
      </c>
      <c r="AL631" s="8" t="s">
        <v>12734</v>
      </c>
      <c r="AM631" s="8" t="s">
        <v>12734</v>
      </c>
      <c r="AN631" s="8" t="s">
        <v>12734</v>
      </c>
      <c r="AO631" s="8" t="s">
        <v>12734</v>
      </c>
      <c r="AP631" s="8" t="s">
        <v>12734</v>
      </c>
      <c r="AQ631" s="8" t="s">
        <v>12734</v>
      </c>
      <c r="AR631" s="8" t="s">
        <v>12734</v>
      </c>
      <c r="AS631" s="8" t="s">
        <v>12734</v>
      </c>
      <c r="AT631" s="8">
        <v>-999</v>
      </c>
      <c r="AU631" s="8">
        <v>-999</v>
      </c>
      <c r="AV631" s="133">
        <v>92</v>
      </c>
      <c r="AW631" s="133" t="s">
        <v>12734</v>
      </c>
      <c r="AX631" s="133" t="s">
        <v>12734</v>
      </c>
      <c r="AY631" s="133" t="s">
        <v>12734</v>
      </c>
      <c r="AZ631" s="133" t="s">
        <v>12734</v>
      </c>
      <c r="BA631" s="133" t="s">
        <v>12734</v>
      </c>
      <c r="BB631" s="133" t="s">
        <v>12734</v>
      </c>
      <c r="BC631" s="133" t="s">
        <v>12734</v>
      </c>
      <c r="BD631" s="133" t="s">
        <v>12734</v>
      </c>
      <c r="BE631" s="133">
        <v>388</v>
      </c>
      <c r="BF631" s="133">
        <v>373</v>
      </c>
      <c r="BG631" s="92" t="s">
        <v>12734</v>
      </c>
      <c r="BH631" s="8">
        <v>5.4009775641470128</v>
      </c>
      <c r="BI631" s="8">
        <v>-1004.4009775641471</v>
      </c>
      <c r="BJ631" s="12">
        <v>583</v>
      </c>
      <c r="BK631" s="10">
        <v>0</v>
      </c>
      <c r="BL631" s="10">
        <v>0.21403182159055145</v>
      </c>
      <c r="BM631" s="10">
        <v>-1004.6150093857376</v>
      </c>
      <c r="BN631" s="41">
        <v>-1854.4593863162377</v>
      </c>
      <c r="BO631" s="41"/>
      <c r="BP631" s="10">
        <v>0</v>
      </c>
      <c r="BQ631" s="38">
        <v>0</v>
      </c>
      <c r="BR631" s="6" t="s">
        <v>13320</v>
      </c>
      <c r="BS631" s="51">
        <v>0</v>
      </c>
      <c r="BT631" s="75">
        <v>1806</v>
      </c>
      <c r="BU631" s="51">
        <v>0</v>
      </c>
      <c r="BV631" s="75">
        <v>0</v>
      </c>
      <c r="BW631" s="75">
        <v>0</v>
      </c>
      <c r="BX631" s="51"/>
    </row>
    <row r="632" spans="1:76">
      <c r="A632" s="185" t="s">
        <v>1967</v>
      </c>
      <c r="B632" s="1" t="s">
        <v>4669</v>
      </c>
      <c r="C632" s="2" t="s">
        <v>4114</v>
      </c>
      <c r="D632" s="91" t="s">
        <v>468</v>
      </c>
      <c r="E632" s="2" t="s">
        <v>2665</v>
      </c>
      <c r="F632" s="2" t="s">
        <v>2665</v>
      </c>
      <c r="G632" s="2" t="s">
        <v>1403</v>
      </c>
      <c r="H632" s="2" t="s">
        <v>1403</v>
      </c>
      <c r="I632">
        <v>5506</v>
      </c>
      <c r="J632" t="s">
        <v>7907</v>
      </c>
      <c r="K632" t="e">
        <v>#VALUE!</v>
      </c>
      <c r="L632" t="s">
        <v>3405</v>
      </c>
      <c r="M632" s="175">
        <v>0</v>
      </c>
      <c r="N632" s="124">
        <v>0</v>
      </c>
      <c r="O632" s="75">
        <v>0</v>
      </c>
      <c r="P632" s="124">
        <v>0</v>
      </c>
      <c r="Q632" s="124">
        <v>0</v>
      </c>
      <c r="R632" s="124">
        <v>0</v>
      </c>
      <c r="S632" s="75">
        <v>0</v>
      </c>
      <c r="T632" s="124">
        <v>0</v>
      </c>
      <c r="U632" s="75">
        <v>0</v>
      </c>
      <c r="V632" s="75">
        <v>0</v>
      </c>
      <c r="W632" s="75">
        <v>0</v>
      </c>
      <c r="X632" s="75">
        <v>0</v>
      </c>
      <c r="Y632" s="4">
        <v>0</v>
      </c>
      <c r="Z632" s="4">
        <v>0</v>
      </c>
      <c r="AA632" s="4">
        <v>0</v>
      </c>
      <c r="AB632" s="8">
        <v>0</v>
      </c>
      <c r="AC632" s="8">
        <v>0</v>
      </c>
      <c r="AD632" s="8">
        <v>0</v>
      </c>
      <c r="AE632" s="8">
        <v>0</v>
      </c>
      <c r="AF632" s="51">
        <v>0.37915166066423983</v>
      </c>
      <c r="AG632" s="51">
        <v>0</v>
      </c>
      <c r="AH632" s="51">
        <v>0</v>
      </c>
      <c r="AI632" s="51">
        <v>0</v>
      </c>
      <c r="AJ632" s="8">
        <v>-999</v>
      </c>
      <c r="AK632" s="8">
        <v>-999</v>
      </c>
      <c r="AL632" s="8" t="s">
        <v>12734</v>
      </c>
      <c r="AM632" s="8" t="s">
        <v>12734</v>
      </c>
      <c r="AN632" s="8" t="s">
        <v>12734</v>
      </c>
      <c r="AO632" s="8" t="s">
        <v>12734</v>
      </c>
      <c r="AP632" s="8" t="s">
        <v>12734</v>
      </c>
      <c r="AQ632" s="8" t="s">
        <v>12734</v>
      </c>
      <c r="AR632" s="8" t="s">
        <v>12734</v>
      </c>
      <c r="AS632" s="8" t="s">
        <v>12734</v>
      </c>
      <c r="AT632" s="8">
        <v>-999</v>
      </c>
      <c r="AU632" s="8">
        <v>-999</v>
      </c>
      <c r="AV632" s="133">
        <v>92</v>
      </c>
      <c r="AW632" s="133" t="s">
        <v>12734</v>
      </c>
      <c r="AX632" s="133" t="s">
        <v>12734</v>
      </c>
      <c r="AY632" s="133" t="s">
        <v>12734</v>
      </c>
      <c r="AZ632" s="133" t="s">
        <v>12734</v>
      </c>
      <c r="BA632" s="133" t="s">
        <v>12734</v>
      </c>
      <c r="BB632" s="133" t="s">
        <v>12734</v>
      </c>
      <c r="BC632" s="133" t="s">
        <v>12734</v>
      </c>
      <c r="BD632" s="133" t="s">
        <v>12734</v>
      </c>
      <c r="BE632" s="133">
        <v>388</v>
      </c>
      <c r="BF632" s="133">
        <v>373</v>
      </c>
      <c r="BG632" s="92" t="s">
        <v>12734</v>
      </c>
      <c r="BH632" s="8">
        <v>5.4009775641470128</v>
      </c>
      <c r="BI632" s="8">
        <v>-1004.4009775641471</v>
      </c>
      <c r="BJ632" s="12">
        <v>583</v>
      </c>
      <c r="BK632" s="10">
        <v>0</v>
      </c>
      <c r="BL632" s="10">
        <v>0.21403182159055145</v>
      </c>
      <c r="BM632" s="10">
        <v>-1004.6150093857376</v>
      </c>
      <c r="BN632" s="41">
        <v>-1854.4593863162377</v>
      </c>
      <c r="BO632" s="41"/>
      <c r="BP632" s="10">
        <v>0</v>
      </c>
      <c r="BQ632" s="38">
        <v>0</v>
      </c>
      <c r="BR632" s="6" t="s">
        <v>13320</v>
      </c>
      <c r="BS632" s="51">
        <v>0</v>
      </c>
      <c r="BT632" s="75">
        <v>1806</v>
      </c>
      <c r="BU632" s="51">
        <v>0</v>
      </c>
      <c r="BV632" s="75">
        <v>0</v>
      </c>
      <c r="BW632" s="75">
        <v>0</v>
      </c>
      <c r="BX632" s="51"/>
    </row>
    <row r="633" spans="1:76">
      <c r="A633" s="185" t="s">
        <v>1977</v>
      </c>
      <c r="B633" s="1" t="s">
        <v>4535</v>
      </c>
      <c r="C633" s="2" t="s">
        <v>4536</v>
      </c>
      <c r="D633" s="91" t="s">
        <v>179</v>
      </c>
      <c r="E633" s="2" t="s">
        <v>2665</v>
      </c>
      <c r="F633" s="2" t="s">
        <v>2665</v>
      </c>
      <c r="G633" s="2" t="s">
        <v>1403</v>
      </c>
      <c r="H633" s="2" t="s">
        <v>1403</v>
      </c>
      <c r="I633">
        <v>1698</v>
      </c>
      <c r="J633" t="s">
        <v>7238</v>
      </c>
      <c r="K633" t="e">
        <v>#VALUE!</v>
      </c>
      <c r="L633" t="s">
        <v>3413</v>
      </c>
      <c r="M633" s="175">
        <v>0</v>
      </c>
      <c r="N633" s="124">
        <v>0</v>
      </c>
      <c r="O633" s="75">
        <v>0</v>
      </c>
      <c r="P633" s="124">
        <v>0</v>
      </c>
      <c r="Q633" s="124">
        <v>0</v>
      </c>
      <c r="R633" s="124">
        <v>0</v>
      </c>
      <c r="S633" s="75">
        <v>0</v>
      </c>
      <c r="T633" s="124">
        <v>0</v>
      </c>
      <c r="U633" s="75">
        <v>0</v>
      </c>
      <c r="V633" s="75">
        <v>0</v>
      </c>
      <c r="W633" s="75">
        <v>0</v>
      </c>
      <c r="X633" s="75">
        <v>0</v>
      </c>
      <c r="Y633" s="4">
        <v>0</v>
      </c>
      <c r="Z633" s="4">
        <v>0</v>
      </c>
      <c r="AA633" s="4">
        <v>0</v>
      </c>
      <c r="AB633" s="8">
        <v>0</v>
      </c>
      <c r="AC633" s="8">
        <v>0</v>
      </c>
      <c r="AD633" s="8">
        <v>0</v>
      </c>
      <c r="AE633" s="8">
        <v>0</v>
      </c>
      <c r="AF633" s="51">
        <v>0.37915166066423983</v>
      </c>
      <c r="AG633" s="51">
        <v>0</v>
      </c>
      <c r="AH633" s="51">
        <v>0</v>
      </c>
      <c r="AI633" s="51">
        <v>0</v>
      </c>
      <c r="AJ633" s="8">
        <v>-999</v>
      </c>
      <c r="AK633" s="8">
        <v>-999</v>
      </c>
      <c r="AL633" s="8" t="s">
        <v>12734</v>
      </c>
      <c r="AM633" s="8" t="s">
        <v>12734</v>
      </c>
      <c r="AN633" s="8" t="s">
        <v>12734</v>
      </c>
      <c r="AO633" s="8" t="s">
        <v>12734</v>
      </c>
      <c r="AP633" s="8" t="s">
        <v>12734</v>
      </c>
      <c r="AQ633" s="8" t="s">
        <v>12734</v>
      </c>
      <c r="AR633" s="8" t="s">
        <v>12734</v>
      </c>
      <c r="AS633" s="8" t="s">
        <v>12734</v>
      </c>
      <c r="AT633" s="8">
        <v>-999</v>
      </c>
      <c r="AU633" s="8">
        <v>-999</v>
      </c>
      <c r="AV633" s="133">
        <v>92</v>
      </c>
      <c r="AW633" s="133" t="s">
        <v>12734</v>
      </c>
      <c r="AX633" s="133" t="s">
        <v>12734</v>
      </c>
      <c r="AY633" s="133" t="s">
        <v>12734</v>
      </c>
      <c r="AZ633" s="133" t="s">
        <v>12734</v>
      </c>
      <c r="BA633" s="133" t="s">
        <v>12734</v>
      </c>
      <c r="BB633" s="133" t="s">
        <v>12734</v>
      </c>
      <c r="BC633" s="133" t="s">
        <v>12734</v>
      </c>
      <c r="BD633" s="133" t="s">
        <v>12734</v>
      </c>
      <c r="BE633" s="133">
        <v>388</v>
      </c>
      <c r="BF633" s="133">
        <v>373</v>
      </c>
      <c r="BG633" s="92" t="s">
        <v>12734</v>
      </c>
      <c r="BH633" s="8">
        <v>5.4009775641470128</v>
      </c>
      <c r="BI633" s="8">
        <v>-1004.4009775641471</v>
      </c>
      <c r="BJ633" s="12">
        <v>583</v>
      </c>
      <c r="BK633" s="10">
        <v>0</v>
      </c>
      <c r="BL633" s="10">
        <v>0.21403182159055145</v>
      </c>
      <c r="BM633" s="10">
        <v>-1004.6150093857376</v>
      </c>
      <c r="BN633" s="41">
        <v>-1854.4593863162377</v>
      </c>
      <c r="BO633" s="41"/>
      <c r="BP633" s="10">
        <v>0</v>
      </c>
      <c r="BQ633" s="38">
        <v>0</v>
      </c>
      <c r="BR633" s="6" t="s">
        <v>13320</v>
      </c>
      <c r="BS633" s="51">
        <v>0</v>
      </c>
      <c r="BT633" s="75">
        <v>1806</v>
      </c>
      <c r="BU633" s="51">
        <v>0</v>
      </c>
      <c r="BV633" s="75">
        <v>0</v>
      </c>
      <c r="BW633" s="75">
        <v>0</v>
      </c>
      <c r="BX633" s="51"/>
    </row>
    <row r="634" spans="1:76">
      <c r="A634" s="223" t="s">
        <v>2044</v>
      </c>
      <c r="B634" s="1" t="s">
        <v>4677</v>
      </c>
      <c r="C634" s="2" t="s">
        <v>4678</v>
      </c>
      <c r="D634" s="91" t="s">
        <v>141</v>
      </c>
      <c r="E634" s="2" t="s">
        <v>2665</v>
      </c>
      <c r="F634" s="2" t="s">
        <v>2665</v>
      </c>
      <c r="G634" s="2" t="s">
        <v>1403</v>
      </c>
      <c r="H634" s="2" t="s">
        <v>1403</v>
      </c>
      <c r="I634" s="123">
        <v>7610</v>
      </c>
      <c r="J634" s="123" t="s">
        <v>6953</v>
      </c>
      <c r="K634" s="123" t="e">
        <v>#VALUE!</v>
      </c>
      <c r="L634" s="123" t="s">
        <v>6042</v>
      </c>
      <c r="M634" s="124">
        <v>0</v>
      </c>
      <c r="N634" s="124">
        <v>0</v>
      </c>
      <c r="O634" s="124">
        <v>0</v>
      </c>
      <c r="P634" s="124">
        <v>0</v>
      </c>
      <c r="Q634" s="124">
        <v>0</v>
      </c>
      <c r="R634" s="124">
        <v>0</v>
      </c>
      <c r="S634" s="124">
        <v>0</v>
      </c>
      <c r="T634" s="124">
        <v>0</v>
      </c>
      <c r="U634" s="124">
        <v>0</v>
      </c>
      <c r="V634" s="124">
        <v>0</v>
      </c>
      <c r="W634" s="124">
        <v>0</v>
      </c>
      <c r="X634" s="124">
        <v>0</v>
      </c>
      <c r="Y634" s="125">
        <v>0</v>
      </c>
      <c r="Z634" s="125">
        <v>0</v>
      </c>
      <c r="AA634" s="125">
        <v>0</v>
      </c>
      <c r="AB634" s="126">
        <v>0</v>
      </c>
      <c r="AC634" s="126">
        <v>0</v>
      </c>
      <c r="AD634" s="126">
        <v>0</v>
      </c>
      <c r="AE634" s="126">
        <v>0</v>
      </c>
      <c r="AF634" s="126">
        <v>0.37915166066423983</v>
      </c>
      <c r="AG634" s="126">
        <v>0</v>
      </c>
      <c r="AH634" s="126">
        <v>0</v>
      </c>
      <c r="AI634" s="51">
        <v>0</v>
      </c>
      <c r="AJ634" s="126">
        <v>-999</v>
      </c>
      <c r="AK634" s="126">
        <v>-999</v>
      </c>
      <c r="AL634" s="126" t="s">
        <v>12734</v>
      </c>
      <c r="AM634" s="126" t="s">
        <v>12734</v>
      </c>
      <c r="AN634" s="126" t="s">
        <v>12734</v>
      </c>
      <c r="AO634" s="126" t="s">
        <v>12734</v>
      </c>
      <c r="AP634" s="126" t="s">
        <v>12734</v>
      </c>
      <c r="AQ634" s="126" t="s">
        <v>12734</v>
      </c>
      <c r="AR634" s="126" t="s">
        <v>12734</v>
      </c>
      <c r="AS634" s="126" t="s">
        <v>12734</v>
      </c>
      <c r="AT634" s="126">
        <v>-999</v>
      </c>
      <c r="AU634" s="126">
        <v>-999</v>
      </c>
      <c r="AV634" s="128">
        <v>92</v>
      </c>
      <c r="AW634" s="128" t="s">
        <v>12734</v>
      </c>
      <c r="AX634" s="128" t="s">
        <v>12734</v>
      </c>
      <c r="AY634" s="128" t="s">
        <v>12734</v>
      </c>
      <c r="AZ634" s="128" t="s">
        <v>12734</v>
      </c>
      <c r="BA634" s="128" t="s">
        <v>12734</v>
      </c>
      <c r="BB634" s="128" t="s">
        <v>12734</v>
      </c>
      <c r="BC634" s="128" t="s">
        <v>12734</v>
      </c>
      <c r="BD634" s="128" t="s">
        <v>12734</v>
      </c>
      <c r="BE634" s="128">
        <v>388</v>
      </c>
      <c r="BF634" s="128">
        <v>373</v>
      </c>
      <c r="BG634" s="127" t="s">
        <v>12734</v>
      </c>
      <c r="BH634" s="126">
        <v>5.4009775641470128</v>
      </c>
      <c r="BI634" s="126">
        <v>-1004.4009775641471</v>
      </c>
      <c r="BJ634" s="128">
        <v>583</v>
      </c>
      <c r="BK634" s="126">
        <v>0</v>
      </c>
      <c r="BL634" s="126">
        <v>0.21403182159055145</v>
      </c>
      <c r="BM634" s="126">
        <v>-1004.6150093857376</v>
      </c>
      <c r="BN634" s="129">
        <v>-1854.4593863162377</v>
      </c>
      <c r="BO634" s="129"/>
      <c r="BP634" s="126">
        <v>0</v>
      </c>
      <c r="BQ634" s="38">
        <v>0</v>
      </c>
      <c r="BR634" s="126" t="s">
        <v>13320</v>
      </c>
      <c r="BS634" s="126">
        <v>0</v>
      </c>
      <c r="BT634" s="124">
        <v>1806</v>
      </c>
      <c r="BU634" s="126">
        <v>0</v>
      </c>
      <c r="BV634" s="124">
        <v>0</v>
      </c>
      <c r="BW634" s="124">
        <v>0</v>
      </c>
      <c r="BX634" s="126"/>
    </row>
    <row r="635" spans="1:76">
      <c r="A635" s="185" t="s">
        <v>2052</v>
      </c>
      <c r="B635" s="1" t="s">
        <v>4082</v>
      </c>
      <c r="C635" s="2" t="s">
        <v>4327</v>
      </c>
      <c r="D635" s="91" t="s">
        <v>33</v>
      </c>
      <c r="E635" s="2" t="s">
        <v>2665</v>
      </c>
      <c r="F635" s="2" t="s">
        <v>2665</v>
      </c>
      <c r="G635" s="2" t="s">
        <v>1403</v>
      </c>
      <c r="H635" s="2" t="s">
        <v>1403</v>
      </c>
      <c r="I635">
        <v>2481</v>
      </c>
      <c r="J635" t="s">
        <v>7380</v>
      </c>
      <c r="K635" t="e">
        <v>#VALUE!</v>
      </c>
      <c r="L635" t="s">
        <v>6049</v>
      </c>
      <c r="M635" s="175">
        <v>0</v>
      </c>
      <c r="N635" s="124">
        <v>0</v>
      </c>
      <c r="O635" s="75">
        <v>0</v>
      </c>
      <c r="P635" s="124">
        <v>0</v>
      </c>
      <c r="Q635" s="124">
        <v>0</v>
      </c>
      <c r="R635" s="124">
        <v>0</v>
      </c>
      <c r="S635" s="75">
        <v>0</v>
      </c>
      <c r="T635" s="124">
        <v>0</v>
      </c>
      <c r="U635" s="75">
        <v>0</v>
      </c>
      <c r="V635" s="75">
        <v>0</v>
      </c>
      <c r="W635" s="75">
        <v>0</v>
      </c>
      <c r="X635" s="75">
        <v>0</v>
      </c>
      <c r="Y635" s="3">
        <v>0</v>
      </c>
      <c r="Z635" s="3">
        <v>0</v>
      </c>
      <c r="AA635" s="3">
        <v>0</v>
      </c>
      <c r="AB635" s="6">
        <v>0</v>
      </c>
      <c r="AC635" s="6">
        <v>0</v>
      </c>
      <c r="AD635" s="6">
        <v>0</v>
      </c>
      <c r="AE635" s="6">
        <v>0</v>
      </c>
      <c r="AF635" s="51">
        <v>0.37915166066423983</v>
      </c>
      <c r="AG635" s="51">
        <v>0</v>
      </c>
      <c r="AH635" s="51">
        <v>0</v>
      </c>
      <c r="AI635" s="51">
        <v>0</v>
      </c>
      <c r="AJ635" s="8">
        <v>-999</v>
      </c>
      <c r="AK635" s="8">
        <v>-999</v>
      </c>
      <c r="AL635" s="8" t="s">
        <v>12734</v>
      </c>
      <c r="AM635" s="8" t="s">
        <v>12734</v>
      </c>
      <c r="AN635" s="8" t="s">
        <v>12734</v>
      </c>
      <c r="AO635" s="8" t="s">
        <v>12734</v>
      </c>
      <c r="AP635" s="8" t="s">
        <v>12734</v>
      </c>
      <c r="AQ635" s="8" t="s">
        <v>12734</v>
      </c>
      <c r="AR635" s="8" t="s">
        <v>12734</v>
      </c>
      <c r="AS635" s="8" t="s">
        <v>12734</v>
      </c>
      <c r="AT635" s="8">
        <v>-999</v>
      </c>
      <c r="AU635" s="8">
        <v>-999</v>
      </c>
      <c r="AV635" s="133">
        <v>92</v>
      </c>
      <c r="AW635" s="133" t="s">
        <v>12734</v>
      </c>
      <c r="AX635" s="133" t="s">
        <v>12734</v>
      </c>
      <c r="AY635" s="133" t="s">
        <v>12734</v>
      </c>
      <c r="AZ635" s="133" t="s">
        <v>12734</v>
      </c>
      <c r="BA635" s="133" t="s">
        <v>12734</v>
      </c>
      <c r="BB635" s="133" t="s">
        <v>12734</v>
      </c>
      <c r="BC635" s="133" t="s">
        <v>12734</v>
      </c>
      <c r="BD635" s="133" t="s">
        <v>12734</v>
      </c>
      <c r="BE635" s="133">
        <v>388</v>
      </c>
      <c r="BF635" s="133">
        <v>373</v>
      </c>
      <c r="BG635" s="92" t="s">
        <v>12734</v>
      </c>
      <c r="BH635" s="6">
        <v>5.4009775641470128</v>
      </c>
      <c r="BI635" s="8">
        <v>-1004.4009775641471</v>
      </c>
      <c r="BJ635" s="12">
        <v>583</v>
      </c>
      <c r="BK635" s="6">
        <v>0</v>
      </c>
      <c r="BL635" s="6">
        <v>0.21403182159055145</v>
      </c>
      <c r="BM635" s="6">
        <v>-1004.6150093857376</v>
      </c>
      <c r="BN635" s="38">
        <v>-1854.4593863162377</v>
      </c>
      <c r="BO635" s="38"/>
      <c r="BP635" s="6">
        <v>0</v>
      </c>
      <c r="BQ635" s="38">
        <v>0</v>
      </c>
      <c r="BR635" s="6" t="s">
        <v>13320</v>
      </c>
      <c r="BS635" s="51">
        <v>0</v>
      </c>
      <c r="BT635" s="75">
        <v>1806</v>
      </c>
      <c r="BU635" s="51">
        <v>0</v>
      </c>
      <c r="BV635" s="75">
        <v>0</v>
      </c>
      <c r="BW635" s="75">
        <v>0</v>
      </c>
      <c r="BX635" s="51"/>
    </row>
    <row r="636" spans="1:76">
      <c r="A636" s="185" t="s">
        <v>2084</v>
      </c>
      <c r="B636" s="1" t="s">
        <v>4448</v>
      </c>
      <c r="C636" s="2" t="s">
        <v>3984</v>
      </c>
      <c r="D636" s="91" t="s">
        <v>202</v>
      </c>
      <c r="E636" s="2" t="s">
        <v>2665</v>
      </c>
      <c r="F636" s="2" t="s">
        <v>2665</v>
      </c>
      <c r="G636" s="2" t="s">
        <v>1403</v>
      </c>
      <c r="H636" s="2" t="s">
        <v>1403</v>
      </c>
      <c r="I636">
        <v>9628</v>
      </c>
      <c r="J636" t="s">
        <v>7893</v>
      </c>
      <c r="K636" t="e">
        <v>#VALUE!</v>
      </c>
      <c r="L636" t="s">
        <v>3499</v>
      </c>
      <c r="M636" s="175">
        <v>0</v>
      </c>
      <c r="N636" s="124">
        <v>0</v>
      </c>
      <c r="O636" s="75">
        <v>0</v>
      </c>
      <c r="P636" s="124">
        <v>0</v>
      </c>
      <c r="Q636" s="124">
        <v>0</v>
      </c>
      <c r="R636" s="124">
        <v>0</v>
      </c>
      <c r="S636" s="75">
        <v>0</v>
      </c>
      <c r="T636" s="124">
        <v>0</v>
      </c>
      <c r="U636" s="75">
        <v>0</v>
      </c>
      <c r="V636" s="75">
        <v>0</v>
      </c>
      <c r="W636" s="75">
        <v>0</v>
      </c>
      <c r="X636" s="75">
        <v>0</v>
      </c>
      <c r="Y636" s="4">
        <v>0</v>
      </c>
      <c r="Z636" s="4">
        <v>0</v>
      </c>
      <c r="AA636" s="4">
        <v>0</v>
      </c>
      <c r="AB636" s="8">
        <v>0</v>
      </c>
      <c r="AC636" s="8">
        <v>0</v>
      </c>
      <c r="AD636" s="8">
        <v>0</v>
      </c>
      <c r="AE636" s="8">
        <v>0</v>
      </c>
      <c r="AF636" s="51">
        <v>0.37915166066423983</v>
      </c>
      <c r="AG636" s="51">
        <v>0</v>
      </c>
      <c r="AH636" s="51">
        <v>0</v>
      </c>
      <c r="AI636" s="51">
        <v>0</v>
      </c>
      <c r="AJ636" s="8">
        <v>-999</v>
      </c>
      <c r="AK636" s="8">
        <v>-999</v>
      </c>
      <c r="AL636" s="8" t="s">
        <v>12734</v>
      </c>
      <c r="AM636" s="8" t="s">
        <v>12734</v>
      </c>
      <c r="AN636" s="8" t="s">
        <v>12734</v>
      </c>
      <c r="AO636" s="8" t="s">
        <v>12734</v>
      </c>
      <c r="AP636" s="8" t="s">
        <v>12734</v>
      </c>
      <c r="AQ636" s="8" t="s">
        <v>12734</v>
      </c>
      <c r="AR636" s="8" t="s">
        <v>12734</v>
      </c>
      <c r="AS636" s="8" t="s">
        <v>12734</v>
      </c>
      <c r="AT636" s="8">
        <v>-999</v>
      </c>
      <c r="AU636" s="8">
        <v>-999</v>
      </c>
      <c r="AV636" s="133">
        <v>92</v>
      </c>
      <c r="AW636" s="133" t="s">
        <v>12734</v>
      </c>
      <c r="AX636" s="133" t="s">
        <v>12734</v>
      </c>
      <c r="AY636" s="133" t="s">
        <v>12734</v>
      </c>
      <c r="AZ636" s="133" t="s">
        <v>12734</v>
      </c>
      <c r="BA636" s="133" t="s">
        <v>12734</v>
      </c>
      <c r="BB636" s="133" t="s">
        <v>12734</v>
      </c>
      <c r="BC636" s="133" t="s">
        <v>12734</v>
      </c>
      <c r="BD636" s="133" t="s">
        <v>12734</v>
      </c>
      <c r="BE636" s="133">
        <v>388</v>
      </c>
      <c r="BF636" s="133">
        <v>373</v>
      </c>
      <c r="BG636" s="92" t="s">
        <v>12734</v>
      </c>
      <c r="BH636" s="8">
        <v>5.4009775641470128</v>
      </c>
      <c r="BI636" s="8">
        <v>-1004.4009775641471</v>
      </c>
      <c r="BJ636" s="12">
        <v>583</v>
      </c>
      <c r="BK636" s="10">
        <v>0</v>
      </c>
      <c r="BL636" s="10">
        <v>0.21403182159055145</v>
      </c>
      <c r="BM636" s="10">
        <v>-1004.6150093857376</v>
      </c>
      <c r="BN636" s="41">
        <v>-1854.4593863162377</v>
      </c>
      <c r="BO636" s="41"/>
      <c r="BP636" s="10">
        <v>0</v>
      </c>
      <c r="BQ636" s="38">
        <v>0</v>
      </c>
      <c r="BR636" s="6" t="s">
        <v>13320</v>
      </c>
      <c r="BS636" s="51">
        <v>0</v>
      </c>
      <c r="BT636" s="75">
        <v>1806</v>
      </c>
      <c r="BU636" s="51">
        <v>0</v>
      </c>
      <c r="BV636" s="75">
        <v>0</v>
      </c>
      <c r="BW636" s="75">
        <v>0</v>
      </c>
      <c r="BX636" s="51"/>
    </row>
    <row r="637" spans="1:76">
      <c r="A637" s="185" t="s">
        <v>2107</v>
      </c>
      <c r="B637" s="1" t="s">
        <v>4265</v>
      </c>
      <c r="C637" s="2" t="s">
        <v>3931</v>
      </c>
      <c r="D637" s="91" t="s">
        <v>145</v>
      </c>
      <c r="E637" s="2" t="s">
        <v>2665</v>
      </c>
      <c r="F637" s="2" t="s">
        <v>2665</v>
      </c>
      <c r="G637" s="2" t="s">
        <v>1403</v>
      </c>
      <c r="H637" s="2" t="s">
        <v>1403</v>
      </c>
      <c r="I637">
        <v>25</v>
      </c>
      <c r="J637" t="s">
        <v>7075</v>
      </c>
      <c r="K637" t="e">
        <v>#VALUE!</v>
      </c>
      <c r="L637" t="s">
        <v>3520</v>
      </c>
      <c r="M637" s="175">
        <v>0</v>
      </c>
      <c r="N637" s="124">
        <v>0</v>
      </c>
      <c r="O637" s="75">
        <v>0</v>
      </c>
      <c r="P637" s="124">
        <v>0</v>
      </c>
      <c r="Q637" s="124">
        <v>0</v>
      </c>
      <c r="R637" s="124">
        <v>0</v>
      </c>
      <c r="S637" s="75">
        <v>0</v>
      </c>
      <c r="T637" s="124">
        <v>0</v>
      </c>
      <c r="U637" s="75">
        <v>0</v>
      </c>
      <c r="V637" s="75">
        <v>0</v>
      </c>
      <c r="W637" s="75">
        <v>0</v>
      </c>
      <c r="X637" s="75">
        <v>0</v>
      </c>
      <c r="Y637" s="31">
        <v>0</v>
      </c>
      <c r="Z637" s="31">
        <v>0</v>
      </c>
      <c r="AA637" s="31">
        <v>0</v>
      </c>
      <c r="AB637" s="32">
        <v>0</v>
      </c>
      <c r="AC637" s="32">
        <v>0</v>
      </c>
      <c r="AD637" s="32">
        <v>0</v>
      </c>
      <c r="AE637" s="32">
        <v>0</v>
      </c>
      <c r="AF637" s="51">
        <v>0.37915166066423983</v>
      </c>
      <c r="AG637" s="51">
        <v>0</v>
      </c>
      <c r="AH637" s="51">
        <v>0</v>
      </c>
      <c r="AI637" s="51">
        <v>0</v>
      </c>
      <c r="AJ637" s="8">
        <v>-999</v>
      </c>
      <c r="AK637" s="8">
        <v>-999</v>
      </c>
      <c r="AL637" s="8" t="s">
        <v>12734</v>
      </c>
      <c r="AM637" s="8" t="s">
        <v>12734</v>
      </c>
      <c r="AN637" s="8" t="s">
        <v>12734</v>
      </c>
      <c r="AO637" s="8" t="s">
        <v>12734</v>
      </c>
      <c r="AP637" s="8" t="s">
        <v>12734</v>
      </c>
      <c r="AQ637" s="8" t="s">
        <v>12734</v>
      </c>
      <c r="AR637" s="8" t="s">
        <v>12734</v>
      </c>
      <c r="AS637" s="8" t="s">
        <v>12734</v>
      </c>
      <c r="AT637" s="8">
        <v>-999</v>
      </c>
      <c r="AU637" s="8">
        <v>-999</v>
      </c>
      <c r="AV637" s="133">
        <v>92</v>
      </c>
      <c r="AW637" s="133" t="s">
        <v>12734</v>
      </c>
      <c r="AX637" s="133" t="s">
        <v>12734</v>
      </c>
      <c r="AY637" s="133" t="s">
        <v>12734</v>
      </c>
      <c r="AZ637" s="133" t="s">
        <v>12734</v>
      </c>
      <c r="BA637" s="133" t="s">
        <v>12734</v>
      </c>
      <c r="BB637" s="133" t="s">
        <v>12734</v>
      </c>
      <c r="BC637" s="133" t="s">
        <v>12734</v>
      </c>
      <c r="BD637" s="133" t="s">
        <v>12734</v>
      </c>
      <c r="BE637" s="133">
        <v>388</v>
      </c>
      <c r="BF637" s="133">
        <v>373</v>
      </c>
      <c r="BG637" s="92" t="s">
        <v>12734</v>
      </c>
      <c r="BH637" s="32">
        <v>5.4009775641470128</v>
      </c>
      <c r="BI637" s="8">
        <v>-1004.4009775641471</v>
      </c>
      <c r="BJ637" s="12">
        <v>583</v>
      </c>
      <c r="BK637" s="32">
        <v>0</v>
      </c>
      <c r="BL637" s="32">
        <v>0.21403182159055145</v>
      </c>
      <c r="BM637" s="32">
        <v>-1004.6150093857376</v>
      </c>
      <c r="BN637" s="40">
        <v>-1854.4593863162377</v>
      </c>
      <c r="BO637" s="40"/>
      <c r="BP637" s="32">
        <v>0</v>
      </c>
      <c r="BQ637" s="38">
        <v>0</v>
      </c>
      <c r="BR637" s="6" t="s">
        <v>13320</v>
      </c>
      <c r="BS637" s="51">
        <v>0</v>
      </c>
      <c r="BT637" s="75">
        <v>1806</v>
      </c>
      <c r="BU637" s="51">
        <v>0</v>
      </c>
      <c r="BV637" s="75">
        <v>0</v>
      </c>
      <c r="BW637" s="75">
        <v>0</v>
      </c>
      <c r="BX637" s="51"/>
    </row>
    <row r="638" spans="1:76">
      <c r="A638" s="185" t="s">
        <v>2142</v>
      </c>
      <c r="B638" s="1" t="s">
        <v>4403</v>
      </c>
      <c r="C638" s="2" t="s">
        <v>4404</v>
      </c>
      <c r="D638" s="91" t="s">
        <v>234</v>
      </c>
      <c r="E638" s="2" t="s">
        <v>1404</v>
      </c>
      <c r="F638" s="2" t="s">
        <v>3643</v>
      </c>
      <c r="G638" s="2" t="s">
        <v>1403</v>
      </c>
      <c r="H638" s="2" t="s">
        <v>1403</v>
      </c>
      <c r="I638">
        <v>3179</v>
      </c>
      <c r="J638" t="s">
        <v>7551</v>
      </c>
      <c r="K638" t="e">
        <v>#VALUE!</v>
      </c>
      <c r="L638" t="s">
        <v>3551</v>
      </c>
      <c r="M638" s="175">
        <v>0</v>
      </c>
      <c r="N638" s="124">
        <v>0</v>
      </c>
      <c r="O638" s="75">
        <v>0</v>
      </c>
      <c r="P638" s="124">
        <v>0</v>
      </c>
      <c r="Q638" s="124">
        <v>0</v>
      </c>
      <c r="R638" s="124">
        <v>0</v>
      </c>
      <c r="S638" s="75">
        <v>0</v>
      </c>
      <c r="T638" s="124">
        <v>0</v>
      </c>
      <c r="U638" s="75">
        <v>0</v>
      </c>
      <c r="V638" s="75">
        <v>0</v>
      </c>
      <c r="W638" s="75">
        <v>0</v>
      </c>
      <c r="X638" s="75">
        <v>0</v>
      </c>
      <c r="Y638" s="4">
        <v>0</v>
      </c>
      <c r="Z638" s="4">
        <v>0</v>
      </c>
      <c r="AA638" s="4">
        <v>0</v>
      </c>
      <c r="AB638" s="8">
        <v>0</v>
      </c>
      <c r="AC638" s="8">
        <v>0</v>
      </c>
      <c r="AD638" s="8">
        <v>0</v>
      </c>
      <c r="AE638" s="8">
        <v>0</v>
      </c>
      <c r="AF638" s="51">
        <v>0.37915166066423983</v>
      </c>
      <c r="AG638" s="51">
        <v>0</v>
      </c>
      <c r="AH638" s="51">
        <v>0</v>
      </c>
      <c r="AI638" s="51">
        <v>0</v>
      </c>
      <c r="AJ638" s="8">
        <v>-999</v>
      </c>
      <c r="AK638" s="8">
        <v>-999</v>
      </c>
      <c r="AL638" s="8" t="s">
        <v>12734</v>
      </c>
      <c r="AM638" s="8" t="s">
        <v>12734</v>
      </c>
      <c r="AN638" s="8" t="s">
        <v>12734</v>
      </c>
      <c r="AO638" s="8" t="s">
        <v>12734</v>
      </c>
      <c r="AP638" s="8" t="s">
        <v>12734</v>
      </c>
      <c r="AQ638" s="8" t="s">
        <v>12734</v>
      </c>
      <c r="AR638" s="8" t="s">
        <v>12734</v>
      </c>
      <c r="AS638" s="8" t="s">
        <v>12734</v>
      </c>
      <c r="AT638" s="8">
        <v>-999</v>
      </c>
      <c r="AU638" s="8">
        <v>-999</v>
      </c>
      <c r="AV638" s="133">
        <v>92</v>
      </c>
      <c r="AW638" s="133" t="s">
        <v>12734</v>
      </c>
      <c r="AX638" s="133" t="s">
        <v>12734</v>
      </c>
      <c r="AY638" s="133" t="s">
        <v>12734</v>
      </c>
      <c r="AZ638" s="133" t="s">
        <v>12734</v>
      </c>
      <c r="BA638" s="133" t="s">
        <v>12734</v>
      </c>
      <c r="BB638" s="133" t="s">
        <v>12734</v>
      </c>
      <c r="BC638" s="133" t="s">
        <v>12734</v>
      </c>
      <c r="BD638" s="133" t="s">
        <v>12734</v>
      </c>
      <c r="BE638" s="133">
        <v>388</v>
      </c>
      <c r="BF638" s="133">
        <v>373</v>
      </c>
      <c r="BG638" s="92" t="s">
        <v>12734</v>
      </c>
      <c r="BH638" s="8">
        <v>5.4009775641470128</v>
      </c>
      <c r="BI638" s="8">
        <v>-1004.4009775641471</v>
      </c>
      <c r="BJ638" s="12">
        <v>583</v>
      </c>
      <c r="BK638" s="10">
        <v>0</v>
      </c>
      <c r="BL638" s="10">
        <v>0.21403182159055145</v>
      </c>
      <c r="BM638" s="10">
        <v>-1004.6150093857376</v>
      </c>
      <c r="BN638" s="41">
        <v>-1854.4593863162377</v>
      </c>
      <c r="BO638" s="41"/>
      <c r="BP638" s="10">
        <v>0</v>
      </c>
      <c r="BQ638" s="38">
        <v>0</v>
      </c>
      <c r="BR638" s="6" t="s">
        <v>13320</v>
      </c>
      <c r="BS638" s="51">
        <v>0</v>
      </c>
      <c r="BT638" s="75">
        <v>1806</v>
      </c>
      <c r="BU638" s="51">
        <v>0</v>
      </c>
      <c r="BV638" s="75">
        <v>0</v>
      </c>
      <c r="BW638" s="75">
        <v>0</v>
      </c>
      <c r="BX638" s="51"/>
    </row>
    <row r="639" spans="1:76">
      <c r="A639" s="222" t="s">
        <v>2147</v>
      </c>
      <c r="B639" s="1" t="s">
        <v>4701</v>
      </c>
      <c r="C639" s="2" t="s">
        <v>3927</v>
      </c>
      <c r="D639" s="91" t="s">
        <v>44</v>
      </c>
      <c r="E639" s="2" t="s">
        <v>2665</v>
      </c>
      <c r="F639" s="2" t="s">
        <v>2665</v>
      </c>
      <c r="G639" s="2" t="s">
        <v>1403</v>
      </c>
      <c r="H639" s="2" t="s">
        <v>1403</v>
      </c>
      <c r="I639">
        <v>7419</v>
      </c>
      <c r="J639" t="s">
        <v>6511</v>
      </c>
      <c r="K639" t="e">
        <v>#VALUE!</v>
      </c>
      <c r="L639" t="s">
        <v>6090</v>
      </c>
      <c r="M639" s="175">
        <v>0</v>
      </c>
      <c r="N639" s="124">
        <v>0</v>
      </c>
      <c r="O639" s="75">
        <v>0</v>
      </c>
      <c r="P639" s="124">
        <v>0</v>
      </c>
      <c r="Q639" s="124">
        <v>0</v>
      </c>
      <c r="R639" s="124">
        <v>0</v>
      </c>
      <c r="S639" s="75">
        <v>0</v>
      </c>
      <c r="T639" s="124">
        <v>0</v>
      </c>
      <c r="U639" s="75">
        <v>0</v>
      </c>
      <c r="V639" s="75">
        <v>0</v>
      </c>
      <c r="W639" s="75">
        <v>0</v>
      </c>
      <c r="X639" s="75">
        <v>0</v>
      </c>
      <c r="Y639" s="52">
        <v>0</v>
      </c>
      <c r="Z639" s="52">
        <v>0</v>
      </c>
      <c r="AA639" s="52">
        <v>0</v>
      </c>
      <c r="AB639" s="51">
        <v>0</v>
      </c>
      <c r="AC639" s="51">
        <v>0</v>
      </c>
      <c r="AD639" s="51">
        <v>0</v>
      </c>
      <c r="AE639" s="51">
        <v>0</v>
      </c>
      <c r="AF639" s="51">
        <v>0.37915166066423983</v>
      </c>
      <c r="AG639" s="51">
        <v>0</v>
      </c>
      <c r="AH639" s="51">
        <v>0</v>
      </c>
      <c r="AI639" s="51">
        <v>0</v>
      </c>
      <c r="AJ639" s="51">
        <v>-999</v>
      </c>
      <c r="AK639" s="51">
        <v>-999</v>
      </c>
      <c r="AL639" s="51" t="s">
        <v>12734</v>
      </c>
      <c r="AM639" s="51" t="s">
        <v>12734</v>
      </c>
      <c r="AN639" s="51" t="s">
        <v>12734</v>
      </c>
      <c r="AO639" s="51" t="s">
        <v>12734</v>
      </c>
      <c r="AP639" s="51" t="s">
        <v>12734</v>
      </c>
      <c r="AQ639" s="51" t="s">
        <v>12734</v>
      </c>
      <c r="AR639" s="51" t="s">
        <v>12734</v>
      </c>
      <c r="AS639" s="51" t="s">
        <v>12734</v>
      </c>
      <c r="AT639" s="51">
        <v>-999</v>
      </c>
      <c r="AU639" s="51">
        <v>-999</v>
      </c>
      <c r="AV639" s="76">
        <v>92</v>
      </c>
      <c r="AW639" s="133" t="s">
        <v>12734</v>
      </c>
      <c r="AX639" s="133" t="s">
        <v>12734</v>
      </c>
      <c r="AY639" s="133" t="s">
        <v>12734</v>
      </c>
      <c r="AZ639" s="133" t="s">
        <v>12734</v>
      </c>
      <c r="BA639" s="133" t="s">
        <v>12734</v>
      </c>
      <c r="BB639" s="133" t="s">
        <v>12734</v>
      </c>
      <c r="BC639" s="133" t="s">
        <v>12734</v>
      </c>
      <c r="BD639" s="133" t="s">
        <v>12734</v>
      </c>
      <c r="BE639" s="133">
        <v>388</v>
      </c>
      <c r="BF639" s="133">
        <v>373</v>
      </c>
      <c r="BG639" s="92" t="s">
        <v>12734</v>
      </c>
      <c r="BH639" s="51">
        <v>5.4009775641470128</v>
      </c>
      <c r="BI639" s="51">
        <v>-1004.4009775641471</v>
      </c>
      <c r="BJ639" s="76">
        <v>583</v>
      </c>
      <c r="BK639" s="51">
        <v>0</v>
      </c>
      <c r="BL639" s="51">
        <v>0.21403182159055145</v>
      </c>
      <c r="BM639" s="51">
        <v>-1004.6150093857376</v>
      </c>
      <c r="BN639" s="64">
        <v>-1854.4593863162377</v>
      </c>
      <c r="BO639" s="64"/>
      <c r="BP639" s="51">
        <v>0</v>
      </c>
      <c r="BQ639" s="38">
        <v>0</v>
      </c>
      <c r="BR639" s="51" t="s">
        <v>13320</v>
      </c>
      <c r="BS639" s="51">
        <v>0</v>
      </c>
      <c r="BT639" s="75">
        <v>1806</v>
      </c>
      <c r="BU639" s="51">
        <v>0</v>
      </c>
      <c r="BV639" s="75">
        <v>0</v>
      </c>
      <c r="BW639" s="75">
        <v>0</v>
      </c>
      <c r="BX639" s="51"/>
    </row>
    <row r="640" spans="1:76">
      <c r="A640" s="185" t="s">
        <v>2151</v>
      </c>
      <c r="B640" s="1" t="s">
        <v>4702</v>
      </c>
      <c r="C640" s="2" t="s">
        <v>4128</v>
      </c>
      <c r="D640" s="91" t="s">
        <v>2</v>
      </c>
      <c r="E640" s="2" t="s">
        <v>2665</v>
      </c>
      <c r="F640" s="2" t="s">
        <v>2665</v>
      </c>
      <c r="G640" s="2" t="s">
        <v>1403</v>
      </c>
      <c r="H640" s="2" t="s">
        <v>1403</v>
      </c>
      <c r="I640">
        <v>1556</v>
      </c>
      <c r="J640" t="s">
        <v>7829</v>
      </c>
      <c r="K640" t="e">
        <v>#VALUE!</v>
      </c>
      <c r="L640" t="s">
        <v>3557</v>
      </c>
      <c r="M640" s="175">
        <v>0</v>
      </c>
      <c r="N640" s="124">
        <v>0</v>
      </c>
      <c r="O640" s="75">
        <v>0</v>
      </c>
      <c r="P640" s="124">
        <v>0</v>
      </c>
      <c r="Q640" s="124">
        <v>0</v>
      </c>
      <c r="R640" s="124">
        <v>0</v>
      </c>
      <c r="S640" s="75">
        <v>0</v>
      </c>
      <c r="T640" s="124">
        <v>0</v>
      </c>
      <c r="U640" s="75">
        <v>0</v>
      </c>
      <c r="V640" s="75">
        <v>0</v>
      </c>
      <c r="W640" s="75">
        <v>0</v>
      </c>
      <c r="X640" s="75">
        <v>0</v>
      </c>
      <c r="Y640" s="4">
        <v>0</v>
      </c>
      <c r="Z640" s="4">
        <v>0</v>
      </c>
      <c r="AA640" s="4">
        <v>0</v>
      </c>
      <c r="AB640" s="8">
        <v>0</v>
      </c>
      <c r="AC640" s="8">
        <v>0</v>
      </c>
      <c r="AD640" s="8">
        <v>0</v>
      </c>
      <c r="AE640" s="8">
        <v>0</v>
      </c>
      <c r="AF640" s="51">
        <v>0.37915166066423983</v>
      </c>
      <c r="AG640" s="51">
        <v>0</v>
      </c>
      <c r="AH640" s="51">
        <v>0</v>
      </c>
      <c r="AI640" s="51">
        <v>0</v>
      </c>
      <c r="AJ640" s="6">
        <v>-999</v>
      </c>
      <c r="AK640" s="6">
        <v>-999</v>
      </c>
      <c r="AL640" s="6" t="s">
        <v>12734</v>
      </c>
      <c r="AM640" s="6" t="s">
        <v>12734</v>
      </c>
      <c r="AN640" s="6" t="s">
        <v>12734</v>
      </c>
      <c r="AO640" s="6" t="s">
        <v>12734</v>
      </c>
      <c r="AP640" s="6" t="s">
        <v>12734</v>
      </c>
      <c r="AQ640" s="6" t="s">
        <v>12734</v>
      </c>
      <c r="AR640" s="6" t="s">
        <v>12734</v>
      </c>
      <c r="AS640" s="6" t="s">
        <v>12734</v>
      </c>
      <c r="AT640" s="6">
        <v>-999</v>
      </c>
      <c r="AU640" s="6">
        <v>-999</v>
      </c>
      <c r="AV640" s="99">
        <v>92</v>
      </c>
      <c r="AW640" s="133" t="s">
        <v>12734</v>
      </c>
      <c r="AX640" s="133" t="s">
        <v>12734</v>
      </c>
      <c r="AY640" s="133" t="s">
        <v>12734</v>
      </c>
      <c r="AZ640" s="133" t="s">
        <v>12734</v>
      </c>
      <c r="BA640" s="133" t="s">
        <v>12734</v>
      </c>
      <c r="BB640" s="133" t="s">
        <v>12734</v>
      </c>
      <c r="BC640" s="133" t="s">
        <v>12734</v>
      </c>
      <c r="BD640" s="133" t="s">
        <v>12734</v>
      </c>
      <c r="BE640" s="133">
        <v>388</v>
      </c>
      <c r="BF640" s="133">
        <v>373</v>
      </c>
      <c r="BG640" s="92" t="s">
        <v>12734</v>
      </c>
      <c r="BH640" s="8">
        <v>5.4009775641470128</v>
      </c>
      <c r="BI640" s="8">
        <v>-1004.4009775641471</v>
      </c>
      <c r="BJ640" s="12">
        <v>583</v>
      </c>
      <c r="BK640" s="10">
        <v>0</v>
      </c>
      <c r="BL640" s="10">
        <v>0.21403182159055145</v>
      </c>
      <c r="BM640" s="10">
        <v>-1004.6150093857376</v>
      </c>
      <c r="BN640" s="41">
        <v>-1854.4593863162377</v>
      </c>
      <c r="BO640" s="41"/>
      <c r="BP640" s="10">
        <v>0</v>
      </c>
      <c r="BQ640" s="38">
        <v>0</v>
      </c>
      <c r="BR640" s="6" t="s">
        <v>13320</v>
      </c>
      <c r="BS640" s="51">
        <v>0</v>
      </c>
      <c r="BT640" s="75">
        <v>1806</v>
      </c>
      <c r="BU640" s="51">
        <v>0</v>
      </c>
      <c r="BV640" s="75">
        <v>0</v>
      </c>
      <c r="BW640" s="75">
        <v>0</v>
      </c>
      <c r="BX640" s="51"/>
    </row>
    <row r="641" spans="1:76">
      <c r="A641" s="222" t="s">
        <v>2159</v>
      </c>
      <c r="B641" s="1" t="s">
        <v>4309</v>
      </c>
      <c r="C641" s="2" t="s">
        <v>4310</v>
      </c>
      <c r="D641" s="91" t="s">
        <v>189</v>
      </c>
      <c r="E641" s="2" t="s">
        <v>2665</v>
      </c>
      <c r="F641" s="2" t="s">
        <v>2665</v>
      </c>
      <c r="G641" s="2" t="s">
        <v>1403</v>
      </c>
      <c r="H641" s="2" t="s">
        <v>1403</v>
      </c>
      <c r="I641">
        <v>6867</v>
      </c>
      <c r="J641" t="s">
        <v>7016</v>
      </c>
      <c r="K641" t="e">
        <v>#VALUE!</v>
      </c>
      <c r="L641" t="s">
        <v>3564</v>
      </c>
      <c r="M641" s="175">
        <v>0</v>
      </c>
      <c r="N641" s="124">
        <v>0</v>
      </c>
      <c r="O641" s="75">
        <v>0</v>
      </c>
      <c r="P641" s="124">
        <v>0</v>
      </c>
      <c r="Q641" s="124">
        <v>0</v>
      </c>
      <c r="R641" s="124">
        <v>0</v>
      </c>
      <c r="S641" s="75">
        <v>0</v>
      </c>
      <c r="T641" s="124">
        <v>0</v>
      </c>
      <c r="U641" s="75">
        <v>0</v>
      </c>
      <c r="V641" s="75">
        <v>0</v>
      </c>
      <c r="W641" s="75">
        <v>0</v>
      </c>
      <c r="X641" s="75">
        <v>0</v>
      </c>
      <c r="Y641" s="52">
        <v>0</v>
      </c>
      <c r="Z641" s="52">
        <v>0</v>
      </c>
      <c r="AA641" s="52">
        <v>0</v>
      </c>
      <c r="AB641" s="51">
        <v>0</v>
      </c>
      <c r="AC641" s="51">
        <v>0</v>
      </c>
      <c r="AD641" s="51">
        <v>0</v>
      </c>
      <c r="AE641" s="51">
        <v>0</v>
      </c>
      <c r="AF641" s="51">
        <v>0.37915166066423983</v>
      </c>
      <c r="AG641" s="51">
        <v>0</v>
      </c>
      <c r="AH641" s="51">
        <v>0</v>
      </c>
      <c r="AI641" s="51">
        <v>0</v>
      </c>
      <c r="AJ641" s="51">
        <v>-999</v>
      </c>
      <c r="AK641" s="51">
        <v>-999</v>
      </c>
      <c r="AL641" s="51" t="s">
        <v>12734</v>
      </c>
      <c r="AM641" s="51" t="s">
        <v>12734</v>
      </c>
      <c r="AN641" s="51" t="s">
        <v>12734</v>
      </c>
      <c r="AO641" s="51" t="s">
        <v>12734</v>
      </c>
      <c r="AP641" s="51" t="s">
        <v>12734</v>
      </c>
      <c r="AQ641" s="51" t="s">
        <v>12734</v>
      </c>
      <c r="AR641" s="51" t="s">
        <v>12734</v>
      </c>
      <c r="AS641" s="51" t="s">
        <v>12734</v>
      </c>
      <c r="AT641" s="51">
        <v>-999</v>
      </c>
      <c r="AU641" s="51">
        <v>-999</v>
      </c>
      <c r="AV641" s="76">
        <v>92</v>
      </c>
      <c r="AW641" s="133" t="s">
        <v>12734</v>
      </c>
      <c r="AX641" s="133" t="s">
        <v>12734</v>
      </c>
      <c r="AY641" s="133" t="s">
        <v>12734</v>
      </c>
      <c r="AZ641" s="133" t="s">
        <v>12734</v>
      </c>
      <c r="BA641" s="133" t="s">
        <v>12734</v>
      </c>
      <c r="BB641" s="133" t="s">
        <v>12734</v>
      </c>
      <c r="BC641" s="133" t="s">
        <v>12734</v>
      </c>
      <c r="BD641" s="133" t="s">
        <v>12734</v>
      </c>
      <c r="BE641" s="133">
        <v>388</v>
      </c>
      <c r="BF641" s="133">
        <v>373</v>
      </c>
      <c r="BG641" s="92" t="s">
        <v>12734</v>
      </c>
      <c r="BH641" s="51">
        <v>5.4009775641470128</v>
      </c>
      <c r="BI641" s="8">
        <v>-1004.4009775641471</v>
      </c>
      <c r="BJ641" s="12">
        <v>583</v>
      </c>
      <c r="BK641" s="51">
        <v>0</v>
      </c>
      <c r="BL641" s="51">
        <v>0.21403182159055145</v>
      </c>
      <c r="BM641" s="51">
        <v>-1004.6150093857376</v>
      </c>
      <c r="BN641" s="64">
        <v>-1854.4593863162377</v>
      </c>
      <c r="BO641" s="64"/>
      <c r="BP641" s="51">
        <v>0</v>
      </c>
      <c r="BQ641" s="38">
        <v>0</v>
      </c>
      <c r="BR641" s="51" t="s">
        <v>13320</v>
      </c>
      <c r="BS641" s="51">
        <v>0</v>
      </c>
      <c r="BT641" s="75">
        <v>1806</v>
      </c>
      <c r="BU641" s="51">
        <v>0</v>
      </c>
      <c r="BV641" s="75">
        <v>0</v>
      </c>
      <c r="BW641" s="75">
        <v>0</v>
      </c>
      <c r="BX641" s="51"/>
    </row>
    <row r="642" spans="1:76">
      <c r="A642" s="185" t="s">
        <v>2168</v>
      </c>
      <c r="B642" s="1" t="s">
        <v>4705</v>
      </c>
      <c r="C642" s="2" t="s">
        <v>3942</v>
      </c>
      <c r="D642" s="91" t="s">
        <v>377</v>
      </c>
      <c r="E642" s="2" t="s">
        <v>2665</v>
      </c>
      <c r="F642" s="2" t="s">
        <v>2665</v>
      </c>
      <c r="G642" s="2" t="s">
        <v>1403</v>
      </c>
      <c r="H642" s="2" t="s">
        <v>1403</v>
      </c>
      <c r="I642">
        <v>1638</v>
      </c>
      <c r="J642" t="s">
        <v>6682</v>
      </c>
      <c r="K642" t="e">
        <v>#VALUE!</v>
      </c>
      <c r="L642" t="s">
        <v>3575</v>
      </c>
      <c r="M642" s="175">
        <v>0</v>
      </c>
      <c r="N642" s="124">
        <v>0</v>
      </c>
      <c r="O642" s="67">
        <v>0</v>
      </c>
      <c r="P642" s="124">
        <v>0</v>
      </c>
      <c r="Q642" s="124">
        <v>0</v>
      </c>
      <c r="R642" s="124">
        <v>0</v>
      </c>
      <c r="S642" s="67">
        <v>0</v>
      </c>
      <c r="T642" s="124">
        <v>0</v>
      </c>
      <c r="U642" s="67">
        <v>0</v>
      </c>
      <c r="V642" s="67">
        <v>0</v>
      </c>
      <c r="W642" s="67">
        <v>0</v>
      </c>
      <c r="X642" s="67">
        <v>0</v>
      </c>
      <c r="Y642" s="4">
        <v>0</v>
      </c>
      <c r="Z642" s="4">
        <v>0</v>
      </c>
      <c r="AA642" s="4">
        <v>0</v>
      </c>
      <c r="AB642" s="8">
        <v>0</v>
      </c>
      <c r="AC642" s="8">
        <v>0</v>
      </c>
      <c r="AD642" s="8">
        <v>0</v>
      </c>
      <c r="AE642" s="8">
        <v>0</v>
      </c>
      <c r="AF642" s="51">
        <v>0.37915166066423983</v>
      </c>
      <c r="AG642" s="51">
        <v>0</v>
      </c>
      <c r="AH642" s="51">
        <v>0</v>
      </c>
      <c r="AI642" s="51">
        <v>0</v>
      </c>
      <c r="AJ642" s="8">
        <v>-999</v>
      </c>
      <c r="AK642" s="8">
        <v>-999</v>
      </c>
      <c r="AL642" s="8" t="s">
        <v>12734</v>
      </c>
      <c r="AM642" s="8" t="s">
        <v>12734</v>
      </c>
      <c r="AN642" s="8" t="s">
        <v>12734</v>
      </c>
      <c r="AO642" s="8" t="s">
        <v>12734</v>
      </c>
      <c r="AP642" s="8" t="s">
        <v>12734</v>
      </c>
      <c r="AQ642" s="8" t="s">
        <v>12734</v>
      </c>
      <c r="AR642" s="8" t="s">
        <v>12734</v>
      </c>
      <c r="AS642" s="8" t="s">
        <v>12734</v>
      </c>
      <c r="AT642" s="8">
        <v>-999</v>
      </c>
      <c r="AU642" s="8">
        <v>-999</v>
      </c>
      <c r="AV642" s="133">
        <v>92</v>
      </c>
      <c r="AW642" s="133" t="s">
        <v>12734</v>
      </c>
      <c r="AX642" s="133" t="s">
        <v>12734</v>
      </c>
      <c r="AY642" s="133" t="s">
        <v>12734</v>
      </c>
      <c r="AZ642" s="133" t="s">
        <v>12734</v>
      </c>
      <c r="BA642" s="133" t="s">
        <v>12734</v>
      </c>
      <c r="BB642" s="133" t="s">
        <v>12734</v>
      </c>
      <c r="BC642" s="133" t="s">
        <v>12734</v>
      </c>
      <c r="BD642" s="133" t="s">
        <v>12734</v>
      </c>
      <c r="BE642" s="133">
        <v>388</v>
      </c>
      <c r="BF642" s="133">
        <v>373</v>
      </c>
      <c r="BG642" s="92" t="s">
        <v>12734</v>
      </c>
      <c r="BH642" s="8">
        <v>5.4009775641470128</v>
      </c>
      <c r="BI642" s="8">
        <v>-1004.4009775641471</v>
      </c>
      <c r="BJ642" s="12">
        <v>583</v>
      </c>
      <c r="BK642" s="10">
        <v>0</v>
      </c>
      <c r="BL642" s="10">
        <v>0.21403182159055145</v>
      </c>
      <c r="BM642" s="10">
        <v>-1004.6150093857376</v>
      </c>
      <c r="BN642" s="41">
        <v>-1854.4593863162377</v>
      </c>
      <c r="BO642" s="41"/>
      <c r="BP642" s="10">
        <v>0</v>
      </c>
      <c r="BQ642" s="38">
        <v>0</v>
      </c>
      <c r="BR642" s="6" t="s">
        <v>13320</v>
      </c>
      <c r="BS642" s="51">
        <v>0</v>
      </c>
      <c r="BT642" s="75">
        <v>1806</v>
      </c>
      <c r="BU642" s="51">
        <v>0</v>
      </c>
      <c r="BV642" s="75">
        <v>0</v>
      </c>
      <c r="BW642" s="75">
        <v>0</v>
      </c>
      <c r="BX642" s="51"/>
    </row>
    <row r="643" spans="1:76">
      <c r="A643" s="185" t="s">
        <v>2192</v>
      </c>
      <c r="B643" s="1" t="s">
        <v>4861</v>
      </c>
      <c r="C643" s="2" t="s">
        <v>4607</v>
      </c>
      <c r="D643" s="91" t="s">
        <v>22</v>
      </c>
      <c r="E643" s="2" t="s">
        <v>2665</v>
      </c>
      <c r="F643" s="2" t="s">
        <v>2665</v>
      </c>
      <c r="G643" s="2" t="s">
        <v>1403</v>
      </c>
      <c r="H643" s="2" t="s">
        <v>1403</v>
      </c>
      <c r="I643">
        <v>2129</v>
      </c>
      <c r="J643" t="s">
        <v>7708</v>
      </c>
      <c r="K643" t="e">
        <v>#VALUE!</v>
      </c>
      <c r="L643" t="s">
        <v>6110</v>
      </c>
      <c r="M643" s="175">
        <v>0</v>
      </c>
      <c r="N643" s="124">
        <v>0</v>
      </c>
      <c r="O643" s="75">
        <v>0</v>
      </c>
      <c r="P643" s="124">
        <v>0</v>
      </c>
      <c r="Q643" s="124">
        <v>0</v>
      </c>
      <c r="R643" s="124">
        <v>0</v>
      </c>
      <c r="S643" s="75">
        <v>0</v>
      </c>
      <c r="T643" s="124">
        <v>0</v>
      </c>
      <c r="U643" s="75">
        <v>0</v>
      </c>
      <c r="V643" s="75">
        <v>0</v>
      </c>
      <c r="W643" s="75">
        <v>0</v>
      </c>
      <c r="X643" s="75">
        <v>0</v>
      </c>
      <c r="Y643" s="31">
        <v>0</v>
      </c>
      <c r="Z643" s="31">
        <v>0</v>
      </c>
      <c r="AA643" s="31">
        <v>0</v>
      </c>
      <c r="AB643" s="32">
        <v>0</v>
      </c>
      <c r="AC643" s="32">
        <v>0</v>
      </c>
      <c r="AD643" s="32">
        <v>0</v>
      </c>
      <c r="AE643" s="32">
        <v>0</v>
      </c>
      <c r="AF643" s="51">
        <v>0.37915166066423983</v>
      </c>
      <c r="AG643" s="51">
        <v>0</v>
      </c>
      <c r="AH643" s="51">
        <v>0</v>
      </c>
      <c r="AI643" s="51">
        <v>0</v>
      </c>
      <c r="AJ643" s="32">
        <v>-999</v>
      </c>
      <c r="AK643" s="32">
        <v>-999</v>
      </c>
      <c r="AL643" s="32" t="s">
        <v>12734</v>
      </c>
      <c r="AM643" s="32" t="s">
        <v>12734</v>
      </c>
      <c r="AN643" s="32" t="s">
        <v>12734</v>
      </c>
      <c r="AO643" s="32" t="s">
        <v>12734</v>
      </c>
      <c r="AP643" s="32" t="s">
        <v>12734</v>
      </c>
      <c r="AQ643" s="32" t="s">
        <v>12734</v>
      </c>
      <c r="AR643" s="32" t="s">
        <v>12734</v>
      </c>
      <c r="AS643" s="32" t="s">
        <v>12734</v>
      </c>
      <c r="AT643" s="32">
        <v>-999</v>
      </c>
      <c r="AU643" s="32">
        <v>-999</v>
      </c>
      <c r="AV643" s="134">
        <v>92</v>
      </c>
      <c r="AW643" s="133" t="s">
        <v>12734</v>
      </c>
      <c r="AX643" s="133" t="s">
        <v>12734</v>
      </c>
      <c r="AY643" s="133" t="s">
        <v>12734</v>
      </c>
      <c r="AZ643" s="133" t="s">
        <v>12734</v>
      </c>
      <c r="BA643" s="133" t="s">
        <v>12734</v>
      </c>
      <c r="BB643" s="133" t="s">
        <v>12734</v>
      </c>
      <c r="BC643" s="133" t="s">
        <v>12734</v>
      </c>
      <c r="BD643" s="133" t="s">
        <v>12734</v>
      </c>
      <c r="BE643" s="133">
        <v>388</v>
      </c>
      <c r="BF643" s="133">
        <v>373</v>
      </c>
      <c r="BG643" s="92" t="s">
        <v>12734</v>
      </c>
      <c r="BH643" s="32">
        <v>5.4009775641470128</v>
      </c>
      <c r="BI643" s="8">
        <v>-1004.4009775641471</v>
      </c>
      <c r="BJ643" s="12">
        <v>583</v>
      </c>
      <c r="BK643" s="32">
        <v>0</v>
      </c>
      <c r="BL643" s="32">
        <v>0.21403182159055145</v>
      </c>
      <c r="BM643" s="32">
        <v>-1004.6150093857376</v>
      </c>
      <c r="BN643" s="40">
        <v>-1854.4593863162377</v>
      </c>
      <c r="BO643" s="40"/>
      <c r="BP643" s="32">
        <v>0</v>
      </c>
      <c r="BQ643" s="38">
        <v>0</v>
      </c>
      <c r="BR643" s="6" t="s">
        <v>13320</v>
      </c>
      <c r="BS643" s="51">
        <v>0</v>
      </c>
      <c r="BT643" s="75">
        <v>1806</v>
      </c>
      <c r="BU643" s="51">
        <v>0</v>
      </c>
      <c r="BV643" s="75">
        <v>0</v>
      </c>
      <c r="BW643" s="75">
        <v>0</v>
      </c>
      <c r="BX643" s="51"/>
    </row>
    <row r="644" spans="1:76">
      <c r="A644" s="221" t="s">
        <v>2202</v>
      </c>
      <c r="B644" s="187" t="s">
        <v>4381</v>
      </c>
      <c r="C644" s="205" t="s">
        <v>4382</v>
      </c>
      <c r="D644" s="220" t="s">
        <v>132</v>
      </c>
      <c r="E644" s="205" t="s">
        <v>2665</v>
      </c>
      <c r="F644" s="205" t="s">
        <v>2665</v>
      </c>
      <c r="G644" s="205" t="s">
        <v>1403</v>
      </c>
      <c r="H644" s="205" t="s">
        <v>1403</v>
      </c>
      <c r="I644" s="206">
        <v>3231</v>
      </c>
      <c r="J644" s="206" t="s">
        <v>6589</v>
      </c>
      <c r="K644" s="207" t="e">
        <v>#VALUE!</v>
      </c>
      <c r="L644" s="207" t="s">
        <v>3608</v>
      </c>
      <c r="M644" s="208">
        <v>0</v>
      </c>
      <c r="N644" s="209">
        <v>0</v>
      </c>
      <c r="O644" s="209">
        <v>0</v>
      </c>
      <c r="P644" s="209">
        <v>0</v>
      </c>
      <c r="Q644" s="209">
        <v>0</v>
      </c>
      <c r="R644" s="209">
        <v>0</v>
      </c>
      <c r="S644" s="209">
        <v>0</v>
      </c>
      <c r="T644" s="209">
        <v>0</v>
      </c>
      <c r="U644" s="209">
        <v>0</v>
      </c>
      <c r="V644" s="209">
        <v>0</v>
      </c>
      <c r="W644" s="209">
        <v>0</v>
      </c>
      <c r="X644" s="209">
        <v>0</v>
      </c>
      <c r="Y644" s="210">
        <v>0</v>
      </c>
      <c r="Z644" s="211">
        <v>0</v>
      </c>
      <c r="AA644" s="211">
        <v>0</v>
      </c>
      <c r="AB644" s="212">
        <v>0</v>
      </c>
      <c r="AC644" s="212">
        <v>0</v>
      </c>
      <c r="AD644" s="212">
        <v>0</v>
      </c>
      <c r="AE644" s="212">
        <v>0</v>
      </c>
      <c r="AF644" s="212">
        <v>0.37915166066423983</v>
      </c>
      <c r="AG644" s="213">
        <v>0</v>
      </c>
      <c r="AH644" s="213">
        <v>0</v>
      </c>
      <c r="AI644" s="213">
        <v>0</v>
      </c>
      <c r="AJ644" s="212">
        <v>-999</v>
      </c>
      <c r="AK644" s="212">
        <v>-999</v>
      </c>
      <c r="AL644" s="212" t="s">
        <v>12734</v>
      </c>
      <c r="AM644" s="212" t="s">
        <v>12734</v>
      </c>
      <c r="AN644" s="212" t="s">
        <v>12734</v>
      </c>
      <c r="AO644" s="212" t="s">
        <v>12734</v>
      </c>
      <c r="AP644" s="212" t="s">
        <v>12734</v>
      </c>
      <c r="AQ644" s="212" t="s">
        <v>12734</v>
      </c>
      <c r="AR644" s="212" t="s">
        <v>12734</v>
      </c>
      <c r="AS644" s="212" t="s">
        <v>12734</v>
      </c>
      <c r="AT644" s="212">
        <v>-999</v>
      </c>
      <c r="AU644" s="212">
        <v>-999</v>
      </c>
      <c r="AV644" s="214">
        <v>92</v>
      </c>
      <c r="AW644" s="214" t="s">
        <v>12734</v>
      </c>
      <c r="AX644" s="214" t="s">
        <v>12734</v>
      </c>
      <c r="AY644" s="214" t="s">
        <v>12734</v>
      </c>
      <c r="AZ644" s="214" t="s">
        <v>12734</v>
      </c>
      <c r="BA644" s="214" t="s">
        <v>12734</v>
      </c>
      <c r="BB644" s="214" t="s">
        <v>12734</v>
      </c>
      <c r="BC644" s="214" t="s">
        <v>12734</v>
      </c>
      <c r="BD644" s="214" t="s">
        <v>12734</v>
      </c>
      <c r="BE644" s="214">
        <v>388</v>
      </c>
      <c r="BF644" s="214">
        <v>373</v>
      </c>
      <c r="BG644" s="215" t="s">
        <v>12734</v>
      </c>
      <c r="BH644" s="212">
        <v>5.4009775641470128</v>
      </c>
      <c r="BI644" s="212">
        <v>-1004.4009775641471</v>
      </c>
      <c r="BJ644" s="214">
        <v>583</v>
      </c>
      <c r="BK644" s="212">
        <v>0</v>
      </c>
      <c r="BL644" s="212">
        <v>0.21403182159055145</v>
      </c>
      <c r="BM644" s="212">
        <v>-1004.6150093857376</v>
      </c>
      <c r="BN644" s="216">
        <v>-1854.4593863162377</v>
      </c>
      <c r="BO644" s="217"/>
      <c r="BP644" s="212">
        <v>0</v>
      </c>
      <c r="BQ644" s="38">
        <v>0</v>
      </c>
      <c r="BR644" s="212" t="s">
        <v>13320</v>
      </c>
      <c r="BS644" s="212">
        <v>0</v>
      </c>
      <c r="BT644" s="218">
        <v>1806</v>
      </c>
      <c r="BU644" s="213">
        <v>0</v>
      </c>
      <c r="BV644" s="218">
        <v>0</v>
      </c>
      <c r="BW644" s="218">
        <v>0</v>
      </c>
      <c r="BX644" s="212"/>
    </row>
    <row r="645" spans="1:76">
      <c r="A645" s="185" t="s">
        <v>2229</v>
      </c>
      <c r="B645" s="1" t="s">
        <v>4442</v>
      </c>
      <c r="C645" s="2" t="s">
        <v>4164</v>
      </c>
      <c r="D645" s="91" t="s">
        <v>474</v>
      </c>
      <c r="E645" s="2" t="s">
        <v>2665</v>
      </c>
      <c r="F645" s="2" t="s">
        <v>2665</v>
      </c>
      <c r="G645" s="2" t="s">
        <v>1403</v>
      </c>
      <c r="H645" s="2" t="s">
        <v>1403</v>
      </c>
      <c r="I645">
        <v>746</v>
      </c>
      <c r="J645" t="s">
        <v>7072</v>
      </c>
      <c r="K645" t="e">
        <v>#VALUE!</v>
      </c>
      <c r="L645" t="s">
        <v>3635</v>
      </c>
      <c r="M645" s="175">
        <v>0</v>
      </c>
      <c r="N645" s="124">
        <v>0</v>
      </c>
      <c r="O645" s="75">
        <v>0</v>
      </c>
      <c r="P645" s="124">
        <v>0</v>
      </c>
      <c r="Q645" s="124">
        <v>0</v>
      </c>
      <c r="R645" s="124">
        <v>0</v>
      </c>
      <c r="S645" s="75">
        <v>0</v>
      </c>
      <c r="T645" s="124">
        <v>0</v>
      </c>
      <c r="U645" s="75">
        <v>0</v>
      </c>
      <c r="V645" s="75">
        <v>0</v>
      </c>
      <c r="W645" s="75">
        <v>0</v>
      </c>
      <c r="X645" s="75">
        <v>0</v>
      </c>
      <c r="Y645" s="4">
        <v>0</v>
      </c>
      <c r="Z645" s="4">
        <v>0</v>
      </c>
      <c r="AA645" s="4">
        <v>0</v>
      </c>
      <c r="AB645" s="8">
        <v>0</v>
      </c>
      <c r="AC645" s="8">
        <v>0</v>
      </c>
      <c r="AD645" s="8">
        <v>0</v>
      </c>
      <c r="AE645" s="8">
        <v>0</v>
      </c>
      <c r="AF645" s="51">
        <v>0.37915166066423983</v>
      </c>
      <c r="AG645" s="51">
        <v>0</v>
      </c>
      <c r="AH645" s="51">
        <v>0</v>
      </c>
      <c r="AI645" s="51">
        <v>0</v>
      </c>
      <c r="AJ645" s="8">
        <v>-999</v>
      </c>
      <c r="AK645" s="8">
        <v>-999</v>
      </c>
      <c r="AL645" s="8" t="s">
        <v>12734</v>
      </c>
      <c r="AM645" s="8" t="s">
        <v>12734</v>
      </c>
      <c r="AN645" s="8" t="s">
        <v>12734</v>
      </c>
      <c r="AO645" s="8" t="s">
        <v>12734</v>
      </c>
      <c r="AP645" s="8" t="s">
        <v>12734</v>
      </c>
      <c r="AQ645" s="8" t="s">
        <v>12734</v>
      </c>
      <c r="AR645" s="8" t="s">
        <v>12734</v>
      </c>
      <c r="AS645" s="8" t="s">
        <v>12734</v>
      </c>
      <c r="AT645" s="8">
        <v>-999</v>
      </c>
      <c r="AU645" s="8">
        <v>-999</v>
      </c>
      <c r="AV645" s="133">
        <v>92</v>
      </c>
      <c r="AW645" s="133" t="s">
        <v>12734</v>
      </c>
      <c r="AX645" s="133" t="s">
        <v>12734</v>
      </c>
      <c r="AY645" s="133" t="s">
        <v>12734</v>
      </c>
      <c r="AZ645" s="133" t="s">
        <v>12734</v>
      </c>
      <c r="BA645" s="133" t="s">
        <v>12734</v>
      </c>
      <c r="BB645" s="133" t="s">
        <v>12734</v>
      </c>
      <c r="BC645" s="133" t="s">
        <v>12734</v>
      </c>
      <c r="BD645" s="133" t="s">
        <v>12734</v>
      </c>
      <c r="BE645" s="133">
        <v>388</v>
      </c>
      <c r="BF645" s="133">
        <v>373</v>
      </c>
      <c r="BG645" s="92" t="s">
        <v>12734</v>
      </c>
      <c r="BH645" s="8">
        <v>5.4009775641470128</v>
      </c>
      <c r="BI645" s="8">
        <v>-1004.4009775641471</v>
      </c>
      <c r="BJ645" s="12">
        <v>583</v>
      </c>
      <c r="BK645" s="10">
        <v>0</v>
      </c>
      <c r="BL645" s="10">
        <v>0.21403182159055145</v>
      </c>
      <c r="BM645" s="10">
        <v>-1004.6150093857376</v>
      </c>
      <c r="BN645" s="41">
        <v>-1854.4593863162377</v>
      </c>
      <c r="BO645" s="41"/>
      <c r="BP645" s="10">
        <v>0</v>
      </c>
      <c r="BQ645" s="38">
        <v>0</v>
      </c>
      <c r="BR645" s="6" t="s">
        <v>13320</v>
      </c>
      <c r="BS645" s="51">
        <v>0</v>
      </c>
      <c r="BT645" s="75">
        <v>1806</v>
      </c>
      <c r="BU645" s="51">
        <v>0</v>
      </c>
      <c r="BV645" s="75">
        <v>0</v>
      </c>
      <c r="BW645" s="75">
        <v>0</v>
      </c>
      <c r="BX645" s="51"/>
    </row>
    <row r="646" spans="1:76">
      <c r="A646" s="185" t="s">
        <v>2627</v>
      </c>
      <c r="B646" s="1" t="s">
        <v>4337</v>
      </c>
      <c r="C646" s="2" t="s">
        <v>4338</v>
      </c>
      <c r="D646" s="91" t="s">
        <v>93</v>
      </c>
      <c r="E646" s="2" t="s">
        <v>2665</v>
      </c>
      <c r="F646" s="2" t="s">
        <v>2665</v>
      </c>
      <c r="G646" s="2" t="s">
        <v>1403</v>
      </c>
      <c r="H646" s="2" t="s">
        <v>1403</v>
      </c>
      <c r="I646">
        <v>6806</v>
      </c>
      <c r="J646" t="s">
        <v>7809</v>
      </c>
      <c r="K646" t="e">
        <v>#VALUE!</v>
      </c>
      <c r="L646" t="s">
        <v>3637</v>
      </c>
      <c r="M646" s="175">
        <v>0</v>
      </c>
      <c r="N646" s="124">
        <v>0</v>
      </c>
      <c r="O646" s="75">
        <v>0</v>
      </c>
      <c r="P646" s="124">
        <v>0</v>
      </c>
      <c r="Q646" s="124">
        <v>0</v>
      </c>
      <c r="R646" s="124">
        <v>0</v>
      </c>
      <c r="S646" s="75">
        <v>0</v>
      </c>
      <c r="T646" s="124">
        <v>0</v>
      </c>
      <c r="U646" s="75">
        <v>0</v>
      </c>
      <c r="V646" s="75">
        <v>0</v>
      </c>
      <c r="W646" s="75">
        <v>0</v>
      </c>
      <c r="X646" s="75">
        <v>0</v>
      </c>
      <c r="Y646" s="4">
        <v>0</v>
      </c>
      <c r="Z646" s="4">
        <v>0</v>
      </c>
      <c r="AA646" s="4">
        <v>0</v>
      </c>
      <c r="AB646" s="8">
        <v>0</v>
      </c>
      <c r="AC646" s="8">
        <v>0</v>
      </c>
      <c r="AD646" s="8">
        <v>0</v>
      </c>
      <c r="AE646" s="8">
        <v>0</v>
      </c>
      <c r="AF646" s="51">
        <v>0.37915166066423983</v>
      </c>
      <c r="AG646" s="51">
        <v>0</v>
      </c>
      <c r="AH646" s="51">
        <v>0</v>
      </c>
      <c r="AI646" s="51">
        <v>0</v>
      </c>
      <c r="AJ646" s="8">
        <v>-999</v>
      </c>
      <c r="AK646" s="8">
        <v>-999</v>
      </c>
      <c r="AL646" s="8" t="s">
        <v>12734</v>
      </c>
      <c r="AM646" s="8" t="s">
        <v>12734</v>
      </c>
      <c r="AN646" s="8" t="s">
        <v>12734</v>
      </c>
      <c r="AO646" s="8" t="s">
        <v>12734</v>
      </c>
      <c r="AP646" s="8" t="s">
        <v>12734</v>
      </c>
      <c r="AQ646" s="8" t="s">
        <v>12734</v>
      </c>
      <c r="AR646" s="8" t="s">
        <v>12734</v>
      </c>
      <c r="AS646" s="8" t="s">
        <v>12734</v>
      </c>
      <c r="AT646" s="8">
        <v>-999</v>
      </c>
      <c r="AU646" s="8">
        <v>-999</v>
      </c>
      <c r="AV646" s="133">
        <v>92</v>
      </c>
      <c r="AW646" s="133" t="s">
        <v>12734</v>
      </c>
      <c r="AX646" s="133" t="s">
        <v>12734</v>
      </c>
      <c r="AY646" s="133" t="s">
        <v>12734</v>
      </c>
      <c r="AZ646" s="133" t="s">
        <v>12734</v>
      </c>
      <c r="BA646" s="133" t="s">
        <v>12734</v>
      </c>
      <c r="BB646" s="133" t="s">
        <v>12734</v>
      </c>
      <c r="BC646" s="133" t="s">
        <v>12734</v>
      </c>
      <c r="BD646" s="133" t="s">
        <v>12734</v>
      </c>
      <c r="BE646" s="133">
        <v>388</v>
      </c>
      <c r="BF646" s="133">
        <v>373</v>
      </c>
      <c r="BG646" s="92" t="s">
        <v>12734</v>
      </c>
      <c r="BH646" s="8">
        <v>5.4009775641470128</v>
      </c>
      <c r="BI646" s="8">
        <v>-1004.4009775641471</v>
      </c>
      <c r="BJ646" s="12">
        <v>583</v>
      </c>
      <c r="BK646" s="10">
        <v>0</v>
      </c>
      <c r="BL646" s="10">
        <v>0.21403182159055145</v>
      </c>
      <c r="BM646" s="10">
        <v>-1004.6150093857376</v>
      </c>
      <c r="BN646" s="41">
        <v>-1854.4593863162377</v>
      </c>
      <c r="BO646" s="41"/>
      <c r="BP646" s="10">
        <v>0</v>
      </c>
      <c r="BQ646" s="38">
        <v>0</v>
      </c>
      <c r="BR646" s="6" t="s">
        <v>13320</v>
      </c>
      <c r="BS646" s="51">
        <v>0</v>
      </c>
      <c r="BT646" s="75">
        <v>1806</v>
      </c>
      <c r="BU646" s="51">
        <v>0</v>
      </c>
      <c r="BV646" s="75">
        <v>0</v>
      </c>
      <c r="BW646" s="75">
        <v>0</v>
      </c>
      <c r="BX646" s="51"/>
    </row>
    <row r="647" spans="1:76">
      <c r="A647" s="222" t="s">
        <v>2818</v>
      </c>
      <c r="B647" s="1" t="s">
        <v>4867</v>
      </c>
      <c r="C647" s="2" t="s">
        <v>4161</v>
      </c>
      <c r="D647" s="91" t="s">
        <v>2819</v>
      </c>
      <c r="E647" s="2" t="s">
        <v>2665</v>
      </c>
      <c r="F647" s="2" t="s">
        <v>2665</v>
      </c>
      <c r="G647" s="2" t="s">
        <v>1403</v>
      </c>
      <c r="H647" s="2" t="s">
        <v>1403</v>
      </c>
      <c r="I647">
        <v>841</v>
      </c>
      <c r="J647" t="s">
        <v>6966</v>
      </c>
      <c r="K647" t="e">
        <v>#VALUE!</v>
      </c>
      <c r="L647" t="s">
        <v>6140</v>
      </c>
      <c r="M647" s="175">
        <v>0</v>
      </c>
      <c r="N647" s="124">
        <v>0</v>
      </c>
      <c r="O647" s="75">
        <v>0</v>
      </c>
      <c r="P647" s="124">
        <v>0</v>
      </c>
      <c r="Q647" s="124">
        <v>0</v>
      </c>
      <c r="R647" s="124">
        <v>0</v>
      </c>
      <c r="S647" s="75">
        <v>0</v>
      </c>
      <c r="T647" s="124">
        <v>0</v>
      </c>
      <c r="U647" s="75">
        <v>0</v>
      </c>
      <c r="V647" s="75">
        <v>0</v>
      </c>
      <c r="W647" s="75">
        <v>0</v>
      </c>
      <c r="X647" s="75">
        <v>0</v>
      </c>
      <c r="Y647" s="52">
        <v>0</v>
      </c>
      <c r="Z647" s="52">
        <v>0</v>
      </c>
      <c r="AA647" s="52">
        <v>0</v>
      </c>
      <c r="AB647" s="51">
        <v>0</v>
      </c>
      <c r="AC647" s="51">
        <v>0</v>
      </c>
      <c r="AD647" s="51">
        <v>0</v>
      </c>
      <c r="AE647" s="51">
        <v>0</v>
      </c>
      <c r="AF647" s="51">
        <v>0.37915166066423983</v>
      </c>
      <c r="AG647" s="51">
        <v>0</v>
      </c>
      <c r="AH647" s="51">
        <v>0</v>
      </c>
      <c r="AI647" s="51">
        <v>0</v>
      </c>
      <c r="AJ647" s="51">
        <v>-999</v>
      </c>
      <c r="AK647" s="51">
        <v>-999</v>
      </c>
      <c r="AL647" s="51" t="s">
        <v>12734</v>
      </c>
      <c r="AM647" s="51" t="s">
        <v>12734</v>
      </c>
      <c r="AN647" s="51" t="s">
        <v>12734</v>
      </c>
      <c r="AO647" s="51" t="s">
        <v>12734</v>
      </c>
      <c r="AP647" s="51" t="s">
        <v>12734</v>
      </c>
      <c r="AQ647" s="51" t="s">
        <v>12734</v>
      </c>
      <c r="AR647" s="51" t="s">
        <v>12734</v>
      </c>
      <c r="AS647" s="51" t="s">
        <v>12734</v>
      </c>
      <c r="AT647" s="51">
        <v>-999</v>
      </c>
      <c r="AU647" s="51">
        <v>-999</v>
      </c>
      <c r="AV647" s="76">
        <v>92</v>
      </c>
      <c r="AW647" s="133" t="s">
        <v>12734</v>
      </c>
      <c r="AX647" s="133" t="s">
        <v>12734</v>
      </c>
      <c r="AY647" s="133" t="s">
        <v>12734</v>
      </c>
      <c r="AZ647" s="133" t="s">
        <v>12734</v>
      </c>
      <c r="BA647" s="133" t="s">
        <v>12734</v>
      </c>
      <c r="BB647" s="133" t="s">
        <v>12734</v>
      </c>
      <c r="BC647" s="133" t="s">
        <v>12734</v>
      </c>
      <c r="BD647" s="133" t="s">
        <v>12734</v>
      </c>
      <c r="BE647" s="133">
        <v>388</v>
      </c>
      <c r="BF647" s="133">
        <v>373</v>
      </c>
      <c r="BG647" s="92" t="s">
        <v>12734</v>
      </c>
      <c r="BH647" s="51">
        <v>5.4009775641470128</v>
      </c>
      <c r="BI647" s="51">
        <v>-1004.4009775641471</v>
      </c>
      <c r="BJ647" s="76">
        <v>583</v>
      </c>
      <c r="BK647" s="51">
        <v>0</v>
      </c>
      <c r="BL647" s="51">
        <v>0.21403182159055145</v>
      </c>
      <c r="BM647" s="51">
        <v>-1004.6150093857376</v>
      </c>
      <c r="BN647" s="64">
        <v>-1854.4593863162377</v>
      </c>
      <c r="BO647" s="64"/>
      <c r="BP647" s="51">
        <v>0</v>
      </c>
      <c r="BQ647" s="38">
        <v>0</v>
      </c>
      <c r="BR647" s="51" t="s">
        <v>13320</v>
      </c>
      <c r="BS647" s="51">
        <v>0</v>
      </c>
      <c r="BT647" s="75">
        <v>1806</v>
      </c>
      <c r="BU647" s="51">
        <v>0</v>
      </c>
      <c r="BV647" s="75">
        <v>0</v>
      </c>
      <c r="BW647" s="75">
        <v>0</v>
      </c>
      <c r="BX647" s="51"/>
    </row>
    <row r="648" spans="1:76">
      <c r="A648" s="221" t="s">
        <v>2251</v>
      </c>
      <c r="B648" s="187" t="s">
        <v>4721</v>
      </c>
      <c r="C648" s="188" t="s">
        <v>4722</v>
      </c>
      <c r="D648" s="219" t="s">
        <v>3</v>
      </c>
      <c r="E648" s="188" t="s">
        <v>2665</v>
      </c>
      <c r="F648" s="188" t="s">
        <v>2665</v>
      </c>
      <c r="G648" s="188" t="s">
        <v>1403</v>
      </c>
      <c r="H648" s="188" t="s">
        <v>1403</v>
      </c>
      <c r="I648" s="190">
        <v>1824</v>
      </c>
      <c r="J648" s="190" t="s">
        <v>7667</v>
      </c>
      <c r="K648" s="202" t="e">
        <v>#VALUE!</v>
      </c>
      <c r="L648" s="202" t="s">
        <v>3661</v>
      </c>
      <c r="M648" s="66">
        <v>0</v>
      </c>
      <c r="N648" s="192">
        <v>0</v>
      </c>
      <c r="O648" s="192">
        <v>0</v>
      </c>
      <c r="P648" s="192">
        <v>0</v>
      </c>
      <c r="Q648" s="192">
        <v>0</v>
      </c>
      <c r="R648" s="192">
        <v>0</v>
      </c>
      <c r="S648" s="192">
        <v>0</v>
      </c>
      <c r="T648" s="192">
        <v>0</v>
      </c>
      <c r="U648" s="192">
        <v>0</v>
      </c>
      <c r="V648" s="192">
        <v>0</v>
      </c>
      <c r="W648" s="192">
        <v>0</v>
      </c>
      <c r="X648" s="192">
        <v>0</v>
      </c>
      <c r="Y648" s="193">
        <v>0</v>
      </c>
      <c r="Z648" s="194">
        <v>0</v>
      </c>
      <c r="AA648" s="194">
        <v>0</v>
      </c>
      <c r="AB648" s="195">
        <v>0</v>
      </c>
      <c r="AC648" s="195">
        <v>0</v>
      </c>
      <c r="AD648" s="195">
        <v>0</v>
      </c>
      <c r="AE648" s="195">
        <v>0</v>
      </c>
      <c r="AF648" s="195">
        <v>0.37915166066423983</v>
      </c>
      <c r="AG648" s="196">
        <v>0</v>
      </c>
      <c r="AH648" s="196">
        <v>0</v>
      </c>
      <c r="AI648" s="196">
        <v>0</v>
      </c>
      <c r="AJ648" s="195">
        <v>-999</v>
      </c>
      <c r="AK648" s="195">
        <v>-999</v>
      </c>
      <c r="AL648" s="195" t="s">
        <v>12734</v>
      </c>
      <c r="AM648" s="195" t="s">
        <v>12734</v>
      </c>
      <c r="AN648" s="195" t="s">
        <v>12734</v>
      </c>
      <c r="AO648" s="195" t="s">
        <v>12734</v>
      </c>
      <c r="AP648" s="195" t="s">
        <v>12734</v>
      </c>
      <c r="AQ648" s="195" t="s">
        <v>12734</v>
      </c>
      <c r="AR648" s="195" t="s">
        <v>12734</v>
      </c>
      <c r="AS648" s="195" t="s">
        <v>12734</v>
      </c>
      <c r="AT648" s="195">
        <v>-999</v>
      </c>
      <c r="AU648" s="195">
        <v>-999</v>
      </c>
      <c r="AV648" s="197">
        <v>92</v>
      </c>
      <c r="AW648" s="197" t="s">
        <v>12734</v>
      </c>
      <c r="AX648" s="197" t="s">
        <v>12734</v>
      </c>
      <c r="AY648" s="197" t="s">
        <v>12734</v>
      </c>
      <c r="AZ648" s="197" t="s">
        <v>12734</v>
      </c>
      <c r="BA648" s="197" t="s">
        <v>12734</v>
      </c>
      <c r="BB648" s="197" t="s">
        <v>12734</v>
      </c>
      <c r="BC648" s="197" t="s">
        <v>12734</v>
      </c>
      <c r="BD648" s="197" t="s">
        <v>12734</v>
      </c>
      <c r="BE648" s="197">
        <v>388</v>
      </c>
      <c r="BF648" s="197">
        <v>373</v>
      </c>
      <c r="BG648" s="198" t="s">
        <v>12734</v>
      </c>
      <c r="BH648" s="195">
        <v>5.4009775641470128</v>
      </c>
      <c r="BI648" s="195">
        <v>-1004.4009775641471</v>
      </c>
      <c r="BJ648" s="197">
        <v>583</v>
      </c>
      <c r="BK648" s="195">
        <v>0</v>
      </c>
      <c r="BL648" s="195">
        <v>0.21403182159055145</v>
      </c>
      <c r="BM648" s="195">
        <v>-1004.6150093857376</v>
      </c>
      <c r="BN648" s="199">
        <v>-1854.4593863162377</v>
      </c>
      <c r="BO648" s="200"/>
      <c r="BP648" s="195">
        <v>0</v>
      </c>
      <c r="BQ648" s="38">
        <v>0</v>
      </c>
      <c r="BR648" s="195" t="s">
        <v>13320</v>
      </c>
      <c r="BS648" s="195">
        <v>0</v>
      </c>
      <c r="BT648" s="201">
        <v>1806</v>
      </c>
      <c r="BU648" s="196">
        <v>0</v>
      </c>
      <c r="BV648" s="201">
        <v>0</v>
      </c>
      <c r="BW648" s="201">
        <v>0</v>
      </c>
      <c r="BX648" s="195"/>
    </row>
    <row r="649" spans="1:76">
      <c r="A649" s="185" t="s">
        <v>2267</v>
      </c>
      <c r="B649" s="1" t="s">
        <v>4530</v>
      </c>
      <c r="C649" s="2" t="s">
        <v>3946</v>
      </c>
      <c r="D649" s="91" t="s">
        <v>238</v>
      </c>
      <c r="E649" s="2" t="s">
        <v>2665</v>
      </c>
      <c r="F649" s="2" t="s">
        <v>2665</v>
      </c>
      <c r="G649" s="2" t="s">
        <v>1403</v>
      </c>
      <c r="H649" s="2" t="s">
        <v>1403</v>
      </c>
      <c r="I649">
        <v>4063</v>
      </c>
      <c r="J649" t="s">
        <v>6530</v>
      </c>
      <c r="K649" t="e">
        <v>#VALUE!</v>
      </c>
      <c r="L649" t="s">
        <v>3677</v>
      </c>
      <c r="M649" s="175">
        <v>0</v>
      </c>
      <c r="N649" s="124">
        <v>0</v>
      </c>
      <c r="O649" s="75">
        <v>0</v>
      </c>
      <c r="P649" s="124">
        <v>0</v>
      </c>
      <c r="Q649" s="124">
        <v>0</v>
      </c>
      <c r="R649" s="124">
        <v>0</v>
      </c>
      <c r="S649" s="75">
        <v>0</v>
      </c>
      <c r="T649" s="124">
        <v>0</v>
      </c>
      <c r="U649" s="75">
        <v>0</v>
      </c>
      <c r="V649" s="75">
        <v>0</v>
      </c>
      <c r="W649" s="75">
        <v>0</v>
      </c>
      <c r="X649" s="75">
        <v>0</v>
      </c>
      <c r="Y649" s="4">
        <v>0</v>
      </c>
      <c r="Z649" s="4">
        <v>0</v>
      </c>
      <c r="AA649" s="4">
        <v>0</v>
      </c>
      <c r="AB649" s="8">
        <v>0</v>
      </c>
      <c r="AC649" s="8">
        <v>0</v>
      </c>
      <c r="AD649" s="8">
        <v>0</v>
      </c>
      <c r="AE649" s="8">
        <v>0</v>
      </c>
      <c r="AF649" s="51">
        <v>0.37915166066423983</v>
      </c>
      <c r="AG649" s="51">
        <v>0</v>
      </c>
      <c r="AH649" s="51">
        <v>0</v>
      </c>
      <c r="AI649" s="51">
        <v>0</v>
      </c>
      <c r="AJ649" s="8">
        <v>-999</v>
      </c>
      <c r="AK649" s="8">
        <v>-999</v>
      </c>
      <c r="AL649" s="8" t="s">
        <v>12734</v>
      </c>
      <c r="AM649" s="8" t="s">
        <v>12734</v>
      </c>
      <c r="AN649" s="8" t="s">
        <v>12734</v>
      </c>
      <c r="AO649" s="8" t="s">
        <v>12734</v>
      </c>
      <c r="AP649" s="8" t="s">
        <v>12734</v>
      </c>
      <c r="AQ649" s="8" t="s">
        <v>12734</v>
      </c>
      <c r="AR649" s="8" t="s">
        <v>12734</v>
      </c>
      <c r="AS649" s="8" t="s">
        <v>12734</v>
      </c>
      <c r="AT649" s="8">
        <v>-999</v>
      </c>
      <c r="AU649" s="8">
        <v>-999</v>
      </c>
      <c r="AV649" s="133">
        <v>92</v>
      </c>
      <c r="AW649" s="133" t="s">
        <v>12734</v>
      </c>
      <c r="AX649" s="133" t="s">
        <v>12734</v>
      </c>
      <c r="AY649" s="133" t="s">
        <v>12734</v>
      </c>
      <c r="AZ649" s="133" t="s">
        <v>12734</v>
      </c>
      <c r="BA649" s="133" t="s">
        <v>12734</v>
      </c>
      <c r="BB649" s="133" t="s">
        <v>12734</v>
      </c>
      <c r="BC649" s="133" t="s">
        <v>12734</v>
      </c>
      <c r="BD649" s="133" t="s">
        <v>12734</v>
      </c>
      <c r="BE649" s="133">
        <v>388</v>
      </c>
      <c r="BF649" s="133">
        <v>373</v>
      </c>
      <c r="BG649" s="92" t="s">
        <v>12734</v>
      </c>
      <c r="BH649" s="8">
        <v>5.4009775641470128</v>
      </c>
      <c r="BI649" s="8">
        <v>-1004.4009775641471</v>
      </c>
      <c r="BJ649" s="12">
        <v>583</v>
      </c>
      <c r="BK649" s="10">
        <v>0</v>
      </c>
      <c r="BL649" s="10">
        <v>0.21403182159055145</v>
      </c>
      <c r="BM649" s="10">
        <v>-1004.6150093857376</v>
      </c>
      <c r="BN649" s="41">
        <v>-1854.4593863162377</v>
      </c>
      <c r="BO649" s="41"/>
      <c r="BP649" s="10">
        <v>0</v>
      </c>
      <c r="BQ649" s="38">
        <v>0</v>
      </c>
      <c r="BR649" s="6" t="s">
        <v>13320</v>
      </c>
      <c r="BS649" s="51">
        <v>0</v>
      </c>
      <c r="BT649" s="75">
        <v>1806</v>
      </c>
      <c r="BU649" s="51">
        <v>0</v>
      </c>
      <c r="BV649" s="75">
        <v>0</v>
      </c>
      <c r="BW649" s="75">
        <v>0</v>
      </c>
      <c r="BX649" s="51"/>
    </row>
    <row r="650" spans="1:76">
      <c r="A650" s="185" t="s">
        <v>2828</v>
      </c>
      <c r="B650" s="1" t="s">
        <v>4320</v>
      </c>
      <c r="C650" s="2" t="s">
        <v>4796</v>
      </c>
      <c r="D650" s="91" t="s">
        <v>2829</v>
      </c>
      <c r="E650" s="2" t="s">
        <v>2665</v>
      </c>
      <c r="F650" s="2" t="s">
        <v>2665</v>
      </c>
      <c r="G650" s="2" t="s">
        <v>1403</v>
      </c>
      <c r="H650" s="2" t="s">
        <v>1403</v>
      </c>
      <c r="I650">
        <v>1275</v>
      </c>
      <c r="J650" t="s">
        <v>6744</v>
      </c>
      <c r="K650" t="e">
        <v>#VALUE!</v>
      </c>
      <c r="L650" t="s">
        <v>6168</v>
      </c>
      <c r="M650" s="175">
        <v>0</v>
      </c>
      <c r="N650" s="124">
        <v>0</v>
      </c>
      <c r="O650" s="75">
        <v>0</v>
      </c>
      <c r="P650" s="124">
        <v>0</v>
      </c>
      <c r="Q650" s="124">
        <v>0</v>
      </c>
      <c r="R650" s="124">
        <v>0</v>
      </c>
      <c r="S650" s="75">
        <v>0</v>
      </c>
      <c r="T650" s="124">
        <v>0</v>
      </c>
      <c r="U650" s="75">
        <v>0</v>
      </c>
      <c r="V650" s="75">
        <v>0</v>
      </c>
      <c r="W650" s="75">
        <v>0</v>
      </c>
      <c r="X650" s="75">
        <v>0</v>
      </c>
      <c r="Y650" s="4">
        <v>0</v>
      </c>
      <c r="Z650" s="4">
        <v>0</v>
      </c>
      <c r="AA650" s="4">
        <v>0</v>
      </c>
      <c r="AB650" s="8">
        <v>0</v>
      </c>
      <c r="AC650" s="8">
        <v>0</v>
      </c>
      <c r="AD650" s="8">
        <v>0</v>
      </c>
      <c r="AE650" s="8">
        <v>0</v>
      </c>
      <c r="AF650" s="51">
        <v>0.37915166066423983</v>
      </c>
      <c r="AG650" s="51">
        <v>0</v>
      </c>
      <c r="AH650" s="51">
        <v>0</v>
      </c>
      <c r="AI650" s="51">
        <v>0</v>
      </c>
      <c r="AJ650" s="8">
        <v>-999</v>
      </c>
      <c r="AK650" s="8">
        <v>-999</v>
      </c>
      <c r="AL650" s="8" t="s">
        <v>12734</v>
      </c>
      <c r="AM650" s="8" t="s">
        <v>12734</v>
      </c>
      <c r="AN650" s="8" t="s">
        <v>12734</v>
      </c>
      <c r="AO650" s="8" t="s">
        <v>12734</v>
      </c>
      <c r="AP650" s="8" t="s">
        <v>12734</v>
      </c>
      <c r="AQ650" s="8" t="s">
        <v>12734</v>
      </c>
      <c r="AR650" s="8" t="s">
        <v>12734</v>
      </c>
      <c r="AS650" s="8" t="s">
        <v>12734</v>
      </c>
      <c r="AT650" s="8">
        <v>-999</v>
      </c>
      <c r="AU650" s="8">
        <v>-999</v>
      </c>
      <c r="AV650" s="133">
        <v>92</v>
      </c>
      <c r="AW650" s="133" t="s">
        <v>12734</v>
      </c>
      <c r="AX650" s="133" t="s">
        <v>12734</v>
      </c>
      <c r="AY650" s="133" t="s">
        <v>12734</v>
      </c>
      <c r="AZ650" s="133" t="s">
        <v>12734</v>
      </c>
      <c r="BA650" s="133" t="s">
        <v>12734</v>
      </c>
      <c r="BB650" s="133" t="s">
        <v>12734</v>
      </c>
      <c r="BC650" s="133" t="s">
        <v>12734</v>
      </c>
      <c r="BD650" s="133" t="s">
        <v>12734</v>
      </c>
      <c r="BE650" s="133">
        <v>388</v>
      </c>
      <c r="BF650" s="133">
        <v>373</v>
      </c>
      <c r="BG650" s="92" t="s">
        <v>12734</v>
      </c>
      <c r="BH650" s="8">
        <v>5.4009775641470128</v>
      </c>
      <c r="BI650" s="8">
        <v>-1004.4009775641471</v>
      </c>
      <c r="BJ650" s="12">
        <v>583</v>
      </c>
      <c r="BK650" s="10">
        <v>0</v>
      </c>
      <c r="BL650" s="10">
        <v>0.21403182159055145</v>
      </c>
      <c r="BM650" s="10">
        <v>-1004.6150093857376</v>
      </c>
      <c r="BN650" s="41">
        <v>-1854.4593863162377</v>
      </c>
      <c r="BO650" s="41"/>
      <c r="BP650" s="10">
        <v>0</v>
      </c>
      <c r="BQ650" s="38">
        <v>0</v>
      </c>
      <c r="BR650" s="6" t="s">
        <v>13320</v>
      </c>
      <c r="BS650" s="51">
        <v>0</v>
      </c>
      <c r="BT650" s="75">
        <v>1806</v>
      </c>
      <c r="BU650" s="51">
        <v>0</v>
      </c>
      <c r="BV650" s="75">
        <v>0</v>
      </c>
      <c r="BW650" s="75">
        <v>0</v>
      </c>
      <c r="BX650" s="51"/>
    </row>
    <row r="651" spans="1:76">
      <c r="A651" s="223" t="s">
        <v>2315</v>
      </c>
      <c r="B651" s="1" t="s">
        <v>4383</v>
      </c>
      <c r="C651" s="2" t="s">
        <v>4071</v>
      </c>
      <c r="D651" s="91" t="s">
        <v>479</v>
      </c>
      <c r="E651" s="2" t="s">
        <v>2665</v>
      </c>
      <c r="F651" s="119" t="s">
        <v>2665</v>
      </c>
      <c r="G651" s="119" t="s">
        <v>1403</v>
      </c>
      <c r="H651" s="2" t="s">
        <v>1403</v>
      </c>
      <c r="I651" s="123">
        <v>1551</v>
      </c>
      <c r="J651" s="123" t="s">
        <v>6840</v>
      </c>
      <c r="K651" s="123" t="e">
        <v>#VALUE!</v>
      </c>
      <c r="L651" s="123" t="s">
        <v>3716</v>
      </c>
      <c r="M651" s="124">
        <v>0</v>
      </c>
      <c r="N651" s="124">
        <v>0</v>
      </c>
      <c r="O651" s="124">
        <v>0</v>
      </c>
      <c r="P651" s="124">
        <v>0</v>
      </c>
      <c r="Q651" s="124">
        <v>0</v>
      </c>
      <c r="R651" s="124">
        <v>0</v>
      </c>
      <c r="S651" s="124">
        <v>0</v>
      </c>
      <c r="T651" s="124">
        <v>0</v>
      </c>
      <c r="U651" s="124">
        <v>0</v>
      </c>
      <c r="V651" s="124">
        <v>0</v>
      </c>
      <c r="W651" s="124">
        <v>0</v>
      </c>
      <c r="X651" s="124">
        <v>0</v>
      </c>
      <c r="Y651" s="125">
        <v>0</v>
      </c>
      <c r="Z651" s="125">
        <v>0</v>
      </c>
      <c r="AA651" s="125">
        <v>0</v>
      </c>
      <c r="AB651" s="126">
        <v>0</v>
      </c>
      <c r="AC651" s="126">
        <v>0</v>
      </c>
      <c r="AD651" s="126">
        <v>0</v>
      </c>
      <c r="AE651" s="126">
        <v>0</v>
      </c>
      <c r="AF651" s="126">
        <v>0.37915166066423983</v>
      </c>
      <c r="AG651" s="126">
        <v>0</v>
      </c>
      <c r="AH651" s="126">
        <v>0</v>
      </c>
      <c r="AI651" s="51">
        <v>0</v>
      </c>
      <c r="AJ651" s="126">
        <v>-999</v>
      </c>
      <c r="AK651" s="126">
        <v>-999</v>
      </c>
      <c r="AL651" s="126" t="s">
        <v>12734</v>
      </c>
      <c r="AM651" s="126" t="s">
        <v>12734</v>
      </c>
      <c r="AN651" s="126" t="s">
        <v>12734</v>
      </c>
      <c r="AO651" s="126" t="s">
        <v>12734</v>
      </c>
      <c r="AP651" s="126" t="s">
        <v>12734</v>
      </c>
      <c r="AQ651" s="126" t="s">
        <v>12734</v>
      </c>
      <c r="AR651" s="126" t="s">
        <v>12734</v>
      </c>
      <c r="AS651" s="126" t="s">
        <v>12734</v>
      </c>
      <c r="AT651" s="126">
        <v>-999</v>
      </c>
      <c r="AU651" s="126">
        <v>-999</v>
      </c>
      <c r="AV651" s="128">
        <v>92</v>
      </c>
      <c r="AW651" s="128" t="s">
        <v>12734</v>
      </c>
      <c r="AX651" s="128" t="s">
        <v>12734</v>
      </c>
      <c r="AY651" s="128" t="s">
        <v>12734</v>
      </c>
      <c r="AZ651" s="128" t="s">
        <v>12734</v>
      </c>
      <c r="BA651" s="128" t="s">
        <v>12734</v>
      </c>
      <c r="BB651" s="128" t="s">
        <v>12734</v>
      </c>
      <c r="BC651" s="128" t="s">
        <v>12734</v>
      </c>
      <c r="BD651" s="128" t="s">
        <v>12734</v>
      </c>
      <c r="BE651" s="128">
        <v>388</v>
      </c>
      <c r="BF651" s="128">
        <v>373</v>
      </c>
      <c r="BG651" s="127" t="s">
        <v>12734</v>
      </c>
      <c r="BH651" s="126">
        <v>5.4009775641470128</v>
      </c>
      <c r="BI651" s="126">
        <v>-1004.4009775641471</v>
      </c>
      <c r="BJ651" s="128">
        <v>583</v>
      </c>
      <c r="BK651" s="126">
        <v>0</v>
      </c>
      <c r="BL651" s="126">
        <v>0.21403182159055145</v>
      </c>
      <c r="BM651" s="126">
        <v>-1004.6150093857376</v>
      </c>
      <c r="BN651" s="129">
        <v>-1854.4593863162377</v>
      </c>
      <c r="BO651" s="129"/>
      <c r="BP651" s="126">
        <v>0</v>
      </c>
      <c r="BQ651" s="38">
        <v>0</v>
      </c>
      <c r="BR651" s="126" t="s">
        <v>13320</v>
      </c>
      <c r="BS651" s="126">
        <v>0</v>
      </c>
      <c r="BT651" s="124">
        <v>1806</v>
      </c>
      <c r="BU651" s="126">
        <v>0</v>
      </c>
      <c r="BV651" s="124">
        <v>0</v>
      </c>
      <c r="BW651" s="124">
        <v>0</v>
      </c>
      <c r="BX651" s="126"/>
    </row>
    <row r="652" spans="1:76">
      <c r="A652" s="185" t="s">
        <v>2320</v>
      </c>
      <c r="B652" s="1" t="s">
        <v>4275</v>
      </c>
      <c r="C652" s="2" t="s">
        <v>4027</v>
      </c>
      <c r="D652" s="91" t="s">
        <v>599</v>
      </c>
      <c r="E652" s="2" t="s">
        <v>2665</v>
      </c>
      <c r="F652" s="2" t="s">
        <v>2665</v>
      </c>
      <c r="G652" s="2" t="s">
        <v>1403</v>
      </c>
      <c r="H652" s="2" t="s">
        <v>1403</v>
      </c>
      <c r="I652" s="98">
        <v>2579</v>
      </c>
      <c r="J652" s="98" t="s">
        <v>7520</v>
      </c>
      <c r="K652" s="98" t="e">
        <v>#VALUE!</v>
      </c>
      <c r="L652" s="98" t="s">
        <v>3722</v>
      </c>
      <c r="M652" s="66">
        <v>0</v>
      </c>
      <c r="N652" s="124">
        <v>0</v>
      </c>
      <c r="O652" s="66">
        <v>0</v>
      </c>
      <c r="P652" s="124">
        <v>0</v>
      </c>
      <c r="Q652" s="124">
        <v>0</v>
      </c>
      <c r="R652" s="124">
        <v>0</v>
      </c>
      <c r="S652" s="66">
        <v>0</v>
      </c>
      <c r="T652" s="124">
        <v>0</v>
      </c>
      <c r="U652" s="66">
        <v>0</v>
      </c>
      <c r="V652" s="66">
        <v>0</v>
      </c>
      <c r="W652" s="66">
        <v>0</v>
      </c>
      <c r="X652" s="66">
        <v>0</v>
      </c>
      <c r="Y652" s="3">
        <v>0</v>
      </c>
      <c r="Z652" s="3">
        <v>0</v>
      </c>
      <c r="AA652" s="3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0.37915166066423983</v>
      </c>
      <c r="AG652" s="6">
        <v>0</v>
      </c>
      <c r="AH652" s="6">
        <v>0</v>
      </c>
      <c r="AI652" s="51">
        <v>0</v>
      </c>
      <c r="AJ652" s="6">
        <v>-999</v>
      </c>
      <c r="AK652" s="6">
        <v>-999</v>
      </c>
      <c r="AL652" s="6" t="s">
        <v>12734</v>
      </c>
      <c r="AM652" s="6" t="s">
        <v>12734</v>
      </c>
      <c r="AN652" s="6" t="s">
        <v>12734</v>
      </c>
      <c r="AO652" s="6" t="s">
        <v>12734</v>
      </c>
      <c r="AP652" s="6" t="s">
        <v>12734</v>
      </c>
      <c r="AQ652" s="6" t="s">
        <v>12734</v>
      </c>
      <c r="AR652" s="6" t="s">
        <v>12734</v>
      </c>
      <c r="AS652" s="6" t="s">
        <v>12734</v>
      </c>
      <c r="AT652" s="6">
        <v>-999</v>
      </c>
      <c r="AU652" s="6">
        <v>-999</v>
      </c>
      <c r="AV652" s="99">
        <v>92</v>
      </c>
      <c r="AW652" s="99" t="s">
        <v>12734</v>
      </c>
      <c r="AX652" s="99" t="s">
        <v>12734</v>
      </c>
      <c r="AY652" s="99" t="s">
        <v>12734</v>
      </c>
      <c r="AZ652" s="99" t="s">
        <v>12734</v>
      </c>
      <c r="BA652" s="99" t="s">
        <v>12734</v>
      </c>
      <c r="BB652" s="99" t="s">
        <v>12734</v>
      </c>
      <c r="BC652" s="99" t="s">
        <v>12734</v>
      </c>
      <c r="BD652" s="99" t="s">
        <v>12734</v>
      </c>
      <c r="BE652" s="99">
        <v>388</v>
      </c>
      <c r="BF652" s="99">
        <v>373</v>
      </c>
      <c r="BG652" s="92" t="s">
        <v>12734</v>
      </c>
      <c r="BH652" s="6">
        <v>5.4009775641470128</v>
      </c>
      <c r="BI652" s="6">
        <v>-1004.4009775641471</v>
      </c>
      <c r="BJ652" s="99">
        <v>583</v>
      </c>
      <c r="BK652" s="6">
        <v>0</v>
      </c>
      <c r="BL652" s="6">
        <v>0.21403182159055145</v>
      </c>
      <c r="BM652" s="6">
        <v>-1004.6150093857376</v>
      </c>
      <c r="BN652" s="38">
        <v>-1854.4593863162377</v>
      </c>
      <c r="BO652" s="38"/>
      <c r="BP652" s="6">
        <v>0</v>
      </c>
      <c r="BQ652" s="38">
        <v>0</v>
      </c>
      <c r="BR652" s="6" t="s">
        <v>13320</v>
      </c>
      <c r="BS652" s="51">
        <v>0</v>
      </c>
      <c r="BT652" s="75">
        <v>1806</v>
      </c>
      <c r="BU652" s="51">
        <v>0</v>
      </c>
      <c r="BV652" s="75">
        <v>0</v>
      </c>
      <c r="BW652" s="75">
        <v>0</v>
      </c>
      <c r="BX652" s="6"/>
    </row>
    <row r="653" spans="1:76">
      <c r="A653" s="185" t="s">
        <v>6711</v>
      </c>
      <c r="B653" s="1" t="s">
        <v>6713</v>
      </c>
      <c r="C653" s="2" t="s">
        <v>4552</v>
      </c>
      <c r="D653" s="91" t="s">
        <v>6712</v>
      </c>
      <c r="E653" s="2" t="s">
        <v>1374</v>
      </c>
      <c r="F653" s="2" t="s">
        <v>6289</v>
      </c>
      <c r="G653" s="2" t="s">
        <v>1403</v>
      </c>
      <c r="H653" s="2" t="s">
        <v>1403</v>
      </c>
      <c r="I653">
        <v>11146</v>
      </c>
      <c r="J653" t="s">
        <v>6714</v>
      </c>
      <c r="K653" t="e">
        <v>#VALUE!</v>
      </c>
      <c r="L653" t="s">
        <v>6715</v>
      </c>
      <c r="M653" s="175">
        <v>0</v>
      </c>
      <c r="N653" s="124">
        <v>0</v>
      </c>
      <c r="O653" s="75">
        <v>0</v>
      </c>
      <c r="P653" s="124">
        <v>0</v>
      </c>
      <c r="Q653" s="124">
        <v>0</v>
      </c>
      <c r="R653" s="124">
        <v>0</v>
      </c>
      <c r="S653" s="75">
        <v>0</v>
      </c>
      <c r="T653" s="124">
        <v>0</v>
      </c>
      <c r="U653" s="75">
        <v>0</v>
      </c>
      <c r="V653" s="75">
        <v>0</v>
      </c>
      <c r="W653" s="75">
        <v>0</v>
      </c>
      <c r="X653" s="75">
        <v>0</v>
      </c>
      <c r="Y653" s="4">
        <v>0</v>
      </c>
      <c r="Z653" s="4">
        <v>0</v>
      </c>
      <c r="AA653" s="4">
        <v>0</v>
      </c>
      <c r="AB653" s="8">
        <v>0</v>
      </c>
      <c r="AC653" s="8">
        <v>0</v>
      </c>
      <c r="AD653" s="8">
        <v>0</v>
      </c>
      <c r="AE653" s="8">
        <v>0</v>
      </c>
      <c r="AF653" s="51">
        <v>0.37915166066423983</v>
      </c>
      <c r="AG653" s="51">
        <v>0</v>
      </c>
      <c r="AH653" s="51">
        <v>0</v>
      </c>
      <c r="AI653" s="51">
        <v>0</v>
      </c>
      <c r="AJ653" s="8">
        <v>-999</v>
      </c>
      <c r="AK653" s="8">
        <v>-999</v>
      </c>
      <c r="AL653" s="8" t="s">
        <v>12734</v>
      </c>
      <c r="AM653" s="8" t="s">
        <v>12734</v>
      </c>
      <c r="AN653" s="8" t="s">
        <v>12734</v>
      </c>
      <c r="AO653" s="8" t="s">
        <v>12734</v>
      </c>
      <c r="AP653" s="8" t="s">
        <v>12734</v>
      </c>
      <c r="AQ653" s="8" t="s">
        <v>12734</v>
      </c>
      <c r="AR653" s="8" t="s">
        <v>12734</v>
      </c>
      <c r="AS653" s="8" t="s">
        <v>12734</v>
      </c>
      <c r="AT653" s="8">
        <v>-999</v>
      </c>
      <c r="AU653" s="8">
        <v>-999</v>
      </c>
      <c r="AV653" s="133">
        <v>92</v>
      </c>
      <c r="AW653" s="133" t="s">
        <v>12734</v>
      </c>
      <c r="AX653" s="133" t="s">
        <v>12734</v>
      </c>
      <c r="AY653" s="133" t="s">
        <v>12734</v>
      </c>
      <c r="AZ653" s="133" t="s">
        <v>12734</v>
      </c>
      <c r="BA653" s="133" t="s">
        <v>12734</v>
      </c>
      <c r="BB653" s="133" t="s">
        <v>12734</v>
      </c>
      <c r="BC653" s="133" t="s">
        <v>12734</v>
      </c>
      <c r="BD653" s="133" t="s">
        <v>12734</v>
      </c>
      <c r="BE653" s="133">
        <v>388</v>
      </c>
      <c r="BF653" s="133">
        <v>373</v>
      </c>
      <c r="BG653" s="92" t="s">
        <v>12734</v>
      </c>
      <c r="BH653" s="8">
        <v>5.4009775641470128</v>
      </c>
      <c r="BI653" s="8">
        <v>-1004.4009775641471</v>
      </c>
      <c r="BJ653" s="12">
        <v>583</v>
      </c>
      <c r="BK653" s="10">
        <v>0</v>
      </c>
      <c r="BL653" s="10">
        <v>0.21403182159055145</v>
      </c>
      <c r="BM653" s="10">
        <v>-1004.6150093857376</v>
      </c>
      <c r="BN653" s="41">
        <v>-1854.4593863162377</v>
      </c>
      <c r="BO653" s="41"/>
      <c r="BP653" s="10">
        <v>0</v>
      </c>
      <c r="BQ653" s="38">
        <v>0</v>
      </c>
      <c r="BR653" s="6" t="s">
        <v>13320</v>
      </c>
      <c r="BS653" s="51">
        <v>0</v>
      </c>
      <c r="BT653" s="75">
        <v>1806</v>
      </c>
      <c r="BU653" s="51">
        <v>0</v>
      </c>
      <c r="BV653" s="75">
        <v>0</v>
      </c>
      <c r="BW653" s="75">
        <v>0</v>
      </c>
      <c r="BX653" s="51"/>
    </row>
    <row r="654" spans="1:76">
      <c r="A654" s="185" t="s">
        <v>2336</v>
      </c>
      <c r="B654" s="1" t="s">
        <v>4422</v>
      </c>
      <c r="C654" s="2" t="s">
        <v>4559</v>
      </c>
      <c r="D654" s="91" t="s">
        <v>146</v>
      </c>
      <c r="E654" s="2" t="s">
        <v>1393</v>
      </c>
      <c r="F654" s="2" t="s">
        <v>6289</v>
      </c>
      <c r="G654" s="2" t="s">
        <v>1403</v>
      </c>
      <c r="H654" s="2" t="s">
        <v>1403</v>
      </c>
      <c r="I654">
        <v>10289</v>
      </c>
      <c r="J654" t="s">
        <v>6300</v>
      </c>
      <c r="K654" t="e">
        <v>#VALUE!</v>
      </c>
      <c r="L654" t="s">
        <v>3738</v>
      </c>
      <c r="M654" s="175">
        <v>0</v>
      </c>
      <c r="N654" s="124">
        <v>0</v>
      </c>
      <c r="O654" s="75">
        <v>0</v>
      </c>
      <c r="P654" s="124">
        <v>0</v>
      </c>
      <c r="Q654" s="124">
        <v>0</v>
      </c>
      <c r="R654" s="124">
        <v>0</v>
      </c>
      <c r="S654" s="75">
        <v>0</v>
      </c>
      <c r="T654" s="124">
        <v>0</v>
      </c>
      <c r="U654" s="75">
        <v>0</v>
      </c>
      <c r="V654" s="75">
        <v>0</v>
      </c>
      <c r="W654" s="75">
        <v>0</v>
      </c>
      <c r="X654" s="75">
        <v>0</v>
      </c>
      <c r="Y654" s="4">
        <v>0</v>
      </c>
      <c r="Z654" s="4">
        <v>0</v>
      </c>
      <c r="AA654" s="4">
        <v>0</v>
      </c>
      <c r="AB654" s="8">
        <v>0</v>
      </c>
      <c r="AC654" s="8">
        <v>0</v>
      </c>
      <c r="AD654" s="8">
        <v>0</v>
      </c>
      <c r="AE654" s="8">
        <v>0</v>
      </c>
      <c r="AF654" s="51">
        <v>0.37915166066423983</v>
      </c>
      <c r="AG654" s="51">
        <v>0</v>
      </c>
      <c r="AH654" s="51">
        <v>0</v>
      </c>
      <c r="AI654" s="51">
        <v>0</v>
      </c>
      <c r="AJ654" s="8">
        <v>-999</v>
      </c>
      <c r="AK654" s="8">
        <v>-999</v>
      </c>
      <c r="AL654" s="8" t="s">
        <v>12734</v>
      </c>
      <c r="AM654" s="8" t="s">
        <v>12734</v>
      </c>
      <c r="AN654" s="8" t="s">
        <v>12734</v>
      </c>
      <c r="AO654" s="8" t="s">
        <v>12734</v>
      </c>
      <c r="AP654" s="8" t="s">
        <v>12734</v>
      </c>
      <c r="AQ654" s="8" t="s">
        <v>12734</v>
      </c>
      <c r="AR654" s="8" t="s">
        <v>12734</v>
      </c>
      <c r="AS654" s="8" t="s">
        <v>12734</v>
      </c>
      <c r="AT654" s="8">
        <v>-999</v>
      </c>
      <c r="AU654" s="8">
        <v>-999</v>
      </c>
      <c r="AV654" s="133">
        <v>92</v>
      </c>
      <c r="AW654" s="133" t="s">
        <v>12734</v>
      </c>
      <c r="AX654" s="133" t="s">
        <v>12734</v>
      </c>
      <c r="AY654" s="133" t="s">
        <v>12734</v>
      </c>
      <c r="AZ654" s="133" t="s">
        <v>12734</v>
      </c>
      <c r="BA654" s="133" t="s">
        <v>12734</v>
      </c>
      <c r="BB654" s="133" t="s">
        <v>12734</v>
      </c>
      <c r="BC654" s="133" t="s">
        <v>12734</v>
      </c>
      <c r="BD654" s="133" t="s">
        <v>12734</v>
      </c>
      <c r="BE654" s="133">
        <v>388</v>
      </c>
      <c r="BF654" s="133">
        <v>373</v>
      </c>
      <c r="BG654" s="92" t="s">
        <v>12734</v>
      </c>
      <c r="BH654" s="8">
        <v>5.4009775641470128</v>
      </c>
      <c r="BI654" s="8">
        <v>-1004.4009775641471</v>
      </c>
      <c r="BJ654" s="12">
        <v>583</v>
      </c>
      <c r="BK654" s="10">
        <v>0</v>
      </c>
      <c r="BL654" s="10">
        <v>0.21403182159055145</v>
      </c>
      <c r="BM654" s="10">
        <v>-1004.6150093857376</v>
      </c>
      <c r="BN654" s="41">
        <v>-1854.4593863162377</v>
      </c>
      <c r="BO654" s="41"/>
      <c r="BP654" s="10">
        <v>0</v>
      </c>
      <c r="BQ654" s="38">
        <v>0</v>
      </c>
      <c r="BR654" s="6" t="s">
        <v>13320</v>
      </c>
      <c r="BS654" s="51">
        <v>0</v>
      </c>
      <c r="BT654" s="75">
        <v>1806</v>
      </c>
      <c r="BU654" s="51">
        <v>0</v>
      </c>
      <c r="BV654" s="75">
        <v>0</v>
      </c>
      <c r="BW654" s="75">
        <v>0</v>
      </c>
      <c r="BX654" s="51"/>
    </row>
    <row r="655" spans="1:76">
      <c r="A655" s="185" t="s">
        <v>2362</v>
      </c>
      <c r="B655" s="1" t="s">
        <v>4734</v>
      </c>
      <c r="C655" s="2" t="s">
        <v>4531</v>
      </c>
      <c r="D655" s="91" t="s">
        <v>144</v>
      </c>
      <c r="E655" s="2" t="s">
        <v>2665</v>
      </c>
      <c r="F655" s="2" t="s">
        <v>2665</v>
      </c>
      <c r="G655" s="2" t="s">
        <v>1403</v>
      </c>
      <c r="H655" s="2" t="s">
        <v>1403</v>
      </c>
      <c r="I655">
        <v>3867</v>
      </c>
      <c r="J655" t="s">
        <v>8122</v>
      </c>
      <c r="K655" t="e">
        <v>#VALUE!</v>
      </c>
      <c r="L655" t="s">
        <v>6199</v>
      </c>
      <c r="M655" s="175">
        <v>0</v>
      </c>
      <c r="N655" s="124">
        <v>0</v>
      </c>
      <c r="O655" s="75">
        <v>0</v>
      </c>
      <c r="P655" s="124">
        <v>0</v>
      </c>
      <c r="Q655" s="124">
        <v>0</v>
      </c>
      <c r="R655" s="124">
        <v>0</v>
      </c>
      <c r="S655" s="75">
        <v>0</v>
      </c>
      <c r="T655" s="124">
        <v>0</v>
      </c>
      <c r="U655" s="75">
        <v>0</v>
      </c>
      <c r="V655" s="75">
        <v>0</v>
      </c>
      <c r="W655" s="75">
        <v>0</v>
      </c>
      <c r="X655" s="75">
        <v>0</v>
      </c>
      <c r="Y655" s="4">
        <v>0</v>
      </c>
      <c r="Z655" s="4">
        <v>0</v>
      </c>
      <c r="AA655" s="4">
        <v>0</v>
      </c>
      <c r="AB655" s="8">
        <v>0</v>
      </c>
      <c r="AC655" s="8">
        <v>0</v>
      </c>
      <c r="AD655" s="8">
        <v>0</v>
      </c>
      <c r="AE655" s="8">
        <v>0</v>
      </c>
      <c r="AF655" s="51">
        <v>0.37915166066423983</v>
      </c>
      <c r="AG655" s="51">
        <v>0</v>
      </c>
      <c r="AH655" s="51">
        <v>0</v>
      </c>
      <c r="AI655" s="51">
        <v>0</v>
      </c>
      <c r="AJ655" s="8">
        <v>-999</v>
      </c>
      <c r="AK655" s="8">
        <v>-999</v>
      </c>
      <c r="AL655" s="8" t="s">
        <v>12734</v>
      </c>
      <c r="AM655" s="8" t="s">
        <v>12734</v>
      </c>
      <c r="AN655" s="8" t="s">
        <v>12734</v>
      </c>
      <c r="AO655" s="8" t="s">
        <v>12734</v>
      </c>
      <c r="AP655" s="8" t="s">
        <v>12734</v>
      </c>
      <c r="AQ655" s="8" t="s">
        <v>12734</v>
      </c>
      <c r="AR655" s="8" t="s">
        <v>12734</v>
      </c>
      <c r="AS655" s="8" t="s">
        <v>12734</v>
      </c>
      <c r="AT655" s="8">
        <v>-999</v>
      </c>
      <c r="AU655" s="8">
        <v>-999</v>
      </c>
      <c r="AV655" s="133">
        <v>92</v>
      </c>
      <c r="AW655" s="133" t="s">
        <v>12734</v>
      </c>
      <c r="AX655" s="133" t="s">
        <v>12734</v>
      </c>
      <c r="AY655" s="133" t="s">
        <v>12734</v>
      </c>
      <c r="AZ655" s="133" t="s">
        <v>12734</v>
      </c>
      <c r="BA655" s="133" t="s">
        <v>12734</v>
      </c>
      <c r="BB655" s="133" t="s">
        <v>12734</v>
      </c>
      <c r="BC655" s="133" t="s">
        <v>12734</v>
      </c>
      <c r="BD655" s="133" t="s">
        <v>12734</v>
      </c>
      <c r="BE655" s="133">
        <v>388</v>
      </c>
      <c r="BF655" s="133">
        <v>373</v>
      </c>
      <c r="BG655" s="92" t="s">
        <v>12734</v>
      </c>
      <c r="BH655" s="8">
        <v>5.4009775641470128</v>
      </c>
      <c r="BI655" s="8">
        <v>-1004.4009775641471</v>
      </c>
      <c r="BJ655" s="12">
        <v>583</v>
      </c>
      <c r="BK655" s="10">
        <v>0</v>
      </c>
      <c r="BL655" s="10">
        <v>0.21403182159055145</v>
      </c>
      <c r="BM655" s="10">
        <v>-1004.6150093857376</v>
      </c>
      <c r="BN655" s="41">
        <v>-1854.4593863162377</v>
      </c>
      <c r="BO655" s="41"/>
      <c r="BP655" s="10">
        <v>0</v>
      </c>
      <c r="BQ655" s="38">
        <v>0</v>
      </c>
      <c r="BR655" s="6" t="s">
        <v>13320</v>
      </c>
      <c r="BS655" s="51">
        <v>0</v>
      </c>
      <c r="BT655" s="75">
        <v>1806</v>
      </c>
      <c r="BU655" s="51">
        <v>0</v>
      </c>
      <c r="BV655" s="75">
        <v>0</v>
      </c>
      <c r="BW655" s="75">
        <v>0</v>
      </c>
      <c r="BX655" s="51"/>
    </row>
    <row r="656" spans="1:76">
      <c r="A656" s="185" t="s">
        <v>2369</v>
      </c>
      <c r="B656" s="1" t="s">
        <v>4737</v>
      </c>
      <c r="C656" s="2" t="s">
        <v>3973</v>
      </c>
      <c r="D656" s="91" t="s">
        <v>35</v>
      </c>
      <c r="E656" s="2" t="s">
        <v>2665</v>
      </c>
      <c r="F656" s="2" t="s">
        <v>2665</v>
      </c>
      <c r="G656" s="2" t="s">
        <v>1403</v>
      </c>
      <c r="H656" s="2" t="s">
        <v>1403</v>
      </c>
      <c r="I656">
        <v>5298</v>
      </c>
      <c r="J656" t="s">
        <v>6859</v>
      </c>
      <c r="K656" t="e">
        <v>#VALUE!</v>
      </c>
      <c r="L656" t="s">
        <v>6202</v>
      </c>
      <c r="M656" s="175">
        <v>0</v>
      </c>
      <c r="N656" s="124">
        <v>0</v>
      </c>
      <c r="O656" s="75">
        <v>0</v>
      </c>
      <c r="P656" s="124">
        <v>0</v>
      </c>
      <c r="Q656" s="124">
        <v>0</v>
      </c>
      <c r="R656" s="124">
        <v>0</v>
      </c>
      <c r="S656" s="75">
        <v>0</v>
      </c>
      <c r="T656" s="124">
        <v>0</v>
      </c>
      <c r="U656" s="75">
        <v>0</v>
      </c>
      <c r="V656" s="75">
        <v>0</v>
      </c>
      <c r="W656" s="75">
        <v>0</v>
      </c>
      <c r="X656" s="75">
        <v>0</v>
      </c>
      <c r="Y656" s="31">
        <v>0</v>
      </c>
      <c r="Z656" s="31">
        <v>0</v>
      </c>
      <c r="AA656" s="31">
        <v>0</v>
      </c>
      <c r="AB656" s="32">
        <v>0</v>
      </c>
      <c r="AC656" s="32">
        <v>0</v>
      </c>
      <c r="AD656" s="32">
        <v>0</v>
      </c>
      <c r="AE656" s="32">
        <v>0</v>
      </c>
      <c r="AF656" s="51">
        <v>0.37915166066423983</v>
      </c>
      <c r="AG656" s="51">
        <v>0</v>
      </c>
      <c r="AH656" s="51">
        <v>0</v>
      </c>
      <c r="AI656" s="51">
        <v>0</v>
      </c>
      <c r="AJ656" s="32">
        <v>-999</v>
      </c>
      <c r="AK656" s="32">
        <v>-999</v>
      </c>
      <c r="AL656" s="32" t="s">
        <v>12734</v>
      </c>
      <c r="AM656" s="32" t="s">
        <v>12734</v>
      </c>
      <c r="AN656" s="32" t="s">
        <v>12734</v>
      </c>
      <c r="AO656" s="32" t="s">
        <v>12734</v>
      </c>
      <c r="AP656" s="32" t="s">
        <v>12734</v>
      </c>
      <c r="AQ656" s="32" t="s">
        <v>12734</v>
      </c>
      <c r="AR656" s="32" t="s">
        <v>12734</v>
      </c>
      <c r="AS656" s="32" t="s">
        <v>12734</v>
      </c>
      <c r="AT656" s="32">
        <v>-999</v>
      </c>
      <c r="AU656" s="32">
        <v>-999</v>
      </c>
      <c r="AV656" s="134">
        <v>92</v>
      </c>
      <c r="AW656" s="133" t="s">
        <v>12734</v>
      </c>
      <c r="AX656" s="133" t="s">
        <v>12734</v>
      </c>
      <c r="AY656" s="133" t="s">
        <v>12734</v>
      </c>
      <c r="AZ656" s="133" t="s">
        <v>12734</v>
      </c>
      <c r="BA656" s="133" t="s">
        <v>12734</v>
      </c>
      <c r="BB656" s="133" t="s">
        <v>12734</v>
      </c>
      <c r="BC656" s="133" t="s">
        <v>12734</v>
      </c>
      <c r="BD656" s="133" t="s">
        <v>12734</v>
      </c>
      <c r="BE656" s="133">
        <v>388</v>
      </c>
      <c r="BF656" s="133">
        <v>373</v>
      </c>
      <c r="BG656" s="92" t="s">
        <v>12734</v>
      </c>
      <c r="BH656" s="32">
        <v>5.4009775641470128</v>
      </c>
      <c r="BI656" s="8">
        <v>-1004.4009775641471</v>
      </c>
      <c r="BJ656" s="12">
        <v>583</v>
      </c>
      <c r="BK656" s="32">
        <v>0</v>
      </c>
      <c r="BL656" s="32">
        <v>0.21403182159055145</v>
      </c>
      <c r="BM656" s="32">
        <v>-1004.6150093857376</v>
      </c>
      <c r="BN656" s="40">
        <v>-1854.4593863162377</v>
      </c>
      <c r="BO656" s="40"/>
      <c r="BP656" s="32">
        <v>0</v>
      </c>
      <c r="BQ656" s="38">
        <v>0</v>
      </c>
      <c r="BR656" s="6" t="s">
        <v>13320</v>
      </c>
      <c r="BS656" s="51">
        <v>0</v>
      </c>
      <c r="BT656" s="75">
        <v>1806</v>
      </c>
      <c r="BU656" s="51">
        <v>0</v>
      </c>
      <c r="BV656" s="75">
        <v>0</v>
      </c>
      <c r="BW656" s="75">
        <v>0</v>
      </c>
      <c r="BX656" s="51"/>
    </row>
    <row r="657" spans="1:76">
      <c r="A657" s="185" t="s">
        <v>2377</v>
      </c>
      <c r="B657" s="1" t="s">
        <v>4738</v>
      </c>
      <c r="C657" s="2" t="s">
        <v>4043</v>
      </c>
      <c r="D657" s="91" t="s">
        <v>318</v>
      </c>
      <c r="E657" s="2" t="s">
        <v>2665</v>
      </c>
      <c r="F657" s="2" t="s">
        <v>2665</v>
      </c>
      <c r="G657" s="2" t="s">
        <v>1403</v>
      </c>
      <c r="H657" s="2" t="s">
        <v>1403</v>
      </c>
      <c r="I657">
        <v>4606</v>
      </c>
      <c r="J657" t="s">
        <v>7246</v>
      </c>
      <c r="K657" t="e">
        <v>#VALUE!</v>
      </c>
      <c r="L657" t="s">
        <v>6207</v>
      </c>
      <c r="M657" s="175">
        <v>0</v>
      </c>
      <c r="N657" s="124">
        <v>0</v>
      </c>
      <c r="O657" s="75">
        <v>0</v>
      </c>
      <c r="P657" s="124">
        <v>0</v>
      </c>
      <c r="Q657" s="124">
        <v>0</v>
      </c>
      <c r="R657" s="124">
        <v>0</v>
      </c>
      <c r="S657" s="75">
        <v>0</v>
      </c>
      <c r="T657" s="124">
        <v>0</v>
      </c>
      <c r="U657" s="75">
        <v>0</v>
      </c>
      <c r="V657" s="75">
        <v>0</v>
      </c>
      <c r="W657" s="75">
        <v>0</v>
      </c>
      <c r="X657" s="75">
        <v>0</v>
      </c>
      <c r="Y657" s="4">
        <v>0</v>
      </c>
      <c r="Z657" s="4">
        <v>0</v>
      </c>
      <c r="AA657" s="4">
        <v>0</v>
      </c>
      <c r="AB657" s="8">
        <v>0</v>
      </c>
      <c r="AC657" s="8">
        <v>0</v>
      </c>
      <c r="AD657" s="8">
        <v>0</v>
      </c>
      <c r="AE657" s="8">
        <v>0</v>
      </c>
      <c r="AF657" s="51">
        <v>0.37915166066423983</v>
      </c>
      <c r="AG657" s="51">
        <v>0</v>
      </c>
      <c r="AH657" s="51">
        <v>0</v>
      </c>
      <c r="AI657" s="51">
        <v>0</v>
      </c>
      <c r="AJ657" s="8">
        <v>-999</v>
      </c>
      <c r="AK657" s="8">
        <v>-999</v>
      </c>
      <c r="AL657" s="8" t="s">
        <v>12734</v>
      </c>
      <c r="AM657" s="8" t="s">
        <v>12734</v>
      </c>
      <c r="AN657" s="8" t="s">
        <v>12734</v>
      </c>
      <c r="AO657" s="8" t="s">
        <v>12734</v>
      </c>
      <c r="AP657" s="8" t="s">
        <v>12734</v>
      </c>
      <c r="AQ657" s="8" t="s">
        <v>12734</v>
      </c>
      <c r="AR657" s="8" t="s">
        <v>12734</v>
      </c>
      <c r="AS657" s="8" t="s">
        <v>12734</v>
      </c>
      <c r="AT657" s="8">
        <v>-999</v>
      </c>
      <c r="AU657" s="8">
        <v>-999</v>
      </c>
      <c r="AV657" s="133">
        <v>92</v>
      </c>
      <c r="AW657" s="133" t="s">
        <v>12734</v>
      </c>
      <c r="AX657" s="133" t="s">
        <v>12734</v>
      </c>
      <c r="AY657" s="133" t="s">
        <v>12734</v>
      </c>
      <c r="AZ657" s="133" t="s">
        <v>12734</v>
      </c>
      <c r="BA657" s="133" t="s">
        <v>12734</v>
      </c>
      <c r="BB657" s="133" t="s">
        <v>12734</v>
      </c>
      <c r="BC657" s="133" t="s">
        <v>12734</v>
      </c>
      <c r="BD657" s="133" t="s">
        <v>12734</v>
      </c>
      <c r="BE657" s="133">
        <v>388</v>
      </c>
      <c r="BF657" s="133">
        <v>373</v>
      </c>
      <c r="BG657" s="92" t="s">
        <v>12734</v>
      </c>
      <c r="BH657" s="8">
        <v>5.4009775641470128</v>
      </c>
      <c r="BI657" s="8">
        <v>-1004.4009775641471</v>
      </c>
      <c r="BJ657" s="12">
        <v>583</v>
      </c>
      <c r="BK657" s="10">
        <v>0</v>
      </c>
      <c r="BL657" s="10">
        <v>0.21403182159055145</v>
      </c>
      <c r="BM657" s="10">
        <v>-1004.6150093857376</v>
      </c>
      <c r="BN657" s="41">
        <v>-1854.4593863162377</v>
      </c>
      <c r="BO657" s="41"/>
      <c r="BP657" s="10">
        <v>0</v>
      </c>
      <c r="BQ657" s="38">
        <v>0</v>
      </c>
      <c r="BR657" s="6" t="s">
        <v>13320</v>
      </c>
      <c r="BS657" s="51">
        <v>0</v>
      </c>
      <c r="BT657" s="75">
        <v>1806</v>
      </c>
      <c r="BU657" s="51">
        <v>0</v>
      </c>
      <c r="BV657" s="75">
        <v>0</v>
      </c>
      <c r="BW657" s="75">
        <v>0</v>
      </c>
      <c r="BX657" s="51"/>
    </row>
    <row r="658" spans="1:76">
      <c r="A658" s="185" t="s">
        <v>2380</v>
      </c>
      <c r="B658" s="1" t="s">
        <v>4739</v>
      </c>
      <c r="C658" s="2" t="s">
        <v>4740</v>
      </c>
      <c r="D658" s="91" t="s">
        <v>6</v>
      </c>
      <c r="E658" s="2" t="s">
        <v>2665</v>
      </c>
      <c r="F658" s="2" t="s">
        <v>2665</v>
      </c>
      <c r="G658" s="2" t="s">
        <v>1403</v>
      </c>
      <c r="H658" s="2" t="s">
        <v>1403</v>
      </c>
      <c r="I658">
        <v>8848</v>
      </c>
      <c r="J658" t="s">
        <v>7848</v>
      </c>
      <c r="K658" t="e">
        <v>#VALUE!</v>
      </c>
      <c r="L658" t="s">
        <v>3788</v>
      </c>
      <c r="M658" s="175">
        <v>0</v>
      </c>
      <c r="N658" s="124">
        <v>0</v>
      </c>
      <c r="O658" s="75">
        <v>0</v>
      </c>
      <c r="P658" s="124">
        <v>0</v>
      </c>
      <c r="Q658" s="124">
        <v>0</v>
      </c>
      <c r="R658" s="124">
        <v>0</v>
      </c>
      <c r="S658" s="75">
        <v>0</v>
      </c>
      <c r="T658" s="124">
        <v>0</v>
      </c>
      <c r="U658" s="75">
        <v>0</v>
      </c>
      <c r="V658" s="75">
        <v>0</v>
      </c>
      <c r="W658" s="75">
        <v>0</v>
      </c>
      <c r="X658" s="75">
        <v>0</v>
      </c>
      <c r="Y658" s="4">
        <v>0</v>
      </c>
      <c r="Z658" s="4">
        <v>0</v>
      </c>
      <c r="AA658" s="4">
        <v>0</v>
      </c>
      <c r="AB658" s="8">
        <v>0</v>
      </c>
      <c r="AC658" s="8">
        <v>0</v>
      </c>
      <c r="AD658" s="8">
        <v>0</v>
      </c>
      <c r="AE658" s="8">
        <v>0</v>
      </c>
      <c r="AF658" s="51">
        <v>0.37915166066423983</v>
      </c>
      <c r="AG658" s="51">
        <v>0</v>
      </c>
      <c r="AH658" s="51">
        <v>0</v>
      </c>
      <c r="AI658" s="51">
        <v>0</v>
      </c>
      <c r="AJ658" s="8">
        <v>-999</v>
      </c>
      <c r="AK658" s="8">
        <v>-999</v>
      </c>
      <c r="AL658" s="8" t="s">
        <v>12734</v>
      </c>
      <c r="AM658" s="8" t="s">
        <v>12734</v>
      </c>
      <c r="AN658" s="8" t="s">
        <v>12734</v>
      </c>
      <c r="AO658" s="8" t="s">
        <v>12734</v>
      </c>
      <c r="AP658" s="8" t="s">
        <v>12734</v>
      </c>
      <c r="AQ658" s="8" t="s">
        <v>12734</v>
      </c>
      <c r="AR658" s="8" t="s">
        <v>12734</v>
      </c>
      <c r="AS658" s="8" t="s">
        <v>12734</v>
      </c>
      <c r="AT658" s="8">
        <v>-999</v>
      </c>
      <c r="AU658" s="8">
        <v>-999</v>
      </c>
      <c r="AV658" s="133">
        <v>92</v>
      </c>
      <c r="AW658" s="133" t="s">
        <v>12734</v>
      </c>
      <c r="AX658" s="133" t="s">
        <v>12734</v>
      </c>
      <c r="AY658" s="133" t="s">
        <v>12734</v>
      </c>
      <c r="AZ658" s="133" t="s">
        <v>12734</v>
      </c>
      <c r="BA658" s="133" t="s">
        <v>12734</v>
      </c>
      <c r="BB658" s="133" t="s">
        <v>12734</v>
      </c>
      <c r="BC658" s="133" t="s">
        <v>12734</v>
      </c>
      <c r="BD658" s="133" t="s">
        <v>12734</v>
      </c>
      <c r="BE658" s="133">
        <v>388</v>
      </c>
      <c r="BF658" s="133">
        <v>373</v>
      </c>
      <c r="BG658" s="92" t="s">
        <v>12734</v>
      </c>
      <c r="BH658" s="8">
        <v>5.4009775641470128</v>
      </c>
      <c r="BI658" s="8">
        <v>-1004.4009775641471</v>
      </c>
      <c r="BJ658" s="12">
        <v>583</v>
      </c>
      <c r="BK658" s="10">
        <v>0</v>
      </c>
      <c r="BL658" s="10">
        <v>0.21403182159055145</v>
      </c>
      <c r="BM658" s="10">
        <v>-1004.6150093857376</v>
      </c>
      <c r="BN658" s="41">
        <v>-1854.4593863162377</v>
      </c>
      <c r="BO658" s="41"/>
      <c r="BP658" s="10">
        <v>0</v>
      </c>
      <c r="BQ658" s="38">
        <v>0</v>
      </c>
      <c r="BR658" s="6" t="s">
        <v>13320</v>
      </c>
      <c r="BS658" s="51">
        <v>0</v>
      </c>
      <c r="BT658" s="75">
        <v>1806</v>
      </c>
      <c r="BU658" s="51">
        <v>0</v>
      </c>
      <c r="BV658" s="75">
        <v>0</v>
      </c>
      <c r="BW658" s="75">
        <v>0</v>
      </c>
      <c r="BX658" s="51"/>
    </row>
    <row r="659" spans="1:76">
      <c r="A659" s="223" t="s">
        <v>2384</v>
      </c>
      <c r="B659" s="115" t="s">
        <v>4449</v>
      </c>
      <c r="C659" s="119" t="s">
        <v>4450</v>
      </c>
      <c r="D659" s="91" t="s">
        <v>455</v>
      </c>
      <c r="E659" s="119" t="s">
        <v>2665</v>
      </c>
      <c r="F659" s="119" t="s">
        <v>2665</v>
      </c>
      <c r="G659" s="119" t="s">
        <v>1403</v>
      </c>
      <c r="H659" s="119" t="s">
        <v>1403</v>
      </c>
      <c r="I659" s="123">
        <v>3707</v>
      </c>
      <c r="J659" s="123" t="s">
        <v>7854</v>
      </c>
      <c r="K659" s="123" t="e">
        <v>#VALUE!</v>
      </c>
      <c r="L659" s="123" t="s">
        <v>3791</v>
      </c>
      <c r="M659" s="124">
        <v>0</v>
      </c>
      <c r="N659" s="124">
        <v>0</v>
      </c>
      <c r="O659" s="124">
        <v>0</v>
      </c>
      <c r="P659" s="124">
        <v>0</v>
      </c>
      <c r="Q659" s="124">
        <v>0</v>
      </c>
      <c r="R659" s="124">
        <v>0</v>
      </c>
      <c r="S659" s="124">
        <v>0</v>
      </c>
      <c r="T659" s="124">
        <v>0</v>
      </c>
      <c r="U659" s="124">
        <v>0</v>
      </c>
      <c r="V659" s="124">
        <v>0</v>
      </c>
      <c r="W659" s="124">
        <v>0</v>
      </c>
      <c r="X659" s="124">
        <v>0</v>
      </c>
      <c r="Y659" s="125">
        <v>0</v>
      </c>
      <c r="Z659" s="125">
        <v>0</v>
      </c>
      <c r="AA659" s="125">
        <v>0</v>
      </c>
      <c r="AB659" s="126">
        <v>0</v>
      </c>
      <c r="AC659" s="126">
        <v>0</v>
      </c>
      <c r="AD659" s="126">
        <v>0</v>
      </c>
      <c r="AE659" s="126">
        <v>0</v>
      </c>
      <c r="AF659" s="126">
        <v>0.37915166066423983</v>
      </c>
      <c r="AG659" s="126">
        <v>0</v>
      </c>
      <c r="AH659" s="126">
        <v>0</v>
      </c>
      <c r="AI659" s="51">
        <v>0</v>
      </c>
      <c r="AJ659" s="126">
        <v>-999</v>
      </c>
      <c r="AK659" s="126">
        <v>-999</v>
      </c>
      <c r="AL659" s="126" t="s">
        <v>12734</v>
      </c>
      <c r="AM659" s="126" t="s">
        <v>12734</v>
      </c>
      <c r="AN659" s="126" t="s">
        <v>12734</v>
      </c>
      <c r="AO659" s="126" t="s">
        <v>12734</v>
      </c>
      <c r="AP659" s="126" t="s">
        <v>12734</v>
      </c>
      <c r="AQ659" s="126" t="s">
        <v>12734</v>
      </c>
      <c r="AR659" s="126" t="s">
        <v>12734</v>
      </c>
      <c r="AS659" s="126" t="s">
        <v>12734</v>
      </c>
      <c r="AT659" s="126">
        <v>-999</v>
      </c>
      <c r="AU659" s="126">
        <v>-999</v>
      </c>
      <c r="AV659" s="128">
        <v>92</v>
      </c>
      <c r="AW659" s="128" t="s">
        <v>12734</v>
      </c>
      <c r="AX659" s="128" t="s">
        <v>12734</v>
      </c>
      <c r="AY659" s="128" t="s">
        <v>12734</v>
      </c>
      <c r="AZ659" s="128" t="s">
        <v>12734</v>
      </c>
      <c r="BA659" s="128" t="s">
        <v>12734</v>
      </c>
      <c r="BB659" s="128" t="s">
        <v>12734</v>
      </c>
      <c r="BC659" s="128" t="s">
        <v>12734</v>
      </c>
      <c r="BD659" s="128" t="s">
        <v>12734</v>
      </c>
      <c r="BE659" s="128">
        <v>388</v>
      </c>
      <c r="BF659" s="128">
        <v>373</v>
      </c>
      <c r="BG659" s="127" t="s">
        <v>12734</v>
      </c>
      <c r="BH659" s="126">
        <v>5.4009775641470128</v>
      </c>
      <c r="BI659" s="126">
        <v>-1004.4009775641471</v>
      </c>
      <c r="BJ659" s="128">
        <v>583</v>
      </c>
      <c r="BK659" s="126">
        <v>0</v>
      </c>
      <c r="BL659" s="126">
        <v>0.21403182159055145</v>
      </c>
      <c r="BM659" s="126">
        <v>-1004.6150093857376</v>
      </c>
      <c r="BN659" s="129">
        <v>-1854.4593863162377</v>
      </c>
      <c r="BO659" s="164"/>
      <c r="BP659" s="126">
        <v>0</v>
      </c>
      <c r="BQ659" s="38">
        <v>0</v>
      </c>
      <c r="BR659" s="126" t="s">
        <v>13320</v>
      </c>
      <c r="BS659" s="126">
        <v>0</v>
      </c>
      <c r="BT659" s="124">
        <v>1806</v>
      </c>
      <c r="BU659" s="126">
        <v>0</v>
      </c>
      <c r="BV659" s="124">
        <v>0</v>
      </c>
      <c r="BW659" s="124">
        <v>0</v>
      </c>
      <c r="BX659" s="126"/>
    </row>
    <row r="660" spans="1:76">
      <c r="A660" s="185" t="s">
        <v>2415</v>
      </c>
      <c r="B660" s="1" t="s">
        <v>4745</v>
      </c>
      <c r="C660" s="2" t="s">
        <v>4358</v>
      </c>
      <c r="D660" s="91" t="s">
        <v>43</v>
      </c>
      <c r="E660" s="2" t="s">
        <v>2665</v>
      </c>
      <c r="F660" s="2" t="s">
        <v>2665</v>
      </c>
      <c r="G660" s="2" t="s">
        <v>1403</v>
      </c>
      <c r="H660" s="2" t="s">
        <v>1403</v>
      </c>
      <c r="I660">
        <v>5199</v>
      </c>
      <c r="J660" t="s">
        <v>7767</v>
      </c>
      <c r="K660" t="e">
        <v>#VALUE!</v>
      </c>
      <c r="L660" t="s">
        <v>3821</v>
      </c>
      <c r="M660" s="175">
        <v>0</v>
      </c>
      <c r="N660" s="124">
        <v>0</v>
      </c>
      <c r="O660" s="75">
        <v>0</v>
      </c>
      <c r="P660" s="124">
        <v>0</v>
      </c>
      <c r="Q660" s="124">
        <v>0</v>
      </c>
      <c r="R660" s="124">
        <v>0</v>
      </c>
      <c r="S660" s="75">
        <v>0</v>
      </c>
      <c r="T660" s="124">
        <v>0</v>
      </c>
      <c r="U660" s="75">
        <v>0</v>
      </c>
      <c r="V660" s="75">
        <v>0</v>
      </c>
      <c r="W660" s="75">
        <v>0</v>
      </c>
      <c r="X660" s="75">
        <v>0</v>
      </c>
      <c r="Y660" s="31">
        <v>0</v>
      </c>
      <c r="Z660" s="31">
        <v>0</v>
      </c>
      <c r="AA660" s="31">
        <v>0</v>
      </c>
      <c r="AB660" s="32">
        <v>0</v>
      </c>
      <c r="AC660" s="32">
        <v>0</v>
      </c>
      <c r="AD660" s="32">
        <v>0</v>
      </c>
      <c r="AE660" s="32">
        <v>0</v>
      </c>
      <c r="AF660" s="51">
        <v>0.37915166066423983</v>
      </c>
      <c r="AG660" s="51">
        <v>0</v>
      </c>
      <c r="AH660" s="51">
        <v>0</v>
      </c>
      <c r="AI660" s="51">
        <v>0</v>
      </c>
      <c r="AJ660" s="32">
        <v>-999</v>
      </c>
      <c r="AK660" s="32">
        <v>-999</v>
      </c>
      <c r="AL660" s="32" t="s">
        <v>12734</v>
      </c>
      <c r="AM660" s="32" t="s">
        <v>12734</v>
      </c>
      <c r="AN660" s="32" t="s">
        <v>12734</v>
      </c>
      <c r="AO660" s="32" t="s">
        <v>12734</v>
      </c>
      <c r="AP660" s="32" t="s">
        <v>12734</v>
      </c>
      <c r="AQ660" s="32" t="s">
        <v>12734</v>
      </c>
      <c r="AR660" s="32" t="s">
        <v>12734</v>
      </c>
      <c r="AS660" s="32" t="s">
        <v>12734</v>
      </c>
      <c r="AT660" s="32">
        <v>-999</v>
      </c>
      <c r="AU660" s="32">
        <v>-999</v>
      </c>
      <c r="AV660" s="134">
        <v>92</v>
      </c>
      <c r="AW660" s="133" t="s">
        <v>12734</v>
      </c>
      <c r="AX660" s="133" t="s">
        <v>12734</v>
      </c>
      <c r="AY660" s="133" t="s">
        <v>12734</v>
      </c>
      <c r="AZ660" s="133" t="s">
        <v>12734</v>
      </c>
      <c r="BA660" s="133" t="s">
        <v>12734</v>
      </c>
      <c r="BB660" s="133" t="s">
        <v>12734</v>
      </c>
      <c r="BC660" s="133" t="s">
        <v>12734</v>
      </c>
      <c r="BD660" s="133" t="s">
        <v>12734</v>
      </c>
      <c r="BE660" s="133">
        <v>388</v>
      </c>
      <c r="BF660" s="133">
        <v>373</v>
      </c>
      <c r="BG660" s="92" t="s">
        <v>12734</v>
      </c>
      <c r="BH660" s="32">
        <v>5.4009775641470128</v>
      </c>
      <c r="BI660" s="8">
        <v>-1004.4009775641471</v>
      </c>
      <c r="BJ660" s="12">
        <v>583</v>
      </c>
      <c r="BK660" s="32">
        <v>0</v>
      </c>
      <c r="BL660" s="32">
        <v>0.21403182159055145</v>
      </c>
      <c r="BM660" s="32">
        <v>-1004.6150093857376</v>
      </c>
      <c r="BN660" s="40">
        <v>-1854.4593863162377</v>
      </c>
      <c r="BO660" s="40"/>
      <c r="BP660" s="32">
        <v>0</v>
      </c>
      <c r="BQ660" s="38">
        <v>0</v>
      </c>
      <c r="BR660" s="6" t="s">
        <v>13320</v>
      </c>
      <c r="BS660" s="51">
        <v>0</v>
      </c>
      <c r="BT660" s="75">
        <v>1806</v>
      </c>
      <c r="BU660" s="51">
        <v>0</v>
      </c>
      <c r="BV660" s="75">
        <v>0</v>
      </c>
      <c r="BW660" s="75">
        <v>0</v>
      </c>
      <c r="BX660" s="51"/>
    </row>
    <row r="661" spans="1:76">
      <c r="A661" s="185" t="s">
        <v>2424</v>
      </c>
      <c r="B661" s="1" t="s">
        <v>4560</v>
      </c>
      <c r="C661" s="2" t="s">
        <v>4008</v>
      </c>
      <c r="D661" s="91" t="s">
        <v>268</v>
      </c>
      <c r="E661" s="2" t="s">
        <v>2665</v>
      </c>
      <c r="F661" s="2" t="s">
        <v>2665</v>
      </c>
      <c r="G661" s="2" t="s">
        <v>1403</v>
      </c>
      <c r="H661" s="2" t="s">
        <v>1403</v>
      </c>
      <c r="I661">
        <v>9689</v>
      </c>
      <c r="J661" t="s">
        <v>6297</v>
      </c>
      <c r="K661" t="e">
        <v>#VALUE!</v>
      </c>
      <c r="L661" t="s">
        <v>3828</v>
      </c>
      <c r="M661" s="175">
        <v>0</v>
      </c>
      <c r="N661" s="124">
        <v>0</v>
      </c>
      <c r="O661" s="75">
        <v>0</v>
      </c>
      <c r="P661" s="124">
        <v>0</v>
      </c>
      <c r="Q661" s="124">
        <v>0</v>
      </c>
      <c r="R661" s="124">
        <v>0</v>
      </c>
      <c r="S661" s="75">
        <v>0</v>
      </c>
      <c r="T661" s="124">
        <v>0</v>
      </c>
      <c r="U661" s="75">
        <v>0</v>
      </c>
      <c r="V661" s="75">
        <v>0</v>
      </c>
      <c r="W661" s="75">
        <v>0</v>
      </c>
      <c r="X661" s="75">
        <v>0</v>
      </c>
      <c r="Y661" s="31">
        <v>0</v>
      </c>
      <c r="Z661" s="31">
        <v>0</v>
      </c>
      <c r="AA661" s="31">
        <v>0</v>
      </c>
      <c r="AB661" s="32">
        <v>0</v>
      </c>
      <c r="AC661" s="32">
        <v>0</v>
      </c>
      <c r="AD661" s="32">
        <v>0</v>
      </c>
      <c r="AE661" s="32">
        <v>0</v>
      </c>
      <c r="AF661" s="51">
        <v>0.37915166066423983</v>
      </c>
      <c r="AG661" s="51">
        <v>0</v>
      </c>
      <c r="AH661" s="51">
        <v>0</v>
      </c>
      <c r="AI661" s="51">
        <v>0</v>
      </c>
      <c r="AJ661" s="8">
        <v>-999</v>
      </c>
      <c r="AK661" s="8">
        <v>-999</v>
      </c>
      <c r="AL661" s="8" t="s">
        <v>12734</v>
      </c>
      <c r="AM661" s="8" t="s">
        <v>12734</v>
      </c>
      <c r="AN661" s="8" t="s">
        <v>12734</v>
      </c>
      <c r="AO661" s="8" t="s">
        <v>12734</v>
      </c>
      <c r="AP661" s="8" t="s">
        <v>12734</v>
      </c>
      <c r="AQ661" s="8" t="s">
        <v>12734</v>
      </c>
      <c r="AR661" s="8" t="s">
        <v>12734</v>
      </c>
      <c r="AS661" s="8" t="s">
        <v>12734</v>
      </c>
      <c r="AT661" s="8">
        <v>-999</v>
      </c>
      <c r="AU661" s="8">
        <v>-999</v>
      </c>
      <c r="AV661" s="133">
        <v>92</v>
      </c>
      <c r="AW661" s="133" t="s">
        <v>12734</v>
      </c>
      <c r="AX661" s="133" t="s">
        <v>12734</v>
      </c>
      <c r="AY661" s="133" t="s">
        <v>12734</v>
      </c>
      <c r="AZ661" s="133" t="s">
        <v>12734</v>
      </c>
      <c r="BA661" s="133" t="s">
        <v>12734</v>
      </c>
      <c r="BB661" s="133" t="s">
        <v>12734</v>
      </c>
      <c r="BC661" s="133" t="s">
        <v>12734</v>
      </c>
      <c r="BD661" s="133" t="s">
        <v>12734</v>
      </c>
      <c r="BE661" s="133">
        <v>388</v>
      </c>
      <c r="BF661" s="133">
        <v>373</v>
      </c>
      <c r="BG661" s="92" t="s">
        <v>12734</v>
      </c>
      <c r="BH661" s="32">
        <v>5.4009775641470128</v>
      </c>
      <c r="BI661" s="8">
        <v>-1004.4009775641471</v>
      </c>
      <c r="BJ661" s="12">
        <v>583</v>
      </c>
      <c r="BK661" s="32">
        <v>0</v>
      </c>
      <c r="BL661" s="32">
        <v>0.21403182159055145</v>
      </c>
      <c r="BM661" s="32">
        <v>-1004.6150093857376</v>
      </c>
      <c r="BN661" s="40">
        <v>-1854.4593863162377</v>
      </c>
      <c r="BO661" s="40"/>
      <c r="BP661" s="32">
        <v>0</v>
      </c>
      <c r="BQ661" s="38">
        <v>0</v>
      </c>
      <c r="BR661" s="6" t="s">
        <v>13320</v>
      </c>
      <c r="BS661" s="51">
        <v>0</v>
      </c>
      <c r="BT661" s="75">
        <v>1806</v>
      </c>
      <c r="BU661" s="51">
        <v>0</v>
      </c>
      <c r="BV661" s="75">
        <v>0</v>
      </c>
      <c r="BW661" s="75">
        <v>0</v>
      </c>
      <c r="BX661" s="51"/>
    </row>
    <row r="662" spans="1:76">
      <c r="A662" s="185" t="s">
        <v>2432</v>
      </c>
      <c r="B662" s="1" t="s">
        <v>4749</v>
      </c>
      <c r="C662" s="2" t="s">
        <v>4750</v>
      </c>
      <c r="D662" s="91" t="s">
        <v>397</v>
      </c>
      <c r="E662" s="2" t="s">
        <v>2665</v>
      </c>
      <c r="F662" s="2" t="s">
        <v>2665</v>
      </c>
      <c r="G662" s="2" t="s">
        <v>1403</v>
      </c>
      <c r="H662" s="2" t="s">
        <v>1403</v>
      </c>
      <c r="I662">
        <v>1135</v>
      </c>
      <c r="J662" t="s">
        <v>6943</v>
      </c>
      <c r="K662" t="e">
        <v>#VALUE!</v>
      </c>
      <c r="L662" t="s">
        <v>6236</v>
      </c>
      <c r="M662" s="175">
        <v>0</v>
      </c>
      <c r="N662" s="124">
        <v>0</v>
      </c>
      <c r="O662" s="75">
        <v>0</v>
      </c>
      <c r="P662" s="124">
        <v>0</v>
      </c>
      <c r="Q662" s="124">
        <v>0</v>
      </c>
      <c r="R662" s="124">
        <v>0</v>
      </c>
      <c r="S662" s="75">
        <v>0</v>
      </c>
      <c r="T662" s="124">
        <v>0</v>
      </c>
      <c r="U662" s="75">
        <v>0</v>
      </c>
      <c r="V662" s="75">
        <v>0</v>
      </c>
      <c r="W662" s="75">
        <v>0</v>
      </c>
      <c r="X662" s="75">
        <v>0</v>
      </c>
      <c r="Y662" s="4">
        <v>0</v>
      </c>
      <c r="Z662" s="4">
        <v>0</v>
      </c>
      <c r="AA662" s="4">
        <v>0</v>
      </c>
      <c r="AB662" s="8">
        <v>0</v>
      </c>
      <c r="AC662" s="8">
        <v>0</v>
      </c>
      <c r="AD662" s="8">
        <v>0</v>
      </c>
      <c r="AE662" s="8">
        <v>0</v>
      </c>
      <c r="AF662" s="51">
        <v>0.37915166066423983</v>
      </c>
      <c r="AG662" s="51">
        <v>0</v>
      </c>
      <c r="AH662" s="51">
        <v>0</v>
      </c>
      <c r="AI662" s="51">
        <v>0</v>
      </c>
      <c r="AJ662" s="8">
        <v>-999</v>
      </c>
      <c r="AK662" s="8">
        <v>-999</v>
      </c>
      <c r="AL662" s="8" t="s">
        <v>12734</v>
      </c>
      <c r="AM662" s="8" t="s">
        <v>12734</v>
      </c>
      <c r="AN662" s="8" t="s">
        <v>12734</v>
      </c>
      <c r="AO662" s="8" t="s">
        <v>12734</v>
      </c>
      <c r="AP662" s="8" t="s">
        <v>12734</v>
      </c>
      <c r="AQ662" s="8" t="s">
        <v>12734</v>
      </c>
      <c r="AR662" s="8" t="s">
        <v>12734</v>
      </c>
      <c r="AS662" s="8" t="s">
        <v>12734</v>
      </c>
      <c r="AT662" s="8">
        <v>-999</v>
      </c>
      <c r="AU662" s="8">
        <v>-999</v>
      </c>
      <c r="AV662" s="133">
        <v>92</v>
      </c>
      <c r="AW662" s="133" t="s">
        <v>12734</v>
      </c>
      <c r="AX662" s="133" t="s">
        <v>12734</v>
      </c>
      <c r="AY662" s="133" t="s">
        <v>12734</v>
      </c>
      <c r="AZ662" s="133" t="s">
        <v>12734</v>
      </c>
      <c r="BA662" s="133" t="s">
        <v>12734</v>
      </c>
      <c r="BB662" s="133" t="s">
        <v>12734</v>
      </c>
      <c r="BC662" s="133" t="s">
        <v>12734</v>
      </c>
      <c r="BD662" s="133" t="s">
        <v>12734</v>
      </c>
      <c r="BE662" s="133">
        <v>388</v>
      </c>
      <c r="BF662" s="133">
        <v>373</v>
      </c>
      <c r="BG662" s="92" t="s">
        <v>12734</v>
      </c>
      <c r="BH662" s="8">
        <v>5.4009775641470128</v>
      </c>
      <c r="BI662" s="8">
        <v>-1004.4009775641471</v>
      </c>
      <c r="BJ662" s="12">
        <v>583</v>
      </c>
      <c r="BK662" s="10">
        <v>0</v>
      </c>
      <c r="BL662" s="10">
        <v>0.21403182159055145</v>
      </c>
      <c r="BM662" s="10">
        <v>-1004.6150093857376</v>
      </c>
      <c r="BN662" s="41">
        <v>-1854.4593863162377</v>
      </c>
      <c r="BO662" s="41"/>
      <c r="BP662" s="10">
        <v>0</v>
      </c>
      <c r="BQ662" s="38">
        <v>0</v>
      </c>
      <c r="BR662" s="6" t="s">
        <v>13320</v>
      </c>
      <c r="BS662" s="51">
        <v>0</v>
      </c>
      <c r="BT662" s="75">
        <v>1806</v>
      </c>
      <c r="BU662" s="51">
        <v>0</v>
      </c>
      <c r="BV662" s="75">
        <v>0</v>
      </c>
      <c r="BW662" s="75">
        <v>0</v>
      </c>
      <c r="BX662" s="51"/>
    </row>
    <row r="663" spans="1:76">
      <c r="A663" s="185" t="s">
        <v>12307</v>
      </c>
      <c r="B663" s="1" t="s">
        <v>12309</v>
      </c>
      <c r="C663" s="2" t="s">
        <v>4675</v>
      </c>
      <c r="D663" s="91" t="s">
        <v>12308</v>
      </c>
      <c r="E663" s="2" t="s">
        <v>1490</v>
      </c>
      <c r="F663" s="2" t="s">
        <v>3643</v>
      </c>
      <c r="G663" s="2" t="s">
        <v>1383</v>
      </c>
      <c r="H663" s="2" t="s">
        <v>1383</v>
      </c>
      <c r="I663" t="e">
        <v>#VALUE!</v>
      </c>
      <c r="J663" t="s">
        <v>12310</v>
      </c>
      <c r="K663" t="e">
        <v>#VALUE!</v>
      </c>
      <c r="L663" t="s">
        <v>12311</v>
      </c>
      <c r="M663" s="175">
        <v>0</v>
      </c>
      <c r="N663" s="124">
        <v>0</v>
      </c>
      <c r="O663" s="75">
        <v>0</v>
      </c>
      <c r="P663" s="124">
        <v>0</v>
      </c>
      <c r="Q663" s="124">
        <v>0</v>
      </c>
      <c r="R663" s="124">
        <v>0</v>
      </c>
      <c r="S663" s="75">
        <v>0</v>
      </c>
      <c r="T663" s="124">
        <v>0</v>
      </c>
      <c r="U663" s="75">
        <v>0</v>
      </c>
      <c r="V663" s="75">
        <v>0</v>
      </c>
      <c r="W663" s="75">
        <v>0</v>
      </c>
      <c r="X663" s="75">
        <v>0</v>
      </c>
      <c r="Y663" s="4">
        <v>0</v>
      </c>
      <c r="Z663" s="4">
        <v>0</v>
      </c>
      <c r="AA663" s="4">
        <v>0</v>
      </c>
      <c r="AB663" s="8">
        <v>0</v>
      </c>
      <c r="AC663" s="8">
        <v>0</v>
      </c>
      <c r="AD663" s="8">
        <v>0</v>
      </c>
      <c r="AE663" s="8">
        <v>0</v>
      </c>
      <c r="AF663" s="51">
        <v>0.37915166066423983</v>
      </c>
      <c r="AG663" s="51">
        <v>0</v>
      </c>
      <c r="AH663" s="51">
        <v>0</v>
      </c>
      <c r="AI663" s="51">
        <v>0</v>
      </c>
      <c r="AJ663" s="8">
        <v>-999</v>
      </c>
      <c r="AK663" s="8" t="s">
        <v>12734</v>
      </c>
      <c r="AL663" s="8">
        <v>-999</v>
      </c>
      <c r="AM663" s="8" t="s">
        <v>12734</v>
      </c>
      <c r="AN663" s="8" t="s">
        <v>12734</v>
      </c>
      <c r="AO663" s="8" t="s">
        <v>12734</v>
      </c>
      <c r="AP663" s="8" t="s">
        <v>12734</v>
      </c>
      <c r="AQ663" s="8">
        <v>-999</v>
      </c>
      <c r="AR663" s="8" t="s">
        <v>12734</v>
      </c>
      <c r="AS663" s="8">
        <v>-999</v>
      </c>
      <c r="AT663" s="8">
        <v>-999</v>
      </c>
      <c r="AU663" s="8">
        <v>-999</v>
      </c>
      <c r="AV663" s="133" t="s">
        <v>12734</v>
      </c>
      <c r="AW663" s="133">
        <v>56</v>
      </c>
      <c r="AX663" s="133" t="s">
        <v>12734</v>
      </c>
      <c r="AY663" s="133" t="s">
        <v>12734</v>
      </c>
      <c r="AZ663" s="133" t="s">
        <v>12734</v>
      </c>
      <c r="BA663" s="133" t="s">
        <v>12734</v>
      </c>
      <c r="BB663" s="133">
        <v>81</v>
      </c>
      <c r="BC663" s="133" t="s">
        <v>12734</v>
      </c>
      <c r="BD663" s="133">
        <v>172</v>
      </c>
      <c r="BE663" s="133">
        <v>388</v>
      </c>
      <c r="BF663" s="133">
        <v>373</v>
      </c>
      <c r="BG663" s="92" t="s">
        <v>12734</v>
      </c>
      <c r="BH663" s="8">
        <v>9.5652162702831074</v>
      </c>
      <c r="BI663" s="8">
        <v>-1008.5652162702831</v>
      </c>
      <c r="BJ663" s="12">
        <v>662</v>
      </c>
      <c r="BK663" s="10">
        <v>0</v>
      </c>
      <c r="BL663" s="10">
        <v>0.21403182159055145</v>
      </c>
      <c r="BM663" s="10">
        <v>-1008.7792480918737</v>
      </c>
      <c r="BN663" s="41">
        <v>-1862.1504676976376</v>
      </c>
      <c r="BO663" s="41"/>
      <c r="BP663" s="10">
        <v>0</v>
      </c>
      <c r="BQ663" s="38">
        <v>0</v>
      </c>
      <c r="BR663" s="6" t="s">
        <v>13321</v>
      </c>
      <c r="BS663" s="51">
        <v>741</v>
      </c>
      <c r="BT663" s="75">
        <v>1885</v>
      </c>
      <c r="BU663" s="51">
        <v>-1144</v>
      </c>
      <c r="BV663" s="75">
        <v>702</v>
      </c>
      <c r="BW663" s="75">
        <v>740</v>
      </c>
      <c r="BX663" s="51"/>
    </row>
    <row r="664" spans="1:76">
      <c r="A664" t="s">
        <v>3036</v>
      </c>
      <c r="B664" s="1" t="s">
        <v>4042</v>
      </c>
      <c r="C664" s="2" t="s">
        <v>4043</v>
      </c>
      <c r="D664" s="91" t="s">
        <v>577</v>
      </c>
      <c r="E664" s="2" t="s">
        <v>2665</v>
      </c>
      <c r="F664" s="2" t="s">
        <v>2665</v>
      </c>
      <c r="G664" s="2" t="s">
        <v>1383</v>
      </c>
      <c r="H664" s="2" t="s">
        <v>1383</v>
      </c>
      <c r="I664">
        <v>9911</v>
      </c>
      <c r="J664" t="s">
        <v>7186</v>
      </c>
      <c r="K664" t="e">
        <v>#VALUE!</v>
      </c>
      <c r="L664" t="s">
        <v>3037</v>
      </c>
      <c r="M664" s="175">
        <v>0</v>
      </c>
      <c r="N664" s="124">
        <v>0</v>
      </c>
      <c r="O664" s="67">
        <v>0</v>
      </c>
      <c r="P664" s="124">
        <v>0</v>
      </c>
      <c r="Q664" s="124">
        <v>0</v>
      </c>
      <c r="R664" s="124">
        <v>0</v>
      </c>
      <c r="S664" s="67">
        <v>0</v>
      </c>
      <c r="T664" s="124">
        <v>0</v>
      </c>
      <c r="U664" s="67">
        <v>0</v>
      </c>
      <c r="V664" s="67">
        <v>0</v>
      </c>
      <c r="W664" s="67">
        <v>0</v>
      </c>
      <c r="X664" s="67">
        <v>0</v>
      </c>
      <c r="Y664" s="4">
        <v>0</v>
      </c>
      <c r="Z664" s="4">
        <v>0</v>
      </c>
      <c r="AA664" s="4">
        <v>0</v>
      </c>
      <c r="AB664" s="8">
        <v>0</v>
      </c>
      <c r="AC664" s="8">
        <v>0</v>
      </c>
      <c r="AD664" s="8">
        <v>0</v>
      </c>
      <c r="AE664" s="8">
        <v>0</v>
      </c>
      <c r="AF664" s="51">
        <v>0.37915166066423983</v>
      </c>
      <c r="AG664" s="51">
        <v>0</v>
      </c>
      <c r="AH664" s="51">
        <v>0</v>
      </c>
      <c r="AI664" s="51">
        <v>0</v>
      </c>
      <c r="AJ664" s="6">
        <v>-999</v>
      </c>
      <c r="AK664" s="6" t="s">
        <v>12734</v>
      </c>
      <c r="AL664" s="6">
        <v>-999</v>
      </c>
      <c r="AM664" s="6" t="s">
        <v>12734</v>
      </c>
      <c r="AN664" s="6" t="s">
        <v>12734</v>
      </c>
      <c r="AO664" s="6" t="s">
        <v>12734</v>
      </c>
      <c r="AP664" s="6" t="s">
        <v>12734</v>
      </c>
      <c r="AQ664" s="6">
        <v>-999</v>
      </c>
      <c r="AR664" s="6" t="s">
        <v>12734</v>
      </c>
      <c r="AS664" s="6">
        <v>-999</v>
      </c>
      <c r="AT664" s="6">
        <v>-999</v>
      </c>
      <c r="AU664" s="6">
        <v>-999</v>
      </c>
      <c r="AV664" s="99" t="s">
        <v>12734</v>
      </c>
      <c r="AW664" s="133">
        <v>56</v>
      </c>
      <c r="AX664" s="133" t="s">
        <v>12734</v>
      </c>
      <c r="AY664" s="133" t="s">
        <v>12734</v>
      </c>
      <c r="AZ664" s="133" t="s">
        <v>12734</v>
      </c>
      <c r="BA664" s="133" t="s">
        <v>12734</v>
      </c>
      <c r="BB664" s="133">
        <v>81</v>
      </c>
      <c r="BC664" s="133" t="s">
        <v>12734</v>
      </c>
      <c r="BD664" s="133">
        <v>172</v>
      </c>
      <c r="BE664" s="133">
        <v>388</v>
      </c>
      <c r="BF664" s="133">
        <v>373</v>
      </c>
      <c r="BG664" s="92" t="s">
        <v>12734</v>
      </c>
      <c r="BH664" s="8">
        <v>9.5652162702831074</v>
      </c>
      <c r="BI664" s="8">
        <v>-1008.5652162702831</v>
      </c>
      <c r="BJ664" s="12">
        <v>662</v>
      </c>
      <c r="BK664" s="10">
        <v>0</v>
      </c>
      <c r="BL664" s="10">
        <v>0.21403182159055145</v>
      </c>
      <c r="BM664" s="10">
        <v>-1008.7792480918737</v>
      </c>
      <c r="BN664" s="41">
        <v>-1862.1504676976376</v>
      </c>
      <c r="BO664" s="41"/>
      <c r="BP664" s="10">
        <v>0</v>
      </c>
      <c r="BQ664" s="38">
        <v>0</v>
      </c>
      <c r="BR664" s="6" t="s">
        <v>13321</v>
      </c>
      <c r="BS664" s="51">
        <v>0</v>
      </c>
      <c r="BT664" s="75">
        <v>1885</v>
      </c>
      <c r="BU664" s="51">
        <v>0</v>
      </c>
      <c r="BV664" s="75">
        <v>0</v>
      </c>
      <c r="BW664" s="75">
        <v>0</v>
      </c>
      <c r="BX664" s="51"/>
    </row>
    <row r="665" spans="1:76">
      <c r="A665" s="221" t="s">
        <v>9095</v>
      </c>
      <c r="B665" s="187" t="s">
        <v>4474</v>
      </c>
      <c r="C665" s="188" t="s">
        <v>4419</v>
      </c>
      <c r="D665" s="219" t="s">
        <v>8649</v>
      </c>
      <c r="E665" s="188" t="s">
        <v>2665</v>
      </c>
      <c r="F665" s="188" t="s">
        <v>2665</v>
      </c>
      <c r="G665" s="188" t="s">
        <v>1383</v>
      </c>
      <c r="H665" s="188" t="s">
        <v>1383</v>
      </c>
      <c r="I665" s="190">
        <v>10349</v>
      </c>
      <c r="J665" s="190" t="s">
        <v>8650</v>
      </c>
      <c r="K665" s="202" t="e">
        <v>#VALUE!</v>
      </c>
      <c r="L665" s="202" t="s">
        <v>9096</v>
      </c>
      <c r="M665" s="66">
        <v>0</v>
      </c>
      <c r="N665" s="192">
        <v>0</v>
      </c>
      <c r="O665" s="192">
        <v>0</v>
      </c>
      <c r="P665" s="192">
        <v>0</v>
      </c>
      <c r="Q665" s="192">
        <v>0</v>
      </c>
      <c r="R665" s="192">
        <v>0</v>
      </c>
      <c r="S665" s="192">
        <v>0</v>
      </c>
      <c r="T665" s="192">
        <v>0</v>
      </c>
      <c r="U665" s="192">
        <v>0</v>
      </c>
      <c r="V665" s="192">
        <v>0</v>
      </c>
      <c r="W665" s="192">
        <v>0</v>
      </c>
      <c r="X665" s="192">
        <v>0</v>
      </c>
      <c r="Y665" s="193">
        <v>0</v>
      </c>
      <c r="Z665" s="194">
        <v>0</v>
      </c>
      <c r="AA665" s="194">
        <v>0</v>
      </c>
      <c r="AB665" s="195">
        <v>0</v>
      </c>
      <c r="AC665" s="195">
        <v>0</v>
      </c>
      <c r="AD665" s="195">
        <v>0</v>
      </c>
      <c r="AE665" s="195">
        <v>0</v>
      </c>
      <c r="AF665" s="195">
        <v>0.37915166066423983</v>
      </c>
      <c r="AG665" s="196">
        <v>0</v>
      </c>
      <c r="AH665" s="196">
        <v>0</v>
      </c>
      <c r="AI665" s="196">
        <v>0</v>
      </c>
      <c r="AJ665" s="195">
        <v>-999</v>
      </c>
      <c r="AK665" s="195" t="s">
        <v>12734</v>
      </c>
      <c r="AL665" s="195">
        <v>-999</v>
      </c>
      <c r="AM665" s="195" t="s">
        <v>12734</v>
      </c>
      <c r="AN665" s="195" t="s">
        <v>12734</v>
      </c>
      <c r="AO665" s="195" t="s">
        <v>12734</v>
      </c>
      <c r="AP665" s="195" t="s">
        <v>12734</v>
      </c>
      <c r="AQ665" s="195">
        <v>-999</v>
      </c>
      <c r="AR665" s="195" t="s">
        <v>12734</v>
      </c>
      <c r="AS665" s="195">
        <v>-999</v>
      </c>
      <c r="AT665" s="195">
        <v>-999</v>
      </c>
      <c r="AU665" s="195">
        <v>-999</v>
      </c>
      <c r="AV665" s="197" t="s">
        <v>12734</v>
      </c>
      <c r="AW665" s="197">
        <v>56</v>
      </c>
      <c r="AX665" s="197" t="s">
        <v>12734</v>
      </c>
      <c r="AY665" s="197" t="s">
        <v>12734</v>
      </c>
      <c r="AZ665" s="197" t="s">
        <v>12734</v>
      </c>
      <c r="BA665" s="197" t="s">
        <v>12734</v>
      </c>
      <c r="BB665" s="197">
        <v>81</v>
      </c>
      <c r="BC665" s="197" t="s">
        <v>12734</v>
      </c>
      <c r="BD665" s="197">
        <v>172</v>
      </c>
      <c r="BE665" s="197">
        <v>388</v>
      </c>
      <c r="BF665" s="197">
        <v>373</v>
      </c>
      <c r="BG665" s="198" t="s">
        <v>12734</v>
      </c>
      <c r="BH665" s="195">
        <v>9.5652162702831074</v>
      </c>
      <c r="BI665" s="195">
        <v>-1008.5652162702831</v>
      </c>
      <c r="BJ665" s="197">
        <v>662</v>
      </c>
      <c r="BK665" s="195">
        <v>0</v>
      </c>
      <c r="BL665" s="195">
        <v>0.21403182159055145</v>
      </c>
      <c r="BM665" s="195">
        <v>-1008.7792480918737</v>
      </c>
      <c r="BN665" s="199">
        <v>-1862.1504676976376</v>
      </c>
      <c r="BO665" s="200"/>
      <c r="BP665" s="195">
        <v>0</v>
      </c>
      <c r="BQ665" s="38">
        <v>0</v>
      </c>
      <c r="BR665" s="195" t="s">
        <v>13321</v>
      </c>
      <c r="BS665" s="195">
        <v>0</v>
      </c>
      <c r="BT665" s="201">
        <v>1885</v>
      </c>
      <c r="BU665" s="196">
        <v>0</v>
      </c>
      <c r="BV665" s="201">
        <v>0</v>
      </c>
      <c r="BW665" s="201">
        <v>0</v>
      </c>
      <c r="BX665" s="195"/>
    </row>
    <row r="666" spans="1:76">
      <c r="A666" s="221" t="s">
        <v>8330</v>
      </c>
      <c r="B666" s="187" t="s">
        <v>4028</v>
      </c>
      <c r="C666" s="205" t="s">
        <v>8332</v>
      </c>
      <c r="D666" s="220" t="s">
        <v>8331</v>
      </c>
      <c r="E666" s="205" t="s">
        <v>2665</v>
      </c>
      <c r="F666" s="205" t="s">
        <v>2665</v>
      </c>
      <c r="G666" s="205" t="s">
        <v>1383</v>
      </c>
      <c r="H666" s="205" t="s">
        <v>1383</v>
      </c>
      <c r="I666" s="206">
        <v>5107</v>
      </c>
      <c r="J666" s="206" t="s">
        <v>8333</v>
      </c>
      <c r="K666" s="207" t="e">
        <v>#VALUE!</v>
      </c>
      <c r="L666" s="207" t="s">
        <v>8334</v>
      </c>
      <c r="M666" s="208">
        <v>0</v>
      </c>
      <c r="N666" s="209">
        <v>0</v>
      </c>
      <c r="O666" s="209">
        <v>0</v>
      </c>
      <c r="P666" s="209">
        <v>0</v>
      </c>
      <c r="Q666" s="209">
        <v>0</v>
      </c>
      <c r="R666" s="209">
        <v>0</v>
      </c>
      <c r="S666" s="209">
        <v>0</v>
      </c>
      <c r="T666" s="209">
        <v>0</v>
      </c>
      <c r="U666" s="209">
        <v>0</v>
      </c>
      <c r="V666" s="209">
        <v>0</v>
      </c>
      <c r="W666" s="209">
        <v>0</v>
      </c>
      <c r="X666" s="209">
        <v>0</v>
      </c>
      <c r="Y666" s="210">
        <v>0</v>
      </c>
      <c r="Z666" s="211">
        <v>0</v>
      </c>
      <c r="AA666" s="211">
        <v>0</v>
      </c>
      <c r="AB666" s="212">
        <v>0</v>
      </c>
      <c r="AC666" s="212">
        <v>0</v>
      </c>
      <c r="AD666" s="212">
        <v>0</v>
      </c>
      <c r="AE666" s="212">
        <v>0</v>
      </c>
      <c r="AF666" s="212">
        <v>0.37915166066423983</v>
      </c>
      <c r="AG666" s="213">
        <v>0</v>
      </c>
      <c r="AH666" s="213">
        <v>0</v>
      </c>
      <c r="AI666" s="213">
        <v>0</v>
      </c>
      <c r="AJ666" s="212">
        <v>-999</v>
      </c>
      <c r="AK666" s="212" t="s">
        <v>12734</v>
      </c>
      <c r="AL666" s="212">
        <v>-999</v>
      </c>
      <c r="AM666" s="212" t="s">
        <v>12734</v>
      </c>
      <c r="AN666" s="212" t="s">
        <v>12734</v>
      </c>
      <c r="AO666" s="212" t="s">
        <v>12734</v>
      </c>
      <c r="AP666" s="212" t="s">
        <v>12734</v>
      </c>
      <c r="AQ666" s="212">
        <v>-999</v>
      </c>
      <c r="AR666" s="212" t="s">
        <v>12734</v>
      </c>
      <c r="AS666" s="212">
        <v>-999</v>
      </c>
      <c r="AT666" s="212">
        <v>-999</v>
      </c>
      <c r="AU666" s="212">
        <v>-999</v>
      </c>
      <c r="AV666" s="214" t="s">
        <v>12734</v>
      </c>
      <c r="AW666" s="214">
        <v>56</v>
      </c>
      <c r="AX666" s="214" t="s">
        <v>12734</v>
      </c>
      <c r="AY666" s="214" t="s">
        <v>12734</v>
      </c>
      <c r="AZ666" s="214" t="s">
        <v>12734</v>
      </c>
      <c r="BA666" s="214" t="s">
        <v>12734</v>
      </c>
      <c r="BB666" s="214">
        <v>81</v>
      </c>
      <c r="BC666" s="214" t="s">
        <v>12734</v>
      </c>
      <c r="BD666" s="214">
        <v>172</v>
      </c>
      <c r="BE666" s="214">
        <v>388</v>
      </c>
      <c r="BF666" s="214">
        <v>373</v>
      </c>
      <c r="BG666" s="215" t="s">
        <v>12734</v>
      </c>
      <c r="BH666" s="212">
        <v>9.5652162702831074</v>
      </c>
      <c r="BI666" s="212">
        <v>-1008.5652162702831</v>
      </c>
      <c r="BJ666" s="214">
        <v>662</v>
      </c>
      <c r="BK666" s="212">
        <v>0</v>
      </c>
      <c r="BL666" s="212">
        <v>0.21403182159055145</v>
      </c>
      <c r="BM666" s="212">
        <v>-1008.7792480918737</v>
      </c>
      <c r="BN666" s="216">
        <v>-1862.1504676976376</v>
      </c>
      <c r="BO666" s="217"/>
      <c r="BP666" s="212">
        <v>0</v>
      </c>
      <c r="BQ666" s="38">
        <v>0</v>
      </c>
      <c r="BR666" s="212" t="s">
        <v>13321</v>
      </c>
      <c r="BS666" s="212">
        <v>0</v>
      </c>
      <c r="BT666" s="218">
        <v>1885</v>
      </c>
      <c r="BU666" s="213">
        <v>0</v>
      </c>
      <c r="BV666" s="218">
        <v>0</v>
      </c>
      <c r="BW666" s="218">
        <v>0</v>
      </c>
      <c r="BX666" s="212"/>
    </row>
    <row r="667" spans="1:76">
      <c r="A667" t="s">
        <v>10693</v>
      </c>
      <c r="B667" s="1" t="s">
        <v>10066</v>
      </c>
      <c r="C667" s="2" t="s">
        <v>4043</v>
      </c>
      <c r="D667" s="91" t="s">
        <v>10694</v>
      </c>
      <c r="E667" s="2" t="s">
        <v>1374</v>
      </c>
      <c r="F667" s="2" t="s">
        <v>6289</v>
      </c>
      <c r="G667" s="2" t="s">
        <v>1383</v>
      </c>
      <c r="H667" s="2" t="s">
        <v>1383</v>
      </c>
      <c r="I667" s="98">
        <v>2852</v>
      </c>
      <c r="J667" s="98" t="s">
        <v>10695</v>
      </c>
      <c r="K667" s="98" t="e">
        <v>#VALUE!</v>
      </c>
      <c r="L667" s="98" t="s">
        <v>11208</v>
      </c>
      <c r="M667" s="66">
        <v>0</v>
      </c>
      <c r="N667" s="124">
        <v>0</v>
      </c>
      <c r="O667" s="75">
        <v>0</v>
      </c>
      <c r="P667" s="124">
        <v>0</v>
      </c>
      <c r="Q667" s="124">
        <v>0</v>
      </c>
      <c r="R667" s="124">
        <v>0</v>
      </c>
      <c r="S667" s="75">
        <v>0</v>
      </c>
      <c r="T667" s="124">
        <v>0</v>
      </c>
      <c r="U667" s="75">
        <v>0</v>
      </c>
      <c r="V667" s="75">
        <v>0</v>
      </c>
      <c r="W667" s="75">
        <v>0</v>
      </c>
      <c r="X667" s="75">
        <v>0</v>
      </c>
      <c r="Y667" s="3">
        <v>0</v>
      </c>
      <c r="Z667" s="3">
        <v>0</v>
      </c>
      <c r="AA667" s="3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0.37915166066423983</v>
      </c>
      <c r="AG667" s="6">
        <v>0</v>
      </c>
      <c r="AH667" s="6">
        <v>0</v>
      </c>
      <c r="AI667" s="51">
        <v>0</v>
      </c>
      <c r="AJ667" s="6">
        <v>-999</v>
      </c>
      <c r="AK667" s="6" t="s">
        <v>12734</v>
      </c>
      <c r="AL667" s="6">
        <v>-999</v>
      </c>
      <c r="AM667" s="6" t="s">
        <v>12734</v>
      </c>
      <c r="AN667" s="6" t="s">
        <v>12734</v>
      </c>
      <c r="AO667" s="6" t="s">
        <v>12734</v>
      </c>
      <c r="AP667" s="6" t="s">
        <v>12734</v>
      </c>
      <c r="AQ667" s="6">
        <v>-999</v>
      </c>
      <c r="AR667" s="6" t="s">
        <v>12734</v>
      </c>
      <c r="AS667" s="6">
        <v>-999</v>
      </c>
      <c r="AT667" s="6">
        <v>-999</v>
      </c>
      <c r="AU667" s="6">
        <v>-999</v>
      </c>
      <c r="AV667" s="99" t="s">
        <v>12734</v>
      </c>
      <c r="AW667" s="99">
        <v>56</v>
      </c>
      <c r="AX667" s="99" t="s">
        <v>12734</v>
      </c>
      <c r="AY667" s="99" t="s">
        <v>12734</v>
      </c>
      <c r="AZ667" s="99" t="s">
        <v>12734</v>
      </c>
      <c r="BA667" s="99" t="s">
        <v>12734</v>
      </c>
      <c r="BB667" s="99">
        <v>81</v>
      </c>
      <c r="BC667" s="99" t="s">
        <v>12734</v>
      </c>
      <c r="BD667" s="99">
        <v>172</v>
      </c>
      <c r="BE667" s="99">
        <v>388</v>
      </c>
      <c r="BF667" s="99">
        <v>373</v>
      </c>
      <c r="BG667" s="92" t="s">
        <v>12734</v>
      </c>
      <c r="BH667" s="6">
        <v>9.5652162702831074</v>
      </c>
      <c r="BI667" s="6">
        <v>-1008.5652162702831</v>
      </c>
      <c r="BJ667" s="99">
        <v>662</v>
      </c>
      <c r="BK667" s="6">
        <v>0</v>
      </c>
      <c r="BL667" s="6">
        <v>0.21403182159055145</v>
      </c>
      <c r="BM667" s="6">
        <v>-1008.7792480918737</v>
      </c>
      <c r="BN667" s="38">
        <v>-1862.1504676976376</v>
      </c>
      <c r="BO667" s="38"/>
      <c r="BP667" s="6">
        <v>0</v>
      </c>
      <c r="BQ667" s="38">
        <v>0</v>
      </c>
      <c r="BR667" s="6" t="s">
        <v>13321</v>
      </c>
      <c r="BS667" s="51">
        <v>0</v>
      </c>
      <c r="BT667" s="75">
        <v>1885</v>
      </c>
      <c r="BU667" s="51">
        <v>0</v>
      </c>
      <c r="BV667" s="75">
        <v>0</v>
      </c>
      <c r="BW667" s="75">
        <v>0</v>
      </c>
      <c r="BX667" s="6"/>
    </row>
    <row r="668" spans="1:76">
      <c r="A668" t="s">
        <v>1785</v>
      </c>
      <c r="B668" s="1" t="s">
        <v>3249</v>
      </c>
      <c r="C668" s="2" t="s">
        <v>3961</v>
      </c>
      <c r="D668" s="91" t="s">
        <v>610</v>
      </c>
      <c r="E668" s="2" t="s">
        <v>2665</v>
      </c>
      <c r="F668" s="2" t="s">
        <v>2665</v>
      </c>
      <c r="G668" s="2" t="s">
        <v>1383</v>
      </c>
      <c r="H668" s="2" t="s">
        <v>1383</v>
      </c>
      <c r="I668">
        <v>1908</v>
      </c>
      <c r="J668" t="s">
        <v>7631</v>
      </c>
      <c r="K668" t="e">
        <v>#VALUE!</v>
      </c>
      <c r="L668" t="s">
        <v>3240</v>
      </c>
      <c r="M668" s="175">
        <v>0</v>
      </c>
      <c r="N668" s="124">
        <v>0</v>
      </c>
      <c r="O668" s="67">
        <v>0</v>
      </c>
      <c r="P668" s="124">
        <v>0</v>
      </c>
      <c r="Q668" s="124">
        <v>0</v>
      </c>
      <c r="R668" s="124">
        <v>0</v>
      </c>
      <c r="S668" s="67">
        <v>0</v>
      </c>
      <c r="T668" s="124">
        <v>0</v>
      </c>
      <c r="U668" s="67">
        <v>0</v>
      </c>
      <c r="V668" s="67">
        <v>0</v>
      </c>
      <c r="W668" s="67">
        <v>0</v>
      </c>
      <c r="X668" s="67">
        <v>0</v>
      </c>
      <c r="Y668" s="31">
        <v>0</v>
      </c>
      <c r="Z668" s="31">
        <v>0</v>
      </c>
      <c r="AA668" s="31">
        <v>0</v>
      </c>
      <c r="AB668" s="32">
        <v>0</v>
      </c>
      <c r="AC668" s="32">
        <v>0</v>
      </c>
      <c r="AD668" s="32">
        <v>0</v>
      </c>
      <c r="AE668" s="32">
        <v>0</v>
      </c>
      <c r="AF668" s="51">
        <v>0.37915166066423983</v>
      </c>
      <c r="AG668" s="51">
        <v>0</v>
      </c>
      <c r="AH668" s="51">
        <v>0</v>
      </c>
      <c r="AI668" s="51">
        <v>0</v>
      </c>
      <c r="AJ668" s="32">
        <v>-999</v>
      </c>
      <c r="AK668" s="32" t="s">
        <v>12734</v>
      </c>
      <c r="AL668" s="32">
        <v>-999</v>
      </c>
      <c r="AM668" s="32" t="s">
        <v>12734</v>
      </c>
      <c r="AN668" s="32" t="s">
        <v>12734</v>
      </c>
      <c r="AO668" s="32" t="s">
        <v>12734</v>
      </c>
      <c r="AP668" s="32" t="s">
        <v>12734</v>
      </c>
      <c r="AQ668" s="32">
        <v>-999</v>
      </c>
      <c r="AR668" s="32" t="s">
        <v>12734</v>
      </c>
      <c r="AS668" s="32">
        <v>-999</v>
      </c>
      <c r="AT668" s="32">
        <v>-999</v>
      </c>
      <c r="AU668" s="32">
        <v>-999</v>
      </c>
      <c r="AV668" s="134" t="s">
        <v>12734</v>
      </c>
      <c r="AW668" s="133">
        <v>56</v>
      </c>
      <c r="AX668" s="133" t="s">
        <v>12734</v>
      </c>
      <c r="AY668" s="133" t="s">
        <v>12734</v>
      </c>
      <c r="AZ668" s="133" t="s">
        <v>12734</v>
      </c>
      <c r="BA668" s="133" t="s">
        <v>12734</v>
      </c>
      <c r="BB668" s="133">
        <v>81</v>
      </c>
      <c r="BC668" s="133" t="s">
        <v>12734</v>
      </c>
      <c r="BD668" s="133">
        <v>172</v>
      </c>
      <c r="BE668" s="133">
        <v>388</v>
      </c>
      <c r="BF668" s="133">
        <v>373</v>
      </c>
      <c r="BG668" s="92" t="s">
        <v>12734</v>
      </c>
      <c r="BH668" s="32">
        <v>9.5652162702831074</v>
      </c>
      <c r="BI668" s="8">
        <v>-1008.5652162702831</v>
      </c>
      <c r="BJ668" s="12">
        <v>662</v>
      </c>
      <c r="BK668" s="32">
        <v>0</v>
      </c>
      <c r="BL668" s="32">
        <v>0.21403182159055145</v>
      </c>
      <c r="BM668" s="32">
        <v>-1008.7792480918737</v>
      </c>
      <c r="BN668" s="40">
        <v>-1862.1504676976376</v>
      </c>
      <c r="BO668" s="40"/>
      <c r="BP668" s="32">
        <v>0</v>
      </c>
      <c r="BQ668" s="38">
        <v>0</v>
      </c>
      <c r="BR668" s="6" t="s">
        <v>13321</v>
      </c>
      <c r="BS668" s="51">
        <v>0</v>
      </c>
      <c r="BT668" s="75">
        <v>1885</v>
      </c>
      <c r="BU668" s="51">
        <v>0</v>
      </c>
      <c r="BV668" s="75">
        <v>0</v>
      </c>
      <c r="BW668" s="75">
        <v>0</v>
      </c>
      <c r="BX668" s="6"/>
    </row>
    <row r="669" spans="1:76">
      <c r="A669" s="221" t="s">
        <v>2686</v>
      </c>
      <c r="B669" s="187" t="s">
        <v>4406</v>
      </c>
      <c r="C669" s="188" t="s">
        <v>3990</v>
      </c>
      <c r="D669" s="219" t="s">
        <v>55</v>
      </c>
      <c r="E669" s="188" t="s">
        <v>1458</v>
      </c>
      <c r="F669" s="188" t="s">
        <v>6289</v>
      </c>
      <c r="G669" s="188" t="s">
        <v>1383</v>
      </c>
      <c r="H669" s="188" t="s">
        <v>1383</v>
      </c>
      <c r="I669" s="190">
        <v>6938</v>
      </c>
      <c r="J669" s="190" t="s">
        <v>7988</v>
      </c>
      <c r="K669" s="202" t="e">
        <v>#VALUE!</v>
      </c>
      <c r="L669" s="202" t="s">
        <v>3026</v>
      </c>
      <c r="M669" s="66">
        <v>0</v>
      </c>
      <c r="N669" s="192">
        <v>0</v>
      </c>
      <c r="O669" s="192">
        <v>0</v>
      </c>
      <c r="P669" s="192">
        <v>0</v>
      </c>
      <c r="Q669" s="192">
        <v>0</v>
      </c>
      <c r="R669" s="192">
        <v>0</v>
      </c>
      <c r="S669" s="192">
        <v>0</v>
      </c>
      <c r="T669" s="192">
        <v>0</v>
      </c>
      <c r="U669" s="192">
        <v>0</v>
      </c>
      <c r="V669" s="192">
        <v>0</v>
      </c>
      <c r="W669" s="192">
        <v>0</v>
      </c>
      <c r="X669" s="192">
        <v>0</v>
      </c>
      <c r="Y669" s="193">
        <v>0</v>
      </c>
      <c r="Z669" s="194">
        <v>0</v>
      </c>
      <c r="AA669" s="194">
        <v>0</v>
      </c>
      <c r="AB669" s="195">
        <v>0</v>
      </c>
      <c r="AC669" s="195">
        <v>0</v>
      </c>
      <c r="AD669" s="195">
        <v>0</v>
      </c>
      <c r="AE669" s="195">
        <v>0</v>
      </c>
      <c r="AF669" s="195">
        <v>0.37915166066423983</v>
      </c>
      <c r="AG669" s="196">
        <v>0</v>
      </c>
      <c r="AH669" s="196">
        <v>0</v>
      </c>
      <c r="AI669" s="196">
        <v>0</v>
      </c>
      <c r="AJ669" s="195">
        <v>-999</v>
      </c>
      <c r="AK669" s="195" t="s">
        <v>12734</v>
      </c>
      <c r="AL669" s="195">
        <v>-999</v>
      </c>
      <c r="AM669" s="195" t="s">
        <v>12734</v>
      </c>
      <c r="AN669" s="195" t="s">
        <v>12734</v>
      </c>
      <c r="AO669" s="195" t="s">
        <v>12734</v>
      </c>
      <c r="AP669" s="195" t="s">
        <v>12734</v>
      </c>
      <c r="AQ669" s="195">
        <v>-999</v>
      </c>
      <c r="AR669" s="195" t="s">
        <v>12734</v>
      </c>
      <c r="AS669" s="195">
        <v>-999</v>
      </c>
      <c r="AT669" s="195">
        <v>-999</v>
      </c>
      <c r="AU669" s="195">
        <v>-999</v>
      </c>
      <c r="AV669" s="197" t="s">
        <v>12734</v>
      </c>
      <c r="AW669" s="197">
        <v>56</v>
      </c>
      <c r="AX669" s="197" t="s">
        <v>12734</v>
      </c>
      <c r="AY669" s="197" t="s">
        <v>12734</v>
      </c>
      <c r="AZ669" s="197" t="s">
        <v>12734</v>
      </c>
      <c r="BA669" s="197" t="s">
        <v>12734</v>
      </c>
      <c r="BB669" s="197">
        <v>81</v>
      </c>
      <c r="BC669" s="197" t="s">
        <v>12734</v>
      </c>
      <c r="BD669" s="197">
        <v>172</v>
      </c>
      <c r="BE669" s="197">
        <v>388</v>
      </c>
      <c r="BF669" s="197">
        <v>373</v>
      </c>
      <c r="BG669" s="198" t="s">
        <v>12734</v>
      </c>
      <c r="BH669" s="195">
        <v>9.5652162702831074</v>
      </c>
      <c r="BI669" s="195">
        <v>-1008.5652162702831</v>
      </c>
      <c r="BJ669" s="197">
        <v>662</v>
      </c>
      <c r="BK669" s="195">
        <v>0</v>
      </c>
      <c r="BL669" s="195">
        <v>0.21403182159055145</v>
      </c>
      <c r="BM669" s="195">
        <v>-1008.7792480918737</v>
      </c>
      <c r="BN669" s="199">
        <v>-1862.1504676976376</v>
      </c>
      <c r="BO669" s="200"/>
      <c r="BP669" s="195">
        <v>0</v>
      </c>
      <c r="BQ669" s="38">
        <v>0</v>
      </c>
      <c r="BR669" s="195" t="s">
        <v>13321</v>
      </c>
      <c r="BS669" s="195">
        <v>0</v>
      </c>
      <c r="BT669" s="201">
        <v>1885</v>
      </c>
      <c r="BU669" s="196">
        <v>0</v>
      </c>
      <c r="BV669" s="201">
        <v>0</v>
      </c>
      <c r="BW669" s="201">
        <v>0</v>
      </c>
      <c r="BX669" s="195"/>
    </row>
    <row r="670" spans="1:76">
      <c r="A670" t="s">
        <v>10028</v>
      </c>
      <c r="B670" s="1" t="s">
        <v>3953</v>
      </c>
      <c r="C670" s="2" t="s">
        <v>10029</v>
      </c>
      <c r="D670" s="91" t="s">
        <v>9622</v>
      </c>
      <c r="E670" s="2" t="s">
        <v>1374</v>
      </c>
      <c r="F670" s="2" t="s">
        <v>6289</v>
      </c>
      <c r="G670" s="2" t="s">
        <v>1383</v>
      </c>
      <c r="H670" s="2" t="s">
        <v>1383</v>
      </c>
      <c r="I670">
        <v>15982</v>
      </c>
      <c r="J670" t="s">
        <v>9623</v>
      </c>
      <c r="K670" t="e">
        <v>#VALUE!</v>
      </c>
      <c r="L670" t="s">
        <v>10030</v>
      </c>
      <c r="M670" s="175">
        <v>0</v>
      </c>
      <c r="N670" s="124">
        <v>0</v>
      </c>
      <c r="O670" s="67">
        <v>0</v>
      </c>
      <c r="P670" s="124">
        <v>0</v>
      </c>
      <c r="Q670" s="124">
        <v>0</v>
      </c>
      <c r="R670" s="124">
        <v>0</v>
      </c>
      <c r="S670" s="67">
        <v>0</v>
      </c>
      <c r="T670" s="124">
        <v>0</v>
      </c>
      <c r="U670" s="67">
        <v>0</v>
      </c>
      <c r="V670" s="67">
        <v>0</v>
      </c>
      <c r="W670" s="67">
        <v>0</v>
      </c>
      <c r="X670" s="67">
        <v>0</v>
      </c>
      <c r="Y670" s="4">
        <v>0</v>
      </c>
      <c r="Z670" s="4">
        <v>0</v>
      </c>
      <c r="AA670" s="4">
        <v>0</v>
      </c>
      <c r="AB670" s="8">
        <v>0</v>
      </c>
      <c r="AC670" s="8">
        <v>0</v>
      </c>
      <c r="AD670" s="8">
        <v>0</v>
      </c>
      <c r="AE670" s="8">
        <v>0</v>
      </c>
      <c r="AF670" s="51">
        <v>0.37915166066423983</v>
      </c>
      <c r="AG670" s="51">
        <v>0</v>
      </c>
      <c r="AH670" s="51">
        <v>0</v>
      </c>
      <c r="AI670" s="51">
        <v>0</v>
      </c>
      <c r="AJ670" s="8">
        <v>-999</v>
      </c>
      <c r="AK670" s="8" t="s">
        <v>12734</v>
      </c>
      <c r="AL670" s="8">
        <v>-999</v>
      </c>
      <c r="AM670" s="8" t="s">
        <v>12734</v>
      </c>
      <c r="AN670" s="8" t="s">
        <v>12734</v>
      </c>
      <c r="AO670" s="8" t="s">
        <v>12734</v>
      </c>
      <c r="AP670" s="8" t="s">
        <v>12734</v>
      </c>
      <c r="AQ670" s="8">
        <v>-999</v>
      </c>
      <c r="AR670" s="8" t="s">
        <v>12734</v>
      </c>
      <c r="AS670" s="8">
        <v>-999</v>
      </c>
      <c r="AT670" s="8">
        <v>-999</v>
      </c>
      <c r="AU670" s="8">
        <v>-999</v>
      </c>
      <c r="AV670" s="133" t="s">
        <v>12734</v>
      </c>
      <c r="AW670" s="133">
        <v>56</v>
      </c>
      <c r="AX670" s="133" t="s">
        <v>12734</v>
      </c>
      <c r="AY670" s="133" t="s">
        <v>12734</v>
      </c>
      <c r="AZ670" s="133" t="s">
        <v>12734</v>
      </c>
      <c r="BA670" s="133" t="s">
        <v>12734</v>
      </c>
      <c r="BB670" s="133">
        <v>81</v>
      </c>
      <c r="BC670" s="133" t="s">
        <v>12734</v>
      </c>
      <c r="BD670" s="133">
        <v>172</v>
      </c>
      <c r="BE670" s="133">
        <v>388</v>
      </c>
      <c r="BF670" s="133">
        <v>373</v>
      </c>
      <c r="BG670" s="92" t="s">
        <v>12734</v>
      </c>
      <c r="BH670" s="8">
        <v>9.5652162702831074</v>
      </c>
      <c r="BI670" s="8">
        <v>-1008.5652162702831</v>
      </c>
      <c r="BJ670" s="12">
        <v>662</v>
      </c>
      <c r="BK670" s="10">
        <v>0</v>
      </c>
      <c r="BL670" s="10">
        <v>0.21403182159055145</v>
      </c>
      <c r="BM670" s="10">
        <v>-1008.7792480918737</v>
      </c>
      <c r="BN670" s="41">
        <v>-1862.1504676976376</v>
      </c>
      <c r="BO670" s="41"/>
      <c r="BP670" s="10">
        <v>0</v>
      </c>
      <c r="BQ670" s="38">
        <v>0</v>
      </c>
      <c r="BR670" s="6" t="s">
        <v>13321</v>
      </c>
      <c r="BS670" s="51">
        <v>0</v>
      </c>
      <c r="BT670" s="75">
        <v>1885</v>
      </c>
      <c r="BU670" s="51">
        <v>0</v>
      </c>
      <c r="BV670" s="75">
        <v>0</v>
      </c>
      <c r="BW670" s="75">
        <v>0</v>
      </c>
      <c r="BX670" s="51"/>
    </row>
    <row r="671" spans="1:76">
      <c r="A671" s="185" t="s">
        <v>9454</v>
      </c>
      <c r="B671" s="1" t="s">
        <v>9455</v>
      </c>
      <c r="C671" s="2" t="s">
        <v>4877</v>
      </c>
      <c r="D671" s="91" t="s">
        <v>8753</v>
      </c>
      <c r="E671" s="2" t="s">
        <v>1396</v>
      </c>
      <c r="F671" s="2" t="s">
        <v>6289</v>
      </c>
      <c r="G671" s="2" t="s">
        <v>1383</v>
      </c>
      <c r="H671" s="2" t="s">
        <v>1383</v>
      </c>
      <c r="I671">
        <v>10067</v>
      </c>
      <c r="J671" t="s">
        <v>8754</v>
      </c>
      <c r="K671" t="e">
        <v>#VALUE!</v>
      </c>
      <c r="L671" t="s">
        <v>9456</v>
      </c>
      <c r="M671" s="175">
        <v>0</v>
      </c>
      <c r="N671" s="124">
        <v>0</v>
      </c>
      <c r="O671" s="75">
        <v>0</v>
      </c>
      <c r="P671" s="124">
        <v>0</v>
      </c>
      <c r="Q671" s="124">
        <v>0</v>
      </c>
      <c r="R671" s="124">
        <v>0</v>
      </c>
      <c r="S671" s="75">
        <v>0</v>
      </c>
      <c r="T671" s="124">
        <v>0</v>
      </c>
      <c r="U671" s="75">
        <v>0</v>
      </c>
      <c r="V671" s="75">
        <v>0</v>
      </c>
      <c r="W671" s="75">
        <v>0</v>
      </c>
      <c r="X671" s="75">
        <v>0</v>
      </c>
      <c r="Y671" s="4">
        <v>0</v>
      </c>
      <c r="Z671" s="4">
        <v>0</v>
      </c>
      <c r="AA671" s="4">
        <v>0</v>
      </c>
      <c r="AB671" s="8">
        <v>0</v>
      </c>
      <c r="AC671" s="8">
        <v>0</v>
      </c>
      <c r="AD671" s="8">
        <v>0</v>
      </c>
      <c r="AE671" s="8">
        <v>0</v>
      </c>
      <c r="AF671" s="51">
        <v>0.37915166066423983</v>
      </c>
      <c r="AG671" s="51">
        <v>0</v>
      </c>
      <c r="AH671" s="51">
        <v>0</v>
      </c>
      <c r="AI671" s="51">
        <v>0</v>
      </c>
      <c r="AJ671" s="8">
        <v>-999</v>
      </c>
      <c r="AK671" s="8" t="s">
        <v>12734</v>
      </c>
      <c r="AL671" s="8">
        <v>-999</v>
      </c>
      <c r="AM671" s="8" t="s">
        <v>12734</v>
      </c>
      <c r="AN671" s="8" t="s">
        <v>12734</v>
      </c>
      <c r="AO671" s="8" t="s">
        <v>12734</v>
      </c>
      <c r="AP671" s="8" t="s">
        <v>12734</v>
      </c>
      <c r="AQ671" s="8">
        <v>-999</v>
      </c>
      <c r="AR671" s="8" t="s">
        <v>12734</v>
      </c>
      <c r="AS671" s="8">
        <v>-999</v>
      </c>
      <c r="AT671" s="8">
        <v>-999</v>
      </c>
      <c r="AU671" s="8">
        <v>-999</v>
      </c>
      <c r="AV671" s="133" t="s">
        <v>12734</v>
      </c>
      <c r="AW671" s="133">
        <v>56</v>
      </c>
      <c r="AX671" s="133" t="s">
        <v>12734</v>
      </c>
      <c r="AY671" s="133" t="s">
        <v>12734</v>
      </c>
      <c r="AZ671" s="133" t="s">
        <v>12734</v>
      </c>
      <c r="BA671" s="133" t="s">
        <v>12734</v>
      </c>
      <c r="BB671" s="133">
        <v>81</v>
      </c>
      <c r="BC671" s="133" t="s">
        <v>12734</v>
      </c>
      <c r="BD671" s="133">
        <v>172</v>
      </c>
      <c r="BE671" s="133">
        <v>388</v>
      </c>
      <c r="BF671" s="133">
        <v>373</v>
      </c>
      <c r="BG671" s="92" t="s">
        <v>12734</v>
      </c>
      <c r="BH671" s="8">
        <v>9.5652162702831074</v>
      </c>
      <c r="BI671" s="8">
        <v>-1008.5652162702831</v>
      </c>
      <c r="BJ671" s="12">
        <v>662</v>
      </c>
      <c r="BK671" s="10">
        <v>0</v>
      </c>
      <c r="BL671" s="10">
        <v>0.21403182159055145</v>
      </c>
      <c r="BM671" s="10">
        <v>-1008.7792480918737</v>
      </c>
      <c r="BN671" s="41">
        <v>-1862.1504676976376</v>
      </c>
      <c r="BO671" s="41"/>
      <c r="BP671" s="10">
        <v>0</v>
      </c>
      <c r="BQ671" s="38">
        <v>0</v>
      </c>
      <c r="BR671" s="6" t="s">
        <v>13321</v>
      </c>
      <c r="BS671" s="51">
        <v>0</v>
      </c>
      <c r="BT671" s="75">
        <v>1885</v>
      </c>
      <c r="BU671" s="51">
        <v>0</v>
      </c>
      <c r="BV671" s="75">
        <v>0</v>
      </c>
      <c r="BW671" s="75">
        <v>0</v>
      </c>
      <c r="BX671" s="51"/>
    </row>
    <row r="672" spans="1:76">
      <c r="A672" s="222" t="s">
        <v>2184</v>
      </c>
      <c r="B672" s="1" t="s">
        <v>4707</v>
      </c>
      <c r="C672" s="2" t="s">
        <v>4043</v>
      </c>
      <c r="D672" s="91" t="s">
        <v>405</v>
      </c>
      <c r="E672" s="2" t="s">
        <v>2665</v>
      </c>
      <c r="F672" s="2" t="s">
        <v>2665</v>
      </c>
      <c r="G672" s="2" t="s">
        <v>1383</v>
      </c>
      <c r="H672" s="2" t="s">
        <v>1383</v>
      </c>
      <c r="I672">
        <v>2554</v>
      </c>
      <c r="J672" t="s">
        <v>7760</v>
      </c>
      <c r="K672" t="e">
        <v>#VALUE!</v>
      </c>
      <c r="L672" t="s">
        <v>3591</v>
      </c>
      <c r="M672" s="175">
        <v>0</v>
      </c>
      <c r="N672" s="124">
        <v>0</v>
      </c>
      <c r="O672" s="75">
        <v>0</v>
      </c>
      <c r="P672" s="124">
        <v>0</v>
      </c>
      <c r="Q672" s="124">
        <v>0</v>
      </c>
      <c r="R672" s="124">
        <v>0</v>
      </c>
      <c r="S672" s="75">
        <v>0</v>
      </c>
      <c r="T672" s="124">
        <v>0</v>
      </c>
      <c r="U672" s="75">
        <v>0</v>
      </c>
      <c r="V672" s="75">
        <v>0</v>
      </c>
      <c r="W672" s="75">
        <v>0</v>
      </c>
      <c r="X672" s="75">
        <v>0</v>
      </c>
      <c r="Y672" s="52">
        <v>0</v>
      </c>
      <c r="Z672" s="52">
        <v>0</v>
      </c>
      <c r="AA672" s="52">
        <v>0</v>
      </c>
      <c r="AB672" s="51">
        <v>0</v>
      </c>
      <c r="AC672" s="51">
        <v>0</v>
      </c>
      <c r="AD672" s="51">
        <v>0</v>
      </c>
      <c r="AE672" s="51">
        <v>0</v>
      </c>
      <c r="AF672" s="51">
        <v>0.37915166066423983</v>
      </c>
      <c r="AG672" s="51">
        <v>0</v>
      </c>
      <c r="AH672" s="51">
        <v>0</v>
      </c>
      <c r="AI672" s="51">
        <v>0</v>
      </c>
      <c r="AJ672" s="51">
        <v>-999</v>
      </c>
      <c r="AK672" s="51" t="s">
        <v>12734</v>
      </c>
      <c r="AL672" s="51">
        <v>-999</v>
      </c>
      <c r="AM672" s="51" t="s">
        <v>12734</v>
      </c>
      <c r="AN672" s="51" t="s">
        <v>12734</v>
      </c>
      <c r="AO672" s="51" t="s">
        <v>12734</v>
      </c>
      <c r="AP672" s="51" t="s">
        <v>12734</v>
      </c>
      <c r="AQ672" s="51">
        <v>-999</v>
      </c>
      <c r="AR672" s="51" t="s">
        <v>12734</v>
      </c>
      <c r="AS672" s="51">
        <v>-999</v>
      </c>
      <c r="AT672" s="51">
        <v>-999</v>
      </c>
      <c r="AU672" s="51">
        <v>-999</v>
      </c>
      <c r="AV672" s="76" t="s">
        <v>12734</v>
      </c>
      <c r="AW672" s="76">
        <v>56</v>
      </c>
      <c r="AX672" s="76" t="s">
        <v>12734</v>
      </c>
      <c r="AY672" s="76" t="s">
        <v>12734</v>
      </c>
      <c r="AZ672" s="76" t="s">
        <v>12734</v>
      </c>
      <c r="BA672" s="76" t="s">
        <v>12734</v>
      </c>
      <c r="BB672" s="76">
        <v>81</v>
      </c>
      <c r="BC672" s="76" t="s">
        <v>12734</v>
      </c>
      <c r="BD672" s="76">
        <v>172</v>
      </c>
      <c r="BE672" s="76">
        <v>388</v>
      </c>
      <c r="BF672" s="76">
        <v>373</v>
      </c>
      <c r="BG672" s="93" t="s">
        <v>12734</v>
      </c>
      <c r="BH672" s="51">
        <v>9.5652162702831074</v>
      </c>
      <c r="BI672" s="51">
        <v>-1008.5652162702831</v>
      </c>
      <c r="BJ672" s="76">
        <v>662</v>
      </c>
      <c r="BK672" s="51">
        <v>0</v>
      </c>
      <c r="BL672" s="51">
        <v>0.21403182159055145</v>
      </c>
      <c r="BM672" s="51">
        <v>-1008.7792480918737</v>
      </c>
      <c r="BN672" s="64">
        <v>-1862.1504676976376</v>
      </c>
      <c r="BO672" s="64"/>
      <c r="BP672" s="51">
        <v>0</v>
      </c>
      <c r="BQ672" s="38">
        <v>0</v>
      </c>
      <c r="BR672" s="51" t="s">
        <v>13321</v>
      </c>
      <c r="BS672" s="51">
        <v>0</v>
      </c>
      <c r="BT672" s="75">
        <v>1885</v>
      </c>
      <c r="BU672" s="51">
        <v>0</v>
      </c>
      <c r="BV672" s="75">
        <v>0</v>
      </c>
      <c r="BW672" s="75">
        <v>0</v>
      </c>
      <c r="BX672" s="51"/>
    </row>
    <row r="673" spans="1:76">
      <c r="A673" s="185" t="s">
        <v>8149</v>
      </c>
      <c r="B673" s="1" t="s">
        <v>4403</v>
      </c>
      <c r="C673" s="2" t="s">
        <v>8151</v>
      </c>
      <c r="D673" s="91" t="s">
        <v>8150</v>
      </c>
      <c r="E673" s="2" t="s">
        <v>2665</v>
      </c>
      <c r="F673" s="2" t="s">
        <v>2665</v>
      </c>
      <c r="G673" s="2" t="s">
        <v>1383</v>
      </c>
      <c r="H673" s="2" t="s">
        <v>1383</v>
      </c>
      <c r="I673">
        <v>9854</v>
      </c>
      <c r="J673" t="s">
        <v>8152</v>
      </c>
      <c r="K673" t="e">
        <v>#VALUE!</v>
      </c>
      <c r="L673" t="s">
        <v>8153</v>
      </c>
      <c r="M673" s="175">
        <v>0</v>
      </c>
      <c r="N673" s="124">
        <v>0</v>
      </c>
      <c r="O673" s="75">
        <v>0</v>
      </c>
      <c r="P673" s="124">
        <v>0</v>
      </c>
      <c r="Q673" s="124">
        <v>0</v>
      </c>
      <c r="R673" s="124">
        <v>0</v>
      </c>
      <c r="S673" s="75">
        <v>0</v>
      </c>
      <c r="T673" s="124">
        <v>0</v>
      </c>
      <c r="U673" s="75">
        <v>0</v>
      </c>
      <c r="V673" s="75">
        <v>0</v>
      </c>
      <c r="W673" s="75">
        <v>0</v>
      </c>
      <c r="X673" s="75">
        <v>0</v>
      </c>
      <c r="Y673" s="4">
        <v>0</v>
      </c>
      <c r="Z673" s="4">
        <v>0</v>
      </c>
      <c r="AA673" s="4">
        <v>0</v>
      </c>
      <c r="AB673" s="8">
        <v>0</v>
      </c>
      <c r="AC673" s="8">
        <v>0</v>
      </c>
      <c r="AD673" s="8">
        <v>0</v>
      </c>
      <c r="AE673" s="8">
        <v>0</v>
      </c>
      <c r="AF673" s="51">
        <v>0.37915166066423983</v>
      </c>
      <c r="AG673" s="51">
        <v>0</v>
      </c>
      <c r="AH673" s="51">
        <v>0</v>
      </c>
      <c r="AI673" s="51">
        <v>0</v>
      </c>
      <c r="AJ673" s="8">
        <v>-999</v>
      </c>
      <c r="AK673" s="8" t="s">
        <v>12734</v>
      </c>
      <c r="AL673" s="8">
        <v>-999</v>
      </c>
      <c r="AM673" s="8" t="s">
        <v>12734</v>
      </c>
      <c r="AN673" s="8" t="s">
        <v>12734</v>
      </c>
      <c r="AO673" s="8" t="s">
        <v>12734</v>
      </c>
      <c r="AP673" s="8" t="s">
        <v>12734</v>
      </c>
      <c r="AQ673" s="8">
        <v>-999</v>
      </c>
      <c r="AR673" s="8" t="s">
        <v>12734</v>
      </c>
      <c r="AS673" s="8">
        <v>-999</v>
      </c>
      <c r="AT673" s="8">
        <v>-999</v>
      </c>
      <c r="AU673" s="8">
        <v>-999</v>
      </c>
      <c r="AV673" s="133" t="s">
        <v>12734</v>
      </c>
      <c r="AW673" s="133">
        <v>56</v>
      </c>
      <c r="AX673" s="133" t="s">
        <v>12734</v>
      </c>
      <c r="AY673" s="133" t="s">
        <v>12734</v>
      </c>
      <c r="AZ673" s="133" t="s">
        <v>12734</v>
      </c>
      <c r="BA673" s="133" t="s">
        <v>12734</v>
      </c>
      <c r="BB673" s="133">
        <v>81</v>
      </c>
      <c r="BC673" s="133" t="s">
        <v>12734</v>
      </c>
      <c r="BD673" s="133">
        <v>172</v>
      </c>
      <c r="BE673" s="133">
        <v>388</v>
      </c>
      <c r="BF673" s="133">
        <v>373</v>
      </c>
      <c r="BG673" s="92" t="s">
        <v>12734</v>
      </c>
      <c r="BH673" s="8">
        <v>9.5652162702831074</v>
      </c>
      <c r="BI673" s="8">
        <v>-1008.5652162702831</v>
      </c>
      <c r="BJ673" s="12">
        <v>662</v>
      </c>
      <c r="BK673" s="10">
        <v>0</v>
      </c>
      <c r="BL673" s="10">
        <v>0.21403182159055145</v>
      </c>
      <c r="BM673" s="10">
        <v>-1008.7792480918737</v>
      </c>
      <c r="BN673" s="41">
        <v>-1862.1504676976376</v>
      </c>
      <c r="BO673" s="41"/>
      <c r="BP673" s="10">
        <v>0</v>
      </c>
      <c r="BQ673" s="38">
        <v>0</v>
      </c>
      <c r="BR673" s="6" t="s">
        <v>13321</v>
      </c>
      <c r="BS673" s="51">
        <v>0</v>
      </c>
      <c r="BT673" s="75">
        <v>1885</v>
      </c>
      <c r="BU673" s="51">
        <v>0</v>
      </c>
      <c r="BV673" s="75">
        <v>0</v>
      </c>
      <c r="BW673" s="75">
        <v>0</v>
      </c>
      <c r="BX673" s="51"/>
    </row>
    <row r="674" spans="1:76">
      <c r="A674" s="222" t="s">
        <v>2310</v>
      </c>
      <c r="B674" s="1" t="s">
        <v>4491</v>
      </c>
      <c r="C674" s="2" t="s">
        <v>3954</v>
      </c>
      <c r="D674" s="91" t="s">
        <v>125</v>
      </c>
      <c r="E674" s="2" t="s">
        <v>2665</v>
      </c>
      <c r="F674" s="2" t="s">
        <v>2665</v>
      </c>
      <c r="G674" s="2" t="s">
        <v>1383</v>
      </c>
      <c r="H674" s="2" t="s">
        <v>1383</v>
      </c>
      <c r="I674">
        <v>9682</v>
      </c>
      <c r="J674" t="s">
        <v>7208</v>
      </c>
      <c r="K674" t="e">
        <v>#VALUE!</v>
      </c>
      <c r="L674" t="s">
        <v>3712</v>
      </c>
      <c r="M674" s="175">
        <v>0</v>
      </c>
      <c r="N674" s="124">
        <v>0</v>
      </c>
      <c r="O674" s="75">
        <v>0</v>
      </c>
      <c r="P674" s="124">
        <v>0</v>
      </c>
      <c r="Q674" s="124">
        <v>0</v>
      </c>
      <c r="R674" s="124">
        <v>0</v>
      </c>
      <c r="S674" s="75">
        <v>0</v>
      </c>
      <c r="T674" s="124">
        <v>0</v>
      </c>
      <c r="U674" s="75">
        <v>0</v>
      </c>
      <c r="V674" s="75">
        <v>0</v>
      </c>
      <c r="W674" s="75">
        <v>0</v>
      </c>
      <c r="X674" s="75">
        <v>0</v>
      </c>
      <c r="Y674" s="52">
        <v>0</v>
      </c>
      <c r="Z674" s="52">
        <v>0</v>
      </c>
      <c r="AA674" s="52">
        <v>0</v>
      </c>
      <c r="AB674" s="51">
        <v>0</v>
      </c>
      <c r="AC674" s="51">
        <v>0</v>
      </c>
      <c r="AD674" s="51">
        <v>0</v>
      </c>
      <c r="AE674" s="51">
        <v>0</v>
      </c>
      <c r="AF674" s="51">
        <v>0.37915166066423983</v>
      </c>
      <c r="AG674" s="51">
        <v>0</v>
      </c>
      <c r="AH674" s="51">
        <v>0</v>
      </c>
      <c r="AI674" s="51">
        <v>0</v>
      </c>
      <c r="AJ674" s="51">
        <v>-999</v>
      </c>
      <c r="AK674" s="51" t="s">
        <v>12734</v>
      </c>
      <c r="AL674" s="51">
        <v>-999</v>
      </c>
      <c r="AM674" s="51" t="s">
        <v>12734</v>
      </c>
      <c r="AN674" s="51" t="s">
        <v>12734</v>
      </c>
      <c r="AO674" s="51" t="s">
        <v>12734</v>
      </c>
      <c r="AP674" s="51" t="s">
        <v>12734</v>
      </c>
      <c r="AQ674" s="51">
        <v>-999</v>
      </c>
      <c r="AR674" s="51" t="s">
        <v>12734</v>
      </c>
      <c r="AS674" s="51">
        <v>-999</v>
      </c>
      <c r="AT674" s="51">
        <v>-999</v>
      </c>
      <c r="AU674" s="51">
        <v>-999</v>
      </c>
      <c r="AV674" s="76" t="s">
        <v>12734</v>
      </c>
      <c r="AW674" s="133">
        <v>56</v>
      </c>
      <c r="AX674" s="133" t="s">
        <v>12734</v>
      </c>
      <c r="AY674" s="133" t="s">
        <v>12734</v>
      </c>
      <c r="AZ674" s="133" t="s">
        <v>12734</v>
      </c>
      <c r="BA674" s="133" t="s">
        <v>12734</v>
      </c>
      <c r="BB674" s="133">
        <v>81</v>
      </c>
      <c r="BC674" s="133" t="s">
        <v>12734</v>
      </c>
      <c r="BD674" s="133">
        <v>172</v>
      </c>
      <c r="BE674" s="133">
        <v>388</v>
      </c>
      <c r="BF674" s="133">
        <v>373</v>
      </c>
      <c r="BG674" s="92" t="s">
        <v>12734</v>
      </c>
      <c r="BH674" s="51">
        <v>9.5652162702831074</v>
      </c>
      <c r="BI674" s="51">
        <v>-1008.5652162702831</v>
      </c>
      <c r="BJ674" s="76">
        <v>662</v>
      </c>
      <c r="BK674" s="51">
        <v>0</v>
      </c>
      <c r="BL674" s="51">
        <v>0.21403182159055145</v>
      </c>
      <c r="BM674" s="51">
        <v>-1008.7792480918737</v>
      </c>
      <c r="BN674" s="64">
        <v>-1862.1504676976376</v>
      </c>
      <c r="BO674" s="64"/>
      <c r="BP674" s="51">
        <v>0</v>
      </c>
      <c r="BQ674" s="38">
        <v>0</v>
      </c>
      <c r="BR674" s="51" t="s">
        <v>13321</v>
      </c>
      <c r="BS674" s="51">
        <v>0</v>
      </c>
      <c r="BT674" s="75">
        <v>1885</v>
      </c>
      <c r="BU674" s="51">
        <v>0</v>
      </c>
      <c r="BV674" s="75">
        <v>0</v>
      </c>
      <c r="BW674" s="75">
        <v>0</v>
      </c>
      <c r="BX674" s="51"/>
    </row>
    <row r="675" spans="1:76">
      <c r="A675" s="222" t="s">
        <v>2064</v>
      </c>
      <c r="B675" s="1" t="s">
        <v>4016</v>
      </c>
      <c r="C675" s="2" t="s">
        <v>4017</v>
      </c>
      <c r="D675" s="91" t="s">
        <v>612</v>
      </c>
      <c r="E675" s="2" t="s">
        <v>2665</v>
      </c>
      <c r="F675" s="2" t="s">
        <v>2665</v>
      </c>
      <c r="G675" s="2" t="s">
        <v>1383</v>
      </c>
      <c r="H675" s="2" t="s">
        <v>1383</v>
      </c>
      <c r="I675">
        <v>1857</v>
      </c>
      <c r="J675" t="s">
        <v>6854</v>
      </c>
      <c r="K675" t="e">
        <v>#VALUE!</v>
      </c>
      <c r="L675" t="s">
        <v>3483</v>
      </c>
      <c r="M675" s="175">
        <v>0</v>
      </c>
      <c r="N675" s="124">
        <v>0</v>
      </c>
      <c r="O675" s="75">
        <v>0</v>
      </c>
      <c r="P675" s="124">
        <v>0</v>
      </c>
      <c r="Q675" s="124">
        <v>0</v>
      </c>
      <c r="R675" s="124">
        <v>0</v>
      </c>
      <c r="S675" s="75">
        <v>0</v>
      </c>
      <c r="T675" s="124">
        <v>0</v>
      </c>
      <c r="U675" s="75">
        <v>0</v>
      </c>
      <c r="V675" s="75">
        <v>0</v>
      </c>
      <c r="W675" s="75">
        <v>0</v>
      </c>
      <c r="X675" s="75">
        <v>0</v>
      </c>
      <c r="Y675" s="52">
        <v>0</v>
      </c>
      <c r="Z675" s="52">
        <v>0</v>
      </c>
      <c r="AA675" s="52">
        <v>0</v>
      </c>
      <c r="AB675" s="51">
        <v>0</v>
      </c>
      <c r="AC675" s="51">
        <v>0</v>
      </c>
      <c r="AD675" s="51">
        <v>0</v>
      </c>
      <c r="AE675" s="51">
        <v>0</v>
      </c>
      <c r="AF675" s="51">
        <v>0.37915166066423983</v>
      </c>
      <c r="AG675" s="51">
        <v>0</v>
      </c>
      <c r="AH675" s="51">
        <v>0</v>
      </c>
      <c r="AI675" s="51">
        <v>0</v>
      </c>
      <c r="AJ675" s="51">
        <v>-999</v>
      </c>
      <c r="AK675" s="51" t="s">
        <v>12734</v>
      </c>
      <c r="AL675" s="51">
        <v>-999</v>
      </c>
      <c r="AM675" s="51" t="s">
        <v>12734</v>
      </c>
      <c r="AN675" s="51" t="s">
        <v>12734</v>
      </c>
      <c r="AO675" s="51" t="s">
        <v>12734</v>
      </c>
      <c r="AP675" s="51" t="s">
        <v>12734</v>
      </c>
      <c r="AQ675" s="51">
        <v>-999</v>
      </c>
      <c r="AR675" s="51" t="s">
        <v>12734</v>
      </c>
      <c r="AS675" s="51">
        <v>-999</v>
      </c>
      <c r="AT675" s="51">
        <v>-999</v>
      </c>
      <c r="AU675" s="51">
        <v>-999</v>
      </c>
      <c r="AV675" s="76" t="s">
        <v>12734</v>
      </c>
      <c r="AW675" s="133">
        <v>56</v>
      </c>
      <c r="AX675" s="133" t="s">
        <v>12734</v>
      </c>
      <c r="AY675" s="133" t="s">
        <v>12734</v>
      </c>
      <c r="AZ675" s="133" t="s">
        <v>12734</v>
      </c>
      <c r="BA675" s="133" t="s">
        <v>12734</v>
      </c>
      <c r="BB675" s="133">
        <v>81</v>
      </c>
      <c r="BC675" s="133" t="s">
        <v>12734</v>
      </c>
      <c r="BD675" s="133">
        <v>172</v>
      </c>
      <c r="BE675" s="133">
        <v>388</v>
      </c>
      <c r="BF675" s="133">
        <v>373</v>
      </c>
      <c r="BG675" s="92" t="s">
        <v>12734</v>
      </c>
      <c r="BH675" s="51">
        <v>9.5652162702831074</v>
      </c>
      <c r="BI675" s="8">
        <v>-1008.5652162702831</v>
      </c>
      <c r="BJ675" s="12">
        <v>662</v>
      </c>
      <c r="BK675" s="51">
        <v>0</v>
      </c>
      <c r="BL675" s="51">
        <v>0.21403182159055145</v>
      </c>
      <c r="BM675" s="51">
        <v>-1008.7792480918737</v>
      </c>
      <c r="BN675" s="64">
        <v>-1862.1504676976376</v>
      </c>
      <c r="BO675" s="64"/>
      <c r="BP675" s="51">
        <v>0</v>
      </c>
      <c r="BQ675" s="38">
        <v>0</v>
      </c>
      <c r="BR675" s="51" t="s">
        <v>13321</v>
      </c>
      <c r="BS675" s="51">
        <v>0</v>
      </c>
      <c r="BT675" s="75">
        <v>1885</v>
      </c>
      <c r="BU675" s="51">
        <v>0</v>
      </c>
      <c r="BV675" s="75">
        <v>0</v>
      </c>
      <c r="BW675" s="75">
        <v>0</v>
      </c>
      <c r="BX675" s="51"/>
    </row>
    <row r="676" spans="1:76">
      <c r="A676" s="185" t="s">
        <v>1978</v>
      </c>
      <c r="B676" s="1" t="s">
        <v>4671</v>
      </c>
      <c r="C676" s="2" t="s">
        <v>4620</v>
      </c>
      <c r="D676" s="91" t="s">
        <v>117</v>
      </c>
      <c r="E676" s="2" t="s">
        <v>1428</v>
      </c>
      <c r="F676" s="2" t="s">
        <v>6289</v>
      </c>
      <c r="G676" s="2" t="s">
        <v>1383</v>
      </c>
      <c r="H676" s="2" t="s">
        <v>1383</v>
      </c>
      <c r="I676">
        <v>9246</v>
      </c>
      <c r="J676" t="s">
        <v>6789</v>
      </c>
      <c r="K676" t="e">
        <v>#VALUE!</v>
      </c>
      <c r="L676" t="s">
        <v>6002</v>
      </c>
      <c r="M676" s="175">
        <v>0</v>
      </c>
      <c r="N676" s="124">
        <v>0</v>
      </c>
      <c r="O676" s="75">
        <v>0</v>
      </c>
      <c r="P676" s="124">
        <v>0</v>
      </c>
      <c r="Q676" s="124">
        <v>0</v>
      </c>
      <c r="R676" s="124">
        <v>0</v>
      </c>
      <c r="S676" s="75">
        <v>0</v>
      </c>
      <c r="T676" s="124">
        <v>0</v>
      </c>
      <c r="U676" s="75">
        <v>0</v>
      </c>
      <c r="V676" s="75">
        <v>0</v>
      </c>
      <c r="W676" s="75">
        <v>0</v>
      </c>
      <c r="X676" s="75">
        <v>0</v>
      </c>
      <c r="Y676" s="4">
        <v>0</v>
      </c>
      <c r="Z676" s="4">
        <v>0</v>
      </c>
      <c r="AA676" s="4">
        <v>0</v>
      </c>
      <c r="AB676" s="8">
        <v>0</v>
      </c>
      <c r="AC676" s="8">
        <v>0</v>
      </c>
      <c r="AD676" s="8">
        <v>0</v>
      </c>
      <c r="AE676" s="8">
        <v>0</v>
      </c>
      <c r="AF676" s="51">
        <v>0.37915166066423983</v>
      </c>
      <c r="AG676" s="51">
        <v>0</v>
      </c>
      <c r="AH676" s="51">
        <v>0</v>
      </c>
      <c r="AI676" s="51">
        <v>0</v>
      </c>
      <c r="AJ676" s="8">
        <v>-999</v>
      </c>
      <c r="AK676" s="8" t="s">
        <v>12734</v>
      </c>
      <c r="AL676" s="8">
        <v>-999</v>
      </c>
      <c r="AM676" s="8" t="s">
        <v>12734</v>
      </c>
      <c r="AN676" s="8" t="s">
        <v>12734</v>
      </c>
      <c r="AO676" s="8" t="s">
        <v>12734</v>
      </c>
      <c r="AP676" s="8" t="s">
        <v>12734</v>
      </c>
      <c r="AQ676" s="8">
        <v>-999</v>
      </c>
      <c r="AR676" s="8" t="s">
        <v>12734</v>
      </c>
      <c r="AS676" s="8">
        <v>-999</v>
      </c>
      <c r="AT676" s="8">
        <v>-999</v>
      </c>
      <c r="AU676" s="8">
        <v>-999</v>
      </c>
      <c r="AV676" s="133" t="s">
        <v>12734</v>
      </c>
      <c r="AW676" s="133">
        <v>56</v>
      </c>
      <c r="AX676" s="133" t="s">
        <v>12734</v>
      </c>
      <c r="AY676" s="133" t="s">
        <v>12734</v>
      </c>
      <c r="AZ676" s="133" t="s">
        <v>12734</v>
      </c>
      <c r="BA676" s="133" t="s">
        <v>12734</v>
      </c>
      <c r="BB676" s="133">
        <v>81</v>
      </c>
      <c r="BC676" s="133" t="s">
        <v>12734</v>
      </c>
      <c r="BD676" s="133">
        <v>172</v>
      </c>
      <c r="BE676" s="133">
        <v>388</v>
      </c>
      <c r="BF676" s="133">
        <v>373</v>
      </c>
      <c r="BG676" s="92" t="s">
        <v>12734</v>
      </c>
      <c r="BH676" s="8">
        <v>9.5652162702831074</v>
      </c>
      <c r="BI676" s="8">
        <v>-1008.5652162702831</v>
      </c>
      <c r="BJ676" s="12">
        <v>662</v>
      </c>
      <c r="BK676" s="10">
        <v>0</v>
      </c>
      <c r="BL676" s="10">
        <v>0.21403182159055145</v>
      </c>
      <c r="BM676" s="10">
        <v>-1008.7792480918737</v>
      </c>
      <c r="BN676" s="41">
        <v>-1862.1504676976376</v>
      </c>
      <c r="BO676" s="41"/>
      <c r="BP676" s="10">
        <v>0</v>
      </c>
      <c r="BQ676" s="38">
        <v>0</v>
      </c>
      <c r="BR676" s="6" t="s">
        <v>13321</v>
      </c>
      <c r="BS676" s="51">
        <v>0</v>
      </c>
      <c r="BT676" s="75">
        <v>1885</v>
      </c>
      <c r="BU676" s="51">
        <v>0</v>
      </c>
      <c r="BV676" s="75">
        <v>0</v>
      </c>
      <c r="BW676" s="75">
        <v>0</v>
      </c>
      <c r="BX676" s="51"/>
    </row>
    <row r="677" spans="1:76">
      <c r="A677" s="185" t="s">
        <v>1379</v>
      </c>
      <c r="B677" s="1" t="s">
        <v>4081</v>
      </c>
      <c r="C677" s="2" t="s">
        <v>3944</v>
      </c>
      <c r="D677" s="91" t="s">
        <v>356</v>
      </c>
      <c r="E677" s="2" t="s">
        <v>1380</v>
      </c>
      <c r="F677" s="2" t="s">
        <v>3643</v>
      </c>
      <c r="G677" s="2" t="s">
        <v>1383</v>
      </c>
      <c r="H677" s="2" t="s">
        <v>1383</v>
      </c>
      <c r="I677">
        <v>10099</v>
      </c>
      <c r="J677" t="s">
        <v>6819</v>
      </c>
      <c r="K677" t="e">
        <v>#VALUE!</v>
      </c>
      <c r="L677" t="s">
        <v>2898</v>
      </c>
      <c r="M677" s="175">
        <v>0</v>
      </c>
      <c r="N677" s="124">
        <v>0</v>
      </c>
      <c r="O677" s="75">
        <v>0</v>
      </c>
      <c r="P677" s="124">
        <v>0</v>
      </c>
      <c r="Q677" s="124">
        <v>0</v>
      </c>
      <c r="R677" s="124">
        <v>0</v>
      </c>
      <c r="S677" s="75">
        <v>0</v>
      </c>
      <c r="T677" s="124">
        <v>0</v>
      </c>
      <c r="U677" s="75">
        <v>0</v>
      </c>
      <c r="V677" s="75">
        <v>0</v>
      </c>
      <c r="W677" s="75">
        <v>0</v>
      </c>
      <c r="X677" s="75">
        <v>0</v>
      </c>
      <c r="Y677" s="3">
        <v>0</v>
      </c>
      <c r="Z677" s="3">
        <v>0</v>
      </c>
      <c r="AA677" s="3">
        <v>0</v>
      </c>
      <c r="AB677" s="6">
        <v>0</v>
      </c>
      <c r="AC677" s="6">
        <v>0</v>
      </c>
      <c r="AD677" s="6">
        <v>0</v>
      </c>
      <c r="AE677" s="6">
        <v>0</v>
      </c>
      <c r="AF677" s="51">
        <v>0.37915166066423983</v>
      </c>
      <c r="AG677" s="51">
        <v>0</v>
      </c>
      <c r="AH677" s="51">
        <v>0</v>
      </c>
      <c r="AI677" s="51">
        <v>0</v>
      </c>
      <c r="AJ677" s="6">
        <v>-999</v>
      </c>
      <c r="AK677" s="6" t="s">
        <v>12734</v>
      </c>
      <c r="AL677" s="6">
        <v>-999</v>
      </c>
      <c r="AM677" s="6" t="s">
        <v>12734</v>
      </c>
      <c r="AN677" s="6" t="s">
        <v>12734</v>
      </c>
      <c r="AO677" s="6" t="s">
        <v>12734</v>
      </c>
      <c r="AP677" s="6" t="s">
        <v>12734</v>
      </c>
      <c r="AQ677" s="6">
        <v>-999</v>
      </c>
      <c r="AR677" s="6" t="s">
        <v>12734</v>
      </c>
      <c r="AS677" s="6">
        <v>-999</v>
      </c>
      <c r="AT677" s="6">
        <v>-999</v>
      </c>
      <c r="AU677" s="6">
        <v>-999</v>
      </c>
      <c r="AV677" s="99" t="s">
        <v>12734</v>
      </c>
      <c r="AW677" s="133">
        <v>56</v>
      </c>
      <c r="AX677" s="133" t="s">
        <v>12734</v>
      </c>
      <c r="AY677" s="133" t="s">
        <v>12734</v>
      </c>
      <c r="AZ677" s="133" t="s">
        <v>12734</v>
      </c>
      <c r="BA677" s="133" t="s">
        <v>12734</v>
      </c>
      <c r="BB677" s="133">
        <v>81</v>
      </c>
      <c r="BC677" s="133" t="s">
        <v>12734</v>
      </c>
      <c r="BD677" s="133">
        <v>172</v>
      </c>
      <c r="BE677" s="133">
        <v>388</v>
      </c>
      <c r="BF677" s="133">
        <v>373</v>
      </c>
      <c r="BG677" s="92" t="s">
        <v>12734</v>
      </c>
      <c r="BH677" s="6">
        <v>9.5652162702831074</v>
      </c>
      <c r="BI677" s="8">
        <v>-1008.5652162702831</v>
      </c>
      <c r="BJ677" s="12">
        <v>662</v>
      </c>
      <c r="BK677" s="6">
        <v>0</v>
      </c>
      <c r="BL677" s="6">
        <v>0.21403182159055145</v>
      </c>
      <c r="BM677" s="6">
        <v>-1008.7792480918737</v>
      </c>
      <c r="BN677" s="38">
        <v>-1862.1504676976376</v>
      </c>
      <c r="BO677" s="38"/>
      <c r="BP677" s="6">
        <v>0</v>
      </c>
      <c r="BQ677" s="38">
        <v>0</v>
      </c>
      <c r="BR677" s="6" t="s">
        <v>13321</v>
      </c>
      <c r="BS677" s="51">
        <v>0</v>
      </c>
      <c r="BT677" s="75">
        <v>1885</v>
      </c>
      <c r="BU677" s="51">
        <v>0</v>
      </c>
      <c r="BV677" s="75">
        <v>0</v>
      </c>
      <c r="BW677" s="75">
        <v>0</v>
      </c>
      <c r="BX677" s="51"/>
    </row>
    <row r="678" spans="1:76">
      <c r="A678" s="185" t="s">
        <v>2661</v>
      </c>
      <c r="B678" s="1" t="s">
        <v>4569</v>
      </c>
      <c r="C678" s="2" t="s">
        <v>4771</v>
      </c>
      <c r="D678" s="91" t="s">
        <v>295</v>
      </c>
      <c r="E678" s="2" t="s">
        <v>2665</v>
      </c>
      <c r="F678" s="2" t="s">
        <v>2665</v>
      </c>
      <c r="G678" s="2" t="s">
        <v>1383</v>
      </c>
      <c r="H678" s="2" t="s">
        <v>1383</v>
      </c>
      <c r="I678">
        <v>9018</v>
      </c>
      <c r="J678" t="s">
        <v>6770</v>
      </c>
      <c r="K678" t="e">
        <v>#VALUE!</v>
      </c>
      <c r="L678" t="s">
        <v>5723</v>
      </c>
      <c r="M678" s="175">
        <v>0</v>
      </c>
      <c r="N678" s="124">
        <v>0</v>
      </c>
      <c r="O678" s="67">
        <v>0</v>
      </c>
      <c r="P678" s="124">
        <v>0</v>
      </c>
      <c r="Q678" s="124">
        <v>0</v>
      </c>
      <c r="R678" s="124">
        <v>0</v>
      </c>
      <c r="S678" s="67">
        <v>0</v>
      </c>
      <c r="T678" s="124">
        <v>0</v>
      </c>
      <c r="U678" s="67">
        <v>0</v>
      </c>
      <c r="V678" s="67">
        <v>0</v>
      </c>
      <c r="W678" s="67">
        <v>0</v>
      </c>
      <c r="X678" s="67">
        <v>0</v>
      </c>
      <c r="Y678" s="4">
        <v>0</v>
      </c>
      <c r="Z678" s="4">
        <v>0</v>
      </c>
      <c r="AA678" s="4">
        <v>0</v>
      </c>
      <c r="AB678" s="8">
        <v>0</v>
      </c>
      <c r="AC678" s="8">
        <v>0</v>
      </c>
      <c r="AD678" s="8">
        <v>0</v>
      </c>
      <c r="AE678" s="8">
        <v>0</v>
      </c>
      <c r="AF678" s="51">
        <v>0.37915166066423983</v>
      </c>
      <c r="AG678" s="51">
        <v>0</v>
      </c>
      <c r="AH678" s="51">
        <v>0</v>
      </c>
      <c r="AI678" s="51">
        <v>0</v>
      </c>
      <c r="AJ678" s="8">
        <v>-999</v>
      </c>
      <c r="AK678" s="8" t="s">
        <v>12734</v>
      </c>
      <c r="AL678" s="8">
        <v>-999</v>
      </c>
      <c r="AM678" s="8" t="s">
        <v>12734</v>
      </c>
      <c r="AN678" s="8" t="s">
        <v>12734</v>
      </c>
      <c r="AO678" s="8" t="s">
        <v>12734</v>
      </c>
      <c r="AP678" s="8" t="s">
        <v>12734</v>
      </c>
      <c r="AQ678" s="8">
        <v>-999</v>
      </c>
      <c r="AR678" s="8" t="s">
        <v>12734</v>
      </c>
      <c r="AS678" s="8">
        <v>-999</v>
      </c>
      <c r="AT678" s="8">
        <v>-999</v>
      </c>
      <c r="AU678" s="8">
        <v>-999</v>
      </c>
      <c r="AV678" s="133" t="s">
        <v>12734</v>
      </c>
      <c r="AW678" s="133">
        <v>56</v>
      </c>
      <c r="AX678" s="133" t="s">
        <v>12734</v>
      </c>
      <c r="AY678" s="133" t="s">
        <v>12734</v>
      </c>
      <c r="AZ678" s="133" t="s">
        <v>12734</v>
      </c>
      <c r="BA678" s="133" t="s">
        <v>12734</v>
      </c>
      <c r="BB678" s="133">
        <v>81</v>
      </c>
      <c r="BC678" s="133" t="s">
        <v>12734</v>
      </c>
      <c r="BD678" s="133">
        <v>172</v>
      </c>
      <c r="BE678" s="133">
        <v>388</v>
      </c>
      <c r="BF678" s="133">
        <v>373</v>
      </c>
      <c r="BG678" s="92" t="s">
        <v>12734</v>
      </c>
      <c r="BH678" s="8">
        <v>9.5652162702831074</v>
      </c>
      <c r="BI678" s="8">
        <v>-1008.5652162702831</v>
      </c>
      <c r="BJ678" s="12">
        <v>662</v>
      </c>
      <c r="BK678" s="10">
        <v>0</v>
      </c>
      <c r="BL678" s="10">
        <v>0.21403182159055145</v>
      </c>
      <c r="BM678" s="10">
        <v>-1008.7792480918737</v>
      </c>
      <c r="BN678" s="41">
        <v>-1862.1504676976376</v>
      </c>
      <c r="BO678" s="41"/>
      <c r="BP678" s="10">
        <v>0</v>
      </c>
      <c r="BQ678" s="38">
        <v>0</v>
      </c>
      <c r="BR678" s="6" t="s">
        <v>13321</v>
      </c>
      <c r="BS678" s="51">
        <v>0</v>
      </c>
      <c r="BT678" s="75">
        <v>1885</v>
      </c>
      <c r="BU678" s="51">
        <v>0</v>
      </c>
      <c r="BV678" s="75">
        <v>0</v>
      </c>
      <c r="BW678" s="75">
        <v>0</v>
      </c>
      <c r="BX678" s="51"/>
    </row>
    <row r="679" spans="1:76">
      <c r="A679" s="185" t="s">
        <v>2594</v>
      </c>
      <c r="B679" s="1" t="s">
        <v>4460</v>
      </c>
      <c r="C679" s="2" t="s">
        <v>4461</v>
      </c>
      <c r="D679" s="91" t="s">
        <v>150</v>
      </c>
      <c r="E679" s="2" t="s">
        <v>2665</v>
      </c>
      <c r="F679" s="2" t="s">
        <v>2665</v>
      </c>
      <c r="G679" s="2" t="s">
        <v>1383</v>
      </c>
      <c r="H679" s="2" t="s">
        <v>1383</v>
      </c>
      <c r="I679">
        <v>2073</v>
      </c>
      <c r="J679" t="s">
        <v>7695</v>
      </c>
      <c r="K679" t="e">
        <v>#VALUE!</v>
      </c>
      <c r="L679" t="s">
        <v>2938</v>
      </c>
      <c r="M679" s="175">
        <v>0</v>
      </c>
      <c r="N679" s="124">
        <v>0</v>
      </c>
      <c r="O679" s="75">
        <v>0</v>
      </c>
      <c r="P679" s="124">
        <v>0</v>
      </c>
      <c r="Q679" s="124">
        <v>0</v>
      </c>
      <c r="R679" s="124">
        <v>0</v>
      </c>
      <c r="S679" s="75">
        <v>0</v>
      </c>
      <c r="T679" s="124">
        <v>0</v>
      </c>
      <c r="U679" s="75">
        <v>0</v>
      </c>
      <c r="V679" s="75">
        <v>0</v>
      </c>
      <c r="W679" s="75">
        <v>0</v>
      </c>
      <c r="X679" s="75">
        <v>0</v>
      </c>
      <c r="Y679" s="4">
        <v>0</v>
      </c>
      <c r="Z679" s="4">
        <v>0</v>
      </c>
      <c r="AA679" s="4">
        <v>0</v>
      </c>
      <c r="AB679" s="8">
        <v>0</v>
      </c>
      <c r="AC679" s="8">
        <v>0</v>
      </c>
      <c r="AD679" s="8">
        <v>0</v>
      </c>
      <c r="AE679" s="8">
        <v>0</v>
      </c>
      <c r="AF679" s="51">
        <v>0.37915166066423983</v>
      </c>
      <c r="AG679" s="51">
        <v>0</v>
      </c>
      <c r="AH679" s="51">
        <v>0</v>
      </c>
      <c r="AI679" s="51">
        <v>0</v>
      </c>
      <c r="AJ679" s="8">
        <v>-999</v>
      </c>
      <c r="AK679" s="8" t="s">
        <v>12734</v>
      </c>
      <c r="AL679" s="8">
        <v>-999</v>
      </c>
      <c r="AM679" s="8" t="s">
        <v>12734</v>
      </c>
      <c r="AN679" s="8" t="s">
        <v>12734</v>
      </c>
      <c r="AO679" s="8" t="s">
        <v>12734</v>
      </c>
      <c r="AP679" s="8" t="s">
        <v>12734</v>
      </c>
      <c r="AQ679" s="8">
        <v>-999</v>
      </c>
      <c r="AR679" s="8" t="s">
        <v>12734</v>
      </c>
      <c r="AS679" s="8">
        <v>-999</v>
      </c>
      <c r="AT679" s="8">
        <v>-999</v>
      </c>
      <c r="AU679" s="8">
        <v>-999</v>
      </c>
      <c r="AV679" s="133" t="s">
        <v>12734</v>
      </c>
      <c r="AW679" s="133">
        <v>56</v>
      </c>
      <c r="AX679" s="133" t="s">
        <v>12734</v>
      </c>
      <c r="AY679" s="133" t="s">
        <v>12734</v>
      </c>
      <c r="AZ679" s="133" t="s">
        <v>12734</v>
      </c>
      <c r="BA679" s="133" t="s">
        <v>12734</v>
      </c>
      <c r="BB679" s="133">
        <v>81</v>
      </c>
      <c r="BC679" s="133" t="s">
        <v>12734</v>
      </c>
      <c r="BD679" s="133">
        <v>172</v>
      </c>
      <c r="BE679" s="133">
        <v>388</v>
      </c>
      <c r="BF679" s="133">
        <v>373</v>
      </c>
      <c r="BG679" s="92" t="s">
        <v>12734</v>
      </c>
      <c r="BH679" s="8">
        <v>9.5652162702831074</v>
      </c>
      <c r="BI679" s="8">
        <v>-1008.5652162702831</v>
      </c>
      <c r="BJ679" s="12">
        <v>662</v>
      </c>
      <c r="BK679" s="10">
        <v>0</v>
      </c>
      <c r="BL679" s="10">
        <v>0.21403182159055145</v>
      </c>
      <c r="BM679" s="10">
        <v>-1008.7792480918737</v>
      </c>
      <c r="BN679" s="41">
        <v>-1862.1504676976376</v>
      </c>
      <c r="BO679" s="41"/>
      <c r="BP679" s="10">
        <v>0</v>
      </c>
      <c r="BQ679" s="38">
        <v>0</v>
      </c>
      <c r="BR679" s="6" t="s">
        <v>13321</v>
      </c>
      <c r="BS679" s="51">
        <v>0</v>
      </c>
      <c r="BT679" s="75">
        <v>1885</v>
      </c>
      <c r="BU679" s="51">
        <v>0</v>
      </c>
      <c r="BV679" s="75">
        <v>0</v>
      </c>
      <c r="BW679" s="75">
        <v>0</v>
      </c>
      <c r="BX679" s="51"/>
    </row>
    <row r="680" spans="1:76">
      <c r="A680" s="185" t="s">
        <v>1451</v>
      </c>
      <c r="B680" s="1" t="s">
        <v>4576</v>
      </c>
      <c r="C680" s="2" t="s">
        <v>4577</v>
      </c>
      <c r="D680" s="91" t="s">
        <v>451</v>
      </c>
      <c r="E680" s="2" t="s">
        <v>2665</v>
      </c>
      <c r="F680" s="2" t="s">
        <v>2665</v>
      </c>
      <c r="G680" s="2" t="s">
        <v>1383</v>
      </c>
      <c r="H680" s="2" t="s">
        <v>1383</v>
      </c>
      <c r="I680">
        <v>5928</v>
      </c>
      <c r="J680" t="s">
        <v>7122</v>
      </c>
      <c r="K680" t="e">
        <v>#VALUE!</v>
      </c>
      <c r="L680" t="s">
        <v>2947</v>
      </c>
      <c r="M680" s="175">
        <v>0</v>
      </c>
      <c r="N680" s="124">
        <v>0</v>
      </c>
      <c r="O680" s="75">
        <v>0</v>
      </c>
      <c r="P680" s="124">
        <v>0</v>
      </c>
      <c r="Q680" s="124">
        <v>0</v>
      </c>
      <c r="R680" s="124">
        <v>0</v>
      </c>
      <c r="S680" s="75">
        <v>0</v>
      </c>
      <c r="T680" s="124">
        <v>0</v>
      </c>
      <c r="U680" s="75">
        <v>0</v>
      </c>
      <c r="V680" s="75">
        <v>0</v>
      </c>
      <c r="W680" s="75">
        <v>0</v>
      </c>
      <c r="X680" s="75">
        <v>0</v>
      </c>
      <c r="Y680" s="3">
        <v>0</v>
      </c>
      <c r="Z680" s="3">
        <v>0</v>
      </c>
      <c r="AA680" s="3">
        <v>0</v>
      </c>
      <c r="AB680" s="6">
        <v>0</v>
      </c>
      <c r="AC680" s="6">
        <v>0</v>
      </c>
      <c r="AD680" s="6">
        <v>0</v>
      </c>
      <c r="AE680" s="6">
        <v>0</v>
      </c>
      <c r="AF680" s="51">
        <v>0.37915166066423983</v>
      </c>
      <c r="AG680" s="51">
        <v>0</v>
      </c>
      <c r="AH680" s="51">
        <v>0</v>
      </c>
      <c r="AI680" s="51">
        <v>0</v>
      </c>
      <c r="AJ680" s="6">
        <v>-999</v>
      </c>
      <c r="AK680" s="6" t="s">
        <v>12734</v>
      </c>
      <c r="AL680" s="6">
        <v>-999</v>
      </c>
      <c r="AM680" s="6" t="s">
        <v>12734</v>
      </c>
      <c r="AN680" s="6" t="s">
        <v>12734</v>
      </c>
      <c r="AO680" s="6" t="s">
        <v>12734</v>
      </c>
      <c r="AP680" s="6" t="s">
        <v>12734</v>
      </c>
      <c r="AQ680" s="6">
        <v>-999</v>
      </c>
      <c r="AR680" s="6" t="s">
        <v>12734</v>
      </c>
      <c r="AS680" s="6">
        <v>-999</v>
      </c>
      <c r="AT680" s="6">
        <v>-999</v>
      </c>
      <c r="AU680" s="6">
        <v>-999</v>
      </c>
      <c r="AV680" s="99" t="s">
        <v>12734</v>
      </c>
      <c r="AW680" s="133">
        <v>56</v>
      </c>
      <c r="AX680" s="133" t="s">
        <v>12734</v>
      </c>
      <c r="AY680" s="133" t="s">
        <v>12734</v>
      </c>
      <c r="AZ680" s="133" t="s">
        <v>12734</v>
      </c>
      <c r="BA680" s="133" t="s">
        <v>12734</v>
      </c>
      <c r="BB680" s="133">
        <v>81</v>
      </c>
      <c r="BC680" s="133" t="s">
        <v>12734</v>
      </c>
      <c r="BD680" s="133">
        <v>172</v>
      </c>
      <c r="BE680" s="133">
        <v>388</v>
      </c>
      <c r="BF680" s="133">
        <v>373</v>
      </c>
      <c r="BG680" s="92" t="s">
        <v>12734</v>
      </c>
      <c r="BH680" s="6">
        <v>9.5652162702831074</v>
      </c>
      <c r="BI680" s="8">
        <v>-1008.5652162702831</v>
      </c>
      <c r="BJ680" s="12">
        <v>662</v>
      </c>
      <c r="BK680" s="6">
        <v>0</v>
      </c>
      <c r="BL680" s="6">
        <v>0.21403182159055145</v>
      </c>
      <c r="BM680" s="6">
        <v>-1008.7792480918737</v>
      </c>
      <c r="BN680" s="38">
        <v>-1862.1504676976376</v>
      </c>
      <c r="BO680" s="38"/>
      <c r="BP680" s="6">
        <v>0</v>
      </c>
      <c r="BQ680" s="38">
        <v>0</v>
      </c>
      <c r="BR680" s="6" t="s">
        <v>13321</v>
      </c>
      <c r="BS680" s="51">
        <v>0</v>
      </c>
      <c r="BT680" s="75">
        <v>1885</v>
      </c>
      <c r="BU680" s="51">
        <v>0</v>
      </c>
      <c r="BV680" s="75">
        <v>0</v>
      </c>
      <c r="BW680" s="75">
        <v>0</v>
      </c>
      <c r="BX680" s="51"/>
    </row>
    <row r="681" spans="1:76">
      <c r="A681" s="222" t="s">
        <v>1477</v>
      </c>
      <c r="B681" s="1" t="s">
        <v>4580</v>
      </c>
      <c r="C681" s="2" t="s">
        <v>4581</v>
      </c>
      <c r="D681" s="91" t="s">
        <v>626</v>
      </c>
      <c r="E681" s="2" t="s">
        <v>2665</v>
      </c>
      <c r="F681" s="2" t="s">
        <v>2665</v>
      </c>
      <c r="G681" s="2" t="s">
        <v>1383</v>
      </c>
      <c r="H681" s="2" t="s">
        <v>1383</v>
      </c>
      <c r="I681">
        <v>548</v>
      </c>
      <c r="J681" t="s">
        <v>6447</v>
      </c>
      <c r="K681" t="e">
        <v>#VALUE!</v>
      </c>
      <c r="L681" t="s">
        <v>5751</v>
      </c>
      <c r="M681" s="175">
        <v>0</v>
      </c>
      <c r="N681" s="124">
        <v>0</v>
      </c>
      <c r="O681" s="75">
        <v>0</v>
      </c>
      <c r="P681" s="124">
        <v>0</v>
      </c>
      <c r="Q681" s="124">
        <v>0</v>
      </c>
      <c r="R681" s="124">
        <v>0</v>
      </c>
      <c r="S681" s="75">
        <v>0</v>
      </c>
      <c r="T681" s="124">
        <v>0</v>
      </c>
      <c r="U681" s="75">
        <v>0</v>
      </c>
      <c r="V681" s="75">
        <v>0</v>
      </c>
      <c r="W681" s="75">
        <v>0</v>
      </c>
      <c r="X681" s="75">
        <v>0</v>
      </c>
      <c r="Y681" s="52">
        <v>0</v>
      </c>
      <c r="Z681" s="52">
        <v>0</v>
      </c>
      <c r="AA681" s="52">
        <v>0</v>
      </c>
      <c r="AB681" s="51">
        <v>0</v>
      </c>
      <c r="AC681" s="51">
        <v>0</v>
      </c>
      <c r="AD681" s="51">
        <v>0</v>
      </c>
      <c r="AE681" s="51">
        <v>0</v>
      </c>
      <c r="AF681" s="51">
        <v>0.37915166066423983</v>
      </c>
      <c r="AG681" s="51">
        <v>0</v>
      </c>
      <c r="AH681" s="51">
        <v>0</v>
      </c>
      <c r="AI681" s="51">
        <v>0</v>
      </c>
      <c r="AJ681" s="51">
        <v>-999</v>
      </c>
      <c r="AK681" s="51" t="s">
        <v>12734</v>
      </c>
      <c r="AL681" s="51">
        <v>-999</v>
      </c>
      <c r="AM681" s="51" t="s">
        <v>12734</v>
      </c>
      <c r="AN681" s="51" t="s">
        <v>12734</v>
      </c>
      <c r="AO681" s="51" t="s">
        <v>12734</v>
      </c>
      <c r="AP681" s="51" t="s">
        <v>12734</v>
      </c>
      <c r="AQ681" s="51">
        <v>-999</v>
      </c>
      <c r="AR681" s="51" t="s">
        <v>12734</v>
      </c>
      <c r="AS681" s="51">
        <v>-999</v>
      </c>
      <c r="AT681" s="51">
        <v>-999</v>
      </c>
      <c r="AU681" s="51">
        <v>-999</v>
      </c>
      <c r="AV681" s="76" t="s">
        <v>12734</v>
      </c>
      <c r="AW681" s="133">
        <v>56</v>
      </c>
      <c r="AX681" s="133" t="s">
        <v>12734</v>
      </c>
      <c r="AY681" s="133" t="s">
        <v>12734</v>
      </c>
      <c r="AZ681" s="133" t="s">
        <v>12734</v>
      </c>
      <c r="BA681" s="133" t="s">
        <v>12734</v>
      </c>
      <c r="BB681" s="133">
        <v>81</v>
      </c>
      <c r="BC681" s="133" t="s">
        <v>12734</v>
      </c>
      <c r="BD681" s="133">
        <v>172</v>
      </c>
      <c r="BE681" s="133">
        <v>388</v>
      </c>
      <c r="BF681" s="133">
        <v>373</v>
      </c>
      <c r="BG681" s="92" t="s">
        <v>12734</v>
      </c>
      <c r="BH681" s="51">
        <v>9.5652162702831074</v>
      </c>
      <c r="BI681" s="8">
        <v>-1008.5652162702831</v>
      </c>
      <c r="BJ681" s="12">
        <v>662</v>
      </c>
      <c r="BK681" s="51">
        <v>0</v>
      </c>
      <c r="BL681" s="51">
        <v>0.21403182159055145</v>
      </c>
      <c r="BM681" s="51">
        <v>-1008.7792480918737</v>
      </c>
      <c r="BN681" s="64">
        <v>-1862.1504676976376</v>
      </c>
      <c r="BO681" s="64"/>
      <c r="BP681" s="51">
        <v>0</v>
      </c>
      <c r="BQ681" s="38">
        <v>0</v>
      </c>
      <c r="BR681" s="51" t="s">
        <v>13321</v>
      </c>
      <c r="BS681" s="51">
        <v>0</v>
      </c>
      <c r="BT681" s="75">
        <v>1885</v>
      </c>
      <c r="BU681" s="51">
        <v>0</v>
      </c>
      <c r="BV681" s="75">
        <v>0</v>
      </c>
      <c r="BW681" s="75">
        <v>0</v>
      </c>
      <c r="BX681" s="51"/>
    </row>
    <row r="682" spans="1:76">
      <c r="A682" s="222" t="s">
        <v>1494</v>
      </c>
      <c r="B682" s="1" t="s">
        <v>4462</v>
      </c>
      <c r="C682" s="2" t="s">
        <v>3973</v>
      </c>
      <c r="D682" s="91" t="s">
        <v>347</v>
      </c>
      <c r="E682" s="2" t="s">
        <v>2665</v>
      </c>
      <c r="F682" s="2" t="s">
        <v>2665</v>
      </c>
      <c r="G682" s="2" t="s">
        <v>1383</v>
      </c>
      <c r="H682" s="2" t="s">
        <v>1383</v>
      </c>
      <c r="I682">
        <v>49</v>
      </c>
      <c r="J682" t="s">
        <v>6717</v>
      </c>
      <c r="K682" t="e">
        <v>#VALUE!</v>
      </c>
      <c r="L682" t="s">
        <v>2975</v>
      </c>
      <c r="M682" s="175">
        <v>0</v>
      </c>
      <c r="N682" s="124">
        <v>0</v>
      </c>
      <c r="O682" s="75">
        <v>0</v>
      </c>
      <c r="P682" s="124">
        <v>0</v>
      </c>
      <c r="Q682" s="124">
        <v>0</v>
      </c>
      <c r="R682" s="124">
        <v>0</v>
      </c>
      <c r="S682" s="75">
        <v>0</v>
      </c>
      <c r="T682" s="124">
        <v>0</v>
      </c>
      <c r="U682" s="75">
        <v>0</v>
      </c>
      <c r="V682" s="75">
        <v>0</v>
      </c>
      <c r="W682" s="75">
        <v>0</v>
      </c>
      <c r="X682" s="75">
        <v>0</v>
      </c>
      <c r="Y682" s="52">
        <v>0</v>
      </c>
      <c r="Z682" s="52">
        <v>0</v>
      </c>
      <c r="AA682" s="52">
        <v>0</v>
      </c>
      <c r="AB682" s="51">
        <v>0</v>
      </c>
      <c r="AC682" s="51">
        <v>0</v>
      </c>
      <c r="AD682" s="51">
        <v>0</v>
      </c>
      <c r="AE682" s="51">
        <v>0</v>
      </c>
      <c r="AF682" s="51">
        <v>0.37915166066423983</v>
      </c>
      <c r="AG682" s="51">
        <v>0</v>
      </c>
      <c r="AH682" s="51">
        <v>0</v>
      </c>
      <c r="AI682" s="51">
        <v>0</v>
      </c>
      <c r="AJ682" s="51">
        <v>-999</v>
      </c>
      <c r="AK682" s="51" t="s">
        <v>12734</v>
      </c>
      <c r="AL682" s="51">
        <v>-999</v>
      </c>
      <c r="AM682" s="51" t="s">
        <v>12734</v>
      </c>
      <c r="AN682" s="51" t="s">
        <v>12734</v>
      </c>
      <c r="AO682" s="51" t="s">
        <v>12734</v>
      </c>
      <c r="AP682" s="51" t="s">
        <v>12734</v>
      </c>
      <c r="AQ682" s="51">
        <v>-999</v>
      </c>
      <c r="AR682" s="51" t="s">
        <v>12734</v>
      </c>
      <c r="AS682" s="51">
        <v>-999</v>
      </c>
      <c r="AT682" s="51">
        <v>-999</v>
      </c>
      <c r="AU682" s="51">
        <v>-999</v>
      </c>
      <c r="AV682" s="76" t="s">
        <v>12734</v>
      </c>
      <c r="AW682" s="133">
        <v>56</v>
      </c>
      <c r="AX682" s="133" t="s">
        <v>12734</v>
      </c>
      <c r="AY682" s="133" t="s">
        <v>12734</v>
      </c>
      <c r="AZ682" s="133" t="s">
        <v>12734</v>
      </c>
      <c r="BA682" s="133" t="s">
        <v>12734</v>
      </c>
      <c r="BB682" s="133">
        <v>81</v>
      </c>
      <c r="BC682" s="133" t="s">
        <v>12734</v>
      </c>
      <c r="BD682" s="133">
        <v>172</v>
      </c>
      <c r="BE682" s="133">
        <v>388</v>
      </c>
      <c r="BF682" s="133">
        <v>373</v>
      </c>
      <c r="BG682" s="92" t="s">
        <v>12734</v>
      </c>
      <c r="BH682" s="51">
        <v>9.5652162702831074</v>
      </c>
      <c r="BI682" s="51">
        <v>-1008.5652162702831</v>
      </c>
      <c r="BJ682" s="76">
        <v>662</v>
      </c>
      <c r="BK682" s="51">
        <v>0</v>
      </c>
      <c r="BL682" s="51">
        <v>0.21403182159055145</v>
      </c>
      <c r="BM682" s="51">
        <v>-1008.7792480918737</v>
      </c>
      <c r="BN682" s="64">
        <v>-1862.1504676976376</v>
      </c>
      <c r="BO682" s="64"/>
      <c r="BP682" s="51">
        <v>0</v>
      </c>
      <c r="BQ682" s="38">
        <v>0</v>
      </c>
      <c r="BR682" s="51" t="s">
        <v>13321</v>
      </c>
      <c r="BS682" s="51">
        <v>0</v>
      </c>
      <c r="BT682" s="75">
        <v>1885</v>
      </c>
      <c r="BU682" s="51">
        <v>0</v>
      </c>
      <c r="BV682" s="75">
        <v>0</v>
      </c>
      <c r="BW682" s="75">
        <v>0</v>
      </c>
      <c r="BX682" s="51"/>
    </row>
    <row r="683" spans="1:76">
      <c r="A683" s="185" t="s">
        <v>2677</v>
      </c>
      <c r="B683" s="1" t="s">
        <v>4779</v>
      </c>
      <c r="C683" s="2" t="s">
        <v>4223</v>
      </c>
      <c r="D683" s="91" t="s">
        <v>2678</v>
      </c>
      <c r="E683" s="2" t="s">
        <v>2665</v>
      </c>
      <c r="F683" s="2" t="s">
        <v>2665</v>
      </c>
      <c r="G683" s="2" t="s">
        <v>1383</v>
      </c>
      <c r="H683" s="2" t="s">
        <v>1383</v>
      </c>
      <c r="I683">
        <v>370</v>
      </c>
      <c r="J683" t="s">
        <v>6839</v>
      </c>
      <c r="K683" t="e">
        <v>#VALUE!</v>
      </c>
      <c r="L683" t="s">
        <v>5773</v>
      </c>
      <c r="M683" s="175">
        <v>0</v>
      </c>
      <c r="N683" s="124">
        <v>0</v>
      </c>
      <c r="O683" s="75">
        <v>0</v>
      </c>
      <c r="P683" s="124">
        <v>0</v>
      </c>
      <c r="Q683" s="124">
        <v>0</v>
      </c>
      <c r="R683" s="124">
        <v>0</v>
      </c>
      <c r="S683" s="75">
        <v>0</v>
      </c>
      <c r="T683" s="124">
        <v>0</v>
      </c>
      <c r="U683" s="75">
        <v>0</v>
      </c>
      <c r="V683" s="75">
        <v>0</v>
      </c>
      <c r="W683" s="75">
        <v>0</v>
      </c>
      <c r="X683" s="75">
        <v>0</v>
      </c>
      <c r="Y683" s="4">
        <v>0</v>
      </c>
      <c r="Z683" s="4">
        <v>0</v>
      </c>
      <c r="AA683" s="4">
        <v>0</v>
      </c>
      <c r="AB683" s="8">
        <v>0</v>
      </c>
      <c r="AC683" s="8">
        <v>0</v>
      </c>
      <c r="AD683" s="8">
        <v>0</v>
      </c>
      <c r="AE683" s="8">
        <v>0</v>
      </c>
      <c r="AF683" s="51">
        <v>0.37915166066423983</v>
      </c>
      <c r="AG683" s="51">
        <v>0</v>
      </c>
      <c r="AH683" s="51">
        <v>0</v>
      </c>
      <c r="AI683" s="51">
        <v>0</v>
      </c>
      <c r="AJ683" s="6">
        <v>-999</v>
      </c>
      <c r="AK683" s="6" t="s">
        <v>12734</v>
      </c>
      <c r="AL683" s="6">
        <v>-999</v>
      </c>
      <c r="AM683" s="6" t="s">
        <v>12734</v>
      </c>
      <c r="AN683" s="6" t="s">
        <v>12734</v>
      </c>
      <c r="AO683" s="6" t="s">
        <v>12734</v>
      </c>
      <c r="AP683" s="6" t="s">
        <v>12734</v>
      </c>
      <c r="AQ683" s="6">
        <v>-999</v>
      </c>
      <c r="AR683" s="6" t="s">
        <v>12734</v>
      </c>
      <c r="AS683" s="6">
        <v>-999</v>
      </c>
      <c r="AT683" s="6">
        <v>-999</v>
      </c>
      <c r="AU683" s="6">
        <v>-999</v>
      </c>
      <c r="AV683" s="99" t="s">
        <v>12734</v>
      </c>
      <c r="AW683" s="133">
        <v>56</v>
      </c>
      <c r="AX683" s="133" t="s">
        <v>12734</v>
      </c>
      <c r="AY683" s="133" t="s">
        <v>12734</v>
      </c>
      <c r="AZ683" s="133" t="s">
        <v>12734</v>
      </c>
      <c r="BA683" s="133" t="s">
        <v>12734</v>
      </c>
      <c r="BB683" s="133">
        <v>81</v>
      </c>
      <c r="BC683" s="133" t="s">
        <v>12734</v>
      </c>
      <c r="BD683" s="133">
        <v>172</v>
      </c>
      <c r="BE683" s="133">
        <v>388</v>
      </c>
      <c r="BF683" s="133">
        <v>373</v>
      </c>
      <c r="BG683" s="92" t="s">
        <v>12734</v>
      </c>
      <c r="BH683" s="8">
        <v>9.5652162702831074</v>
      </c>
      <c r="BI683" s="8">
        <v>-1008.5652162702831</v>
      </c>
      <c r="BJ683" s="12">
        <v>662</v>
      </c>
      <c r="BK683" s="10">
        <v>0</v>
      </c>
      <c r="BL683" s="10">
        <v>0.21403182159055145</v>
      </c>
      <c r="BM683" s="10">
        <v>-1008.7792480918737</v>
      </c>
      <c r="BN683" s="41">
        <v>-1862.1504676976376</v>
      </c>
      <c r="BO683" s="41"/>
      <c r="BP683" s="10">
        <v>0</v>
      </c>
      <c r="BQ683" s="38">
        <v>0</v>
      </c>
      <c r="BR683" s="6" t="s">
        <v>13321</v>
      </c>
      <c r="BS683" s="51">
        <v>0</v>
      </c>
      <c r="BT683" s="75">
        <v>1885</v>
      </c>
      <c r="BU683" s="51">
        <v>0</v>
      </c>
      <c r="BV683" s="75">
        <v>0</v>
      </c>
      <c r="BW683" s="75">
        <v>0</v>
      </c>
      <c r="BX683" s="51"/>
    </row>
    <row r="684" spans="1:76">
      <c r="A684" s="185" t="s">
        <v>1533</v>
      </c>
      <c r="B684" s="26" t="s">
        <v>3970</v>
      </c>
      <c r="C684" t="s">
        <v>3971</v>
      </c>
      <c r="D684" s="91" t="s">
        <v>623</v>
      </c>
      <c r="E684" t="s">
        <v>2665</v>
      </c>
      <c r="F684" t="s">
        <v>2665</v>
      </c>
      <c r="G684" t="s">
        <v>1383</v>
      </c>
      <c r="H684" t="s">
        <v>1383</v>
      </c>
      <c r="I684" s="98">
        <v>7399</v>
      </c>
      <c r="J684" s="98" t="s">
        <v>8083</v>
      </c>
      <c r="K684" s="98" t="e">
        <v>#VALUE!</v>
      </c>
      <c r="L684" s="98" t="s">
        <v>3012</v>
      </c>
      <c r="M684" s="66">
        <v>0</v>
      </c>
      <c r="N684" s="66">
        <v>0</v>
      </c>
      <c r="O684" s="66">
        <v>0</v>
      </c>
      <c r="P684" s="66">
        <v>0</v>
      </c>
      <c r="Q684" s="66">
        <v>0</v>
      </c>
      <c r="R684" s="66">
        <v>0</v>
      </c>
      <c r="S684" s="66">
        <v>0</v>
      </c>
      <c r="T684" s="66">
        <v>0</v>
      </c>
      <c r="U684" s="66">
        <v>0</v>
      </c>
      <c r="V684" s="66">
        <v>0</v>
      </c>
      <c r="W684" s="66">
        <v>0</v>
      </c>
      <c r="X684" s="66">
        <v>0</v>
      </c>
      <c r="Y684" s="3">
        <v>0</v>
      </c>
      <c r="Z684" s="3">
        <v>0</v>
      </c>
      <c r="AA684" s="3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0.37915166066423983</v>
      </c>
      <c r="AG684" s="6">
        <v>0</v>
      </c>
      <c r="AH684" s="6">
        <v>0</v>
      </c>
      <c r="AI684" s="51">
        <v>0</v>
      </c>
      <c r="AJ684" s="6">
        <v>-999</v>
      </c>
      <c r="AK684" s="6" t="s">
        <v>12734</v>
      </c>
      <c r="AL684" s="6">
        <v>-999</v>
      </c>
      <c r="AM684" s="6" t="s">
        <v>12734</v>
      </c>
      <c r="AN684" s="6" t="s">
        <v>12734</v>
      </c>
      <c r="AO684" s="6" t="s">
        <v>12734</v>
      </c>
      <c r="AP684" s="6" t="s">
        <v>12734</v>
      </c>
      <c r="AQ684" s="6">
        <v>-999</v>
      </c>
      <c r="AR684" s="6" t="s">
        <v>12734</v>
      </c>
      <c r="AS684" s="6">
        <v>-999</v>
      </c>
      <c r="AT684" s="6">
        <v>-999</v>
      </c>
      <c r="AU684" s="6">
        <v>-999</v>
      </c>
      <c r="AV684" s="99" t="s">
        <v>12734</v>
      </c>
      <c r="AW684" s="99">
        <v>56</v>
      </c>
      <c r="AX684" s="99" t="s">
        <v>12734</v>
      </c>
      <c r="AY684" s="99" t="s">
        <v>12734</v>
      </c>
      <c r="AZ684" s="99" t="s">
        <v>12734</v>
      </c>
      <c r="BA684" s="99" t="s">
        <v>12734</v>
      </c>
      <c r="BB684" s="99">
        <v>81</v>
      </c>
      <c r="BC684" s="99" t="s">
        <v>12734</v>
      </c>
      <c r="BD684" s="99">
        <v>172</v>
      </c>
      <c r="BE684" s="99">
        <v>388</v>
      </c>
      <c r="BF684" s="99">
        <v>373</v>
      </c>
      <c r="BG684" s="92" t="s">
        <v>12734</v>
      </c>
      <c r="BH684" s="6">
        <v>9.5652162702831074</v>
      </c>
      <c r="BI684" s="6">
        <v>-1008.5652162702831</v>
      </c>
      <c r="BJ684" s="99">
        <v>662</v>
      </c>
      <c r="BK684" s="6">
        <v>0</v>
      </c>
      <c r="BL684" s="6">
        <v>0.21403182159055145</v>
      </c>
      <c r="BM684" s="6">
        <v>-1008.7792480918737</v>
      </c>
      <c r="BN684" s="38">
        <v>-1862.1504676976376</v>
      </c>
      <c r="BO684" s="38"/>
      <c r="BP684" s="6">
        <v>0</v>
      </c>
      <c r="BQ684" s="38">
        <v>0</v>
      </c>
      <c r="BR684" s="6" t="s">
        <v>13321</v>
      </c>
      <c r="BS684" s="6">
        <v>0</v>
      </c>
      <c r="BT684" s="66">
        <v>1885</v>
      </c>
      <c r="BU684" s="6">
        <v>0</v>
      </c>
      <c r="BV684" s="66">
        <v>0</v>
      </c>
      <c r="BW684" s="66">
        <v>0</v>
      </c>
      <c r="BX684" s="6"/>
    </row>
    <row r="685" spans="1:76">
      <c r="A685" s="185" t="s">
        <v>1560</v>
      </c>
      <c r="B685" s="1" t="s">
        <v>4532</v>
      </c>
      <c r="C685" s="2" t="s">
        <v>3927</v>
      </c>
      <c r="D685" s="91" t="s">
        <v>344</v>
      </c>
      <c r="E685" s="2" t="s">
        <v>2665</v>
      </c>
      <c r="F685" s="2" t="s">
        <v>2665</v>
      </c>
      <c r="G685" s="2" t="s">
        <v>1383</v>
      </c>
      <c r="H685" s="2" t="s">
        <v>1383</v>
      </c>
      <c r="I685">
        <v>7480</v>
      </c>
      <c r="J685" t="s">
        <v>7313</v>
      </c>
      <c r="K685" t="e">
        <v>#VALUE!</v>
      </c>
      <c r="L685" t="s">
        <v>3033</v>
      </c>
      <c r="M685" s="175">
        <v>0</v>
      </c>
      <c r="N685" s="124">
        <v>0</v>
      </c>
      <c r="O685" s="67">
        <v>0</v>
      </c>
      <c r="P685" s="124">
        <v>0</v>
      </c>
      <c r="Q685" s="124">
        <v>0</v>
      </c>
      <c r="R685" s="124">
        <v>0</v>
      </c>
      <c r="S685" s="67">
        <v>0</v>
      </c>
      <c r="T685" s="124">
        <v>0</v>
      </c>
      <c r="U685" s="67">
        <v>0</v>
      </c>
      <c r="V685" s="67">
        <v>0</v>
      </c>
      <c r="W685" s="67">
        <v>0</v>
      </c>
      <c r="X685" s="67">
        <v>0</v>
      </c>
      <c r="Y685" s="4">
        <v>0</v>
      </c>
      <c r="Z685" s="4">
        <v>0</v>
      </c>
      <c r="AA685" s="4">
        <v>0</v>
      </c>
      <c r="AB685" s="8">
        <v>0</v>
      </c>
      <c r="AC685" s="8">
        <v>0</v>
      </c>
      <c r="AD685" s="8">
        <v>0</v>
      </c>
      <c r="AE685" s="8">
        <v>0</v>
      </c>
      <c r="AF685" s="51">
        <v>0.37915166066423983</v>
      </c>
      <c r="AG685" s="51">
        <v>0</v>
      </c>
      <c r="AH685" s="51">
        <v>0</v>
      </c>
      <c r="AI685" s="51">
        <v>0</v>
      </c>
      <c r="AJ685" s="8">
        <v>-999</v>
      </c>
      <c r="AK685" s="8" t="s">
        <v>12734</v>
      </c>
      <c r="AL685" s="8">
        <v>-999</v>
      </c>
      <c r="AM685" s="8" t="s">
        <v>12734</v>
      </c>
      <c r="AN685" s="8" t="s">
        <v>12734</v>
      </c>
      <c r="AO685" s="8" t="s">
        <v>12734</v>
      </c>
      <c r="AP685" s="8" t="s">
        <v>12734</v>
      </c>
      <c r="AQ685" s="8">
        <v>-999</v>
      </c>
      <c r="AR685" s="8" t="s">
        <v>12734</v>
      </c>
      <c r="AS685" s="8">
        <v>-999</v>
      </c>
      <c r="AT685" s="8">
        <v>-999</v>
      </c>
      <c r="AU685" s="8">
        <v>-999</v>
      </c>
      <c r="AV685" s="133" t="s">
        <v>12734</v>
      </c>
      <c r="AW685" s="133">
        <v>56</v>
      </c>
      <c r="AX685" s="133" t="s">
        <v>12734</v>
      </c>
      <c r="AY685" s="133" t="s">
        <v>12734</v>
      </c>
      <c r="AZ685" s="133" t="s">
        <v>12734</v>
      </c>
      <c r="BA685" s="133" t="s">
        <v>12734</v>
      </c>
      <c r="BB685" s="133">
        <v>81</v>
      </c>
      <c r="BC685" s="133" t="s">
        <v>12734</v>
      </c>
      <c r="BD685" s="133">
        <v>172</v>
      </c>
      <c r="BE685" s="133">
        <v>388</v>
      </c>
      <c r="BF685" s="133">
        <v>373</v>
      </c>
      <c r="BG685" s="92" t="s">
        <v>12734</v>
      </c>
      <c r="BH685" s="8">
        <v>9.5652162702831074</v>
      </c>
      <c r="BI685" s="8">
        <v>-1008.5652162702831</v>
      </c>
      <c r="BJ685" s="12">
        <v>662</v>
      </c>
      <c r="BK685" s="10">
        <v>0</v>
      </c>
      <c r="BL685" s="10">
        <v>0.21403182159055145</v>
      </c>
      <c r="BM685" s="10">
        <v>-1008.7792480918737</v>
      </c>
      <c r="BN685" s="41">
        <v>-1862.1504676976376</v>
      </c>
      <c r="BO685" s="41"/>
      <c r="BP685" s="10">
        <v>0</v>
      </c>
      <c r="BQ685" s="38">
        <v>0</v>
      </c>
      <c r="BR685" s="6" t="s">
        <v>13321</v>
      </c>
      <c r="BS685" s="51">
        <v>0</v>
      </c>
      <c r="BT685" s="75">
        <v>1885</v>
      </c>
      <c r="BU685" s="51">
        <v>0</v>
      </c>
      <c r="BV685" s="75">
        <v>0</v>
      </c>
      <c r="BW685" s="75">
        <v>0</v>
      </c>
      <c r="BX685" s="51"/>
    </row>
    <row r="686" spans="1:76">
      <c r="A686" s="185" t="s">
        <v>1594</v>
      </c>
      <c r="B686" s="1" t="s">
        <v>4788</v>
      </c>
      <c r="C686" s="2" t="s">
        <v>4461</v>
      </c>
      <c r="D686" s="91" t="s">
        <v>173</v>
      </c>
      <c r="E686" s="2" t="s">
        <v>2665</v>
      </c>
      <c r="F686" s="2" t="s">
        <v>2665</v>
      </c>
      <c r="G686" s="2" t="s">
        <v>1383</v>
      </c>
      <c r="H686" s="2" t="s">
        <v>1383</v>
      </c>
      <c r="I686">
        <v>4652</v>
      </c>
      <c r="J686" t="s">
        <v>7692</v>
      </c>
      <c r="K686" t="e">
        <v>#VALUE!</v>
      </c>
      <c r="L686" t="s">
        <v>5806</v>
      </c>
      <c r="M686" s="175">
        <v>0</v>
      </c>
      <c r="N686" s="124">
        <v>0</v>
      </c>
      <c r="O686" s="75">
        <v>0</v>
      </c>
      <c r="P686" s="124">
        <v>0</v>
      </c>
      <c r="Q686" s="124">
        <v>0</v>
      </c>
      <c r="R686" s="124">
        <v>0</v>
      </c>
      <c r="S686" s="75">
        <v>0</v>
      </c>
      <c r="T686" s="124">
        <v>0</v>
      </c>
      <c r="U686" s="75">
        <v>0</v>
      </c>
      <c r="V686" s="75">
        <v>0</v>
      </c>
      <c r="W686" s="75">
        <v>0</v>
      </c>
      <c r="X686" s="75">
        <v>0</v>
      </c>
      <c r="Y686" s="4">
        <v>0</v>
      </c>
      <c r="Z686" s="4">
        <v>0</v>
      </c>
      <c r="AA686" s="4">
        <v>0</v>
      </c>
      <c r="AB686" s="8">
        <v>0</v>
      </c>
      <c r="AC686" s="8">
        <v>0</v>
      </c>
      <c r="AD686" s="8">
        <v>0</v>
      </c>
      <c r="AE686" s="8">
        <v>0</v>
      </c>
      <c r="AF686" s="51">
        <v>0.37915166066423983</v>
      </c>
      <c r="AG686" s="51">
        <v>0</v>
      </c>
      <c r="AH686" s="51">
        <v>0</v>
      </c>
      <c r="AI686" s="51">
        <v>0</v>
      </c>
      <c r="AJ686" s="8">
        <v>-999</v>
      </c>
      <c r="AK686" s="8" t="s">
        <v>12734</v>
      </c>
      <c r="AL686" s="8">
        <v>-999</v>
      </c>
      <c r="AM686" s="8" t="s">
        <v>12734</v>
      </c>
      <c r="AN686" s="8" t="s">
        <v>12734</v>
      </c>
      <c r="AO686" s="8" t="s">
        <v>12734</v>
      </c>
      <c r="AP686" s="8" t="s">
        <v>12734</v>
      </c>
      <c r="AQ686" s="8">
        <v>-999</v>
      </c>
      <c r="AR686" s="8" t="s">
        <v>12734</v>
      </c>
      <c r="AS686" s="8">
        <v>-999</v>
      </c>
      <c r="AT686" s="8">
        <v>-999</v>
      </c>
      <c r="AU686" s="8">
        <v>-999</v>
      </c>
      <c r="AV686" s="133" t="s">
        <v>12734</v>
      </c>
      <c r="AW686" s="133">
        <v>56</v>
      </c>
      <c r="AX686" s="133" t="s">
        <v>12734</v>
      </c>
      <c r="AY686" s="133" t="s">
        <v>12734</v>
      </c>
      <c r="AZ686" s="133" t="s">
        <v>12734</v>
      </c>
      <c r="BA686" s="133" t="s">
        <v>12734</v>
      </c>
      <c r="BB686" s="133">
        <v>81</v>
      </c>
      <c r="BC686" s="133" t="s">
        <v>12734</v>
      </c>
      <c r="BD686" s="133">
        <v>172</v>
      </c>
      <c r="BE686" s="133">
        <v>388</v>
      </c>
      <c r="BF686" s="133">
        <v>373</v>
      </c>
      <c r="BG686" s="92" t="s">
        <v>12734</v>
      </c>
      <c r="BH686" s="8">
        <v>9.5652162702831074</v>
      </c>
      <c r="BI686" s="8">
        <v>-1008.5652162702831</v>
      </c>
      <c r="BJ686" s="12">
        <v>662</v>
      </c>
      <c r="BK686" s="10">
        <v>0</v>
      </c>
      <c r="BL686" s="10">
        <v>0.21403182159055145</v>
      </c>
      <c r="BM686" s="10">
        <v>-1008.7792480918737</v>
      </c>
      <c r="BN686" s="41">
        <v>-1862.1504676976376</v>
      </c>
      <c r="BO686" s="41"/>
      <c r="BP686" s="10">
        <v>0</v>
      </c>
      <c r="BQ686" s="38">
        <v>0</v>
      </c>
      <c r="BR686" s="6" t="s">
        <v>13321</v>
      </c>
      <c r="BS686" s="51">
        <v>0</v>
      </c>
      <c r="BT686" s="75">
        <v>1885</v>
      </c>
      <c r="BU686" s="51">
        <v>0</v>
      </c>
      <c r="BV686" s="75">
        <v>0</v>
      </c>
      <c r="BW686" s="75">
        <v>0</v>
      </c>
      <c r="BX686" s="51"/>
    </row>
    <row r="687" spans="1:76">
      <c r="A687" s="185" t="s">
        <v>2696</v>
      </c>
      <c r="B687" s="1" t="s">
        <v>4512</v>
      </c>
      <c r="C687" s="2" t="s">
        <v>4043</v>
      </c>
      <c r="D687" s="91" t="s">
        <v>1307</v>
      </c>
      <c r="E687" s="2" t="s">
        <v>2665</v>
      </c>
      <c r="F687" s="2" t="s">
        <v>2665</v>
      </c>
      <c r="G687" s="2" t="s">
        <v>1383</v>
      </c>
      <c r="H687" s="2" t="s">
        <v>1383</v>
      </c>
      <c r="I687">
        <v>13051</v>
      </c>
      <c r="J687" t="s">
        <v>6502</v>
      </c>
      <c r="K687" t="e">
        <v>#VALUE!</v>
      </c>
      <c r="L687" t="s">
        <v>3076</v>
      </c>
      <c r="M687" s="175">
        <v>0</v>
      </c>
      <c r="N687" s="124">
        <v>0</v>
      </c>
      <c r="O687" s="75">
        <v>0</v>
      </c>
      <c r="P687" s="124">
        <v>0</v>
      </c>
      <c r="Q687" s="124">
        <v>0</v>
      </c>
      <c r="R687" s="124">
        <v>0</v>
      </c>
      <c r="S687" s="75">
        <v>0</v>
      </c>
      <c r="T687" s="124">
        <v>0</v>
      </c>
      <c r="U687" s="75">
        <v>0</v>
      </c>
      <c r="V687" s="75">
        <v>0</v>
      </c>
      <c r="W687" s="75">
        <v>0</v>
      </c>
      <c r="X687" s="75">
        <v>0</v>
      </c>
      <c r="Y687" s="4">
        <v>0</v>
      </c>
      <c r="Z687" s="4">
        <v>0</v>
      </c>
      <c r="AA687" s="4">
        <v>0</v>
      </c>
      <c r="AB687" s="8">
        <v>0</v>
      </c>
      <c r="AC687" s="8">
        <v>0</v>
      </c>
      <c r="AD687" s="8">
        <v>0</v>
      </c>
      <c r="AE687" s="8">
        <v>0</v>
      </c>
      <c r="AF687" s="51">
        <v>0.37915166066423983</v>
      </c>
      <c r="AG687" s="51">
        <v>0</v>
      </c>
      <c r="AH687" s="51">
        <v>0</v>
      </c>
      <c r="AI687" s="51">
        <v>0</v>
      </c>
      <c r="AJ687" s="8">
        <v>-999</v>
      </c>
      <c r="AK687" s="8" t="s">
        <v>12734</v>
      </c>
      <c r="AL687" s="8">
        <v>-999</v>
      </c>
      <c r="AM687" s="8" t="s">
        <v>12734</v>
      </c>
      <c r="AN687" s="8" t="s">
        <v>12734</v>
      </c>
      <c r="AO687" s="8" t="s">
        <v>12734</v>
      </c>
      <c r="AP687" s="8" t="s">
        <v>12734</v>
      </c>
      <c r="AQ687" s="8">
        <v>-999</v>
      </c>
      <c r="AR687" s="8" t="s">
        <v>12734</v>
      </c>
      <c r="AS687" s="8">
        <v>-999</v>
      </c>
      <c r="AT687" s="8">
        <v>-999</v>
      </c>
      <c r="AU687" s="8">
        <v>-999</v>
      </c>
      <c r="AV687" s="133" t="s">
        <v>12734</v>
      </c>
      <c r="AW687" s="133">
        <v>56</v>
      </c>
      <c r="AX687" s="133" t="s">
        <v>12734</v>
      </c>
      <c r="AY687" s="133" t="s">
        <v>12734</v>
      </c>
      <c r="AZ687" s="133" t="s">
        <v>12734</v>
      </c>
      <c r="BA687" s="133" t="s">
        <v>12734</v>
      </c>
      <c r="BB687" s="133">
        <v>81</v>
      </c>
      <c r="BC687" s="133" t="s">
        <v>12734</v>
      </c>
      <c r="BD687" s="133">
        <v>172</v>
      </c>
      <c r="BE687" s="133">
        <v>388</v>
      </c>
      <c r="BF687" s="133">
        <v>373</v>
      </c>
      <c r="BG687" s="92" t="s">
        <v>12734</v>
      </c>
      <c r="BH687" s="8">
        <v>9.5652162702831074</v>
      </c>
      <c r="BI687" s="8">
        <v>-1008.5652162702831</v>
      </c>
      <c r="BJ687" s="12">
        <v>662</v>
      </c>
      <c r="BK687" s="10">
        <v>0</v>
      </c>
      <c r="BL687" s="10">
        <v>0.21403182159055145</v>
      </c>
      <c r="BM687" s="10">
        <v>-1008.7792480918737</v>
      </c>
      <c r="BN687" s="41">
        <v>-1862.1504676976376</v>
      </c>
      <c r="BO687" s="41"/>
      <c r="BP687" s="10">
        <v>0</v>
      </c>
      <c r="BQ687" s="38">
        <v>0</v>
      </c>
      <c r="BR687" s="6" t="s">
        <v>13321</v>
      </c>
      <c r="BS687" s="51">
        <v>0</v>
      </c>
      <c r="BT687" s="75">
        <v>1885</v>
      </c>
      <c r="BU687" s="51">
        <v>0</v>
      </c>
      <c r="BV687" s="75">
        <v>0</v>
      </c>
      <c r="BW687" s="75">
        <v>0</v>
      </c>
      <c r="BX687" s="51"/>
    </row>
    <row r="688" spans="1:76">
      <c r="A688" s="185" t="s">
        <v>1613</v>
      </c>
      <c r="B688" s="1" t="s">
        <v>4789</v>
      </c>
      <c r="C688" s="2" t="s">
        <v>4071</v>
      </c>
      <c r="D688" s="91" t="s">
        <v>415</v>
      </c>
      <c r="E688" s="2" t="s">
        <v>2665</v>
      </c>
      <c r="F688" s="2" t="s">
        <v>2665</v>
      </c>
      <c r="G688" s="2" t="s">
        <v>1383</v>
      </c>
      <c r="H688" s="2" t="s">
        <v>1383</v>
      </c>
      <c r="I688">
        <v>7752</v>
      </c>
      <c r="J688" t="s">
        <v>7036</v>
      </c>
      <c r="K688" t="e">
        <v>#VALUE!</v>
      </c>
      <c r="L688" t="s">
        <v>5815</v>
      </c>
      <c r="M688" s="175">
        <v>0</v>
      </c>
      <c r="N688" s="124">
        <v>0</v>
      </c>
      <c r="O688" s="75">
        <v>0</v>
      </c>
      <c r="P688" s="124">
        <v>0</v>
      </c>
      <c r="Q688" s="124">
        <v>0</v>
      </c>
      <c r="R688" s="124">
        <v>0</v>
      </c>
      <c r="S688" s="75">
        <v>0</v>
      </c>
      <c r="T688" s="124">
        <v>0</v>
      </c>
      <c r="U688" s="75">
        <v>0</v>
      </c>
      <c r="V688" s="75">
        <v>0</v>
      </c>
      <c r="W688" s="75">
        <v>0</v>
      </c>
      <c r="X688" s="75">
        <v>0</v>
      </c>
      <c r="Y688" s="4">
        <v>0</v>
      </c>
      <c r="Z688" s="4">
        <v>0</v>
      </c>
      <c r="AA688" s="4">
        <v>0</v>
      </c>
      <c r="AB688" s="8">
        <v>0</v>
      </c>
      <c r="AC688" s="8">
        <v>0</v>
      </c>
      <c r="AD688" s="8">
        <v>0</v>
      </c>
      <c r="AE688" s="8">
        <v>0</v>
      </c>
      <c r="AF688" s="51">
        <v>0.37915166066423983</v>
      </c>
      <c r="AG688" s="51">
        <v>0</v>
      </c>
      <c r="AH688" s="51">
        <v>0</v>
      </c>
      <c r="AI688" s="51">
        <v>0</v>
      </c>
      <c r="AJ688" s="8">
        <v>-999</v>
      </c>
      <c r="AK688" s="8" t="s">
        <v>12734</v>
      </c>
      <c r="AL688" s="8">
        <v>-999</v>
      </c>
      <c r="AM688" s="8" t="s">
        <v>12734</v>
      </c>
      <c r="AN688" s="8" t="s">
        <v>12734</v>
      </c>
      <c r="AO688" s="8" t="s">
        <v>12734</v>
      </c>
      <c r="AP688" s="8" t="s">
        <v>12734</v>
      </c>
      <c r="AQ688" s="8">
        <v>-999</v>
      </c>
      <c r="AR688" s="8" t="s">
        <v>12734</v>
      </c>
      <c r="AS688" s="8">
        <v>-999</v>
      </c>
      <c r="AT688" s="8">
        <v>-999</v>
      </c>
      <c r="AU688" s="8">
        <v>-999</v>
      </c>
      <c r="AV688" s="133" t="s">
        <v>12734</v>
      </c>
      <c r="AW688" s="133">
        <v>56</v>
      </c>
      <c r="AX688" s="133" t="s">
        <v>12734</v>
      </c>
      <c r="AY688" s="133" t="s">
        <v>12734</v>
      </c>
      <c r="AZ688" s="133" t="s">
        <v>12734</v>
      </c>
      <c r="BA688" s="133" t="s">
        <v>12734</v>
      </c>
      <c r="BB688" s="133">
        <v>81</v>
      </c>
      <c r="BC688" s="133" t="s">
        <v>12734</v>
      </c>
      <c r="BD688" s="133">
        <v>172</v>
      </c>
      <c r="BE688" s="133">
        <v>388</v>
      </c>
      <c r="BF688" s="133">
        <v>373</v>
      </c>
      <c r="BG688" s="92" t="s">
        <v>12734</v>
      </c>
      <c r="BH688" s="8">
        <v>9.5652162702831074</v>
      </c>
      <c r="BI688" s="8">
        <v>-1008.5652162702831</v>
      </c>
      <c r="BJ688" s="12">
        <v>662</v>
      </c>
      <c r="BK688" s="10">
        <v>0</v>
      </c>
      <c r="BL688" s="10">
        <v>0.21403182159055145</v>
      </c>
      <c r="BM688" s="10">
        <v>-1008.7792480918737</v>
      </c>
      <c r="BN688" s="41">
        <v>-1862.1504676976376</v>
      </c>
      <c r="BO688" s="41"/>
      <c r="BP688" s="10">
        <v>0</v>
      </c>
      <c r="BQ688" s="38">
        <v>0</v>
      </c>
      <c r="BR688" s="6" t="s">
        <v>13321</v>
      </c>
      <c r="BS688" s="51">
        <v>0</v>
      </c>
      <c r="BT688" s="75">
        <v>1885</v>
      </c>
      <c r="BU688" s="51">
        <v>0</v>
      </c>
      <c r="BV688" s="75">
        <v>0</v>
      </c>
      <c r="BW688" s="75">
        <v>0</v>
      </c>
      <c r="BX688" s="51"/>
    </row>
    <row r="689" spans="1:76">
      <c r="A689" s="185" t="s">
        <v>1673</v>
      </c>
      <c r="B689" s="1" t="s">
        <v>4624</v>
      </c>
      <c r="C689" s="2" t="s">
        <v>4625</v>
      </c>
      <c r="D689" s="91" t="s">
        <v>112</v>
      </c>
      <c r="E689" s="2" t="s">
        <v>2665</v>
      </c>
      <c r="F689" s="2" t="s">
        <v>2665</v>
      </c>
      <c r="G689" s="2" t="s">
        <v>1383</v>
      </c>
      <c r="H689" s="2" t="s">
        <v>1383</v>
      </c>
      <c r="I689">
        <v>2158</v>
      </c>
      <c r="J689" t="s">
        <v>7164</v>
      </c>
      <c r="K689" t="e">
        <v>#VALUE!</v>
      </c>
      <c r="L689" t="s">
        <v>3137</v>
      </c>
      <c r="M689" s="175">
        <v>0</v>
      </c>
      <c r="N689" s="124">
        <v>0</v>
      </c>
      <c r="O689" s="75">
        <v>0</v>
      </c>
      <c r="P689" s="124">
        <v>0</v>
      </c>
      <c r="Q689" s="124">
        <v>0</v>
      </c>
      <c r="R689" s="124">
        <v>0</v>
      </c>
      <c r="S689" s="75">
        <v>0</v>
      </c>
      <c r="T689" s="124">
        <v>0</v>
      </c>
      <c r="U689" s="75">
        <v>0</v>
      </c>
      <c r="V689" s="75">
        <v>0</v>
      </c>
      <c r="W689" s="75">
        <v>0</v>
      </c>
      <c r="X689" s="75">
        <v>0</v>
      </c>
      <c r="Y689" s="3">
        <v>0</v>
      </c>
      <c r="Z689" s="3">
        <v>0</v>
      </c>
      <c r="AA689" s="3">
        <v>0</v>
      </c>
      <c r="AB689" s="6">
        <v>0</v>
      </c>
      <c r="AC689" s="6">
        <v>0</v>
      </c>
      <c r="AD689" s="6">
        <v>0</v>
      </c>
      <c r="AE689" s="6">
        <v>0</v>
      </c>
      <c r="AF689" s="51">
        <v>0.37915166066423983</v>
      </c>
      <c r="AG689" s="51">
        <v>0</v>
      </c>
      <c r="AH689" s="51">
        <v>0</v>
      </c>
      <c r="AI689" s="51">
        <v>0</v>
      </c>
      <c r="AJ689" s="6">
        <v>-999</v>
      </c>
      <c r="AK689" s="6" t="s">
        <v>12734</v>
      </c>
      <c r="AL689" s="6">
        <v>-999</v>
      </c>
      <c r="AM689" s="6" t="s">
        <v>12734</v>
      </c>
      <c r="AN689" s="6" t="s">
        <v>12734</v>
      </c>
      <c r="AO689" s="6" t="s">
        <v>12734</v>
      </c>
      <c r="AP689" s="6" t="s">
        <v>12734</v>
      </c>
      <c r="AQ689" s="6">
        <v>-999</v>
      </c>
      <c r="AR689" s="6" t="s">
        <v>12734</v>
      </c>
      <c r="AS689" s="6">
        <v>-999</v>
      </c>
      <c r="AT689" s="6">
        <v>-999</v>
      </c>
      <c r="AU689" s="6">
        <v>-999</v>
      </c>
      <c r="AV689" s="99" t="s">
        <v>12734</v>
      </c>
      <c r="AW689" s="133">
        <v>56</v>
      </c>
      <c r="AX689" s="133" t="s">
        <v>12734</v>
      </c>
      <c r="AY689" s="133" t="s">
        <v>12734</v>
      </c>
      <c r="AZ689" s="133" t="s">
        <v>12734</v>
      </c>
      <c r="BA689" s="133" t="s">
        <v>12734</v>
      </c>
      <c r="BB689" s="133">
        <v>81</v>
      </c>
      <c r="BC689" s="133" t="s">
        <v>12734</v>
      </c>
      <c r="BD689" s="133">
        <v>172</v>
      </c>
      <c r="BE689" s="133">
        <v>388</v>
      </c>
      <c r="BF689" s="133">
        <v>373</v>
      </c>
      <c r="BG689" s="92" t="s">
        <v>12734</v>
      </c>
      <c r="BH689" s="6">
        <v>9.5652162702831074</v>
      </c>
      <c r="BI689" s="8">
        <v>-1008.5652162702831</v>
      </c>
      <c r="BJ689" s="12">
        <v>662</v>
      </c>
      <c r="BK689" s="6">
        <v>0</v>
      </c>
      <c r="BL689" s="6">
        <v>0.21403182159055145</v>
      </c>
      <c r="BM689" s="6">
        <v>-1008.7792480918737</v>
      </c>
      <c r="BN689" s="38">
        <v>-1862.1504676976376</v>
      </c>
      <c r="BO689" s="38"/>
      <c r="BP689" s="6">
        <v>0</v>
      </c>
      <c r="BQ689" s="38">
        <v>0</v>
      </c>
      <c r="BR689" s="6" t="s">
        <v>13321</v>
      </c>
      <c r="BS689" s="51">
        <v>0</v>
      </c>
      <c r="BT689" s="75">
        <v>1885</v>
      </c>
      <c r="BU689" s="51">
        <v>0</v>
      </c>
      <c r="BV689" s="75">
        <v>0</v>
      </c>
      <c r="BW689" s="75">
        <v>0</v>
      </c>
      <c r="BX689" s="51"/>
    </row>
    <row r="690" spans="1:76">
      <c r="A690" s="221" t="s">
        <v>1691</v>
      </c>
      <c r="B690" s="187" t="s">
        <v>4628</v>
      </c>
      <c r="C690" s="188" t="s">
        <v>3954</v>
      </c>
      <c r="D690" s="219" t="s">
        <v>559</v>
      </c>
      <c r="E690" s="188" t="s">
        <v>2665</v>
      </c>
      <c r="F690" s="188" t="s">
        <v>2665</v>
      </c>
      <c r="G690" s="188" t="s">
        <v>1383</v>
      </c>
      <c r="H690" s="188" t="s">
        <v>1383</v>
      </c>
      <c r="I690" s="190">
        <v>319</v>
      </c>
      <c r="J690" s="190" t="s">
        <v>7250</v>
      </c>
      <c r="K690" s="202" t="e">
        <v>#VALUE!</v>
      </c>
      <c r="L690" s="202" t="s">
        <v>5863</v>
      </c>
      <c r="M690" s="66">
        <v>0</v>
      </c>
      <c r="N690" s="192">
        <v>0</v>
      </c>
      <c r="O690" s="192">
        <v>0</v>
      </c>
      <c r="P690" s="192">
        <v>0</v>
      </c>
      <c r="Q690" s="192">
        <v>0</v>
      </c>
      <c r="R690" s="192">
        <v>0</v>
      </c>
      <c r="S690" s="192">
        <v>0</v>
      </c>
      <c r="T690" s="192">
        <v>0</v>
      </c>
      <c r="U690" s="192">
        <v>0</v>
      </c>
      <c r="V690" s="192">
        <v>0</v>
      </c>
      <c r="W690" s="192">
        <v>0</v>
      </c>
      <c r="X690" s="192">
        <v>0</v>
      </c>
      <c r="Y690" s="193">
        <v>0</v>
      </c>
      <c r="Z690" s="194">
        <v>0</v>
      </c>
      <c r="AA690" s="194">
        <v>0</v>
      </c>
      <c r="AB690" s="195">
        <v>0</v>
      </c>
      <c r="AC690" s="195">
        <v>0</v>
      </c>
      <c r="AD690" s="195">
        <v>0</v>
      </c>
      <c r="AE690" s="195">
        <v>0</v>
      </c>
      <c r="AF690" s="195">
        <v>0.37915166066423983</v>
      </c>
      <c r="AG690" s="196">
        <v>0</v>
      </c>
      <c r="AH690" s="196">
        <v>0</v>
      </c>
      <c r="AI690" s="196">
        <v>0</v>
      </c>
      <c r="AJ690" s="195">
        <v>-999</v>
      </c>
      <c r="AK690" s="195" t="s">
        <v>12734</v>
      </c>
      <c r="AL690" s="195">
        <v>-999</v>
      </c>
      <c r="AM690" s="195" t="s">
        <v>12734</v>
      </c>
      <c r="AN690" s="195" t="s">
        <v>12734</v>
      </c>
      <c r="AO690" s="195" t="s">
        <v>12734</v>
      </c>
      <c r="AP690" s="195" t="s">
        <v>12734</v>
      </c>
      <c r="AQ690" s="195">
        <v>-999</v>
      </c>
      <c r="AR690" s="195" t="s">
        <v>12734</v>
      </c>
      <c r="AS690" s="195">
        <v>-999</v>
      </c>
      <c r="AT690" s="195">
        <v>-999</v>
      </c>
      <c r="AU690" s="195">
        <v>-999</v>
      </c>
      <c r="AV690" s="197" t="s">
        <v>12734</v>
      </c>
      <c r="AW690" s="197">
        <v>56</v>
      </c>
      <c r="AX690" s="197" t="s">
        <v>12734</v>
      </c>
      <c r="AY690" s="197" t="s">
        <v>12734</v>
      </c>
      <c r="AZ690" s="197" t="s">
        <v>12734</v>
      </c>
      <c r="BA690" s="197" t="s">
        <v>12734</v>
      </c>
      <c r="BB690" s="197">
        <v>81</v>
      </c>
      <c r="BC690" s="197" t="s">
        <v>12734</v>
      </c>
      <c r="BD690" s="197">
        <v>172</v>
      </c>
      <c r="BE690" s="197">
        <v>388</v>
      </c>
      <c r="BF690" s="197">
        <v>373</v>
      </c>
      <c r="BG690" s="198" t="s">
        <v>12734</v>
      </c>
      <c r="BH690" s="195">
        <v>9.5652162702831074</v>
      </c>
      <c r="BI690" s="195">
        <v>-1008.5652162702831</v>
      </c>
      <c r="BJ690" s="197">
        <v>662</v>
      </c>
      <c r="BK690" s="195">
        <v>0</v>
      </c>
      <c r="BL690" s="195">
        <v>0.21403182159055145</v>
      </c>
      <c r="BM690" s="195">
        <v>-1008.7792480918737</v>
      </c>
      <c r="BN690" s="199">
        <v>-1862.1504676976376</v>
      </c>
      <c r="BO690" s="200"/>
      <c r="BP690" s="195">
        <v>0</v>
      </c>
      <c r="BQ690" s="38">
        <v>0</v>
      </c>
      <c r="BR690" s="195" t="s">
        <v>13321</v>
      </c>
      <c r="BS690" s="195">
        <v>0</v>
      </c>
      <c r="BT690" s="201">
        <v>1885</v>
      </c>
      <c r="BU690" s="196">
        <v>0</v>
      </c>
      <c r="BV690" s="201">
        <v>0</v>
      </c>
      <c r="BW690" s="201">
        <v>0</v>
      </c>
      <c r="BX690" s="195"/>
    </row>
    <row r="691" spans="1:76">
      <c r="A691" s="223" t="s">
        <v>1760</v>
      </c>
      <c r="B691" s="1" t="s">
        <v>4810</v>
      </c>
      <c r="C691" s="2" t="s">
        <v>4811</v>
      </c>
      <c r="D691" s="91" t="s">
        <v>543</v>
      </c>
      <c r="E691" s="2" t="s">
        <v>2665</v>
      </c>
      <c r="F691" s="2" t="s">
        <v>2665</v>
      </c>
      <c r="G691" s="2" t="s">
        <v>1383</v>
      </c>
      <c r="H691" s="2" t="s">
        <v>1383</v>
      </c>
      <c r="I691" s="123">
        <v>4034</v>
      </c>
      <c r="J691" s="123" t="s">
        <v>7776</v>
      </c>
      <c r="K691" s="123" t="e">
        <v>#VALUE!</v>
      </c>
      <c r="L691" s="123" t="s">
        <v>5894</v>
      </c>
      <c r="M691" s="124">
        <v>0</v>
      </c>
      <c r="N691" s="124">
        <v>0</v>
      </c>
      <c r="O691" s="124">
        <v>0</v>
      </c>
      <c r="P691" s="124">
        <v>0</v>
      </c>
      <c r="Q691" s="124">
        <v>0</v>
      </c>
      <c r="R691" s="124">
        <v>0</v>
      </c>
      <c r="S691" s="124">
        <v>0</v>
      </c>
      <c r="T691" s="124">
        <v>0</v>
      </c>
      <c r="U691" s="124">
        <v>0</v>
      </c>
      <c r="V691" s="124">
        <v>0</v>
      </c>
      <c r="W691" s="124">
        <v>0</v>
      </c>
      <c r="X691" s="124">
        <v>0</v>
      </c>
      <c r="Y691" s="125">
        <v>0</v>
      </c>
      <c r="Z691" s="125">
        <v>0</v>
      </c>
      <c r="AA691" s="125">
        <v>0</v>
      </c>
      <c r="AB691" s="126">
        <v>0</v>
      </c>
      <c r="AC691" s="126">
        <v>0</v>
      </c>
      <c r="AD691" s="126">
        <v>0</v>
      </c>
      <c r="AE691" s="126">
        <v>0</v>
      </c>
      <c r="AF691" s="126">
        <v>0.37915166066423983</v>
      </c>
      <c r="AG691" s="126">
        <v>0</v>
      </c>
      <c r="AH691" s="126">
        <v>0</v>
      </c>
      <c r="AI691" s="51">
        <v>0</v>
      </c>
      <c r="AJ691" s="126">
        <v>-999</v>
      </c>
      <c r="AK691" s="126" t="s">
        <v>12734</v>
      </c>
      <c r="AL691" s="126">
        <v>-999</v>
      </c>
      <c r="AM691" s="126" t="s">
        <v>12734</v>
      </c>
      <c r="AN691" s="126" t="s">
        <v>12734</v>
      </c>
      <c r="AO691" s="126" t="s">
        <v>12734</v>
      </c>
      <c r="AP691" s="126" t="s">
        <v>12734</v>
      </c>
      <c r="AQ691" s="126">
        <v>-999</v>
      </c>
      <c r="AR691" s="126" t="s">
        <v>12734</v>
      </c>
      <c r="AS691" s="126">
        <v>-999</v>
      </c>
      <c r="AT691" s="126">
        <v>-999</v>
      </c>
      <c r="AU691" s="126">
        <v>-999</v>
      </c>
      <c r="AV691" s="128" t="s">
        <v>12734</v>
      </c>
      <c r="AW691" s="128">
        <v>56</v>
      </c>
      <c r="AX691" s="128" t="s">
        <v>12734</v>
      </c>
      <c r="AY691" s="128" t="s">
        <v>12734</v>
      </c>
      <c r="AZ691" s="128" t="s">
        <v>12734</v>
      </c>
      <c r="BA691" s="128" t="s">
        <v>12734</v>
      </c>
      <c r="BB691" s="128">
        <v>81</v>
      </c>
      <c r="BC691" s="128" t="s">
        <v>12734</v>
      </c>
      <c r="BD691" s="128">
        <v>172</v>
      </c>
      <c r="BE691" s="128">
        <v>388</v>
      </c>
      <c r="BF691" s="128">
        <v>373</v>
      </c>
      <c r="BG691" s="127" t="s">
        <v>12734</v>
      </c>
      <c r="BH691" s="126">
        <v>9.5652162702831074</v>
      </c>
      <c r="BI691" s="126">
        <v>-1008.5652162702831</v>
      </c>
      <c r="BJ691" s="128">
        <v>662</v>
      </c>
      <c r="BK691" s="126">
        <v>0</v>
      </c>
      <c r="BL691" s="126">
        <v>0.21403182159055145</v>
      </c>
      <c r="BM691" s="126">
        <v>-1008.7792480918737</v>
      </c>
      <c r="BN691" s="129">
        <v>-1862.1504676976376</v>
      </c>
      <c r="BO691" s="129"/>
      <c r="BP691" s="126">
        <v>0</v>
      </c>
      <c r="BQ691" s="38">
        <v>0</v>
      </c>
      <c r="BR691" s="126" t="s">
        <v>13321</v>
      </c>
      <c r="BS691" s="126">
        <v>0</v>
      </c>
      <c r="BT691" s="124">
        <v>1885</v>
      </c>
      <c r="BU691" s="126">
        <v>0</v>
      </c>
      <c r="BV691" s="124">
        <v>0</v>
      </c>
      <c r="BW691" s="124">
        <v>0</v>
      </c>
      <c r="BX691" s="126"/>
    </row>
    <row r="692" spans="1:76">
      <c r="A692" s="185" t="s">
        <v>1784</v>
      </c>
      <c r="B692" s="1" t="s">
        <v>4040</v>
      </c>
      <c r="C692" s="2" t="s">
        <v>4813</v>
      </c>
      <c r="D692" s="91" t="s">
        <v>407</v>
      </c>
      <c r="E692" s="2" t="s">
        <v>2665</v>
      </c>
      <c r="F692" s="2" t="s">
        <v>2665</v>
      </c>
      <c r="G692" s="2" t="s">
        <v>1383</v>
      </c>
      <c r="H692" s="2" t="s">
        <v>1383</v>
      </c>
      <c r="I692">
        <v>5342</v>
      </c>
      <c r="J692" t="s">
        <v>7104</v>
      </c>
      <c r="K692" t="e">
        <v>#VALUE!</v>
      </c>
      <c r="L692" t="s">
        <v>5907</v>
      </c>
      <c r="M692" s="175">
        <v>0</v>
      </c>
      <c r="N692" s="124">
        <v>0</v>
      </c>
      <c r="O692" s="75">
        <v>0</v>
      </c>
      <c r="P692" s="124">
        <v>0</v>
      </c>
      <c r="Q692" s="124">
        <v>0</v>
      </c>
      <c r="R692" s="124">
        <v>0</v>
      </c>
      <c r="S692" s="75">
        <v>0</v>
      </c>
      <c r="T692" s="124">
        <v>0</v>
      </c>
      <c r="U692" s="75">
        <v>0</v>
      </c>
      <c r="V692" s="75">
        <v>0</v>
      </c>
      <c r="W692" s="75">
        <v>0</v>
      </c>
      <c r="X692" s="75">
        <v>0</v>
      </c>
      <c r="Y692" s="4">
        <v>0</v>
      </c>
      <c r="Z692" s="4">
        <v>0</v>
      </c>
      <c r="AA692" s="4">
        <v>0</v>
      </c>
      <c r="AB692" s="8">
        <v>0</v>
      </c>
      <c r="AC692" s="8">
        <v>0</v>
      </c>
      <c r="AD692" s="8">
        <v>0</v>
      </c>
      <c r="AE692" s="8">
        <v>0</v>
      </c>
      <c r="AF692" s="51">
        <v>0.37915166066423983</v>
      </c>
      <c r="AG692" s="51">
        <v>0</v>
      </c>
      <c r="AH692" s="51">
        <v>0</v>
      </c>
      <c r="AI692" s="51">
        <v>0</v>
      </c>
      <c r="AJ692" s="8">
        <v>-999</v>
      </c>
      <c r="AK692" s="8" t="s">
        <v>12734</v>
      </c>
      <c r="AL692" s="8">
        <v>-999</v>
      </c>
      <c r="AM692" s="8" t="s">
        <v>12734</v>
      </c>
      <c r="AN692" s="8" t="s">
        <v>12734</v>
      </c>
      <c r="AO692" s="8" t="s">
        <v>12734</v>
      </c>
      <c r="AP692" s="8" t="s">
        <v>12734</v>
      </c>
      <c r="AQ692" s="8">
        <v>-999</v>
      </c>
      <c r="AR692" s="8" t="s">
        <v>12734</v>
      </c>
      <c r="AS692" s="8">
        <v>-999</v>
      </c>
      <c r="AT692" s="8">
        <v>-999</v>
      </c>
      <c r="AU692" s="8">
        <v>-999</v>
      </c>
      <c r="AV692" s="133" t="s">
        <v>12734</v>
      </c>
      <c r="AW692" s="133">
        <v>56</v>
      </c>
      <c r="AX692" s="133" t="s">
        <v>12734</v>
      </c>
      <c r="AY692" s="133" t="s">
        <v>12734</v>
      </c>
      <c r="AZ692" s="133" t="s">
        <v>12734</v>
      </c>
      <c r="BA692" s="133" t="s">
        <v>12734</v>
      </c>
      <c r="BB692" s="133">
        <v>81</v>
      </c>
      <c r="BC692" s="133" t="s">
        <v>12734</v>
      </c>
      <c r="BD692" s="133">
        <v>172</v>
      </c>
      <c r="BE692" s="133">
        <v>388</v>
      </c>
      <c r="BF692" s="133">
        <v>373</v>
      </c>
      <c r="BG692" s="92" t="s">
        <v>12734</v>
      </c>
      <c r="BH692" s="8">
        <v>9.5652162702831074</v>
      </c>
      <c r="BI692" s="8">
        <v>-1008.5652162702831</v>
      </c>
      <c r="BJ692" s="12">
        <v>662</v>
      </c>
      <c r="BK692" s="10">
        <v>0</v>
      </c>
      <c r="BL692" s="10">
        <v>0.21403182159055145</v>
      </c>
      <c r="BM692" s="10">
        <v>-1008.7792480918737</v>
      </c>
      <c r="BN692" s="41">
        <v>-1862.1504676976376</v>
      </c>
      <c r="BO692" s="41"/>
      <c r="BP692" s="10">
        <v>0</v>
      </c>
      <c r="BQ692" s="38">
        <v>0</v>
      </c>
      <c r="BR692" s="6" t="s">
        <v>13321</v>
      </c>
      <c r="BS692" s="51">
        <v>0</v>
      </c>
      <c r="BT692" s="75">
        <v>1885</v>
      </c>
      <c r="BU692" s="51">
        <v>0</v>
      </c>
      <c r="BV692" s="75">
        <v>0</v>
      </c>
      <c r="BW692" s="75">
        <v>0</v>
      </c>
      <c r="BX692" s="51"/>
    </row>
    <row r="693" spans="1:76">
      <c r="A693" s="185" t="s">
        <v>1817</v>
      </c>
      <c r="B693" s="1" t="s">
        <v>4638</v>
      </c>
      <c r="C693" s="2" t="s">
        <v>4543</v>
      </c>
      <c r="D693" s="91" t="s">
        <v>452</v>
      </c>
      <c r="E693" s="2" t="s">
        <v>2665</v>
      </c>
      <c r="F693" s="2" t="s">
        <v>2665</v>
      </c>
      <c r="G693" s="2" t="s">
        <v>1383</v>
      </c>
      <c r="H693" s="2" t="s">
        <v>1383</v>
      </c>
      <c r="I693">
        <v>3118</v>
      </c>
      <c r="J693" t="s">
        <v>7806</v>
      </c>
      <c r="K693" t="e">
        <v>#VALUE!</v>
      </c>
      <c r="L693" t="s">
        <v>3277</v>
      </c>
      <c r="M693" s="175">
        <v>0</v>
      </c>
      <c r="N693" s="124">
        <v>0</v>
      </c>
      <c r="O693" s="75">
        <v>0</v>
      </c>
      <c r="P693" s="124">
        <v>0</v>
      </c>
      <c r="Q693" s="124">
        <v>0</v>
      </c>
      <c r="R693" s="124">
        <v>0</v>
      </c>
      <c r="S693" s="75">
        <v>0</v>
      </c>
      <c r="T693" s="124">
        <v>0</v>
      </c>
      <c r="U693" s="75">
        <v>0</v>
      </c>
      <c r="V693" s="75">
        <v>0</v>
      </c>
      <c r="W693" s="75">
        <v>0</v>
      </c>
      <c r="X693" s="75">
        <v>0</v>
      </c>
      <c r="Y693" s="4">
        <v>0</v>
      </c>
      <c r="Z693" s="4">
        <v>0</v>
      </c>
      <c r="AA693" s="4">
        <v>0</v>
      </c>
      <c r="AB693" s="8">
        <v>0</v>
      </c>
      <c r="AC693" s="8">
        <v>0</v>
      </c>
      <c r="AD693" s="8">
        <v>0</v>
      </c>
      <c r="AE693" s="8">
        <v>0</v>
      </c>
      <c r="AF693" s="51">
        <v>0.37915166066423983</v>
      </c>
      <c r="AG693" s="51">
        <v>0</v>
      </c>
      <c r="AH693" s="51">
        <v>0</v>
      </c>
      <c r="AI693" s="51">
        <v>0</v>
      </c>
      <c r="AJ693" s="8">
        <v>-999</v>
      </c>
      <c r="AK693" s="8" t="s">
        <v>12734</v>
      </c>
      <c r="AL693" s="8">
        <v>-999</v>
      </c>
      <c r="AM693" s="8" t="s">
        <v>12734</v>
      </c>
      <c r="AN693" s="8" t="s">
        <v>12734</v>
      </c>
      <c r="AO693" s="8" t="s">
        <v>12734</v>
      </c>
      <c r="AP693" s="8" t="s">
        <v>12734</v>
      </c>
      <c r="AQ693" s="8">
        <v>-999</v>
      </c>
      <c r="AR693" s="8" t="s">
        <v>12734</v>
      </c>
      <c r="AS693" s="8">
        <v>-999</v>
      </c>
      <c r="AT693" s="8">
        <v>-999</v>
      </c>
      <c r="AU693" s="8">
        <v>-999</v>
      </c>
      <c r="AV693" s="133" t="s">
        <v>12734</v>
      </c>
      <c r="AW693" s="133">
        <v>56</v>
      </c>
      <c r="AX693" s="133" t="s">
        <v>12734</v>
      </c>
      <c r="AY693" s="133" t="s">
        <v>12734</v>
      </c>
      <c r="AZ693" s="133" t="s">
        <v>12734</v>
      </c>
      <c r="BA693" s="133" t="s">
        <v>12734</v>
      </c>
      <c r="BB693" s="133">
        <v>81</v>
      </c>
      <c r="BC693" s="133" t="s">
        <v>12734</v>
      </c>
      <c r="BD693" s="133">
        <v>172</v>
      </c>
      <c r="BE693" s="133">
        <v>388</v>
      </c>
      <c r="BF693" s="133">
        <v>373</v>
      </c>
      <c r="BG693" s="92" t="s">
        <v>12734</v>
      </c>
      <c r="BH693" s="8">
        <v>9.5652162702831074</v>
      </c>
      <c r="BI693" s="8">
        <v>-1008.5652162702831</v>
      </c>
      <c r="BJ693" s="12">
        <v>662</v>
      </c>
      <c r="BK693" s="10">
        <v>0</v>
      </c>
      <c r="BL693" s="10">
        <v>0.21403182159055145</v>
      </c>
      <c r="BM693" s="10">
        <v>-1008.7792480918737</v>
      </c>
      <c r="BN693" s="41">
        <v>-1862.1504676976376</v>
      </c>
      <c r="BO693" s="41"/>
      <c r="BP693" s="10">
        <v>0</v>
      </c>
      <c r="BQ693" s="38">
        <v>0</v>
      </c>
      <c r="BR693" s="6" t="s">
        <v>13321</v>
      </c>
      <c r="BS693" s="51">
        <v>0</v>
      </c>
      <c r="BT693" s="75">
        <v>1885</v>
      </c>
      <c r="BU693" s="51">
        <v>0</v>
      </c>
      <c r="BV693" s="75">
        <v>0</v>
      </c>
      <c r="BW693" s="75">
        <v>0</v>
      </c>
      <c r="BX693" s="51"/>
    </row>
    <row r="694" spans="1:76">
      <c r="A694" s="185" t="s">
        <v>1832</v>
      </c>
      <c r="B694" s="1" t="s">
        <v>4641</v>
      </c>
      <c r="C694" s="2" t="s">
        <v>4642</v>
      </c>
      <c r="D694" s="91" t="s">
        <v>236</v>
      </c>
      <c r="E694" s="2" t="s">
        <v>2665</v>
      </c>
      <c r="F694" s="2" t="s">
        <v>2665</v>
      </c>
      <c r="G694" s="2" t="s">
        <v>1383</v>
      </c>
      <c r="H694" s="2" t="s">
        <v>1383</v>
      </c>
      <c r="I694">
        <v>3692</v>
      </c>
      <c r="J694" t="s">
        <v>6944</v>
      </c>
      <c r="K694" t="e">
        <v>#VALUE!</v>
      </c>
      <c r="L694" t="s">
        <v>3289</v>
      </c>
      <c r="M694" s="175">
        <v>0</v>
      </c>
      <c r="N694" s="124">
        <v>0</v>
      </c>
      <c r="O694" s="75">
        <v>0</v>
      </c>
      <c r="P694" s="124">
        <v>0</v>
      </c>
      <c r="Q694" s="124">
        <v>0</v>
      </c>
      <c r="R694" s="124">
        <v>0</v>
      </c>
      <c r="S694" s="75">
        <v>0</v>
      </c>
      <c r="T694" s="124">
        <v>0</v>
      </c>
      <c r="U694" s="75">
        <v>0</v>
      </c>
      <c r="V694" s="75">
        <v>0</v>
      </c>
      <c r="W694" s="75">
        <v>0</v>
      </c>
      <c r="X694" s="75">
        <v>0</v>
      </c>
      <c r="Y694" s="4">
        <v>0</v>
      </c>
      <c r="Z694" s="4">
        <v>0</v>
      </c>
      <c r="AA694" s="4">
        <v>0</v>
      </c>
      <c r="AB694" s="8">
        <v>0</v>
      </c>
      <c r="AC694" s="8">
        <v>0</v>
      </c>
      <c r="AD694" s="8">
        <v>0</v>
      </c>
      <c r="AE694" s="8">
        <v>0</v>
      </c>
      <c r="AF694" s="51">
        <v>0.37915166066423983</v>
      </c>
      <c r="AG694" s="51">
        <v>0</v>
      </c>
      <c r="AH694" s="51">
        <v>0</v>
      </c>
      <c r="AI694" s="51">
        <v>0</v>
      </c>
      <c r="AJ694" s="8">
        <v>-999</v>
      </c>
      <c r="AK694" s="8" t="s">
        <v>12734</v>
      </c>
      <c r="AL694" s="8">
        <v>-999</v>
      </c>
      <c r="AM694" s="8" t="s">
        <v>12734</v>
      </c>
      <c r="AN694" s="8" t="s">
        <v>12734</v>
      </c>
      <c r="AO694" s="8" t="s">
        <v>12734</v>
      </c>
      <c r="AP694" s="8" t="s">
        <v>12734</v>
      </c>
      <c r="AQ694" s="8">
        <v>-999</v>
      </c>
      <c r="AR694" s="8" t="s">
        <v>12734</v>
      </c>
      <c r="AS694" s="8">
        <v>-999</v>
      </c>
      <c r="AT694" s="8">
        <v>-999</v>
      </c>
      <c r="AU694" s="8">
        <v>-999</v>
      </c>
      <c r="AV694" s="133" t="s">
        <v>12734</v>
      </c>
      <c r="AW694" s="133">
        <v>56</v>
      </c>
      <c r="AX694" s="133" t="s">
        <v>12734</v>
      </c>
      <c r="AY694" s="133" t="s">
        <v>12734</v>
      </c>
      <c r="AZ694" s="133" t="s">
        <v>12734</v>
      </c>
      <c r="BA694" s="133" t="s">
        <v>12734</v>
      </c>
      <c r="BB694" s="133">
        <v>81</v>
      </c>
      <c r="BC694" s="133" t="s">
        <v>12734</v>
      </c>
      <c r="BD694" s="133">
        <v>172</v>
      </c>
      <c r="BE694" s="133">
        <v>388</v>
      </c>
      <c r="BF694" s="133">
        <v>373</v>
      </c>
      <c r="BG694" s="92" t="s">
        <v>12734</v>
      </c>
      <c r="BH694" s="8">
        <v>9.5652162702831074</v>
      </c>
      <c r="BI694" s="8">
        <v>-1008.5652162702831</v>
      </c>
      <c r="BJ694" s="12">
        <v>662</v>
      </c>
      <c r="BK694" s="10">
        <v>0</v>
      </c>
      <c r="BL694" s="10">
        <v>0.21403182159055145</v>
      </c>
      <c r="BM694" s="10">
        <v>-1008.7792480918737</v>
      </c>
      <c r="BN694" s="41">
        <v>-1862.1504676976376</v>
      </c>
      <c r="BO694" s="41"/>
      <c r="BP694" s="10">
        <v>0</v>
      </c>
      <c r="BQ694" s="38">
        <v>0</v>
      </c>
      <c r="BR694" s="6" t="s">
        <v>13321</v>
      </c>
      <c r="BS694" s="51">
        <v>0</v>
      </c>
      <c r="BT694" s="75">
        <v>1885</v>
      </c>
      <c r="BU694" s="51">
        <v>0</v>
      </c>
      <c r="BV694" s="75">
        <v>0</v>
      </c>
      <c r="BW694" s="75">
        <v>0</v>
      </c>
      <c r="BX694" s="51"/>
    </row>
    <row r="695" spans="1:76">
      <c r="A695" s="221" t="s">
        <v>1843</v>
      </c>
      <c r="B695" s="187" t="s">
        <v>4415</v>
      </c>
      <c r="C695" s="205" t="s">
        <v>4203</v>
      </c>
      <c r="D695" s="220" t="s">
        <v>607</v>
      </c>
      <c r="E695" s="205" t="s">
        <v>2665</v>
      </c>
      <c r="F695" s="205" t="s">
        <v>2665</v>
      </c>
      <c r="G695" s="205" t="s">
        <v>1383</v>
      </c>
      <c r="H695" s="205" t="s">
        <v>1383</v>
      </c>
      <c r="I695" s="206">
        <v>1945</v>
      </c>
      <c r="J695" s="206" t="s">
        <v>7663</v>
      </c>
      <c r="K695" s="207" t="e">
        <v>#VALUE!</v>
      </c>
      <c r="L695" s="207" t="s">
        <v>3299</v>
      </c>
      <c r="M695" s="208">
        <v>0</v>
      </c>
      <c r="N695" s="209">
        <v>0</v>
      </c>
      <c r="O695" s="209">
        <v>0</v>
      </c>
      <c r="P695" s="209">
        <v>0</v>
      </c>
      <c r="Q695" s="209">
        <v>0</v>
      </c>
      <c r="R695" s="209">
        <v>0</v>
      </c>
      <c r="S695" s="209">
        <v>0</v>
      </c>
      <c r="T695" s="209">
        <v>0</v>
      </c>
      <c r="U695" s="209">
        <v>0</v>
      </c>
      <c r="V695" s="209">
        <v>0</v>
      </c>
      <c r="W695" s="209">
        <v>0</v>
      </c>
      <c r="X695" s="209">
        <v>0</v>
      </c>
      <c r="Y695" s="210">
        <v>0</v>
      </c>
      <c r="Z695" s="211">
        <v>0</v>
      </c>
      <c r="AA695" s="211">
        <v>0</v>
      </c>
      <c r="AB695" s="212">
        <v>0</v>
      </c>
      <c r="AC695" s="212">
        <v>0</v>
      </c>
      <c r="AD695" s="212">
        <v>0</v>
      </c>
      <c r="AE695" s="212">
        <v>0</v>
      </c>
      <c r="AF695" s="212">
        <v>0.37915166066423983</v>
      </c>
      <c r="AG695" s="213">
        <v>0</v>
      </c>
      <c r="AH695" s="213">
        <v>0</v>
      </c>
      <c r="AI695" s="213">
        <v>0</v>
      </c>
      <c r="AJ695" s="212">
        <v>-999</v>
      </c>
      <c r="AK695" s="212" t="s">
        <v>12734</v>
      </c>
      <c r="AL695" s="212">
        <v>-999</v>
      </c>
      <c r="AM695" s="212" t="s">
        <v>12734</v>
      </c>
      <c r="AN695" s="212" t="s">
        <v>12734</v>
      </c>
      <c r="AO695" s="212" t="s">
        <v>12734</v>
      </c>
      <c r="AP695" s="212" t="s">
        <v>12734</v>
      </c>
      <c r="AQ695" s="212">
        <v>-999</v>
      </c>
      <c r="AR695" s="212" t="s">
        <v>12734</v>
      </c>
      <c r="AS695" s="212">
        <v>-999</v>
      </c>
      <c r="AT695" s="212">
        <v>-999</v>
      </c>
      <c r="AU695" s="212">
        <v>-999</v>
      </c>
      <c r="AV695" s="214" t="s">
        <v>12734</v>
      </c>
      <c r="AW695" s="214">
        <v>56</v>
      </c>
      <c r="AX695" s="214" t="s">
        <v>12734</v>
      </c>
      <c r="AY695" s="214" t="s">
        <v>12734</v>
      </c>
      <c r="AZ695" s="214" t="s">
        <v>12734</v>
      </c>
      <c r="BA695" s="214" t="s">
        <v>12734</v>
      </c>
      <c r="BB695" s="214">
        <v>81</v>
      </c>
      <c r="BC695" s="214" t="s">
        <v>12734</v>
      </c>
      <c r="BD695" s="214">
        <v>172</v>
      </c>
      <c r="BE695" s="214">
        <v>388</v>
      </c>
      <c r="BF695" s="214">
        <v>373</v>
      </c>
      <c r="BG695" s="215" t="s">
        <v>12734</v>
      </c>
      <c r="BH695" s="212">
        <v>9.5652162702831074</v>
      </c>
      <c r="BI695" s="212">
        <v>-1008.5652162702831</v>
      </c>
      <c r="BJ695" s="214">
        <v>662</v>
      </c>
      <c r="BK695" s="212">
        <v>0</v>
      </c>
      <c r="BL695" s="212">
        <v>0.21403182159055145</v>
      </c>
      <c r="BM695" s="212">
        <v>-1008.7792480918737</v>
      </c>
      <c r="BN695" s="216">
        <v>-1862.1504676976376</v>
      </c>
      <c r="BO695" s="217"/>
      <c r="BP695" s="212">
        <v>0</v>
      </c>
      <c r="BQ695" s="38">
        <v>0</v>
      </c>
      <c r="BR695" s="212" t="s">
        <v>13321</v>
      </c>
      <c r="BS695" s="212">
        <v>0</v>
      </c>
      <c r="BT695" s="218">
        <v>1885</v>
      </c>
      <c r="BU695" s="213">
        <v>0</v>
      </c>
      <c r="BV695" s="218">
        <v>0</v>
      </c>
      <c r="BW695" s="218">
        <v>0</v>
      </c>
      <c r="BX695" s="212"/>
    </row>
    <row r="696" spans="1:76">
      <c r="A696" s="222" t="s">
        <v>1853</v>
      </c>
      <c r="B696" s="1" t="s">
        <v>4646</v>
      </c>
      <c r="C696" s="2" t="s">
        <v>4192</v>
      </c>
      <c r="D696" s="91" t="s">
        <v>580</v>
      </c>
      <c r="E696" s="2" t="s">
        <v>2665</v>
      </c>
      <c r="F696" s="2" t="s">
        <v>2665</v>
      </c>
      <c r="G696" s="2" t="s">
        <v>1383</v>
      </c>
      <c r="H696" s="2" t="s">
        <v>1383</v>
      </c>
      <c r="I696">
        <v>432</v>
      </c>
      <c r="J696" t="s">
        <v>7232</v>
      </c>
      <c r="K696" t="e">
        <v>#VALUE!</v>
      </c>
      <c r="L696" t="s">
        <v>5936</v>
      </c>
      <c r="M696" s="175">
        <v>0</v>
      </c>
      <c r="N696" s="124">
        <v>0</v>
      </c>
      <c r="O696" s="75">
        <v>0</v>
      </c>
      <c r="P696" s="124">
        <v>0</v>
      </c>
      <c r="Q696" s="124">
        <v>0</v>
      </c>
      <c r="R696" s="124">
        <v>0</v>
      </c>
      <c r="S696" s="75">
        <v>0</v>
      </c>
      <c r="T696" s="124">
        <v>0</v>
      </c>
      <c r="U696" s="75">
        <v>0</v>
      </c>
      <c r="V696" s="75">
        <v>0</v>
      </c>
      <c r="W696" s="75">
        <v>0</v>
      </c>
      <c r="X696" s="75">
        <v>0</v>
      </c>
      <c r="Y696" s="52">
        <v>0</v>
      </c>
      <c r="Z696" s="52">
        <v>0</v>
      </c>
      <c r="AA696" s="52">
        <v>0</v>
      </c>
      <c r="AB696" s="51">
        <v>0</v>
      </c>
      <c r="AC696" s="51">
        <v>0</v>
      </c>
      <c r="AD696" s="51">
        <v>0</v>
      </c>
      <c r="AE696" s="51">
        <v>0</v>
      </c>
      <c r="AF696" s="51">
        <v>0.37915166066423983</v>
      </c>
      <c r="AG696" s="51">
        <v>0</v>
      </c>
      <c r="AH696" s="51">
        <v>0</v>
      </c>
      <c r="AI696" s="51">
        <v>0</v>
      </c>
      <c r="AJ696" s="51">
        <v>-999</v>
      </c>
      <c r="AK696" s="51" t="s">
        <v>12734</v>
      </c>
      <c r="AL696" s="51">
        <v>-999</v>
      </c>
      <c r="AM696" s="51" t="s">
        <v>12734</v>
      </c>
      <c r="AN696" s="51" t="s">
        <v>12734</v>
      </c>
      <c r="AO696" s="51" t="s">
        <v>12734</v>
      </c>
      <c r="AP696" s="51" t="s">
        <v>12734</v>
      </c>
      <c r="AQ696" s="51">
        <v>-999</v>
      </c>
      <c r="AR696" s="51" t="s">
        <v>12734</v>
      </c>
      <c r="AS696" s="51">
        <v>-999</v>
      </c>
      <c r="AT696" s="51">
        <v>-999</v>
      </c>
      <c r="AU696" s="51">
        <v>-999</v>
      </c>
      <c r="AV696" s="76" t="s">
        <v>12734</v>
      </c>
      <c r="AW696" s="133">
        <v>56</v>
      </c>
      <c r="AX696" s="133" t="s">
        <v>12734</v>
      </c>
      <c r="AY696" s="133" t="s">
        <v>12734</v>
      </c>
      <c r="AZ696" s="133" t="s">
        <v>12734</v>
      </c>
      <c r="BA696" s="133" t="s">
        <v>12734</v>
      </c>
      <c r="BB696" s="133">
        <v>81</v>
      </c>
      <c r="BC696" s="133" t="s">
        <v>12734</v>
      </c>
      <c r="BD696" s="133">
        <v>172</v>
      </c>
      <c r="BE696" s="133">
        <v>388</v>
      </c>
      <c r="BF696" s="133">
        <v>373</v>
      </c>
      <c r="BG696" s="92" t="s">
        <v>12734</v>
      </c>
      <c r="BH696" s="51">
        <v>9.5652162702831074</v>
      </c>
      <c r="BI696" s="8">
        <v>-1008.5652162702831</v>
      </c>
      <c r="BJ696" s="76">
        <v>662</v>
      </c>
      <c r="BK696" s="51">
        <v>0</v>
      </c>
      <c r="BL696" s="51">
        <v>0.21403182159055145</v>
      </c>
      <c r="BM696" s="51">
        <v>-1008.7792480918737</v>
      </c>
      <c r="BN696" s="64">
        <v>-1862.1504676976376</v>
      </c>
      <c r="BO696" s="64"/>
      <c r="BP696" s="51">
        <v>0</v>
      </c>
      <c r="BQ696" s="38">
        <v>0</v>
      </c>
      <c r="BR696" s="51" t="s">
        <v>13321</v>
      </c>
      <c r="BS696" s="51">
        <v>0</v>
      </c>
      <c r="BT696" s="75">
        <v>1885</v>
      </c>
      <c r="BU696" s="51">
        <v>0</v>
      </c>
      <c r="BV696" s="75">
        <v>0</v>
      </c>
      <c r="BW696" s="75">
        <v>0</v>
      </c>
      <c r="BX696" s="6"/>
    </row>
    <row r="697" spans="1:76">
      <c r="A697" s="185" t="s">
        <v>1882</v>
      </c>
      <c r="B697" s="1" t="s">
        <v>4253</v>
      </c>
      <c r="C697" s="2" t="s">
        <v>4038</v>
      </c>
      <c r="D697" s="91" t="s">
        <v>553</v>
      </c>
      <c r="E697" s="2" t="s">
        <v>2665</v>
      </c>
      <c r="F697" s="2" t="s">
        <v>2665</v>
      </c>
      <c r="G697" s="2" t="s">
        <v>1383</v>
      </c>
      <c r="H697" s="2" t="s">
        <v>1383</v>
      </c>
      <c r="I697">
        <v>2154</v>
      </c>
      <c r="J697" t="s">
        <v>7167</v>
      </c>
      <c r="K697" t="e">
        <v>#VALUE!</v>
      </c>
      <c r="L697" t="s">
        <v>3330</v>
      </c>
      <c r="M697" s="175">
        <v>0</v>
      </c>
      <c r="N697" s="124">
        <v>0</v>
      </c>
      <c r="O697" s="75">
        <v>0</v>
      </c>
      <c r="P697" s="124">
        <v>0</v>
      </c>
      <c r="Q697" s="124">
        <v>0</v>
      </c>
      <c r="R697" s="124">
        <v>0</v>
      </c>
      <c r="S697" s="75">
        <v>0</v>
      </c>
      <c r="T697" s="124">
        <v>0</v>
      </c>
      <c r="U697" s="75">
        <v>0</v>
      </c>
      <c r="V697" s="75">
        <v>0</v>
      </c>
      <c r="W697" s="75">
        <v>0</v>
      </c>
      <c r="X697" s="75">
        <v>0</v>
      </c>
      <c r="Y697" s="3">
        <v>0</v>
      </c>
      <c r="Z697" s="3">
        <v>0</v>
      </c>
      <c r="AA697" s="3">
        <v>0</v>
      </c>
      <c r="AB697" s="6">
        <v>0</v>
      </c>
      <c r="AC697" s="6">
        <v>0</v>
      </c>
      <c r="AD697" s="6">
        <v>0</v>
      </c>
      <c r="AE697" s="6">
        <v>0</v>
      </c>
      <c r="AF697" s="51">
        <v>0.37915166066423983</v>
      </c>
      <c r="AG697" s="51">
        <v>0</v>
      </c>
      <c r="AH697" s="51">
        <v>0</v>
      </c>
      <c r="AI697" s="51">
        <v>0</v>
      </c>
      <c r="AJ697" s="8">
        <v>-999</v>
      </c>
      <c r="AK697" s="8" t="s">
        <v>12734</v>
      </c>
      <c r="AL697" s="8">
        <v>-999</v>
      </c>
      <c r="AM697" s="8" t="s">
        <v>12734</v>
      </c>
      <c r="AN697" s="8" t="s">
        <v>12734</v>
      </c>
      <c r="AO697" s="8" t="s">
        <v>12734</v>
      </c>
      <c r="AP697" s="8" t="s">
        <v>12734</v>
      </c>
      <c r="AQ697" s="8">
        <v>-999</v>
      </c>
      <c r="AR697" s="8" t="s">
        <v>12734</v>
      </c>
      <c r="AS697" s="8">
        <v>-999</v>
      </c>
      <c r="AT697" s="8">
        <v>-999</v>
      </c>
      <c r="AU697" s="8">
        <v>-999</v>
      </c>
      <c r="AV697" s="133" t="s">
        <v>12734</v>
      </c>
      <c r="AW697" s="133">
        <v>56</v>
      </c>
      <c r="AX697" s="133" t="s">
        <v>12734</v>
      </c>
      <c r="AY697" s="133" t="s">
        <v>12734</v>
      </c>
      <c r="AZ697" s="133" t="s">
        <v>12734</v>
      </c>
      <c r="BA697" s="133" t="s">
        <v>12734</v>
      </c>
      <c r="BB697" s="133">
        <v>81</v>
      </c>
      <c r="BC697" s="133" t="s">
        <v>12734</v>
      </c>
      <c r="BD697" s="133">
        <v>172</v>
      </c>
      <c r="BE697" s="133">
        <v>388</v>
      </c>
      <c r="BF697" s="133">
        <v>373</v>
      </c>
      <c r="BG697" s="92" t="s">
        <v>12734</v>
      </c>
      <c r="BH697" s="6">
        <v>9.5652162702831074</v>
      </c>
      <c r="BI697" s="8">
        <v>-1008.5652162702831</v>
      </c>
      <c r="BJ697" s="12">
        <v>662</v>
      </c>
      <c r="BK697" s="6">
        <v>0</v>
      </c>
      <c r="BL697" s="6">
        <v>0.21403182159055145</v>
      </c>
      <c r="BM697" s="6">
        <v>-1008.7792480918737</v>
      </c>
      <c r="BN697" s="38">
        <v>-1862.1504676976376</v>
      </c>
      <c r="BO697" s="38"/>
      <c r="BP697" s="6">
        <v>0</v>
      </c>
      <c r="BQ697" s="38">
        <v>0</v>
      </c>
      <c r="BR697" s="6" t="s">
        <v>13321</v>
      </c>
      <c r="BS697" s="51">
        <v>0</v>
      </c>
      <c r="BT697" s="75">
        <v>1885</v>
      </c>
      <c r="BU697" s="51">
        <v>0</v>
      </c>
      <c r="BV697" s="75">
        <v>0</v>
      </c>
      <c r="BW697" s="75">
        <v>0</v>
      </c>
      <c r="BX697" s="51"/>
    </row>
    <row r="698" spans="1:76">
      <c r="A698" s="185" t="s">
        <v>1903</v>
      </c>
      <c r="B698" s="1" t="s">
        <v>4539</v>
      </c>
      <c r="C698" s="2" t="s">
        <v>4226</v>
      </c>
      <c r="D698" s="91" t="s">
        <v>164</v>
      </c>
      <c r="E698" s="2" t="s">
        <v>2665</v>
      </c>
      <c r="F698" s="2" t="s">
        <v>2665</v>
      </c>
      <c r="G698" s="2" t="s">
        <v>1383</v>
      </c>
      <c r="H698" s="2" t="s">
        <v>1383</v>
      </c>
      <c r="I698">
        <v>4793</v>
      </c>
      <c r="J698" t="s">
        <v>6366</v>
      </c>
      <c r="K698" t="e">
        <v>#VALUE!</v>
      </c>
      <c r="L698" t="s">
        <v>3347</v>
      </c>
      <c r="M698" s="175">
        <v>0</v>
      </c>
      <c r="N698" s="124">
        <v>0</v>
      </c>
      <c r="O698" s="75">
        <v>0</v>
      </c>
      <c r="P698" s="124">
        <v>0</v>
      </c>
      <c r="Q698" s="124">
        <v>0</v>
      </c>
      <c r="R698" s="124">
        <v>0</v>
      </c>
      <c r="S698" s="75">
        <v>0</v>
      </c>
      <c r="T698" s="124">
        <v>0</v>
      </c>
      <c r="U698" s="75">
        <v>0</v>
      </c>
      <c r="V698" s="75">
        <v>0</v>
      </c>
      <c r="W698" s="75">
        <v>0</v>
      </c>
      <c r="X698" s="75">
        <v>0</v>
      </c>
      <c r="Y698" s="31">
        <v>0</v>
      </c>
      <c r="Z698" s="31">
        <v>0</v>
      </c>
      <c r="AA698" s="31">
        <v>0</v>
      </c>
      <c r="AB698" s="32">
        <v>0</v>
      </c>
      <c r="AC698" s="32">
        <v>0</v>
      </c>
      <c r="AD698" s="32">
        <v>0</v>
      </c>
      <c r="AE698" s="32">
        <v>0</v>
      </c>
      <c r="AF698" s="51">
        <v>0.37915166066423983</v>
      </c>
      <c r="AG698" s="51">
        <v>0</v>
      </c>
      <c r="AH698" s="51">
        <v>0</v>
      </c>
      <c r="AI698" s="51">
        <v>0</v>
      </c>
      <c r="AJ698" s="6">
        <v>-999</v>
      </c>
      <c r="AK698" s="6" t="s">
        <v>12734</v>
      </c>
      <c r="AL698" s="6">
        <v>-999</v>
      </c>
      <c r="AM698" s="6" t="s">
        <v>12734</v>
      </c>
      <c r="AN698" s="6" t="s">
        <v>12734</v>
      </c>
      <c r="AO698" s="6" t="s">
        <v>12734</v>
      </c>
      <c r="AP698" s="6" t="s">
        <v>12734</v>
      </c>
      <c r="AQ698" s="6">
        <v>-999</v>
      </c>
      <c r="AR698" s="6" t="s">
        <v>12734</v>
      </c>
      <c r="AS698" s="6">
        <v>-999</v>
      </c>
      <c r="AT698" s="6">
        <v>-999</v>
      </c>
      <c r="AU698" s="6">
        <v>-999</v>
      </c>
      <c r="AV698" s="99" t="s">
        <v>12734</v>
      </c>
      <c r="AW698" s="133">
        <v>56</v>
      </c>
      <c r="AX698" s="133" t="s">
        <v>12734</v>
      </c>
      <c r="AY698" s="133" t="s">
        <v>12734</v>
      </c>
      <c r="AZ698" s="133" t="s">
        <v>12734</v>
      </c>
      <c r="BA698" s="133" t="s">
        <v>12734</v>
      </c>
      <c r="BB698" s="133">
        <v>81</v>
      </c>
      <c r="BC698" s="133" t="s">
        <v>12734</v>
      </c>
      <c r="BD698" s="133">
        <v>172</v>
      </c>
      <c r="BE698" s="133">
        <v>388</v>
      </c>
      <c r="BF698" s="133">
        <v>373</v>
      </c>
      <c r="BG698" s="92" t="s">
        <v>12734</v>
      </c>
      <c r="BH698" s="32">
        <v>9.5652162702831074</v>
      </c>
      <c r="BI698" s="8">
        <v>-1008.5652162702831</v>
      </c>
      <c r="BJ698" s="12">
        <v>662</v>
      </c>
      <c r="BK698" s="32">
        <v>0</v>
      </c>
      <c r="BL698" s="32">
        <v>0.21403182159055145</v>
      </c>
      <c r="BM698" s="32">
        <v>-1008.7792480918737</v>
      </c>
      <c r="BN698" s="40">
        <v>-1862.1504676976376</v>
      </c>
      <c r="BO698" s="40"/>
      <c r="BP698" s="32">
        <v>0</v>
      </c>
      <c r="BQ698" s="38">
        <v>0</v>
      </c>
      <c r="BR698" s="6" t="s">
        <v>13321</v>
      </c>
      <c r="BS698" s="51">
        <v>0</v>
      </c>
      <c r="BT698" s="75">
        <v>1885</v>
      </c>
      <c r="BU698" s="51">
        <v>0</v>
      </c>
      <c r="BV698" s="75">
        <v>0</v>
      </c>
      <c r="BW698" s="75">
        <v>0</v>
      </c>
      <c r="BX698" s="51"/>
    </row>
    <row r="699" spans="1:76">
      <c r="A699" s="222" t="s">
        <v>1911</v>
      </c>
      <c r="B699" s="1" t="s">
        <v>4825</v>
      </c>
      <c r="C699" s="2" t="s">
        <v>3927</v>
      </c>
      <c r="D699" s="91" t="s">
        <v>16</v>
      </c>
      <c r="E699" s="2" t="s">
        <v>2665</v>
      </c>
      <c r="F699" s="2" t="s">
        <v>2665</v>
      </c>
      <c r="G699" s="2" t="s">
        <v>1383</v>
      </c>
      <c r="H699" s="2" t="s">
        <v>1383</v>
      </c>
      <c r="I699">
        <v>2231</v>
      </c>
      <c r="J699" t="s">
        <v>7148</v>
      </c>
      <c r="K699" t="e">
        <v>#VALUE!</v>
      </c>
      <c r="L699" t="s">
        <v>5964</v>
      </c>
      <c r="M699" s="175">
        <v>0</v>
      </c>
      <c r="N699" s="124">
        <v>0</v>
      </c>
      <c r="O699" s="75">
        <v>0</v>
      </c>
      <c r="P699" s="124">
        <v>0</v>
      </c>
      <c r="Q699" s="124">
        <v>0</v>
      </c>
      <c r="R699" s="124">
        <v>0</v>
      </c>
      <c r="S699" s="75">
        <v>0</v>
      </c>
      <c r="T699" s="124">
        <v>0</v>
      </c>
      <c r="U699" s="75">
        <v>0</v>
      </c>
      <c r="V699" s="75">
        <v>0</v>
      </c>
      <c r="W699" s="75">
        <v>0</v>
      </c>
      <c r="X699" s="75">
        <v>0</v>
      </c>
      <c r="Y699" s="52">
        <v>0</v>
      </c>
      <c r="Z699" s="52">
        <v>0</v>
      </c>
      <c r="AA699" s="52">
        <v>0</v>
      </c>
      <c r="AB699" s="51">
        <v>0</v>
      </c>
      <c r="AC699" s="51">
        <v>0</v>
      </c>
      <c r="AD699" s="51">
        <v>0</v>
      </c>
      <c r="AE699" s="51">
        <v>0</v>
      </c>
      <c r="AF699" s="51">
        <v>0.37915166066423983</v>
      </c>
      <c r="AG699" s="51">
        <v>0</v>
      </c>
      <c r="AH699" s="51">
        <v>0</v>
      </c>
      <c r="AI699" s="51">
        <v>0</v>
      </c>
      <c r="AJ699" s="51">
        <v>-999</v>
      </c>
      <c r="AK699" s="51" t="s">
        <v>12734</v>
      </c>
      <c r="AL699" s="51">
        <v>-999</v>
      </c>
      <c r="AM699" s="51" t="s">
        <v>12734</v>
      </c>
      <c r="AN699" s="51" t="s">
        <v>12734</v>
      </c>
      <c r="AO699" s="51" t="s">
        <v>12734</v>
      </c>
      <c r="AP699" s="51" t="s">
        <v>12734</v>
      </c>
      <c r="AQ699" s="51">
        <v>-999</v>
      </c>
      <c r="AR699" s="51" t="s">
        <v>12734</v>
      </c>
      <c r="AS699" s="51">
        <v>-999</v>
      </c>
      <c r="AT699" s="51">
        <v>-999</v>
      </c>
      <c r="AU699" s="51">
        <v>-999</v>
      </c>
      <c r="AV699" s="76" t="s">
        <v>12734</v>
      </c>
      <c r="AW699" s="133">
        <v>56</v>
      </c>
      <c r="AX699" s="133" t="s">
        <v>12734</v>
      </c>
      <c r="AY699" s="133" t="s">
        <v>12734</v>
      </c>
      <c r="AZ699" s="133" t="s">
        <v>12734</v>
      </c>
      <c r="BA699" s="133" t="s">
        <v>12734</v>
      </c>
      <c r="BB699" s="133">
        <v>81</v>
      </c>
      <c r="BC699" s="133" t="s">
        <v>12734</v>
      </c>
      <c r="BD699" s="133">
        <v>172</v>
      </c>
      <c r="BE699" s="133">
        <v>388</v>
      </c>
      <c r="BF699" s="133">
        <v>373</v>
      </c>
      <c r="BG699" s="92" t="s">
        <v>12734</v>
      </c>
      <c r="BH699" s="51">
        <v>9.5652162702831074</v>
      </c>
      <c r="BI699" s="8">
        <v>-1008.5652162702831</v>
      </c>
      <c r="BJ699" s="12">
        <v>662</v>
      </c>
      <c r="BK699" s="51">
        <v>0</v>
      </c>
      <c r="BL699" s="51">
        <v>0.21403182159055145</v>
      </c>
      <c r="BM699" s="51">
        <v>-1008.7792480918737</v>
      </c>
      <c r="BN699" s="64">
        <v>-1862.1504676976376</v>
      </c>
      <c r="BO699" s="64"/>
      <c r="BP699" s="51">
        <v>0</v>
      </c>
      <c r="BQ699" s="38">
        <v>0</v>
      </c>
      <c r="BR699" s="51" t="s">
        <v>13321</v>
      </c>
      <c r="BS699" s="51">
        <v>0</v>
      </c>
      <c r="BT699" s="75">
        <v>1885</v>
      </c>
      <c r="BU699" s="51">
        <v>0</v>
      </c>
      <c r="BV699" s="75">
        <v>0</v>
      </c>
      <c r="BW699" s="75">
        <v>0</v>
      </c>
      <c r="BX699" s="51"/>
    </row>
    <row r="700" spans="1:76">
      <c r="A700" s="185" t="s">
        <v>1924</v>
      </c>
      <c r="B700" s="1" t="s">
        <v>4273</v>
      </c>
      <c r="C700" s="2" t="s">
        <v>4043</v>
      </c>
      <c r="D700" s="91" t="s">
        <v>312</v>
      </c>
      <c r="E700" s="2" t="s">
        <v>2665</v>
      </c>
      <c r="F700" s="2" t="s">
        <v>2665</v>
      </c>
      <c r="G700" s="2" t="s">
        <v>1383</v>
      </c>
      <c r="H700" s="2" t="s">
        <v>1383</v>
      </c>
      <c r="I700">
        <v>1191</v>
      </c>
      <c r="J700" t="s">
        <v>6616</v>
      </c>
      <c r="K700" t="e">
        <v>#VALUE!</v>
      </c>
      <c r="L700" t="s">
        <v>3362</v>
      </c>
      <c r="M700" s="175">
        <v>0</v>
      </c>
      <c r="N700" s="124">
        <v>0</v>
      </c>
      <c r="O700" s="75">
        <v>0</v>
      </c>
      <c r="P700" s="124">
        <v>0</v>
      </c>
      <c r="Q700" s="124">
        <v>0</v>
      </c>
      <c r="R700" s="124">
        <v>0</v>
      </c>
      <c r="S700" s="75">
        <v>0</v>
      </c>
      <c r="T700" s="124">
        <v>0</v>
      </c>
      <c r="U700" s="75">
        <v>0</v>
      </c>
      <c r="V700" s="75">
        <v>0</v>
      </c>
      <c r="W700" s="75">
        <v>0</v>
      </c>
      <c r="X700" s="75">
        <v>0</v>
      </c>
      <c r="Y700" s="4">
        <v>0</v>
      </c>
      <c r="Z700" s="4">
        <v>0</v>
      </c>
      <c r="AA700" s="4">
        <v>0</v>
      </c>
      <c r="AB700" s="8">
        <v>0</v>
      </c>
      <c r="AC700" s="8">
        <v>0</v>
      </c>
      <c r="AD700" s="8">
        <v>0</v>
      </c>
      <c r="AE700" s="8">
        <v>0</v>
      </c>
      <c r="AF700" s="51">
        <v>0.37915166066423983</v>
      </c>
      <c r="AG700" s="51">
        <v>0</v>
      </c>
      <c r="AH700" s="51">
        <v>0</v>
      </c>
      <c r="AI700" s="51">
        <v>0</v>
      </c>
      <c r="AJ700" s="8">
        <v>-999</v>
      </c>
      <c r="AK700" s="8" t="s">
        <v>12734</v>
      </c>
      <c r="AL700" s="8">
        <v>-999</v>
      </c>
      <c r="AM700" s="8" t="s">
        <v>12734</v>
      </c>
      <c r="AN700" s="8" t="s">
        <v>12734</v>
      </c>
      <c r="AO700" s="8" t="s">
        <v>12734</v>
      </c>
      <c r="AP700" s="8" t="s">
        <v>12734</v>
      </c>
      <c r="AQ700" s="8">
        <v>-999</v>
      </c>
      <c r="AR700" s="8" t="s">
        <v>12734</v>
      </c>
      <c r="AS700" s="8">
        <v>-999</v>
      </c>
      <c r="AT700" s="8">
        <v>-999</v>
      </c>
      <c r="AU700" s="8">
        <v>-999</v>
      </c>
      <c r="AV700" s="133" t="s">
        <v>12734</v>
      </c>
      <c r="AW700" s="133">
        <v>56</v>
      </c>
      <c r="AX700" s="133" t="s">
        <v>12734</v>
      </c>
      <c r="AY700" s="133" t="s">
        <v>12734</v>
      </c>
      <c r="AZ700" s="133" t="s">
        <v>12734</v>
      </c>
      <c r="BA700" s="133" t="s">
        <v>12734</v>
      </c>
      <c r="BB700" s="133">
        <v>81</v>
      </c>
      <c r="BC700" s="133" t="s">
        <v>12734</v>
      </c>
      <c r="BD700" s="133">
        <v>172</v>
      </c>
      <c r="BE700" s="133">
        <v>388</v>
      </c>
      <c r="BF700" s="133">
        <v>373</v>
      </c>
      <c r="BG700" s="92" t="s">
        <v>12734</v>
      </c>
      <c r="BH700" s="8">
        <v>9.5652162702831074</v>
      </c>
      <c r="BI700" s="8">
        <v>-1008.5652162702831</v>
      </c>
      <c r="BJ700" s="12">
        <v>662</v>
      </c>
      <c r="BK700" s="10">
        <v>0</v>
      </c>
      <c r="BL700" s="10">
        <v>0.21403182159055145</v>
      </c>
      <c r="BM700" s="10">
        <v>-1008.7792480918737</v>
      </c>
      <c r="BN700" s="41">
        <v>-1862.1504676976376</v>
      </c>
      <c r="BO700" s="41"/>
      <c r="BP700" s="10">
        <v>0</v>
      </c>
      <c r="BQ700" s="38">
        <v>0</v>
      </c>
      <c r="BR700" s="6" t="s">
        <v>13321</v>
      </c>
      <c r="BS700" s="51">
        <v>0</v>
      </c>
      <c r="BT700" s="75">
        <v>1885</v>
      </c>
      <c r="BU700" s="51">
        <v>0</v>
      </c>
      <c r="BV700" s="75">
        <v>0</v>
      </c>
      <c r="BW700" s="75">
        <v>0</v>
      </c>
      <c r="BX700" s="51"/>
    </row>
    <row r="701" spans="1:76">
      <c r="A701" s="185" t="s">
        <v>1925</v>
      </c>
      <c r="B701" s="1" t="s">
        <v>4273</v>
      </c>
      <c r="C701" s="2" t="s">
        <v>4658</v>
      </c>
      <c r="D701" s="91" t="s">
        <v>498</v>
      </c>
      <c r="E701" s="2" t="s">
        <v>1382</v>
      </c>
      <c r="F701" s="2" t="s">
        <v>6289</v>
      </c>
      <c r="G701" s="2" t="s">
        <v>1383</v>
      </c>
      <c r="H701" s="2" t="s">
        <v>1383</v>
      </c>
      <c r="I701">
        <v>2167</v>
      </c>
      <c r="J701" t="s">
        <v>6596</v>
      </c>
      <c r="K701" t="e">
        <v>#VALUE!</v>
      </c>
      <c r="L701" t="s">
        <v>3363</v>
      </c>
      <c r="M701" s="175">
        <v>0</v>
      </c>
      <c r="N701" s="124">
        <v>0</v>
      </c>
      <c r="O701" s="75">
        <v>0</v>
      </c>
      <c r="P701" s="124">
        <v>0</v>
      </c>
      <c r="Q701" s="124">
        <v>0</v>
      </c>
      <c r="R701" s="124">
        <v>0</v>
      </c>
      <c r="S701" s="75">
        <v>0</v>
      </c>
      <c r="T701" s="124">
        <v>0</v>
      </c>
      <c r="U701" s="75">
        <v>0</v>
      </c>
      <c r="V701" s="75">
        <v>0</v>
      </c>
      <c r="W701" s="75">
        <v>0</v>
      </c>
      <c r="X701" s="75">
        <v>0</v>
      </c>
      <c r="Y701" s="4">
        <v>0</v>
      </c>
      <c r="Z701" s="4">
        <v>0</v>
      </c>
      <c r="AA701" s="4">
        <v>0</v>
      </c>
      <c r="AB701" s="8">
        <v>0</v>
      </c>
      <c r="AC701" s="8">
        <v>0</v>
      </c>
      <c r="AD701" s="8">
        <v>0</v>
      </c>
      <c r="AE701" s="8">
        <v>0</v>
      </c>
      <c r="AF701" s="51">
        <v>0.37915166066423983</v>
      </c>
      <c r="AG701" s="51">
        <v>0</v>
      </c>
      <c r="AH701" s="51">
        <v>0</v>
      </c>
      <c r="AI701" s="51">
        <v>0</v>
      </c>
      <c r="AJ701" s="8">
        <v>-999</v>
      </c>
      <c r="AK701" s="8" t="s">
        <v>12734</v>
      </c>
      <c r="AL701" s="8">
        <v>-999</v>
      </c>
      <c r="AM701" s="8" t="s">
        <v>12734</v>
      </c>
      <c r="AN701" s="8" t="s">
        <v>12734</v>
      </c>
      <c r="AO701" s="8" t="s">
        <v>12734</v>
      </c>
      <c r="AP701" s="8" t="s">
        <v>12734</v>
      </c>
      <c r="AQ701" s="8">
        <v>-999</v>
      </c>
      <c r="AR701" s="8" t="s">
        <v>12734</v>
      </c>
      <c r="AS701" s="8">
        <v>-999</v>
      </c>
      <c r="AT701" s="8">
        <v>-999</v>
      </c>
      <c r="AU701" s="8">
        <v>-999</v>
      </c>
      <c r="AV701" s="133" t="s">
        <v>12734</v>
      </c>
      <c r="AW701" s="133">
        <v>56</v>
      </c>
      <c r="AX701" s="133" t="s">
        <v>12734</v>
      </c>
      <c r="AY701" s="133" t="s">
        <v>12734</v>
      </c>
      <c r="AZ701" s="133" t="s">
        <v>12734</v>
      </c>
      <c r="BA701" s="133" t="s">
        <v>12734</v>
      </c>
      <c r="BB701" s="133">
        <v>81</v>
      </c>
      <c r="BC701" s="133" t="s">
        <v>12734</v>
      </c>
      <c r="BD701" s="133">
        <v>172</v>
      </c>
      <c r="BE701" s="133">
        <v>388</v>
      </c>
      <c r="BF701" s="133">
        <v>373</v>
      </c>
      <c r="BG701" s="92" t="s">
        <v>12734</v>
      </c>
      <c r="BH701" s="8">
        <v>9.5652162702831074</v>
      </c>
      <c r="BI701" s="8">
        <v>-1008.5652162702831</v>
      </c>
      <c r="BJ701" s="12">
        <v>662</v>
      </c>
      <c r="BK701" s="10">
        <v>0</v>
      </c>
      <c r="BL701" s="10">
        <v>0.21403182159055145</v>
      </c>
      <c r="BM701" s="10">
        <v>-1008.7792480918737</v>
      </c>
      <c r="BN701" s="41">
        <v>-1862.1504676976376</v>
      </c>
      <c r="BO701" s="41"/>
      <c r="BP701" s="10">
        <v>0</v>
      </c>
      <c r="BQ701" s="38">
        <v>0</v>
      </c>
      <c r="BR701" s="6" t="s">
        <v>13321</v>
      </c>
      <c r="BS701" s="51">
        <v>0</v>
      </c>
      <c r="BT701" s="75">
        <v>1885</v>
      </c>
      <c r="BU701" s="51">
        <v>0</v>
      </c>
      <c r="BV701" s="75">
        <v>0</v>
      </c>
      <c r="BW701" s="75">
        <v>0</v>
      </c>
      <c r="BX701" s="51"/>
    </row>
    <row r="702" spans="1:76">
      <c r="A702" s="185" t="s">
        <v>2759</v>
      </c>
      <c r="B702" s="1" t="s">
        <v>4273</v>
      </c>
      <c r="C702" s="2" t="s">
        <v>3969</v>
      </c>
      <c r="D702" s="91" t="s">
        <v>386</v>
      </c>
      <c r="E702" s="2" t="s">
        <v>2665</v>
      </c>
      <c r="F702" s="2" t="s">
        <v>2665</v>
      </c>
      <c r="G702" s="2" t="s">
        <v>1383</v>
      </c>
      <c r="H702" s="2" t="s">
        <v>1383</v>
      </c>
      <c r="I702">
        <v>828</v>
      </c>
      <c r="J702" t="s">
        <v>7645</v>
      </c>
      <c r="K702" t="e">
        <v>#VALUE!</v>
      </c>
      <c r="L702" t="s">
        <v>5975</v>
      </c>
      <c r="M702" s="175">
        <v>0</v>
      </c>
      <c r="N702" s="124">
        <v>0</v>
      </c>
      <c r="O702" s="75">
        <v>0</v>
      </c>
      <c r="P702" s="124">
        <v>0</v>
      </c>
      <c r="Q702" s="124">
        <v>0</v>
      </c>
      <c r="R702" s="124">
        <v>0</v>
      </c>
      <c r="S702" s="75">
        <v>0</v>
      </c>
      <c r="T702" s="124">
        <v>0</v>
      </c>
      <c r="U702" s="75">
        <v>0</v>
      </c>
      <c r="V702" s="75">
        <v>0</v>
      </c>
      <c r="W702" s="75">
        <v>0</v>
      </c>
      <c r="X702" s="75">
        <v>0</v>
      </c>
      <c r="Y702" s="4">
        <v>0</v>
      </c>
      <c r="Z702" s="4">
        <v>0</v>
      </c>
      <c r="AA702" s="4">
        <v>0</v>
      </c>
      <c r="AB702" s="8">
        <v>0</v>
      </c>
      <c r="AC702" s="8">
        <v>0</v>
      </c>
      <c r="AD702" s="8">
        <v>0</v>
      </c>
      <c r="AE702" s="8">
        <v>0</v>
      </c>
      <c r="AF702" s="51">
        <v>0.37915166066423983</v>
      </c>
      <c r="AG702" s="51">
        <v>0</v>
      </c>
      <c r="AH702" s="51">
        <v>0</v>
      </c>
      <c r="AI702" s="51">
        <v>0</v>
      </c>
      <c r="AJ702" s="8">
        <v>-999</v>
      </c>
      <c r="AK702" s="8" t="s">
        <v>12734</v>
      </c>
      <c r="AL702" s="8">
        <v>-999</v>
      </c>
      <c r="AM702" s="8" t="s">
        <v>12734</v>
      </c>
      <c r="AN702" s="8" t="s">
        <v>12734</v>
      </c>
      <c r="AO702" s="8" t="s">
        <v>12734</v>
      </c>
      <c r="AP702" s="8" t="s">
        <v>12734</v>
      </c>
      <c r="AQ702" s="8">
        <v>-999</v>
      </c>
      <c r="AR702" s="8" t="s">
        <v>12734</v>
      </c>
      <c r="AS702" s="8">
        <v>-999</v>
      </c>
      <c r="AT702" s="8">
        <v>-999</v>
      </c>
      <c r="AU702" s="8">
        <v>-999</v>
      </c>
      <c r="AV702" s="133" t="s">
        <v>12734</v>
      </c>
      <c r="AW702" s="133">
        <v>56</v>
      </c>
      <c r="AX702" s="133" t="s">
        <v>12734</v>
      </c>
      <c r="AY702" s="133" t="s">
        <v>12734</v>
      </c>
      <c r="AZ702" s="133" t="s">
        <v>12734</v>
      </c>
      <c r="BA702" s="133" t="s">
        <v>12734</v>
      </c>
      <c r="BB702" s="133">
        <v>81</v>
      </c>
      <c r="BC702" s="133" t="s">
        <v>12734</v>
      </c>
      <c r="BD702" s="133">
        <v>172</v>
      </c>
      <c r="BE702" s="133">
        <v>388</v>
      </c>
      <c r="BF702" s="133">
        <v>373</v>
      </c>
      <c r="BG702" s="92" t="s">
        <v>12734</v>
      </c>
      <c r="BH702" s="8">
        <v>9.5652162702831074</v>
      </c>
      <c r="BI702" s="8">
        <v>-1008.5652162702831</v>
      </c>
      <c r="BJ702" s="12">
        <v>662</v>
      </c>
      <c r="BK702" s="10">
        <v>0</v>
      </c>
      <c r="BL702" s="10">
        <v>0.21403182159055145</v>
      </c>
      <c r="BM702" s="10">
        <v>-1008.7792480918737</v>
      </c>
      <c r="BN702" s="41">
        <v>-1862.1504676976376</v>
      </c>
      <c r="BO702" s="41"/>
      <c r="BP702" s="10">
        <v>0</v>
      </c>
      <c r="BQ702" s="38">
        <v>0</v>
      </c>
      <c r="BR702" s="6" t="s">
        <v>13321</v>
      </c>
      <c r="BS702" s="51">
        <v>0</v>
      </c>
      <c r="BT702" s="75">
        <v>1885</v>
      </c>
      <c r="BU702" s="51">
        <v>0</v>
      </c>
      <c r="BV702" s="75">
        <v>0</v>
      </c>
      <c r="BW702" s="75">
        <v>0</v>
      </c>
      <c r="BX702" s="51"/>
    </row>
    <row r="703" spans="1:76">
      <c r="A703" s="222" t="s">
        <v>1939</v>
      </c>
      <c r="B703" s="1" t="s">
        <v>4829</v>
      </c>
      <c r="C703" s="2" t="s">
        <v>4830</v>
      </c>
      <c r="D703" s="91" t="s">
        <v>486</v>
      </c>
      <c r="E703" s="2" t="s">
        <v>2665</v>
      </c>
      <c r="F703" s="2" t="s">
        <v>2665</v>
      </c>
      <c r="G703" s="2" t="s">
        <v>1383</v>
      </c>
      <c r="H703" s="2" t="s">
        <v>1383</v>
      </c>
      <c r="I703">
        <v>4707</v>
      </c>
      <c r="J703" t="s">
        <v>7937</v>
      </c>
      <c r="K703" t="e">
        <v>#VALUE!</v>
      </c>
      <c r="L703" t="s">
        <v>5982</v>
      </c>
      <c r="M703" s="175">
        <v>0</v>
      </c>
      <c r="N703" s="124">
        <v>0</v>
      </c>
      <c r="O703" s="75">
        <v>0</v>
      </c>
      <c r="P703" s="124">
        <v>0</v>
      </c>
      <c r="Q703" s="124">
        <v>0</v>
      </c>
      <c r="R703" s="124">
        <v>0</v>
      </c>
      <c r="S703" s="75">
        <v>0</v>
      </c>
      <c r="T703" s="124">
        <v>0</v>
      </c>
      <c r="U703" s="75">
        <v>0</v>
      </c>
      <c r="V703" s="75">
        <v>0</v>
      </c>
      <c r="W703" s="75">
        <v>0</v>
      </c>
      <c r="X703" s="75">
        <v>0</v>
      </c>
      <c r="Y703" s="52">
        <v>0</v>
      </c>
      <c r="Z703" s="52">
        <v>0</v>
      </c>
      <c r="AA703" s="52">
        <v>0</v>
      </c>
      <c r="AB703" s="51">
        <v>0</v>
      </c>
      <c r="AC703" s="51">
        <v>0</v>
      </c>
      <c r="AD703" s="51">
        <v>0</v>
      </c>
      <c r="AE703" s="51">
        <v>0</v>
      </c>
      <c r="AF703" s="51">
        <v>0.37915166066423983</v>
      </c>
      <c r="AG703" s="51">
        <v>0</v>
      </c>
      <c r="AH703" s="51">
        <v>0</v>
      </c>
      <c r="AI703" s="51">
        <v>0</v>
      </c>
      <c r="AJ703" s="51">
        <v>-999</v>
      </c>
      <c r="AK703" s="51" t="s">
        <v>12734</v>
      </c>
      <c r="AL703" s="51">
        <v>-999</v>
      </c>
      <c r="AM703" s="51" t="s">
        <v>12734</v>
      </c>
      <c r="AN703" s="51" t="s">
        <v>12734</v>
      </c>
      <c r="AO703" s="51" t="s">
        <v>12734</v>
      </c>
      <c r="AP703" s="51" t="s">
        <v>12734</v>
      </c>
      <c r="AQ703" s="51">
        <v>-999</v>
      </c>
      <c r="AR703" s="51" t="s">
        <v>12734</v>
      </c>
      <c r="AS703" s="51">
        <v>-999</v>
      </c>
      <c r="AT703" s="51">
        <v>-999</v>
      </c>
      <c r="AU703" s="51">
        <v>-999</v>
      </c>
      <c r="AV703" s="76" t="s">
        <v>12734</v>
      </c>
      <c r="AW703" s="133">
        <v>56</v>
      </c>
      <c r="AX703" s="133" t="s">
        <v>12734</v>
      </c>
      <c r="AY703" s="133" t="s">
        <v>12734</v>
      </c>
      <c r="AZ703" s="133" t="s">
        <v>12734</v>
      </c>
      <c r="BA703" s="133" t="s">
        <v>12734</v>
      </c>
      <c r="BB703" s="133">
        <v>81</v>
      </c>
      <c r="BC703" s="133" t="s">
        <v>12734</v>
      </c>
      <c r="BD703" s="133">
        <v>172</v>
      </c>
      <c r="BE703" s="133">
        <v>388</v>
      </c>
      <c r="BF703" s="133">
        <v>373</v>
      </c>
      <c r="BG703" s="92" t="s">
        <v>12734</v>
      </c>
      <c r="BH703" s="51">
        <v>9.5652162702831074</v>
      </c>
      <c r="BI703" s="51">
        <v>-1008.5652162702831</v>
      </c>
      <c r="BJ703" s="76">
        <v>662</v>
      </c>
      <c r="BK703" s="51">
        <v>0</v>
      </c>
      <c r="BL703" s="51">
        <v>0.21403182159055145</v>
      </c>
      <c r="BM703" s="51">
        <v>-1008.7792480918737</v>
      </c>
      <c r="BN703" s="64">
        <v>-1862.1504676976376</v>
      </c>
      <c r="BO703" s="64"/>
      <c r="BP703" s="51">
        <v>0</v>
      </c>
      <c r="BQ703" s="38">
        <v>0</v>
      </c>
      <c r="BR703" s="51" t="s">
        <v>13321</v>
      </c>
      <c r="BS703" s="51">
        <v>0</v>
      </c>
      <c r="BT703" s="75">
        <v>1885</v>
      </c>
      <c r="BU703" s="51">
        <v>0</v>
      </c>
      <c r="BV703" s="75">
        <v>0</v>
      </c>
      <c r="BW703" s="75">
        <v>0</v>
      </c>
      <c r="BX703" s="51"/>
    </row>
    <row r="704" spans="1:76">
      <c r="A704" s="185" t="s">
        <v>2762</v>
      </c>
      <c r="B704" s="1" t="s">
        <v>4531</v>
      </c>
      <c r="C704" s="2" t="s">
        <v>4664</v>
      </c>
      <c r="D704" s="91" t="s">
        <v>194</v>
      </c>
      <c r="E704" s="2" t="s">
        <v>2665</v>
      </c>
      <c r="F704" s="2" t="s">
        <v>2665</v>
      </c>
      <c r="G704" s="2" t="s">
        <v>1383</v>
      </c>
      <c r="H704" s="2" t="s">
        <v>1383</v>
      </c>
      <c r="I704" s="98">
        <v>2216</v>
      </c>
      <c r="J704" s="98" t="s">
        <v>7145</v>
      </c>
      <c r="K704" s="98" t="e">
        <v>#VALUE!</v>
      </c>
      <c r="L704" s="98" t="s">
        <v>3387</v>
      </c>
      <c r="M704" s="66">
        <v>0</v>
      </c>
      <c r="N704" s="124">
        <v>0</v>
      </c>
      <c r="O704" s="75">
        <v>0</v>
      </c>
      <c r="P704" s="124">
        <v>0</v>
      </c>
      <c r="Q704" s="124">
        <v>0</v>
      </c>
      <c r="R704" s="124">
        <v>0</v>
      </c>
      <c r="S704" s="75">
        <v>0</v>
      </c>
      <c r="T704" s="124">
        <v>0</v>
      </c>
      <c r="U704" s="75">
        <v>0</v>
      </c>
      <c r="V704" s="75">
        <v>0</v>
      </c>
      <c r="W704" s="75">
        <v>0</v>
      </c>
      <c r="X704" s="75">
        <v>0</v>
      </c>
      <c r="Y704" s="3">
        <v>0</v>
      </c>
      <c r="Z704" s="3">
        <v>0</v>
      </c>
      <c r="AA704" s="3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0.37915166066423983</v>
      </c>
      <c r="AG704" s="6">
        <v>0</v>
      </c>
      <c r="AH704" s="6">
        <v>0</v>
      </c>
      <c r="AI704" s="51">
        <v>0</v>
      </c>
      <c r="AJ704" s="6">
        <v>-999</v>
      </c>
      <c r="AK704" s="6" t="s">
        <v>12734</v>
      </c>
      <c r="AL704" s="6">
        <v>-999</v>
      </c>
      <c r="AM704" s="6" t="s">
        <v>12734</v>
      </c>
      <c r="AN704" s="6" t="s">
        <v>12734</v>
      </c>
      <c r="AO704" s="6" t="s">
        <v>12734</v>
      </c>
      <c r="AP704" s="6" t="s">
        <v>12734</v>
      </c>
      <c r="AQ704" s="6">
        <v>-999</v>
      </c>
      <c r="AR704" s="6" t="s">
        <v>12734</v>
      </c>
      <c r="AS704" s="6">
        <v>-999</v>
      </c>
      <c r="AT704" s="6">
        <v>-999</v>
      </c>
      <c r="AU704" s="6">
        <v>-999</v>
      </c>
      <c r="AV704" s="99" t="s">
        <v>12734</v>
      </c>
      <c r="AW704" s="99">
        <v>56</v>
      </c>
      <c r="AX704" s="99" t="s">
        <v>12734</v>
      </c>
      <c r="AY704" s="99" t="s">
        <v>12734</v>
      </c>
      <c r="AZ704" s="99" t="s">
        <v>12734</v>
      </c>
      <c r="BA704" s="99" t="s">
        <v>12734</v>
      </c>
      <c r="BB704" s="99">
        <v>81</v>
      </c>
      <c r="BC704" s="99" t="s">
        <v>12734</v>
      </c>
      <c r="BD704" s="99">
        <v>172</v>
      </c>
      <c r="BE704" s="99">
        <v>388</v>
      </c>
      <c r="BF704" s="99">
        <v>373</v>
      </c>
      <c r="BG704" s="92" t="s">
        <v>12734</v>
      </c>
      <c r="BH704" s="6">
        <v>9.5652162702831074</v>
      </c>
      <c r="BI704" s="6">
        <v>-1008.5652162702831</v>
      </c>
      <c r="BJ704" s="99">
        <v>662</v>
      </c>
      <c r="BK704" s="6">
        <v>0</v>
      </c>
      <c r="BL704" s="6">
        <v>0.21403182159055145</v>
      </c>
      <c r="BM704" s="6">
        <v>-1008.7792480918737</v>
      </c>
      <c r="BN704" s="38">
        <v>-1862.1504676976376</v>
      </c>
      <c r="BO704" s="38"/>
      <c r="BP704" s="6">
        <v>0</v>
      </c>
      <c r="BQ704" s="38">
        <v>0</v>
      </c>
      <c r="BR704" s="6" t="s">
        <v>13321</v>
      </c>
      <c r="BS704" s="51">
        <v>0</v>
      </c>
      <c r="BT704" s="75">
        <v>1885</v>
      </c>
      <c r="BU704" s="51">
        <v>0</v>
      </c>
      <c r="BV704" s="75">
        <v>0</v>
      </c>
      <c r="BW704" s="75">
        <v>0</v>
      </c>
      <c r="BX704" s="6"/>
    </row>
    <row r="705" spans="1:76">
      <c r="A705" s="185" t="s">
        <v>1962</v>
      </c>
      <c r="B705" s="1" t="s">
        <v>4666</v>
      </c>
      <c r="C705" s="2" t="s">
        <v>3952</v>
      </c>
      <c r="D705" s="91" t="s">
        <v>628</v>
      </c>
      <c r="E705" s="2" t="s">
        <v>2665</v>
      </c>
      <c r="F705" s="2" t="s">
        <v>2665</v>
      </c>
      <c r="G705" s="2" t="s">
        <v>1383</v>
      </c>
      <c r="H705" s="2" t="s">
        <v>1383</v>
      </c>
      <c r="I705">
        <v>242</v>
      </c>
      <c r="J705" t="s">
        <v>7719</v>
      </c>
      <c r="K705" t="e">
        <v>#VALUE!</v>
      </c>
      <c r="L705" t="s">
        <v>5995</v>
      </c>
      <c r="M705" s="175">
        <v>0</v>
      </c>
      <c r="N705" s="124">
        <v>0</v>
      </c>
      <c r="O705" s="75">
        <v>0</v>
      </c>
      <c r="P705" s="124">
        <v>0</v>
      </c>
      <c r="Q705" s="124">
        <v>0</v>
      </c>
      <c r="R705" s="124">
        <v>0</v>
      </c>
      <c r="S705" s="75">
        <v>0</v>
      </c>
      <c r="T705" s="124">
        <v>0</v>
      </c>
      <c r="U705" s="75">
        <v>0</v>
      </c>
      <c r="V705" s="75">
        <v>0</v>
      </c>
      <c r="W705" s="75">
        <v>0</v>
      </c>
      <c r="X705" s="75">
        <v>0</v>
      </c>
      <c r="Y705" s="4">
        <v>0</v>
      </c>
      <c r="Z705" s="4">
        <v>0</v>
      </c>
      <c r="AA705" s="4">
        <v>0</v>
      </c>
      <c r="AB705" s="8">
        <v>0</v>
      </c>
      <c r="AC705" s="8">
        <v>0</v>
      </c>
      <c r="AD705" s="8">
        <v>0</v>
      </c>
      <c r="AE705" s="8">
        <v>0</v>
      </c>
      <c r="AF705" s="51">
        <v>0.37915166066423983</v>
      </c>
      <c r="AG705" s="51">
        <v>0</v>
      </c>
      <c r="AH705" s="51">
        <v>0</v>
      </c>
      <c r="AI705" s="51">
        <v>0</v>
      </c>
      <c r="AJ705" s="8">
        <v>-999</v>
      </c>
      <c r="AK705" s="8" t="s">
        <v>12734</v>
      </c>
      <c r="AL705" s="8">
        <v>-999</v>
      </c>
      <c r="AM705" s="8" t="s">
        <v>12734</v>
      </c>
      <c r="AN705" s="8" t="s">
        <v>12734</v>
      </c>
      <c r="AO705" s="8" t="s">
        <v>12734</v>
      </c>
      <c r="AP705" s="8" t="s">
        <v>12734</v>
      </c>
      <c r="AQ705" s="8">
        <v>-999</v>
      </c>
      <c r="AR705" s="8" t="s">
        <v>12734</v>
      </c>
      <c r="AS705" s="8">
        <v>-999</v>
      </c>
      <c r="AT705" s="8">
        <v>-999</v>
      </c>
      <c r="AU705" s="8">
        <v>-999</v>
      </c>
      <c r="AV705" s="133" t="s">
        <v>12734</v>
      </c>
      <c r="AW705" s="133">
        <v>56</v>
      </c>
      <c r="AX705" s="133" t="s">
        <v>12734</v>
      </c>
      <c r="AY705" s="133" t="s">
        <v>12734</v>
      </c>
      <c r="AZ705" s="133" t="s">
        <v>12734</v>
      </c>
      <c r="BA705" s="133" t="s">
        <v>12734</v>
      </c>
      <c r="BB705" s="133">
        <v>81</v>
      </c>
      <c r="BC705" s="133" t="s">
        <v>12734</v>
      </c>
      <c r="BD705" s="133">
        <v>172</v>
      </c>
      <c r="BE705" s="133">
        <v>388</v>
      </c>
      <c r="BF705" s="133">
        <v>373</v>
      </c>
      <c r="BG705" s="92" t="s">
        <v>12734</v>
      </c>
      <c r="BH705" s="8">
        <v>9.5652162702831074</v>
      </c>
      <c r="BI705" s="8">
        <v>-1008.5652162702831</v>
      </c>
      <c r="BJ705" s="12">
        <v>662</v>
      </c>
      <c r="BK705" s="10">
        <v>0</v>
      </c>
      <c r="BL705" s="10">
        <v>0.21403182159055145</v>
      </c>
      <c r="BM705" s="10">
        <v>-1008.7792480918737</v>
      </c>
      <c r="BN705" s="41">
        <v>-1862.1504676976376</v>
      </c>
      <c r="BO705" s="41"/>
      <c r="BP705" s="10">
        <v>0</v>
      </c>
      <c r="BQ705" s="38">
        <v>0</v>
      </c>
      <c r="BR705" s="6" t="s">
        <v>13321</v>
      </c>
      <c r="BS705" s="51">
        <v>0</v>
      </c>
      <c r="BT705" s="75">
        <v>1885</v>
      </c>
      <c r="BU705" s="51">
        <v>0</v>
      </c>
      <c r="BV705" s="75">
        <v>0</v>
      </c>
      <c r="BW705" s="75">
        <v>0</v>
      </c>
      <c r="BX705" s="51"/>
    </row>
    <row r="706" spans="1:76">
      <c r="A706" s="222" t="s">
        <v>1965</v>
      </c>
      <c r="B706" s="1" t="s">
        <v>4667</v>
      </c>
      <c r="C706" s="2" t="s">
        <v>4155</v>
      </c>
      <c r="D706" s="91" t="s">
        <v>438</v>
      </c>
      <c r="E706" s="2" t="s">
        <v>2665</v>
      </c>
      <c r="F706" s="2" t="s">
        <v>2665</v>
      </c>
      <c r="G706" s="2" t="s">
        <v>1383</v>
      </c>
      <c r="H706" s="2" t="s">
        <v>1383</v>
      </c>
      <c r="I706">
        <v>1930</v>
      </c>
      <c r="J706" t="s">
        <v>6784</v>
      </c>
      <c r="K706" t="e">
        <v>#VALUE!</v>
      </c>
      <c r="L706" t="s">
        <v>5996</v>
      </c>
      <c r="M706" s="175">
        <v>0</v>
      </c>
      <c r="N706" s="124">
        <v>0</v>
      </c>
      <c r="O706" s="75">
        <v>0</v>
      </c>
      <c r="P706" s="124">
        <v>0</v>
      </c>
      <c r="Q706" s="124">
        <v>0</v>
      </c>
      <c r="R706" s="124">
        <v>0</v>
      </c>
      <c r="S706" s="75">
        <v>0</v>
      </c>
      <c r="T706" s="124">
        <v>0</v>
      </c>
      <c r="U706" s="75">
        <v>0</v>
      </c>
      <c r="V706" s="75">
        <v>0</v>
      </c>
      <c r="W706" s="75">
        <v>0</v>
      </c>
      <c r="X706" s="75">
        <v>0</v>
      </c>
      <c r="Y706" s="52">
        <v>0</v>
      </c>
      <c r="Z706" s="52">
        <v>0</v>
      </c>
      <c r="AA706" s="52">
        <v>0</v>
      </c>
      <c r="AB706" s="51">
        <v>0</v>
      </c>
      <c r="AC706" s="51">
        <v>0</v>
      </c>
      <c r="AD706" s="51">
        <v>0</v>
      </c>
      <c r="AE706" s="51">
        <v>0</v>
      </c>
      <c r="AF706" s="51">
        <v>0.37915166066423983</v>
      </c>
      <c r="AG706" s="51">
        <v>0</v>
      </c>
      <c r="AH706" s="51">
        <v>0</v>
      </c>
      <c r="AI706" s="51">
        <v>0</v>
      </c>
      <c r="AJ706" s="51">
        <v>-999</v>
      </c>
      <c r="AK706" s="51" t="s">
        <v>12734</v>
      </c>
      <c r="AL706" s="51">
        <v>-999</v>
      </c>
      <c r="AM706" s="51" t="s">
        <v>12734</v>
      </c>
      <c r="AN706" s="51" t="s">
        <v>12734</v>
      </c>
      <c r="AO706" s="51" t="s">
        <v>12734</v>
      </c>
      <c r="AP706" s="51" t="s">
        <v>12734</v>
      </c>
      <c r="AQ706" s="51">
        <v>-999</v>
      </c>
      <c r="AR706" s="51" t="s">
        <v>12734</v>
      </c>
      <c r="AS706" s="51">
        <v>-999</v>
      </c>
      <c r="AT706" s="51">
        <v>-999</v>
      </c>
      <c r="AU706" s="51">
        <v>-999</v>
      </c>
      <c r="AV706" s="76" t="s">
        <v>12734</v>
      </c>
      <c r="AW706" s="133">
        <v>56</v>
      </c>
      <c r="AX706" s="133" t="s">
        <v>12734</v>
      </c>
      <c r="AY706" s="133" t="s">
        <v>12734</v>
      </c>
      <c r="AZ706" s="133" t="s">
        <v>12734</v>
      </c>
      <c r="BA706" s="133" t="s">
        <v>12734</v>
      </c>
      <c r="BB706" s="133">
        <v>81</v>
      </c>
      <c r="BC706" s="133" t="s">
        <v>12734</v>
      </c>
      <c r="BD706" s="133">
        <v>172</v>
      </c>
      <c r="BE706" s="133">
        <v>388</v>
      </c>
      <c r="BF706" s="133">
        <v>373</v>
      </c>
      <c r="BG706" s="92" t="s">
        <v>12734</v>
      </c>
      <c r="BH706" s="51">
        <v>9.5652162702831074</v>
      </c>
      <c r="BI706" s="8">
        <v>-1008.5652162702831</v>
      </c>
      <c r="BJ706" s="12">
        <v>662</v>
      </c>
      <c r="BK706" s="51">
        <v>0</v>
      </c>
      <c r="BL706" s="51">
        <v>0.21403182159055145</v>
      </c>
      <c r="BM706" s="51">
        <v>-1008.7792480918737</v>
      </c>
      <c r="BN706" s="64">
        <v>-1862.1504676976376</v>
      </c>
      <c r="BO706" s="64"/>
      <c r="BP706" s="51">
        <v>0</v>
      </c>
      <c r="BQ706" s="38">
        <v>0</v>
      </c>
      <c r="BR706" s="51" t="s">
        <v>13321</v>
      </c>
      <c r="BS706" s="51">
        <v>0</v>
      </c>
      <c r="BT706" s="75">
        <v>1885</v>
      </c>
      <c r="BU706" s="51">
        <v>0</v>
      </c>
      <c r="BV706" s="75">
        <v>0</v>
      </c>
      <c r="BW706" s="75">
        <v>0</v>
      </c>
      <c r="BX706" s="51"/>
    </row>
    <row r="707" spans="1:76">
      <c r="A707" s="222" t="s">
        <v>1975</v>
      </c>
      <c r="B707" s="1" t="s">
        <v>4835</v>
      </c>
      <c r="C707" s="2" t="s">
        <v>4452</v>
      </c>
      <c r="D707" s="91" t="s">
        <v>563</v>
      </c>
      <c r="E707" s="2" t="s">
        <v>2665</v>
      </c>
      <c r="F707" s="2" t="s">
        <v>2665</v>
      </c>
      <c r="G707" s="2" t="s">
        <v>1383</v>
      </c>
      <c r="H707" s="2" t="s">
        <v>1383</v>
      </c>
      <c r="I707">
        <v>5462</v>
      </c>
      <c r="J707" t="s">
        <v>7478</v>
      </c>
      <c r="K707" t="e">
        <v>#VALUE!</v>
      </c>
      <c r="L707" t="s">
        <v>6000</v>
      </c>
      <c r="M707" s="175">
        <v>0</v>
      </c>
      <c r="N707" s="124">
        <v>0</v>
      </c>
      <c r="O707" s="75">
        <v>0</v>
      </c>
      <c r="P707" s="124">
        <v>0</v>
      </c>
      <c r="Q707" s="124">
        <v>0</v>
      </c>
      <c r="R707" s="124">
        <v>0</v>
      </c>
      <c r="S707" s="75">
        <v>0</v>
      </c>
      <c r="T707" s="124">
        <v>0</v>
      </c>
      <c r="U707" s="75">
        <v>0</v>
      </c>
      <c r="V707" s="75">
        <v>0</v>
      </c>
      <c r="W707" s="75">
        <v>0</v>
      </c>
      <c r="X707" s="75">
        <v>0</v>
      </c>
      <c r="Y707" s="52">
        <v>0</v>
      </c>
      <c r="Z707" s="52">
        <v>0</v>
      </c>
      <c r="AA707" s="52">
        <v>0</v>
      </c>
      <c r="AB707" s="51">
        <v>0</v>
      </c>
      <c r="AC707" s="51">
        <v>0</v>
      </c>
      <c r="AD707" s="51">
        <v>0</v>
      </c>
      <c r="AE707" s="51">
        <v>0</v>
      </c>
      <c r="AF707" s="51">
        <v>0.37915166066423983</v>
      </c>
      <c r="AG707" s="51">
        <v>0</v>
      </c>
      <c r="AH707" s="51">
        <v>0</v>
      </c>
      <c r="AI707" s="51">
        <v>0</v>
      </c>
      <c r="AJ707" s="51">
        <v>-999</v>
      </c>
      <c r="AK707" s="51" t="s">
        <v>12734</v>
      </c>
      <c r="AL707" s="51">
        <v>-999</v>
      </c>
      <c r="AM707" s="51" t="s">
        <v>12734</v>
      </c>
      <c r="AN707" s="51" t="s">
        <v>12734</v>
      </c>
      <c r="AO707" s="51" t="s">
        <v>12734</v>
      </c>
      <c r="AP707" s="51" t="s">
        <v>12734</v>
      </c>
      <c r="AQ707" s="51">
        <v>-999</v>
      </c>
      <c r="AR707" s="51" t="s">
        <v>12734</v>
      </c>
      <c r="AS707" s="51">
        <v>-999</v>
      </c>
      <c r="AT707" s="51">
        <v>-999</v>
      </c>
      <c r="AU707" s="51">
        <v>-999</v>
      </c>
      <c r="AV707" s="76" t="s">
        <v>12734</v>
      </c>
      <c r="AW707" s="76">
        <v>56</v>
      </c>
      <c r="AX707" s="76" t="s">
        <v>12734</v>
      </c>
      <c r="AY707" s="76" t="s">
        <v>12734</v>
      </c>
      <c r="AZ707" s="76" t="s">
        <v>12734</v>
      </c>
      <c r="BA707" s="76" t="s">
        <v>12734</v>
      </c>
      <c r="BB707" s="76">
        <v>81</v>
      </c>
      <c r="BC707" s="76" t="s">
        <v>12734</v>
      </c>
      <c r="BD707" s="76">
        <v>172</v>
      </c>
      <c r="BE707" s="76">
        <v>388</v>
      </c>
      <c r="BF707" s="76">
        <v>373</v>
      </c>
      <c r="BG707" s="93" t="s">
        <v>12734</v>
      </c>
      <c r="BH707" s="51">
        <v>9.5652162702831074</v>
      </c>
      <c r="BI707" s="51">
        <v>-1008.5652162702831</v>
      </c>
      <c r="BJ707" s="76">
        <v>662</v>
      </c>
      <c r="BK707" s="51">
        <v>0</v>
      </c>
      <c r="BL707" s="51">
        <v>0.21403182159055145</v>
      </c>
      <c r="BM707" s="51">
        <v>-1008.7792480918737</v>
      </c>
      <c r="BN707" s="64">
        <v>-1862.1504676976376</v>
      </c>
      <c r="BO707" s="64"/>
      <c r="BP707" s="51">
        <v>0</v>
      </c>
      <c r="BQ707" s="38">
        <v>0</v>
      </c>
      <c r="BR707" s="51" t="s">
        <v>13321</v>
      </c>
      <c r="BS707" s="51">
        <v>0</v>
      </c>
      <c r="BT707" s="75">
        <v>1885</v>
      </c>
      <c r="BU707" s="51">
        <v>0</v>
      </c>
      <c r="BV707" s="75">
        <v>0</v>
      </c>
      <c r="BW707" s="75">
        <v>0</v>
      </c>
      <c r="BX707" s="51"/>
    </row>
    <row r="708" spans="1:76">
      <c r="A708" s="222" t="s">
        <v>1981</v>
      </c>
      <c r="B708" s="1" t="s">
        <v>4084</v>
      </c>
      <c r="C708" s="2" t="s">
        <v>3954</v>
      </c>
      <c r="D708" s="91" t="s">
        <v>531</v>
      </c>
      <c r="E708" s="2" t="s">
        <v>2665</v>
      </c>
      <c r="F708" s="2" t="s">
        <v>2665</v>
      </c>
      <c r="G708" s="2" t="s">
        <v>1383</v>
      </c>
      <c r="H708" s="2" t="s">
        <v>1383</v>
      </c>
      <c r="I708">
        <v>1904</v>
      </c>
      <c r="J708" t="s">
        <v>7851</v>
      </c>
      <c r="K708" t="e">
        <v>#VALUE!</v>
      </c>
      <c r="L708" t="s">
        <v>3417</v>
      </c>
      <c r="M708" s="175">
        <v>0</v>
      </c>
      <c r="N708" s="124">
        <v>0</v>
      </c>
      <c r="O708" s="75">
        <v>0</v>
      </c>
      <c r="P708" s="124">
        <v>0</v>
      </c>
      <c r="Q708" s="124">
        <v>0</v>
      </c>
      <c r="R708" s="124">
        <v>0</v>
      </c>
      <c r="S708" s="75">
        <v>0</v>
      </c>
      <c r="T708" s="124">
        <v>0</v>
      </c>
      <c r="U708" s="75">
        <v>0</v>
      </c>
      <c r="V708" s="75">
        <v>0</v>
      </c>
      <c r="W708" s="75">
        <v>0</v>
      </c>
      <c r="X708" s="75">
        <v>0</v>
      </c>
      <c r="Y708" s="52">
        <v>0</v>
      </c>
      <c r="Z708" s="52">
        <v>0</v>
      </c>
      <c r="AA708" s="52">
        <v>0</v>
      </c>
      <c r="AB708" s="51">
        <v>0</v>
      </c>
      <c r="AC708" s="51">
        <v>0</v>
      </c>
      <c r="AD708" s="51">
        <v>0</v>
      </c>
      <c r="AE708" s="51">
        <v>0</v>
      </c>
      <c r="AF708" s="51">
        <v>0.37915166066423983</v>
      </c>
      <c r="AG708" s="51">
        <v>0</v>
      </c>
      <c r="AH708" s="51">
        <v>0</v>
      </c>
      <c r="AI708" s="51">
        <v>0</v>
      </c>
      <c r="AJ708" s="51">
        <v>-999</v>
      </c>
      <c r="AK708" s="51" t="s">
        <v>12734</v>
      </c>
      <c r="AL708" s="51">
        <v>-999</v>
      </c>
      <c r="AM708" s="51" t="s">
        <v>12734</v>
      </c>
      <c r="AN708" s="51" t="s">
        <v>12734</v>
      </c>
      <c r="AO708" s="51" t="s">
        <v>12734</v>
      </c>
      <c r="AP708" s="51" t="s">
        <v>12734</v>
      </c>
      <c r="AQ708" s="51">
        <v>-999</v>
      </c>
      <c r="AR708" s="51" t="s">
        <v>12734</v>
      </c>
      <c r="AS708" s="51">
        <v>-999</v>
      </c>
      <c r="AT708" s="51">
        <v>-999</v>
      </c>
      <c r="AU708" s="51">
        <v>-999</v>
      </c>
      <c r="AV708" s="76" t="s">
        <v>12734</v>
      </c>
      <c r="AW708" s="133">
        <v>56</v>
      </c>
      <c r="AX708" s="133" t="s">
        <v>12734</v>
      </c>
      <c r="AY708" s="133" t="s">
        <v>12734</v>
      </c>
      <c r="AZ708" s="133" t="s">
        <v>12734</v>
      </c>
      <c r="BA708" s="133" t="s">
        <v>12734</v>
      </c>
      <c r="BB708" s="133">
        <v>81</v>
      </c>
      <c r="BC708" s="133" t="s">
        <v>12734</v>
      </c>
      <c r="BD708" s="133">
        <v>172</v>
      </c>
      <c r="BE708" s="133">
        <v>388</v>
      </c>
      <c r="BF708" s="133">
        <v>373</v>
      </c>
      <c r="BG708" s="92" t="s">
        <v>12734</v>
      </c>
      <c r="BH708" s="51">
        <v>9.5652162702831074</v>
      </c>
      <c r="BI708" s="51">
        <v>-1008.5652162702831</v>
      </c>
      <c r="BJ708" s="76">
        <v>662</v>
      </c>
      <c r="BK708" s="51">
        <v>0</v>
      </c>
      <c r="BL708" s="51">
        <v>0.21403182159055145</v>
      </c>
      <c r="BM708" s="51">
        <v>-1008.7792480918737</v>
      </c>
      <c r="BN708" s="64">
        <v>-1862.1504676976376</v>
      </c>
      <c r="BO708" s="64"/>
      <c r="BP708" s="51">
        <v>0</v>
      </c>
      <c r="BQ708" s="38">
        <v>0</v>
      </c>
      <c r="BR708" s="51" t="s">
        <v>13321</v>
      </c>
      <c r="BS708" s="51">
        <v>0</v>
      </c>
      <c r="BT708" s="75">
        <v>1885</v>
      </c>
      <c r="BU708" s="51">
        <v>0</v>
      </c>
      <c r="BV708" s="75">
        <v>0</v>
      </c>
      <c r="BW708" s="75">
        <v>0</v>
      </c>
      <c r="BX708" s="51"/>
    </row>
    <row r="709" spans="1:76">
      <c r="A709" s="185" t="s">
        <v>1989</v>
      </c>
      <c r="B709" s="1" t="s">
        <v>4837</v>
      </c>
      <c r="C709" s="2" t="s">
        <v>4027</v>
      </c>
      <c r="D709" s="91" t="s">
        <v>447</v>
      </c>
      <c r="E709" s="2" t="s">
        <v>2665</v>
      </c>
      <c r="F709" s="2" t="s">
        <v>2665</v>
      </c>
      <c r="G709" s="2" t="s">
        <v>1383</v>
      </c>
      <c r="H709" s="2" t="s">
        <v>1383</v>
      </c>
      <c r="I709">
        <v>243</v>
      </c>
      <c r="J709" t="s">
        <v>7223</v>
      </c>
      <c r="K709" t="e">
        <v>#VALUE!</v>
      </c>
      <c r="L709" t="s">
        <v>6007</v>
      </c>
      <c r="M709" s="175">
        <v>0</v>
      </c>
      <c r="N709" s="124">
        <v>0</v>
      </c>
      <c r="O709" s="67">
        <v>0</v>
      </c>
      <c r="P709" s="124">
        <v>0</v>
      </c>
      <c r="Q709" s="124">
        <v>0</v>
      </c>
      <c r="R709" s="124">
        <v>0</v>
      </c>
      <c r="S709" s="67">
        <v>0</v>
      </c>
      <c r="T709" s="124">
        <v>0</v>
      </c>
      <c r="U709" s="67">
        <v>0</v>
      </c>
      <c r="V709" s="67">
        <v>0</v>
      </c>
      <c r="W709" s="67">
        <v>0</v>
      </c>
      <c r="X709" s="67">
        <v>0</v>
      </c>
      <c r="Y709" s="3">
        <v>0</v>
      </c>
      <c r="Z709" s="3">
        <v>0</v>
      </c>
      <c r="AA709" s="3">
        <v>0</v>
      </c>
      <c r="AB709" s="6">
        <v>0</v>
      </c>
      <c r="AC709" s="6">
        <v>0</v>
      </c>
      <c r="AD709" s="6">
        <v>0</v>
      </c>
      <c r="AE709" s="6">
        <v>0</v>
      </c>
      <c r="AF709" s="51">
        <v>0.37915166066423983</v>
      </c>
      <c r="AG709" s="51">
        <v>0</v>
      </c>
      <c r="AH709" s="51">
        <v>0</v>
      </c>
      <c r="AI709" s="51">
        <v>0</v>
      </c>
      <c r="AJ709" s="8">
        <v>-999</v>
      </c>
      <c r="AK709" s="8" t="s">
        <v>12734</v>
      </c>
      <c r="AL709" s="8">
        <v>-999</v>
      </c>
      <c r="AM709" s="8" t="s">
        <v>12734</v>
      </c>
      <c r="AN709" s="8" t="s">
        <v>12734</v>
      </c>
      <c r="AO709" s="8" t="s">
        <v>12734</v>
      </c>
      <c r="AP709" s="8" t="s">
        <v>12734</v>
      </c>
      <c r="AQ709" s="8">
        <v>-999</v>
      </c>
      <c r="AR709" s="8" t="s">
        <v>12734</v>
      </c>
      <c r="AS709" s="8">
        <v>-999</v>
      </c>
      <c r="AT709" s="8">
        <v>-999</v>
      </c>
      <c r="AU709" s="8">
        <v>-999</v>
      </c>
      <c r="AV709" s="133" t="s">
        <v>12734</v>
      </c>
      <c r="AW709" s="133">
        <v>56</v>
      </c>
      <c r="AX709" s="133" t="s">
        <v>12734</v>
      </c>
      <c r="AY709" s="133" t="s">
        <v>12734</v>
      </c>
      <c r="AZ709" s="133" t="s">
        <v>12734</v>
      </c>
      <c r="BA709" s="133" t="s">
        <v>12734</v>
      </c>
      <c r="BB709" s="133">
        <v>81</v>
      </c>
      <c r="BC709" s="133" t="s">
        <v>12734</v>
      </c>
      <c r="BD709" s="133">
        <v>172</v>
      </c>
      <c r="BE709" s="133">
        <v>388</v>
      </c>
      <c r="BF709" s="133">
        <v>373</v>
      </c>
      <c r="BG709" s="92" t="s">
        <v>12734</v>
      </c>
      <c r="BH709" s="6">
        <v>9.5652162702831074</v>
      </c>
      <c r="BI709" s="8">
        <v>-1008.5652162702831</v>
      </c>
      <c r="BJ709" s="12">
        <v>662</v>
      </c>
      <c r="BK709" s="6">
        <v>0</v>
      </c>
      <c r="BL709" s="6">
        <v>0.21403182159055145</v>
      </c>
      <c r="BM709" s="6">
        <v>-1008.7792480918737</v>
      </c>
      <c r="BN709" s="38">
        <v>-1862.1504676976376</v>
      </c>
      <c r="BO709" s="38"/>
      <c r="BP709" s="6">
        <v>0</v>
      </c>
      <c r="BQ709" s="38">
        <v>0</v>
      </c>
      <c r="BR709" s="6" t="s">
        <v>13321</v>
      </c>
      <c r="BS709" s="51">
        <v>0</v>
      </c>
      <c r="BT709" s="75">
        <v>1885</v>
      </c>
      <c r="BU709" s="51">
        <v>0</v>
      </c>
      <c r="BV709" s="75">
        <v>0</v>
      </c>
      <c r="BW709" s="75">
        <v>0</v>
      </c>
      <c r="BX709" s="51"/>
    </row>
    <row r="710" spans="1:76">
      <c r="A710" s="222" t="s">
        <v>9321</v>
      </c>
      <c r="B710" s="1" t="s">
        <v>4837</v>
      </c>
      <c r="C710" s="2" t="s">
        <v>9322</v>
      </c>
      <c r="D710" s="91" t="s">
        <v>8611</v>
      </c>
      <c r="E710" s="2" t="s">
        <v>2665</v>
      </c>
      <c r="F710" s="2" t="s">
        <v>2665</v>
      </c>
      <c r="G710" s="2" t="s">
        <v>1383</v>
      </c>
      <c r="H710" s="2" t="s">
        <v>1383</v>
      </c>
      <c r="I710">
        <v>18722</v>
      </c>
      <c r="J710" t="s">
        <v>8612</v>
      </c>
      <c r="K710" t="e">
        <v>#VALUE!</v>
      </c>
      <c r="L710" t="s">
        <v>9323</v>
      </c>
      <c r="M710" s="175">
        <v>0</v>
      </c>
      <c r="N710" s="124">
        <v>0</v>
      </c>
      <c r="O710" s="75">
        <v>0</v>
      </c>
      <c r="P710" s="124">
        <v>0</v>
      </c>
      <c r="Q710" s="124">
        <v>0</v>
      </c>
      <c r="R710" s="124">
        <v>0</v>
      </c>
      <c r="S710" s="75">
        <v>0</v>
      </c>
      <c r="T710" s="124">
        <v>0</v>
      </c>
      <c r="U710" s="75">
        <v>0</v>
      </c>
      <c r="V710" s="75">
        <v>0</v>
      </c>
      <c r="W710" s="75">
        <v>0</v>
      </c>
      <c r="X710" s="75">
        <v>0</v>
      </c>
      <c r="Y710" s="52">
        <v>0</v>
      </c>
      <c r="Z710" s="52">
        <v>0</v>
      </c>
      <c r="AA710" s="52">
        <v>0</v>
      </c>
      <c r="AB710" s="51">
        <v>0</v>
      </c>
      <c r="AC710" s="51">
        <v>0</v>
      </c>
      <c r="AD710" s="51">
        <v>0</v>
      </c>
      <c r="AE710" s="51">
        <v>0</v>
      </c>
      <c r="AF710" s="51">
        <v>0.37915166066423983</v>
      </c>
      <c r="AG710" s="51">
        <v>0</v>
      </c>
      <c r="AH710" s="51">
        <v>0</v>
      </c>
      <c r="AI710" s="51">
        <v>0</v>
      </c>
      <c r="AJ710" s="6">
        <v>-999</v>
      </c>
      <c r="AK710" s="6" t="s">
        <v>12734</v>
      </c>
      <c r="AL710" s="6">
        <v>-999</v>
      </c>
      <c r="AM710" s="6" t="s">
        <v>12734</v>
      </c>
      <c r="AN710" s="6" t="s">
        <v>12734</v>
      </c>
      <c r="AO710" s="6" t="s">
        <v>12734</v>
      </c>
      <c r="AP710" s="6" t="s">
        <v>12734</v>
      </c>
      <c r="AQ710" s="6">
        <v>-999</v>
      </c>
      <c r="AR710" s="6" t="s">
        <v>12734</v>
      </c>
      <c r="AS710" s="6">
        <v>-999</v>
      </c>
      <c r="AT710" s="6">
        <v>-999</v>
      </c>
      <c r="AU710" s="6">
        <v>-999</v>
      </c>
      <c r="AV710" s="99" t="s">
        <v>12734</v>
      </c>
      <c r="AW710" s="133">
        <v>56</v>
      </c>
      <c r="AX710" s="133" t="s">
        <v>12734</v>
      </c>
      <c r="AY710" s="133" t="s">
        <v>12734</v>
      </c>
      <c r="AZ710" s="133" t="s">
        <v>12734</v>
      </c>
      <c r="BA710" s="133" t="s">
        <v>12734</v>
      </c>
      <c r="BB710" s="133">
        <v>81</v>
      </c>
      <c r="BC710" s="133" t="s">
        <v>12734</v>
      </c>
      <c r="BD710" s="133">
        <v>172</v>
      </c>
      <c r="BE710" s="133">
        <v>388</v>
      </c>
      <c r="BF710" s="133">
        <v>373</v>
      </c>
      <c r="BG710" s="92" t="s">
        <v>12734</v>
      </c>
      <c r="BH710" s="51">
        <v>9.5652162702831074</v>
      </c>
      <c r="BI710" s="8">
        <v>-1008.5652162702831</v>
      </c>
      <c r="BJ710" s="12">
        <v>662</v>
      </c>
      <c r="BK710" s="51">
        <v>0</v>
      </c>
      <c r="BL710" s="51">
        <v>0.21403182159055145</v>
      </c>
      <c r="BM710" s="51">
        <v>-1008.7792480918737</v>
      </c>
      <c r="BN710" s="64">
        <v>-1862.1504676976376</v>
      </c>
      <c r="BO710" s="64"/>
      <c r="BP710" s="51">
        <v>0</v>
      </c>
      <c r="BQ710" s="38">
        <v>0</v>
      </c>
      <c r="BR710" s="51" t="s">
        <v>13321</v>
      </c>
      <c r="BS710" s="51">
        <v>0</v>
      </c>
      <c r="BT710" s="75">
        <v>1885</v>
      </c>
      <c r="BU710" s="51">
        <v>0</v>
      </c>
      <c r="BV710" s="75">
        <v>0</v>
      </c>
      <c r="BW710" s="75">
        <v>0</v>
      </c>
      <c r="BX710" s="51"/>
    </row>
    <row r="711" spans="1:76">
      <c r="A711" s="222" t="s">
        <v>3426</v>
      </c>
      <c r="B711" s="1" t="s">
        <v>4837</v>
      </c>
      <c r="C711" s="2" t="s">
        <v>4838</v>
      </c>
      <c r="D711" s="91" t="s">
        <v>2774</v>
      </c>
      <c r="E711" s="2" t="s">
        <v>2665</v>
      </c>
      <c r="F711" s="2" t="s">
        <v>2665</v>
      </c>
      <c r="G711" s="2" t="s">
        <v>1383</v>
      </c>
      <c r="H711" s="2" t="s">
        <v>1383</v>
      </c>
      <c r="I711">
        <v>525</v>
      </c>
      <c r="J711" t="s">
        <v>7000</v>
      </c>
      <c r="K711" t="e">
        <v>#VALUE!</v>
      </c>
      <c r="L711" t="s">
        <v>6008</v>
      </c>
      <c r="M711" s="175">
        <v>0</v>
      </c>
      <c r="N711" s="124">
        <v>0</v>
      </c>
      <c r="O711" s="75">
        <v>0</v>
      </c>
      <c r="P711" s="124">
        <v>0</v>
      </c>
      <c r="Q711" s="124">
        <v>0</v>
      </c>
      <c r="R711" s="124">
        <v>0</v>
      </c>
      <c r="S711" s="75">
        <v>0</v>
      </c>
      <c r="T711" s="124">
        <v>0</v>
      </c>
      <c r="U711" s="75">
        <v>0</v>
      </c>
      <c r="V711" s="75">
        <v>0</v>
      </c>
      <c r="W711" s="75">
        <v>0</v>
      </c>
      <c r="X711" s="75">
        <v>0</v>
      </c>
      <c r="Y711" s="52">
        <v>0</v>
      </c>
      <c r="Z711" s="52">
        <v>0</v>
      </c>
      <c r="AA711" s="52">
        <v>0</v>
      </c>
      <c r="AB711" s="51">
        <v>0</v>
      </c>
      <c r="AC711" s="51">
        <v>0</v>
      </c>
      <c r="AD711" s="51">
        <v>0</v>
      </c>
      <c r="AE711" s="51">
        <v>0</v>
      </c>
      <c r="AF711" s="51">
        <v>0.37915166066423983</v>
      </c>
      <c r="AG711" s="51">
        <v>0</v>
      </c>
      <c r="AH711" s="51">
        <v>0</v>
      </c>
      <c r="AI711" s="51">
        <v>0</v>
      </c>
      <c r="AJ711" s="51">
        <v>-999</v>
      </c>
      <c r="AK711" s="51" t="s">
        <v>12734</v>
      </c>
      <c r="AL711" s="51">
        <v>-999</v>
      </c>
      <c r="AM711" s="51" t="s">
        <v>12734</v>
      </c>
      <c r="AN711" s="51" t="s">
        <v>12734</v>
      </c>
      <c r="AO711" s="51" t="s">
        <v>12734</v>
      </c>
      <c r="AP711" s="51" t="s">
        <v>12734</v>
      </c>
      <c r="AQ711" s="51">
        <v>-999</v>
      </c>
      <c r="AR711" s="51" t="s">
        <v>12734</v>
      </c>
      <c r="AS711" s="51">
        <v>-999</v>
      </c>
      <c r="AT711" s="51">
        <v>-999</v>
      </c>
      <c r="AU711" s="51">
        <v>-999</v>
      </c>
      <c r="AV711" s="76" t="s">
        <v>12734</v>
      </c>
      <c r="AW711" s="133">
        <v>56</v>
      </c>
      <c r="AX711" s="133" t="s">
        <v>12734</v>
      </c>
      <c r="AY711" s="133" t="s">
        <v>12734</v>
      </c>
      <c r="AZ711" s="133" t="s">
        <v>12734</v>
      </c>
      <c r="BA711" s="133" t="s">
        <v>12734</v>
      </c>
      <c r="BB711" s="133">
        <v>81</v>
      </c>
      <c r="BC711" s="133" t="s">
        <v>12734</v>
      </c>
      <c r="BD711" s="133">
        <v>172</v>
      </c>
      <c r="BE711" s="133">
        <v>388</v>
      </c>
      <c r="BF711" s="133">
        <v>373</v>
      </c>
      <c r="BG711" s="92" t="s">
        <v>12734</v>
      </c>
      <c r="BH711" s="51">
        <v>9.5652162702831074</v>
      </c>
      <c r="BI711" s="51">
        <v>-1008.5652162702831</v>
      </c>
      <c r="BJ711" s="76">
        <v>662</v>
      </c>
      <c r="BK711" s="51">
        <v>0</v>
      </c>
      <c r="BL711" s="51">
        <v>0.21403182159055145</v>
      </c>
      <c r="BM711" s="51">
        <v>-1008.7792480918737</v>
      </c>
      <c r="BN711" s="64">
        <v>-1862.1504676976376</v>
      </c>
      <c r="BO711" s="64"/>
      <c r="BP711" s="51">
        <v>0</v>
      </c>
      <c r="BQ711" s="38">
        <v>0</v>
      </c>
      <c r="BR711" s="51" t="s">
        <v>13321</v>
      </c>
      <c r="BS711" s="51">
        <v>0</v>
      </c>
      <c r="BT711" s="75">
        <v>1885</v>
      </c>
      <c r="BU711" s="51">
        <v>0</v>
      </c>
      <c r="BV711" s="75">
        <v>0</v>
      </c>
      <c r="BW711" s="75">
        <v>0</v>
      </c>
      <c r="BX711" s="51"/>
    </row>
    <row r="712" spans="1:76">
      <c r="A712" s="185" t="s">
        <v>2011</v>
      </c>
      <c r="B712" s="1" t="s">
        <v>4068</v>
      </c>
      <c r="C712" s="2" t="s">
        <v>4069</v>
      </c>
      <c r="D712" s="91" t="s">
        <v>240</v>
      </c>
      <c r="E712" s="2" t="s">
        <v>2665</v>
      </c>
      <c r="F712" s="2" t="s">
        <v>2665</v>
      </c>
      <c r="G712" s="2" t="s">
        <v>1383</v>
      </c>
      <c r="H712" s="2" t="s">
        <v>1383</v>
      </c>
      <c r="I712">
        <v>4556</v>
      </c>
      <c r="J712" t="s">
        <v>7249</v>
      </c>
      <c r="K712" t="e">
        <v>#VALUE!</v>
      </c>
      <c r="L712" t="s">
        <v>3442</v>
      </c>
      <c r="M712" s="175">
        <v>0</v>
      </c>
      <c r="N712" s="124">
        <v>0</v>
      </c>
      <c r="O712" s="75">
        <v>0</v>
      </c>
      <c r="P712" s="124">
        <v>0</v>
      </c>
      <c r="Q712" s="124">
        <v>0</v>
      </c>
      <c r="R712" s="124">
        <v>0</v>
      </c>
      <c r="S712" s="75">
        <v>0</v>
      </c>
      <c r="T712" s="124">
        <v>0</v>
      </c>
      <c r="U712" s="75">
        <v>0</v>
      </c>
      <c r="V712" s="75">
        <v>0</v>
      </c>
      <c r="W712" s="75">
        <v>0</v>
      </c>
      <c r="X712" s="75">
        <v>0</v>
      </c>
      <c r="Y712" s="4">
        <v>0</v>
      </c>
      <c r="Z712" s="4">
        <v>0</v>
      </c>
      <c r="AA712" s="4">
        <v>0</v>
      </c>
      <c r="AB712" s="8">
        <v>0</v>
      </c>
      <c r="AC712" s="8">
        <v>0</v>
      </c>
      <c r="AD712" s="8">
        <v>0</v>
      </c>
      <c r="AE712" s="8">
        <v>0</v>
      </c>
      <c r="AF712" s="51">
        <v>0.37915166066423983</v>
      </c>
      <c r="AG712" s="51">
        <v>0</v>
      </c>
      <c r="AH712" s="51">
        <v>0</v>
      </c>
      <c r="AI712" s="51">
        <v>0</v>
      </c>
      <c r="AJ712" s="8">
        <v>-999</v>
      </c>
      <c r="AK712" s="8" t="s">
        <v>12734</v>
      </c>
      <c r="AL712" s="8">
        <v>-999</v>
      </c>
      <c r="AM712" s="8" t="s">
        <v>12734</v>
      </c>
      <c r="AN712" s="8" t="s">
        <v>12734</v>
      </c>
      <c r="AO712" s="8" t="s">
        <v>12734</v>
      </c>
      <c r="AP712" s="8" t="s">
        <v>12734</v>
      </c>
      <c r="AQ712" s="8">
        <v>-999</v>
      </c>
      <c r="AR712" s="8" t="s">
        <v>12734</v>
      </c>
      <c r="AS712" s="8">
        <v>-999</v>
      </c>
      <c r="AT712" s="8">
        <v>-999</v>
      </c>
      <c r="AU712" s="8">
        <v>-999</v>
      </c>
      <c r="AV712" s="133" t="s">
        <v>12734</v>
      </c>
      <c r="AW712" s="133">
        <v>56</v>
      </c>
      <c r="AX712" s="133" t="s">
        <v>12734</v>
      </c>
      <c r="AY712" s="133" t="s">
        <v>12734</v>
      </c>
      <c r="AZ712" s="133" t="s">
        <v>12734</v>
      </c>
      <c r="BA712" s="133" t="s">
        <v>12734</v>
      </c>
      <c r="BB712" s="133">
        <v>81</v>
      </c>
      <c r="BC712" s="133" t="s">
        <v>12734</v>
      </c>
      <c r="BD712" s="133">
        <v>172</v>
      </c>
      <c r="BE712" s="133">
        <v>388</v>
      </c>
      <c r="BF712" s="133">
        <v>373</v>
      </c>
      <c r="BG712" s="92" t="s">
        <v>12734</v>
      </c>
      <c r="BH712" s="8">
        <v>9.5652162702831074</v>
      </c>
      <c r="BI712" s="8">
        <v>-1008.5652162702831</v>
      </c>
      <c r="BJ712" s="12">
        <v>662</v>
      </c>
      <c r="BK712" s="10">
        <v>0</v>
      </c>
      <c r="BL712" s="10">
        <v>0.21403182159055145</v>
      </c>
      <c r="BM712" s="10">
        <v>-1008.7792480918737</v>
      </c>
      <c r="BN712" s="41">
        <v>-1862.1504676976376</v>
      </c>
      <c r="BO712" s="41"/>
      <c r="BP712" s="10">
        <v>0</v>
      </c>
      <c r="BQ712" s="38">
        <v>0</v>
      </c>
      <c r="BR712" s="6" t="s">
        <v>13321</v>
      </c>
      <c r="BS712" s="51">
        <v>0</v>
      </c>
      <c r="BT712" s="75">
        <v>1885</v>
      </c>
      <c r="BU712" s="51">
        <v>0</v>
      </c>
      <c r="BV712" s="75">
        <v>0</v>
      </c>
      <c r="BW712" s="75">
        <v>0</v>
      </c>
      <c r="BX712" s="51"/>
    </row>
    <row r="713" spans="1:76">
      <c r="A713" s="185" t="s">
        <v>2070</v>
      </c>
      <c r="B713" s="1" t="s">
        <v>4682</v>
      </c>
      <c r="C713" s="2" t="s">
        <v>4011</v>
      </c>
      <c r="D713" s="91" t="s">
        <v>420</v>
      </c>
      <c r="E713" s="2" t="s">
        <v>1385</v>
      </c>
      <c r="F713" s="2" t="s">
        <v>6289</v>
      </c>
      <c r="G713" s="2" t="s">
        <v>1383</v>
      </c>
      <c r="H713" s="2" t="s">
        <v>1383</v>
      </c>
      <c r="I713" s="98">
        <v>9373</v>
      </c>
      <c r="J713" s="98" t="s">
        <v>7046</v>
      </c>
      <c r="K713" s="98" t="e">
        <v>#VALUE!</v>
      </c>
      <c r="L713" s="98" t="s">
        <v>3490</v>
      </c>
      <c r="M713" s="66">
        <v>0</v>
      </c>
      <c r="N713" s="124">
        <v>0</v>
      </c>
      <c r="O713" s="75">
        <v>0</v>
      </c>
      <c r="P713" s="124">
        <v>0</v>
      </c>
      <c r="Q713" s="124">
        <v>0</v>
      </c>
      <c r="R713" s="124">
        <v>0</v>
      </c>
      <c r="S713" s="75">
        <v>0</v>
      </c>
      <c r="T713" s="124">
        <v>0</v>
      </c>
      <c r="U713" s="75">
        <v>0</v>
      </c>
      <c r="V713" s="75">
        <v>0</v>
      </c>
      <c r="W713" s="75">
        <v>0</v>
      </c>
      <c r="X713" s="75">
        <v>0</v>
      </c>
      <c r="Y713" s="3">
        <v>0</v>
      </c>
      <c r="Z713" s="3">
        <v>0</v>
      </c>
      <c r="AA713" s="3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0.37915166066423983</v>
      </c>
      <c r="AG713" s="6">
        <v>0</v>
      </c>
      <c r="AH713" s="6">
        <v>0</v>
      </c>
      <c r="AI713" s="51">
        <v>0</v>
      </c>
      <c r="AJ713" s="6">
        <v>-999</v>
      </c>
      <c r="AK713" s="6" t="s">
        <v>12734</v>
      </c>
      <c r="AL713" s="6">
        <v>-999</v>
      </c>
      <c r="AM713" s="6" t="s">
        <v>12734</v>
      </c>
      <c r="AN713" s="6" t="s">
        <v>12734</v>
      </c>
      <c r="AO713" s="6" t="s">
        <v>12734</v>
      </c>
      <c r="AP713" s="6" t="s">
        <v>12734</v>
      </c>
      <c r="AQ713" s="6">
        <v>-999</v>
      </c>
      <c r="AR713" s="6" t="s">
        <v>12734</v>
      </c>
      <c r="AS713" s="6">
        <v>-999</v>
      </c>
      <c r="AT713" s="6">
        <v>-999</v>
      </c>
      <c r="AU713" s="6">
        <v>-999</v>
      </c>
      <c r="AV713" s="99" t="s">
        <v>12734</v>
      </c>
      <c r="AW713" s="99">
        <v>56</v>
      </c>
      <c r="AX713" s="99" t="s">
        <v>12734</v>
      </c>
      <c r="AY713" s="99" t="s">
        <v>12734</v>
      </c>
      <c r="AZ713" s="99" t="s">
        <v>12734</v>
      </c>
      <c r="BA713" s="99" t="s">
        <v>12734</v>
      </c>
      <c r="BB713" s="99">
        <v>81</v>
      </c>
      <c r="BC713" s="99" t="s">
        <v>12734</v>
      </c>
      <c r="BD713" s="99">
        <v>172</v>
      </c>
      <c r="BE713" s="99">
        <v>388</v>
      </c>
      <c r="BF713" s="99">
        <v>373</v>
      </c>
      <c r="BG713" s="92" t="s">
        <v>12734</v>
      </c>
      <c r="BH713" s="6">
        <v>9.5652162702831074</v>
      </c>
      <c r="BI713" s="6">
        <v>-1008.5652162702831</v>
      </c>
      <c r="BJ713" s="99">
        <v>662</v>
      </c>
      <c r="BK713" s="6">
        <v>0</v>
      </c>
      <c r="BL713" s="6">
        <v>0.21403182159055145</v>
      </c>
      <c r="BM713" s="6">
        <v>-1008.7792480918737</v>
      </c>
      <c r="BN713" s="38">
        <v>-1862.1504676976376</v>
      </c>
      <c r="BO713" s="38"/>
      <c r="BP713" s="6">
        <v>0</v>
      </c>
      <c r="BQ713" s="38">
        <v>0</v>
      </c>
      <c r="BR713" s="6" t="s">
        <v>13321</v>
      </c>
      <c r="BS713" s="51">
        <v>0</v>
      </c>
      <c r="BT713" s="75">
        <v>1885</v>
      </c>
      <c r="BU713" s="51">
        <v>0</v>
      </c>
      <c r="BV713" s="75">
        <v>0</v>
      </c>
      <c r="BW713" s="75">
        <v>0</v>
      </c>
      <c r="BX713" s="6"/>
    </row>
    <row r="714" spans="1:76">
      <c r="A714" s="222" t="s">
        <v>2082</v>
      </c>
      <c r="B714" s="1" t="s">
        <v>4685</v>
      </c>
      <c r="C714" s="2" t="s">
        <v>4043</v>
      </c>
      <c r="D714" s="91" t="s">
        <v>185</v>
      </c>
      <c r="E714" s="2" t="s">
        <v>2665</v>
      </c>
      <c r="F714" s="2" t="s">
        <v>2665</v>
      </c>
      <c r="G714" s="2" t="s">
        <v>1383</v>
      </c>
      <c r="H714" s="2" t="s">
        <v>1383</v>
      </c>
      <c r="I714">
        <v>9423</v>
      </c>
      <c r="J714" t="s">
        <v>7728</v>
      </c>
      <c r="K714" t="e">
        <v>#VALUE!</v>
      </c>
      <c r="L714" t="s">
        <v>7729</v>
      </c>
      <c r="M714" s="175">
        <v>0</v>
      </c>
      <c r="N714" s="124">
        <v>0</v>
      </c>
      <c r="O714" s="75">
        <v>0</v>
      </c>
      <c r="P714" s="124">
        <v>0</v>
      </c>
      <c r="Q714" s="124">
        <v>0</v>
      </c>
      <c r="R714" s="124">
        <v>0</v>
      </c>
      <c r="S714" s="75">
        <v>0</v>
      </c>
      <c r="T714" s="124">
        <v>0</v>
      </c>
      <c r="U714" s="75">
        <v>0</v>
      </c>
      <c r="V714" s="75">
        <v>0</v>
      </c>
      <c r="W714" s="75">
        <v>0</v>
      </c>
      <c r="X714" s="75">
        <v>0</v>
      </c>
      <c r="Y714" s="52">
        <v>0</v>
      </c>
      <c r="Z714" s="52">
        <v>0</v>
      </c>
      <c r="AA714" s="52">
        <v>0</v>
      </c>
      <c r="AB714" s="51">
        <v>0</v>
      </c>
      <c r="AC714" s="51">
        <v>0</v>
      </c>
      <c r="AD714" s="51">
        <v>0</v>
      </c>
      <c r="AE714" s="51">
        <v>0</v>
      </c>
      <c r="AF714" s="51">
        <v>0.37915166066423983</v>
      </c>
      <c r="AG714" s="51">
        <v>0</v>
      </c>
      <c r="AH714" s="51">
        <v>0</v>
      </c>
      <c r="AI714" s="51">
        <v>0</v>
      </c>
      <c r="AJ714" s="51">
        <v>-999</v>
      </c>
      <c r="AK714" s="51" t="s">
        <v>12734</v>
      </c>
      <c r="AL714" s="51">
        <v>-999</v>
      </c>
      <c r="AM714" s="51" t="s">
        <v>12734</v>
      </c>
      <c r="AN714" s="51" t="s">
        <v>12734</v>
      </c>
      <c r="AO714" s="51" t="s">
        <v>12734</v>
      </c>
      <c r="AP714" s="51" t="s">
        <v>12734</v>
      </c>
      <c r="AQ714" s="51">
        <v>-999</v>
      </c>
      <c r="AR714" s="51" t="s">
        <v>12734</v>
      </c>
      <c r="AS714" s="51">
        <v>-999</v>
      </c>
      <c r="AT714" s="51">
        <v>-999</v>
      </c>
      <c r="AU714" s="51">
        <v>-999</v>
      </c>
      <c r="AV714" s="76" t="s">
        <v>12734</v>
      </c>
      <c r="AW714" s="76">
        <v>56</v>
      </c>
      <c r="AX714" s="76" t="s">
        <v>12734</v>
      </c>
      <c r="AY714" s="76" t="s">
        <v>12734</v>
      </c>
      <c r="AZ714" s="76" t="s">
        <v>12734</v>
      </c>
      <c r="BA714" s="76" t="s">
        <v>12734</v>
      </c>
      <c r="BB714" s="76">
        <v>81</v>
      </c>
      <c r="BC714" s="76" t="s">
        <v>12734</v>
      </c>
      <c r="BD714" s="76">
        <v>172</v>
      </c>
      <c r="BE714" s="76">
        <v>388</v>
      </c>
      <c r="BF714" s="76">
        <v>373</v>
      </c>
      <c r="BG714" s="93" t="s">
        <v>12734</v>
      </c>
      <c r="BH714" s="51">
        <v>9.5652162702831074</v>
      </c>
      <c r="BI714" s="51">
        <v>-1008.5652162702831</v>
      </c>
      <c r="BJ714" s="76">
        <v>662</v>
      </c>
      <c r="BK714" s="51">
        <v>0</v>
      </c>
      <c r="BL714" s="51">
        <v>0.21403182159055145</v>
      </c>
      <c r="BM714" s="51">
        <v>-1008.7792480918737</v>
      </c>
      <c r="BN714" s="64">
        <v>-1862.1504676976376</v>
      </c>
      <c r="BO714" s="64"/>
      <c r="BP714" s="51">
        <v>0</v>
      </c>
      <c r="BQ714" s="38">
        <v>0</v>
      </c>
      <c r="BR714" s="51" t="s">
        <v>13321</v>
      </c>
      <c r="BS714" s="51">
        <v>0</v>
      </c>
      <c r="BT714" s="75">
        <v>1885</v>
      </c>
      <c r="BU714" s="51">
        <v>0</v>
      </c>
      <c r="BV714" s="75">
        <v>0</v>
      </c>
      <c r="BW714" s="75">
        <v>0</v>
      </c>
      <c r="BX714" s="6"/>
    </row>
    <row r="715" spans="1:76">
      <c r="A715" s="185" t="s">
        <v>2109</v>
      </c>
      <c r="B715" s="1" t="s">
        <v>4298</v>
      </c>
      <c r="C715" s="2" t="s">
        <v>4543</v>
      </c>
      <c r="D715" s="91" t="s">
        <v>380</v>
      </c>
      <c r="E715" s="2" t="s">
        <v>2665</v>
      </c>
      <c r="F715" s="2" t="s">
        <v>2665</v>
      </c>
      <c r="G715" s="2" t="s">
        <v>1383</v>
      </c>
      <c r="H715" s="2" t="s">
        <v>1383</v>
      </c>
      <c r="I715">
        <v>5514</v>
      </c>
      <c r="J715" t="s">
        <v>7716</v>
      </c>
      <c r="K715" t="e">
        <v>#VALUE!</v>
      </c>
      <c r="L715" t="s">
        <v>3522</v>
      </c>
      <c r="M715" s="175">
        <v>0</v>
      </c>
      <c r="N715" s="124">
        <v>0</v>
      </c>
      <c r="O715" s="75">
        <v>0</v>
      </c>
      <c r="P715" s="124">
        <v>0</v>
      </c>
      <c r="Q715" s="124">
        <v>0</v>
      </c>
      <c r="R715" s="124">
        <v>0</v>
      </c>
      <c r="S715" s="75">
        <v>0</v>
      </c>
      <c r="T715" s="124">
        <v>0</v>
      </c>
      <c r="U715" s="75">
        <v>0</v>
      </c>
      <c r="V715" s="75">
        <v>0</v>
      </c>
      <c r="W715" s="75">
        <v>0</v>
      </c>
      <c r="X715" s="75">
        <v>0</v>
      </c>
      <c r="Y715" s="4">
        <v>0</v>
      </c>
      <c r="Z715" s="4">
        <v>0</v>
      </c>
      <c r="AA715" s="4">
        <v>0</v>
      </c>
      <c r="AB715" s="8">
        <v>0</v>
      </c>
      <c r="AC715" s="8">
        <v>0</v>
      </c>
      <c r="AD715" s="8">
        <v>0</v>
      </c>
      <c r="AE715" s="8">
        <v>0</v>
      </c>
      <c r="AF715" s="51">
        <v>0.37915166066423983</v>
      </c>
      <c r="AG715" s="51">
        <v>0</v>
      </c>
      <c r="AH715" s="51">
        <v>0</v>
      </c>
      <c r="AI715" s="51">
        <v>0</v>
      </c>
      <c r="AJ715" s="8">
        <v>-999</v>
      </c>
      <c r="AK715" s="8" t="s">
        <v>12734</v>
      </c>
      <c r="AL715" s="8">
        <v>-999</v>
      </c>
      <c r="AM715" s="8" t="s">
        <v>12734</v>
      </c>
      <c r="AN715" s="8" t="s">
        <v>12734</v>
      </c>
      <c r="AO715" s="8" t="s">
        <v>12734</v>
      </c>
      <c r="AP715" s="8" t="s">
        <v>12734</v>
      </c>
      <c r="AQ715" s="8">
        <v>-999</v>
      </c>
      <c r="AR715" s="8" t="s">
        <v>12734</v>
      </c>
      <c r="AS715" s="8">
        <v>-999</v>
      </c>
      <c r="AT715" s="8">
        <v>-999</v>
      </c>
      <c r="AU715" s="8">
        <v>-999</v>
      </c>
      <c r="AV715" s="133" t="s">
        <v>12734</v>
      </c>
      <c r="AW715" s="133">
        <v>56</v>
      </c>
      <c r="AX715" s="133" t="s">
        <v>12734</v>
      </c>
      <c r="AY715" s="133" t="s">
        <v>12734</v>
      </c>
      <c r="AZ715" s="133" t="s">
        <v>12734</v>
      </c>
      <c r="BA715" s="133" t="s">
        <v>12734</v>
      </c>
      <c r="BB715" s="133">
        <v>81</v>
      </c>
      <c r="BC715" s="133" t="s">
        <v>12734</v>
      </c>
      <c r="BD715" s="133">
        <v>172</v>
      </c>
      <c r="BE715" s="133">
        <v>388</v>
      </c>
      <c r="BF715" s="133">
        <v>373</v>
      </c>
      <c r="BG715" s="92" t="s">
        <v>12734</v>
      </c>
      <c r="BH715" s="8">
        <v>9.5652162702831074</v>
      </c>
      <c r="BI715" s="8">
        <v>-1008.5652162702831</v>
      </c>
      <c r="BJ715" s="12">
        <v>662</v>
      </c>
      <c r="BK715" s="10">
        <v>0</v>
      </c>
      <c r="BL715" s="10">
        <v>0.21403182159055145</v>
      </c>
      <c r="BM715" s="10">
        <v>-1008.7792480918737</v>
      </c>
      <c r="BN715" s="41">
        <v>-1862.1504676976376</v>
      </c>
      <c r="BO715" s="41"/>
      <c r="BP715" s="10">
        <v>0</v>
      </c>
      <c r="BQ715" s="38">
        <v>0</v>
      </c>
      <c r="BR715" s="6" t="s">
        <v>13321</v>
      </c>
      <c r="BS715" s="51">
        <v>0</v>
      </c>
      <c r="BT715" s="75">
        <v>1885</v>
      </c>
      <c r="BU715" s="51">
        <v>0</v>
      </c>
      <c r="BV715" s="75">
        <v>0</v>
      </c>
      <c r="BW715" s="75">
        <v>0</v>
      </c>
      <c r="BX715" s="51"/>
    </row>
    <row r="716" spans="1:76">
      <c r="A716" s="185" t="s">
        <v>2114</v>
      </c>
      <c r="B716" s="1" t="s">
        <v>4513</v>
      </c>
      <c r="C716" s="2" t="s">
        <v>4375</v>
      </c>
      <c r="D716" s="91" t="s">
        <v>349</v>
      </c>
      <c r="E716" s="2" t="s">
        <v>2665</v>
      </c>
      <c r="F716" s="2" t="s">
        <v>2665</v>
      </c>
      <c r="G716" s="2" t="s">
        <v>1383</v>
      </c>
      <c r="H716" s="2" t="s">
        <v>1383</v>
      </c>
      <c r="I716">
        <v>7244</v>
      </c>
      <c r="J716" t="s">
        <v>7677</v>
      </c>
      <c r="K716" t="e">
        <v>#VALUE!</v>
      </c>
      <c r="L716" t="s">
        <v>3528</v>
      </c>
      <c r="M716" s="175">
        <v>0</v>
      </c>
      <c r="N716" s="124">
        <v>0</v>
      </c>
      <c r="O716" s="75">
        <v>0</v>
      </c>
      <c r="P716" s="124">
        <v>0</v>
      </c>
      <c r="Q716" s="124">
        <v>0</v>
      </c>
      <c r="R716" s="124">
        <v>0</v>
      </c>
      <c r="S716" s="75">
        <v>0</v>
      </c>
      <c r="T716" s="124">
        <v>0</v>
      </c>
      <c r="U716" s="75">
        <v>0</v>
      </c>
      <c r="V716" s="75">
        <v>0</v>
      </c>
      <c r="W716" s="75">
        <v>0</v>
      </c>
      <c r="X716" s="75">
        <v>0</v>
      </c>
      <c r="Y716" s="4">
        <v>0</v>
      </c>
      <c r="Z716" s="4">
        <v>0</v>
      </c>
      <c r="AA716" s="4">
        <v>0</v>
      </c>
      <c r="AB716" s="8">
        <v>0</v>
      </c>
      <c r="AC716" s="8">
        <v>0</v>
      </c>
      <c r="AD716" s="8">
        <v>0</v>
      </c>
      <c r="AE716" s="8">
        <v>0</v>
      </c>
      <c r="AF716" s="51">
        <v>0.37915166066423983</v>
      </c>
      <c r="AG716" s="51">
        <v>0</v>
      </c>
      <c r="AH716" s="51">
        <v>0</v>
      </c>
      <c r="AI716" s="51">
        <v>0</v>
      </c>
      <c r="AJ716" s="8">
        <v>-999</v>
      </c>
      <c r="AK716" s="8" t="s">
        <v>12734</v>
      </c>
      <c r="AL716" s="8">
        <v>-999</v>
      </c>
      <c r="AM716" s="8" t="s">
        <v>12734</v>
      </c>
      <c r="AN716" s="8" t="s">
        <v>12734</v>
      </c>
      <c r="AO716" s="8" t="s">
        <v>12734</v>
      </c>
      <c r="AP716" s="8" t="s">
        <v>12734</v>
      </c>
      <c r="AQ716" s="8">
        <v>-999</v>
      </c>
      <c r="AR716" s="8" t="s">
        <v>12734</v>
      </c>
      <c r="AS716" s="8">
        <v>-999</v>
      </c>
      <c r="AT716" s="8">
        <v>-999</v>
      </c>
      <c r="AU716" s="8">
        <v>-999</v>
      </c>
      <c r="AV716" s="133" t="s">
        <v>12734</v>
      </c>
      <c r="AW716" s="133">
        <v>56</v>
      </c>
      <c r="AX716" s="133" t="s">
        <v>12734</v>
      </c>
      <c r="AY716" s="133" t="s">
        <v>12734</v>
      </c>
      <c r="AZ716" s="133" t="s">
        <v>12734</v>
      </c>
      <c r="BA716" s="133" t="s">
        <v>12734</v>
      </c>
      <c r="BB716" s="133">
        <v>81</v>
      </c>
      <c r="BC716" s="133" t="s">
        <v>12734</v>
      </c>
      <c r="BD716" s="133">
        <v>172</v>
      </c>
      <c r="BE716" s="133">
        <v>388</v>
      </c>
      <c r="BF716" s="133">
        <v>373</v>
      </c>
      <c r="BG716" s="92" t="s">
        <v>12734</v>
      </c>
      <c r="BH716" s="8">
        <v>9.5652162702831074</v>
      </c>
      <c r="BI716" s="8">
        <v>-1008.5652162702831</v>
      </c>
      <c r="BJ716" s="12">
        <v>662</v>
      </c>
      <c r="BK716" s="10">
        <v>0</v>
      </c>
      <c r="BL716" s="10">
        <v>0.21403182159055145</v>
      </c>
      <c r="BM716" s="10">
        <v>-1008.7792480918737</v>
      </c>
      <c r="BN716" s="41">
        <v>-1862.1504676976376</v>
      </c>
      <c r="BO716" s="41"/>
      <c r="BP716" s="10">
        <v>0</v>
      </c>
      <c r="BQ716" s="38">
        <v>0</v>
      </c>
      <c r="BR716" s="6" t="s">
        <v>13321</v>
      </c>
      <c r="BS716" s="51">
        <v>0</v>
      </c>
      <c r="BT716" s="75">
        <v>1885</v>
      </c>
      <c r="BU716" s="51">
        <v>0</v>
      </c>
      <c r="BV716" s="75">
        <v>0</v>
      </c>
      <c r="BW716" s="75">
        <v>0</v>
      </c>
      <c r="BX716" s="51"/>
    </row>
    <row r="717" spans="1:76">
      <c r="A717" s="222" t="s">
        <v>2123</v>
      </c>
      <c r="B717" s="1" t="s">
        <v>4134</v>
      </c>
      <c r="C717" s="2" t="s">
        <v>3984</v>
      </c>
      <c r="D717" s="91" t="s">
        <v>425</v>
      </c>
      <c r="E717" s="2" t="s">
        <v>2665</v>
      </c>
      <c r="F717" s="2" t="s">
        <v>2665</v>
      </c>
      <c r="G717" s="2" t="s">
        <v>1383</v>
      </c>
      <c r="H717" s="2" t="s">
        <v>1383</v>
      </c>
      <c r="I717">
        <v>3035</v>
      </c>
      <c r="J717" t="s">
        <v>6356</v>
      </c>
      <c r="K717" t="e">
        <v>#VALUE!</v>
      </c>
      <c r="L717" t="s">
        <v>3538</v>
      </c>
      <c r="M717" s="175">
        <v>0</v>
      </c>
      <c r="N717" s="124">
        <v>0</v>
      </c>
      <c r="O717" s="75">
        <v>0</v>
      </c>
      <c r="P717" s="124">
        <v>0</v>
      </c>
      <c r="Q717" s="124">
        <v>0</v>
      </c>
      <c r="R717" s="124">
        <v>0</v>
      </c>
      <c r="S717" s="75">
        <v>0</v>
      </c>
      <c r="T717" s="124">
        <v>0</v>
      </c>
      <c r="U717" s="75">
        <v>0</v>
      </c>
      <c r="V717" s="75">
        <v>0</v>
      </c>
      <c r="W717" s="75">
        <v>0</v>
      </c>
      <c r="X717" s="75">
        <v>0</v>
      </c>
      <c r="Y717" s="52">
        <v>0</v>
      </c>
      <c r="Z717" s="52">
        <v>0</v>
      </c>
      <c r="AA717" s="52">
        <v>0</v>
      </c>
      <c r="AB717" s="51">
        <v>0</v>
      </c>
      <c r="AC717" s="51">
        <v>0</v>
      </c>
      <c r="AD717" s="51">
        <v>0</v>
      </c>
      <c r="AE717" s="51">
        <v>0</v>
      </c>
      <c r="AF717" s="51">
        <v>0.37915166066423983</v>
      </c>
      <c r="AG717" s="51">
        <v>0</v>
      </c>
      <c r="AH717" s="51">
        <v>0</v>
      </c>
      <c r="AI717" s="51">
        <v>0</v>
      </c>
      <c r="AJ717" s="51">
        <v>-999</v>
      </c>
      <c r="AK717" s="51" t="s">
        <v>12734</v>
      </c>
      <c r="AL717" s="51">
        <v>-999</v>
      </c>
      <c r="AM717" s="51" t="s">
        <v>12734</v>
      </c>
      <c r="AN717" s="51" t="s">
        <v>12734</v>
      </c>
      <c r="AO717" s="51" t="s">
        <v>12734</v>
      </c>
      <c r="AP717" s="51" t="s">
        <v>12734</v>
      </c>
      <c r="AQ717" s="51">
        <v>-999</v>
      </c>
      <c r="AR717" s="51" t="s">
        <v>12734</v>
      </c>
      <c r="AS717" s="51">
        <v>-999</v>
      </c>
      <c r="AT717" s="51">
        <v>-999</v>
      </c>
      <c r="AU717" s="51">
        <v>-999</v>
      </c>
      <c r="AV717" s="76" t="s">
        <v>12734</v>
      </c>
      <c r="AW717" s="133">
        <v>56</v>
      </c>
      <c r="AX717" s="133" t="s">
        <v>12734</v>
      </c>
      <c r="AY717" s="133" t="s">
        <v>12734</v>
      </c>
      <c r="AZ717" s="133" t="s">
        <v>12734</v>
      </c>
      <c r="BA717" s="133" t="s">
        <v>12734</v>
      </c>
      <c r="BB717" s="133">
        <v>81</v>
      </c>
      <c r="BC717" s="133" t="s">
        <v>12734</v>
      </c>
      <c r="BD717" s="133">
        <v>172</v>
      </c>
      <c r="BE717" s="133">
        <v>388</v>
      </c>
      <c r="BF717" s="133">
        <v>373</v>
      </c>
      <c r="BG717" s="92" t="s">
        <v>12734</v>
      </c>
      <c r="BH717" s="51">
        <v>9.5652162702831074</v>
      </c>
      <c r="BI717" s="51">
        <v>-1008.5652162702831</v>
      </c>
      <c r="BJ717" s="76">
        <v>662</v>
      </c>
      <c r="BK717" s="51">
        <v>0</v>
      </c>
      <c r="BL717" s="51">
        <v>0.21403182159055145</v>
      </c>
      <c r="BM717" s="51">
        <v>-1008.7792480918737</v>
      </c>
      <c r="BN717" s="64">
        <v>-1862.1504676976376</v>
      </c>
      <c r="BO717" s="64"/>
      <c r="BP717" s="51">
        <v>0</v>
      </c>
      <c r="BQ717" s="38">
        <v>0</v>
      </c>
      <c r="BR717" s="51" t="s">
        <v>13321</v>
      </c>
      <c r="BS717" s="51">
        <v>0</v>
      </c>
      <c r="BT717" s="75">
        <v>1885</v>
      </c>
      <c r="BU717" s="51">
        <v>0</v>
      </c>
      <c r="BV717" s="75">
        <v>0</v>
      </c>
      <c r="BW717" s="75">
        <v>0</v>
      </c>
      <c r="BX717" s="51"/>
    </row>
    <row r="718" spans="1:76">
      <c r="A718" s="185" t="s">
        <v>2138</v>
      </c>
      <c r="B718" s="1" t="s">
        <v>4162</v>
      </c>
      <c r="C718" s="2" t="s">
        <v>3927</v>
      </c>
      <c r="D718" s="91" t="s">
        <v>624</v>
      </c>
      <c r="E718" s="2" t="s">
        <v>2665</v>
      </c>
      <c r="F718" s="2" t="s">
        <v>2665</v>
      </c>
      <c r="G718" s="2" t="s">
        <v>1383</v>
      </c>
      <c r="H718" s="2" t="s">
        <v>1383</v>
      </c>
      <c r="I718">
        <v>3057</v>
      </c>
      <c r="J718" t="s">
        <v>6546</v>
      </c>
      <c r="K718" t="e">
        <v>#VALUE!</v>
      </c>
      <c r="L718" t="s">
        <v>3548</v>
      </c>
      <c r="M718" s="175">
        <v>0</v>
      </c>
      <c r="N718" s="124">
        <v>0</v>
      </c>
      <c r="O718" s="75">
        <v>0</v>
      </c>
      <c r="P718" s="124">
        <v>0</v>
      </c>
      <c r="Q718" s="124">
        <v>0</v>
      </c>
      <c r="R718" s="124">
        <v>0</v>
      </c>
      <c r="S718" s="75">
        <v>0</v>
      </c>
      <c r="T718" s="124">
        <v>0</v>
      </c>
      <c r="U718" s="75">
        <v>0</v>
      </c>
      <c r="V718" s="75">
        <v>0</v>
      </c>
      <c r="W718" s="75">
        <v>0</v>
      </c>
      <c r="X718" s="75">
        <v>0</v>
      </c>
      <c r="Y718" s="4">
        <v>0</v>
      </c>
      <c r="Z718" s="4">
        <v>0</v>
      </c>
      <c r="AA718" s="4">
        <v>0</v>
      </c>
      <c r="AB718" s="8">
        <v>0</v>
      </c>
      <c r="AC718" s="8">
        <v>0</v>
      </c>
      <c r="AD718" s="8">
        <v>0</v>
      </c>
      <c r="AE718" s="8">
        <v>0</v>
      </c>
      <c r="AF718" s="51">
        <v>0.37915166066423983</v>
      </c>
      <c r="AG718" s="51">
        <v>0</v>
      </c>
      <c r="AH718" s="51">
        <v>0</v>
      </c>
      <c r="AI718" s="51">
        <v>0</v>
      </c>
      <c r="AJ718" s="8">
        <v>-999</v>
      </c>
      <c r="AK718" s="8" t="s">
        <v>12734</v>
      </c>
      <c r="AL718" s="8">
        <v>-999</v>
      </c>
      <c r="AM718" s="8" t="s">
        <v>12734</v>
      </c>
      <c r="AN718" s="8" t="s">
        <v>12734</v>
      </c>
      <c r="AO718" s="8" t="s">
        <v>12734</v>
      </c>
      <c r="AP718" s="8" t="s">
        <v>12734</v>
      </c>
      <c r="AQ718" s="8">
        <v>-999</v>
      </c>
      <c r="AR718" s="8" t="s">
        <v>12734</v>
      </c>
      <c r="AS718" s="8">
        <v>-999</v>
      </c>
      <c r="AT718" s="8">
        <v>-999</v>
      </c>
      <c r="AU718" s="8">
        <v>-999</v>
      </c>
      <c r="AV718" s="133" t="s">
        <v>12734</v>
      </c>
      <c r="AW718" s="133">
        <v>56</v>
      </c>
      <c r="AX718" s="133" t="s">
        <v>12734</v>
      </c>
      <c r="AY718" s="133" t="s">
        <v>12734</v>
      </c>
      <c r="AZ718" s="133" t="s">
        <v>12734</v>
      </c>
      <c r="BA718" s="133" t="s">
        <v>12734</v>
      </c>
      <c r="BB718" s="133">
        <v>81</v>
      </c>
      <c r="BC718" s="133" t="s">
        <v>12734</v>
      </c>
      <c r="BD718" s="133">
        <v>172</v>
      </c>
      <c r="BE718" s="133">
        <v>388</v>
      </c>
      <c r="BF718" s="133">
        <v>373</v>
      </c>
      <c r="BG718" s="92" t="s">
        <v>12734</v>
      </c>
      <c r="BH718" s="8">
        <v>9.5652162702831074</v>
      </c>
      <c r="BI718" s="8">
        <v>-1008.5652162702831</v>
      </c>
      <c r="BJ718" s="12">
        <v>662</v>
      </c>
      <c r="BK718" s="10">
        <v>0</v>
      </c>
      <c r="BL718" s="10">
        <v>0.21403182159055145</v>
      </c>
      <c r="BM718" s="10">
        <v>-1008.7792480918737</v>
      </c>
      <c r="BN718" s="41">
        <v>-1862.1504676976376</v>
      </c>
      <c r="BO718" s="41"/>
      <c r="BP718" s="10">
        <v>0</v>
      </c>
      <c r="BQ718" s="38">
        <v>0</v>
      </c>
      <c r="BR718" s="6" t="s">
        <v>13321</v>
      </c>
      <c r="BS718" s="51">
        <v>0</v>
      </c>
      <c r="BT718" s="75">
        <v>1885</v>
      </c>
      <c r="BU718" s="51">
        <v>0</v>
      </c>
      <c r="BV718" s="75">
        <v>0</v>
      </c>
      <c r="BW718" s="75">
        <v>0</v>
      </c>
      <c r="BX718" s="51"/>
    </row>
    <row r="719" spans="1:76">
      <c r="A719" s="185" t="s">
        <v>2177</v>
      </c>
      <c r="B719" s="1" t="s">
        <v>4356</v>
      </c>
      <c r="C719" s="2" t="s">
        <v>4357</v>
      </c>
      <c r="D719" s="91" t="s">
        <v>345</v>
      </c>
      <c r="E719" s="2" t="s">
        <v>2665</v>
      </c>
      <c r="F719" s="2" t="s">
        <v>2665</v>
      </c>
      <c r="G719" s="2" t="s">
        <v>1383</v>
      </c>
      <c r="H719" s="2" t="s">
        <v>1383</v>
      </c>
      <c r="I719">
        <v>1617</v>
      </c>
      <c r="J719" t="s">
        <v>7130</v>
      </c>
      <c r="K719" t="e">
        <v>#VALUE!</v>
      </c>
      <c r="L719" t="s">
        <v>3581</v>
      </c>
      <c r="M719" s="175">
        <v>0</v>
      </c>
      <c r="N719" s="124">
        <v>0</v>
      </c>
      <c r="O719" s="75">
        <v>0</v>
      </c>
      <c r="P719" s="124">
        <v>0</v>
      </c>
      <c r="Q719" s="124">
        <v>0</v>
      </c>
      <c r="R719" s="124">
        <v>0</v>
      </c>
      <c r="S719" s="75">
        <v>0</v>
      </c>
      <c r="T719" s="124">
        <v>0</v>
      </c>
      <c r="U719" s="75">
        <v>0</v>
      </c>
      <c r="V719" s="75">
        <v>0</v>
      </c>
      <c r="W719" s="75">
        <v>0</v>
      </c>
      <c r="X719" s="75">
        <v>0</v>
      </c>
      <c r="Y719" s="3">
        <v>0</v>
      </c>
      <c r="Z719" s="3">
        <v>0</v>
      </c>
      <c r="AA719" s="3">
        <v>0</v>
      </c>
      <c r="AB719" s="6">
        <v>0</v>
      </c>
      <c r="AC719" s="6">
        <v>0</v>
      </c>
      <c r="AD719" s="6">
        <v>0</v>
      </c>
      <c r="AE719" s="6">
        <v>0</v>
      </c>
      <c r="AF719" s="51">
        <v>0.37915166066423983</v>
      </c>
      <c r="AG719" s="51">
        <v>0</v>
      </c>
      <c r="AH719" s="51">
        <v>0</v>
      </c>
      <c r="AI719" s="51">
        <v>0</v>
      </c>
      <c r="AJ719" s="8">
        <v>-999</v>
      </c>
      <c r="AK719" s="8" t="s">
        <v>12734</v>
      </c>
      <c r="AL719" s="8">
        <v>-999</v>
      </c>
      <c r="AM719" s="8" t="s">
        <v>12734</v>
      </c>
      <c r="AN719" s="8" t="s">
        <v>12734</v>
      </c>
      <c r="AO719" s="8" t="s">
        <v>12734</v>
      </c>
      <c r="AP719" s="8" t="s">
        <v>12734</v>
      </c>
      <c r="AQ719" s="8">
        <v>-999</v>
      </c>
      <c r="AR719" s="8" t="s">
        <v>12734</v>
      </c>
      <c r="AS719" s="8">
        <v>-999</v>
      </c>
      <c r="AT719" s="8">
        <v>-999</v>
      </c>
      <c r="AU719" s="8">
        <v>-999</v>
      </c>
      <c r="AV719" s="133" t="s">
        <v>12734</v>
      </c>
      <c r="AW719" s="133">
        <v>56</v>
      </c>
      <c r="AX719" s="133" t="s">
        <v>12734</v>
      </c>
      <c r="AY719" s="133" t="s">
        <v>12734</v>
      </c>
      <c r="AZ719" s="133" t="s">
        <v>12734</v>
      </c>
      <c r="BA719" s="133" t="s">
        <v>12734</v>
      </c>
      <c r="BB719" s="133">
        <v>81</v>
      </c>
      <c r="BC719" s="133" t="s">
        <v>12734</v>
      </c>
      <c r="BD719" s="133">
        <v>172</v>
      </c>
      <c r="BE719" s="133">
        <v>388</v>
      </c>
      <c r="BF719" s="133">
        <v>373</v>
      </c>
      <c r="BG719" s="92" t="s">
        <v>12734</v>
      </c>
      <c r="BH719" s="6">
        <v>9.5652162702831074</v>
      </c>
      <c r="BI719" s="8">
        <v>-1008.5652162702831</v>
      </c>
      <c r="BJ719" s="12">
        <v>662</v>
      </c>
      <c r="BK719" s="6">
        <v>0</v>
      </c>
      <c r="BL719" s="6">
        <v>0.21403182159055145</v>
      </c>
      <c r="BM719" s="6">
        <v>-1008.7792480918737</v>
      </c>
      <c r="BN719" s="38">
        <v>-1862.1504676976376</v>
      </c>
      <c r="BO719" s="38"/>
      <c r="BP719" s="6">
        <v>0</v>
      </c>
      <c r="BQ719" s="38">
        <v>0</v>
      </c>
      <c r="BR719" s="6" t="s">
        <v>13321</v>
      </c>
      <c r="BS719" s="51">
        <v>0</v>
      </c>
      <c r="BT719" s="75">
        <v>1885</v>
      </c>
      <c r="BU719" s="51">
        <v>0</v>
      </c>
      <c r="BV719" s="75">
        <v>0</v>
      </c>
      <c r="BW719" s="75">
        <v>0</v>
      </c>
      <c r="BX719" s="51"/>
    </row>
    <row r="720" spans="1:76">
      <c r="A720" s="185" t="s">
        <v>8213</v>
      </c>
      <c r="B720" s="1" t="s">
        <v>8216</v>
      </c>
      <c r="C720" s="2" t="s">
        <v>8215</v>
      </c>
      <c r="D720" s="91" t="s">
        <v>8214</v>
      </c>
      <c r="E720" s="2" t="s">
        <v>2665</v>
      </c>
      <c r="F720" s="2" t="s">
        <v>2665</v>
      </c>
      <c r="G720" s="2" t="s">
        <v>1383</v>
      </c>
      <c r="H720" s="2" t="s">
        <v>1383</v>
      </c>
      <c r="I720">
        <v>18497</v>
      </c>
      <c r="J720" t="s">
        <v>8729</v>
      </c>
      <c r="K720" t="e">
        <v>#VALUE!</v>
      </c>
      <c r="L720" t="s">
        <v>11418</v>
      </c>
      <c r="M720" s="175">
        <v>0</v>
      </c>
      <c r="N720" s="124">
        <v>0</v>
      </c>
      <c r="O720" s="75">
        <v>0</v>
      </c>
      <c r="P720" s="124">
        <v>0</v>
      </c>
      <c r="Q720" s="124">
        <v>0</v>
      </c>
      <c r="R720" s="124">
        <v>0</v>
      </c>
      <c r="S720" s="75">
        <v>0</v>
      </c>
      <c r="T720" s="124">
        <v>0</v>
      </c>
      <c r="U720" s="75">
        <v>0</v>
      </c>
      <c r="V720" s="75">
        <v>0</v>
      </c>
      <c r="W720" s="75">
        <v>0</v>
      </c>
      <c r="X720" s="75">
        <v>0</v>
      </c>
      <c r="Y720" s="4">
        <v>0</v>
      </c>
      <c r="Z720" s="4">
        <v>0</v>
      </c>
      <c r="AA720" s="4">
        <v>0</v>
      </c>
      <c r="AB720" s="8">
        <v>0</v>
      </c>
      <c r="AC720" s="8">
        <v>0</v>
      </c>
      <c r="AD720" s="8">
        <v>0</v>
      </c>
      <c r="AE720" s="8">
        <v>0</v>
      </c>
      <c r="AF720" s="51">
        <v>0.37915166066423983</v>
      </c>
      <c r="AG720" s="51">
        <v>0</v>
      </c>
      <c r="AH720" s="51">
        <v>0</v>
      </c>
      <c r="AI720" s="51">
        <v>0</v>
      </c>
      <c r="AJ720" s="8">
        <v>-999</v>
      </c>
      <c r="AK720" s="8" t="s">
        <v>12734</v>
      </c>
      <c r="AL720" s="8">
        <v>-999</v>
      </c>
      <c r="AM720" s="8" t="s">
        <v>12734</v>
      </c>
      <c r="AN720" s="8" t="s">
        <v>12734</v>
      </c>
      <c r="AO720" s="8" t="s">
        <v>12734</v>
      </c>
      <c r="AP720" s="8" t="s">
        <v>12734</v>
      </c>
      <c r="AQ720" s="8">
        <v>-999</v>
      </c>
      <c r="AR720" s="8" t="s">
        <v>12734</v>
      </c>
      <c r="AS720" s="8">
        <v>-999</v>
      </c>
      <c r="AT720" s="8">
        <v>-999</v>
      </c>
      <c r="AU720" s="8">
        <v>-999</v>
      </c>
      <c r="AV720" s="133" t="s">
        <v>12734</v>
      </c>
      <c r="AW720" s="133">
        <v>56</v>
      </c>
      <c r="AX720" s="133" t="s">
        <v>12734</v>
      </c>
      <c r="AY720" s="133" t="s">
        <v>12734</v>
      </c>
      <c r="AZ720" s="133" t="s">
        <v>12734</v>
      </c>
      <c r="BA720" s="133" t="s">
        <v>12734</v>
      </c>
      <c r="BB720" s="133">
        <v>81</v>
      </c>
      <c r="BC720" s="133" t="s">
        <v>12734</v>
      </c>
      <c r="BD720" s="133">
        <v>172</v>
      </c>
      <c r="BE720" s="133">
        <v>388</v>
      </c>
      <c r="BF720" s="133">
        <v>373</v>
      </c>
      <c r="BG720" s="92" t="s">
        <v>12734</v>
      </c>
      <c r="BH720" s="8">
        <v>9.5652162702831074</v>
      </c>
      <c r="BI720" s="8">
        <v>-1008.5652162702831</v>
      </c>
      <c r="BJ720" s="12">
        <v>662</v>
      </c>
      <c r="BK720" s="10">
        <v>0</v>
      </c>
      <c r="BL720" s="10">
        <v>0.21403182159055145</v>
      </c>
      <c r="BM720" s="10">
        <v>-1008.7792480918737</v>
      </c>
      <c r="BN720" s="41">
        <v>-1862.1504676976376</v>
      </c>
      <c r="BO720" s="41"/>
      <c r="BP720" s="10">
        <v>0</v>
      </c>
      <c r="BQ720" s="38">
        <v>0</v>
      </c>
      <c r="BR720" s="6" t="s">
        <v>13321</v>
      </c>
      <c r="BS720" s="51">
        <v>0</v>
      </c>
      <c r="BT720" s="75">
        <v>1885</v>
      </c>
      <c r="BU720" s="51">
        <v>0</v>
      </c>
      <c r="BV720" s="75">
        <v>0</v>
      </c>
      <c r="BW720" s="75">
        <v>0</v>
      </c>
      <c r="BX720" s="51"/>
    </row>
    <row r="721" spans="1:76">
      <c r="A721" s="221" t="s">
        <v>5591</v>
      </c>
      <c r="B721" s="187" t="s">
        <v>5592</v>
      </c>
      <c r="C721" s="205" t="s">
        <v>3948</v>
      </c>
      <c r="D721" s="220" t="s">
        <v>6111</v>
      </c>
      <c r="E721" s="205" t="s">
        <v>2665</v>
      </c>
      <c r="F721" s="205" t="s">
        <v>2665</v>
      </c>
      <c r="G721" s="205" t="s">
        <v>1383</v>
      </c>
      <c r="H721" s="205" t="s">
        <v>1383</v>
      </c>
      <c r="I721" s="206">
        <v>9741</v>
      </c>
      <c r="J721" s="206" t="s">
        <v>6843</v>
      </c>
      <c r="K721" s="207" t="e">
        <v>#VALUE!</v>
      </c>
      <c r="L721" s="207" t="s">
        <v>6112</v>
      </c>
      <c r="M721" s="208">
        <v>0</v>
      </c>
      <c r="N721" s="209">
        <v>0</v>
      </c>
      <c r="O721" s="209">
        <v>0</v>
      </c>
      <c r="P721" s="209">
        <v>0</v>
      </c>
      <c r="Q721" s="209">
        <v>0</v>
      </c>
      <c r="R721" s="209">
        <v>0</v>
      </c>
      <c r="S721" s="209">
        <v>0</v>
      </c>
      <c r="T721" s="209">
        <v>0</v>
      </c>
      <c r="U721" s="209">
        <v>0</v>
      </c>
      <c r="V721" s="209">
        <v>0</v>
      </c>
      <c r="W721" s="209">
        <v>0</v>
      </c>
      <c r="X721" s="209">
        <v>0</v>
      </c>
      <c r="Y721" s="210">
        <v>0</v>
      </c>
      <c r="Z721" s="211">
        <v>0</v>
      </c>
      <c r="AA721" s="211">
        <v>0</v>
      </c>
      <c r="AB721" s="212">
        <v>0</v>
      </c>
      <c r="AC721" s="212">
        <v>0</v>
      </c>
      <c r="AD721" s="212">
        <v>0</v>
      </c>
      <c r="AE721" s="212">
        <v>0</v>
      </c>
      <c r="AF721" s="212">
        <v>0.37915166066423983</v>
      </c>
      <c r="AG721" s="213">
        <v>0</v>
      </c>
      <c r="AH721" s="213">
        <v>0</v>
      </c>
      <c r="AI721" s="213">
        <v>0</v>
      </c>
      <c r="AJ721" s="212">
        <v>-999</v>
      </c>
      <c r="AK721" s="212" t="s">
        <v>12734</v>
      </c>
      <c r="AL721" s="212">
        <v>-999</v>
      </c>
      <c r="AM721" s="212" t="s">
        <v>12734</v>
      </c>
      <c r="AN721" s="212" t="s">
        <v>12734</v>
      </c>
      <c r="AO721" s="212" t="s">
        <v>12734</v>
      </c>
      <c r="AP721" s="212" t="s">
        <v>12734</v>
      </c>
      <c r="AQ721" s="212">
        <v>-999</v>
      </c>
      <c r="AR721" s="212" t="s">
        <v>12734</v>
      </c>
      <c r="AS721" s="212">
        <v>-999</v>
      </c>
      <c r="AT721" s="212">
        <v>-999</v>
      </c>
      <c r="AU721" s="212">
        <v>-999</v>
      </c>
      <c r="AV721" s="214" t="s">
        <v>12734</v>
      </c>
      <c r="AW721" s="214">
        <v>56</v>
      </c>
      <c r="AX721" s="214" t="s">
        <v>12734</v>
      </c>
      <c r="AY721" s="214" t="s">
        <v>12734</v>
      </c>
      <c r="AZ721" s="214" t="s">
        <v>12734</v>
      </c>
      <c r="BA721" s="214" t="s">
        <v>12734</v>
      </c>
      <c r="BB721" s="214">
        <v>81</v>
      </c>
      <c r="BC721" s="214" t="s">
        <v>12734</v>
      </c>
      <c r="BD721" s="214">
        <v>172</v>
      </c>
      <c r="BE721" s="214">
        <v>388</v>
      </c>
      <c r="BF721" s="214">
        <v>373</v>
      </c>
      <c r="BG721" s="215" t="s">
        <v>12734</v>
      </c>
      <c r="BH721" s="212">
        <v>9.5652162702831074</v>
      </c>
      <c r="BI721" s="212">
        <v>-1008.5652162702831</v>
      </c>
      <c r="BJ721" s="214">
        <v>662</v>
      </c>
      <c r="BK721" s="212">
        <v>0</v>
      </c>
      <c r="BL721" s="212">
        <v>0.21403182159055145</v>
      </c>
      <c r="BM721" s="212">
        <v>-1008.7792480918737</v>
      </c>
      <c r="BN721" s="216">
        <v>-1862.1504676976376</v>
      </c>
      <c r="BO721" s="217"/>
      <c r="BP721" s="212">
        <v>0</v>
      </c>
      <c r="BQ721" s="38">
        <v>0</v>
      </c>
      <c r="BR721" s="212" t="s">
        <v>13321</v>
      </c>
      <c r="BS721" s="212">
        <v>0</v>
      </c>
      <c r="BT721" s="218">
        <v>1885</v>
      </c>
      <c r="BU721" s="213">
        <v>0</v>
      </c>
      <c r="BV721" s="218">
        <v>0</v>
      </c>
      <c r="BW721" s="218">
        <v>0</v>
      </c>
      <c r="BX721" s="212"/>
    </row>
    <row r="722" spans="1:76">
      <c r="A722" s="185" t="s">
        <v>2203</v>
      </c>
      <c r="B722" s="1" t="s">
        <v>4381</v>
      </c>
      <c r="C722" s="2" t="s">
        <v>4027</v>
      </c>
      <c r="D722" s="91" t="s">
        <v>575</v>
      </c>
      <c r="E722" s="2" t="s">
        <v>2665</v>
      </c>
      <c r="F722" s="2" t="s">
        <v>2665</v>
      </c>
      <c r="G722" s="2" t="s">
        <v>1383</v>
      </c>
      <c r="H722" s="2" t="s">
        <v>1383</v>
      </c>
      <c r="I722">
        <v>934</v>
      </c>
      <c r="J722" t="s">
        <v>7452</v>
      </c>
      <c r="K722" t="e">
        <v>#VALUE!</v>
      </c>
      <c r="L722" t="s">
        <v>3609</v>
      </c>
      <c r="M722" s="175">
        <v>0</v>
      </c>
      <c r="N722" s="124">
        <v>0</v>
      </c>
      <c r="O722" s="67">
        <v>0</v>
      </c>
      <c r="P722" s="124">
        <v>0</v>
      </c>
      <c r="Q722" s="124">
        <v>0</v>
      </c>
      <c r="R722" s="124">
        <v>0</v>
      </c>
      <c r="S722" s="67">
        <v>0</v>
      </c>
      <c r="T722" s="124">
        <v>0</v>
      </c>
      <c r="U722" s="67">
        <v>0</v>
      </c>
      <c r="V722" s="67">
        <v>0</v>
      </c>
      <c r="W722" s="67">
        <v>0</v>
      </c>
      <c r="X722" s="67">
        <v>0</v>
      </c>
      <c r="Y722" s="4">
        <v>0</v>
      </c>
      <c r="Z722" s="4">
        <v>0</v>
      </c>
      <c r="AA722" s="4">
        <v>0</v>
      </c>
      <c r="AB722" s="8">
        <v>0</v>
      </c>
      <c r="AC722" s="8">
        <v>0</v>
      </c>
      <c r="AD722" s="8">
        <v>0</v>
      </c>
      <c r="AE722" s="8">
        <v>0</v>
      </c>
      <c r="AF722" s="51">
        <v>0.37915166066423983</v>
      </c>
      <c r="AG722" s="51">
        <v>0</v>
      </c>
      <c r="AH722" s="51">
        <v>0</v>
      </c>
      <c r="AI722" s="51">
        <v>0</v>
      </c>
      <c r="AJ722" s="8">
        <v>-999</v>
      </c>
      <c r="AK722" s="8" t="s">
        <v>12734</v>
      </c>
      <c r="AL722" s="8">
        <v>-999</v>
      </c>
      <c r="AM722" s="8" t="s">
        <v>12734</v>
      </c>
      <c r="AN722" s="8" t="s">
        <v>12734</v>
      </c>
      <c r="AO722" s="8" t="s">
        <v>12734</v>
      </c>
      <c r="AP722" s="8" t="s">
        <v>12734</v>
      </c>
      <c r="AQ722" s="8">
        <v>-999</v>
      </c>
      <c r="AR722" s="8" t="s">
        <v>12734</v>
      </c>
      <c r="AS722" s="8">
        <v>-999</v>
      </c>
      <c r="AT722" s="8">
        <v>-999</v>
      </c>
      <c r="AU722" s="8">
        <v>-999</v>
      </c>
      <c r="AV722" s="133" t="s">
        <v>12734</v>
      </c>
      <c r="AW722" s="133">
        <v>56</v>
      </c>
      <c r="AX722" s="133" t="s">
        <v>12734</v>
      </c>
      <c r="AY722" s="133" t="s">
        <v>12734</v>
      </c>
      <c r="AZ722" s="133" t="s">
        <v>12734</v>
      </c>
      <c r="BA722" s="133" t="s">
        <v>12734</v>
      </c>
      <c r="BB722" s="133">
        <v>81</v>
      </c>
      <c r="BC722" s="133" t="s">
        <v>12734</v>
      </c>
      <c r="BD722" s="133">
        <v>172</v>
      </c>
      <c r="BE722" s="133">
        <v>388</v>
      </c>
      <c r="BF722" s="133">
        <v>373</v>
      </c>
      <c r="BG722" s="92" t="s">
        <v>12734</v>
      </c>
      <c r="BH722" s="8">
        <v>9.5652162702831074</v>
      </c>
      <c r="BI722" s="8">
        <v>-1008.5652162702831</v>
      </c>
      <c r="BJ722" s="12">
        <v>662</v>
      </c>
      <c r="BK722" s="10">
        <v>0</v>
      </c>
      <c r="BL722" s="10">
        <v>0.21403182159055145</v>
      </c>
      <c r="BM722" s="10">
        <v>-1008.7792480918737</v>
      </c>
      <c r="BN722" s="41">
        <v>-1862.1504676976376</v>
      </c>
      <c r="BO722" s="41"/>
      <c r="BP722" s="10">
        <v>0</v>
      </c>
      <c r="BQ722" s="38">
        <v>0</v>
      </c>
      <c r="BR722" s="6" t="s">
        <v>13321</v>
      </c>
      <c r="BS722" s="51">
        <v>0</v>
      </c>
      <c r="BT722" s="75">
        <v>1885</v>
      </c>
      <c r="BU722" s="51">
        <v>0</v>
      </c>
      <c r="BV722" s="75">
        <v>0</v>
      </c>
      <c r="BW722" s="75">
        <v>0</v>
      </c>
      <c r="BX722" s="51"/>
    </row>
    <row r="723" spans="1:76">
      <c r="A723" s="185" t="s">
        <v>2230</v>
      </c>
      <c r="B723" s="1" t="s">
        <v>4717</v>
      </c>
      <c r="C723" s="2" t="s">
        <v>3939</v>
      </c>
      <c r="D723" s="91" t="s">
        <v>298</v>
      </c>
      <c r="E723" s="2" t="s">
        <v>2665</v>
      </c>
      <c r="F723" s="2" t="s">
        <v>2665</v>
      </c>
      <c r="G723" s="2" t="s">
        <v>1383</v>
      </c>
      <c r="H723" s="2" t="s">
        <v>1383</v>
      </c>
      <c r="I723">
        <v>5834</v>
      </c>
      <c r="J723" t="s">
        <v>7753</v>
      </c>
      <c r="K723" t="e">
        <v>#VALUE!</v>
      </c>
      <c r="L723" t="s">
        <v>6130</v>
      </c>
      <c r="M723" s="175">
        <v>0</v>
      </c>
      <c r="N723" s="124">
        <v>0</v>
      </c>
      <c r="O723" s="75">
        <v>0</v>
      </c>
      <c r="P723" s="124">
        <v>0</v>
      </c>
      <c r="Q723" s="124">
        <v>0</v>
      </c>
      <c r="R723" s="124">
        <v>0</v>
      </c>
      <c r="S723" s="75">
        <v>0</v>
      </c>
      <c r="T723" s="124">
        <v>0</v>
      </c>
      <c r="U723" s="75">
        <v>0</v>
      </c>
      <c r="V723" s="75">
        <v>0</v>
      </c>
      <c r="W723" s="75">
        <v>0</v>
      </c>
      <c r="X723" s="75">
        <v>0</v>
      </c>
      <c r="Y723" s="3">
        <v>0</v>
      </c>
      <c r="Z723" s="3">
        <v>0</v>
      </c>
      <c r="AA723" s="3">
        <v>0</v>
      </c>
      <c r="AB723" s="6">
        <v>0</v>
      </c>
      <c r="AC723" s="6">
        <v>0</v>
      </c>
      <c r="AD723" s="6">
        <v>0</v>
      </c>
      <c r="AE723" s="6">
        <v>0</v>
      </c>
      <c r="AF723" s="51">
        <v>0.37915166066423983</v>
      </c>
      <c r="AG723" s="51">
        <v>0</v>
      </c>
      <c r="AH723" s="51">
        <v>0</v>
      </c>
      <c r="AI723" s="51">
        <v>0</v>
      </c>
      <c r="AJ723" s="6">
        <v>-999</v>
      </c>
      <c r="AK723" s="6" t="s">
        <v>12734</v>
      </c>
      <c r="AL723" s="6">
        <v>-999</v>
      </c>
      <c r="AM723" s="6" t="s">
        <v>12734</v>
      </c>
      <c r="AN723" s="6" t="s">
        <v>12734</v>
      </c>
      <c r="AO723" s="6" t="s">
        <v>12734</v>
      </c>
      <c r="AP723" s="6" t="s">
        <v>12734</v>
      </c>
      <c r="AQ723" s="6">
        <v>-999</v>
      </c>
      <c r="AR723" s="6" t="s">
        <v>12734</v>
      </c>
      <c r="AS723" s="6">
        <v>-999</v>
      </c>
      <c r="AT723" s="6">
        <v>-999</v>
      </c>
      <c r="AU723" s="6">
        <v>-999</v>
      </c>
      <c r="AV723" s="99" t="s">
        <v>12734</v>
      </c>
      <c r="AW723" s="133">
        <v>56</v>
      </c>
      <c r="AX723" s="133" t="s">
        <v>12734</v>
      </c>
      <c r="AY723" s="133" t="s">
        <v>12734</v>
      </c>
      <c r="AZ723" s="133" t="s">
        <v>12734</v>
      </c>
      <c r="BA723" s="133" t="s">
        <v>12734</v>
      </c>
      <c r="BB723" s="133">
        <v>81</v>
      </c>
      <c r="BC723" s="133" t="s">
        <v>12734</v>
      </c>
      <c r="BD723" s="133">
        <v>172</v>
      </c>
      <c r="BE723" s="133">
        <v>388</v>
      </c>
      <c r="BF723" s="133">
        <v>373</v>
      </c>
      <c r="BG723" s="92" t="s">
        <v>12734</v>
      </c>
      <c r="BH723" s="6">
        <v>9.5652162702831074</v>
      </c>
      <c r="BI723" s="8">
        <v>-1008.5652162702831</v>
      </c>
      <c r="BJ723" s="12">
        <v>662</v>
      </c>
      <c r="BK723" s="6">
        <v>0</v>
      </c>
      <c r="BL723" s="6">
        <v>0.21403182159055145</v>
      </c>
      <c r="BM723" s="6">
        <v>-1008.7792480918737</v>
      </c>
      <c r="BN723" s="38">
        <v>-1862.1504676976376</v>
      </c>
      <c r="BO723" s="38"/>
      <c r="BP723" s="6">
        <v>0</v>
      </c>
      <c r="BQ723" s="38">
        <v>0</v>
      </c>
      <c r="BR723" s="6" t="s">
        <v>13321</v>
      </c>
      <c r="BS723" s="51">
        <v>0</v>
      </c>
      <c r="BT723" s="75">
        <v>1885</v>
      </c>
      <c r="BU723" s="51">
        <v>0</v>
      </c>
      <c r="BV723" s="75">
        <v>0</v>
      </c>
      <c r="BW723" s="75">
        <v>0</v>
      </c>
      <c r="BX723" s="51"/>
    </row>
    <row r="724" spans="1:76">
      <c r="A724" s="185" t="s">
        <v>8194</v>
      </c>
      <c r="B724" s="1" t="s">
        <v>3956</v>
      </c>
      <c r="C724" s="2" t="s">
        <v>4398</v>
      </c>
      <c r="D724" s="91" t="s">
        <v>8195</v>
      </c>
      <c r="E724" s="2" t="s">
        <v>2665</v>
      </c>
      <c r="F724" s="2" t="s">
        <v>2665</v>
      </c>
      <c r="G724" s="2" t="s">
        <v>1383</v>
      </c>
      <c r="H724" s="2" t="s">
        <v>1383</v>
      </c>
      <c r="I724">
        <v>6908</v>
      </c>
      <c r="J724" t="s">
        <v>8196</v>
      </c>
      <c r="K724" t="e">
        <v>#VALUE!</v>
      </c>
      <c r="L724" t="s">
        <v>8197</v>
      </c>
      <c r="M724" s="175">
        <v>0</v>
      </c>
      <c r="N724" s="124">
        <v>0</v>
      </c>
      <c r="O724" s="75">
        <v>0</v>
      </c>
      <c r="P724" s="124">
        <v>0</v>
      </c>
      <c r="Q724" s="124">
        <v>0</v>
      </c>
      <c r="R724" s="124">
        <v>0</v>
      </c>
      <c r="S724" s="75">
        <v>0</v>
      </c>
      <c r="T724" s="124">
        <v>0</v>
      </c>
      <c r="U724" s="75">
        <v>0</v>
      </c>
      <c r="V724" s="75">
        <v>0</v>
      </c>
      <c r="W724" s="75">
        <v>0</v>
      </c>
      <c r="X724" s="75">
        <v>0</v>
      </c>
      <c r="Y724" s="4">
        <v>0</v>
      </c>
      <c r="Z724" s="4">
        <v>0</v>
      </c>
      <c r="AA724" s="4">
        <v>0</v>
      </c>
      <c r="AB724" s="8">
        <v>0</v>
      </c>
      <c r="AC724" s="8">
        <v>0</v>
      </c>
      <c r="AD724" s="8">
        <v>0</v>
      </c>
      <c r="AE724" s="8">
        <v>0</v>
      </c>
      <c r="AF724" s="51">
        <v>0.37915166066423983</v>
      </c>
      <c r="AG724" s="51">
        <v>0</v>
      </c>
      <c r="AH724" s="51">
        <v>0</v>
      </c>
      <c r="AI724" s="51">
        <v>0</v>
      </c>
      <c r="AJ724" s="8">
        <v>-999</v>
      </c>
      <c r="AK724" s="8" t="s">
        <v>12734</v>
      </c>
      <c r="AL724" s="8">
        <v>-999</v>
      </c>
      <c r="AM724" s="8" t="s">
        <v>12734</v>
      </c>
      <c r="AN724" s="8" t="s">
        <v>12734</v>
      </c>
      <c r="AO724" s="8" t="s">
        <v>12734</v>
      </c>
      <c r="AP724" s="8" t="s">
        <v>12734</v>
      </c>
      <c r="AQ724" s="8">
        <v>-999</v>
      </c>
      <c r="AR724" s="8" t="s">
        <v>12734</v>
      </c>
      <c r="AS724" s="8">
        <v>-999</v>
      </c>
      <c r="AT724" s="8">
        <v>-999</v>
      </c>
      <c r="AU724" s="8">
        <v>-999</v>
      </c>
      <c r="AV724" s="133" t="s">
        <v>12734</v>
      </c>
      <c r="AW724" s="133">
        <v>56</v>
      </c>
      <c r="AX724" s="133" t="s">
        <v>12734</v>
      </c>
      <c r="AY724" s="133" t="s">
        <v>12734</v>
      </c>
      <c r="AZ724" s="133" t="s">
        <v>12734</v>
      </c>
      <c r="BA724" s="133" t="s">
        <v>12734</v>
      </c>
      <c r="BB724" s="133">
        <v>81</v>
      </c>
      <c r="BC724" s="133" t="s">
        <v>12734</v>
      </c>
      <c r="BD724" s="133">
        <v>172</v>
      </c>
      <c r="BE724" s="133">
        <v>388</v>
      </c>
      <c r="BF724" s="133">
        <v>373</v>
      </c>
      <c r="BG724" s="92" t="s">
        <v>12734</v>
      </c>
      <c r="BH724" s="8">
        <v>9.5652162702831074</v>
      </c>
      <c r="BI724" s="8">
        <v>-1008.5652162702831</v>
      </c>
      <c r="BJ724" s="12">
        <v>662</v>
      </c>
      <c r="BK724" s="10">
        <v>0</v>
      </c>
      <c r="BL724" s="10">
        <v>0.21403182159055145</v>
      </c>
      <c r="BM724" s="10">
        <v>-1008.7792480918737</v>
      </c>
      <c r="BN724" s="41">
        <v>-1862.1504676976376</v>
      </c>
      <c r="BO724" s="41"/>
      <c r="BP724" s="10">
        <v>0</v>
      </c>
      <c r="BQ724" s="38">
        <v>0</v>
      </c>
      <c r="BR724" s="6" t="s">
        <v>13321</v>
      </c>
      <c r="BS724" s="51">
        <v>0</v>
      </c>
      <c r="BT724" s="75">
        <v>1885</v>
      </c>
      <c r="BU724" s="51">
        <v>0</v>
      </c>
      <c r="BV724" s="75">
        <v>0</v>
      </c>
      <c r="BW724" s="75">
        <v>0</v>
      </c>
      <c r="BX724" s="51"/>
    </row>
    <row r="725" spans="1:76">
      <c r="A725" s="185" t="s">
        <v>8190</v>
      </c>
      <c r="B725" s="1" t="s">
        <v>5452</v>
      </c>
      <c r="C725" s="2" t="s">
        <v>4015</v>
      </c>
      <c r="D725" s="91" t="s">
        <v>8191</v>
      </c>
      <c r="E725" s="2" t="s">
        <v>2665</v>
      </c>
      <c r="F725" s="2" t="s">
        <v>2665</v>
      </c>
      <c r="G725" s="2" t="s">
        <v>1383</v>
      </c>
      <c r="H725" s="2" t="s">
        <v>1383</v>
      </c>
      <c r="I725">
        <v>11773</v>
      </c>
      <c r="J725" t="s">
        <v>8192</v>
      </c>
      <c r="K725" t="e">
        <v>#VALUE!</v>
      </c>
      <c r="L725" t="s">
        <v>8193</v>
      </c>
      <c r="M725" s="175">
        <v>0</v>
      </c>
      <c r="N725" s="124">
        <v>0</v>
      </c>
      <c r="O725" s="75">
        <v>0</v>
      </c>
      <c r="P725" s="124">
        <v>0</v>
      </c>
      <c r="Q725" s="124">
        <v>0</v>
      </c>
      <c r="R725" s="124">
        <v>0</v>
      </c>
      <c r="S725" s="75">
        <v>0</v>
      </c>
      <c r="T725" s="124">
        <v>0</v>
      </c>
      <c r="U725" s="75">
        <v>0</v>
      </c>
      <c r="V725" s="75">
        <v>0</v>
      </c>
      <c r="W725" s="75">
        <v>0</v>
      </c>
      <c r="X725" s="75">
        <v>0</v>
      </c>
      <c r="Y725" s="4">
        <v>0</v>
      </c>
      <c r="Z725" s="4">
        <v>0</v>
      </c>
      <c r="AA725" s="4">
        <v>0</v>
      </c>
      <c r="AB725" s="8">
        <v>0</v>
      </c>
      <c r="AC725" s="8">
        <v>0</v>
      </c>
      <c r="AD725" s="8">
        <v>0</v>
      </c>
      <c r="AE725" s="8">
        <v>0</v>
      </c>
      <c r="AF725" s="51">
        <v>0.37915166066423983</v>
      </c>
      <c r="AG725" s="51">
        <v>0</v>
      </c>
      <c r="AH725" s="51">
        <v>0</v>
      </c>
      <c r="AI725" s="51">
        <v>0</v>
      </c>
      <c r="AJ725" s="8">
        <v>-999</v>
      </c>
      <c r="AK725" s="8" t="s">
        <v>12734</v>
      </c>
      <c r="AL725" s="8">
        <v>-999</v>
      </c>
      <c r="AM725" s="8" t="s">
        <v>12734</v>
      </c>
      <c r="AN725" s="8" t="s">
        <v>12734</v>
      </c>
      <c r="AO725" s="8" t="s">
        <v>12734</v>
      </c>
      <c r="AP725" s="8" t="s">
        <v>12734</v>
      </c>
      <c r="AQ725" s="8">
        <v>-999</v>
      </c>
      <c r="AR725" s="8" t="s">
        <v>12734</v>
      </c>
      <c r="AS725" s="8">
        <v>-999</v>
      </c>
      <c r="AT725" s="8">
        <v>-999</v>
      </c>
      <c r="AU725" s="8">
        <v>-999</v>
      </c>
      <c r="AV725" s="133" t="s">
        <v>12734</v>
      </c>
      <c r="AW725" s="133">
        <v>56</v>
      </c>
      <c r="AX725" s="133" t="s">
        <v>12734</v>
      </c>
      <c r="AY725" s="133" t="s">
        <v>12734</v>
      </c>
      <c r="AZ725" s="133" t="s">
        <v>12734</v>
      </c>
      <c r="BA725" s="133" t="s">
        <v>12734</v>
      </c>
      <c r="BB725" s="133">
        <v>81</v>
      </c>
      <c r="BC725" s="133" t="s">
        <v>12734</v>
      </c>
      <c r="BD725" s="133">
        <v>172</v>
      </c>
      <c r="BE725" s="133">
        <v>388</v>
      </c>
      <c r="BF725" s="133">
        <v>373</v>
      </c>
      <c r="BG725" s="92" t="s">
        <v>12734</v>
      </c>
      <c r="BH725" s="8">
        <v>9.5652162702831074</v>
      </c>
      <c r="BI725" s="8">
        <v>-1008.5652162702831</v>
      </c>
      <c r="BJ725" s="12">
        <v>662</v>
      </c>
      <c r="BK725" s="10">
        <v>0</v>
      </c>
      <c r="BL725" s="10">
        <v>0.21403182159055145</v>
      </c>
      <c r="BM725" s="10">
        <v>-1008.7792480918737</v>
      </c>
      <c r="BN725" s="41">
        <v>-1862.1504676976376</v>
      </c>
      <c r="BO725" s="41"/>
      <c r="BP725" s="10">
        <v>0</v>
      </c>
      <c r="BQ725" s="38">
        <v>0</v>
      </c>
      <c r="BR725" s="6" t="s">
        <v>13321</v>
      </c>
      <c r="BS725" s="51">
        <v>0</v>
      </c>
      <c r="BT725" s="75">
        <v>1885</v>
      </c>
      <c r="BU725" s="51">
        <v>0</v>
      </c>
      <c r="BV725" s="75">
        <v>0</v>
      </c>
      <c r="BW725" s="75">
        <v>0</v>
      </c>
      <c r="BX725" s="51"/>
    </row>
    <row r="726" spans="1:76">
      <c r="A726" s="222" t="s">
        <v>2311</v>
      </c>
      <c r="B726" s="1" t="s">
        <v>4369</v>
      </c>
      <c r="C726" s="2" t="s">
        <v>4370</v>
      </c>
      <c r="D726" s="91" t="s">
        <v>540</v>
      </c>
      <c r="E726" s="2" t="s">
        <v>1467</v>
      </c>
      <c r="F726" s="2" t="s">
        <v>6289</v>
      </c>
      <c r="G726" s="2" t="s">
        <v>1383</v>
      </c>
      <c r="H726" s="2" t="s">
        <v>1383</v>
      </c>
      <c r="I726">
        <v>8002</v>
      </c>
      <c r="J726" t="s">
        <v>6392</v>
      </c>
      <c r="K726" t="e">
        <v>#VALUE!</v>
      </c>
      <c r="L726" t="s">
        <v>3713</v>
      </c>
      <c r="M726" s="175">
        <v>0</v>
      </c>
      <c r="N726" s="124">
        <v>0</v>
      </c>
      <c r="O726" s="75">
        <v>0</v>
      </c>
      <c r="P726" s="124">
        <v>0</v>
      </c>
      <c r="Q726" s="124">
        <v>0</v>
      </c>
      <c r="R726" s="124">
        <v>0</v>
      </c>
      <c r="S726" s="75">
        <v>0</v>
      </c>
      <c r="T726" s="124">
        <v>0</v>
      </c>
      <c r="U726" s="75">
        <v>0</v>
      </c>
      <c r="V726" s="75">
        <v>0</v>
      </c>
      <c r="W726" s="75">
        <v>0</v>
      </c>
      <c r="X726" s="75">
        <v>0</v>
      </c>
      <c r="Y726" s="52">
        <v>0</v>
      </c>
      <c r="Z726" s="52">
        <v>0</v>
      </c>
      <c r="AA726" s="52">
        <v>0</v>
      </c>
      <c r="AB726" s="51">
        <v>0</v>
      </c>
      <c r="AC726" s="51">
        <v>0</v>
      </c>
      <c r="AD726" s="51">
        <v>0</v>
      </c>
      <c r="AE726" s="51">
        <v>0</v>
      </c>
      <c r="AF726" s="51">
        <v>0.37915166066423983</v>
      </c>
      <c r="AG726" s="51">
        <v>0</v>
      </c>
      <c r="AH726" s="51">
        <v>0</v>
      </c>
      <c r="AI726" s="51">
        <v>0</v>
      </c>
      <c r="AJ726" s="51">
        <v>-999</v>
      </c>
      <c r="AK726" s="51" t="s">
        <v>12734</v>
      </c>
      <c r="AL726" s="51">
        <v>-999</v>
      </c>
      <c r="AM726" s="51" t="s">
        <v>12734</v>
      </c>
      <c r="AN726" s="51" t="s">
        <v>12734</v>
      </c>
      <c r="AO726" s="51" t="s">
        <v>12734</v>
      </c>
      <c r="AP726" s="51" t="s">
        <v>12734</v>
      </c>
      <c r="AQ726" s="51">
        <v>-999</v>
      </c>
      <c r="AR726" s="51" t="s">
        <v>12734</v>
      </c>
      <c r="AS726" s="51">
        <v>-999</v>
      </c>
      <c r="AT726" s="51">
        <v>-999</v>
      </c>
      <c r="AU726" s="51">
        <v>-999</v>
      </c>
      <c r="AV726" s="76" t="s">
        <v>12734</v>
      </c>
      <c r="AW726" s="133">
        <v>56</v>
      </c>
      <c r="AX726" s="133" t="s">
        <v>12734</v>
      </c>
      <c r="AY726" s="133" t="s">
        <v>12734</v>
      </c>
      <c r="AZ726" s="133" t="s">
        <v>12734</v>
      </c>
      <c r="BA726" s="133" t="s">
        <v>12734</v>
      </c>
      <c r="BB726" s="133">
        <v>81</v>
      </c>
      <c r="BC726" s="133" t="s">
        <v>12734</v>
      </c>
      <c r="BD726" s="133">
        <v>172</v>
      </c>
      <c r="BE726" s="133">
        <v>388</v>
      </c>
      <c r="BF726" s="133">
        <v>373</v>
      </c>
      <c r="BG726" s="92" t="s">
        <v>12734</v>
      </c>
      <c r="BH726" s="51">
        <v>9.5652162702831074</v>
      </c>
      <c r="BI726" s="8">
        <v>-1008.5652162702831</v>
      </c>
      <c r="BJ726" s="12">
        <v>662</v>
      </c>
      <c r="BK726" s="51">
        <v>0</v>
      </c>
      <c r="BL726" s="51">
        <v>0.21403182159055145</v>
      </c>
      <c r="BM726" s="51">
        <v>-1008.7792480918737</v>
      </c>
      <c r="BN726" s="64">
        <v>-1862.1504676976376</v>
      </c>
      <c r="BO726" s="64"/>
      <c r="BP726" s="51">
        <v>0</v>
      </c>
      <c r="BQ726" s="38">
        <v>0</v>
      </c>
      <c r="BR726" s="51" t="s">
        <v>13321</v>
      </c>
      <c r="BS726" s="51">
        <v>0</v>
      </c>
      <c r="BT726" s="75">
        <v>1885</v>
      </c>
      <c r="BU726" s="51">
        <v>0</v>
      </c>
      <c r="BV726" s="75">
        <v>0</v>
      </c>
      <c r="BW726" s="75">
        <v>0</v>
      </c>
      <c r="BX726" s="51"/>
    </row>
    <row r="727" spans="1:76">
      <c r="A727" s="222" t="s">
        <v>2318</v>
      </c>
      <c r="B727" s="1" t="s">
        <v>4313</v>
      </c>
      <c r="C727" s="2" t="s">
        <v>4314</v>
      </c>
      <c r="D727" s="91" t="s">
        <v>495</v>
      </c>
      <c r="E727" s="2" t="s">
        <v>2665</v>
      </c>
      <c r="F727" s="2" t="s">
        <v>2665</v>
      </c>
      <c r="G727" s="2" t="s">
        <v>1383</v>
      </c>
      <c r="H727" s="2" t="s">
        <v>1383</v>
      </c>
      <c r="I727">
        <v>9929</v>
      </c>
      <c r="J727" t="s">
        <v>7946</v>
      </c>
      <c r="K727" t="e">
        <v>#VALUE!</v>
      </c>
      <c r="L727" t="s">
        <v>3720</v>
      </c>
      <c r="M727" s="175">
        <v>0</v>
      </c>
      <c r="N727" s="124">
        <v>0</v>
      </c>
      <c r="O727" s="75">
        <v>0</v>
      </c>
      <c r="P727" s="124">
        <v>0</v>
      </c>
      <c r="Q727" s="124">
        <v>0</v>
      </c>
      <c r="R727" s="124">
        <v>0</v>
      </c>
      <c r="S727" s="75">
        <v>0</v>
      </c>
      <c r="T727" s="124">
        <v>0</v>
      </c>
      <c r="U727" s="75">
        <v>0</v>
      </c>
      <c r="V727" s="75">
        <v>0</v>
      </c>
      <c r="W727" s="75">
        <v>0</v>
      </c>
      <c r="X727" s="75">
        <v>0</v>
      </c>
      <c r="Y727" s="52">
        <v>0</v>
      </c>
      <c r="Z727" s="52">
        <v>0</v>
      </c>
      <c r="AA727" s="52">
        <v>0</v>
      </c>
      <c r="AB727" s="51">
        <v>0</v>
      </c>
      <c r="AC727" s="51">
        <v>0</v>
      </c>
      <c r="AD727" s="51">
        <v>0</v>
      </c>
      <c r="AE727" s="51">
        <v>0</v>
      </c>
      <c r="AF727" s="51">
        <v>0.37915166066423983</v>
      </c>
      <c r="AG727" s="51">
        <v>0</v>
      </c>
      <c r="AH727" s="51">
        <v>0</v>
      </c>
      <c r="AI727" s="51">
        <v>0</v>
      </c>
      <c r="AJ727" s="51">
        <v>-999</v>
      </c>
      <c r="AK727" s="51" t="s">
        <v>12734</v>
      </c>
      <c r="AL727" s="51">
        <v>-999</v>
      </c>
      <c r="AM727" s="51" t="s">
        <v>12734</v>
      </c>
      <c r="AN727" s="51" t="s">
        <v>12734</v>
      </c>
      <c r="AO727" s="51" t="s">
        <v>12734</v>
      </c>
      <c r="AP727" s="51" t="s">
        <v>12734</v>
      </c>
      <c r="AQ727" s="51">
        <v>-999</v>
      </c>
      <c r="AR727" s="51" t="s">
        <v>12734</v>
      </c>
      <c r="AS727" s="51">
        <v>-999</v>
      </c>
      <c r="AT727" s="51">
        <v>-999</v>
      </c>
      <c r="AU727" s="51">
        <v>-999</v>
      </c>
      <c r="AV727" s="76" t="s">
        <v>12734</v>
      </c>
      <c r="AW727" s="76">
        <v>56</v>
      </c>
      <c r="AX727" s="76" t="s">
        <v>12734</v>
      </c>
      <c r="AY727" s="76" t="s">
        <v>12734</v>
      </c>
      <c r="AZ727" s="76" t="s">
        <v>12734</v>
      </c>
      <c r="BA727" s="76" t="s">
        <v>12734</v>
      </c>
      <c r="BB727" s="76">
        <v>81</v>
      </c>
      <c r="BC727" s="76" t="s">
        <v>12734</v>
      </c>
      <c r="BD727" s="76">
        <v>172</v>
      </c>
      <c r="BE727" s="76">
        <v>388</v>
      </c>
      <c r="BF727" s="76">
        <v>373</v>
      </c>
      <c r="BG727" s="93" t="s">
        <v>12734</v>
      </c>
      <c r="BH727" s="51">
        <v>9.5652162702831074</v>
      </c>
      <c r="BI727" s="51">
        <v>-1008.5652162702831</v>
      </c>
      <c r="BJ727" s="76">
        <v>662</v>
      </c>
      <c r="BK727" s="51">
        <v>0</v>
      </c>
      <c r="BL727" s="51">
        <v>0.21403182159055145</v>
      </c>
      <c r="BM727" s="51">
        <v>-1008.7792480918737</v>
      </c>
      <c r="BN727" s="64">
        <v>-1862.1504676976376</v>
      </c>
      <c r="BO727" s="64"/>
      <c r="BP727" s="51">
        <v>0</v>
      </c>
      <c r="BQ727" s="38">
        <v>0</v>
      </c>
      <c r="BR727" s="51" t="s">
        <v>13321</v>
      </c>
      <c r="BS727" s="51">
        <v>0</v>
      </c>
      <c r="BT727" s="75">
        <v>1885</v>
      </c>
      <c r="BU727" s="51">
        <v>0</v>
      </c>
      <c r="BV727" s="75">
        <v>0</v>
      </c>
      <c r="BW727" s="75">
        <v>0</v>
      </c>
      <c r="BX727" s="51"/>
    </row>
    <row r="728" spans="1:76">
      <c r="A728" s="185" t="s">
        <v>2335</v>
      </c>
      <c r="B728" s="1" t="s">
        <v>4422</v>
      </c>
      <c r="C728" s="2" t="s">
        <v>4727</v>
      </c>
      <c r="D728" s="91" t="s">
        <v>472</v>
      </c>
      <c r="E728" s="2" t="s">
        <v>2665</v>
      </c>
      <c r="F728" s="2" t="s">
        <v>2665</v>
      </c>
      <c r="G728" s="2" t="s">
        <v>1383</v>
      </c>
      <c r="H728" s="2" t="s">
        <v>1383</v>
      </c>
      <c r="I728">
        <v>3361</v>
      </c>
      <c r="J728" t="s">
        <v>7288</v>
      </c>
      <c r="K728" t="e">
        <v>#VALUE!</v>
      </c>
      <c r="L728" t="s">
        <v>3737</v>
      </c>
      <c r="M728" s="175">
        <v>0</v>
      </c>
      <c r="N728" s="124">
        <v>0</v>
      </c>
      <c r="O728" s="75">
        <v>0</v>
      </c>
      <c r="P728" s="124">
        <v>0</v>
      </c>
      <c r="Q728" s="124">
        <v>0</v>
      </c>
      <c r="R728" s="124">
        <v>0</v>
      </c>
      <c r="S728" s="75">
        <v>0</v>
      </c>
      <c r="T728" s="124">
        <v>0</v>
      </c>
      <c r="U728" s="75">
        <v>0</v>
      </c>
      <c r="V728" s="75">
        <v>0</v>
      </c>
      <c r="W728" s="75">
        <v>0</v>
      </c>
      <c r="X728" s="75">
        <v>0</v>
      </c>
      <c r="Y728" s="4">
        <v>0</v>
      </c>
      <c r="Z728" s="4">
        <v>0</v>
      </c>
      <c r="AA728" s="4">
        <v>0</v>
      </c>
      <c r="AB728" s="8">
        <v>0</v>
      </c>
      <c r="AC728" s="8">
        <v>0</v>
      </c>
      <c r="AD728" s="8">
        <v>0</v>
      </c>
      <c r="AE728" s="8">
        <v>0</v>
      </c>
      <c r="AF728" s="51">
        <v>0.37915166066423983</v>
      </c>
      <c r="AG728" s="51">
        <v>0</v>
      </c>
      <c r="AH728" s="51">
        <v>0</v>
      </c>
      <c r="AI728" s="51">
        <v>0</v>
      </c>
      <c r="AJ728" s="8">
        <v>-999</v>
      </c>
      <c r="AK728" s="8" t="s">
        <v>12734</v>
      </c>
      <c r="AL728" s="8">
        <v>-999</v>
      </c>
      <c r="AM728" s="8" t="s">
        <v>12734</v>
      </c>
      <c r="AN728" s="8" t="s">
        <v>12734</v>
      </c>
      <c r="AO728" s="8" t="s">
        <v>12734</v>
      </c>
      <c r="AP728" s="8" t="s">
        <v>12734</v>
      </c>
      <c r="AQ728" s="8">
        <v>-999</v>
      </c>
      <c r="AR728" s="8" t="s">
        <v>12734</v>
      </c>
      <c r="AS728" s="8">
        <v>-999</v>
      </c>
      <c r="AT728" s="8">
        <v>-999</v>
      </c>
      <c r="AU728" s="8">
        <v>-999</v>
      </c>
      <c r="AV728" s="133" t="s">
        <v>12734</v>
      </c>
      <c r="AW728" s="133">
        <v>56</v>
      </c>
      <c r="AX728" s="133" t="s">
        <v>12734</v>
      </c>
      <c r="AY728" s="133" t="s">
        <v>12734</v>
      </c>
      <c r="AZ728" s="133" t="s">
        <v>12734</v>
      </c>
      <c r="BA728" s="133" t="s">
        <v>12734</v>
      </c>
      <c r="BB728" s="133">
        <v>81</v>
      </c>
      <c r="BC728" s="133" t="s">
        <v>12734</v>
      </c>
      <c r="BD728" s="133">
        <v>172</v>
      </c>
      <c r="BE728" s="133">
        <v>388</v>
      </c>
      <c r="BF728" s="133">
        <v>373</v>
      </c>
      <c r="BG728" s="92" t="s">
        <v>12734</v>
      </c>
      <c r="BH728" s="8">
        <v>9.5652162702831074</v>
      </c>
      <c r="BI728" s="8">
        <v>-1008.5652162702831</v>
      </c>
      <c r="BJ728" s="12">
        <v>662</v>
      </c>
      <c r="BK728" s="10">
        <v>0</v>
      </c>
      <c r="BL728" s="10">
        <v>0.21403182159055145</v>
      </c>
      <c r="BM728" s="10">
        <v>-1008.7792480918737</v>
      </c>
      <c r="BN728" s="41">
        <v>-1862.1504676976376</v>
      </c>
      <c r="BO728" s="41"/>
      <c r="BP728" s="10">
        <v>0</v>
      </c>
      <c r="BQ728" s="38">
        <v>0</v>
      </c>
      <c r="BR728" s="6" t="s">
        <v>13321</v>
      </c>
      <c r="BS728" s="51">
        <v>0</v>
      </c>
      <c r="BT728" s="75">
        <v>1885</v>
      </c>
      <c r="BU728" s="51">
        <v>0</v>
      </c>
      <c r="BV728" s="75">
        <v>0</v>
      </c>
      <c r="BW728" s="75">
        <v>0</v>
      </c>
      <c r="BX728" s="51"/>
    </row>
    <row r="729" spans="1:76">
      <c r="A729" s="185" t="s">
        <v>2637</v>
      </c>
      <c r="B729" s="1" t="s">
        <v>4544</v>
      </c>
      <c r="C729" s="2" t="s">
        <v>4008</v>
      </c>
      <c r="D729" s="91" t="s">
        <v>2580</v>
      </c>
      <c r="E729" s="2" t="s">
        <v>2665</v>
      </c>
      <c r="F729" s="2" t="s">
        <v>2665</v>
      </c>
      <c r="G729" s="2" t="s">
        <v>1383</v>
      </c>
      <c r="H729" s="2" t="s">
        <v>1383</v>
      </c>
      <c r="I729">
        <v>6788</v>
      </c>
      <c r="J729" t="s">
        <v>6338</v>
      </c>
      <c r="K729" t="e">
        <v>#VALUE!</v>
      </c>
      <c r="L729" t="s">
        <v>3749</v>
      </c>
      <c r="M729" s="124">
        <v>0</v>
      </c>
      <c r="N729" s="124">
        <v>0</v>
      </c>
      <c r="O729" s="124">
        <v>0</v>
      </c>
      <c r="P729" s="124">
        <v>0</v>
      </c>
      <c r="Q729" s="124">
        <v>0</v>
      </c>
      <c r="R729" s="124">
        <v>0</v>
      </c>
      <c r="S729" s="124">
        <v>0</v>
      </c>
      <c r="T729" s="124">
        <v>0</v>
      </c>
      <c r="U729" s="124">
        <v>0</v>
      </c>
      <c r="V729" s="124">
        <v>0</v>
      </c>
      <c r="W729" s="124">
        <v>0</v>
      </c>
      <c r="X729" s="124">
        <v>0</v>
      </c>
      <c r="Y729" s="4">
        <v>0</v>
      </c>
      <c r="Z729" s="4">
        <v>0</v>
      </c>
      <c r="AA729" s="4">
        <v>0</v>
      </c>
      <c r="AB729" s="8">
        <v>0</v>
      </c>
      <c r="AC729" s="8">
        <v>0</v>
      </c>
      <c r="AD729" s="8">
        <v>0</v>
      </c>
      <c r="AE729" s="8">
        <v>0</v>
      </c>
      <c r="AF729" s="51">
        <v>0.37915166066423983</v>
      </c>
      <c r="AG729" s="51">
        <v>0</v>
      </c>
      <c r="AH729" s="51">
        <v>0</v>
      </c>
      <c r="AI729" s="51">
        <v>0</v>
      </c>
      <c r="AJ729" s="8">
        <v>-999</v>
      </c>
      <c r="AK729" s="8" t="s">
        <v>12734</v>
      </c>
      <c r="AL729" s="8">
        <v>-999</v>
      </c>
      <c r="AM729" s="8" t="s">
        <v>12734</v>
      </c>
      <c r="AN729" s="8" t="s">
        <v>12734</v>
      </c>
      <c r="AO729" s="8" t="s">
        <v>12734</v>
      </c>
      <c r="AP729" s="8" t="s">
        <v>12734</v>
      </c>
      <c r="AQ729" s="8">
        <v>-999</v>
      </c>
      <c r="AR729" s="8" t="s">
        <v>12734</v>
      </c>
      <c r="AS729" s="8">
        <v>-999</v>
      </c>
      <c r="AT729" s="8">
        <v>-999</v>
      </c>
      <c r="AU729" s="8">
        <v>-999</v>
      </c>
      <c r="AV729" s="133" t="s">
        <v>12734</v>
      </c>
      <c r="AW729" s="133">
        <v>56</v>
      </c>
      <c r="AX729" s="133" t="s">
        <v>12734</v>
      </c>
      <c r="AY729" s="133" t="s">
        <v>12734</v>
      </c>
      <c r="AZ729" s="133" t="s">
        <v>12734</v>
      </c>
      <c r="BA729" s="133" t="s">
        <v>12734</v>
      </c>
      <c r="BB729" s="133">
        <v>81</v>
      </c>
      <c r="BC729" s="133" t="s">
        <v>12734</v>
      </c>
      <c r="BD729" s="133">
        <v>172</v>
      </c>
      <c r="BE729" s="133">
        <v>388</v>
      </c>
      <c r="BF729" s="133">
        <v>373</v>
      </c>
      <c r="BG729" s="92" t="s">
        <v>12734</v>
      </c>
      <c r="BH729" s="8">
        <v>9.5652162702831074</v>
      </c>
      <c r="BI729" s="8">
        <v>-1008.5652162702831</v>
      </c>
      <c r="BJ729" s="12">
        <v>662</v>
      </c>
      <c r="BK729" s="10">
        <v>0</v>
      </c>
      <c r="BL729" s="10">
        <v>0.21403182159055145</v>
      </c>
      <c r="BM729" s="10">
        <v>-1008.7792480918737</v>
      </c>
      <c r="BN729" s="41">
        <v>-1862.1504676976376</v>
      </c>
      <c r="BO729" s="41"/>
      <c r="BP729" s="10">
        <v>0</v>
      </c>
      <c r="BQ729" s="38">
        <v>0</v>
      </c>
      <c r="BR729" s="6" t="s">
        <v>13321</v>
      </c>
      <c r="BS729" s="51">
        <v>0</v>
      </c>
      <c r="BT729" s="75">
        <v>1885</v>
      </c>
      <c r="BU729" s="51">
        <v>0</v>
      </c>
      <c r="BV729" s="75">
        <v>0</v>
      </c>
      <c r="BW729" s="75">
        <v>0</v>
      </c>
      <c r="BX729" s="6"/>
    </row>
    <row r="730" spans="1:76">
      <c r="A730" s="185" t="s">
        <v>7299</v>
      </c>
      <c r="B730" s="1" t="s">
        <v>7302</v>
      </c>
      <c r="C730" s="2" t="s">
        <v>7301</v>
      </c>
      <c r="D730" s="91" t="s">
        <v>7300</v>
      </c>
      <c r="E730" s="2" t="s">
        <v>2665</v>
      </c>
      <c r="F730" s="2" t="s">
        <v>2665</v>
      </c>
      <c r="G730" s="2" t="s">
        <v>1383</v>
      </c>
      <c r="H730" s="2" t="s">
        <v>1383</v>
      </c>
      <c r="I730">
        <v>13271</v>
      </c>
      <c r="J730" t="s">
        <v>7303</v>
      </c>
      <c r="K730" t="e">
        <v>#VALUE!</v>
      </c>
      <c r="L730" t="s">
        <v>7304</v>
      </c>
      <c r="M730" s="175">
        <v>0</v>
      </c>
      <c r="N730" s="124">
        <v>0</v>
      </c>
      <c r="O730" s="67">
        <v>0</v>
      </c>
      <c r="P730" s="124">
        <v>0</v>
      </c>
      <c r="Q730" s="124">
        <v>0</v>
      </c>
      <c r="R730" s="124">
        <v>0</v>
      </c>
      <c r="S730" s="67">
        <v>0</v>
      </c>
      <c r="T730" s="124">
        <v>0</v>
      </c>
      <c r="U730" s="67">
        <v>0</v>
      </c>
      <c r="V730" s="67">
        <v>0</v>
      </c>
      <c r="W730" s="67">
        <v>0</v>
      </c>
      <c r="X730" s="67">
        <v>0</v>
      </c>
      <c r="Y730" s="4">
        <v>0</v>
      </c>
      <c r="Z730" s="4">
        <v>0</v>
      </c>
      <c r="AA730" s="4">
        <v>0</v>
      </c>
      <c r="AB730" s="8">
        <v>0</v>
      </c>
      <c r="AC730" s="8">
        <v>0</v>
      </c>
      <c r="AD730" s="8">
        <v>0</v>
      </c>
      <c r="AE730" s="8">
        <v>0</v>
      </c>
      <c r="AF730" s="51">
        <v>0.37915166066423983</v>
      </c>
      <c r="AG730" s="51">
        <v>0</v>
      </c>
      <c r="AH730" s="51">
        <v>0</v>
      </c>
      <c r="AI730" s="51">
        <v>0</v>
      </c>
      <c r="AJ730" s="8">
        <v>-999</v>
      </c>
      <c r="AK730" s="8" t="s">
        <v>12734</v>
      </c>
      <c r="AL730" s="8">
        <v>-999</v>
      </c>
      <c r="AM730" s="8" t="s">
        <v>12734</v>
      </c>
      <c r="AN730" s="8" t="s">
        <v>12734</v>
      </c>
      <c r="AO730" s="8" t="s">
        <v>12734</v>
      </c>
      <c r="AP730" s="8" t="s">
        <v>12734</v>
      </c>
      <c r="AQ730" s="8">
        <v>-999</v>
      </c>
      <c r="AR730" s="8" t="s">
        <v>12734</v>
      </c>
      <c r="AS730" s="8">
        <v>-999</v>
      </c>
      <c r="AT730" s="8">
        <v>-999</v>
      </c>
      <c r="AU730" s="8">
        <v>-999</v>
      </c>
      <c r="AV730" s="133" t="s">
        <v>12734</v>
      </c>
      <c r="AW730" s="133">
        <v>56</v>
      </c>
      <c r="AX730" s="133" t="s">
        <v>12734</v>
      </c>
      <c r="AY730" s="133" t="s">
        <v>12734</v>
      </c>
      <c r="AZ730" s="133" t="s">
        <v>12734</v>
      </c>
      <c r="BA730" s="133" t="s">
        <v>12734</v>
      </c>
      <c r="BB730" s="133">
        <v>81</v>
      </c>
      <c r="BC730" s="133" t="s">
        <v>12734</v>
      </c>
      <c r="BD730" s="133">
        <v>172</v>
      </c>
      <c r="BE730" s="133">
        <v>388</v>
      </c>
      <c r="BF730" s="133">
        <v>373</v>
      </c>
      <c r="BG730" s="92" t="s">
        <v>12734</v>
      </c>
      <c r="BH730" s="8">
        <v>9.5652162702831074</v>
      </c>
      <c r="BI730" s="8">
        <v>-1008.5652162702831</v>
      </c>
      <c r="BJ730" s="12">
        <v>662</v>
      </c>
      <c r="BK730" s="10">
        <v>0</v>
      </c>
      <c r="BL730" s="10">
        <v>0.21403182159055145</v>
      </c>
      <c r="BM730" s="10">
        <v>-1008.7792480918737</v>
      </c>
      <c r="BN730" s="41">
        <v>-1862.1504676976376</v>
      </c>
      <c r="BO730" s="41"/>
      <c r="BP730" s="10">
        <v>0</v>
      </c>
      <c r="BQ730" s="38">
        <v>0</v>
      </c>
      <c r="BR730" s="6" t="s">
        <v>13321</v>
      </c>
      <c r="BS730" s="51">
        <v>0</v>
      </c>
      <c r="BT730" s="75">
        <v>1885</v>
      </c>
      <c r="BU730" s="51">
        <v>0</v>
      </c>
      <c r="BV730" s="75">
        <v>0</v>
      </c>
      <c r="BW730" s="75">
        <v>0</v>
      </c>
      <c r="BX730" s="51"/>
    </row>
    <row r="731" spans="1:76">
      <c r="A731" s="26" t="s">
        <v>2366</v>
      </c>
      <c r="B731" s="1" t="s">
        <v>4396</v>
      </c>
      <c r="C731" s="2" t="s">
        <v>4196</v>
      </c>
      <c r="D731" s="91" t="s">
        <v>534</v>
      </c>
      <c r="E731" s="2" t="s">
        <v>2665</v>
      </c>
      <c r="F731" s="2" t="s">
        <v>2665</v>
      </c>
      <c r="G731" s="2" t="s">
        <v>1383</v>
      </c>
      <c r="H731" s="2" t="s">
        <v>1383</v>
      </c>
      <c r="I731">
        <v>10441</v>
      </c>
      <c r="J731" t="s">
        <v>8060</v>
      </c>
      <c r="K731" t="e">
        <v>#VALUE!</v>
      </c>
      <c r="L731" t="s">
        <v>11423</v>
      </c>
      <c r="M731" s="175">
        <v>0</v>
      </c>
      <c r="N731" s="124">
        <v>0</v>
      </c>
      <c r="O731" s="75">
        <v>0</v>
      </c>
      <c r="P731" s="124">
        <v>0</v>
      </c>
      <c r="Q731" s="124">
        <v>0</v>
      </c>
      <c r="R731" s="124">
        <v>0</v>
      </c>
      <c r="S731" s="75">
        <v>0</v>
      </c>
      <c r="T731" s="124">
        <v>0</v>
      </c>
      <c r="U731" s="75">
        <v>0</v>
      </c>
      <c r="V731" s="75">
        <v>0</v>
      </c>
      <c r="W731" s="75">
        <v>0</v>
      </c>
      <c r="X731" s="75">
        <v>0</v>
      </c>
      <c r="Y731" s="4">
        <v>0</v>
      </c>
      <c r="Z731" s="4">
        <v>0</v>
      </c>
      <c r="AA731" s="4">
        <v>0</v>
      </c>
      <c r="AB731" s="8">
        <v>0</v>
      </c>
      <c r="AC731" s="8">
        <v>0</v>
      </c>
      <c r="AD731" s="8">
        <v>0</v>
      </c>
      <c r="AE731" s="8">
        <v>0</v>
      </c>
      <c r="AF731" s="51">
        <v>0.37915166066423983</v>
      </c>
      <c r="AG731" s="51">
        <v>0</v>
      </c>
      <c r="AH731" s="51">
        <v>0</v>
      </c>
      <c r="AI731" s="51">
        <v>0</v>
      </c>
      <c r="AJ731" s="8">
        <v>-999</v>
      </c>
      <c r="AK731" s="8" t="s">
        <v>12734</v>
      </c>
      <c r="AL731" s="8">
        <v>-999</v>
      </c>
      <c r="AM731" s="8" t="s">
        <v>12734</v>
      </c>
      <c r="AN731" s="8" t="s">
        <v>12734</v>
      </c>
      <c r="AO731" s="8" t="s">
        <v>12734</v>
      </c>
      <c r="AP731" s="8" t="s">
        <v>12734</v>
      </c>
      <c r="AQ731" s="8">
        <v>-999</v>
      </c>
      <c r="AR731" s="8" t="s">
        <v>12734</v>
      </c>
      <c r="AS731" s="8">
        <v>-999</v>
      </c>
      <c r="AT731" s="8">
        <v>-999</v>
      </c>
      <c r="AU731" s="8">
        <v>-999</v>
      </c>
      <c r="AV731" s="133" t="s">
        <v>12734</v>
      </c>
      <c r="AW731" s="133">
        <v>56</v>
      </c>
      <c r="AX731" s="133" t="s">
        <v>12734</v>
      </c>
      <c r="AY731" s="133" t="s">
        <v>12734</v>
      </c>
      <c r="AZ731" s="133" t="s">
        <v>12734</v>
      </c>
      <c r="BA731" s="133" t="s">
        <v>12734</v>
      </c>
      <c r="BB731" s="133">
        <v>81</v>
      </c>
      <c r="BC731" s="133" t="s">
        <v>12734</v>
      </c>
      <c r="BD731" s="133">
        <v>172</v>
      </c>
      <c r="BE731" s="133">
        <v>388</v>
      </c>
      <c r="BF731" s="133">
        <v>373</v>
      </c>
      <c r="BG731" s="92" t="s">
        <v>12734</v>
      </c>
      <c r="BH731" s="8">
        <v>9.5652162702831074</v>
      </c>
      <c r="BI731" s="8">
        <v>-1008.5652162702831</v>
      </c>
      <c r="BJ731" s="12">
        <v>662</v>
      </c>
      <c r="BK731" s="10">
        <v>0</v>
      </c>
      <c r="BL731" s="10">
        <v>0.21403182159055145</v>
      </c>
      <c r="BM731" s="10">
        <v>-1008.7792480918737</v>
      </c>
      <c r="BN731" s="41">
        <v>-1862.1504676976376</v>
      </c>
      <c r="BO731" s="41"/>
      <c r="BP731" s="10">
        <v>0</v>
      </c>
      <c r="BQ731" s="38">
        <v>0</v>
      </c>
      <c r="BR731" s="6" t="s">
        <v>13321</v>
      </c>
      <c r="BS731" s="51">
        <v>0</v>
      </c>
      <c r="BT731" s="75">
        <v>1885</v>
      </c>
      <c r="BU731" s="51">
        <v>0</v>
      </c>
      <c r="BV731" s="75">
        <v>0</v>
      </c>
      <c r="BW731" s="75">
        <v>0</v>
      </c>
      <c r="BX731" s="51"/>
    </row>
    <row r="732" spans="1:76">
      <c r="A732" s="26" t="s">
        <v>9858</v>
      </c>
      <c r="B732" s="1" t="s">
        <v>8603</v>
      </c>
      <c r="C732" s="2" t="s">
        <v>4412</v>
      </c>
      <c r="D732" s="91" t="s">
        <v>9619</v>
      </c>
      <c r="E732" s="2" t="s">
        <v>1385</v>
      </c>
      <c r="F732" s="2" t="s">
        <v>6289</v>
      </c>
      <c r="G732" s="2" t="s">
        <v>1383</v>
      </c>
      <c r="H732" s="2" t="s">
        <v>1383</v>
      </c>
      <c r="I732">
        <v>12244</v>
      </c>
      <c r="J732" t="s">
        <v>9620</v>
      </c>
      <c r="K732" t="e">
        <v>#VALUE!</v>
      </c>
      <c r="L732" t="s">
        <v>9859</v>
      </c>
      <c r="M732" s="175">
        <v>0</v>
      </c>
      <c r="N732" s="124">
        <v>0</v>
      </c>
      <c r="O732" s="75">
        <v>0</v>
      </c>
      <c r="P732" s="124">
        <v>0</v>
      </c>
      <c r="Q732" s="124">
        <v>0</v>
      </c>
      <c r="R732" s="124">
        <v>0</v>
      </c>
      <c r="S732" s="75">
        <v>0</v>
      </c>
      <c r="T732" s="124">
        <v>0</v>
      </c>
      <c r="U732" s="75">
        <v>0</v>
      </c>
      <c r="V732" s="75">
        <v>0</v>
      </c>
      <c r="W732" s="75">
        <v>0</v>
      </c>
      <c r="X732" s="75">
        <v>0</v>
      </c>
      <c r="Y732" s="4">
        <v>0</v>
      </c>
      <c r="Z732" s="4">
        <v>0</v>
      </c>
      <c r="AA732" s="4">
        <v>0</v>
      </c>
      <c r="AB732" s="8">
        <v>0</v>
      </c>
      <c r="AC732" s="8">
        <v>0</v>
      </c>
      <c r="AD732" s="8">
        <v>0</v>
      </c>
      <c r="AE732" s="8">
        <v>0</v>
      </c>
      <c r="AF732" s="51">
        <v>0.37915166066423983</v>
      </c>
      <c r="AG732" s="51">
        <v>0</v>
      </c>
      <c r="AH732" s="51">
        <v>0</v>
      </c>
      <c r="AI732" s="51">
        <v>0</v>
      </c>
      <c r="AJ732" s="8">
        <v>-999</v>
      </c>
      <c r="AK732" s="8" t="s">
        <v>12734</v>
      </c>
      <c r="AL732" s="8">
        <v>-999</v>
      </c>
      <c r="AM732" s="8" t="s">
        <v>12734</v>
      </c>
      <c r="AN732" s="8" t="s">
        <v>12734</v>
      </c>
      <c r="AO732" s="8" t="s">
        <v>12734</v>
      </c>
      <c r="AP732" s="8" t="s">
        <v>12734</v>
      </c>
      <c r="AQ732" s="8">
        <v>-999</v>
      </c>
      <c r="AR732" s="8" t="s">
        <v>12734</v>
      </c>
      <c r="AS732" s="8">
        <v>-999</v>
      </c>
      <c r="AT732" s="8">
        <v>-999</v>
      </c>
      <c r="AU732" s="8">
        <v>-999</v>
      </c>
      <c r="AV732" s="133" t="s">
        <v>12734</v>
      </c>
      <c r="AW732" s="133">
        <v>56</v>
      </c>
      <c r="AX732" s="133" t="s">
        <v>12734</v>
      </c>
      <c r="AY732" s="133" t="s">
        <v>12734</v>
      </c>
      <c r="AZ732" s="133" t="s">
        <v>12734</v>
      </c>
      <c r="BA732" s="133" t="s">
        <v>12734</v>
      </c>
      <c r="BB732" s="133">
        <v>81</v>
      </c>
      <c r="BC732" s="133" t="s">
        <v>12734</v>
      </c>
      <c r="BD732" s="133">
        <v>172</v>
      </c>
      <c r="BE732" s="133">
        <v>388</v>
      </c>
      <c r="BF732" s="133">
        <v>373</v>
      </c>
      <c r="BG732" s="92" t="s">
        <v>12734</v>
      </c>
      <c r="BH732" s="8">
        <v>9.5652162702831074</v>
      </c>
      <c r="BI732" s="8">
        <v>-1008.5652162702831</v>
      </c>
      <c r="BJ732" s="12">
        <v>662</v>
      </c>
      <c r="BK732" s="10">
        <v>0</v>
      </c>
      <c r="BL732" s="10">
        <v>0.21403182159055145</v>
      </c>
      <c r="BM732" s="10">
        <v>-1008.7792480918737</v>
      </c>
      <c r="BN732" s="41">
        <v>-1862.1504676976376</v>
      </c>
      <c r="BO732" s="41"/>
      <c r="BP732" s="10">
        <v>0</v>
      </c>
      <c r="BQ732" s="38">
        <v>0</v>
      </c>
      <c r="BR732" s="6" t="s">
        <v>13321</v>
      </c>
      <c r="BS732" s="51">
        <v>0</v>
      </c>
      <c r="BT732" s="75">
        <v>1885</v>
      </c>
      <c r="BU732" s="51">
        <v>0</v>
      </c>
      <c r="BV732" s="75">
        <v>0</v>
      </c>
      <c r="BW732" s="75">
        <v>0</v>
      </c>
      <c r="BX732" s="51"/>
    </row>
    <row r="733" spans="1:76">
      <c r="A733" s="26" t="s">
        <v>2417</v>
      </c>
      <c r="B733" s="1" t="s">
        <v>4184</v>
      </c>
      <c r="C733" s="2" t="s">
        <v>4108</v>
      </c>
      <c r="D733" s="91" t="s">
        <v>615</v>
      </c>
      <c r="E733" s="2" t="s">
        <v>2665</v>
      </c>
      <c r="F733" s="2" t="s">
        <v>2665</v>
      </c>
      <c r="G733" s="2" t="s">
        <v>1383</v>
      </c>
      <c r="H733" s="2" t="s">
        <v>1383</v>
      </c>
      <c r="I733">
        <v>1281</v>
      </c>
      <c r="J733" t="s">
        <v>7933</v>
      </c>
      <c r="K733" t="e">
        <v>#VALUE!</v>
      </c>
      <c r="L733" t="s">
        <v>3823</v>
      </c>
      <c r="M733" s="175">
        <v>0</v>
      </c>
      <c r="N733" s="124">
        <v>0</v>
      </c>
      <c r="O733" s="75">
        <v>0</v>
      </c>
      <c r="P733" s="124">
        <v>0</v>
      </c>
      <c r="Q733" s="124">
        <v>0</v>
      </c>
      <c r="R733" s="124">
        <v>0</v>
      </c>
      <c r="S733" s="75">
        <v>0</v>
      </c>
      <c r="T733" s="124">
        <v>0</v>
      </c>
      <c r="U733" s="75">
        <v>0</v>
      </c>
      <c r="V733" s="75">
        <v>0</v>
      </c>
      <c r="W733" s="75">
        <v>0</v>
      </c>
      <c r="X733" s="75">
        <v>0</v>
      </c>
      <c r="Y733" s="31">
        <v>0</v>
      </c>
      <c r="Z733" s="31">
        <v>0</v>
      </c>
      <c r="AA733" s="31">
        <v>0</v>
      </c>
      <c r="AB733" s="32">
        <v>0</v>
      </c>
      <c r="AC733" s="32">
        <v>0</v>
      </c>
      <c r="AD733" s="32">
        <v>0</v>
      </c>
      <c r="AE733" s="32">
        <v>0</v>
      </c>
      <c r="AF733" s="51">
        <v>0.37915166066423983</v>
      </c>
      <c r="AG733" s="51">
        <v>0</v>
      </c>
      <c r="AH733" s="51">
        <v>0</v>
      </c>
      <c r="AI733" s="51">
        <v>0</v>
      </c>
      <c r="AJ733" s="8">
        <v>-999</v>
      </c>
      <c r="AK733" s="8" t="s">
        <v>12734</v>
      </c>
      <c r="AL733" s="8">
        <v>-999</v>
      </c>
      <c r="AM733" s="8" t="s">
        <v>12734</v>
      </c>
      <c r="AN733" s="8" t="s">
        <v>12734</v>
      </c>
      <c r="AO733" s="8" t="s">
        <v>12734</v>
      </c>
      <c r="AP733" s="8" t="s">
        <v>12734</v>
      </c>
      <c r="AQ733" s="8">
        <v>-999</v>
      </c>
      <c r="AR733" s="8" t="s">
        <v>12734</v>
      </c>
      <c r="AS733" s="8">
        <v>-999</v>
      </c>
      <c r="AT733" s="8">
        <v>-999</v>
      </c>
      <c r="AU733" s="8">
        <v>-999</v>
      </c>
      <c r="AV733" s="133" t="s">
        <v>12734</v>
      </c>
      <c r="AW733" s="133">
        <v>56</v>
      </c>
      <c r="AX733" s="133" t="s">
        <v>12734</v>
      </c>
      <c r="AY733" s="133" t="s">
        <v>12734</v>
      </c>
      <c r="AZ733" s="133" t="s">
        <v>12734</v>
      </c>
      <c r="BA733" s="133" t="s">
        <v>12734</v>
      </c>
      <c r="BB733" s="133">
        <v>81</v>
      </c>
      <c r="BC733" s="133" t="s">
        <v>12734</v>
      </c>
      <c r="BD733" s="133">
        <v>172</v>
      </c>
      <c r="BE733" s="133">
        <v>388</v>
      </c>
      <c r="BF733" s="133">
        <v>373</v>
      </c>
      <c r="BG733" s="92" t="s">
        <v>12734</v>
      </c>
      <c r="BH733" s="32">
        <v>9.5652162702831074</v>
      </c>
      <c r="BI733" s="8">
        <v>-1008.5652162702831</v>
      </c>
      <c r="BJ733" s="12">
        <v>662</v>
      </c>
      <c r="BK733" s="32">
        <v>0</v>
      </c>
      <c r="BL733" s="32">
        <v>0.21403182159055145</v>
      </c>
      <c r="BM733" s="32">
        <v>-1008.7792480918737</v>
      </c>
      <c r="BN733" s="40">
        <v>-1862.1504676976376</v>
      </c>
      <c r="BO733" s="40"/>
      <c r="BP733" s="32">
        <v>0</v>
      </c>
      <c r="BQ733" s="38">
        <v>0</v>
      </c>
      <c r="BR733" s="6" t="s">
        <v>13321</v>
      </c>
      <c r="BS733" s="51">
        <v>0</v>
      </c>
      <c r="BT733" s="75">
        <v>1885</v>
      </c>
      <c r="BU733" s="51">
        <v>0</v>
      </c>
      <c r="BV733" s="75">
        <v>0</v>
      </c>
      <c r="BW733" s="75">
        <v>0</v>
      </c>
      <c r="BX733" s="51"/>
    </row>
    <row r="734" spans="1:76">
      <c r="A734" s="53" t="s">
        <v>2426</v>
      </c>
      <c r="B734" s="1" t="s">
        <v>4876</v>
      </c>
      <c r="C734" s="2" t="s">
        <v>4801</v>
      </c>
      <c r="D734" s="91" t="s">
        <v>557</v>
      </c>
      <c r="E734" s="2" t="s">
        <v>2665</v>
      </c>
      <c r="F734" s="2" t="s">
        <v>2665</v>
      </c>
      <c r="G734" s="2" t="s">
        <v>1383</v>
      </c>
      <c r="H734" s="2" t="s">
        <v>1383</v>
      </c>
      <c r="I734">
        <v>409</v>
      </c>
      <c r="J734" t="s">
        <v>7970</v>
      </c>
      <c r="K734" t="e">
        <v>#VALUE!</v>
      </c>
      <c r="L734" t="s">
        <v>6233</v>
      </c>
      <c r="M734" s="175">
        <v>0</v>
      </c>
      <c r="N734" s="124">
        <v>0</v>
      </c>
      <c r="O734" s="75">
        <v>0</v>
      </c>
      <c r="P734" s="124">
        <v>0</v>
      </c>
      <c r="Q734" s="124">
        <v>0</v>
      </c>
      <c r="R734" s="124">
        <v>0</v>
      </c>
      <c r="S734" s="75">
        <v>0</v>
      </c>
      <c r="T734" s="124">
        <v>0</v>
      </c>
      <c r="U734" s="75">
        <v>0</v>
      </c>
      <c r="V734" s="75">
        <v>0</v>
      </c>
      <c r="W734" s="75">
        <v>0</v>
      </c>
      <c r="X734" s="75">
        <v>0</v>
      </c>
      <c r="Y734" s="52">
        <v>0</v>
      </c>
      <c r="Z734" s="52">
        <v>0</v>
      </c>
      <c r="AA734" s="52">
        <v>0</v>
      </c>
      <c r="AB734" s="51">
        <v>0</v>
      </c>
      <c r="AC734" s="51">
        <v>0</v>
      </c>
      <c r="AD734" s="51">
        <v>0</v>
      </c>
      <c r="AE734" s="51">
        <v>0</v>
      </c>
      <c r="AF734" s="51">
        <v>0.37915166066423983</v>
      </c>
      <c r="AG734" s="51">
        <v>0</v>
      </c>
      <c r="AH734" s="51">
        <v>0</v>
      </c>
      <c r="AI734" s="51">
        <v>0</v>
      </c>
      <c r="AJ734" s="51">
        <v>-999</v>
      </c>
      <c r="AK734" s="51" t="s">
        <v>12734</v>
      </c>
      <c r="AL734" s="51">
        <v>-999</v>
      </c>
      <c r="AM734" s="51" t="s">
        <v>12734</v>
      </c>
      <c r="AN734" s="51" t="s">
        <v>12734</v>
      </c>
      <c r="AO734" s="51" t="s">
        <v>12734</v>
      </c>
      <c r="AP734" s="51" t="s">
        <v>12734</v>
      </c>
      <c r="AQ734" s="51">
        <v>-999</v>
      </c>
      <c r="AR734" s="51" t="s">
        <v>12734</v>
      </c>
      <c r="AS734" s="51">
        <v>-999</v>
      </c>
      <c r="AT734" s="51">
        <v>-999</v>
      </c>
      <c r="AU734" s="51">
        <v>-999</v>
      </c>
      <c r="AV734" s="76" t="s">
        <v>12734</v>
      </c>
      <c r="AW734" s="133">
        <v>56</v>
      </c>
      <c r="AX734" s="133" t="s">
        <v>12734</v>
      </c>
      <c r="AY734" s="133" t="s">
        <v>12734</v>
      </c>
      <c r="AZ734" s="133" t="s">
        <v>12734</v>
      </c>
      <c r="BA734" s="133" t="s">
        <v>12734</v>
      </c>
      <c r="BB734" s="133">
        <v>81</v>
      </c>
      <c r="BC734" s="133" t="s">
        <v>12734</v>
      </c>
      <c r="BD734" s="133">
        <v>172</v>
      </c>
      <c r="BE734" s="133">
        <v>388</v>
      </c>
      <c r="BF734" s="133">
        <v>373</v>
      </c>
      <c r="BG734" s="92" t="s">
        <v>12734</v>
      </c>
      <c r="BH734" s="51">
        <v>9.5652162702831074</v>
      </c>
      <c r="BI734" s="51">
        <v>-1008.5652162702831</v>
      </c>
      <c r="BJ734" s="76">
        <v>662</v>
      </c>
      <c r="BK734" s="51">
        <v>0</v>
      </c>
      <c r="BL734" s="51">
        <v>0.21403182159055145</v>
      </c>
      <c r="BM734" s="51">
        <v>-1008.7792480918737</v>
      </c>
      <c r="BN734" s="64">
        <v>-1862.1504676976376</v>
      </c>
      <c r="BO734" s="64"/>
      <c r="BP734" s="51">
        <v>0</v>
      </c>
      <c r="BQ734" s="38">
        <v>0</v>
      </c>
      <c r="BR734" s="51" t="s">
        <v>13321</v>
      </c>
      <c r="BS734" s="51">
        <v>0</v>
      </c>
      <c r="BT734" s="75">
        <v>1885</v>
      </c>
      <c r="BU734" s="51">
        <v>0</v>
      </c>
      <c r="BV734" s="75">
        <v>0</v>
      </c>
      <c r="BW734" s="75">
        <v>0</v>
      </c>
      <c r="BX734" s="51"/>
    </row>
    <row r="735" spans="1:76">
      <c r="A735" s="115" t="s">
        <v>2863</v>
      </c>
      <c r="B735" s="1" t="s">
        <v>4224</v>
      </c>
      <c r="C735" s="2" t="s">
        <v>4225</v>
      </c>
      <c r="D735" s="91" t="s">
        <v>1287</v>
      </c>
      <c r="E735" s="2" t="s">
        <v>2665</v>
      </c>
      <c r="F735" s="119" t="s">
        <v>2665</v>
      </c>
      <c r="G735" s="119" t="s">
        <v>1383</v>
      </c>
      <c r="H735" s="2" t="s">
        <v>1383</v>
      </c>
      <c r="I735" s="123">
        <v>12101</v>
      </c>
      <c r="J735" s="123" t="s">
        <v>6520</v>
      </c>
      <c r="K735" s="123" t="e">
        <v>#VALUE!</v>
      </c>
      <c r="L735" s="123" t="s">
        <v>3859</v>
      </c>
      <c r="M735" s="124">
        <v>0</v>
      </c>
      <c r="N735" s="124">
        <v>0</v>
      </c>
      <c r="O735" s="124">
        <v>0</v>
      </c>
      <c r="P735" s="124">
        <v>0</v>
      </c>
      <c r="Q735" s="124">
        <v>0</v>
      </c>
      <c r="R735" s="124">
        <v>0</v>
      </c>
      <c r="S735" s="124">
        <v>0</v>
      </c>
      <c r="T735" s="124">
        <v>0</v>
      </c>
      <c r="U735" s="124">
        <v>0</v>
      </c>
      <c r="V735" s="124">
        <v>0</v>
      </c>
      <c r="W735" s="124">
        <v>0</v>
      </c>
      <c r="X735" s="124">
        <v>0</v>
      </c>
      <c r="Y735" s="125">
        <v>0</v>
      </c>
      <c r="Z735" s="125">
        <v>0</v>
      </c>
      <c r="AA735" s="125">
        <v>0</v>
      </c>
      <c r="AB735" s="126">
        <v>0</v>
      </c>
      <c r="AC735" s="126">
        <v>0</v>
      </c>
      <c r="AD735" s="126">
        <v>0</v>
      </c>
      <c r="AE735" s="126">
        <v>0</v>
      </c>
      <c r="AF735" s="126">
        <v>0.37915166066423983</v>
      </c>
      <c r="AG735" s="126">
        <v>0</v>
      </c>
      <c r="AH735" s="126">
        <v>0</v>
      </c>
      <c r="AI735" s="51">
        <v>0</v>
      </c>
      <c r="AJ735" s="126">
        <v>-999</v>
      </c>
      <c r="AK735" s="126" t="s">
        <v>12734</v>
      </c>
      <c r="AL735" s="126">
        <v>-999</v>
      </c>
      <c r="AM735" s="126" t="s">
        <v>12734</v>
      </c>
      <c r="AN735" s="126" t="s">
        <v>12734</v>
      </c>
      <c r="AO735" s="126" t="s">
        <v>12734</v>
      </c>
      <c r="AP735" s="126" t="s">
        <v>12734</v>
      </c>
      <c r="AQ735" s="126">
        <v>-999</v>
      </c>
      <c r="AR735" s="126" t="s">
        <v>12734</v>
      </c>
      <c r="AS735" s="126">
        <v>-999</v>
      </c>
      <c r="AT735" s="126">
        <v>-999</v>
      </c>
      <c r="AU735" s="126">
        <v>-999</v>
      </c>
      <c r="AV735" s="128" t="s">
        <v>12734</v>
      </c>
      <c r="AW735" s="128">
        <v>56</v>
      </c>
      <c r="AX735" s="128" t="s">
        <v>12734</v>
      </c>
      <c r="AY735" s="128" t="s">
        <v>12734</v>
      </c>
      <c r="AZ735" s="128" t="s">
        <v>12734</v>
      </c>
      <c r="BA735" s="128" t="s">
        <v>12734</v>
      </c>
      <c r="BB735" s="128">
        <v>81</v>
      </c>
      <c r="BC735" s="128" t="s">
        <v>12734</v>
      </c>
      <c r="BD735" s="128">
        <v>172</v>
      </c>
      <c r="BE735" s="128">
        <v>388</v>
      </c>
      <c r="BF735" s="128">
        <v>373</v>
      </c>
      <c r="BG735" s="127" t="s">
        <v>12734</v>
      </c>
      <c r="BH735" s="126">
        <v>9.5652162702831074</v>
      </c>
      <c r="BI735" s="126">
        <v>-1008.5652162702831</v>
      </c>
      <c r="BJ735" s="128">
        <v>662</v>
      </c>
      <c r="BK735" s="126">
        <v>0</v>
      </c>
      <c r="BL735" s="126">
        <v>0.21403182159055145</v>
      </c>
      <c r="BM735" s="126">
        <v>-1008.7792480918737</v>
      </c>
      <c r="BN735" s="129">
        <v>-1862.1504676976376</v>
      </c>
      <c r="BO735" s="129"/>
      <c r="BP735" s="126">
        <v>0</v>
      </c>
      <c r="BQ735" s="38">
        <v>0</v>
      </c>
      <c r="BR735" s="126" t="s">
        <v>13321</v>
      </c>
      <c r="BS735" s="126">
        <v>0</v>
      </c>
      <c r="BT735" s="124">
        <v>1885</v>
      </c>
      <c r="BU735" s="126">
        <v>0</v>
      </c>
      <c r="BV735" s="124">
        <v>0</v>
      </c>
      <c r="BW735" s="124">
        <v>0</v>
      </c>
      <c r="BX735" s="126"/>
    </row>
    <row r="736" spans="1:76">
      <c r="A736" s="48" t="s">
        <v>2867</v>
      </c>
      <c r="B736" s="1" t="s">
        <v>4498</v>
      </c>
      <c r="C736" s="2" t="s">
        <v>4499</v>
      </c>
      <c r="D736" s="91" t="s">
        <v>1294</v>
      </c>
      <c r="E736" s="2" t="s">
        <v>2665</v>
      </c>
      <c r="F736" s="2" t="s">
        <v>2665</v>
      </c>
      <c r="G736" s="2" t="s">
        <v>1383</v>
      </c>
      <c r="H736" s="2" t="s">
        <v>1383</v>
      </c>
      <c r="I736">
        <v>10622</v>
      </c>
      <c r="J736" t="s">
        <v>7987</v>
      </c>
      <c r="K736" t="e">
        <v>#VALUE!</v>
      </c>
      <c r="L736" t="s">
        <v>3884</v>
      </c>
      <c r="M736" s="175">
        <v>0</v>
      </c>
      <c r="N736" s="124">
        <v>0</v>
      </c>
      <c r="O736" s="67">
        <v>0</v>
      </c>
      <c r="P736" s="124">
        <v>0</v>
      </c>
      <c r="Q736" s="124">
        <v>0</v>
      </c>
      <c r="R736" s="124">
        <v>0</v>
      </c>
      <c r="S736" s="67">
        <v>0</v>
      </c>
      <c r="T736" s="124">
        <v>0</v>
      </c>
      <c r="U736" s="67">
        <v>0</v>
      </c>
      <c r="V736" s="67">
        <v>0</v>
      </c>
      <c r="W736" s="67">
        <v>0</v>
      </c>
      <c r="X736" s="67">
        <v>0</v>
      </c>
      <c r="Y736" s="31">
        <v>0</v>
      </c>
      <c r="Z736" s="31">
        <v>0</v>
      </c>
      <c r="AA736" s="31">
        <v>0</v>
      </c>
      <c r="AB736" s="32">
        <v>0</v>
      </c>
      <c r="AC736" s="32">
        <v>0</v>
      </c>
      <c r="AD736" s="32">
        <v>0</v>
      </c>
      <c r="AE736" s="32">
        <v>0</v>
      </c>
      <c r="AF736" s="51">
        <v>0.37915166066423983</v>
      </c>
      <c r="AG736" s="51">
        <v>0</v>
      </c>
      <c r="AH736" s="51">
        <v>0</v>
      </c>
      <c r="AI736" s="51">
        <v>0</v>
      </c>
      <c r="AJ736" s="32">
        <v>-999</v>
      </c>
      <c r="AK736" s="32" t="s">
        <v>12734</v>
      </c>
      <c r="AL736" s="32">
        <v>-999</v>
      </c>
      <c r="AM736" s="32" t="s">
        <v>12734</v>
      </c>
      <c r="AN736" s="32" t="s">
        <v>12734</v>
      </c>
      <c r="AO736" s="32" t="s">
        <v>12734</v>
      </c>
      <c r="AP736" s="32" t="s">
        <v>12734</v>
      </c>
      <c r="AQ736" s="32">
        <v>-999</v>
      </c>
      <c r="AR736" s="32" t="s">
        <v>12734</v>
      </c>
      <c r="AS736" s="32">
        <v>-999</v>
      </c>
      <c r="AT736" s="32">
        <v>-999</v>
      </c>
      <c r="AU736" s="32">
        <v>-999</v>
      </c>
      <c r="AV736" s="134" t="s">
        <v>12734</v>
      </c>
      <c r="AW736" s="133">
        <v>56</v>
      </c>
      <c r="AX736" s="133" t="s">
        <v>12734</v>
      </c>
      <c r="AY736" s="133" t="s">
        <v>12734</v>
      </c>
      <c r="AZ736" s="133" t="s">
        <v>12734</v>
      </c>
      <c r="BA736" s="133" t="s">
        <v>12734</v>
      </c>
      <c r="BB736" s="133">
        <v>81</v>
      </c>
      <c r="BC736" s="133" t="s">
        <v>12734</v>
      </c>
      <c r="BD736" s="133">
        <v>172</v>
      </c>
      <c r="BE736" s="133">
        <v>388</v>
      </c>
      <c r="BF736" s="133">
        <v>373</v>
      </c>
      <c r="BG736" s="92" t="s">
        <v>12734</v>
      </c>
      <c r="BH736" s="32">
        <v>9.5652162702831074</v>
      </c>
      <c r="BI736" s="8">
        <v>-1008.5652162702831</v>
      </c>
      <c r="BJ736" s="12">
        <v>662</v>
      </c>
      <c r="BK736" s="32">
        <v>0</v>
      </c>
      <c r="BL736" s="32">
        <v>0.21403182159055145</v>
      </c>
      <c r="BM736" s="32">
        <v>-1008.7792480918737</v>
      </c>
      <c r="BN736" s="40">
        <v>-1862.1504676976376</v>
      </c>
      <c r="BO736" s="40"/>
      <c r="BP736" s="32">
        <v>0</v>
      </c>
      <c r="BQ736" s="38">
        <v>0</v>
      </c>
      <c r="BR736" s="6" t="s">
        <v>13321</v>
      </c>
      <c r="BS736" s="51">
        <v>0</v>
      </c>
      <c r="BT736" s="75">
        <v>1885</v>
      </c>
      <c r="BU736" s="51">
        <v>0</v>
      </c>
      <c r="BV736" s="75">
        <v>0</v>
      </c>
      <c r="BW736" s="75">
        <v>0</v>
      </c>
      <c r="BX736" s="51"/>
    </row>
    <row r="737" spans="1:76">
      <c r="A737" s="48" t="s">
        <v>2499</v>
      </c>
      <c r="B737" s="1" t="s">
        <v>4764</v>
      </c>
      <c r="C737" s="2" t="s">
        <v>4765</v>
      </c>
      <c r="D737" s="91" t="s">
        <v>241</v>
      </c>
      <c r="E737" s="2" t="s">
        <v>2665</v>
      </c>
      <c r="F737" s="2" t="s">
        <v>2665</v>
      </c>
      <c r="G737" s="2" t="s">
        <v>1383</v>
      </c>
      <c r="H737" s="2" t="s">
        <v>1383</v>
      </c>
      <c r="I737">
        <v>1491</v>
      </c>
      <c r="J737" t="s">
        <v>6908</v>
      </c>
      <c r="K737" t="e">
        <v>#VALUE!</v>
      </c>
      <c r="L737" t="s">
        <v>6269</v>
      </c>
      <c r="M737" s="175">
        <v>0</v>
      </c>
      <c r="N737" s="124">
        <v>0</v>
      </c>
      <c r="O737" s="75">
        <v>0</v>
      </c>
      <c r="P737" s="124">
        <v>0</v>
      </c>
      <c r="Q737" s="124">
        <v>0</v>
      </c>
      <c r="R737" s="124">
        <v>0</v>
      </c>
      <c r="S737" s="75">
        <v>0</v>
      </c>
      <c r="T737" s="124">
        <v>0</v>
      </c>
      <c r="U737" s="75">
        <v>0</v>
      </c>
      <c r="V737" s="75">
        <v>0</v>
      </c>
      <c r="W737" s="75">
        <v>0</v>
      </c>
      <c r="X737" s="75">
        <v>0</v>
      </c>
      <c r="Y737" s="4">
        <v>0</v>
      </c>
      <c r="Z737" s="4">
        <v>0</v>
      </c>
      <c r="AA737" s="4">
        <v>0</v>
      </c>
      <c r="AB737" s="8">
        <v>0</v>
      </c>
      <c r="AC737" s="8">
        <v>0</v>
      </c>
      <c r="AD737" s="8">
        <v>0</v>
      </c>
      <c r="AE737" s="8">
        <v>0</v>
      </c>
      <c r="AF737" s="51">
        <v>0.37915166066423983</v>
      </c>
      <c r="AG737" s="51">
        <v>0</v>
      </c>
      <c r="AH737" s="51">
        <v>0</v>
      </c>
      <c r="AI737" s="51">
        <v>0</v>
      </c>
      <c r="AJ737" s="8">
        <v>-999</v>
      </c>
      <c r="AK737" s="8" t="s">
        <v>12734</v>
      </c>
      <c r="AL737" s="8">
        <v>-999</v>
      </c>
      <c r="AM737" s="8" t="s">
        <v>12734</v>
      </c>
      <c r="AN737" s="8" t="s">
        <v>12734</v>
      </c>
      <c r="AO737" s="8" t="s">
        <v>12734</v>
      </c>
      <c r="AP737" s="8" t="s">
        <v>12734</v>
      </c>
      <c r="AQ737" s="8">
        <v>-999</v>
      </c>
      <c r="AR737" s="8" t="s">
        <v>12734</v>
      </c>
      <c r="AS737" s="8">
        <v>-999</v>
      </c>
      <c r="AT737" s="8">
        <v>-999</v>
      </c>
      <c r="AU737" s="8">
        <v>-999</v>
      </c>
      <c r="AV737" s="133" t="s">
        <v>12734</v>
      </c>
      <c r="AW737" s="133">
        <v>56</v>
      </c>
      <c r="AX737" s="133" t="s">
        <v>12734</v>
      </c>
      <c r="AY737" s="133" t="s">
        <v>12734</v>
      </c>
      <c r="AZ737" s="133" t="s">
        <v>12734</v>
      </c>
      <c r="BA737" s="133" t="s">
        <v>12734</v>
      </c>
      <c r="BB737" s="133">
        <v>81</v>
      </c>
      <c r="BC737" s="133" t="s">
        <v>12734</v>
      </c>
      <c r="BD737" s="133">
        <v>172</v>
      </c>
      <c r="BE737" s="133">
        <v>388</v>
      </c>
      <c r="BF737" s="133">
        <v>373</v>
      </c>
      <c r="BG737" s="92" t="s">
        <v>12734</v>
      </c>
      <c r="BH737" s="8">
        <v>9.5652162702831074</v>
      </c>
      <c r="BI737" s="8">
        <v>-1008.5652162702831</v>
      </c>
      <c r="BJ737" s="12">
        <v>662</v>
      </c>
      <c r="BK737" s="10">
        <v>0</v>
      </c>
      <c r="BL737" s="10">
        <v>0.21403182159055145</v>
      </c>
      <c r="BM737" s="10">
        <v>-1008.7792480918737</v>
      </c>
      <c r="BN737" s="41">
        <v>-1862.1504676976376</v>
      </c>
      <c r="BO737" s="41"/>
      <c r="BP737" s="10">
        <v>0</v>
      </c>
      <c r="BQ737" s="38">
        <v>0</v>
      </c>
      <c r="BR737" s="6" t="s">
        <v>13321</v>
      </c>
      <c r="BS737" s="51">
        <v>0</v>
      </c>
      <c r="BT737" s="75">
        <v>1885</v>
      </c>
      <c r="BU737" s="51">
        <v>0</v>
      </c>
      <c r="BV737" s="75">
        <v>0</v>
      </c>
      <c r="BW737" s="75">
        <v>0</v>
      </c>
      <c r="BX737" s="51"/>
    </row>
    <row r="738" spans="1:76">
      <c r="A738" s="186" t="s">
        <v>2522</v>
      </c>
      <c r="B738" s="187" t="s">
        <v>4365</v>
      </c>
      <c r="C738" s="205" t="s">
        <v>3984</v>
      </c>
      <c r="D738" s="220" t="s">
        <v>413</v>
      </c>
      <c r="E738" s="205" t="s">
        <v>2665</v>
      </c>
      <c r="F738" s="205" t="s">
        <v>2665</v>
      </c>
      <c r="G738" s="205" t="s">
        <v>1383</v>
      </c>
      <c r="H738" s="205" t="s">
        <v>1383</v>
      </c>
      <c r="I738" s="206">
        <v>1286</v>
      </c>
      <c r="J738" s="206" t="s">
        <v>6658</v>
      </c>
      <c r="K738" s="207" t="e">
        <v>#VALUE!</v>
      </c>
      <c r="L738" s="207" t="s">
        <v>6283</v>
      </c>
      <c r="M738" s="208">
        <v>0</v>
      </c>
      <c r="N738" s="209">
        <v>0</v>
      </c>
      <c r="O738" s="209">
        <v>0</v>
      </c>
      <c r="P738" s="209">
        <v>0</v>
      </c>
      <c r="Q738" s="209">
        <v>0</v>
      </c>
      <c r="R738" s="209">
        <v>0</v>
      </c>
      <c r="S738" s="209">
        <v>0</v>
      </c>
      <c r="T738" s="209">
        <v>0</v>
      </c>
      <c r="U738" s="209">
        <v>0</v>
      </c>
      <c r="V738" s="209">
        <v>0</v>
      </c>
      <c r="W738" s="209">
        <v>0</v>
      </c>
      <c r="X738" s="209">
        <v>0</v>
      </c>
      <c r="Y738" s="210">
        <v>0</v>
      </c>
      <c r="Z738" s="211">
        <v>0</v>
      </c>
      <c r="AA738" s="211">
        <v>0</v>
      </c>
      <c r="AB738" s="212">
        <v>0</v>
      </c>
      <c r="AC738" s="212">
        <v>0</v>
      </c>
      <c r="AD738" s="212">
        <v>0</v>
      </c>
      <c r="AE738" s="212">
        <v>0</v>
      </c>
      <c r="AF738" s="212">
        <v>0.37915166066423983</v>
      </c>
      <c r="AG738" s="213">
        <v>0</v>
      </c>
      <c r="AH738" s="213">
        <v>0</v>
      </c>
      <c r="AI738" s="213">
        <v>0</v>
      </c>
      <c r="AJ738" s="212">
        <v>-999</v>
      </c>
      <c r="AK738" s="212" t="s">
        <v>12734</v>
      </c>
      <c r="AL738" s="212">
        <v>-999</v>
      </c>
      <c r="AM738" s="212" t="s">
        <v>12734</v>
      </c>
      <c r="AN738" s="212" t="s">
        <v>12734</v>
      </c>
      <c r="AO738" s="212" t="s">
        <v>12734</v>
      </c>
      <c r="AP738" s="212" t="s">
        <v>12734</v>
      </c>
      <c r="AQ738" s="212">
        <v>-999</v>
      </c>
      <c r="AR738" s="212" t="s">
        <v>12734</v>
      </c>
      <c r="AS738" s="212">
        <v>-999</v>
      </c>
      <c r="AT738" s="212">
        <v>-999</v>
      </c>
      <c r="AU738" s="212">
        <v>-999</v>
      </c>
      <c r="AV738" s="214" t="s">
        <v>12734</v>
      </c>
      <c r="AW738" s="214">
        <v>56</v>
      </c>
      <c r="AX738" s="214" t="s">
        <v>12734</v>
      </c>
      <c r="AY738" s="214" t="s">
        <v>12734</v>
      </c>
      <c r="AZ738" s="214" t="s">
        <v>12734</v>
      </c>
      <c r="BA738" s="214" t="s">
        <v>12734</v>
      </c>
      <c r="BB738" s="214">
        <v>81</v>
      </c>
      <c r="BC738" s="214" t="s">
        <v>12734</v>
      </c>
      <c r="BD738" s="214">
        <v>172</v>
      </c>
      <c r="BE738" s="214">
        <v>388</v>
      </c>
      <c r="BF738" s="214">
        <v>373</v>
      </c>
      <c r="BG738" s="215" t="s">
        <v>12734</v>
      </c>
      <c r="BH738" s="212">
        <v>9.5652162702831074</v>
      </c>
      <c r="BI738" s="212">
        <v>-1008.5652162702831</v>
      </c>
      <c r="BJ738" s="214">
        <v>662</v>
      </c>
      <c r="BK738" s="212">
        <v>0</v>
      </c>
      <c r="BL738" s="212">
        <v>0.21403182159055145</v>
      </c>
      <c r="BM738" s="212">
        <v>-1008.7792480918737</v>
      </c>
      <c r="BN738" s="216">
        <v>-1862.1504676976376</v>
      </c>
      <c r="BO738" s="217"/>
      <c r="BP738" s="212">
        <v>0</v>
      </c>
      <c r="BQ738" s="38">
        <v>0</v>
      </c>
      <c r="BR738" s="212" t="s">
        <v>13321</v>
      </c>
      <c r="BS738" s="212">
        <v>0</v>
      </c>
      <c r="BT738" s="218">
        <v>1885</v>
      </c>
      <c r="BU738" s="213">
        <v>0</v>
      </c>
      <c r="BV738" s="218">
        <v>0</v>
      </c>
      <c r="BW738" s="218">
        <v>0</v>
      </c>
      <c r="BX738" s="212"/>
    </row>
    <row r="739" spans="1:76">
      <c r="A739" s="48" t="s">
        <v>12155</v>
      </c>
      <c r="B739" s="1" t="s">
        <v>12156</v>
      </c>
      <c r="C739" s="2" t="s">
        <v>4038</v>
      </c>
      <c r="D739" s="91" t="s">
        <v>11489</v>
      </c>
      <c r="E739" s="2" t="s">
        <v>1421</v>
      </c>
      <c r="F739" s="2" t="s">
        <v>3643</v>
      </c>
      <c r="G739" s="2" t="s">
        <v>657</v>
      </c>
      <c r="H739" s="2" t="s">
        <v>657</v>
      </c>
      <c r="I739" t="e">
        <v>#VALUE!</v>
      </c>
      <c r="J739" t="s">
        <v>12157</v>
      </c>
      <c r="K739" t="e">
        <v>#VALUE!</v>
      </c>
      <c r="L739" t="s">
        <v>11385</v>
      </c>
      <c r="M739" s="175">
        <v>0</v>
      </c>
      <c r="N739" s="124">
        <v>0</v>
      </c>
      <c r="O739" s="75">
        <v>0</v>
      </c>
      <c r="P739" s="124">
        <v>0</v>
      </c>
      <c r="Q739" s="124">
        <v>0</v>
      </c>
      <c r="R739" s="124">
        <v>0</v>
      </c>
      <c r="S739" s="75">
        <v>0</v>
      </c>
      <c r="T739" s="124">
        <v>0</v>
      </c>
      <c r="U739" s="75">
        <v>0</v>
      </c>
      <c r="V739" s="75">
        <v>0</v>
      </c>
      <c r="W739" s="75">
        <v>0</v>
      </c>
      <c r="X739" s="75">
        <v>0</v>
      </c>
      <c r="Y739" s="4">
        <v>0</v>
      </c>
      <c r="Z739" s="4">
        <v>0</v>
      </c>
      <c r="AA739" s="4">
        <v>0</v>
      </c>
      <c r="AB739" s="8">
        <v>0</v>
      </c>
      <c r="AC739" s="8">
        <v>0</v>
      </c>
      <c r="AD739" s="8">
        <v>0</v>
      </c>
      <c r="AE739" s="8">
        <v>0</v>
      </c>
      <c r="AF739" s="51">
        <v>0.37915166066423983</v>
      </c>
      <c r="AG739" s="51">
        <v>0</v>
      </c>
      <c r="AH739" s="51">
        <v>0</v>
      </c>
      <c r="AI739" s="51">
        <v>0</v>
      </c>
      <c r="AJ739" s="8">
        <v>-999</v>
      </c>
      <c r="AK739" s="8" t="s">
        <v>12734</v>
      </c>
      <c r="AL739" s="8" t="s">
        <v>12734</v>
      </c>
      <c r="AM739" s="8" t="s">
        <v>12734</v>
      </c>
      <c r="AN739" s="8">
        <v>-999</v>
      </c>
      <c r="AO739" s="8" t="s">
        <v>12734</v>
      </c>
      <c r="AP739" s="8" t="s">
        <v>12734</v>
      </c>
      <c r="AQ739" s="8">
        <v>-999</v>
      </c>
      <c r="AR739" s="8" t="s">
        <v>12734</v>
      </c>
      <c r="AS739" s="8">
        <v>-999</v>
      </c>
      <c r="AT739" s="8">
        <v>-999</v>
      </c>
      <c r="AU739" s="8">
        <v>-999</v>
      </c>
      <c r="AV739" s="133" t="s">
        <v>12734</v>
      </c>
      <c r="AW739" s="133" t="s">
        <v>12734</v>
      </c>
      <c r="AX739" s="133" t="s">
        <v>12734</v>
      </c>
      <c r="AY739" s="133">
        <v>56</v>
      </c>
      <c r="AZ739" s="133" t="s">
        <v>12734</v>
      </c>
      <c r="BA739" s="133" t="s">
        <v>12734</v>
      </c>
      <c r="BB739" s="133">
        <v>81</v>
      </c>
      <c r="BC739" s="133" t="s">
        <v>12734</v>
      </c>
      <c r="BD739" s="133">
        <v>172</v>
      </c>
      <c r="BE739" s="133">
        <v>388</v>
      </c>
      <c r="BF739" s="133">
        <v>373</v>
      </c>
      <c r="BG739" s="92" t="s">
        <v>12734</v>
      </c>
      <c r="BH739" s="8">
        <v>9.7237596872733416</v>
      </c>
      <c r="BI739" s="8">
        <v>-1008.7237596872733</v>
      </c>
      <c r="BJ739" s="12">
        <v>738</v>
      </c>
      <c r="BK739" s="10">
        <v>0</v>
      </c>
      <c r="BL739" s="10">
        <v>0.21403182159055145</v>
      </c>
      <c r="BM739" s="10">
        <v>-1008.9377915088638</v>
      </c>
      <c r="BN739" s="41">
        <v>-1862.4432872040602</v>
      </c>
      <c r="BO739" s="41"/>
      <c r="BP739" s="10">
        <v>0</v>
      </c>
      <c r="BQ739" s="38">
        <v>0</v>
      </c>
      <c r="BR739" s="6" t="s">
        <v>13322</v>
      </c>
      <c r="BS739" s="51">
        <v>430.17</v>
      </c>
      <c r="BT739" s="75">
        <v>1961</v>
      </c>
      <c r="BU739" s="51">
        <v>-1530.83</v>
      </c>
      <c r="BV739" s="75">
        <v>408</v>
      </c>
      <c r="BW739" s="75">
        <v>456</v>
      </c>
      <c r="BX739" s="51"/>
    </row>
    <row r="740" spans="1:76">
      <c r="A740" s="48" t="s">
        <v>12693</v>
      </c>
      <c r="B740" s="1" t="s">
        <v>12702</v>
      </c>
      <c r="C740" s="2" t="s">
        <v>9011</v>
      </c>
      <c r="D740" s="91" t="s">
        <v>12621</v>
      </c>
      <c r="E740" s="2" t="s">
        <v>1385</v>
      </c>
      <c r="F740" s="2" t="s">
        <v>6289</v>
      </c>
      <c r="G740" s="2" t="s">
        <v>657</v>
      </c>
      <c r="H740" s="2" t="s">
        <v>657</v>
      </c>
      <c r="I740" t="e">
        <v>#VALUE!</v>
      </c>
      <c r="J740" t="s">
        <v>12622</v>
      </c>
      <c r="K740" t="e">
        <v>#VALUE!</v>
      </c>
      <c r="L740" t="s">
        <v>12666</v>
      </c>
      <c r="M740" s="175">
        <v>0</v>
      </c>
      <c r="N740" s="124">
        <v>0</v>
      </c>
      <c r="O740" s="67">
        <v>0</v>
      </c>
      <c r="P740" s="124">
        <v>0</v>
      </c>
      <c r="Q740" s="124">
        <v>0</v>
      </c>
      <c r="R740" s="124">
        <v>0</v>
      </c>
      <c r="S740" s="67">
        <v>0</v>
      </c>
      <c r="T740" s="124">
        <v>0</v>
      </c>
      <c r="U740" s="67">
        <v>0</v>
      </c>
      <c r="V740" s="67">
        <v>0</v>
      </c>
      <c r="W740" s="67">
        <v>0</v>
      </c>
      <c r="X740" s="67">
        <v>0</v>
      </c>
      <c r="Y740" s="4">
        <v>0</v>
      </c>
      <c r="Z740" s="4">
        <v>0</v>
      </c>
      <c r="AA740" s="4">
        <v>0</v>
      </c>
      <c r="AB740" s="8">
        <v>0</v>
      </c>
      <c r="AC740" s="8">
        <v>0</v>
      </c>
      <c r="AD740" s="8">
        <v>0</v>
      </c>
      <c r="AE740" s="8">
        <v>0</v>
      </c>
      <c r="AF740" s="51">
        <v>0.37915166066423983</v>
      </c>
      <c r="AG740" s="51">
        <v>0</v>
      </c>
      <c r="AH740" s="51">
        <v>0</v>
      </c>
      <c r="AI740" s="51">
        <v>0</v>
      </c>
      <c r="AJ740" s="8">
        <v>-999</v>
      </c>
      <c r="AK740" s="8" t="s">
        <v>12734</v>
      </c>
      <c r="AL740" s="8" t="s">
        <v>12734</v>
      </c>
      <c r="AM740" s="8" t="s">
        <v>12734</v>
      </c>
      <c r="AN740" s="8">
        <v>-999</v>
      </c>
      <c r="AO740" s="8" t="s">
        <v>12734</v>
      </c>
      <c r="AP740" s="8" t="s">
        <v>12734</v>
      </c>
      <c r="AQ740" s="8">
        <v>-999</v>
      </c>
      <c r="AR740" s="8" t="s">
        <v>12734</v>
      </c>
      <c r="AS740" s="8">
        <v>-999</v>
      </c>
      <c r="AT740" s="8">
        <v>-999</v>
      </c>
      <c r="AU740" s="8">
        <v>-999</v>
      </c>
      <c r="AV740" s="133" t="s">
        <v>12734</v>
      </c>
      <c r="AW740" s="133" t="s">
        <v>12734</v>
      </c>
      <c r="AX740" s="133" t="s">
        <v>12734</v>
      </c>
      <c r="AY740" s="133">
        <v>56</v>
      </c>
      <c r="AZ740" s="133" t="s">
        <v>12734</v>
      </c>
      <c r="BA740" s="133" t="s">
        <v>12734</v>
      </c>
      <c r="BB740" s="133">
        <v>81</v>
      </c>
      <c r="BC740" s="133" t="s">
        <v>12734</v>
      </c>
      <c r="BD740" s="133">
        <v>172</v>
      </c>
      <c r="BE740" s="133">
        <v>388</v>
      </c>
      <c r="BF740" s="133">
        <v>373</v>
      </c>
      <c r="BG740" s="92" t="s">
        <v>12734</v>
      </c>
      <c r="BH740" s="8">
        <v>9.7237596872733416</v>
      </c>
      <c r="BI740" s="8">
        <v>-1008.7237596872733</v>
      </c>
      <c r="BJ740" s="12">
        <v>738</v>
      </c>
      <c r="BK740" s="10">
        <v>0</v>
      </c>
      <c r="BL740" s="10">
        <v>0.21403182159055145</v>
      </c>
      <c r="BM740" s="10">
        <v>-1008.9377915088638</v>
      </c>
      <c r="BN740" s="41">
        <v>-1862.4432872040602</v>
      </c>
      <c r="BO740" s="41"/>
      <c r="BP740" s="10">
        <v>0</v>
      </c>
      <c r="BQ740" s="38">
        <v>0</v>
      </c>
      <c r="BR740" s="6" t="s">
        <v>13322</v>
      </c>
      <c r="BS740" s="51">
        <v>485.83</v>
      </c>
      <c r="BT740" s="75">
        <v>1961</v>
      </c>
      <c r="BU740" s="51">
        <v>-1475.17</v>
      </c>
      <c r="BV740" s="75">
        <v>417</v>
      </c>
      <c r="BW740" s="75">
        <v>591</v>
      </c>
      <c r="BX740" s="51"/>
    </row>
    <row r="741" spans="1:76">
      <c r="A741" s="48" t="s">
        <v>12553</v>
      </c>
      <c r="B741" s="1" t="s">
        <v>12556</v>
      </c>
      <c r="C741" s="2" t="s">
        <v>12555</v>
      </c>
      <c r="D741" s="91" t="s">
        <v>12554</v>
      </c>
      <c r="E741" s="2" t="s">
        <v>1467</v>
      </c>
      <c r="F741" s="2" t="s">
        <v>6289</v>
      </c>
      <c r="G741" s="2" t="s">
        <v>657</v>
      </c>
      <c r="H741" s="2" t="s">
        <v>657</v>
      </c>
      <c r="I741" t="e">
        <v>#VALUE!</v>
      </c>
      <c r="J741" t="s">
        <v>12557</v>
      </c>
      <c r="K741" t="e">
        <v>#VALUE!</v>
      </c>
      <c r="L741" t="s">
        <v>11505</v>
      </c>
      <c r="M741" s="175">
        <v>0</v>
      </c>
      <c r="N741" s="124">
        <v>0</v>
      </c>
      <c r="O741" s="75">
        <v>0</v>
      </c>
      <c r="P741" s="124">
        <v>0</v>
      </c>
      <c r="Q741" s="124">
        <v>0</v>
      </c>
      <c r="R741" s="124">
        <v>0</v>
      </c>
      <c r="S741" s="75">
        <v>0</v>
      </c>
      <c r="T741" s="124">
        <v>0</v>
      </c>
      <c r="U741" s="75">
        <v>0</v>
      </c>
      <c r="V741" s="75">
        <v>0</v>
      </c>
      <c r="W741" s="75">
        <v>0</v>
      </c>
      <c r="X741" s="75">
        <v>0</v>
      </c>
      <c r="Y741" s="3">
        <v>0</v>
      </c>
      <c r="Z741" s="3">
        <v>0</v>
      </c>
      <c r="AA741" s="3">
        <v>0</v>
      </c>
      <c r="AB741" s="6">
        <v>0</v>
      </c>
      <c r="AC741" s="6">
        <v>0</v>
      </c>
      <c r="AD741" s="6">
        <v>0</v>
      </c>
      <c r="AE741" s="6">
        <v>0</v>
      </c>
      <c r="AF741" s="51">
        <v>0.37915166066423983</v>
      </c>
      <c r="AG741" s="51">
        <v>0</v>
      </c>
      <c r="AH741" s="51">
        <v>0</v>
      </c>
      <c r="AI741" s="51">
        <v>0</v>
      </c>
      <c r="AJ741" s="6">
        <v>-999</v>
      </c>
      <c r="AK741" s="6" t="s">
        <v>12734</v>
      </c>
      <c r="AL741" s="6" t="s">
        <v>12734</v>
      </c>
      <c r="AM741" s="6" t="s">
        <v>12734</v>
      </c>
      <c r="AN741" s="6">
        <v>-999</v>
      </c>
      <c r="AO741" s="6" t="s">
        <v>12734</v>
      </c>
      <c r="AP741" s="6" t="s">
        <v>12734</v>
      </c>
      <c r="AQ741" s="6">
        <v>-999</v>
      </c>
      <c r="AR741" s="6" t="s">
        <v>12734</v>
      </c>
      <c r="AS741" s="6">
        <v>-999</v>
      </c>
      <c r="AT741" s="6">
        <v>-999</v>
      </c>
      <c r="AU741" s="6">
        <v>-999</v>
      </c>
      <c r="AV741" s="99" t="s">
        <v>12734</v>
      </c>
      <c r="AW741" s="133" t="s">
        <v>12734</v>
      </c>
      <c r="AX741" s="133" t="s">
        <v>12734</v>
      </c>
      <c r="AY741" s="133">
        <v>56</v>
      </c>
      <c r="AZ741" s="133" t="s">
        <v>12734</v>
      </c>
      <c r="BA741" s="133" t="s">
        <v>12734</v>
      </c>
      <c r="BB741" s="133">
        <v>81</v>
      </c>
      <c r="BC741" s="133" t="s">
        <v>12734</v>
      </c>
      <c r="BD741" s="133">
        <v>172</v>
      </c>
      <c r="BE741" s="133">
        <v>388</v>
      </c>
      <c r="BF741" s="133">
        <v>373</v>
      </c>
      <c r="BG741" s="92" t="s">
        <v>12734</v>
      </c>
      <c r="BH741" s="6">
        <v>9.7237596872733416</v>
      </c>
      <c r="BI741" s="8">
        <v>-1008.7237596872733</v>
      </c>
      <c r="BJ741" s="12">
        <v>738</v>
      </c>
      <c r="BK741" s="6">
        <v>0</v>
      </c>
      <c r="BL741" s="6">
        <v>0.21403182159055145</v>
      </c>
      <c r="BM741" s="6">
        <v>-1008.9377915088638</v>
      </c>
      <c r="BN741" s="38">
        <v>-1862.4432872040602</v>
      </c>
      <c r="BO741" s="38"/>
      <c r="BP741" s="6">
        <v>0</v>
      </c>
      <c r="BQ741" s="38">
        <v>0</v>
      </c>
      <c r="BR741" s="6" t="s">
        <v>13322</v>
      </c>
      <c r="BS741" s="51">
        <v>0</v>
      </c>
      <c r="BT741" s="75">
        <v>1961</v>
      </c>
      <c r="BU741" s="51">
        <v>0</v>
      </c>
      <c r="BV741" s="75">
        <v>0</v>
      </c>
      <c r="BW741" s="75">
        <v>0</v>
      </c>
      <c r="BX741" s="51"/>
    </row>
    <row r="742" spans="1:76">
      <c r="A742" s="48" t="s">
        <v>10740</v>
      </c>
      <c r="B742" s="1" t="s">
        <v>5515</v>
      </c>
      <c r="C742" s="2" t="s">
        <v>3937</v>
      </c>
      <c r="D742" s="91" t="s">
        <v>10541</v>
      </c>
      <c r="E742" s="2" t="s">
        <v>2665</v>
      </c>
      <c r="F742" s="2" t="s">
        <v>2665</v>
      </c>
      <c r="G742" s="2" t="s">
        <v>657</v>
      </c>
      <c r="H742" s="2" t="s">
        <v>657</v>
      </c>
      <c r="I742">
        <v>11738</v>
      </c>
      <c r="J742" t="s">
        <v>10580</v>
      </c>
      <c r="K742" t="e">
        <v>#VALUE!</v>
      </c>
      <c r="L742" t="s">
        <v>11254</v>
      </c>
      <c r="M742" s="175">
        <v>0</v>
      </c>
      <c r="N742" s="124">
        <v>0</v>
      </c>
      <c r="O742" s="75">
        <v>0</v>
      </c>
      <c r="P742" s="124">
        <v>0</v>
      </c>
      <c r="Q742" s="124">
        <v>0</v>
      </c>
      <c r="R742" s="124">
        <v>0</v>
      </c>
      <c r="S742" s="75">
        <v>0</v>
      </c>
      <c r="T742" s="124">
        <v>0</v>
      </c>
      <c r="U742" s="75">
        <v>0</v>
      </c>
      <c r="V742" s="75">
        <v>0</v>
      </c>
      <c r="W742" s="75">
        <v>0</v>
      </c>
      <c r="X742" s="75">
        <v>0</v>
      </c>
      <c r="Y742" s="4">
        <v>0</v>
      </c>
      <c r="Z742" s="4">
        <v>0</v>
      </c>
      <c r="AA742" s="4">
        <v>0</v>
      </c>
      <c r="AB742" s="8">
        <v>0</v>
      </c>
      <c r="AC742" s="8">
        <v>0</v>
      </c>
      <c r="AD742" s="8">
        <v>0</v>
      </c>
      <c r="AE742" s="8">
        <v>0</v>
      </c>
      <c r="AF742" s="51">
        <v>0.37915166066423983</v>
      </c>
      <c r="AG742" s="51">
        <v>0</v>
      </c>
      <c r="AH742" s="51">
        <v>0</v>
      </c>
      <c r="AI742" s="51">
        <v>0</v>
      </c>
      <c r="AJ742" s="8">
        <v>-999</v>
      </c>
      <c r="AK742" s="8" t="s">
        <v>12734</v>
      </c>
      <c r="AL742" s="8" t="s">
        <v>12734</v>
      </c>
      <c r="AM742" s="8" t="s">
        <v>12734</v>
      </c>
      <c r="AN742" s="8">
        <v>-999</v>
      </c>
      <c r="AO742" s="8" t="s">
        <v>12734</v>
      </c>
      <c r="AP742" s="8" t="s">
        <v>12734</v>
      </c>
      <c r="AQ742" s="8">
        <v>-999</v>
      </c>
      <c r="AR742" s="8" t="s">
        <v>12734</v>
      </c>
      <c r="AS742" s="8">
        <v>-999</v>
      </c>
      <c r="AT742" s="8">
        <v>-999</v>
      </c>
      <c r="AU742" s="8">
        <v>-999</v>
      </c>
      <c r="AV742" s="133" t="s">
        <v>12734</v>
      </c>
      <c r="AW742" s="133" t="s">
        <v>12734</v>
      </c>
      <c r="AX742" s="133" t="s">
        <v>12734</v>
      </c>
      <c r="AY742" s="133">
        <v>56</v>
      </c>
      <c r="AZ742" s="133" t="s">
        <v>12734</v>
      </c>
      <c r="BA742" s="133" t="s">
        <v>12734</v>
      </c>
      <c r="BB742" s="133">
        <v>81</v>
      </c>
      <c r="BC742" s="133" t="s">
        <v>12734</v>
      </c>
      <c r="BD742" s="133">
        <v>172</v>
      </c>
      <c r="BE742" s="133">
        <v>388</v>
      </c>
      <c r="BF742" s="133">
        <v>373</v>
      </c>
      <c r="BG742" s="92" t="s">
        <v>12734</v>
      </c>
      <c r="BH742" s="8">
        <v>9.7237596872733416</v>
      </c>
      <c r="BI742" s="8">
        <v>-1008.7237596872733</v>
      </c>
      <c r="BJ742" s="12">
        <v>738</v>
      </c>
      <c r="BK742" s="10">
        <v>0</v>
      </c>
      <c r="BL742" s="10">
        <v>0.21403182159055145</v>
      </c>
      <c r="BM742" s="10">
        <v>-1008.9377915088638</v>
      </c>
      <c r="BN742" s="41">
        <v>-1862.4432872040602</v>
      </c>
      <c r="BO742" s="41"/>
      <c r="BP742" s="10">
        <v>0</v>
      </c>
      <c r="BQ742" s="38">
        <v>0</v>
      </c>
      <c r="BR742" s="6" t="s">
        <v>13322</v>
      </c>
      <c r="BS742" s="51">
        <v>0</v>
      </c>
      <c r="BT742" s="75">
        <v>1961</v>
      </c>
      <c r="BU742" s="51">
        <v>0</v>
      </c>
      <c r="BV742" s="75">
        <v>0</v>
      </c>
      <c r="BW742" s="75">
        <v>0</v>
      </c>
      <c r="BX742" s="51"/>
    </row>
    <row r="743" spans="1:76">
      <c r="A743" s="48" t="s">
        <v>2452</v>
      </c>
      <c r="B743" s="1" t="s">
        <v>4514</v>
      </c>
      <c r="C743" s="2" t="s">
        <v>4247</v>
      </c>
      <c r="D743" s="91" t="s">
        <v>169</v>
      </c>
      <c r="E743" s="2" t="s">
        <v>2665</v>
      </c>
      <c r="F743" s="2" t="s">
        <v>2665</v>
      </c>
      <c r="G743" s="2" t="s">
        <v>657</v>
      </c>
      <c r="H743" s="2" t="s">
        <v>657</v>
      </c>
      <c r="I743">
        <v>6364</v>
      </c>
      <c r="J743" t="s">
        <v>7102</v>
      </c>
      <c r="K743" t="e">
        <v>#VALUE!</v>
      </c>
      <c r="L743" t="s">
        <v>3855</v>
      </c>
      <c r="M743" s="175">
        <v>0</v>
      </c>
      <c r="N743" s="124">
        <v>0</v>
      </c>
      <c r="O743" s="67">
        <v>0</v>
      </c>
      <c r="P743" s="124">
        <v>0</v>
      </c>
      <c r="Q743" s="124">
        <v>0</v>
      </c>
      <c r="R743" s="124">
        <v>0</v>
      </c>
      <c r="S743" s="67">
        <v>0</v>
      </c>
      <c r="T743" s="124">
        <v>0</v>
      </c>
      <c r="U743" s="67">
        <v>0</v>
      </c>
      <c r="V743" s="67">
        <v>0</v>
      </c>
      <c r="W743" s="67">
        <v>0</v>
      </c>
      <c r="X743" s="67">
        <v>0</v>
      </c>
      <c r="Y743" s="4">
        <v>0</v>
      </c>
      <c r="Z743" s="4">
        <v>0</v>
      </c>
      <c r="AA743" s="4">
        <v>0</v>
      </c>
      <c r="AB743" s="8">
        <v>0</v>
      </c>
      <c r="AC743" s="8">
        <v>0</v>
      </c>
      <c r="AD743" s="8">
        <v>0</v>
      </c>
      <c r="AE743" s="8">
        <v>0</v>
      </c>
      <c r="AF743" s="51">
        <v>0.37915166066423983</v>
      </c>
      <c r="AG743" s="51">
        <v>0</v>
      </c>
      <c r="AH743" s="51">
        <v>0</v>
      </c>
      <c r="AI743" s="51">
        <v>0</v>
      </c>
      <c r="AJ743" s="8">
        <v>-999</v>
      </c>
      <c r="AK743" s="8" t="s">
        <v>12734</v>
      </c>
      <c r="AL743" s="8" t="s">
        <v>12734</v>
      </c>
      <c r="AM743" s="8" t="s">
        <v>12734</v>
      </c>
      <c r="AN743" s="8">
        <v>-999</v>
      </c>
      <c r="AO743" s="8" t="s">
        <v>12734</v>
      </c>
      <c r="AP743" s="8" t="s">
        <v>12734</v>
      </c>
      <c r="AQ743" s="8">
        <v>-999</v>
      </c>
      <c r="AR743" s="8" t="s">
        <v>12734</v>
      </c>
      <c r="AS743" s="8">
        <v>-999</v>
      </c>
      <c r="AT743" s="8">
        <v>-999</v>
      </c>
      <c r="AU743" s="8">
        <v>-999</v>
      </c>
      <c r="AV743" s="133" t="s">
        <v>12734</v>
      </c>
      <c r="AW743" s="133" t="s">
        <v>12734</v>
      </c>
      <c r="AX743" s="133" t="s">
        <v>12734</v>
      </c>
      <c r="AY743" s="133">
        <v>56</v>
      </c>
      <c r="AZ743" s="133" t="s">
        <v>12734</v>
      </c>
      <c r="BA743" s="133" t="s">
        <v>12734</v>
      </c>
      <c r="BB743" s="133">
        <v>81</v>
      </c>
      <c r="BC743" s="133" t="s">
        <v>12734</v>
      </c>
      <c r="BD743" s="133">
        <v>172</v>
      </c>
      <c r="BE743" s="133">
        <v>388</v>
      </c>
      <c r="BF743" s="133">
        <v>373</v>
      </c>
      <c r="BG743" s="92" t="s">
        <v>12734</v>
      </c>
      <c r="BH743" s="8">
        <v>9.7237596872733416</v>
      </c>
      <c r="BI743" s="8">
        <v>-1008.7237596872733</v>
      </c>
      <c r="BJ743" s="12">
        <v>738</v>
      </c>
      <c r="BK743" s="10">
        <v>0</v>
      </c>
      <c r="BL743" s="10">
        <v>0.21403182159055145</v>
      </c>
      <c r="BM743" s="10">
        <v>-1008.9377915088638</v>
      </c>
      <c r="BN743" s="41">
        <v>-1862.4432872040602</v>
      </c>
      <c r="BO743" s="41"/>
      <c r="BP743" s="10">
        <v>0</v>
      </c>
      <c r="BQ743" s="38">
        <v>0</v>
      </c>
      <c r="BR743" s="6" t="s">
        <v>13322</v>
      </c>
      <c r="BS743" s="51">
        <v>0</v>
      </c>
      <c r="BT743" s="75">
        <v>1961</v>
      </c>
      <c r="BU743" s="51">
        <v>0</v>
      </c>
      <c r="BV743" s="75">
        <v>0</v>
      </c>
      <c r="BW743" s="75">
        <v>0</v>
      </c>
      <c r="BX743" s="51"/>
    </row>
    <row r="744" spans="1:76">
      <c r="A744" s="26" t="s">
        <v>2612</v>
      </c>
      <c r="B744" s="1" t="s">
        <v>4516</v>
      </c>
      <c r="C744" s="2" t="s">
        <v>4517</v>
      </c>
      <c r="D744" s="91" t="s">
        <v>2581</v>
      </c>
      <c r="E744" s="2" t="s">
        <v>2665</v>
      </c>
      <c r="F744" s="2" t="s">
        <v>2665</v>
      </c>
      <c r="G744" s="2" t="s">
        <v>657</v>
      </c>
      <c r="H744" s="2" t="s">
        <v>657</v>
      </c>
      <c r="I744">
        <v>15670</v>
      </c>
      <c r="J744" t="s">
        <v>6623</v>
      </c>
      <c r="K744" t="e">
        <v>#VALUE!</v>
      </c>
      <c r="L744" t="s">
        <v>6624</v>
      </c>
      <c r="M744" s="175">
        <v>0</v>
      </c>
      <c r="N744" s="124">
        <v>0</v>
      </c>
      <c r="O744" s="67">
        <v>0</v>
      </c>
      <c r="P744" s="124">
        <v>0</v>
      </c>
      <c r="Q744" s="124">
        <v>0</v>
      </c>
      <c r="R744" s="124">
        <v>0</v>
      </c>
      <c r="S744" s="67">
        <v>0</v>
      </c>
      <c r="T744" s="124">
        <v>0</v>
      </c>
      <c r="U744" s="67">
        <v>0</v>
      </c>
      <c r="V744" s="67">
        <v>0</v>
      </c>
      <c r="W744" s="67">
        <v>0</v>
      </c>
      <c r="X744" s="67">
        <v>0</v>
      </c>
      <c r="Y744" s="4">
        <v>0</v>
      </c>
      <c r="Z744" s="4">
        <v>0</v>
      </c>
      <c r="AA744" s="4">
        <v>0</v>
      </c>
      <c r="AB744" s="8">
        <v>0</v>
      </c>
      <c r="AC744" s="8">
        <v>0</v>
      </c>
      <c r="AD744" s="8">
        <v>0</v>
      </c>
      <c r="AE744" s="8">
        <v>0</v>
      </c>
      <c r="AF744" s="51">
        <v>0.37915166066423983</v>
      </c>
      <c r="AG744" s="51">
        <v>0</v>
      </c>
      <c r="AH744" s="51">
        <v>0</v>
      </c>
      <c r="AI744" s="51">
        <v>0</v>
      </c>
      <c r="AJ744" s="8">
        <v>-999</v>
      </c>
      <c r="AK744" s="8" t="s">
        <v>12734</v>
      </c>
      <c r="AL744" s="8" t="s">
        <v>12734</v>
      </c>
      <c r="AM744" s="8" t="s">
        <v>12734</v>
      </c>
      <c r="AN744" s="8">
        <v>-999</v>
      </c>
      <c r="AO744" s="8" t="s">
        <v>12734</v>
      </c>
      <c r="AP744" s="8" t="s">
        <v>12734</v>
      </c>
      <c r="AQ744" s="8">
        <v>-999</v>
      </c>
      <c r="AR744" s="8" t="s">
        <v>12734</v>
      </c>
      <c r="AS744" s="8">
        <v>-999</v>
      </c>
      <c r="AT744" s="8">
        <v>-999</v>
      </c>
      <c r="AU744" s="8">
        <v>-999</v>
      </c>
      <c r="AV744" s="133" t="s">
        <v>12734</v>
      </c>
      <c r="AW744" s="133" t="s">
        <v>12734</v>
      </c>
      <c r="AX744" s="133" t="s">
        <v>12734</v>
      </c>
      <c r="AY744" s="133">
        <v>56</v>
      </c>
      <c r="AZ744" s="133" t="s">
        <v>12734</v>
      </c>
      <c r="BA744" s="133" t="s">
        <v>12734</v>
      </c>
      <c r="BB744" s="133">
        <v>81</v>
      </c>
      <c r="BC744" s="133" t="s">
        <v>12734</v>
      </c>
      <c r="BD744" s="133">
        <v>172</v>
      </c>
      <c r="BE744" s="133">
        <v>388</v>
      </c>
      <c r="BF744" s="133">
        <v>373</v>
      </c>
      <c r="BG744" s="92" t="s">
        <v>12734</v>
      </c>
      <c r="BH744" s="8">
        <v>9.7237596872733416</v>
      </c>
      <c r="BI744" s="8">
        <v>-1008.7237596872733</v>
      </c>
      <c r="BJ744" s="12">
        <v>738</v>
      </c>
      <c r="BK744" s="10">
        <v>0</v>
      </c>
      <c r="BL744" s="10">
        <v>0.21403182159055145</v>
      </c>
      <c r="BM744" s="10">
        <v>-1008.9377915088638</v>
      </c>
      <c r="BN744" s="41">
        <v>-1862.4432872040602</v>
      </c>
      <c r="BO744" s="41"/>
      <c r="BP744" s="10">
        <v>0</v>
      </c>
      <c r="BQ744" s="38">
        <v>0</v>
      </c>
      <c r="BR744" s="6" t="s">
        <v>13322</v>
      </c>
      <c r="BS744" s="51">
        <v>0</v>
      </c>
      <c r="BT744" s="75">
        <v>1961</v>
      </c>
      <c r="BU744" s="51">
        <v>0</v>
      </c>
      <c r="BV744" s="75">
        <v>0</v>
      </c>
      <c r="BW744" s="75">
        <v>0</v>
      </c>
      <c r="BX744" s="51"/>
    </row>
    <row r="745" spans="1:76">
      <c r="A745" s="48" t="s">
        <v>2133</v>
      </c>
      <c r="B745" s="1" t="s">
        <v>4693</v>
      </c>
      <c r="C745" s="2" t="s">
        <v>4694</v>
      </c>
      <c r="D745" s="91" t="s">
        <v>424</v>
      </c>
      <c r="E745" s="2" t="s">
        <v>2665</v>
      </c>
      <c r="F745" s="2" t="s">
        <v>2665</v>
      </c>
      <c r="G745" s="2" t="s">
        <v>657</v>
      </c>
      <c r="H745" s="2" t="s">
        <v>657</v>
      </c>
      <c r="I745" t="e">
        <v>#VALUE!</v>
      </c>
      <c r="J745" t="s">
        <v>423</v>
      </c>
      <c r="K745" t="e">
        <v>#VALUE!</v>
      </c>
      <c r="L745" t="s">
        <v>6083</v>
      </c>
      <c r="M745" s="175">
        <v>0</v>
      </c>
      <c r="N745" s="124">
        <v>0</v>
      </c>
      <c r="O745" s="75">
        <v>0</v>
      </c>
      <c r="P745" s="124">
        <v>0</v>
      </c>
      <c r="Q745" s="124">
        <v>0</v>
      </c>
      <c r="R745" s="124">
        <v>0</v>
      </c>
      <c r="S745" s="75">
        <v>0</v>
      </c>
      <c r="T745" s="124">
        <v>0</v>
      </c>
      <c r="U745" s="75">
        <v>0</v>
      </c>
      <c r="V745" s="75">
        <v>0</v>
      </c>
      <c r="W745" s="75">
        <v>0</v>
      </c>
      <c r="X745" s="75">
        <v>0</v>
      </c>
      <c r="Y745" s="4">
        <v>0</v>
      </c>
      <c r="Z745" s="4">
        <v>0</v>
      </c>
      <c r="AA745" s="4">
        <v>0</v>
      </c>
      <c r="AB745" s="8">
        <v>0</v>
      </c>
      <c r="AC745" s="8">
        <v>0</v>
      </c>
      <c r="AD745" s="8">
        <v>0</v>
      </c>
      <c r="AE745" s="8">
        <v>0</v>
      </c>
      <c r="AF745" s="51">
        <v>0.37915166066423983</v>
      </c>
      <c r="AG745" s="51">
        <v>0</v>
      </c>
      <c r="AH745" s="51">
        <v>0</v>
      </c>
      <c r="AI745" s="51">
        <v>0</v>
      </c>
      <c r="AJ745" s="8">
        <v>-999</v>
      </c>
      <c r="AK745" s="8" t="s">
        <v>12734</v>
      </c>
      <c r="AL745" s="8" t="s">
        <v>12734</v>
      </c>
      <c r="AM745" s="8" t="s">
        <v>12734</v>
      </c>
      <c r="AN745" s="8">
        <v>-999</v>
      </c>
      <c r="AO745" s="8" t="s">
        <v>12734</v>
      </c>
      <c r="AP745" s="8" t="s">
        <v>12734</v>
      </c>
      <c r="AQ745" s="8">
        <v>-999</v>
      </c>
      <c r="AR745" s="8" t="s">
        <v>12734</v>
      </c>
      <c r="AS745" s="8">
        <v>-999</v>
      </c>
      <c r="AT745" s="8">
        <v>-999</v>
      </c>
      <c r="AU745" s="8">
        <v>-999</v>
      </c>
      <c r="AV745" s="133" t="s">
        <v>12734</v>
      </c>
      <c r="AW745" s="133" t="s">
        <v>12734</v>
      </c>
      <c r="AX745" s="133" t="s">
        <v>12734</v>
      </c>
      <c r="AY745" s="133">
        <v>56</v>
      </c>
      <c r="AZ745" s="133" t="s">
        <v>12734</v>
      </c>
      <c r="BA745" s="133" t="s">
        <v>12734</v>
      </c>
      <c r="BB745" s="133">
        <v>81</v>
      </c>
      <c r="BC745" s="133" t="s">
        <v>12734</v>
      </c>
      <c r="BD745" s="133">
        <v>172</v>
      </c>
      <c r="BE745" s="133">
        <v>388</v>
      </c>
      <c r="BF745" s="133">
        <v>373</v>
      </c>
      <c r="BG745" s="92" t="s">
        <v>12734</v>
      </c>
      <c r="BH745" s="8">
        <v>9.7237596872733416</v>
      </c>
      <c r="BI745" s="8">
        <v>-1008.7237596872733</v>
      </c>
      <c r="BJ745" s="12">
        <v>738</v>
      </c>
      <c r="BK745" s="10">
        <v>0</v>
      </c>
      <c r="BL745" s="10">
        <v>0.21403182159055145</v>
      </c>
      <c r="BM745" s="10">
        <v>-1008.9377915088638</v>
      </c>
      <c r="BN745" s="41">
        <v>-1862.4432872040602</v>
      </c>
      <c r="BO745" s="41"/>
      <c r="BP745" s="10">
        <v>0</v>
      </c>
      <c r="BQ745" s="38">
        <v>0</v>
      </c>
      <c r="BR745" s="6" t="s">
        <v>13322</v>
      </c>
      <c r="BS745" s="51">
        <v>0</v>
      </c>
      <c r="BT745" s="75">
        <v>1961</v>
      </c>
      <c r="BU745" s="51">
        <v>0</v>
      </c>
      <c r="BV745" s="75">
        <v>0</v>
      </c>
      <c r="BW745" s="75">
        <v>0</v>
      </c>
      <c r="BX745" s="51"/>
    </row>
    <row r="746" spans="1:76">
      <c r="A746" s="203" t="s">
        <v>2513</v>
      </c>
      <c r="B746" s="187" t="s">
        <v>4094</v>
      </c>
      <c r="C746" s="205" t="s">
        <v>4071</v>
      </c>
      <c r="D746" s="220" t="s">
        <v>600</v>
      </c>
      <c r="E746" s="205" t="s">
        <v>2665</v>
      </c>
      <c r="F746" s="205" t="s">
        <v>2665</v>
      </c>
      <c r="G746" s="205" t="s">
        <v>657</v>
      </c>
      <c r="H746" s="205" t="s">
        <v>657</v>
      </c>
      <c r="I746" s="206">
        <v>3787</v>
      </c>
      <c r="J746" s="206" t="s">
        <v>7665</v>
      </c>
      <c r="K746" s="207" t="e">
        <v>#VALUE!</v>
      </c>
      <c r="L746" s="207" t="s">
        <v>3912</v>
      </c>
      <c r="M746" s="208">
        <v>0</v>
      </c>
      <c r="N746" s="209">
        <v>0</v>
      </c>
      <c r="O746" s="209">
        <v>0</v>
      </c>
      <c r="P746" s="209">
        <v>0</v>
      </c>
      <c r="Q746" s="209">
        <v>0</v>
      </c>
      <c r="R746" s="209">
        <v>0</v>
      </c>
      <c r="S746" s="209">
        <v>0</v>
      </c>
      <c r="T746" s="209">
        <v>0</v>
      </c>
      <c r="U746" s="209">
        <v>0</v>
      </c>
      <c r="V746" s="209">
        <v>0</v>
      </c>
      <c r="W746" s="209">
        <v>0</v>
      </c>
      <c r="X746" s="209">
        <v>0</v>
      </c>
      <c r="Y746" s="210">
        <v>0</v>
      </c>
      <c r="Z746" s="211">
        <v>0</v>
      </c>
      <c r="AA746" s="211">
        <v>0</v>
      </c>
      <c r="AB746" s="212">
        <v>0</v>
      </c>
      <c r="AC746" s="212">
        <v>0</v>
      </c>
      <c r="AD746" s="212">
        <v>0</v>
      </c>
      <c r="AE746" s="212">
        <v>0</v>
      </c>
      <c r="AF746" s="212">
        <v>0.37915166066423983</v>
      </c>
      <c r="AG746" s="213">
        <v>0</v>
      </c>
      <c r="AH746" s="213">
        <v>0</v>
      </c>
      <c r="AI746" s="213">
        <v>0</v>
      </c>
      <c r="AJ746" s="212">
        <v>-999</v>
      </c>
      <c r="AK746" s="212" t="s">
        <v>12734</v>
      </c>
      <c r="AL746" s="212" t="s">
        <v>12734</v>
      </c>
      <c r="AM746" s="212" t="s">
        <v>12734</v>
      </c>
      <c r="AN746" s="212">
        <v>-999</v>
      </c>
      <c r="AO746" s="212" t="s">
        <v>12734</v>
      </c>
      <c r="AP746" s="212" t="s">
        <v>12734</v>
      </c>
      <c r="AQ746" s="212">
        <v>-999</v>
      </c>
      <c r="AR746" s="212" t="s">
        <v>12734</v>
      </c>
      <c r="AS746" s="212">
        <v>-999</v>
      </c>
      <c r="AT746" s="212">
        <v>-999</v>
      </c>
      <c r="AU746" s="212">
        <v>-999</v>
      </c>
      <c r="AV746" s="214" t="s">
        <v>12734</v>
      </c>
      <c r="AW746" s="214" t="s">
        <v>12734</v>
      </c>
      <c r="AX746" s="214" t="s">
        <v>12734</v>
      </c>
      <c r="AY746" s="214">
        <v>56</v>
      </c>
      <c r="AZ746" s="214" t="s">
        <v>12734</v>
      </c>
      <c r="BA746" s="214" t="s">
        <v>12734</v>
      </c>
      <c r="BB746" s="214">
        <v>81</v>
      </c>
      <c r="BC746" s="214" t="s">
        <v>12734</v>
      </c>
      <c r="BD746" s="214">
        <v>172</v>
      </c>
      <c r="BE746" s="214">
        <v>388</v>
      </c>
      <c r="BF746" s="214">
        <v>373</v>
      </c>
      <c r="BG746" s="215" t="s">
        <v>12734</v>
      </c>
      <c r="BH746" s="212">
        <v>9.7237596872733416</v>
      </c>
      <c r="BI746" s="212">
        <v>-1008.7237596872733</v>
      </c>
      <c r="BJ746" s="214">
        <v>738</v>
      </c>
      <c r="BK746" s="212">
        <v>0</v>
      </c>
      <c r="BL746" s="212">
        <v>0.21403182159055145</v>
      </c>
      <c r="BM746" s="212">
        <v>-1008.9377915088638</v>
      </c>
      <c r="BN746" s="216">
        <v>-1862.4432872040602</v>
      </c>
      <c r="BO746" s="217"/>
      <c r="BP746" s="212">
        <v>0</v>
      </c>
      <c r="BQ746" s="38">
        <v>0</v>
      </c>
      <c r="BR746" s="212" t="s">
        <v>13322</v>
      </c>
      <c r="BS746" s="212">
        <v>0</v>
      </c>
      <c r="BT746" s="218">
        <v>1961</v>
      </c>
      <c r="BU746" s="213">
        <v>0</v>
      </c>
      <c r="BV746" s="218">
        <v>0</v>
      </c>
      <c r="BW746" s="218">
        <v>0</v>
      </c>
      <c r="BX746" s="212"/>
    </row>
    <row r="747" spans="1:76">
      <c r="A747" s="26" t="s">
        <v>11988</v>
      </c>
      <c r="B747" s="1" t="s">
        <v>3953</v>
      </c>
      <c r="C747" s="2" t="s">
        <v>4061</v>
      </c>
      <c r="D747" s="91" t="s">
        <v>11989</v>
      </c>
      <c r="E747" s="2" t="s">
        <v>1388</v>
      </c>
      <c r="F747" s="2" t="s">
        <v>3643</v>
      </c>
      <c r="G747" s="2" t="s">
        <v>657</v>
      </c>
      <c r="H747" s="2" t="s">
        <v>657</v>
      </c>
      <c r="I747" t="e">
        <v>#VALUE!</v>
      </c>
      <c r="J747" t="s">
        <v>11990</v>
      </c>
      <c r="K747" t="e">
        <v>#VALUE!</v>
      </c>
      <c r="L747" t="s">
        <v>11991</v>
      </c>
      <c r="M747" s="175">
        <v>0</v>
      </c>
      <c r="N747" s="124">
        <v>0</v>
      </c>
      <c r="O747" s="67">
        <v>0</v>
      </c>
      <c r="P747" s="124">
        <v>0</v>
      </c>
      <c r="Q747" s="124">
        <v>0</v>
      </c>
      <c r="R747" s="124">
        <v>0</v>
      </c>
      <c r="S747" s="67">
        <v>0</v>
      </c>
      <c r="T747" s="124">
        <v>0</v>
      </c>
      <c r="U747" s="67">
        <v>0</v>
      </c>
      <c r="V747" s="67">
        <v>0</v>
      </c>
      <c r="W747" s="67">
        <v>0</v>
      </c>
      <c r="X747" s="67">
        <v>0</v>
      </c>
      <c r="Y747" s="4">
        <v>0</v>
      </c>
      <c r="Z747" s="4">
        <v>0</v>
      </c>
      <c r="AA747" s="4">
        <v>0</v>
      </c>
      <c r="AB747" s="8">
        <v>0</v>
      </c>
      <c r="AC747" s="8">
        <v>0</v>
      </c>
      <c r="AD747" s="8">
        <v>0</v>
      </c>
      <c r="AE747" s="8">
        <v>0</v>
      </c>
      <c r="AF747" s="51">
        <v>0.37915166066423983</v>
      </c>
      <c r="AG747" s="51">
        <v>0</v>
      </c>
      <c r="AH747" s="51">
        <v>0</v>
      </c>
      <c r="AI747" s="51">
        <v>0</v>
      </c>
      <c r="AJ747" s="8">
        <v>-999</v>
      </c>
      <c r="AK747" s="8" t="s">
        <v>12734</v>
      </c>
      <c r="AL747" s="8" t="s">
        <v>12734</v>
      </c>
      <c r="AM747" s="8" t="s">
        <v>12734</v>
      </c>
      <c r="AN747" s="8">
        <v>-999</v>
      </c>
      <c r="AO747" s="8" t="s">
        <v>12734</v>
      </c>
      <c r="AP747" s="8" t="s">
        <v>12734</v>
      </c>
      <c r="AQ747" s="8">
        <v>-999</v>
      </c>
      <c r="AR747" s="8" t="s">
        <v>12734</v>
      </c>
      <c r="AS747" s="8">
        <v>-999</v>
      </c>
      <c r="AT747" s="8">
        <v>-999</v>
      </c>
      <c r="AU747" s="8">
        <v>-999</v>
      </c>
      <c r="AV747" s="133" t="s">
        <v>12734</v>
      </c>
      <c r="AW747" s="133" t="s">
        <v>12734</v>
      </c>
      <c r="AX747" s="133" t="s">
        <v>12734</v>
      </c>
      <c r="AY747" s="133">
        <v>56</v>
      </c>
      <c r="AZ747" s="133" t="s">
        <v>12734</v>
      </c>
      <c r="BA747" s="133" t="s">
        <v>12734</v>
      </c>
      <c r="BB747" s="133">
        <v>81</v>
      </c>
      <c r="BC747" s="133" t="s">
        <v>12734</v>
      </c>
      <c r="BD747" s="133">
        <v>172</v>
      </c>
      <c r="BE747" s="133">
        <v>388</v>
      </c>
      <c r="BF747" s="133">
        <v>373</v>
      </c>
      <c r="BG747" s="92" t="s">
        <v>12734</v>
      </c>
      <c r="BH747" s="8">
        <v>9.7237596872733416</v>
      </c>
      <c r="BI747" s="8">
        <v>-1008.7237596872733</v>
      </c>
      <c r="BJ747" s="12">
        <v>738</v>
      </c>
      <c r="BK747" s="10">
        <v>0</v>
      </c>
      <c r="BL747" s="10">
        <v>0.21403182159055145</v>
      </c>
      <c r="BM747" s="10">
        <v>-1008.9377915088638</v>
      </c>
      <c r="BN747" s="41">
        <v>-1862.4432872040602</v>
      </c>
      <c r="BO747" s="41"/>
      <c r="BP747" s="10">
        <v>0</v>
      </c>
      <c r="BQ747" s="38">
        <v>0</v>
      </c>
      <c r="BR747" s="6" t="s">
        <v>13322</v>
      </c>
      <c r="BS747" s="51">
        <v>652.5</v>
      </c>
      <c r="BT747" s="75">
        <v>1961</v>
      </c>
      <c r="BU747" s="51">
        <v>-1308.5</v>
      </c>
      <c r="BV747" s="75">
        <v>534</v>
      </c>
      <c r="BW747" s="75">
        <v>725</v>
      </c>
      <c r="BX747" s="51"/>
    </row>
    <row r="748" spans="1:76">
      <c r="A748" s="48" t="s">
        <v>1474</v>
      </c>
      <c r="B748" s="1" t="s">
        <v>3995</v>
      </c>
      <c r="C748" s="2" t="s">
        <v>3961</v>
      </c>
      <c r="D748" s="91" t="s">
        <v>627</v>
      </c>
      <c r="E748" s="2" t="s">
        <v>2665</v>
      </c>
      <c r="F748" s="2" t="s">
        <v>2665</v>
      </c>
      <c r="G748" s="2" t="s">
        <v>657</v>
      </c>
      <c r="H748" s="2" t="s">
        <v>657</v>
      </c>
      <c r="I748">
        <v>639</v>
      </c>
      <c r="J748" t="s">
        <v>6787</v>
      </c>
      <c r="K748" t="e">
        <v>#VALUE!</v>
      </c>
      <c r="L748" t="s">
        <v>2962</v>
      </c>
      <c r="M748" s="175">
        <v>0</v>
      </c>
      <c r="N748" s="124">
        <v>0</v>
      </c>
      <c r="O748" s="75">
        <v>0</v>
      </c>
      <c r="P748" s="124">
        <v>0</v>
      </c>
      <c r="Q748" s="124">
        <v>0</v>
      </c>
      <c r="R748" s="124">
        <v>0</v>
      </c>
      <c r="S748" s="75">
        <v>0</v>
      </c>
      <c r="T748" s="124">
        <v>0</v>
      </c>
      <c r="U748" s="75">
        <v>0</v>
      </c>
      <c r="V748" s="75">
        <v>0</v>
      </c>
      <c r="W748" s="75">
        <v>0</v>
      </c>
      <c r="X748" s="75">
        <v>0</v>
      </c>
      <c r="Y748" s="4">
        <v>0</v>
      </c>
      <c r="Z748" s="4">
        <v>0</v>
      </c>
      <c r="AA748" s="4">
        <v>0</v>
      </c>
      <c r="AB748" s="8">
        <v>0</v>
      </c>
      <c r="AC748" s="8">
        <v>0</v>
      </c>
      <c r="AD748" s="8">
        <v>0</v>
      </c>
      <c r="AE748" s="8">
        <v>0</v>
      </c>
      <c r="AF748" s="51">
        <v>0.37915166066423983</v>
      </c>
      <c r="AG748" s="51">
        <v>0</v>
      </c>
      <c r="AH748" s="51">
        <v>0</v>
      </c>
      <c r="AI748" s="51">
        <v>0</v>
      </c>
      <c r="AJ748" s="8">
        <v>-999</v>
      </c>
      <c r="AK748" s="8" t="s">
        <v>12734</v>
      </c>
      <c r="AL748" s="8" t="s">
        <v>12734</v>
      </c>
      <c r="AM748" s="8" t="s">
        <v>12734</v>
      </c>
      <c r="AN748" s="8">
        <v>-999</v>
      </c>
      <c r="AO748" s="8" t="s">
        <v>12734</v>
      </c>
      <c r="AP748" s="8" t="s">
        <v>12734</v>
      </c>
      <c r="AQ748" s="8">
        <v>-999</v>
      </c>
      <c r="AR748" s="8" t="s">
        <v>12734</v>
      </c>
      <c r="AS748" s="8">
        <v>-999</v>
      </c>
      <c r="AT748" s="8">
        <v>-999</v>
      </c>
      <c r="AU748" s="8">
        <v>-999</v>
      </c>
      <c r="AV748" s="133" t="s">
        <v>12734</v>
      </c>
      <c r="AW748" s="133" t="s">
        <v>12734</v>
      </c>
      <c r="AX748" s="133" t="s">
        <v>12734</v>
      </c>
      <c r="AY748" s="133">
        <v>56</v>
      </c>
      <c r="AZ748" s="133" t="s">
        <v>12734</v>
      </c>
      <c r="BA748" s="133" t="s">
        <v>12734</v>
      </c>
      <c r="BB748" s="133">
        <v>81</v>
      </c>
      <c r="BC748" s="133" t="s">
        <v>12734</v>
      </c>
      <c r="BD748" s="133">
        <v>172</v>
      </c>
      <c r="BE748" s="133">
        <v>388</v>
      </c>
      <c r="BF748" s="133">
        <v>373</v>
      </c>
      <c r="BG748" s="92" t="s">
        <v>12734</v>
      </c>
      <c r="BH748" s="8">
        <v>9.7237596872733416</v>
      </c>
      <c r="BI748" s="8">
        <v>-1008.7237596872733</v>
      </c>
      <c r="BJ748" s="12">
        <v>738</v>
      </c>
      <c r="BK748" s="10">
        <v>0</v>
      </c>
      <c r="BL748" s="10">
        <v>0.21403182159055145</v>
      </c>
      <c r="BM748" s="10">
        <v>-1008.9377915088638</v>
      </c>
      <c r="BN748" s="41">
        <v>-1862.4432872040602</v>
      </c>
      <c r="BO748" s="41"/>
      <c r="BP748" s="10">
        <v>0</v>
      </c>
      <c r="BQ748" s="38">
        <v>0</v>
      </c>
      <c r="BR748" s="6" t="s">
        <v>13322</v>
      </c>
      <c r="BS748" s="51">
        <v>0</v>
      </c>
      <c r="BT748" s="75">
        <v>1961</v>
      </c>
      <c r="BU748" s="51">
        <v>0</v>
      </c>
      <c r="BV748" s="75">
        <v>0</v>
      </c>
      <c r="BW748" s="75">
        <v>0</v>
      </c>
      <c r="BX748" s="51"/>
    </row>
    <row r="749" spans="1:76">
      <c r="A749" s="48" t="s">
        <v>11931</v>
      </c>
      <c r="B749" s="1" t="s">
        <v>11933</v>
      </c>
      <c r="C749" s="2" t="s">
        <v>11932</v>
      </c>
      <c r="D749" s="91" t="s">
        <v>11439</v>
      </c>
      <c r="E749" s="2" t="s">
        <v>1398</v>
      </c>
      <c r="F749" s="2" t="s">
        <v>6289</v>
      </c>
      <c r="G749" s="2" t="s">
        <v>657</v>
      </c>
      <c r="H749" s="2" t="s">
        <v>657</v>
      </c>
      <c r="I749" t="e">
        <v>#VALUE!</v>
      </c>
      <c r="J749" t="s">
        <v>11473</v>
      </c>
      <c r="K749" t="e">
        <v>#VALUE!</v>
      </c>
      <c r="L749" t="s">
        <v>11386</v>
      </c>
      <c r="M749" s="175">
        <v>0</v>
      </c>
      <c r="N749" s="124">
        <v>0</v>
      </c>
      <c r="O749" s="75">
        <v>0</v>
      </c>
      <c r="P749" s="124">
        <v>0</v>
      </c>
      <c r="Q749" s="124">
        <v>0</v>
      </c>
      <c r="R749" s="124">
        <v>0</v>
      </c>
      <c r="S749" s="75">
        <v>0</v>
      </c>
      <c r="T749" s="124">
        <v>0</v>
      </c>
      <c r="U749" s="75">
        <v>0</v>
      </c>
      <c r="V749" s="75">
        <v>0</v>
      </c>
      <c r="W749" s="75">
        <v>0</v>
      </c>
      <c r="X749" s="75">
        <v>0</v>
      </c>
      <c r="Y749" s="4">
        <v>0</v>
      </c>
      <c r="Z749" s="4">
        <v>0</v>
      </c>
      <c r="AA749" s="4">
        <v>0</v>
      </c>
      <c r="AB749" s="8">
        <v>0</v>
      </c>
      <c r="AC749" s="8">
        <v>0</v>
      </c>
      <c r="AD749" s="8">
        <v>0</v>
      </c>
      <c r="AE749" s="8">
        <v>0</v>
      </c>
      <c r="AF749" s="51">
        <v>0.37915166066423983</v>
      </c>
      <c r="AG749" s="51">
        <v>0</v>
      </c>
      <c r="AH749" s="51">
        <v>0</v>
      </c>
      <c r="AI749" s="51">
        <v>0</v>
      </c>
      <c r="AJ749" s="8">
        <v>-999</v>
      </c>
      <c r="AK749" s="8" t="s">
        <v>12734</v>
      </c>
      <c r="AL749" s="8" t="s">
        <v>12734</v>
      </c>
      <c r="AM749" s="8" t="s">
        <v>12734</v>
      </c>
      <c r="AN749" s="8">
        <v>-999</v>
      </c>
      <c r="AO749" s="8" t="s">
        <v>12734</v>
      </c>
      <c r="AP749" s="8" t="s">
        <v>12734</v>
      </c>
      <c r="AQ749" s="8">
        <v>-999</v>
      </c>
      <c r="AR749" s="8" t="s">
        <v>12734</v>
      </c>
      <c r="AS749" s="8">
        <v>-999</v>
      </c>
      <c r="AT749" s="8">
        <v>-999</v>
      </c>
      <c r="AU749" s="8">
        <v>-999</v>
      </c>
      <c r="AV749" s="133" t="s">
        <v>12734</v>
      </c>
      <c r="AW749" s="133" t="s">
        <v>12734</v>
      </c>
      <c r="AX749" s="133" t="s">
        <v>12734</v>
      </c>
      <c r="AY749" s="133">
        <v>56</v>
      </c>
      <c r="AZ749" s="133" t="s">
        <v>12734</v>
      </c>
      <c r="BA749" s="133" t="s">
        <v>12734</v>
      </c>
      <c r="BB749" s="133">
        <v>81</v>
      </c>
      <c r="BC749" s="133" t="s">
        <v>12734</v>
      </c>
      <c r="BD749" s="133">
        <v>172</v>
      </c>
      <c r="BE749" s="133">
        <v>388</v>
      </c>
      <c r="BF749" s="133">
        <v>373</v>
      </c>
      <c r="BG749" s="92" t="s">
        <v>12734</v>
      </c>
      <c r="BH749" s="8">
        <v>9.7237596872733416</v>
      </c>
      <c r="BI749" s="8">
        <v>-1008.7237596872733</v>
      </c>
      <c r="BJ749" s="12">
        <v>738</v>
      </c>
      <c r="BK749" s="10">
        <v>0</v>
      </c>
      <c r="BL749" s="10">
        <v>0.21403182159055145</v>
      </c>
      <c r="BM749" s="10">
        <v>-1008.9377915088638</v>
      </c>
      <c r="BN749" s="41">
        <v>-1862.4432872040602</v>
      </c>
      <c r="BO749" s="41"/>
      <c r="BP749" s="10">
        <v>0</v>
      </c>
      <c r="BQ749" s="38">
        <v>0</v>
      </c>
      <c r="BR749" s="6" t="s">
        <v>13322</v>
      </c>
      <c r="BS749" s="51">
        <v>514.5</v>
      </c>
      <c r="BT749" s="75">
        <v>1961</v>
      </c>
      <c r="BU749" s="51">
        <v>-1446.5</v>
      </c>
      <c r="BV749" s="75">
        <v>416</v>
      </c>
      <c r="BW749" s="75">
        <v>584</v>
      </c>
      <c r="BX749" s="51"/>
    </row>
    <row r="750" spans="1:76">
      <c r="A750" s="135" t="s">
        <v>2601</v>
      </c>
      <c r="B750" s="115" t="s">
        <v>4518</v>
      </c>
      <c r="C750" s="119" t="s">
        <v>4011</v>
      </c>
      <c r="D750" s="91" t="s">
        <v>360</v>
      </c>
      <c r="E750" s="119" t="s">
        <v>1431</v>
      </c>
      <c r="F750" s="119" t="s">
        <v>3643</v>
      </c>
      <c r="G750" s="119" t="s">
        <v>657</v>
      </c>
      <c r="H750" s="119" t="s">
        <v>657</v>
      </c>
      <c r="I750" s="123">
        <v>7226</v>
      </c>
      <c r="J750" s="123" t="s">
        <v>6548</v>
      </c>
      <c r="K750" s="123" t="e">
        <v>#VALUE!</v>
      </c>
      <c r="L750" s="123" t="s">
        <v>3109</v>
      </c>
      <c r="M750" s="124">
        <v>0</v>
      </c>
      <c r="N750" s="124">
        <v>0</v>
      </c>
      <c r="O750" s="124">
        <v>0</v>
      </c>
      <c r="P750" s="124">
        <v>0</v>
      </c>
      <c r="Q750" s="124">
        <v>0</v>
      </c>
      <c r="R750" s="124">
        <v>0</v>
      </c>
      <c r="S750" s="124">
        <v>0</v>
      </c>
      <c r="T750" s="124">
        <v>0</v>
      </c>
      <c r="U750" s="124">
        <v>0</v>
      </c>
      <c r="V750" s="124">
        <v>0</v>
      </c>
      <c r="W750" s="124">
        <v>0</v>
      </c>
      <c r="X750" s="124">
        <v>0</v>
      </c>
      <c r="Y750" s="125">
        <v>0</v>
      </c>
      <c r="Z750" s="125">
        <v>0</v>
      </c>
      <c r="AA750" s="125">
        <v>0</v>
      </c>
      <c r="AB750" s="126">
        <v>0</v>
      </c>
      <c r="AC750" s="126">
        <v>0</v>
      </c>
      <c r="AD750" s="126">
        <v>0</v>
      </c>
      <c r="AE750" s="126">
        <v>0</v>
      </c>
      <c r="AF750" s="126">
        <v>0.37915166066423983</v>
      </c>
      <c r="AG750" s="126">
        <v>0</v>
      </c>
      <c r="AH750" s="126">
        <v>0</v>
      </c>
      <c r="AI750" s="51">
        <v>0</v>
      </c>
      <c r="AJ750" s="126">
        <v>-999</v>
      </c>
      <c r="AK750" s="126" t="s">
        <v>12734</v>
      </c>
      <c r="AL750" s="126" t="s">
        <v>12734</v>
      </c>
      <c r="AM750" s="126" t="s">
        <v>12734</v>
      </c>
      <c r="AN750" s="126">
        <v>-999</v>
      </c>
      <c r="AO750" s="126" t="s">
        <v>12734</v>
      </c>
      <c r="AP750" s="126" t="s">
        <v>12734</v>
      </c>
      <c r="AQ750" s="126">
        <v>-999</v>
      </c>
      <c r="AR750" s="126" t="s">
        <v>12734</v>
      </c>
      <c r="AS750" s="126">
        <v>-999</v>
      </c>
      <c r="AT750" s="126">
        <v>-999</v>
      </c>
      <c r="AU750" s="126">
        <v>-999</v>
      </c>
      <c r="AV750" s="128" t="s">
        <v>12734</v>
      </c>
      <c r="AW750" s="128" t="s">
        <v>12734</v>
      </c>
      <c r="AX750" s="128" t="s">
        <v>12734</v>
      </c>
      <c r="AY750" s="128">
        <v>56</v>
      </c>
      <c r="AZ750" s="128" t="s">
        <v>12734</v>
      </c>
      <c r="BA750" s="128" t="s">
        <v>12734</v>
      </c>
      <c r="BB750" s="128">
        <v>81</v>
      </c>
      <c r="BC750" s="128" t="s">
        <v>12734</v>
      </c>
      <c r="BD750" s="128">
        <v>172</v>
      </c>
      <c r="BE750" s="128">
        <v>388</v>
      </c>
      <c r="BF750" s="128">
        <v>373</v>
      </c>
      <c r="BG750" s="127" t="s">
        <v>12734</v>
      </c>
      <c r="BH750" s="126">
        <v>9.7237596872733416</v>
      </c>
      <c r="BI750" s="126">
        <v>-1008.7237596872733</v>
      </c>
      <c r="BJ750" s="128">
        <v>738</v>
      </c>
      <c r="BK750" s="126">
        <v>0</v>
      </c>
      <c r="BL750" s="126">
        <v>0.21403182159055145</v>
      </c>
      <c r="BM750" s="126">
        <v>-1008.9377915088638</v>
      </c>
      <c r="BN750" s="129">
        <v>-1862.4432872040602</v>
      </c>
      <c r="BO750" s="164"/>
      <c r="BP750" s="126">
        <v>0</v>
      </c>
      <c r="BQ750" s="38">
        <v>0</v>
      </c>
      <c r="BR750" s="126" t="s">
        <v>13322</v>
      </c>
      <c r="BS750" s="126">
        <v>0</v>
      </c>
      <c r="BT750" s="124">
        <v>1961</v>
      </c>
      <c r="BU750" s="126">
        <v>0</v>
      </c>
      <c r="BV750" s="124">
        <v>0</v>
      </c>
      <c r="BW750" s="124">
        <v>0</v>
      </c>
      <c r="BX750" s="126"/>
    </row>
    <row r="751" spans="1:76">
      <c r="A751" s="26" t="s">
        <v>2447</v>
      </c>
      <c r="B751" s="1" t="s">
        <v>4326</v>
      </c>
      <c r="C751" s="2" t="s">
        <v>4327</v>
      </c>
      <c r="D751" s="91" t="s">
        <v>367</v>
      </c>
      <c r="E751" s="2" t="s">
        <v>2665</v>
      </c>
      <c r="F751" s="2" t="s">
        <v>2665</v>
      </c>
      <c r="G751" s="2" t="s">
        <v>657</v>
      </c>
      <c r="H751" s="2" t="s">
        <v>657</v>
      </c>
      <c r="I751">
        <v>4969</v>
      </c>
      <c r="J751" t="s">
        <v>7476</v>
      </c>
      <c r="K751" t="e">
        <v>#VALUE!</v>
      </c>
      <c r="L751" t="s">
        <v>3852</v>
      </c>
      <c r="M751" s="175">
        <v>0</v>
      </c>
      <c r="N751" s="124">
        <v>0</v>
      </c>
      <c r="O751" s="75">
        <v>0</v>
      </c>
      <c r="P751" s="124">
        <v>0</v>
      </c>
      <c r="Q751" s="124">
        <v>0</v>
      </c>
      <c r="R751" s="124">
        <v>0</v>
      </c>
      <c r="S751" s="75">
        <v>0</v>
      </c>
      <c r="T751" s="124">
        <v>0</v>
      </c>
      <c r="U751" s="75">
        <v>0</v>
      </c>
      <c r="V751" s="75">
        <v>0</v>
      </c>
      <c r="W751" s="75">
        <v>0</v>
      </c>
      <c r="X751" s="75">
        <v>0</v>
      </c>
      <c r="Y751" s="31">
        <v>0</v>
      </c>
      <c r="Z751" s="31">
        <v>0</v>
      </c>
      <c r="AA751" s="31">
        <v>0</v>
      </c>
      <c r="AB751" s="32">
        <v>0</v>
      </c>
      <c r="AC751" s="32">
        <v>0</v>
      </c>
      <c r="AD751" s="32">
        <v>0</v>
      </c>
      <c r="AE751" s="32">
        <v>0</v>
      </c>
      <c r="AF751" s="51">
        <v>0.37915166066423983</v>
      </c>
      <c r="AG751" s="51">
        <v>0</v>
      </c>
      <c r="AH751" s="51">
        <v>0</v>
      </c>
      <c r="AI751" s="51">
        <v>0</v>
      </c>
      <c r="AJ751" s="8">
        <v>-999</v>
      </c>
      <c r="AK751" s="8" t="s">
        <v>12734</v>
      </c>
      <c r="AL751" s="8" t="s">
        <v>12734</v>
      </c>
      <c r="AM751" s="8" t="s">
        <v>12734</v>
      </c>
      <c r="AN751" s="8">
        <v>-999</v>
      </c>
      <c r="AO751" s="8" t="s">
        <v>12734</v>
      </c>
      <c r="AP751" s="8" t="s">
        <v>12734</v>
      </c>
      <c r="AQ751" s="8">
        <v>-999</v>
      </c>
      <c r="AR751" s="8" t="s">
        <v>12734</v>
      </c>
      <c r="AS751" s="8">
        <v>-999</v>
      </c>
      <c r="AT751" s="8">
        <v>-999</v>
      </c>
      <c r="AU751" s="8">
        <v>-999</v>
      </c>
      <c r="AV751" s="133" t="s">
        <v>12734</v>
      </c>
      <c r="AW751" s="133" t="s">
        <v>12734</v>
      </c>
      <c r="AX751" s="133" t="s">
        <v>12734</v>
      </c>
      <c r="AY751" s="133">
        <v>56</v>
      </c>
      <c r="AZ751" s="133" t="s">
        <v>12734</v>
      </c>
      <c r="BA751" s="133" t="s">
        <v>12734</v>
      </c>
      <c r="BB751" s="133">
        <v>81</v>
      </c>
      <c r="BC751" s="133" t="s">
        <v>12734</v>
      </c>
      <c r="BD751" s="133">
        <v>172</v>
      </c>
      <c r="BE751" s="133">
        <v>388</v>
      </c>
      <c r="BF751" s="133">
        <v>373</v>
      </c>
      <c r="BG751" s="92" t="s">
        <v>12734</v>
      </c>
      <c r="BH751" s="32">
        <v>9.7237596872733416</v>
      </c>
      <c r="BI751" s="8">
        <v>-1008.7237596872733</v>
      </c>
      <c r="BJ751" s="12">
        <v>738</v>
      </c>
      <c r="BK751" s="32">
        <v>0</v>
      </c>
      <c r="BL751" s="32">
        <v>0.21403182159055145</v>
      </c>
      <c r="BM751" s="32">
        <v>-1008.9377915088638</v>
      </c>
      <c r="BN751" s="40">
        <v>-1862.4432872040602</v>
      </c>
      <c r="BO751" s="40"/>
      <c r="BP751" s="32">
        <v>0</v>
      </c>
      <c r="BQ751" s="38">
        <v>0</v>
      </c>
      <c r="BR751" s="6" t="s">
        <v>13322</v>
      </c>
      <c r="BS751" s="51">
        <v>0</v>
      </c>
      <c r="BT751" s="75">
        <v>1961</v>
      </c>
      <c r="BU751" s="51">
        <v>0</v>
      </c>
      <c r="BV751" s="75">
        <v>0</v>
      </c>
      <c r="BW751" s="75">
        <v>0</v>
      </c>
      <c r="BX751" s="51"/>
    </row>
    <row r="752" spans="1:76">
      <c r="A752" s="61" t="s">
        <v>6435</v>
      </c>
      <c r="B752" s="1" t="s">
        <v>4172</v>
      </c>
      <c r="C752" s="2" t="s">
        <v>6437</v>
      </c>
      <c r="D752" s="91" t="s">
        <v>6436</v>
      </c>
      <c r="E752" s="2" t="s">
        <v>2665</v>
      </c>
      <c r="F752" s="2" t="s">
        <v>2665</v>
      </c>
      <c r="G752" s="2" t="s">
        <v>657</v>
      </c>
      <c r="H752" s="2" t="s">
        <v>657</v>
      </c>
      <c r="I752">
        <v>13777</v>
      </c>
      <c r="J752" t="s">
        <v>6438</v>
      </c>
      <c r="K752" t="e">
        <v>#VALUE!</v>
      </c>
      <c r="L752" t="s">
        <v>6439</v>
      </c>
      <c r="M752" s="175">
        <v>0</v>
      </c>
      <c r="N752" s="124">
        <v>0</v>
      </c>
      <c r="O752" s="75">
        <v>0</v>
      </c>
      <c r="P752" s="124">
        <v>0</v>
      </c>
      <c r="Q752" s="124">
        <v>0</v>
      </c>
      <c r="R752" s="124">
        <v>0</v>
      </c>
      <c r="S752" s="75">
        <v>0</v>
      </c>
      <c r="T752" s="124">
        <v>0</v>
      </c>
      <c r="U752" s="75">
        <v>0</v>
      </c>
      <c r="V752" s="75">
        <v>0</v>
      </c>
      <c r="W752" s="75">
        <v>0</v>
      </c>
      <c r="X752" s="75">
        <v>0</v>
      </c>
      <c r="Y752" s="52">
        <v>0</v>
      </c>
      <c r="Z752" s="52">
        <v>0</v>
      </c>
      <c r="AA752" s="52">
        <v>0</v>
      </c>
      <c r="AB752" s="51">
        <v>0</v>
      </c>
      <c r="AC752" s="51">
        <v>0</v>
      </c>
      <c r="AD752" s="51">
        <v>0</v>
      </c>
      <c r="AE752" s="51">
        <v>0</v>
      </c>
      <c r="AF752" s="51">
        <v>0.37915166066423983</v>
      </c>
      <c r="AG752" s="51">
        <v>0</v>
      </c>
      <c r="AH752" s="51">
        <v>0</v>
      </c>
      <c r="AI752" s="51">
        <v>0</v>
      </c>
      <c r="AJ752" s="51">
        <v>-999</v>
      </c>
      <c r="AK752" s="51" t="s">
        <v>12734</v>
      </c>
      <c r="AL752" s="51" t="s">
        <v>12734</v>
      </c>
      <c r="AM752" s="51" t="s">
        <v>12734</v>
      </c>
      <c r="AN752" s="51">
        <v>-999</v>
      </c>
      <c r="AO752" s="51" t="s">
        <v>12734</v>
      </c>
      <c r="AP752" s="51" t="s">
        <v>12734</v>
      </c>
      <c r="AQ752" s="51">
        <v>-999</v>
      </c>
      <c r="AR752" s="51" t="s">
        <v>12734</v>
      </c>
      <c r="AS752" s="51">
        <v>-999</v>
      </c>
      <c r="AT752" s="51">
        <v>-999</v>
      </c>
      <c r="AU752" s="51">
        <v>-999</v>
      </c>
      <c r="AV752" s="76" t="s">
        <v>12734</v>
      </c>
      <c r="AW752" s="133" t="s">
        <v>12734</v>
      </c>
      <c r="AX752" s="133" t="s">
        <v>12734</v>
      </c>
      <c r="AY752" s="133">
        <v>56</v>
      </c>
      <c r="AZ752" s="133" t="s">
        <v>12734</v>
      </c>
      <c r="BA752" s="133" t="s">
        <v>12734</v>
      </c>
      <c r="BB752" s="133">
        <v>81</v>
      </c>
      <c r="BC752" s="133" t="s">
        <v>12734</v>
      </c>
      <c r="BD752" s="133">
        <v>172</v>
      </c>
      <c r="BE752" s="133">
        <v>388</v>
      </c>
      <c r="BF752" s="133">
        <v>373</v>
      </c>
      <c r="BG752" s="92" t="s">
        <v>12734</v>
      </c>
      <c r="BH752" s="51">
        <v>9.7237596872733416</v>
      </c>
      <c r="BI752" s="51">
        <v>-1008.7237596872733</v>
      </c>
      <c r="BJ752" s="76">
        <v>738</v>
      </c>
      <c r="BK752" s="51">
        <v>0</v>
      </c>
      <c r="BL752" s="51">
        <v>0.21403182159055145</v>
      </c>
      <c r="BM752" s="51">
        <v>-1008.9377915088638</v>
      </c>
      <c r="BN752" s="64">
        <v>-1862.4432872040602</v>
      </c>
      <c r="BO752" s="64"/>
      <c r="BP752" s="51">
        <v>0</v>
      </c>
      <c r="BQ752" s="38">
        <v>0</v>
      </c>
      <c r="BR752" s="51" t="s">
        <v>13322</v>
      </c>
      <c r="BS752" s="51">
        <v>0</v>
      </c>
      <c r="BT752" s="75">
        <v>1961</v>
      </c>
      <c r="BU752" s="51">
        <v>0</v>
      </c>
      <c r="BV752" s="75">
        <v>0</v>
      </c>
      <c r="BW752" s="75">
        <v>0</v>
      </c>
      <c r="BX752" s="6"/>
    </row>
    <row r="753" spans="1:76">
      <c r="A753" s="48" t="s">
        <v>2376</v>
      </c>
      <c r="B753" s="1" t="s">
        <v>4738</v>
      </c>
      <c r="C753" s="2" t="s">
        <v>4065</v>
      </c>
      <c r="D753" s="91" t="s">
        <v>224</v>
      </c>
      <c r="E753" s="2" t="s">
        <v>2665</v>
      </c>
      <c r="F753" s="2" t="s">
        <v>2665</v>
      </c>
      <c r="G753" s="2" t="s">
        <v>657</v>
      </c>
      <c r="H753" s="2" t="s">
        <v>657</v>
      </c>
      <c r="I753">
        <v>9856</v>
      </c>
      <c r="J753" t="s">
        <v>7048</v>
      </c>
      <c r="K753" t="e">
        <v>#VALUE!</v>
      </c>
      <c r="L753" t="s">
        <v>6206</v>
      </c>
      <c r="M753" s="175">
        <v>0</v>
      </c>
      <c r="N753" s="124">
        <v>0</v>
      </c>
      <c r="O753" s="75">
        <v>0</v>
      </c>
      <c r="P753" s="124">
        <v>0</v>
      </c>
      <c r="Q753" s="124">
        <v>0</v>
      </c>
      <c r="R753" s="124">
        <v>0</v>
      </c>
      <c r="S753" s="75">
        <v>0</v>
      </c>
      <c r="T753" s="124">
        <v>0</v>
      </c>
      <c r="U753" s="75">
        <v>0</v>
      </c>
      <c r="V753" s="75">
        <v>0</v>
      </c>
      <c r="W753" s="75">
        <v>0</v>
      </c>
      <c r="X753" s="75">
        <v>0</v>
      </c>
      <c r="Y753" s="31">
        <v>0</v>
      </c>
      <c r="Z753" s="31">
        <v>0</v>
      </c>
      <c r="AA753" s="31">
        <v>0</v>
      </c>
      <c r="AB753" s="32">
        <v>0</v>
      </c>
      <c r="AC753" s="32">
        <v>0</v>
      </c>
      <c r="AD753" s="32">
        <v>0</v>
      </c>
      <c r="AE753" s="32">
        <v>0</v>
      </c>
      <c r="AF753" s="51">
        <v>0.37915166066423983</v>
      </c>
      <c r="AG753" s="51">
        <v>0</v>
      </c>
      <c r="AH753" s="51">
        <v>0</v>
      </c>
      <c r="AI753" s="51">
        <v>0</v>
      </c>
      <c r="AJ753" s="32">
        <v>-999</v>
      </c>
      <c r="AK753" s="32" t="s">
        <v>12734</v>
      </c>
      <c r="AL753" s="32" t="s">
        <v>12734</v>
      </c>
      <c r="AM753" s="32" t="s">
        <v>12734</v>
      </c>
      <c r="AN753" s="32">
        <v>-999</v>
      </c>
      <c r="AO753" s="32" t="s">
        <v>12734</v>
      </c>
      <c r="AP753" s="32" t="s">
        <v>12734</v>
      </c>
      <c r="AQ753" s="32">
        <v>-999</v>
      </c>
      <c r="AR753" s="32" t="s">
        <v>12734</v>
      </c>
      <c r="AS753" s="32">
        <v>-999</v>
      </c>
      <c r="AT753" s="32">
        <v>-999</v>
      </c>
      <c r="AU753" s="32">
        <v>-999</v>
      </c>
      <c r="AV753" s="134" t="s">
        <v>12734</v>
      </c>
      <c r="AW753" s="133" t="s">
        <v>12734</v>
      </c>
      <c r="AX753" s="133" t="s">
        <v>12734</v>
      </c>
      <c r="AY753" s="133">
        <v>56</v>
      </c>
      <c r="AZ753" s="133" t="s">
        <v>12734</v>
      </c>
      <c r="BA753" s="133" t="s">
        <v>12734</v>
      </c>
      <c r="BB753" s="133">
        <v>81</v>
      </c>
      <c r="BC753" s="133" t="s">
        <v>12734</v>
      </c>
      <c r="BD753" s="133">
        <v>172</v>
      </c>
      <c r="BE753" s="133">
        <v>388</v>
      </c>
      <c r="BF753" s="133">
        <v>373</v>
      </c>
      <c r="BG753" s="92" t="s">
        <v>12734</v>
      </c>
      <c r="BH753" s="32">
        <v>9.7237596872733416</v>
      </c>
      <c r="BI753" s="8">
        <v>-1008.7237596872733</v>
      </c>
      <c r="BJ753" s="12">
        <v>738</v>
      </c>
      <c r="BK753" s="32">
        <v>0</v>
      </c>
      <c r="BL753" s="32">
        <v>0.21403182159055145</v>
      </c>
      <c r="BM753" s="32">
        <v>-1008.9377915088638</v>
      </c>
      <c r="BN753" s="40">
        <v>-1862.4432872040602</v>
      </c>
      <c r="BO753" s="40"/>
      <c r="BP753" s="32">
        <v>0</v>
      </c>
      <c r="BQ753" s="38">
        <v>0</v>
      </c>
      <c r="BR753" s="6" t="s">
        <v>13322</v>
      </c>
      <c r="BS753" s="51">
        <v>0</v>
      </c>
      <c r="BT753" s="75">
        <v>1961</v>
      </c>
      <c r="BU753" s="51">
        <v>0</v>
      </c>
      <c r="BV753" s="75">
        <v>0</v>
      </c>
      <c r="BW753" s="75">
        <v>0</v>
      </c>
      <c r="BX753" s="51"/>
    </row>
    <row r="754" spans="1:76">
      <c r="A754" s="48" t="s">
        <v>1456</v>
      </c>
      <c r="B754" s="1" t="s">
        <v>3940</v>
      </c>
      <c r="C754" s="2" t="s">
        <v>3931</v>
      </c>
      <c r="D754" s="91" t="s">
        <v>645</v>
      </c>
      <c r="E754" s="2" t="s">
        <v>2665</v>
      </c>
      <c r="F754" s="2" t="s">
        <v>2665</v>
      </c>
      <c r="G754" s="2" t="s">
        <v>657</v>
      </c>
      <c r="H754" s="2" t="s">
        <v>657</v>
      </c>
      <c r="I754">
        <v>1887</v>
      </c>
      <c r="J754" t="s">
        <v>6693</v>
      </c>
      <c r="K754" t="e">
        <v>#VALUE!</v>
      </c>
      <c r="L754" t="s">
        <v>2951</v>
      </c>
      <c r="M754" s="175">
        <v>0</v>
      </c>
      <c r="N754" s="124">
        <v>0</v>
      </c>
      <c r="O754" s="75">
        <v>0</v>
      </c>
      <c r="P754" s="124">
        <v>0</v>
      </c>
      <c r="Q754" s="124">
        <v>0</v>
      </c>
      <c r="R754" s="124">
        <v>0</v>
      </c>
      <c r="S754" s="75">
        <v>0</v>
      </c>
      <c r="T754" s="124">
        <v>0</v>
      </c>
      <c r="U754" s="75">
        <v>0</v>
      </c>
      <c r="V754" s="75">
        <v>0</v>
      </c>
      <c r="W754" s="75">
        <v>0</v>
      </c>
      <c r="X754" s="75">
        <v>0</v>
      </c>
      <c r="Y754" s="4">
        <v>0</v>
      </c>
      <c r="Z754" s="4">
        <v>0</v>
      </c>
      <c r="AA754" s="4">
        <v>0</v>
      </c>
      <c r="AB754" s="8">
        <v>0</v>
      </c>
      <c r="AC754" s="8">
        <v>0</v>
      </c>
      <c r="AD754" s="8">
        <v>0</v>
      </c>
      <c r="AE754" s="8">
        <v>0</v>
      </c>
      <c r="AF754" s="51">
        <v>0.37915166066423983</v>
      </c>
      <c r="AG754" s="51">
        <v>0</v>
      </c>
      <c r="AH754" s="51">
        <v>0</v>
      </c>
      <c r="AI754" s="51">
        <v>0</v>
      </c>
      <c r="AJ754" s="8">
        <v>-999</v>
      </c>
      <c r="AK754" s="8" t="s">
        <v>12734</v>
      </c>
      <c r="AL754" s="8" t="s">
        <v>12734</v>
      </c>
      <c r="AM754" s="8" t="s">
        <v>12734</v>
      </c>
      <c r="AN754" s="8">
        <v>-999</v>
      </c>
      <c r="AO754" s="8" t="s">
        <v>12734</v>
      </c>
      <c r="AP754" s="8" t="s">
        <v>12734</v>
      </c>
      <c r="AQ754" s="8">
        <v>-999</v>
      </c>
      <c r="AR754" s="8" t="s">
        <v>12734</v>
      </c>
      <c r="AS754" s="8">
        <v>-999</v>
      </c>
      <c r="AT754" s="8">
        <v>-999</v>
      </c>
      <c r="AU754" s="8">
        <v>-999</v>
      </c>
      <c r="AV754" s="133" t="s">
        <v>12734</v>
      </c>
      <c r="AW754" s="133" t="s">
        <v>12734</v>
      </c>
      <c r="AX754" s="133" t="s">
        <v>12734</v>
      </c>
      <c r="AY754" s="133">
        <v>56</v>
      </c>
      <c r="AZ754" s="133" t="s">
        <v>12734</v>
      </c>
      <c r="BA754" s="133" t="s">
        <v>12734</v>
      </c>
      <c r="BB754" s="133">
        <v>81</v>
      </c>
      <c r="BC754" s="133" t="s">
        <v>12734</v>
      </c>
      <c r="BD754" s="133">
        <v>172</v>
      </c>
      <c r="BE754" s="133">
        <v>388</v>
      </c>
      <c r="BF754" s="133">
        <v>373</v>
      </c>
      <c r="BG754" s="92" t="s">
        <v>12734</v>
      </c>
      <c r="BH754" s="8">
        <v>9.7237596872733416</v>
      </c>
      <c r="BI754" s="8">
        <v>-1008.7237596872733</v>
      </c>
      <c r="BJ754" s="12">
        <v>738</v>
      </c>
      <c r="BK754" s="10">
        <v>0</v>
      </c>
      <c r="BL754" s="10">
        <v>0.21403182159055145</v>
      </c>
      <c r="BM754" s="10">
        <v>-1008.9377915088638</v>
      </c>
      <c r="BN754" s="41">
        <v>-1862.4432872040602</v>
      </c>
      <c r="BO754" s="41"/>
      <c r="BP754" s="10">
        <v>0</v>
      </c>
      <c r="BQ754" s="38">
        <v>0</v>
      </c>
      <c r="BR754" s="6" t="s">
        <v>13322</v>
      </c>
      <c r="BS754" s="51">
        <v>0</v>
      </c>
      <c r="BT754" s="75">
        <v>1961</v>
      </c>
      <c r="BU754" s="51">
        <v>0</v>
      </c>
      <c r="BV754" s="75">
        <v>0</v>
      </c>
      <c r="BW754" s="75">
        <v>0</v>
      </c>
      <c r="BX754" s="51"/>
    </row>
    <row r="755" spans="1:76">
      <c r="A755" s="26" t="s">
        <v>9019</v>
      </c>
      <c r="B755" s="1" t="s">
        <v>5597</v>
      </c>
      <c r="C755" s="2" t="s">
        <v>5191</v>
      </c>
      <c r="D755" s="91" t="s">
        <v>8676</v>
      </c>
      <c r="E755" s="2" t="s">
        <v>1419</v>
      </c>
      <c r="F755" s="2" t="s">
        <v>6289</v>
      </c>
      <c r="G755" s="2" t="s">
        <v>657</v>
      </c>
      <c r="H755" s="2" t="s">
        <v>657</v>
      </c>
      <c r="I755" t="e">
        <v>#VALUE!</v>
      </c>
      <c r="J755" t="s">
        <v>8677</v>
      </c>
      <c r="K755" t="e">
        <v>#VALUE!</v>
      </c>
      <c r="L755" t="s">
        <v>9020</v>
      </c>
      <c r="M755" s="175">
        <v>0</v>
      </c>
      <c r="N755" s="124">
        <v>0</v>
      </c>
      <c r="O755" s="75">
        <v>0</v>
      </c>
      <c r="P755" s="124">
        <v>0</v>
      </c>
      <c r="Q755" s="124">
        <v>0</v>
      </c>
      <c r="R755" s="124">
        <v>0</v>
      </c>
      <c r="S755" s="75">
        <v>0</v>
      </c>
      <c r="T755" s="124">
        <v>0</v>
      </c>
      <c r="U755" s="75">
        <v>0</v>
      </c>
      <c r="V755" s="75">
        <v>0</v>
      </c>
      <c r="W755" s="75">
        <v>0</v>
      </c>
      <c r="X755" s="75">
        <v>0</v>
      </c>
      <c r="Y755" s="4">
        <v>0</v>
      </c>
      <c r="Z755" s="4">
        <v>0</v>
      </c>
      <c r="AA755" s="4">
        <v>0</v>
      </c>
      <c r="AB755" s="8">
        <v>0</v>
      </c>
      <c r="AC755" s="8">
        <v>0</v>
      </c>
      <c r="AD755" s="8">
        <v>0</v>
      </c>
      <c r="AE755" s="8">
        <v>0</v>
      </c>
      <c r="AF755" s="51">
        <v>0.37915166066423983</v>
      </c>
      <c r="AG755" s="51">
        <v>0</v>
      </c>
      <c r="AH755" s="51">
        <v>0</v>
      </c>
      <c r="AI755" s="51">
        <v>0</v>
      </c>
      <c r="AJ755" s="8">
        <v>-999</v>
      </c>
      <c r="AK755" s="8" t="s">
        <v>12734</v>
      </c>
      <c r="AL755" s="8" t="s">
        <v>12734</v>
      </c>
      <c r="AM755" s="8" t="s">
        <v>12734</v>
      </c>
      <c r="AN755" s="8">
        <v>-999</v>
      </c>
      <c r="AO755" s="8" t="s">
        <v>12734</v>
      </c>
      <c r="AP755" s="8" t="s">
        <v>12734</v>
      </c>
      <c r="AQ755" s="8">
        <v>-999</v>
      </c>
      <c r="AR755" s="8" t="s">
        <v>12734</v>
      </c>
      <c r="AS755" s="8">
        <v>-999</v>
      </c>
      <c r="AT755" s="8">
        <v>-999</v>
      </c>
      <c r="AU755" s="8">
        <v>-999</v>
      </c>
      <c r="AV755" s="133" t="s">
        <v>12734</v>
      </c>
      <c r="AW755" s="133" t="s">
        <v>12734</v>
      </c>
      <c r="AX755" s="133" t="s">
        <v>12734</v>
      </c>
      <c r="AY755" s="133">
        <v>56</v>
      </c>
      <c r="AZ755" s="133" t="s">
        <v>12734</v>
      </c>
      <c r="BA755" s="133" t="s">
        <v>12734</v>
      </c>
      <c r="BB755" s="133">
        <v>81</v>
      </c>
      <c r="BC755" s="133" t="s">
        <v>12734</v>
      </c>
      <c r="BD755" s="133">
        <v>172</v>
      </c>
      <c r="BE755" s="133">
        <v>388</v>
      </c>
      <c r="BF755" s="133">
        <v>373</v>
      </c>
      <c r="BG755" s="92" t="s">
        <v>12734</v>
      </c>
      <c r="BH755" s="8">
        <v>9.7237596872733416</v>
      </c>
      <c r="BI755" s="8">
        <v>-1008.7237596872733</v>
      </c>
      <c r="BJ755" s="12">
        <v>738</v>
      </c>
      <c r="BK755" s="10">
        <v>0</v>
      </c>
      <c r="BL755" s="10">
        <v>0.21403182159055145</v>
      </c>
      <c r="BM755" s="10">
        <v>-1008.9377915088638</v>
      </c>
      <c r="BN755" s="41">
        <v>-1862.4432872040602</v>
      </c>
      <c r="BO755" s="41"/>
      <c r="BP755" s="10">
        <v>0</v>
      </c>
      <c r="BQ755" s="38">
        <v>0</v>
      </c>
      <c r="BR755" s="6" t="s">
        <v>13322</v>
      </c>
      <c r="BS755" s="51">
        <v>0</v>
      </c>
      <c r="BT755" s="75">
        <v>1961</v>
      </c>
      <c r="BU755" s="51">
        <v>0</v>
      </c>
      <c r="BV755" s="75">
        <v>0</v>
      </c>
      <c r="BW755" s="75">
        <v>0</v>
      </c>
      <c r="BX755" s="51"/>
    </row>
    <row r="756" spans="1:76">
      <c r="A756" s="48" t="s">
        <v>10103</v>
      </c>
      <c r="B756" s="1" t="s">
        <v>4420</v>
      </c>
      <c r="C756" s="2" t="s">
        <v>4011</v>
      </c>
      <c r="D756" s="91" t="s">
        <v>1241</v>
      </c>
      <c r="E756" s="2" t="s">
        <v>1410</v>
      </c>
      <c r="F756" s="2" t="s">
        <v>6289</v>
      </c>
      <c r="G756" s="2" t="s">
        <v>657</v>
      </c>
      <c r="H756" s="2" t="s">
        <v>657</v>
      </c>
      <c r="I756" s="98">
        <v>13788</v>
      </c>
      <c r="J756" s="98" t="s">
        <v>9634</v>
      </c>
      <c r="K756" s="98" t="e">
        <v>#VALUE!</v>
      </c>
      <c r="L756" s="98" t="s">
        <v>3687</v>
      </c>
      <c r="M756" s="66">
        <v>0</v>
      </c>
      <c r="N756" s="124">
        <v>0</v>
      </c>
      <c r="O756" s="75">
        <v>0</v>
      </c>
      <c r="P756" s="124">
        <v>0</v>
      </c>
      <c r="Q756" s="124">
        <v>0</v>
      </c>
      <c r="R756" s="124">
        <v>0</v>
      </c>
      <c r="S756" s="75">
        <v>0</v>
      </c>
      <c r="T756" s="124">
        <v>0</v>
      </c>
      <c r="U756" s="75">
        <v>0</v>
      </c>
      <c r="V756" s="75">
        <v>0</v>
      </c>
      <c r="W756" s="75">
        <v>0</v>
      </c>
      <c r="X756" s="75">
        <v>0</v>
      </c>
      <c r="Y756" s="3">
        <v>0</v>
      </c>
      <c r="Z756" s="3">
        <v>0</v>
      </c>
      <c r="AA756" s="3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0.37915166066423983</v>
      </c>
      <c r="AG756" s="6">
        <v>0</v>
      </c>
      <c r="AH756" s="6">
        <v>0</v>
      </c>
      <c r="AI756" s="51">
        <v>0</v>
      </c>
      <c r="AJ756" s="6">
        <v>-999</v>
      </c>
      <c r="AK756" s="6" t="s">
        <v>12734</v>
      </c>
      <c r="AL756" s="6" t="s">
        <v>12734</v>
      </c>
      <c r="AM756" s="6" t="s">
        <v>12734</v>
      </c>
      <c r="AN756" s="6">
        <v>-999</v>
      </c>
      <c r="AO756" s="6" t="s">
        <v>12734</v>
      </c>
      <c r="AP756" s="6" t="s">
        <v>12734</v>
      </c>
      <c r="AQ756" s="6">
        <v>-999</v>
      </c>
      <c r="AR756" s="6" t="s">
        <v>12734</v>
      </c>
      <c r="AS756" s="6">
        <v>-999</v>
      </c>
      <c r="AT756" s="6">
        <v>-999</v>
      </c>
      <c r="AU756" s="6">
        <v>-999</v>
      </c>
      <c r="AV756" s="99" t="s">
        <v>12734</v>
      </c>
      <c r="AW756" s="99" t="s">
        <v>12734</v>
      </c>
      <c r="AX756" s="99" t="s">
        <v>12734</v>
      </c>
      <c r="AY756" s="99">
        <v>56</v>
      </c>
      <c r="AZ756" s="99" t="s">
        <v>12734</v>
      </c>
      <c r="BA756" s="99" t="s">
        <v>12734</v>
      </c>
      <c r="BB756" s="99">
        <v>81</v>
      </c>
      <c r="BC756" s="99" t="s">
        <v>12734</v>
      </c>
      <c r="BD756" s="99">
        <v>172</v>
      </c>
      <c r="BE756" s="99">
        <v>388</v>
      </c>
      <c r="BF756" s="99">
        <v>373</v>
      </c>
      <c r="BG756" s="92" t="s">
        <v>12734</v>
      </c>
      <c r="BH756" s="6">
        <v>9.7237596872733416</v>
      </c>
      <c r="BI756" s="6">
        <v>-1008.7237596872733</v>
      </c>
      <c r="BJ756" s="99">
        <v>738</v>
      </c>
      <c r="BK756" s="6">
        <v>0</v>
      </c>
      <c r="BL756" s="6">
        <v>0.21403182159055145</v>
      </c>
      <c r="BM756" s="6">
        <v>-1008.9377915088638</v>
      </c>
      <c r="BN756" s="38">
        <v>-1862.4432872040602</v>
      </c>
      <c r="BO756" s="38"/>
      <c r="BP756" s="6">
        <v>0</v>
      </c>
      <c r="BQ756" s="38">
        <v>0</v>
      </c>
      <c r="BR756" s="6" t="s">
        <v>13322</v>
      </c>
      <c r="BS756" s="51">
        <v>0</v>
      </c>
      <c r="BT756" s="75">
        <v>1961</v>
      </c>
      <c r="BU756" s="51">
        <v>0</v>
      </c>
      <c r="BV756" s="75">
        <v>0</v>
      </c>
      <c r="BW756" s="75">
        <v>0</v>
      </c>
      <c r="BX756" s="6"/>
    </row>
    <row r="757" spans="1:76">
      <c r="A757" s="48" t="s">
        <v>1848</v>
      </c>
      <c r="B757" s="1" t="s">
        <v>4044</v>
      </c>
      <c r="C757" s="2" t="s">
        <v>4045</v>
      </c>
      <c r="D757" s="91" t="s">
        <v>576</v>
      </c>
      <c r="E757" s="2" t="s">
        <v>2665</v>
      </c>
      <c r="F757" s="2" t="s">
        <v>2665</v>
      </c>
      <c r="G757" s="2" t="s">
        <v>657</v>
      </c>
      <c r="H757" s="2" t="s">
        <v>657</v>
      </c>
      <c r="I757">
        <v>4720</v>
      </c>
      <c r="J757" t="s">
        <v>6599</v>
      </c>
      <c r="K757" t="e">
        <v>#VALUE!</v>
      </c>
      <c r="L757" t="s">
        <v>3303</v>
      </c>
      <c r="M757" s="175">
        <v>0</v>
      </c>
      <c r="N757" s="124">
        <v>0</v>
      </c>
      <c r="O757" s="67">
        <v>0</v>
      </c>
      <c r="P757" s="124">
        <v>0</v>
      </c>
      <c r="Q757" s="124">
        <v>0</v>
      </c>
      <c r="R757" s="124">
        <v>0</v>
      </c>
      <c r="S757" s="67">
        <v>0</v>
      </c>
      <c r="T757" s="124">
        <v>0</v>
      </c>
      <c r="U757" s="67">
        <v>0</v>
      </c>
      <c r="V757" s="67">
        <v>0</v>
      </c>
      <c r="W757" s="67">
        <v>0</v>
      </c>
      <c r="X757" s="67">
        <v>0</v>
      </c>
      <c r="Y757" s="4">
        <v>0</v>
      </c>
      <c r="Z757" s="4">
        <v>0</v>
      </c>
      <c r="AA757" s="4">
        <v>0</v>
      </c>
      <c r="AB757" s="8">
        <v>0</v>
      </c>
      <c r="AC757" s="8">
        <v>0</v>
      </c>
      <c r="AD757" s="8">
        <v>0</v>
      </c>
      <c r="AE757" s="8">
        <v>0</v>
      </c>
      <c r="AF757" s="51">
        <v>0.37915166066423983</v>
      </c>
      <c r="AG757" s="51">
        <v>0</v>
      </c>
      <c r="AH757" s="51">
        <v>0</v>
      </c>
      <c r="AI757" s="51">
        <v>0</v>
      </c>
      <c r="AJ757" s="8">
        <v>-999</v>
      </c>
      <c r="AK757" s="8" t="s">
        <v>12734</v>
      </c>
      <c r="AL757" s="8" t="s">
        <v>12734</v>
      </c>
      <c r="AM757" s="8" t="s">
        <v>12734</v>
      </c>
      <c r="AN757" s="8">
        <v>-999</v>
      </c>
      <c r="AO757" s="8" t="s">
        <v>12734</v>
      </c>
      <c r="AP757" s="8" t="s">
        <v>12734</v>
      </c>
      <c r="AQ757" s="8">
        <v>-999</v>
      </c>
      <c r="AR757" s="8" t="s">
        <v>12734</v>
      </c>
      <c r="AS757" s="8">
        <v>-999</v>
      </c>
      <c r="AT757" s="8">
        <v>-999</v>
      </c>
      <c r="AU757" s="8">
        <v>-999</v>
      </c>
      <c r="AV757" s="133" t="s">
        <v>12734</v>
      </c>
      <c r="AW757" s="133" t="s">
        <v>12734</v>
      </c>
      <c r="AX757" s="133" t="s">
        <v>12734</v>
      </c>
      <c r="AY757" s="133">
        <v>56</v>
      </c>
      <c r="AZ757" s="133" t="s">
        <v>12734</v>
      </c>
      <c r="BA757" s="133" t="s">
        <v>12734</v>
      </c>
      <c r="BB757" s="133">
        <v>81</v>
      </c>
      <c r="BC757" s="133" t="s">
        <v>12734</v>
      </c>
      <c r="BD757" s="133">
        <v>172</v>
      </c>
      <c r="BE757" s="133">
        <v>388</v>
      </c>
      <c r="BF757" s="133">
        <v>373</v>
      </c>
      <c r="BG757" s="92" t="s">
        <v>12734</v>
      </c>
      <c r="BH757" s="8">
        <v>9.7237596872733416</v>
      </c>
      <c r="BI757" s="8">
        <v>-1008.7237596872733</v>
      </c>
      <c r="BJ757" s="12">
        <v>738</v>
      </c>
      <c r="BK757" s="10">
        <v>0</v>
      </c>
      <c r="BL757" s="10">
        <v>0.21403182159055145</v>
      </c>
      <c r="BM757" s="10">
        <v>-1008.9377915088638</v>
      </c>
      <c r="BN757" s="41">
        <v>-1862.4432872040602</v>
      </c>
      <c r="BO757" s="41"/>
      <c r="BP757" s="10">
        <v>0</v>
      </c>
      <c r="BQ757" s="38">
        <v>0</v>
      </c>
      <c r="BR757" s="6" t="s">
        <v>13322</v>
      </c>
      <c r="BS757" s="51">
        <v>0</v>
      </c>
      <c r="BT757" s="75">
        <v>1961</v>
      </c>
      <c r="BU757" s="51">
        <v>0</v>
      </c>
      <c r="BV757" s="75">
        <v>0</v>
      </c>
      <c r="BW757" s="75">
        <v>0</v>
      </c>
      <c r="BX757" s="51"/>
    </row>
    <row r="758" spans="1:76">
      <c r="A758" s="26" t="s">
        <v>8608</v>
      </c>
      <c r="B758" s="1" t="s">
        <v>8609</v>
      </c>
      <c r="C758" s="2" t="s">
        <v>8258</v>
      </c>
      <c r="D758" s="91" t="s">
        <v>8863</v>
      </c>
      <c r="E758" s="2" t="s">
        <v>1412</v>
      </c>
      <c r="F758" s="2" t="s">
        <v>6289</v>
      </c>
      <c r="G758" s="2" t="s">
        <v>657</v>
      </c>
      <c r="H758" s="2" t="s">
        <v>657</v>
      </c>
      <c r="I758">
        <v>10961</v>
      </c>
      <c r="J758" t="s">
        <v>8864</v>
      </c>
      <c r="K758" t="e">
        <v>#VALUE!</v>
      </c>
      <c r="L758" t="s">
        <v>9099</v>
      </c>
      <c r="M758" s="175">
        <v>0</v>
      </c>
      <c r="N758" s="124">
        <v>0</v>
      </c>
      <c r="O758" s="75">
        <v>0</v>
      </c>
      <c r="P758" s="124">
        <v>0</v>
      </c>
      <c r="Q758" s="124">
        <v>0</v>
      </c>
      <c r="R758" s="124">
        <v>0</v>
      </c>
      <c r="S758" s="75">
        <v>0</v>
      </c>
      <c r="T758" s="124">
        <v>0</v>
      </c>
      <c r="U758" s="75">
        <v>0</v>
      </c>
      <c r="V758" s="75">
        <v>0</v>
      </c>
      <c r="W758" s="75">
        <v>0</v>
      </c>
      <c r="X758" s="75">
        <v>0</v>
      </c>
      <c r="Y758" s="31">
        <v>0</v>
      </c>
      <c r="Z758" s="31">
        <v>0</v>
      </c>
      <c r="AA758" s="31">
        <v>0</v>
      </c>
      <c r="AB758" s="32">
        <v>0</v>
      </c>
      <c r="AC758" s="32">
        <v>0</v>
      </c>
      <c r="AD758" s="32">
        <v>0</v>
      </c>
      <c r="AE758" s="32">
        <v>0</v>
      </c>
      <c r="AF758" s="51">
        <v>0.37915166066423983</v>
      </c>
      <c r="AG758" s="51">
        <v>0</v>
      </c>
      <c r="AH758" s="51">
        <v>0</v>
      </c>
      <c r="AI758" s="51">
        <v>0</v>
      </c>
      <c r="AJ758" s="32">
        <v>-999</v>
      </c>
      <c r="AK758" s="32" t="s">
        <v>12734</v>
      </c>
      <c r="AL758" s="32" t="s">
        <v>12734</v>
      </c>
      <c r="AM758" s="32" t="s">
        <v>12734</v>
      </c>
      <c r="AN758" s="32">
        <v>-999</v>
      </c>
      <c r="AO758" s="32" t="s">
        <v>12734</v>
      </c>
      <c r="AP758" s="32" t="s">
        <v>12734</v>
      </c>
      <c r="AQ758" s="32">
        <v>-999</v>
      </c>
      <c r="AR758" s="32" t="s">
        <v>12734</v>
      </c>
      <c r="AS758" s="32">
        <v>-999</v>
      </c>
      <c r="AT758" s="32">
        <v>-999</v>
      </c>
      <c r="AU758" s="32">
        <v>-999</v>
      </c>
      <c r="AV758" s="134" t="s">
        <v>12734</v>
      </c>
      <c r="AW758" s="133" t="s">
        <v>12734</v>
      </c>
      <c r="AX758" s="133" t="s">
        <v>12734</v>
      </c>
      <c r="AY758" s="133">
        <v>56</v>
      </c>
      <c r="AZ758" s="133" t="s">
        <v>12734</v>
      </c>
      <c r="BA758" s="133" t="s">
        <v>12734</v>
      </c>
      <c r="BB758" s="133">
        <v>81</v>
      </c>
      <c r="BC758" s="133" t="s">
        <v>12734</v>
      </c>
      <c r="BD758" s="133">
        <v>172</v>
      </c>
      <c r="BE758" s="133">
        <v>388</v>
      </c>
      <c r="BF758" s="133">
        <v>373</v>
      </c>
      <c r="BG758" s="92" t="s">
        <v>12734</v>
      </c>
      <c r="BH758" s="32">
        <v>9.7237596872733416</v>
      </c>
      <c r="BI758" s="8">
        <v>-1008.7237596872733</v>
      </c>
      <c r="BJ758" s="12">
        <v>738</v>
      </c>
      <c r="BK758" s="32">
        <v>0</v>
      </c>
      <c r="BL758" s="32">
        <v>0.21403182159055145</v>
      </c>
      <c r="BM758" s="32">
        <v>-1008.9377915088638</v>
      </c>
      <c r="BN758" s="40">
        <v>-1862.4432872040602</v>
      </c>
      <c r="BO758" s="40"/>
      <c r="BP758" s="32">
        <v>0</v>
      </c>
      <c r="BQ758" s="38">
        <v>0</v>
      </c>
      <c r="BR758" s="6" t="s">
        <v>13322</v>
      </c>
      <c r="BS758" s="51">
        <v>0</v>
      </c>
      <c r="BT758" s="75">
        <v>1961</v>
      </c>
      <c r="BU758" s="51">
        <v>0</v>
      </c>
      <c r="BV758" s="75">
        <v>0</v>
      </c>
      <c r="BW758" s="75">
        <v>0</v>
      </c>
      <c r="BX758" s="51"/>
    </row>
    <row r="759" spans="1:76">
      <c r="A759" s="48" t="s">
        <v>2233</v>
      </c>
      <c r="B759" s="1" t="s">
        <v>4212</v>
      </c>
      <c r="C759" s="2" t="s">
        <v>4213</v>
      </c>
      <c r="D759" s="91" t="s">
        <v>435</v>
      </c>
      <c r="E759" s="2" t="s">
        <v>2665</v>
      </c>
      <c r="F759" s="2" t="s">
        <v>2665</v>
      </c>
      <c r="G759" s="2" t="s">
        <v>657</v>
      </c>
      <c r="H759" s="2" t="s">
        <v>657</v>
      </c>
      <c r="I759" s="98">
        <v>7462</v>
      </c>
      <c r="J759" s="98" t="s">
        <v>6969</v>
      </c>
      <c r="K759" s="98" t="e">
        <v>#VALUE!</v>
      </c>
      <c r="L759" s="98" t="s">
        <v>3638</v>
      </c>
      <c r="M759" s="66">
        <v>0</v>
      </c>
      <c r="N759" s="124">
        <v>0</v>
      </c>
      <c r="O759" s="75">
        <v>0</v>
      </c>
      <c r="P759" s="124">
        <v>0</v>
      </c>
      <c r="Q759" s="124">
        <v>0</v>
      </c>
      <c r="R759" s="124">
        <v>0</v>
      </c>
      <c r="S759" s="75">
        <v>0</v>
      </c>
      <c r="T759" s="124">
        <v>0</v>
      </c>
      <c r="U759" s="75">
        <v>0</v>
      </c>
      <c r="V759" s="75">
        <v>0</v>
      </c>
      <c r="W759" s="75">
        <v>0</v>
      </c>
      <c r="X759" s="75">
        <v>0</v>
      </c>
      <c r="Y759" s="3">
        <v>0</v>
      </c>
      <c r="Z759" s="3">
        <v>0</v>
      </c>
      <c r="AA759" s="3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0.37915166066423983</v>
      </c>
      <c r="AG759" s="6">
        <v>0</v>
      </c>
      <c r="AH759" s="6">
        <v>0</v>
      </c>
      <c r="AI759" s="51">
        <v>0</v>
      </c>
      <c r="AJ759" s="6">
        <v>-999</v>
      </c>
      <c r="AK759" s="6" t="s">
        <v>12734</v>
      </c>
      <c r="AL759" s="6" t="s">
        <v>12734</v>
      </c>
      <c r="AM759" s="6" t="s">
        <v>12734</v>
      </c>
      <c r="AN759" s="6">
        <v>-999</v>
      </c>
      <c r="AO759" s="6" t="s">
        <v>12734</v>
      </c>
      <c r="AP759" s="6" t="s">
        <v>12734</v>
      </c>
      <c r="AQ759" s="6">
        <v>-999</v>
      </c>
      <c r="AR759" s="6" t="s">
        <v>12734</v>
      </c>
      <c r="AS759" s="6">
        <v>-999</v>
      </c>
      <c r="AT759" s="6">
        <v>-999</v>
      </c>
      <c r="AU759" s="6">
        <v>-999</v>
      </c>
      <c r="AV759" s="99" t="s">
        <v>12734</v>
      </c>
      <c r="AW759" s="99" t="s">
        <v>12734</v>
      </c>
      <c r="AX759" s="99" t="s">
        <v>12734</v>
      </c>
      <c r="AY759" s="99">
        <v>56</v>
      </c>
      <c r="AZ759" s="99" t="s">
        <v>12734</v>
      </c>
      <c r="BA759" s="99" t="s">
        <v>12734</v>
      </c>
      <c r="BB759" s="99">
        <v>81</v>
      </c>
      <c r="BC759" s="99" t="s">
        <v>12734</v>
      </c>
      <c r="BD759" s="99">
        <v>172</v>
      </c>
      <c r="BE759" s="99">
        <v>388</v>
      </c>
      <c r="BF759" s="99">
        <v>373</v>
      </c>
      <c r="BG759" s="92" t="s">
        <v>12734</v>
      </c>
      <c r="BH759" s="6">
        <v>9.7237596872733416</v>
      </c>
      <c r="BI759" s="6">
        <v>-1008.7237596872733</v>
      </c>
      <c r="BJ759" s="99">
        <v>738</v>
      </c>
      <c r="BK759" s="6">
        <v>0</v>
      </c>
      <c r="BL759" s="6">
        <v>0.21403182159055145</v>
      </c>
      <c r="BM759" s="6">
        <v>-1008.9377915088638</v>
      </c>
      <c r="BN759" s="38">
        <v>-1862.4432872040602</v>
      </c>
      <c r="BO759" s="38"/>
      <c r="BP759" s="6">
        <v>0</v>
      </c>
      <c r="BQ759" s="38">
        <v>0</v>
      </c>
      <c r="BR759" s="6" t="s">
        <v>13322</v>
      </c>
      <c r="BS759" s="51">
        <v>0</v>
      </c>
      <c r="BT759" s="75">
        <v>1961</v>
      </c>
      <c r="BU759" s="51">
        <v>0</v>
      </c>
      <c r="BV759" s="75">
        <v>0</v>
      </c>
      <c r="BW759" s="75">
        <v>0</v>
      </c>
      <c r="BX759" s="6"/>
    </row>
    <row r="760" spans="1:76">
      <c r="A760" s="48" t="s">
        <v>9029</v>
      </c>
      <c r="B760" s="1" t="s">
        <v>9030</v>
      </c>
      <c r="C760" s="2" t="s">
        <v>4038</v>
      </c>
      <c r="D760" s="91" t="s">
        <v>8820</v>
      </c>
      <c r="E760" s="2" t="s">
        <v>2665</v>
      </c>
      <c r="F760" s="2" t="s">
        <v>2665</v>
      </c>
      <c r="G760" s="2" t="s">
        <v>657</v>
      </c>
      <c r="H760" s="2" t="s">
        <v>657</v>
      </c>
      <c r="I760">
        <v>9953</v>
      </c>
      <c r="J760" t="s">
        <v>8821</v>
      </c>
      <c r="K760" t="e">
        <v>#VALUE!</v>
      </c>
      <c r="L760" t="s">
        <v>9031</v>
      </c>
      <c r="M760" s="175">
        <v>0</v>
      </c>
      <c r="N760" s="124">
        <v>0</v>
      </c>
      <c r="O760" s="75">
        <v>0</v>
      </c>
      <c r="P760" s="124">
        <v>0</v>
      </c>
      <c r="Q760" s="124">
        <v>0</v>
      </c>
      <c r="R760" s="124">
        <v>0</v>
      </c>
      <c r="S760" s="75">
        <v>0</v>
      </c>
      <c r="T760" s="124">
        <v>0</v>
      </c>
      <c r="U760" s="75">
        <v>0</v>
      </c>
      <c r="V760" s="75">
        <v>0</v>
      </c>
      <c r="W760" s="75">
        <v>0</v>
      </c>
      <c r="X760" s="75">
        <v>0</v>
      </c>
      <c r="Y760" s="4">
        <v>0</v>
      </c>
      <c r="Z760" s="4">
        <v>0</v>
      </c>
      <c r="AA760" s="4">
        <v>0</v>
      </c>
      <c r="AB760" s="8">
        <v>0</v>
      </c>
      <c r="AC760" s="8">
        <v>0</v>
      </c>
      <c r="AD760" s="8">
        <v>0</v>
      </c>
      <c r="AE760" s="8">
        <v>0</v>
      </c>
      <c r="AF760" s="51">
        <v>0.37915166066423983</v>
      </c>
      <c r="AG760" s="51">
        <v>0</v>
      </c>
      <c r="AH760" s="51">
        <v>0</v>
      </c>
      <c r="AI760" s="51">
        <v>0</v>
      </c>
      <c r="AJ760" s="8">
        <v>-999</v>
      </c>
      <c r="AK760" s="8" t="s">
        <v>12734</v>
      </c>
      <c r="AL760" s="8" t="s">
        <v>12734</v>
      </c>
      <c r="AM760" s="8" t="s">
        <v>12734</v>
      </c>
      <c r="AN760" s="8">
        <v>-999</v>
      </c>
      <c r="AO760" s="8" t="s">
        <v>12734</v>
      </c>
      <c r="AP760" s="8" t="s">
        <v>12734</v>
      </c>
      <c r="AQ760" s="8">
        <v>-999</v>
      </c>
      <c r="AR760" s="8" t="s">
        <v>12734</v>
      </c>
      <c r="AS760" s="8">
        <v>-999</v>
      </c>
      <c r="AT760" s="8">
        <v>-999</v>
      </c>
      <c r="AU760" s="8">
        <v>-999</v>
      </c>
      <c r="AV760" s="133" t="s">
        <v>12734</v>
      </c>
      <c r="AW760" s="133" t="s">
        <v>12734</v>
      </c>
      <c r="AX760" s="133" t="s">
        <v>12734</v>
      </c>
      <c r="AY760" s="133">
        <v>56</v>
      </c>
      <c r="AZ760" s="133" t="s">
        <v>12734</v>
      </c>
      <c r="BA760" s="133" t="s">
        <v>12734</v>
      </c>
      <c r="BB760" s="133">
        <v>81</v>
      </c>
      <c r="BC760" s="133" t="s">
        <v>12734</v>
      </c>
      <c r="BD760" s="133">
        <v>172</v>
      </c>
      <c r="BE760" s="133">
        <v>388</v>
      </c>
      <c r="BF760" s="133">
        <v>373</v>
      </c>
      <c r="BG760" s="92" t="s">
        <v>12734</v>
      </c>
      <c r="BH760" s="8">
        <v>9.7237596872733416</v>
      </c>
      <c r="BI760" s="8">
        <v>-1008.7237596872733</v>
      </c>
      <c r="BJ760" s="12">
        <v>738</v>
      </c>
      <c r="BK760" s="10">
        <v>0</v>
      </c>
      <c r="BL760" s="10">
        <v>0.21403182159055145</v>
      </c>
      <c r="BM760" s="10">
        <v>-1008.9377915088638</v>
      </c>
      <c r="BN760" s="41">
        <v>-1862.4432872040602</v>
      </c>
      <c r="BO760" s="41"/>
      <c r="BP760" s="10">
        <v>0</v>
      </c>
      <c r="BQ760" s="38">
        <v>0</v>
      </c>
      <c r="BR760" s="6" t="s">
        <v>13322</v>
      </c>
      <c r="BS760" s="51">
        <v>0</v>
      </c>
      <c r="BT760" s="75">
        <v>1961</v>
      </c>
      <c r="BU760" s="51">
        <v>0</v>
      </c>
      <c r="BV760" s="75">
        <v>0</v>
      </c>
      <c r="BW760" s="75">
        <v>0</v>
      </c>
      <c r="BX760" s="51"/>
    </row>
    <row r="761" spans="1:76">
      <c r="A761" s="26" t="s">
        <v>12536</v>
      </c>
      <c r="B761" s="1" t="s">
        <v>10985</v>
      </c>
      <c r="C761" s="2" t="s">
        <v>4260</v>
      </c>
      <c r="D761" s="91" t="s">
        <v>12537</v>
      </c>
      <c r="E761" s="2" t="s">
        <v>1410</v>
      </c>
      <c r="F761" s="2" t="s">
        <v>6289</v>
      </c>
      <c r="G761" s="2" t="s">
        <v>657</v>
      </c>
      <c r="H761" s="2" t="s">
        <v>657</v>
      </c>
      <c r="I761" t="e">
        <v>#VALUE!</v>
      </c>
      <c r="J761" t="s">
        <v>12538</v>
      </c>
      <c r="K761">
        <v>0</v>
      </c>
      <c r="L761" t="s">
        <v>12978</v>
      </c>
      <c r="M761" s="175">
        <v>0</v>
      </c>
      <c r="N761" s="124">
        <v>0</v>
      </c>
      <c r="O761" s="75">
        <v>0</v>
      </c>
      <c r="P761" s="124">
        <v>0</v>
      </c>
      <c r="Q761" s="124">
        <v>0</v>
      </c>
      <c r="R761" s="124">
        <v>0</v>
      </c>
      <c r="S761" s="75">
        <v>0</v>
      </c>
      <c r="T761" s="124">
        <v>0</v>
      </c>
      <c r="U761" s="75">
        <v>0</v>
      </c>
      <c r="V761" s="75">
        <v>0</v>
      </c>
      <c r="W761" s="75">
        <v>0</v>
      </c>
      <c r="X761" s="75">
        <v>0</v>
      </c>
      <c r="Y761" s="4">
        <v>0</v>
      </c>
      <c r="Z761" s="4">
        <v>0</v>
      </c>
      <c r="AA761" s="4">
        <v>0</v>
      </c>
      <c r="AB761" s="8">
        <v>0</v>
      </c>
      <c r="AC761" s="8">
        <v>0</v>
      </c>
      <c r="AD761" s="8">
        <v>0</v>
      </c>
      <c r="AE761" s="8">
        <v>0</v>
      </c>
      <c r="AF761" s="51">
        <v>0.37915166066423983</v>
      </c>
      <c r="AG761" s="51">
        <v>0</v>
      </c>
      <c r="AH761" s="51">
        <v>0</v>
      </c>
      <c r="AI761" s="51">
        <v>0</v>
      </c>
      <c r="AJ761" s="8">
        <v>-999</v>
      </c>
      <c r="AK761" s="8" t="s">
        <v>12734</v>
      </c>
      <c r="AL761" s="8" t="s">
        <v>12734</v>
      </c>
      <c r="AM761" s="8" t="s">
        <v>12734</v>
      </c>
      <c r="AN761" s="8">
        <v>-999</v>
      </c>
      <c r="AO761" s="8" t="s">
        <v>12734</v>
      </c>
      <c r="AP761" s="8" t="s">
        <v>12734</v>
      </c>
      <c r="AQ761" s="8">
        <v>-999</v>
      </c>
      <c r="AR761" s="8" t="s">
        <v>12734</v>
      </c>
      <c r="AS761" s="8">
        <v>-999</v>
      </c>
      <c r="AT761" s="8">
        <v>-999</v>
      </c>
      <c r="AU761" s="8">
        <v>-999</v>
      </c>
      <c r="AV761" s="133" t="s">
        <v>12734</v>
      </c>
      <c r="AW761" s="133" t="s">
        <v>12734</v>
      </c>
      <c r="AX761" s="133" t="s">
        <v>12734</v>
      </c>
      <c r="AY761" s="133">
        <v>56</v>
      </c>
      <c r="AZ761" s="133" t="s">
        <v>12734</v>
      </c>
      <c r="BA761" s="133" t="s">
        <v>12734</v>
      </c>
      <c r="BB761" s="133">
        <v>81</v>
      </c>
      <c r="BC761" s="133" t="s">
        <v>12734</v>
      </c>
      <c r="BD761" s="133">
        <v>172</v>
      </c>
      <c r="BE761" s="133">
        <v>388</v>
      </c>
      <c r="BF761" s="133">
        <v>373</v>
      </c>
      <c r="BG761" s="92" t="s">
        <v>12734</v>
      </c>
      <c r="BH761" s="8">
        <v>9.7237596872733416</v>
      </c>
      <c r="BI761" s="8">
        <v>-1008.7237596872733</v>
      </c>
      <c r="BJ761" s="12">
        <v>738</v>
      </c>
      <c r="BK761" s="10">
        <v>0</v>
      </c>
      <c r="BL761" s="10">
        <v>0.21403182159055145</v>
      </c>
      <c r="BM761" s="10">
        <v>-1008.9377915088638</v>
      </c>
      <c r="BN761" s="41">
        <v>-1862.4432872040602</v>
      </c>
      <c r="BO761" s="41"/>
      <c r="BP761" s="10">
        <v>0</v>
      </c>
      <c r="BQ761" s="38">
        <v>0</v>
      </c>
      <c r="BR761" s="6" t="s">
        <v>13322</v>
      </c>
      <c r="BS761" s="51">
        <v>0</v>
      </c>
      <c r="BT761" s="75">
        <v>1961</v>
      </c>
      <c r="BU761" s="51">
        <v>0</v>
      </c>
      <c r="BV761" s="75">
        <v>0</v>
      </c>
      <c r="BW761" s="75">
        <v>0</v>
      </c>
      <c r="BX761" s="51"/>
    </row>
    <row r="762" spans="1:76">
      <c r="A762" s="48" t="s">
        <v>12274</v>
      </c>
      <c r="B762" s="1" t="s">
        <v>3978</v>
      </c>
      <c r="C762" s="2" t="s">
        <v>12276</v>
      </c>
      <c r="D762" s="91" t="s">
        <v>12275</v>
      </c>
      <c r="E762" s="2" t="s">
        <v>1421</v>
      </c>
      <c r="F762" s="2" t="s">
        <v>3643</v>
      </c>
      <c r="G762" s="2" t="s">
        <v>657</v>
      </c>
      <c r="H762" s="2" t="s">
        <v>657</v>
      </c>
      <c r="I762" t="e">
        <v>#VALUE!</v>
      </c>
      <c r="J762" t="s">
        <v>12277</v>
      </c>
      <c r="K762">
        <v>0</v>
      </c>
      <c r="L762" t="s">
        <v>12978</v>
      </c>
      <c r="M762" s="175">
        <v>0</v>
      </c>
      <c r="N762" s="124">
        <v>0</v>
      </c>
      <c r="O762" s="67">
        <v>0</v>
      </c>
      <c r="P762" s="124">
        <v>0</v>
      </c>
      <c r="Q762" s="124">
        <v>0</v>
      </c>
      <c r="R762" s="124">
        <v>0</v>
      </c>
      <c r="S762" s="67">
        <v>0</v>
      </c>
      <c r="T762" s="124">
        <v>0</v>
      </c>
      <c r="U762" s="67">
        <v>0</v>
      </c>
      <c r="V762" s="67">
        <v>0</v>
      </c>
      <c r="W762" s="67">
        <v>0</v>
      </c>
      <c r="X762" s="67">
        <v>0</v>
      </c>
      <c r="Y762" s="4">
        <v>0</v>
      </c>
      <c r="Z762" s="4">
        <v>0</v>
      </c>
      <c r="AA762" s="4">
        <v>0</v>
      </c>
      <c r="AB762" s="8">
        <v>0</v>
      </c>
      <c r="AC762" s="8">
        <v>0</v>
      </c>
      <c r="AD762" s="8">
        <v>0</v>
      </c>
      <c r="AE762" s="8">
        <v>0</v>
      </c>
      <c r="AF762" s="51">
        <v>0.37915166066423983</v>
      </c>
      <c r="AG762" s="51">
        <v>0</v>
      </c>
      <c r="AH762" s="51">
        <v>0</v>
      </c>
      <c r="AI762" s="51">
        <v>0</v>
      </c>
      <c r="AJ762" s="8">
        <v>-999</v>
      </c>
      <c r="AK762" s="8" t="s">
        <v>12734</v>
      </c>
      <c r="AL762" s="8" t="s">
        <v>12734</v>
      </c>
      <c r="AM762" s="8" t="s">
        <v>12734</v>
      </c>
      <c r="AN762" s="8">
        <v>-999</v>
      </c>
      <c r="AO762" s="8" t="s">
        <v>12734</v>
      </c>
      <c r="AP762" s="8" t="s">
        <v>12734</v>
      </c>
      <c r="AQ762" s="8">
        <v>-999</v>
      </c>
      <c r="AR762" s="8" t="s">
        <v>12734</v>
      </c>
      <c r="AS762" s="8">
        <v>-999</v>
      </c>
      <c r="AT762" s="8">
        <v>-999</v>
      </c>
      <c r="AU762" s="8">
        <v>-999</v>
      </c>
      <c r="AV762" s="133" t="s">
        <v>12734</v>
      </c>
      <c r="AW762" s="133" t="s">
        <v>12734</v>
      </c>
      <c r="AX762" s="133" t="s">
        <v>12734</v>
      </c>
      <c r="AY762" s="133">
        <v>56</v>
      </c>
      <c r="AZ762" s="133" t="s">
        <v>12734</v>
      </c>
      <c r="BA762" s="133" t="s">
        <v>12734</v>
      </c>
      <c r="BB762" s="133">
        <v>81</v>
      </c>
      <c r="BC762" s="133" t="s">
        <v>12734</v>
      </c>
      <c r="BD762" s="133">
        <v>172</v>
      </c>
      <c r="BE762" s="133">
        <v>388</v>
      </c>
      <c r="BF762" s="133">
        <v>373</v>
      </c>
      <c r="BG762" s="92" t="s">
        <v>12734</v>
      </c>
      <c r="BH762" s="8">
        <v>9.7237596872733416</v>
      </c>
      <c r="BI762" s="8">
        <v>-1008.7237596872733</v>
      </c>
      <c r="BJ762" s="12">
        <v>738</v>
      </c>
      <c r="BK762" s="10">
        <v>0</v>
      </c>
      <c r="BL762" s="10">
        <v>0.21403182159055145</v>
      </c>
      <c r="BM762" s="10">
        <v>-1008.9377915088638</v>
      </c>
      <c r="BN762" s="41">
        <v>-1862.4432872040602</v>
      </c>
      <c r="BO762" s="41"/>
      <c r="BP762" s="10">
        <v>0</v>
      </c>
      <c r="BQ762" s="38">
        <v>0</v>
      </c>
      <c r="BR762" s="6" t="s">
        <v>13322</v>
      </c>
      <c r="BS762" s="51">
        <v>0</v>
      </c>
      <c r="BT762" s="75">
        <v>1961</v>
      </c>
      <c r="BU762" s="51">
        <v>0</v>
      </c>
      <c r="BV762" s="75">
        <v>0</v>
      </c>
      <c r="BW762" s="75">
        <v>0</v>
      </c>
      <c r="BX762" s="6"/>
    </row>
    <row r="763" spans="1:76">
      <c r="A763" s="48" t="s">
        <v>2206</v>
      </c>
      <c r="B763" s="1" t="s">
        <v>4345</v>
      </c>
      <c r="C763" s="2" t="s">
        <v>4346</v>
      </c>
      <c r="D763" s="91" t="s">
        <v>343</v>
      </c>
      <c r="E763" s="2" t="s">
        <v>2665</v>
      </c>
      <c r="F763" s="2" t="s">
        <v>2665</v>
      </c>
      <c r="G763" s="2" t="s">
        <v>657</v>
      </c>
      <c r="H763" s="2" t="s">
        <v>657</v>
      </c>
      <c r="I763">
        <v>3395</v>
      </c>
      <c r="J763" t="s">
        <v>6400</v>
      </c>
      <c r="K763" t="e">
        <v>#VALUE!</v>
      </c>
      <c r="L763" t="s">
        <v>3612</v>
      </c>
      <c r="M763" s="175">
        <v>0</v>
      </c>
      <c r="N763" s="124">
        <v>0</v>
      </c>
      <c r="O763" s="75">
        <v>0</v>
      </c>
      <c r="P763" s="124">
        <v>0</v>
      </c>
      <c r="Q763" s="124">
        <v>0</v>
      </c>
      <c r="R763" s="124">
        <v>0</v>
      </c>
      <c r="S763" s="75">
        <v>0</v>
      </c>
      <c r="T763" s="124">
        <v>0</v>
      </c>
      <c r="U763" s="75">
        <v>0</v>
      </c>
      <c r="V763" s="75">
        <v>0</v>
      </c>
      <c r="W763" s="75">
        <v>0</v>
      </c>
      <c r="X763" s="75">
        <v>0</v>
      </c>
      <c r="Y763" s="4">
        <v>0</v>
      </c>
      <c r="Z763" s="4">
        <v>0</v>
      </c>
      <c r="AA763" s="4">
        <v>0</v>
      </c>
      <c r="AB763" s="8">
        <v>0</v>
      </c>
      <c r="AC763" s="8">
        <v>0</v>
      </c>
      <c r="AD763" s="8">
        <v>0</v>
      </c>
      <c r="AE763" s="8">
        <v>0</v>
      </c>
      <c r="AF763" s="51">
        <v>0.37915166066423983</v>
      </c>
      <c r="AG763" s="51">
        <v>0</v>
      </c>
      <c r="AH763" s="51">
        <v>0</v>
      </c>
      <c r="AI763" s="51">
        <v>0</v>
      </c>
      <c r="AJ763" s="8">
        <v>-999</v>
      </c>
      <c r="AK763" s="8" t="s">
        <v>12734</v>
      </c>
      <c r="AL763" s="8" t="s">
        <v>12734</v>
      </c>
      <c r="AM763" s="8" t="s">
        <v>12734</v>
      </c>
      <c r="AN763" s="8">
        <v>-999</v>
      </c>
      <c r="AO763" s="8" t="s">
        <v>12734</v>
      </c>
      <c r="AP763" s="8" t="s">
        <v>12734</v>
      </c>
      <c r="AQ763" s="8">
        <v>-999</v>
      </c>
      <c r="AR763" s="8" t="s">
        <v>12734</v>
      </c>
      <c r="AS763" s="8">
        <v>-999</v>
      </c>
      <c r="AT763" s="8">
        <v>-999</v>
      </c>
      <c r="AU763" s="8">
        <v>-999</v>
      </c>
      <c r="AV763" s="133" t="s">
        <v>12734</v>
      </c>
      <c r="AW763" s="133" t="s">
        <v>12734</v>
      </c>
      <c r="AX763" s="133" t="s">
        <v>12734</v>
      </c>
      <c r="AY763" s="133">
        <v>56</v>
      </c>
      <c r="AZ763" s="133" t="s">
        <v>12734</v>
      </c>
      <c r="BA763" s="133" t="s">
        <v>12734</v>
      </c>
      <c r="BB763" s="133">
        <v>81</v>
      </c>
      <c r="BC763" s="133" t="s">
        <v>12734</v>
      </c>
      <c r="BD763" s="133">
        <v>172</v>
      </c>
      <c r="BE763" s="133">
        <v>388</v>
      </c>
      <c r="BF763" s="133">
        <v>373</v>
      </c>
      <c r="BG763" s="92" t="s">
        <v>12734</v>
      </c>
      <c r="BH763" s="8">
        <v>9.7237596872733416</v>
      </c>
      <c r="BI763" s="8">
        <v>-1008.7237596872733</v>
      </c>
      <c r="BJ763" s="12">
        <v>738</v>
      </c>
      <c r="BK763" s="10">
        <v>0</v>
      </c>
      <c r="BL763" s="10">
        <v>0.21403182159055145</v>
      </c>
      <c r="BM763" s="10">
        <v>-1008.9377915088638</v>
      </c>
      <c r="BN763" s="41">
        <v>-1862.4432872040602</v>
      </c>
      <c r="BO763" s="41"/>
      <c r="BP763" s="10">
        <v>0</v>
      </c>
      <c r="BQ763" s="38">
        <v>0</v>
      </c>
      <c r="BR763" s="6" t="s">
        <v>13322</v>
      </c>
      <c r="BS763" s="51">
        <v>0</v>
      </c>
      <c r="BT763" s="75">
        <v>1961</v>
      </c>
      <c r="BU763" s="51">
        <v>0</v>
      </c>
      <c r="BV763" s="75">
        <v>0</v>
      </c>
      <c r="BW763" s="75">
        <v>0</v>
      </c>
      <c r="BX763" s="51"/>
    </row>
    <row r="764" spans="1:76">
      <c r="A764" s="135" t="s">
        <v>1968</v>
      </c>
      <c r="B764" s="1" t="s">
        <v>4401</v>
      </c>
      <c r="C764" s="2" t="s">
        <v>4402</v>
      </c>
      <c r="D764" s="91" t="s">
        <v>41</v>
      </c>
      <c r="E764" s="2" t="s">
        <v>1390</v>
      </c>
      <c r="F764" s="2" t="s">
        <v>3643</v>
      </c>
      <c r="G764" s="2" t="s">
        <v>657</v>
      </c>
      <c r="H764" s="2" t="s">
        <v>657</v>
      </c>
      <c r="I764" s="123">
        <v>2539</v>
      </c>
      <c r="J764" s="123" t="s">
        <v>7522</v>
      </c>
      <c r="K764" s="123" t="e">
        <v>#VALUE!</v>
      </c>
      <c r="L764" s="123" t="s">
        <v>3407</v>
      </c>
      <c r="M764" s="124">
        <v>0</v>
      </c>
      <c r="N764" s="124">
        <v>0</v>
      </c>
      <c r="O764" s="124">
        <v>0</v>
      </c>
      <c r="P764" s="124">
        <v>0</v>
      </c>
      <c r="Q764" s="124">
        <v>0</v>
      </c>
      <c r="R764" s="124">
        <v>0</v>
      </c>
      <c r="S764" s="124">
        <v>0</v>
      </c>
      <c r="T764" s="124">
        <v>0</v>
      </c>
      <c r="U764" s="124">
        <v>0</v>
      </c>
      <c r="V764" s="124">
        <v>0</v>
      </c>
      <c r="W764" s="124">
        <v>0</v>
      </c>
      <c r="X764" s="124">
        <v>0</v>
      </c>
      <c r="Y764" s="125">
        <v>0</v>
      </c>
      <c r="Z764" s="125">
        <v>0</v>
      </c>
      <c r="AA764" s="125">
        <v>0</v>
      </c>
      <c r="AB764" s="126">
        <v>0</v>
      </c>
      <c r="AC764" s="126">
        <v>0</v>
      </c>
      <c r="AD764" s="126">
        <v>0</v>
      </c>
      <c r="AE764" s="126">
        <v>0</v>
      </c>
      <c r="AF764" s="126">
        <v>0.37915166066423983</v>
      </c>
      <c r="AG764" s="126">
        <v>0</v>
      </c>
      <c r="AH764" s="126">
        <v>0</v>
      </c>
      <c r="AI764" s="51">
        <v>0</v>
      </c>
      <c r="AJ764" s="126">
        <v>-999</v>
      </c>
      <c r="AK764" s="126" t="s">
        <v>12734</v>
      </c>
      <c r="AL764" s="126" t="s">
        <v>12734</v>
      </c>
      <c r="AM764" s="126" t="s">
        <v>12734</v>
      </c>
      <c r="AN764" s="126">
        <v>-999</v>
      </c>
      <c r="AO764" s="126" t="s">
        <v>12734</v>
      </c>
      <c r="AP764" s="126" t="s">
        <v>12734</v>
      </c>
      <c r="AQ764" s="126">
        <v>-999</v>
      </c>
      <c r="AR764" s="126" t="s">
        <v>12734</v>
      </c>
      <c r="AS764" s="126">
        <v>-999</v>
      </c>
      <c r="AT764" s="126">
        <v>-999</v>
      </c>
      <c r="AU764" s="126">
        <v>-999</v>
      </c>
      <c r="AV764" s="128" t="s">
        <v>12734</v>
      </c>
      <c r="AW764" s="128" t="s">
        <v>12734</v>
      </c>
      <c r="AX764" s="128" t="s">
        <v>12734</v>
      </c>
      <c r="AY764" s="128">
        <v>56</v>
      </c>
      <c r="AZ764" s="128" t="s">
        <v>12734</v>
      </c>
      <c r="BA764" s="128" t="s">
        <v>12734</v>
      </c>
      <c r="BB764" s="128">
        <v>81</v>
      </c>
      <c r="BC764" s="128" t="s">
        <v>12734</v>
      </c>
      <c r="BD764" s="128">
        <v>172</v>
      </c>
      <c r="BE764" s="128">
        <v>388</v>
      </c>
      <c r="BF764" s="128">
        <v>373</v>
      </c>
      <c r="BG764" s="127" t="s">
        <v>12734</v>
      </c>
      <c r="BH764" s="126">
        <v>9.7237596872733416</v>
      </c>
      <c r="BI764" s="126">
        <v>-1008.7237596872733</v>
      </c>
      <c r="BJ764" s="128">
        <v>738</v>
      </c>
      <c r="BK764" s="126">
        <v>0</v>
      </c>
      <c r="BL764" s="126">
        <v>0.21403182159055145</v>
      </c>
      <c r="BM764" s="126">
        <v>-1008.9377915088638</v>
      </c>
      <c r="BN764" s="129">
        <v>-1862.4432872040602</v>
      </c>
      <c r="BO764" s="129"/>
      <c r="BP764" s="126">
        <v>0</v>
      </c>
      <c r="BQ764" s="38">
        <v>0</v>
      </c>
      <c r="BR764" s="126" t="s">
        <v>13322</v>
      </c>
      <c r="BS764" s="126">
        <v>0</v>
      </c>
      <c r="BT764" s="124">
        <v>1961</v>
      </c>
      <c r="BU764" s="126">
        <v>0</v>
      </c>
      <c r="BV764" s="124">
        <v>0</v>
      </c>
      <c r="BW764" s="124">
        <v>0</v>
      </c>
      <c r="BX764" s="126"/>
    </row>
    <row r="765" spans="1:76">
      <c r="A765" s="48" t="s">
        <v>2663</v>
      </c>
      <c r="B765" s="1" t="s">
        <v>4772</v>
      </c>
      <c r="C765" s="2" t="s">
        <v>4350</v>
      </c>
      <c r="D765" s="91" t="s">
        <v>2664</v>
      </c>
      <c r="E765" s="2" t="s">
        <v>2665</v>
      </c>
      <c r="F765" s="2" t="s">
        <v>2665</v>
      </c>
      <c r="G765" s="2" t="s">
        <v>657</v>
      </c>
      <c r="H765" s="2" t="s">
        <v>657</v>
      </c>
      <c r="I765">
        <v>1790</v>
      </c>
      <c r="J765" t="s">
        <v>6618</v>
      </c>
      <c r="K765" t="e">
        <v>#VALUE!</v>
      </c>
      <c r="L765" t="s">
        <v>5730</v>
      </c>
      <c r="M765" s="175">
        <v>0</v>
      </c>
      <c r="N765" s="124">
        <v>0</v>
      </c>
      <c r="O765" s="75">
        <v>0</v>
      </c>
      <c r="P765" s="124">
        <v>0</v>
      </c>
      <c r="Q765" s="124">
        <v>0</v>
      </c>
      <c r="R765" s="124">
        <v>0</v>
      </c>
      <c r="S765" s="75">
        <v>0</v>
      </c>
      <c r="T765" s="124">
        <v>0</v>
      </c>
      <c r="U765" s="75">
        <v>0</v>
      </c>
      <c r="V765" s="75">
        <v>0</v>
      </c>
      <c r="W765" s="75">
        <v>0</v>
      </c>
      <c r="X765" s="75">
        <v>0</v>
      </c>
      <c r="Y765" s="4">
        <v>0</v>
      </c>
      <c r="Z765" s="4">
        <v>0</v>
      </c>
      <c r="AA765" s="4">
        <v>0</v>
      </c>
      <c r="AB765" s="8">
        <v>0</v>
      </c>
      <c r="AC765" s="8">
        <v>0</v>
      </c>
      <c r="AD765" s="8">
        <v>0</v>
      </c>
      <c r="AE765" s="8">
        <v>0</v>
      </c>
      <c r="AF765" s="51">
        <v>0.37915166066423983</v>
      </c>
      <c r="AG765" s="51">
        <v>0</v>
      </c>
      <c r="AH765" s="51">
        <v>0</v>
      </c>
      <c r="AI765" s="51">
        <v>0</v>
      </c>
      <c r="AJ765" s="8">
        <v>-999</v>
      </c>
      <c r="AK765" s="8" t="s">
        <v>12734</v>
      </c>
      <c r="AL765" s="8" t="s">
        <v>12734</v>
      </c>
      <c r="AM765" s="8" t="s">
        <v>12734</v>
      </c>
      <c r="AN765" s="8">
        <v>-999</v>
      </c>
      <c r="AO765" s="8" t="s">
        <v>12734</v>
      </c>
      <c r="AP765" s="8" t="s">
        <v>12734</v>
      </c>
      <c r="AQ765" s="8">
        <v>-999</v>
      </c>
      <c r="AR765" s="8" t="s">
        <v>12734</v>
      </c>
      <c r="AS765" s="8">
        <v>-999</v>
      </c>
      <c r="AT765" s="8">
        <v>-999</v>
      </c>
      <c r="AU765" s="8">
        <v>-999</v>
      </c>
      <c r="AV765" s="133" t="s">
        <v>12734</v>
      </c>
      <c r="AW765" s="133" t="s">
        <v>12734</v>
      </c>
      <c r="AX765" s="133" t="s">
        <v>12734</v>
      </c>
      <c r="AY765" s="133">
        <v>56</v>
      </c>
      <c r="AZ765" s="133" t="s">
        <v>12734</v>
      </c>
      <c r="BA765" s="133" t="s">
        <v>12734</v>
      </c>
      <c r="BB765" s="133">
        <v>81</v>
      </c>
      <c r="BC765" s="133" t="s">
        <v>12734</v>
      </c>
      <c r="BD765" s="133">
        <v>172</v>
      </c>
      <c r="BE765" s="133">
        <v>388</v>
      </c>
      <c r="BF765" s="133">
        <v>373</v>
      </c>
      <c r="BG765" s="92" t="s">
        <v>12734</v>
      </c>
      <c r="BH765" s="8">
        <v>9.7237596872733416</v>
      </c>
      <c r="BI765" s="8">
        <v>-1008.7237596872733</v>
      </c>
      <c r="BJ765" s="12">
        <v>738</v>
      </c>
      <c r="BK765" s="10">
        <v>0</v>
      </c>
      <c r="BL765" s="10">
        <v>0.21403182159055145</v>
      </c>
      <c r="BM765" s="10">
        <v>-1008.9377915088638</v>
      </c>
      <c r="BN765" s="41">
        <v>-1862.4432872040602</v>
      </c>
      <c r="BO765" s="41"/>
      <c r="BP765" s="10">
        <v>0</v>
      </c>
      <c r="BQ765" s="38">
        <v>0</v>
      </c>
      <c r="BR765" s="6" t="s">
        <v>13322</v>
      </c>
      <c r="BS765" s="51">
        <v>0</v>
      </c>
      <c r="BT765" s="75">
        <v>1961</v>
      </c>
      <c r="BU765" s="51">
        <v>0</v>
      </c>
      <c r="BV765" s="75">
        <v>0</v>
      </c>
      <c r="BW765" s="75">
        <v>0</v>
      </c>
      <c r="BX765" s="51"/>
    </row>
    <row r="766" spans="1:76">
      <c r="A766" s="61" t="s">
        <v>1484</v>
      </c>
      <c r="B766" s="1" t="s">
        <v>4588</v>
      </c>
      <c r="C766" s="2" t="s">
        <v>4285</v>
      </c>
      <c r="D766" s="91" t="s">
        <v>470</v>
      </c>
      <c r="E766" s="2" t="s">
        <v>2665</v>
      </c>
      <c r="F766" s="2" t="s">
        <v>2665</v>
      </c>
      <c r="G766" s="2" t="s">
        <v>657</v>
      </c>
      <c r="H766" s="2" t="s">
        <v>657</v>
      </c>
      <c r="I766">
        <v>1861</v>
      </c>
      <c r="J766" t="s">
        <v>7554</v>
      </c>
      <c r="K766" t="e">
        <v>#VALUE!</v>
      </c>
      <c r="L766" t="s">
        <v>5754</v>
      </c>
      <c r="M766" s="175">
        <v>0</v>
      </c>
      <c r="N766" s="124">
        <v>0</v>
      </c>
      <c r="O766" s="75">
        <v>0</v>
      </c>
      <c r="P766" s="124">
        <v>0</v>
      </c>
      <c r="Q766" s="124">
        <v>0</v>
      </c>
      <c r="R766" s="124">
        <v>0</v>
      </c>
      <c r="S766" s="75">
        <v>0</v>
      </c>
      <c r="T766" s="124">
        <v>0</v>
      </c>
      <c r="U766" s="75">
        <v>0</v>
      </c>
      <c r="V766" s="75">
        <v>0</v>
      </c>
      <c r="W766" s="75">
        <v>0</v>
      </c>
      <c r="X766" s="75">
        <v>0</v>
      </c>
      <c r="Y766" s="52">
        <v>0</v>
      </c>
      <c r="Z766" s="52">
        <v>0</v>
      </c>
      <c r="AA766" s="52">
        <v>0</v>
      </c>
      <c r="AB766" s="51">
        <v>0</v>
      </c>
      <c r="AC766" s="51">
        <v>0</v>
      </c>
      <c r="AD766" s="51">
        <v>0</v>
      </c>
      <c r="AE766" s="51">
        <v>0</v>
      </c>
      <c r="AF766" s="51">
        <v>0.37915166066423983</v>
      </c>
      <c r="AG766" s="51">
        <v>0</v>
      </c>
      <c r="AH766" s="51">
        <v>0</v>
      </c>
      <c r="AI766" s="51">
        <v>0</v>
      </c>
      <c r="AJ766" s="51">
        <v>-999</v>
      </c>
      <c r="AK766" s="51" t="s">
        <v>12734</v>
      </c>
      <c r="AL766" s="51" t="s">
        <v>12734</v>
      </c>
      <c r="AM766" s="51" t="s">
        <v>12734</v>
      </c>
      <c r="AN766" s="51">
        <v>-999</v>
      </c>
      <c r="AO766" s="51" t="s">
        <v>12734</v>
      </c>
      <c r="AP766" s="51" t="s">
        <v>12734</v>
      </c>
      <c r="AQ766" s="51">
        <v>-999</v>
      </c>
      <c r="AR766" s="51" t="s">
        <v>12734</v>
      </c>
      <c r="AS766" s="51">
        <v>-999</v>
      </c>
      <c r="AT766" s="51">
        <v>-999</v>
      </c>
      <c r="AU766" s="51">
        <v>-999</v>
      </c>
      <c r="AV766" s="76" t="s">
        <v>12734</v>
      </c>
      <c r="AW766" s="133" t="s">
        <v>12734</v>
      </c>
      <c r="AX766" s="133" t="s">
        <v>12734</v>
      </c>
      <c r="AY766" s="133">
        <v>56</v>
      </c>
      <c r="AZ766" s="133" t="s">
        <v>12734</v>
      </c>
      <c r="BA766" s="133" t="s">
        <v>12734</v>
      </c>
      <c r="BB766" s="133">
        <v>81</v>
      </c>
      <c r="BC766" s="133" t="s">
        <v>12734</v>
      </c>
      <c r="BD766" s="133">
        <v>172</v>
      </c>
      <c r="BE766" s="133">
        <v>388</v>
      </c>
      <c r="BF766" s="133">
        <v>373</v>
      </c>
      <c r="BG766" s="92" t="s">
        <v>12734</v>
      </c>
      <c r="BH766" s="51">
        <v>9.7237596872733416</v>
      </c>
      <c r="BI766" s="51">
        <v>-1008.7237596872733</v>
      </c>
      <c r="BJ766" s="76">
        <v>738</v>
      </c>
      <c r="BK766" s="51">
        <v>0</v>
      </c>
      <c r="BL766" s="51">
        <v>0.21403182159055145</v>
      </c>
      <c r="BM766" s="51">
        <v>-1008.9377915088638</v>
      </c>
      <c r="BN766" s="64">
        <v>-1862.4432872040602</v>
      </c>
      <c r="BO766" s="64"/>
      <c r="BP766" s="51">
        <v>0</v>
      </c>
      <c r="BQ766" s="38">
        <v>0</v>
      </c>
      <c r="BR766" s="51" t="s">
        <v>13322</v>
      </c>
      <c r="BS766" s="51">
        <v>0</v>
      </c>
      <c r="BT766" s="75">
        <v>1961</v>
      </c>
      <c r="BU766" s="51">
        <v>0</v>
      </c>
      <c r="BV766" s="75">
        <v>0</v>
      </c>
      <c r="BW766" s="75">
        <v>0</v>
      </c>
      <c r="BX766" s="51"/>
    </row>
    <row r="767" spans="1:76">
      <c r="A767" s="48" t="s">
        <v>2668</v>
      </c>
      <c r="B767" s="1" t="s">
        <v>4620</v>
      </c>
      <c r="C767" s="2" t="s">
        <v>4155</v>
      </c>
      <c r="D767" s="91" t="s">
        <v>2669</v>
      </c>
      <c r="E767" s="2" t="s">
        <v>2665</v>
      </c>
      <c r="F767" s="2" t="s">
        <v>2665</v>
      </c>
      <c r="G767" s="2" t="s">
        <v>657</v>
      </c>
      <c r="H767" s="2" t="s">
        <v>657</v>
      </c>
      <c r="I767">
        <v>719</v>
      </c>
      <c r="J767" t="s">
        <v>6559</v>
      </c>
      <c r="K767" t="e">
        <v>#VALUE!</v>
      </c>
      <c r="L767" t="s">
        <v>5761</v>
      </c>
      <c r="M767" s="175">
        <v>0</v>
      </c>
      <c r="N767" s="124">
        <v>0</v>
      </c>
      <c r="O767" s="75">
        <v>0</v>
      </c>
      <c r="P767" s="124">
        <v>0</v>
      </c>
      <c r="Q767" s="124">
        <v>0</v>
      </c>
      <c r="R767" s="124">
        <v>0</v>
      </c>
      <c r="S767" s="75">
        <v>0</v>
      </c>
      <c r="T767" s="124">
        <v>0</v>
      </c>
      <c r="U767" s="75">
        <v>0</v>
      </c>
      <c r="V767" s="75">
        <v>0</v>
      </c>
      <c r="W767" s="75">
        <v>0</v>
      </c>
      <c r="X767" s="75">
        <v>0</v>
      </c>
      <c r="Y767" s="4">
        <v>0</v>
      </c>
      <c r="Z767" s="4">
        <v>0</v>
      </c>
      <c r="AA767" s="4">
        <v>0</v>
      </c>
      <c r="AB767" s="8">
        <v>0</v>
      </c>
      <c r="AC767" s="8">
        <v>0</v>
      </c>
      <c r="AD767" s="8">
        <v>0</v>
      </c>
      <c r="AE767" s="8">
        <v>0</v>
      </c>
      <c r="AF767" s="51">
        <v>0.37915166066423983</v>
      </c>
      <c r="AG767" s="51">
        <v>0</v>
      </c>
      <c r="AH767" s="51">
        <v>0</v>
      </c>
      <c r="AI767" s="51">
        <v>0</v>
      </c>
      <c r="AJ767" s="8">
        <v>-999</v>
      </c>
      <c r="AK767" s="8" t="s">
        <v>12734</v>
      </c>
      <c r="AL767" s="8" t="s">
        <v>12734</v>
      </c>
      <c r="AM767" s="8" t="s">
        <v>12734</v>
      </c>
      <c r="AN767" s="8">
        <v>-999</v>
      </c>
      <c r="AO767" s="8" t="s">
        <v>12734</v>
      </c>
      <c r="AP767" s="8" t="s">
        <v>12734</v>
      </c>
      <c r="AQ767" s="8">
        <v>-999</v>
      </c>
      <c r="AR767" s="8" t="s">
        <v>12734</v>
      </c>
      <c r="AS767" s="8">
        <v>-999</v>
      </c>
      <c r="AT767" s="8">
        <v>-999</v>
      </c>
      <c r="AU767" s="8">
        <v>-999</v>
      </c>
      <c r="AV767" s="133" t="s">
        <v>12734</v>
      </c>
      <c r="AW767" s="133" t="s">
        <v>12734</v>
      </c>
      <c r="AX767" s="133" t="s">
        <v>12734</v>
      </c>
      <c r="AY767" s="133">
        <v>56</v>
      </c>
      <c r="AZ767" s="133" t="s">
        <v>12734</v>
      </c>
      <c r="BA767" s="133" t="s">
        <v>12734</v>
      </c>
      <c r="BB767" s="133">
        <v>81</v>
      </c>
      <c r="BC767" s="133" t="s">
        <v>12734</v>
      </c>
      <c r="BD767" s="133">
        <v>172</v>
      </c>
      <c r="BE767" s="133">
        <v>388</v>
      </c>
      <c r="BF767" s="133">
        <v>373</v>
      </c>
      <c r="BG767" s="92" t="s">
        <v>12734</v>
      </c>
      <c r="BH767" s="8">
        <v>9.7237596872733416</v>
      </c>
      <c r="BI767" s="8">
        <v>-1008.7237596872733</v>
      </c>
      <c r="BJ767" s="12">
        <v>738</v>
      </c>
      <c r="BK767" s="10">
        <v>0</v>
      </c>
      <c r="BL767" s="10">
        <v>0.21403182159055145</v>
      </c>
      <c r="BM767" s="10">
        <v>-1008.9377915088638</v>
      </c>
      <c r="BN767" s="41">
        <v>-1862.4432872040602</v>
      </c>
      <c r="BO767" s="41"/>
      <c r="BP767" s="10">
        <v>0</v>
      </c>
      <c r="BQ767" s="38">
        <v>0</v>
      </c>
      <c r="BR767" s="6" t="s">
        <v>13322</v>
      </c>
      <c r="BS767" s="51">
        <v>0</v>
      </c>
      <c r="BT767" s="75">
        <v>1961</v>
      </c>
      <c r="BU767" s="51">
        <v>0</v>
      </c>
      <c r="BV767" s="75">
        <v>0</v>
      </c>
      <c r="BW767" s="75">
        <v>0</v>
      </c>
      <c r="BX767" s="51"/>
    </row>
    <row r="768" spans="1:76">
      <c r="A768" s="26" t="s">
        <v>8252</v>
      </c>
      <c r="B768" s="1" t="s">
        <v>4379</v>
      </c>
      <c r="C768" s="2" t="s">
        <v>4748</v>
      </c>
      <c r="D768" s="91" t="s">
        <v>8253</v>
      </c>
      <c r="E768" s="2" t="s">
        <v>2665</v>
      </c>
      <c r="F768" s="2" t="s">
        <v>2665</v>
      </c>
      <c r="G768" s="2" t="s">
        <v>657</v>
      </c>
      <c r="H768" s="2" t="s">
        <v>657</v>
      </c>
      <c r="I768" s="98">
        <v>1907</v>
      </c>
      <c r="J768" s="98" t="s">
        <v>8254</v>
      </c>
      <c r="K768" s="98" t="e">
        <v>#VALUE!</v>
      </c>
      <c r="L768" s="98" t="s">
        <v>8255</v>
      </c>
      <c r="M768" s="66">
        <v>0</v>
      </c>
      <c r="N768" s="124">
        <v>0</v>
      </c>
      <c r="O768" s="75">
        <v>0</v>
      </c>
      <c r="P768" s="124">
        <v>0</v>
      </c>
      <c r="Q768" s="124">
        <v>0</v>
      </c>
      <c r="R768" s="124">
        <v>0</v>
      </c>
      <c r="S768" s="75">
        <v>0</v>
      </c>
      <c r="T768" s="124">
        <v>0</v>
      </c>
      <c r="U768" s="75">
        <v>0</v>
      </c>
      <c r="V768" s="75">
        <v>0</v>
      </c>
      <c r="W768" s="75">
        <v>0</v>
      </c>
      <c r="X768" s="75">
        <v>0</v>
      </c>
      <c r="Y768" s="3">
        <v>0</v>
      </c>
      <c r="Z768" s="3">
        <v>0</v>
      </c>
      <c r="AA768" s="3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0.37915166066423983</v>
      </c>
      <c r="AG768" s="6">
        <v>0</v>
      </c>
      <c r="AH768" s="6">
        <v>0</v>
      </c>
      <c r="AI768" s="51">
        <v>0</v>
      </c>
      <c r="AJ768" s="6">
        <v>-999</v>
      </c>
      <c r="AK768" s="6" t="s">
        <v>12734</v>
      </c>
      <c r="AL768" s="6" t="s">
        <v>12734</v>
      </c>
      <c r="AM768" s="6" t="s">
        <v>12734</v>
      </c>
      <c r="AN768" s="6">
        <v>-999</v>
      </c>
      <c r="AO768" s="6" t="s">
        <v>12734</v>
      </c>
      <c r="AP768" s="6" t="s">
        <v>12734</v>
      </c>
      <c r="AQ768" s="6">
        <v>-999</v>
      </c>
      <c r="AR768" s="6" t="s">
        <v>12734</v>
      </c>
      <c r="AS768" s="6">
        <v>-999</v>
      </c>
      <c r="AT768" s="6">
        <v>-999</v>
      </c>
      <c r="AU768" s="6">
        <v>-999</v>
      </c>
      <c r="AV768" s="99" t="s">
        <v>12734</v>
      </c>
      <c r="AW768" s="99" t="s">
        <v>12734</v>
      </c>
      <c r="AX768" s="99" t="s">
        <v>12734</v>
      </c>
      <c r="AY768" s="99">
        <v>56</v>
      </c>
      <c r="AZ768" s="99" t="s">
        <v>12734</v>
      </c>
      <c r="BA768" s="99" t="s">
        <v>12734</v>
      </c>
      <c r="BB768" s="99">
        <v>81</v>
      </c>
      <c r="BC768" s="99" t="s">
        <v>12734</v>
      </c>
      <c r="BD768" s="99">
        <v>172</v>
      </c>
      <c r="BE768" s="99">
        <v>388</v>
      </c>
      <c r="BF768" s="99">
        <v>373</v>
      </c>
      <c r="BG768" s="92" t="s">
        <v>12734</v>
      </c>
      <c r="BH768" s="6">
        <v>9.7237596872733416</v>
      </c>
      <c r="BI768" s="6">
        <v>-1008.7237596872733</v>
      </c>
      <c r="BJ768" s="99">
        <v>738</v>
      </c>
      <c r="BK768" s="6">
        <v>0</v>
      </c>
      <c r="BL768" s="6">
        <v>0.21403182159055145</v>
      </c>
      <c r="BM768" s="6">
        <v>-1008.9377915088638</v>
      </c>
      <c r="BN768" s="38">
        <v>-1862.4432872040602</v>
      </c>
      <c r="BO768" s="38"/>
      <c r="BP768" s="6">
        <v>0</v>
      </c>
      <c r="BQ768" s="38">
        <v>0</v>
      </c>
      <c r="BR768" s="6" t="s">
        <v>13322</v>
      </c>
      <c r="BS768" s="51">
        <v>0</v>
      </c>
      <c r="BT768" s="75">
        <v>1961</v>
      </c>
      <c r="BU768" s="51">
        <v>0</v>
      </c>
      <c r="BV768" s="75">
        <v>0</v>
      </c>
      <c r="BW768" s="75">
        <v>0</v>
      </c>
      <c r="BX768" s="6"/>
    </row>
    <row r="769" spans="1:76">
      <c r="A769" s="61" t="s">
        <v>1514</v>
      </c>
      <c r="B769" s="1" t="s">
        <v>4597</v>
      </c>
      <c r="C769" s="2" t="s">
        <v>4598</v>
      </c>
      <c r="D769" s="91" t="s">
        <v>308</v>
      </c>
      <c r="E769" s="2" t="s">
        <v>2665</v>
      </c>
      <c r="F769" s="2" t="s">
        <v>2665</v>
      </c>
      <c r="G769" s="2" t="s">
        <v>657</v>
      </c>
      <c r="H769" s="2" t="s">
        <v>657</v>
      </c>
      <c r="I769">
        <v>8380</v>
      </c>
      <c r="J769" t="s">
        <v>6700</v>
      </c>
      <c r="K769" t="e">
        <v>#VALUE!</v>
      </c>
      <c r="L769" t="s">
        <v>2992</v>
      </c>
      <c r="M769" s="175">
        <v>0</v>
      </c>
      <c r="N769" s="124">
        <v>0</v>
      </c>
      <c r="O769" s="75">
        <v>0</v>
      </c>
      <c r="P769" s="124">
        <v>0</v>
      </c>
      <c r="Q769" s="124">
        <v>0</v>
      </c>
      <c r="R769" s="124">
        <v>0</v>
      </c>
      <c r="S769" s="75">
        <v>0</v>
      </c>
      <c r="T769" s="124">
        <v>0</v>
      </c>
      <c r="U769" s="75">
        <v>0</v>
      </c>
      <c r="V769" s="75">
        <v>0</v>
      </c>
      <c r="W769" s="75">
        <v>0</v>
      </c>
      <c r="X769" s="75">
        <v>0</v>
      </c>
      <c r="Y769" s="52">
        <v>0</v>
      </c>
      <c r="Z769" s="52">
        <v>0</v>
      </c>
      <c r="AA769" s="52">
        <v>0</v>
      </c>
      <c r="AB769" s="51">
        <v>0</v>
      </c>
      <c r="AC769" s="51">
        <v>0</v>
      </c>
      <c r="AD769" s="51">
        <v>0</v>
      </c>
      <c r="AE769" s="51">
        <v>0</v>
      </c>
      <c r="AF769" s="51">
        <v>0.37915166066423983</v>
      </c>
      <c r="AG769" s="51">
        <v>0</v>
      </c>
      <c r="AH769" s="51">
        <v>0</v>
      </c>
      <c r="AI769" s="51">
        <v>0</v>
      </c>
      <c r="AJ769" s="51">
        <v>-999</v>
      </c>
      <c r="AK769" s="51" t="s">
        <v>12734</v>
      </c>
      <c r="AL769" s="51" t="s">
        <v>12734</v>
      </c>
      <c r="AM769" s="51" t="s">
        <v>12734</v>
      </c>
      <c r="AN769" s="51">
        <v>-999</v>
      </c>
      <c r="AO769" s="51" t="s">
        <v>12734</v>
      </c>
      <c r="AP769" s="51" t="s">
        <v>12734</v>
      </c>
      <c r="AQ769" s="51">
        <v>-999</v>
      </c>
      <c r="AR769" s="51" t="s">
        <v>12734</v>
      </c>
      <c r="AS769" s="51">
        <v>-999</v>
      </c>
      <c r="AT769" s="51">
        <v>-999</v>
      </c>
      <c r="AU769" s="51">
        <v>-999</v>
      </c>
      <c r="AV769" s="76" t="s">
        <v>12734</v>
      </c>
      <c r="AW769" s="133" t="s">
        <v>12734</v>
      </c>
      <c r="AX769" s="133" t="s">
        <v>12734</v>
      </c>
      <c r="AY769" s="133">
        <v>56</v>
      </c>
      <c r="AZ769" s="133" t="s">
        <v>12734</v>
      </c>
      <c r="BA769" s="133" t="s">
        <v>12734</v>
      </c>
      <c r="BB769" s="133">
        <v>81</v>
      </c>
      <c r="BC769" s="133" t="s">
        <v>12734</v>
      </c>
      <c r="BD769" s="133">
        <v>172</v>
      </c>
      <c r="BE769" s="133">
        <v>388</v>
      </c>
      <c r="BF769" s="133">
        <v>373</v>
      </c>
      <c r="BG769" s="92" t="s">
        <v>12734</v>
      </c>
      <c r="BH769" s="51">
        <v>9.7237596872733416</v>
      </c>
      <c r="BI769" s="51">
        <v>-1008.7237596872733</v>
      </c>
      <c r="BJ769" s="76">
        <v>738</v>
      </c>
      <c r="BK769" s="51">
        <v>0</v>
      </c>
      <c r="BL769" s="51">
        <v>0.21403182159055145</v>
      </c>
      <c r="BM769" s="51">
        <v>-1008.9377915088638</v>
      </c>
      <c r="BN769" s="64">
        <v>-1862.4432872040602</v>
      </c>
      <c r="BO769" s="64"/>
      <c r="BP769" s="51">
        <v>0</v>
      </c>
      <c r="BQ769" s="38">
        <v>0</v>
      </c>
      <c r="BR769" s="51" t="s">
        <v>13322</v>
      </c>
      <c r="BS769" s="51">
        <v>0</v>
      </c>
      <c r="BT769" s="75">
        <v>1961</v>
      </c>
      <c r="BU769" s="51">
        <v>0</v>
      </c>
      <c r="BV769" s="75">
        <v>0</v>
      </c>
      <c r="BW769" s="75">
        <v>0</v>
      </c>
      <c r="BX769" s="51"/>
    </row>
    <row r="770" spans="1:76">
      <c r="A770" s="26" t="s">
        <v>11665</v>
      </c>
      <c r="B770" s="1" t="s">
        <v>11667</v>
      </c>
      <c r="C770" s="2" t="s">
        <v>4152</v>
      </c>
      <c r="D770" s="91" t="s">
        <v>11666</v>
      </c>
      <c r="E770" s="2" t="s">
        <v>1431</v>
      </c>
      <c r="F770" s="2" t="s">
        <v>3643</v>
      </c>
      <c r="G770" s="2" t="s">
        <v>657</v>
      </c>
      <c r="H770" s="2" t="s">
        <v>657</v>
      </c>
      <c r="I770" t="e">
        <v>#VALUE!</v>
      </c>
      <c r="J770" t="s">
        <v>11668</v>
      </c>
      <c r="K770" t="e">
        <v>#VALUE!</v>
      </c>
      <c r="L770" t="s">
        <v>11669</v>
      </c>
      <c r="M770" s="175">
        <v>0</v>
      </c>
      <c r="N770" s="124">
        <v>0</v>
      </c>
      <c r="O770" s="67">
        <v>0</v>
      </c>
      <c r="P770" s="124">
        <v>0</v>
      </c>
      <c r="Q770" s="124">
        <v>0</v>
      </c>
      <c r="R770" s="124">
        <v>0</v>
      </c>
      <c r="S770" s="67">
        <v>0</v>
      </c>
      <c r="T770" s="124">
        <v>0</v>
      </c>
      <c r="U770" s="67">
        <v>0</v>
      </c>
      <c r="V770" s="67">
        <v>0</v>
      </c>
      <c r="W770" s="67">
        <v>0</v>
      </c>
      <c r="X770" s="67">
        <v>0</v>
      </c>
      <c r="Y770" s="31">
        <v>0</v>
      </c>
      <c r="Z770" s="31">
        <v>0</v>
      </c>
      <c r="AA770" s="31">
        <v>0</v>
      </c>
      <c r="AB770" s="32">
        <v>0</v>
      </c>
      <c r="AC770" s="32">
        <v>0</v>
      </c>
      <c r="AD770" s="32">
        <v>0</v>
      </c>
      <c r="AE770" s="32">
        <v>0</v>
      </c>
      <c r="AF770" s="51">
        <v>0.37915166066423983</v>
      </c>
      <c r="AG770" s="51">
        <v>0</v>
      </c>
      <c r="AH770" s="51">
        <v>0</v>
      </c>
      <c r="AI770" s="51">
        <v>0</v>
      </c>
      <c r="AJ770" s="8">
        <v>-999</v>
      </c>
      <c r="AK770" s="8" t="s">
        <v>12734</v>
      </c>
      <c r="AL770" s="8" t="s">
        <v>12734</v>
      </c>
      <c r="AM770" s="8" t="s">
        <v>12734</v>
      </c>
      <c r="AN770" s="8">
        <v>-999</v>
      </c>
      <c r="AO770" s="8" t="s">
        <v>12734</v>
      </c>
      <c r="AP770" s="8" t="s">
        <v>12734</v>
      </c>
      <c r="AQ770" s="8">
        <v>-999</v>
      </c>
      <c r="AR770" s="8" t="s">
        <v>12734</v>
      </c>
      <c r="AS770" s="8">
        <v>-999</v>
      </c>
      <c r="AT770" s="8">
        <v>-999</v>
      </c>
      <c r="AU770" s="8">
        <v>-999</v>
      </c>
      <c r="AV770" s="133" t="s">
        <v>12734</v>
      </c>
      <c r="AW770" s="133" t="s">
        <v>12734</v>
      </c>
      <c r="AX770" s="133" t="s">
        <v>12734</v>
      </c>
      <c r="AY770" s="133">
        <v>56</v>
      </c>
      <c r="AZ770" s="133" t="s">
        <v>12734</v>
      </c>
      <c r="BA770" s="133" t="s">
        <v>12734</v>
      </c>
      <c r="BB770" s="133">
        <v>81</v>
      </c>
      <c r="BC770" s="133" t="s">
        <v>12734</v>
      </c>
      <c r="BD770" s="133">
        <v>172</v>
      </c>
      <c r="BE770" s="133">
        <v>388</v>
      </c>
      <c r="BF770" s="133">
        <v>373</v>
      </c>
      <c r="BG770" s="92" t="s">
        <v>12734</v>
      </c>
      <c r="BH770" s="32">
        <v>9.7237596872733416</v>
      </c>
      <c r="BI770" s="8">
        <v>-1008.7237596872733</v>
      </c>
      <c r="BJ770" s="12">
        <v>738</v>
      </c>
      <c r="BK770" s="32">
        <v>0</v>
      </c>
      <c r="BL770" s="32">
        <v>0.21403182159055145</v>
      </c>
      <c r="BM770" s="32">
        <v>-1008.9377915088638</v>
      </c>
      <c r="BN770" s="40">
        <v>-1862.4432872040602</v>
      </c>
      <c r="BO770" s="40"/>
      <c r="BP770" s="32">
        <v>0</v>
      </c>
      <c r="BQ770" s="38">
        <v>0</v>
      </c>
      <c r="BR770" s="6" t="s">
        <v>13322</v>
      </c>
      <c r="BS770" s="51">
        <v>0</v>
      </c>
      <c r="BT770" s="75">
        <v>1961</v>
      </c>
      <c r="BU770" s="51">
        <v>0</v>
      </c>
      <c r="BV770" s="75">
        <v>0</v>
      </c>
      <c r="BW770" s="75">
        <v>0</v>
      </c>
      <c r="BX770" s="51"/>
    </row>
    <row r="771" spans="1:76">
      <c r="A771" s="48" t="s">
        <v>1544</v>
      </c>
      <c r="B771" s="1" t="s">
        <v>4148</v>
      </c>
      <c r="C771" s="2" t="s">
        <v>4149</v>
      </c>
      <c r="D771" s="91" t="s">
        <v>393</v>
      </c>
      <c r="E771" s="2" t="s">
        <v>2665</v>
      </c>
      <c r="F771" s="2" t="s">
        <v>2665</v>
      </c>
      <c r="G771" s="2" t="s">
        <v>657</v>
      </c>
      <c r="H771" s="2" t="s">
        <v>657</v>
      </c>
      <c r="I771">
        <v>3336</v>
      </c>
      <c r="J771" t="s">
        <v>6550</v>
      </c>
      <c r="K771" t="e">
        <v>#VALUE!</v>
      </c>
      <c r="L771" t="s">
        <v>3024</v>
      </c>
      <c r="M771" s="175">
        <v>0</v>
      </c>
      <c r="N771" s="124">
        <v>0</v>
      </c>
      <c r="O771" s="75">
        <v>0</v>
      </c>
      <c r="P771" s="124">
        <v>0</v>
      </c>
      <c r="Q771" s="124">
        <v>0</v>
      </c>
      <c r="R771" s="124">
        <v>0</v>
      </c>
      <c r="S771" s="75">
        <v>0</v>
      </c>
      <c r="T771" s="124">
        <v>0</v>
      </c>
      <c r="U771" s="75">
        <v>0</v>
      </c>
      <c r="V771" s="75">
        <v>0</v>
      </c>
      <c r="W771" s="75">
        <v>0</v>
      </c>
      <c r="X771" s="75">
        <v>0</v>
      </c>
      <c r="Y771" s="4">
        <v>0</v>
      </c>
      <c r="Z771" s="4">
        <v>0</v>
      </c>
      <c r="AA771" s="4">
        <v>0</v>
      </c>
      <c r="AB771" s="8">
        <v>0</v>
      </c>
      <c r="AC771" s="8">
        <v>0</v>
      </c>
      <c r="AD771" s="8">
        <v>0</v>
      </c>
      <c r="AE771" s="8">
        <v>0</v>
      </c>
      <c r="AF771" s="51">
        <v>0.37915166066423983</v>
      </c>
      <c r="AG771" s="51">
        <v>0</v>
      </c>
      <c r="AH771" s="51">
        <v>0</v>
      </c>
      <c r="AI771" s="51">
        <v>0</v>
      </c>
      <c r="AJ771" s="8">
        <v>-999</v>
      </c>
      <c r="AK771" s="8" t="s">
        <v>12734</v>
      </c>
      <c r="AL771" s="8" t="s">
        <v>12734</v>
      </c>
      <c r="AM771" s="8" t="s">
        <v>12734</v>
      </c>
      <c r="AN771" s="8">
        <v>-999</v>
      </c>
      <c r="AO771" s="8" t="s">
        <v>12734</v>
      </c>
      <c r="AP771" s="8" t="s">
        <v>12734</v>
      </c>
      <c r="AQ771" s="8">
        <v>-999</v>
      </c>
      <c r="AR771" s="8" t="s">
        <v>12734</v>
      </c>
      <c r="AS771" s="8">
        <v>-999</v>
      </c>
      <c r="AT771" s="8">
        <v>-999</v>
      </c>
      <c r="AU771" s="8">
        <v>-999</v>
      </c>
      <c r="AV771" s="133" t="s">
        <v>12734</v>
      </c>
      <c r="AW771" s="133" t="s">
        <v>12734</v>
      </c>
      <c r="AX771" s="133" t="s">
        <v>12734</v>
      </c>
      <c r="AY771" s="133">
        <v>56</v>
      </c>
      <c r="AZ771" s="133" t="s">
        <v>12734</v>
      </c>
      <c r="BA771" s="133" t="s">
        <v>12734</v>
      </c>
      <c r="BB771" s="133">
        <v>81</v>
      </c>
      <c r="BC771" s="133" t="s">
        <v>12734</v>
      </c>
      <c r="BD771" s="133">
        <v>172</v>
      </c>
      <c r="BE771" s="133">
        <v>388</v>
      </c>
      <c r="BF771" s="133">
        <v>373</v>
      </c>
      <c r="BG771" s="92" t="s">
        <v>12734</v>
      </c>
      <c r="BH771" s="8">
        <v>9.7237596872733416</v>
      </c>
      <c r="BI771" s="8">
        <v>-1008.7237596872733</v>
      </c>
      <c r="BJ771" s="12">
        <v>738</v>
      </c>
      <c r="BK771" s="10">
        <v>0</v>
      </c>
      <c r="BL771" s="10">
        <v>0.21403182159055145</v>
      </c>
      <c r="BM771" s="10">
        <v>-1008.9377915088638</v>
      </c>
      <c r="BN771" s="41">
        <v>-1862.4432872040602</v>
      </c>
      <c r="BO771" s="41"/>
      <c r="BP771" s="10">
        <v>0</v>
      </c>
      <c r="BQ771" s="38">
        <v>0</v>
      </c>
      <c r="BR771" s="6" t="s">
        <v>13322</v>
      </c>
      <c r="BS771" s="51">
        <v>0</v>
      </c>
      <c r="BT771" s="75">
        <v>1961</v>
      </c>
      <c r="BU771" s="51">
        <v>0</v>
      </c>
      <c r="BV771" s="75">
        <v>0</v>
      </c>
      <c r="BW771" s="75">
        <v>0</v>
      </c>
      <c r="BX771" s="51"/>
    </row>
    <row r="772" spans="1:76">
      <c r="A772" s="186" t="s">
        <v>2687</v>
      </c>
      <c r="B772" s="187" t="s">
        <v>4784</v>
      </c>
      <c r="C772" s="205" t="s">
        <v>4161</v>
      </c>
      <c r="D772" s="220" t="s">
        <v>2688</v>
      </c>
      <c r="E772" s="205" t="s">
        <v>2665</v>
      </c>
      <c r="F772" s="205" t="s">
        <v>2665</v>
      </c>
      <c r="G772" s="205" t="s">
        <v>657</v>
      </c>
      <c r="H772" s="205" t="s">
        <v>657</v>
      </c>
      <c r="I772" s="206">
        <v>2521</v>
      </c>
      <c r="J772" s="206" t="s">
        <v>7111</v>
      </c>
      <c r="K772" s="207" t="e">
        <v>#VALUE!</v>
      </c>
      <c r="L772" s="207" t="s">
        <v>5789</v>
      </c>
      <c r="M772" s="208">
        <v>0</v>
      </c>
      <c r="N772" s="209">
        <v>0</v>
      </c>
      <c r="O772" s="209">
        <v>0</v>
      </c>
      <c r="P772" s="209">
        <v>0</v>
      </c>
      <c r="Q772" s="209">
        <v>0</v>
      </c>
      <c r="R772" s="209">
        <v>0</v>
      </c>
      <c r="S772" s="209">
        <v>0</v>
      </c>
      <c r="T772" s="209">
        <v>0</v>
      </c>
      <c r="U772" s="209">
        <v>0</v>
      </c>
      <c r="V772" s="209">
        <v>0</v>
      </c>
      <c r="W772" s="209">
        <v>0</v>
      </c>
      <c r="X772" s="209">
        <v>0</v>
      </c>
      <c r="Y772" s="210">
        <v>0</v>
      </c>
      <c r="Z772" s="211">
        <v>0</v>
      </c>
      <c r="AA772" s="211">
        <v>0</v>
      </c>
      <c r="AB772" s="212">
        <v>0</v>
      </c>
      <c r="AC772" s="212">
        <v>0</v>
      </c>
      <c r="AD772" s="212">
        <v>0</v>
      </c>
      <c r="AE772" s="212">
        <v>0</v>
      </c>
      <c r="AF772" s="212">
        <v>0.37915166066423983</v>
      </c>
      <c r="AG772" s="213">
        <v>0</v>
      </c>
      <c r="AH772" s="213">
        <v>0</v>
      </c>
      <c r="AI772" s="213">
        <v>0</v>
      </c>
      <c r="AJ772" s="212">
        <v>-999</v>
      </c>
      <c r="AK772" s="212" t="s">
        <v>12734</v>
      </c>
      <c r="AL772" s="212" t="s">
        <v>12734</v>
      </c>
      <c r="AM772" s="212" t="s">
        <v>12734</v>
      </c>
      <c r="AN772" s="212">
        <v>-999</v>
      </c>
      <c r="AO772" s="212" t="s">
        <v>12734</v>
      </c>
      <c r="AP772" s="212" t="s">
        <v>12734</v>
      </c>
      <c r="AQ772" s="212">
        <v>-999</v>
      </c>
      <c r="AR772" s="212" t="s">
        <v>12734</v>
      </c>
      <c r="AS772" s="212">
        <v>-999</v>
      </c>
      <c r="AT772" s="212">
        <v>-999</v>
      </c>
      <c r="AU772" s="212">
        <v>-999</v>
      </c>
      <c r="AV772" s="214" t="s">
        <v>12734</v>
      </c>
      <c r="AW772" s="214" t="s">
        <v>12734</v>
      </c>
      <c r="AX772" s="214" t="s">
        <v>12734</v>
      </c>
      <c r="AY772" s="214">
        <v>56</v>
      </c>
      <c r="AZ772" s="214" t="s">
        <v>12734</v>
      </c>
      <c r="BA772" s="214" t="s">
        <v>12734</v>
      </c>
      <c r="BB772" s="214">
        <v>81</v>
      </c>
      <c r="BC772" s="214" t="s">
        <v>12734</v>
      </c>
      <c r="BD772" s="214">
        <v>172</v>
      </c>
      <c r="BE772" s="214">
        <v>388</v>
      </c>
      <c r="BF772" s="214">
        <v>373</v>
      </c>
      <c r="BG772" s="215" t="s">
        <v>12734</v>
      </c>
      <c r="BH772" s="212">
        <v>9.7237596872733416</v>
      </c>
      <c r="BI772" s="212">
        <v>-1008.7237596872733</v>
      </c>
      <c r="BJ772" s="214">
        <v>738</v>
      </c>
      <c r="BK772" s="212">
        <v>0</v>
      </c>
      <c r="BL772" s="212">
        <v>0.21403182159055145</v>
      </c>
      <c r="BM772" s="212">
        <v>-1008.9377915088638</v>
      </c>
      <c r="BN772" s="216">
        <v>-1862.4432872040602</v>
      </c>
      <c r="BO772" s="217"/>
      <c r="BP772" s="212">
        <v>0</v>
      </c>
      <c r="BQ772" s="38">
        <v>0</v>
      </c>
      <c r="BR772" s="212" t="s">
        <v>13322</v>
      </c>
      <c r="BS772" s="212">
        <v>0</v>
      </c>
      <c r="BT772" s="218">
        <v>1961</v>
      </c>
      <c r="BU772" s="213">
        <v>0</v>
      </c>
      <c r="BV772" s="218">
        <v>0</v>
      </c>
      <c r="BW772" s="218">
        <v>0</v>
      </c>
      <c r="BX772" s="212"/>
    </row>
    <row r="773" spans="1:76">
      <c r="A773" s="26" t="s">
        <v>1548</v>
      </c>
      <c r="B773" s="1" t="s">
        <v>4785</v>
      </c>
      <c r="C773" s="2" t="s">
        <v>4786</v>
      </c>
      <c r="D773" s="91" t="s">
        <v>354</v>
      </c>
      <c r="E773" s="2" t="s">
        <v>2665</v>
      </c>
      <c r="F773" s="2" t="s">
        <v>2665</v>
      </c>
      <c r="G773" s="2" t="s">
        <v>657</v>
      </c>
      <c r="H773" s="2" t="s">
        <v>657</v>
      </c>
      <c r="I773">
        <v>8265</v>
      </c>
      <c r="J773" t="s">
        <v>7076</v>
      </c>
      <c r="K773" t="e">
        <v>#VALUE!</v>
      </c>
      <c r="L773" t="s">
        <v>5790</v>
      </c>
      <c r="M773" s="175">
        <v>0</v>
      </c>
      <c r="N773" s="124">
        <v>0</v>
      </c>
      <c r="O773" s="67">
        <v>0</v>
      </c>
      <c r="P773" s="124">
        <v>0</v>
      </c>
      <c r="Q773" s="124">
        <v>0</v>
      </c>
      <c r="R773" s="124">
        <v>0</v>
      </c>
      <c r="S773" s="67">
        <v>0</v>
      </c>
      <c r="T773" s="124">
        <v>0</v>
      </c>
      <c r="U773" s="67">
        <v>0</v>
      </c>
      <c r="V773" s="67">
        <v>0</v>
      </c>
      <c r="W773" s="67">
        <v>0</v>
      </c>
      <c r="X773" s="67">
        <v>0</v>
      </c>
      <c r="Y773" s="4">
        <v>0</v>
      </c>
      <c r="Z773" s="4">
        <v>0</v>
      </c>
      <c r="AA773" s="4">
        <v>0</v>
      </c>
      <c r="AB773" s="8">
        <v>0</v>
      </c>
      <c r="AC773" s="8">
        <v>0</v>
      </c>
      <c r="AD773" s="8">
        <v>0</v>
      </c>
      <c r="AE773" s="8">
        <v>0</v>
      </c>
      <c r="AF773" s="51">
        <v>0.37915166066423983</v>
      </c>
      <c r="AG773" s="51">
        <v>0</v>
      </c>
      <c r="AH773" s="51">
        <v>0</v>
      </c>
      <c r="AI773" s="51">
        <v>0</v>
      </c>
      <c r="AJ773" s="8">
        <v>-999</v>
      </c>
      <c r="AK773" s="8" t="s">
        <v>12734</v>
      </c>
      <c r="AL773" s="8" t="s">
        <v>12734</v>
      </c>
      <c r="AM773" s="8" t="s">
        <v>12734</v>
      </c>
      <c r="AN773" s="8">
        <v>-999</v>
      </c>
      <c r="AO773" s="8" t="s">
        <v>12734</v>
      </c>
      <c r="AP773" s="8" t="s">
        <v>12734</v>
      </c>
      <c r="AQ773" s="8">
        <v>-999</v>
      </c>
      <c r="AR773" s="8" t="s">
        <v>12734</v>
      </c>
      <c r="AS773" s="8">
        <v>-999</v>
      </c>
      <c r="AT773" s="8">
        <v>-999</v>
      </c>
      <c r="AU773" s="8">
        <v>-999</v>
      </c>
      <c r="AV773" s="133" t="s">
        <v>12734</v>
      </c>
      <c r="AW773" s="133" t="s">
        <v>12734</v>
      </c>
      <c r="AX773" s="133" t="s">
        <v>12734</v>
      </c>
      <c r="AY773" s="133">
        <v>56</v>
      </c>
      <c r="AZ773" s="133" t="s">
        <v>12734</v>
      </c>
      <c r="BA773" s="133" t="s">
        <v>12734</v>
      </c>
      <c r="BB773" s="133">
        <v>81</v>
      </c>
      <c r="BC773" s="133" t="s">
        <v>12734</v>
      </c>
      <c r="BD773" s="133">
        <v>172</v>
      </c>
      <c r="BE773" s="133">
        <v>388</v>
      </c>
      <c r="BF773" s="133">
        <v>373</v>
      </c>
      <c r="BG773" s="92" t="s">
        <v>12734</v>
      </c>
      <c r="BH773" s="8">
        <v>9.7237596872733416</v>
      </c>
      <c r="BI773" s="8">
        <v>-1008.7237596872733</v>
      </c>
      <c r="BJ773" s="12">
        <v>738</v>
      </c>
      <c r="BK773" s="10">
        <v>0</v>
      </c>
      <c r="BL773" s="10">
        <v>0.21403182159055145</v>
      </c>
      <c r="BM773" s="10">
        <v>-1008.9377915088638</v>
      </c>
      <c r="BN773" s="41">
        <v>-1862.4432872040602</v>
      </c>
      <c r="BO773" s="41"/>
      <c r="BP773" s="10">
        <v>0</v>
      </c>
      <c r="BQ773" s="38">
        <v>0</v>
      </c>
      <c r="BR773" s="6" t="s">
        <v>13322</v>
      </c>
      <c r="BS773" s="51">
        <v>0</v>
      </c>
      <c r="BT773" s="75">
        <v>1961</v>
      </c>
      <c r="BU773" s="51">
        <v>0</v>
      </c>
      <c r="BV773" s="75">
        <v>0</v>
      </c>
      <c r="BW773" s="75">
        <v>0</v>
      </c>
      <c r="BX773" s="51"/>
    </row>
    <row r="774" spans="1:76">
      <c r="A774" s="186" t="s">
        <v>2691</v>
      </c>
      <c r="B774" s="187" t="s">
        <v>4562</v>
      </c>
      <c r="C774" s="205" t="s">
        <v>4563</v>
      </c>
      <c r="D774" s="220" t="s">
        <v>1285</v>
      </c>
      <c r="E774" s="205" t="s">
        <v>2665</v>
      </c>
      <c r="F774" s="205" t="s">
        <v>2665</v>
      </c>
      <c r="G774" s="205" t="s">
        <v>657</v>
      </c>
      <c r="H774" s="205" t="s">
        <v>657</v>
      </c>
      <c r="I774" s="206">
        <v>11608</v>
      </c>
      <c r="J774" s="206" t="s">
        <v>6954</v>
      </c>
      <c r="K774" s="207" t="e">
        <v>#VALUE!</v>
      </c>
      <c r="L774" s="207" t="s">
        <v>3047</v>
      </c>
      <c r="M774" s="208">
        <v>0</v>
      </c>
      <c r="N774" s="209">
        <v>0</v>
      </c>
      <c r="O774" s="209">
        <v>0</v>
      </c>
      <c r="P774" s="209">
        <v>0</v>
      </c>
      <c r="Q774" s="209">
        <v>0</v>
      </c>
      <c r="R774" s="209">
        <v>0</v>
      </c>
      <c r="S774" s="209">
        <v>0</v>
      </c>
      <c r="T774" s="209">
        <v>0</v>
      </c>
      <c r="U774" s="209">
        <v>0</v>
      </c>
      <c r="V774" s="209">
        <v>0</v>
      </c>
      <c r="W774" s="209">
        <v>0</v>
      </c>
      <c r="X774" s="209">
        <v>0</v>
      </c>
      <c r="Y774" s="210">
        <v>0</v>
      </c>
      <c r="Z774" s="211">
        <v>0</v>
      </c>
      <c r="AA774" s="211">
        <v>0</v>
      </c>
      <c r="AB774" s="212">
        <v>0</v>
      </c>
      <c r="AC774" s="212">
        <v>0</v>
      </c>
      <c r="AD774" s="212">
        <v>0</v>
      </c>
      <c r="AE774" s="212">
        <v>0</v>
      </c>
      <c r="AF774" s="212">
        <v>0.37915166066423983</v>
      </c>
      <c r="AG774" s="213">
        <v>0</v>
      </c>
      <c r="AH774" s="213">
        <v>0</v>
      </c>
      <c r="AI774" s="213">
        <v>0</v>
      </c>
      <c r="AJ774" s="212">
        <v>-999</v>
      </c>
      <c r="AK774" s="212" t="s">
        <v>12734</v>
      </c>
      <c r="AL774" s="212" t="s">
        <v>12734</v>
      </c>
      <c r="AM774" s="212" t="s">
        <v>12734</v>
      </c>
      <c r="AN774" s="212">
        <v>-999</v>
      </c>
      <c r="AO774" s="212" t="s">
        <v>12734</v>
      </c>
      <c r="AP774" s="212" t="s">
        <v>12734</v>
      </c>
      <c r="AQ774" s="212">
        <v>-999</v>
      </c>
      <c r="AR774" s="212" t="s">
        <v>12734</v>
      </c>
      <c r="AS774" s="212">
        <v>-999</v>
      </c>
      <c r="AT774" s="212">
        <v>-999</v>
      </c>
      <c r="AU774" s="212">
        <v>-999</v>
      </c>
      <c r="AV774" s="214" t="s">
        <v>12734</v>
      </c>
      <c r="AW774" s="214" t="s">
        <v>12734</v>
      </c>
      <c r="AX774" s="214" t="s">
        <v>12734</v>
      </c>
      <c r="AY774" s="214">
        <v>56</v>
      </c>
      <c r="AZ774" s="214" t="s">
        <v>12734</v>
      </c>
      <c r="BA774" s="214" t="s">
        <v>12734</v>
      </c>
      <c r="BB774" s="214">
        <v>81</v>
      </c>
      <c r="BC774" s="214" t="s">
        <v>12734</v>
      </c>
      <c r="BD774" s="214">
        <v>172</v>
      </c>
      <c r="BE774" s="214">
        <v>388</v>
      </c>
      <c r="BF774" s="214">
        <v>373</v>
      </c>
      <c r="BG774" s="215" t="s">
        <v>12734</v>
      </c>
      <c r="BH774" s="212">
        <v>9.7237596872733416</v>
      </c>
      <c r="BI774" s="212">
        <v>-1008.7237596872733</v>
      </c>
      <c r="BJ774" s="214">
        <v>738</v>
      </c>
      <c r="BK774" s="212">
        <v>0</v>
      </c>
      <c r="BL774" s="212">
        <v>0.21403182159055145</v>
      </c>
      <c r="BM774" s="212">
        <v>-1008.9377915088638</v>
      </c>
      <c r="BN774" s="216">
        <v>-1862.4432872040602</v>
      </c>
      <c r="BO774" s="217"/>
      <c r="BP774" s="212">
        <v>0</v>
      </c>
      <c r="BQ774" s="38">
        <v>0</v>
      </c>
      <c r="BR774" s="212" t="s">
        <v>13322</v>
      </c>
      <c r="BS774" s="212">
        <v>0</v>
      </c>
      <c r="BT774" s="218">
        <v>1961</v>
      </c>
      <c r="BU774" s="213">
        <v>0</v>
      </c>
      <c r="BV774" s="218">
        <v>0</v>
      </c>
      <c r="BW774" s="218">
        <v>0</v>
      </c>
      <c r="BX774" s="212"/>
    </row>
    <row r="775" spans="1:76">
      <c r="A775" s="186" t="s">
        <v>1584</v>
      </c>
      <c r="B775" s="187" t="s">
        <v>4610</v>
      </c>
      <c r="C775" s="205" t="s">
        <v>3990</v>
      </c>
      <c r="D775" s="220" t="s">
        <v>444</v>
      </c>
      <c r="E775" s="205" t="s">
        <v>2665</v>
      </c>
      <c r="F775" s="205" t="s">
        <v>2665</v>
      </c>
      <c r="G775" s="205" t="s">
        <v>657</v>
      </c>
      <c r="H775" s="205" t="s">
        <v>657</v>
      </c>
      <c r="I775" s="206">
        <v>906</v>
      </c>
      <c r="J775" s="206" t="s">
        <v>6691</v>
      </c>
      <c r="K775" s="207" t="e">
        <v>#VALUE!</v>
      </c>
      <c r="L775" s="207" t="s">
        <v>5804</v>
      </c>
      <c r="M775" s="208">
        <v>0</v>
      </c>
      <c r="N775" s="209">
        <v>0</v>
      </c>
      <c r="O775" s="209">
        <v>0</v>
      </c>
      <c r="P775" s="209">
        <v>0</v>
      </c>
      <c r="Q775" s="209">
        <v>0</v>
      </c>
      <c r="R775" s="209">
        <v>0</v>
      </c>
      <c r="S775" s="209">
        <v>0</v>
      </c>
      <c r="T775" s="209">
        <v>0</v>
      </c>
      <c r="U775" s="209">
        <v>0</v>
      </c>
      <c r="V775" s="209">
        <v>0</v>
      </c>
      <c r="W775" s="209">
        <v>0</v>
      </c>
      <c r="X775" s="209">
        <v>0</v>
      </c>
      <c r="Y775" s="210">
        <v>0</v>
      </c>
      <c r="Z775" s="211">
        <v>0</v>
      </c>
      <c r="AA775" s="211">
        <v>0</v>
      </c>
      <c r="AB775" s="212">
        <v>0</v>
      </c>
      <c r="AC775" s="212">
        <v>0</v>
      </c>
      <c r="AD775" s="212">
        <v>0</v>
      </c>
      <c r="AE775" s="212">
        <v>0</v>
      </c>
      <c r="AF775" s="212">
        <v>0.37915166066423983</v>
      </c>
      <c r="AG775" s="213">
        <v>0</v>
      </c>
      <c r="AH775" s="213">
        <v>0</v>
      </c>
      <c r="AI775" s="213">
        <v>0</v>
      </c>
      <c r="AJ775" s="212">
        <v>-999</v>
      </c>
      <c r="AK775" s="212" t="s">
        <v>12734</v>
      </c>
      <c r="AL775" s="212" t="s">
        <v>12734</v>
      </c>
      <c r="AM775" s="212" t="s">
        <v>12734</v>
      </c>
      <c r="AN775" s="212">
        <v>-999</v>
      </c>
      <c r="AO775" s="212" t="s">
        <v>12734</v>
      </c>
      <c r="AP775" s="212" t="s">
        <v>12734</v>
      </c>
      <c r="AQ775" s="212">
        <v>-999</v>
      </c>
      <c r="AR775" s="212" t="s">
        <v>12734</v>
      </c>
      <c r="AS775" s="212">
        <v>-999</v>
      </c>
      <c r="AT775" s="212">
        <v>-999</v>
      </c>
      <c r="AU775" s="212">
        <v>-999</v>
      </c>
      <c r="AV775" s="214" t="s">
        <v>12734</v>
      </c>
      <c r="AW775" s="214" t="s">
        <v>12734</v>
      </c>
      <c r="AX775" s="214" t="s">
        <v>12734</v>
      </c>
      <c r="AY775" s="214">
        <v>56</v>
      </c>
      <c r="AZ775" s="214" t="s">
        <v>12734</v>
      </c>
      <c r="BA775" s="214" t="s">
        <v>12734</v>
      </c>
      <c r="BB775" s="214">
        <v>81</v>
      </c>
      <c r="BC775" s="214" t="s">
        <v>12734</v>
      </c>
      <c r="BD775" s="214">
        <v>172</v>
      </c>
      <c r="BE775" s="214">
        <v>388</v>
      </c>
      <c r="BF775" s="214">
        <v>373</v>
      </c>
      <c r="BG775" s="215" t="s">
        <v>12734</v>
      </c>
      <c r="BH775" s="212">
        <v>9.7237596872733416</v>
      </c>
      <c r="BI775" s="212">
        <v>-1008.7237596872733</v>
      </c>
      <c r="BJ775" s="214">
        <v>738</v>
      </c>
      <c r="BK775" s="212">
        <v>0</v>
      </c>
      <c r="BL775" s="212">
        <v>0.21403182159055145</v>
      </c>
      <c r="BM775" s="212">
        <v>-1008.9377915088638</v>
      </c>
      <c r="BN775" s="216">
        <v>-1862.4432872040602</v>
      </c>
      <c r="BO775" s="217"/>
      <c r="BP775" s="212">
        <v>0</v>
      </c>
      <c r="BQ775" s="38">
        <v>0</v>
      </c>
      <c r="BR775" s="212" t="s">
        <v>13322</v>
      </c>
      <c r="BS775" s="212">
        <v>0</v>
      </c>
      <c r="BT775" s="218">
        <v>1961</v>
      </c>
      <c r="BU775" s="213">
        <v>0</v>
      </c>
      <c r="BV775" s="218">
        <v>0</v>
      </c>
      <c r="BW775" s="218">
        <v>0</v>
      </c>
      <c r="BX775" s="212"/>
    </row>
    <row r="776" spans="1:76">
      <c r="A776" s="48" t="s">
        <v>1592</v>
      </c>
      <c r="B776" s="1" t="s">
        <v>4612</v>
      </c>
      <c r="C776" s="2" t="s">
        <v>4180</v>
      </c>
      <c r="D776" s="91" t="s">
        <v>85</v>
      </c>
      <c r="E776" s="2" t="s">
        <v>2665</v>
      </c>
      <c r="F776" s="2" t="s">
        <v>2665</v>
      </c>
      <c r="G776" s="2" t="s">
        <v>657</v>
      </c>
      <c r="H776" s="2" t="s">
        <v>657</v>
      </c>
      <c r="I776">
        <v>5278</v>
      </c>
      <c r="J776" t="s">
        <v>7791</v>
      </c>
      <c r="K776" t="e">
        <v>#VALUE!</v>
      </c>
      <c r="L776" t="s">
        <v>3066</v>
      </c>
      <c r="M776" s="175">
        <v>0</v>
      </c>
      <c r="N776" s="124">
        <v>0</v>
      </c>
      <c r="O776" s="75">
        <v>0</v>
      </c>
      <c r="P776" s="124">
        <v>0</v>
      </c>
      <c r="Q776" s="124">
        <v>0</v>
      </c>
      <c r="R776" s="124">
        <v>0</v>
      </c>
      <c r="S776" s="75">
        <v>0</v>
      </c>
      <c r="T776" s="124">
        <v>0</v>
      </c>
      <c r="U776" s="75">
        <v>0</v>
      </c>
      <c r="V776" s="75">
        <v>0</v>
      </c>
      <c r="W776" s="75">
        <v>0</v>
      </c>
      <c r="X776" s="75">
        <v>0</v>
      </c>
      <c r="Y776" s="4">
        <v>0</v>
      </c>
      <c r="Z776" s="4">
        <v>0</v>
      </c>
      <c r="AA776" s="4">
        <v>0</v>
      </c>
      <c r="AB776" s="8">
        <v>0</v>
      </c>
      <c r="AC776" s="8">
        <v>0</v>
      </c>
      <c r="AD776" s="8">
        <v>0</v>
      </c>
      <c r="AE776" s="8">
        <v>0</v>
      </c>
      <c r="AF776" s="51">
        <v>0.37915166066423983</v>
      </c>
      <c r="AG776" s="51">
        <v>0</v>
      </c>
      <c r="AH776" s="51">
        <v>0</v>
      </c>
      <c r="AI776" s="51">
        <v>0</v>
      </c>
      <c r="AJ776" s="8">
        <v>-999</v>
      </c>
      <c r="AK776" s="8" t="s">
        <v>12734</v>
      </c>
      <c r="AL776" s="8" t="s">
        <v>12734</v>
      </c>
      <c r="AM776" s="8" t="s">
        <v>12734</v>
      </c>
      <c r="AN776" s="8">
        <v>-999</v>
      </c>
      <c r="AO776" s="8" t="s">
        <v>12734</v>
      </c>
      <c r="AP776" s="8" t="s">
        <v>12734</v>
      </c>
      <c r="AQ776" s="8">
        <v>-999</v>
      </c>
      <c r="AR776" s="8" t="s">
        <v>12734</v>
      </c>
      <c r="AS776" s="8">
        <v>-999</v>
      </c>
      <c r="AT776" s="8">
        <v>-999</v>
      </c>
      <c r="AU776" s="8">
        <v>-999</v>
      </c>
      <c r="AV776" s="133" t="s">
        <v>12734</v>
      </c>
      <c r="AW776" s="133" t="s">
        <v>12734</v>
      </c>
      <c r="AX776" s="133" t="s">
        <v>12734</v>
      </c>
      <c r="AY776" s="133">
        <v>56</v>
      </c>
      <c r="AZ776" s="133" t="s">
        <v>12734</v>
      </c>
      <c r="BA776" s="133" t="s">
        <v>12734</v>
      </c>
      <c r="BB776" s="133">
        <v>81</v>
      </c>
      <c r="BC776" s="133" t="s">
        <v>12734</v>
      </c>
      <c r="BD776" s="133">
        <v>172</v>
      </c>
      <c r="BE776" s="133">
        <v>388</v>
      </c>
      <c r="BF776" s="133">
        <v>373</v>
      </c>
      <c r="BG776" s="92" t="s">
        <v>12734</v>
      </c>
      <c r="BH776" s="8">
        <v>9.7237596872733416</v>
      </c>
      <c r="BI776" s="8">
        <v>-1008.7237596872733</v>
      </c>
      <c r="BJ776" s="12">
        <v>738</v>
      </c>
      <c r="BK776" s="10">
        <v>0</v>
      </c>
      <c r="BL776" s="10">
        <v>0.21403182159055145</v>
      </c>
      <c r="BM776" s="10">
        <v>-1008.9377915088638</v>
      </c>
      <c r="BN776" s="41">
        <v>-1862.4432872040602</v>
      </c>
      <c r="BO776" s="41"/>
      <c r="BP776" s="10">
        <v>0</v>
      </c>
      <c r="BQ776" s="38">
        <v>0</v>
      </c>
      <c r="BR776" s="6" t="s">
        <v>13322</v>
      </c>
      <c r="BS776" s="51">
        <v>0</v>
      </c>
      <c r="BT776" s="75">
        <v>1961</v>
      </c>
      <c r="BU776" s="51">
        <v>0</v>
      </c>
      <c r="BV776" s="75">
        <v>0</v>
      </c>
      <c r="BW776" s="75">
        <v>0</v>
      </c>
      <c r="BX776" s="51"/>
    </row>
    <row r="777" spans="1:76">
      <c r="A777" s="48" t="s">
        <v>1601</v>
      </c>
      <c r="B777" s="1" t="s">
        <v>4220</v>
      </c>
      <c r="C777" s="2" t="s">
        <v>4043</v>
      </c>
      <c r="D777" s="91" t="s">
        <v>340</v>
      </c>
      <c r="E777" s="2" t="s">
        <v>2665</v>
      </c>
      <c r="F777" s="2" t="s">
        <v>2665</v>
      </c>
      <c r="G777" s="2" t="s">
        <v>657</v>
      </c>
      <c r="H777" s="2" t="s">
        <v>657</v>
      </c>
      <c r="I777">
        <v>6878</v>
      </c>
      <c r="J777" t="s">
        <v>7180</v>
      </c>
      <c r="K777" t="e">
        <v>#VALUE!</v>
      </c>
      <c r="L777" t="s">
        <v>3074</v>
      </c>
      <c r="M777" s="175">
        <v>0</v>
      </c>
      <c r="N777" s="124">
        <v>0</v>
      </c>
      <c r="O777" s="75">
        <v>0</v>
      </c>
      <c r="P777" s="124">
        <v>0</v>
      </c>
      <c r="Q777" s="124">
        <v>0</v>
      </c>
      <c r="R777" s="124">
        <v>0</v>
      </c>
      <c r="S777" s="75">
        <v>0</v>
      </c>
      <c r="T777" s="124">
        <v>0</v>
      </c>
      <c r="U777" s="75">
        <v>0</v>
      </c>
      <c r="V777" s="75">
        <v>0</v>
      </c>
      <c r="W777" s="75">
        <v>0</v>
      </c>
      <c r="X777" s="75">
        <v>0</v>
      </c>
      <c r="Y777" s="4">
        <v>0</v>
      </c>
      <c r="Z777" s="4">
        <v>0</v>
      </c>
      <c r="AA777" s="4">
        <v>0</v>
      </c>
      <c r="AB777" s="8">
        <v>0</v>
      </c>
      <c r="AC777" s="8">
        <v>0</v>
      </c>
      <c r="AD777" s="8">
        <v>0</v>
      </c>
      <c r="AE777" s="8">
        <v>0</v>
      </c>
      <c r="AF777" s="51">
        <v>0.37915166066423983</v>
      </c>
      <c r="AG777" s="51">
        <v>0</v>
      </c>
      <c r="AH777" s="51">
        <v>0</v>
      </c>
      <c r="AI777" s="51">
        <v>0</v>
      </c>
      <c r="AJ777" s="8">
        <v>-999</v>
      </c>
      <c r="AK777" s="8" t="s">
        <v>12734</v>
      </c>
      <c r="AL777" s="8" t="s">
        <v>12734</v>
      </c>
      <c r="AM777" s="8" t="s">
        <v>12734</v>
      </c>
      <c r="AN777" s="8">
        <v>-999</v>
      </c>
      <c r="AO777" s="8" t="s">
        <v>12734</v>
      </c>
      <c r="AP777" s="8" t="s">
        <v>12734</v>
      </c>
      <c r="AQ777" s="8">
        <v>-999</v>
      </c>
      <c r="AR777" s="8" t="s">
        <v>12734</v>
      </c>
      <c r="AS777" s="8">
        <v>-999</v>
      </c>
      <c r="AT777" s="8">
        <v>-999</v>
      </c>
      <c r="AU777" s="8">
        <v>-999</v>
      </c>
      <c r="AV777" s="133" t="s">
        <v>12734</v>
      </c>
      <c r="AW777" s="133" t="s">
        <v>12734</v>
      </c>
      <c r="AX777" s="133" t="s">
        <v>12734</v>
      </c>
      <c r="AY777" s="133">
        <v>56</v>
      </c>
      <c r="AZ777" s="133" t="s">
        <v>12734</v>
      </c>
      <c r="BA777" s="133" t="s">
        <v>12734</v>
      </c>
      <c r="BB777" s="133">
        <v>81</v>
      </c>
      <c r="BC777" s="133" t="s">
        <v>12734</v>
      </c>
      <c r="BD777" s="133">
        <v>172</v>
      </c>
      <c r="BE777" s="133">
        <v>388</v>
      </c>
      <c r="BF777" s="133">
        <v>373</v>
      </c>
      <c r="BG777" s="92" t="s">
        <v>12734</v>
      </c>
      <c r="BH777" s="8">
        <v>9.7237596872733416</v>
      </c>
      <c r="BI777" s="8">
        <v>-1008.7237596872733</v>
      </c>
      <c r="BJ777" s="12">
        <v>738</v>
      </c>
      <c r="BK777" s="10">
        <v>0</v>
      </c>
      <c r="BL777" s="10">
        <v>0.21403182159055145</v>
      </c>
      <c r="BM777" s="10">
        <v>-1008.9377915088638</v>
      </c>
      <c r="BN777" s="41">
        <v>-1862.4432872040602</v>
      </c>
      <c r="BO777" s="41"/>
      <c r="BP777" s="10">
        <v>0</v>
      </c>
      <c r="BQ777" s="38">
        <v>0</v>
      </c>
      <c r="BR777" s="6" t="s">
        <v>13322</v>
      </c>
      <c r="BS777" s="51">
        <v>0</v>
      </c>
      <c r="BT777" s="75">
        <v>1961</v>
      </c>
      <c r="BU777" s="51">
        <v>0</v>
      </c>
      <c r="BV777" s="75">
        <v>0</v>
      </c>
      <c r="BW777" s="75">
        <v>0</v>
      </c>
      <c r="BX777" s="51"/>
    </row>
    <row r="778" spans="1:76">
      <c r="A778" s="53" t="s">
        <v>1618</v>
      </c>
      <c r="B778" s="1" t="s">
        <v>4790</v>
      </c>
      <c r="C778" s="2" t="s">
        <v>3927</v>
      </c>
      <c r="D778" s="91" t="s">
        <v>57</v>
      </c>
      <c r="E778" s="2" t="s">
        <v>2665</v>
      </c>
      <c r="F778" s="2" t="s">
        <v>2665</v>
      </c>
      <c r="G778" s="2" t="s">
        <v>657</v>
      </c>
      <c r="H778" s="2" t="s">
        <v>657</v>
      </c>
      <c r="I778">
        <v>3533</v>
      </c>
      <c r="J778" t="s">
        <v>6345</v>
      </c>
      <c r="K778" t="e">
        <v>#VALUE!</v>
      </c>
      <c r="L778" t="s">
        <v>5818</v>
      </c>
      <c r="M778" s="175">
        <v>0</v>
      </c>
      <c r="N778" s="124">
        <v>0</v>
      </c>
      <c r="O778" s="75">
        <v>0</v>
      </c>
      <c r="P778" s="124">
        <v>0</v>
      </c>
      <c r="Q778" s="124">
        <v>0</v>
      </c>
      <c r="R778" s="124">
        <v>0</v>
      </c>
      <c r="S778" s="75">
        <v>0</v>
      </c>
      <c r="T778" s="124">
        <v>0</v>
      </c>
      <c r="U778" s="75">
        <v>0</v>
      </c>
      <c r="V778" s="75">
        <v>0</v>
      </c>
      <c r="W778" s="75">
        <v>0</v>
      </c>
      <c r="X778" s="75">
        <v>0</v>
      </c>
      <c r="Y778" s="52">
        <v>0</v>
      </c>
      <c r="Z778" s="52">
        <v>0</v>
      </c>
      <c r="AA778" s="52">
        <v>0</v>
      </c>
      <c r="AB778" s="51">
        <v>0</v>
      </c>
      <c r="AC778" s="51">
        <v>0</v>
      </c>
      <c r="AD778" s="51">
        <v>0</v>
      </c>
      <c r="AE778" s="51">
        <v>0</v>
      </c>
      <c r="AF778" s="51">
        <v>0.37915166066423983</v>
      </c>
      <c r="AG778" s="51">
        <v>0</v>
      </c>
      <c r="AH778" s="51">
        <v>0</v>
      </c>
      <c r="AI778" s="51">
        <v>0</v>
      </c>
      <c r="AJ778" s="51">
        <v>-999</v>
      </c>
      <c r="AK778" s="51" t="s">
        <v>12734</v>
      </c>
      <c r="AL778" s="51" t="s">
        <v>12734</v>
      </c>
      <c r="AM778" s="51" t="s">
        <v>12734</v>
      </c>
      <c r="AN778" s="51">
        <v>-999</v>
      </c>
      <c r="AO778" s="51" t="s">
        <v>12734</v>
      </c>
      <c r="AP778" s="51" t="s">
        <v>12734</v>
      </c>
      <c r="AQ778" s="51">
        <v>-999</v>
      </c>
      <c r="AR778" s="51" t="s">
        <v>12734</v>
      </c>
      <c r="AS778" s="51">
        <v>-999</v>
      </c>
      <c r="AT778" s="51">
        <v>-999</v>
      </c>
      <c r="AU778" s="51">
        <v>-999</v>
      </c>
      <c r="AV778" s="76" t="s">
        <v>12734</v>
      </c>
      <c r="AW778" s="133" t="s">
        <v>12734</v>
      </c>
      <c r="AX778" s="133" t="s">
        <v>12734</v>
      </c>
      <c r="AY778" s="133">
        <v>56</v>
      </c>
      <c r="AZ778" s="133" t="s">
        <v>12734</v>
      </c>
      <c r="BA778" s="133" t="s">
        <v>12734</v>
      </c>
      <c r="BB778" s="133">
        <v>81</v>
      </c>
      <c r="BC778" s="133" t="s">
        <v>12734</v>
      </c>
      <c r="BD778" s="133">
        <v>172</v>
      </c>
      <c r="BE778" s="133">
        <v>388</v>
      </c>
      <c r="BF778" s="133">
        <v>373</v>
      </c>
      <c r="BG778" s="92" t="s">
        <v>12734</v>
      </c>
      <c r="BH778" s="51">
        <v>9.7237596872733416</v>
      </c>
      <c r="BI778" s="51">
        <v>-1008.7237596872733</v>
      </c>
      <c r="BJ778" s="76">
        <v>738</v>
      </c>
      <c r="BK778" s="51">
        <v>0</v>
      </c>
      <c r="BL778" s="51">
        <v>0.21403182159055145</v>
      </c>
      <c r="BM778" s="51">
        <v>-1008.9377915088638</v>
      </c>
      <c r="BN778" s="64">
        <v>-1862.4432872040602</v>
      </c>
      <c r="BO778" s="64"/>
      <c r="BP778" s="51">
        <v>0</v>
      </c>
      <c r="BQ778" s="38">
        <v>0</v>
      </c>
      <c r="BR778" s="51" t="s">
        <v>13322</v>
      </c>
      <c r="BS778" s="51">
        <v>0</v>
      </c>
      <c r="BT778" s="75">
        <v>1961</v>
      </c>
      <c r="BU778" s="51">
        <v>0</v>
      </c>
      <c r="BV778" s="75">
        <v>0</v>
      </c>
      <c r="BW778" s="75">
        <v>0</v>
      </c>
      <c r="BX778" s="51"/>
    </row>
    <row r="779" spans="1:76">
      <c r="A779" s="61" t="s">
        <v>1620</v>
      </c>
      <c r="B779" s="1" t="s">
        <v>4615</v>
      </c>
      <c r="C779" s="2" t="s">
        <v>4250</v>
      </c>
      <c r="D779" s="91" t="s">
        <v>204</v>
      </c>
      <c r="E779" s="2" t="s">
        <v>2665</v>
      </c>
      <c r="F779" s="2" t="s">
        <v>2665</v>
      </c>
      <c r="G779" s="2" t="s">
        <v>657</v>
      </c>
      <c r="H779" s="2" t="s">
        <v>657</v>
      </c>
      <c r="I779" t="e">
        <v>#VALUE!</v>
      </c>
      <c r="J779" t="s">
        <v>203</v>
      </c>
      <c r="K779" t="e">
        <v>#VALUE!</v>
      </c>
      <c r="L779" t="s">
        <v>5819</v>
      </c>
      <c r="M779" s="175">
        <v>0</v>
      </c>
      <c r="N779" s="124">
        <v>0</v>
      </c>
      <c r="O779" s="75">
        <v>0</v>
      </c>
      <c r="P779" s="124">
        <v>0</v>
      </c>
      <c r="Q779" s="124">
        <v>0</v>
      </c>
      <c r="R779" s="124">
        <v>0</v>
      </c>
      <c r="S779" s="75">
        <v>0</v>
      </c>
      <c r="T779" s="124">
        <v>0</v>
      </c>
      <c r="U779" s="75">
        <v>0</v>
      </c>
      <c r="V779" s="75">
        <v>0</v>
      </c>
      <c r="W779" s="75">
        <v>0</v>
      </c>
      <c r="X779" s="75">
        <v>0</v>
      </c>
      <c r="Y779" s="52">
        <v>0</v>
      </c>
      <c r="Z779" s="52">
        <v>0</v>
      </c>
      <c r="AA779" s="52">
        <v>0</v>
      </c>
      <c r="AB779" s="51">
        <v>0</v>
      </c>
      <c r="AC779" s="51">
        <v>0</v>
      </c>
      <c r="AD779" s="51">
        <v>0</v>
      </c>
      <c r="AE779" s="51">
        <v>0</v>
      </c>
      <c r="AF779" s="51">
        <v>0.37915166066423983</v>
      </c>
      <c r="AG779" s="51">
        <v>0</v>
      </c>
      <c r="AH779" s="51">
        <v>0</v>
      </c>
      <c r="AI779" s="51">
        <v>0</v>
      </c>
      <c r="AJ779" s="51">
        <v>-999</v>
      </c>
      <c r="AK779" s="51" t="s">
        <v>12734</v>
      </c>
      <c r="AL779" s="51" t="s">
        <v>12734</v>
      </c>
      <c r="AM779" s="51" t="s">
        <v>12734</v>
      </c>
      <c r="AN779" s="51">
        <v>-999</v>
      </c>
      <c r="AO779" s="51" t="s">
        <v>12734</v>
      </c>
      <c r="AP779" s="51" t="s">
        <v>12734</v>
      </c>
      <c r="AQ779" s="51">
        <v>-999</v>
      </c>
      <c r="AR779" s="51" t="s">
        <v>12734</v>
      </c>
      <c r="AS779" s="51">
        <v>-999</v>
      </c>
      <c r="AT779" s="51">
        <v>-999</v>
      </c>
      <c r="AU779" s="51">
        <v>-999</v>
      </c>
      <c r="AV779" s="76" t="s">
        <v>12734</v>
      </c>
      <c r="AW779" s="133" t="s">
        <v>12734</v>
      </c>
      <c r="AX779" s="133" t="s">
        <v>12734</v>
      </c>
      <c r="AY779" s="133">
        <v>56</v>
      </c>
      <c r="AZ779" s="133" t="s">
        <v>12734</v>
      </c>
      <c r="BA779" s="133" t="s">
        <v>12734</v>
      </c>
      <c r="BB779" s="133">
        <v>81</v>
      </c>
      <c r="BC779" s="133" t="s">
        <v>12734</v>
      </c>
      <c r="BD779" s="133">
        <v>172</v>
      </c>
      <c r="BE779" s="133">
        <v>388</v>
      </c>
      <c r="BF779" s="133">
        <v>373</v>
      </c>
      <c r="BG779" s="92" t="s">
        <v>12734</v>
      </c>
      <c r="BH779" s="51">
        <v>9.7237596872733416</v>
      </c>
      <c r="BI779" s="8">
        <v>-1008.7237596872733</v>
      </c>
      <c r="BJ779" s="12">
        <v>738</v>
      </c>
      <c r="BK779" s="51">
        <v>0</v>
      </c>
      <c r="BL779" s="51">
        <v>0.21403182159055145</v>
      </c>
      <c r="BM779" s="51">
        <v>-1008.9377915088638</v>
      </c>
      <c r="BN779" s="64">
        <v>-1862.4432872040602</v>
      </c>
      <c r="BO779" s="64"/>
      <c r="BP779" s="51">
        <v>0</v>
      </c>
      <c r="BQ779" s="38">
        <v>0</v>
      </c>
      <c r="BR779" s="51" t="s">
        <v>13322</v>
      </c>
      <c r="BS779" s="51">
        <v>0</v>
      </c>
      <c r="BT779" s="75">
        <v>1961</v>
      </c>
      <c r="BU779" s="51">
        <v>0</v>
      </c>
      <c r="BV779" s="75">
        <v>0</v>
      </c>
      <c r="BW779" s="75">
        <v>0</v>
      </c>
      <c r="BX779" s="51"/>
    </row>
    <row r="780" spans="1:76">
      <c r="A780" s="53" t="s">
        <v>1641</v>
      </c>
      <c r="B780" s="1" t="s">
        <v>4684</v>
      </c>
      <c r="C780" s="2" t="s">
        <v>4069</v>
      </c>
      <c r="D780" s="91" t="s">
        <v>330</v>
      </c>
      <c r="E780" s="2" t="s">
        <v>2665</v>
      </c>
      <c r="F780" s="2" t="s">
        <v>2665</v>
      </c>
      <c r="G780" s="2" t="s">
        <v>657</v>
      </c>
      <c r="H780" s="2" t="s">
        <v>657</v>
      </c>
      <c r="I780">
        <v>9060</v>
      </c>
      <c r="J780" t="s">
        <v>7909</v>
      </c>
      <c r="K780" t="e">
        <v>#VALUE!</v>
      </c>
      <c r="L780" t="s">
        <v>5832</v>
      </c>
      <c r="M780" s="175">
        <v>0</v>
      </c>
      <c r="N780" s="124">
        <v>0</v>
      </c>
      <c r="O780" s="75">
        <v>0</v>
      </c>
      <c r="P780" s="124">
        <v>0</v>
      </c>
      <c r="Q780" s="124">
        <v>0</v>
      </c>
      <c r="R780" s="124">
        <v>0</v>
      </c>
      <c r="S780" s="75">
        <v>0</v>
      </c>
      <c r="T780" s="124">
        <v>0</v>
      </c>
      <c r="U780" s="75">
        <v>0</v>
      </c>
      <c r="V780" s="75">
        <v>0</v>
      </c>
      <c r="W780" s="75">
        <v>0</v>
      </c>
      <c r="X780" s="75">
        <v>0</v>
      </c>
      <c r="Y780" s="52">
        <v>0</v>
      </c>
      <c r="Z780" s="52">
        <v>0</v>
      </c>
      <c r="AA780" s="52">
        <v>0</v>
      </c>
      <c r="AB780" s="51">
        <v>0</v>
      </c>
      <c r="AC780" s="51">
        <v>0</v>
      </c>
      <c r="AD780" s="51">
        <v>0</v>
      </c>
      <c r="AE780" s="51">
        <v>0</v>
      </c>
      <c r="AF780" s="51">
        <v>0.37915166066423983</v>
      </c>
      <c r="AG780" s="51">
        <v>0</v>
      </c>
      <c r="AH780" s="51">
        <v>0</v>
      </c>
      <c r="AI780" s="51">
        <v>0</v>
      </c>
      <c r="AJ780" s="51">
        <v>-999</v>
      </c>
      <c r="AK780" s="51" t="s">
        <v>12734</v>
      </c>
      <c r="AL780" s="51" t="s">
        <v>12734</v>
      </c>
      <c r="AM780" s="51" t="s">
        <v>12734</v>
      </c>
      <c r="AN780" s="51">
        <v>-999</v>
      </c>
      <c r="AO780" s="51" t="s">
        <v>12734</v>
      </c>
      <c r="AP780" s="51" t="s">
        <v>12734</v>
      </c>
      <c r="AQ780" s="51">
        <v>-999</v>
      </c>
      <c r="AR780" s="51" t="s">
        <v>12734</v>
      </c>
      <c r="AS780" s="51">
        <v>-999</v>
      </c>
      <c r="AT780" s="51">
        <v>-999</v>
      </c>
      <c r="AU780" s="51">
        <v>-999</v>
      </c>
      <c r="AV780" s="76" t="s">
        <v>12734</v>
      </c>
      <c r="AW780" s="133" t="s">
        <v>12734</v>
      </c>
      <c r="AX780" s="133" t="s">
        <v>12734</v>
      </c>
      <c r="AY780" s="133">
        <v>56</v>
      </c>
      <c r="AZ780" s="133" t="s">
        <v>12734</v>
      </c>
      <c r="BA780" s="133" t="s">
        <v>12734</v>
      </c>
      <c r="BB780" s="133">
        <v>81</v>
      </c>
      <c r="BC780" s="133" t="s">
        <v>12734</v>
      </c>
      <c r="BD780" s="133">
        <v>172</v>
      </c>
      <c r="BE780" s="133">
        <v>388</v>
      </c>
      <c r="BF780" s="133">
        <v>373</v>
      </c>
      <c r="BG780" s="92" t="s">
        <v>12734</v>
      </c>
      <c r="BH780" s="51">
        <v>9.7237596872733416</v>
      </c>
      <c r="BI780" s="8">
        <v>-1008.7237596872733</v>
      </c>
      <c r="BJ780" s="12">
        <v>738</v>
      </c>
      <c r="BK780" s="51">
        <v>0</v>
      </c>
      <c r="BL780" s="51">
        <v>0.21403182159055145</v>
      </c>
      <c r="BM780" s="51">
        <v>-1008.9377915088638</v>
      </c>
      <c r="BN780" s="64">
        <v>-1862.4432872040602</v>
      </c>
      <c r="BO780" s="64"/>
      <c r="BP780" s="51">
        <v>0</v>
      </c>
      <c r="BQ780" s="38">
        <v>0</v>
      </c>
      <c r="BR780" s="51" t="s">
        <v>13322</v>
      </c>
      <c r="BS780" s="51">
        <v>0</v>
      </c>
      <c r="BT780" s="75">
        <v>1961</v>
      </c>
      <c r="BU780" s="51">
        <v>0</v>
      </c>
      <c r="BV780" s="75">
        <v>0</v>
      </c>
      <c r="BW780" s="75">
        <v>0</v>
      </c>
      <c r="BX780" s="51"/>
    </row>
    <row r="781" spans="1:76">
      <c r="A781" s="48" t="s">
        <v>1660</v>
      </c>
      <c r="B781" s="1" t="s">
        <v>4618</v>
      </c>
      <c r="C781" s="2" t="s">
        <v>4108</v>
      </c>
      <c r="D781" s="91" t="s">
        <v>10</v>
      </c>
      <c r="E781" s="2" t="s">
        <v>2665</v>
      </c>
      <c r="F781" s="2" t="s">
        <v>2665</v>
      </c>
      <c r="G781" s="2" t="s">
        <v>657</v>
      </c>
      <c r="H781" s="2" t="s">
        <v>657</v>
      </c>
      <c r="I781">
        <v>1392</v>
      </c>
      <c r="J781" t="s">
        <v>7345</v>
      </c>
      <c r="K781" t="e">
        <v>#VALUE!</v>
      </c>
      <c r="L781" t="s">
        <v>5841</v>
      </c>
      <c r="M781" s="175">
        <v>0</v>
      </c>
      <c r="N781" s="124">
        <v>0</v>
      </c>
      <c r="O781" s="75">
        <v>0</v>
      </c>
      <c r="P781" s="124">
        <v>0</v>
      </c>
      <c r="Q781" s="124">
        <v>0</v>
      </c>
      <c r="R781" s="124">
        <v>0</v>
      </c>
      <c r="S781" s="75">
        <v>0</v>
      </c>
      <c r="T781" s="124">
        <v>0</v>
      </c>
      <c r="U781" s="75">
        <v>0</v>
      </c>
      <c r="V781" s="75">
        <v>0</v>
      </c>
      <c r="W781" s="75">
        <v>0</v>
      </c>
      <c r="X781" s="75">
        <v>0</v>
      </c>
      <c r="Y781" s="3">
        <v>0</v>
      </c>
      <c r="Z781" s="3">
        <v>0</v>
      </c>
      <c r="AA781" s="3">
        <v>0</v>
      </c>
      <c r="AB781" s="6">
        <v>0</v>
      </c>
      <c r="AC781" s="6">
        <v>0</v>
      </c>
      <c r="AD781" s="6">
        <v>0</v>
      </c>
      <c r="AE781" s="6">
        <v>0</v>
      </c>
      <c r="AF781" s="51">
        <v>0.37915166066423983</v>
      </c>
      <c r="AG781" s="51">
        <v>0</v>
      </c>
      <c r="AH781" s="51">
        <v>0</v>
      </c>
      <c r="AI781" s="51">
        <v>0</v>
      </c>
      <c r="AJ781" s="6">
        <v>-999</v>
      </c>
      <c r="AK781" s="6" t="s">
        <v>12734</v>
      </c>
      <c r="AL781" s="6" t="s">
        <v>12734</v>
      </c>
      <c r="AM781" s="6" t="s">
        <v>12734</v>
      </c>
      <c r="AN781" s="6">
        <v>-999</v>
      </c>
      <c r="AO781" s="6" t="s">
        <v>12734</v>
      </c>
      <c r="AP781" s="6" t="s">
        <v>12734</v>
      </c>
      <c r="AQ781" s="6">
        <v>-999</v>
      </c>
      <c r="AR781" s="6" t="s">
        <v>12734</v>
      </c>
      <c r="AS781" s="6">
        <v>-999</v>
      </c>
      <c r="AT781" s="6">
        <v>-999</v>
      </c>
      <c r="AU781" s="6">
        <v>-999</v>
      </c>
      <c r="AV781" s="99" t="s">
        <v>12734</v>
      </c>
      <c r="AW781" s="133" t="s">
        <v>12734</v>
      </c>
      <c r="AX781" s="133" t="s">
        <v>12734</v>
      </c>
      <c r="AY781" s="133">
        <v>56</v>
      </c>
      <c r="AZ781" s="133" t="s">
        <v>12734</v>
      </c>
      <c r="BA781" s="133" t="s">
        <v>12734</v>
      </c>
      <c r="BB781" s="133">
        <v>81</v>
      </c>
      <c r="BC781" s="133" t="s">
        <v>12734</v>
      </c>
      <c r="BD781" s="133">
        <v>172</v>
      </c>
      <c r="BE781" s="133">
        <v>388</v>
      </c>
      <c r="BF781" s="133">
        <v>373</v>
      </c>
      <c r="BG781" s="92" t="s">
        <v>12734</v>
      </c>
      <c r="BH781" s="6">
        <v>9.7237596872733416</v>
      </c>
      <c r="BI781" s="8">
        <v>-1008.7237596872733</v>
      </c>
      <c r="BJ781" s="12">
        <v>738</v>
      </c>
      <c r="BK781" s="6">
        <v>0</v>
      </c>
      <c r="BL781" s="6">
        <v>0.21403182159055145</v>
      </c>
      <c r="BM781" s="6">
        <v>-1008.9377915088638</v>
      </c>
      <c r="BN781" s="38">
        <v>-1862.4432872040602</v>
      </c>
      <c r="BO781" s="38"/>
      <c r="BP781" s="6">
        <v>0</v>
      </c>
      <c r="BQ781" s="38">
        <v>0</v>
      </c>
      <c r="BR781" s="6" t="s">
        <v>13322</v>
      </c>
      <c r="BS781" s="51">
        <v>0</v>
      </c>
      <c r="BT781" s="75">
        <v>1961</v>
      </c>
      <c r="BU781" s="51">
        <v>0</v>
      </c>
      <c r="BV781" s="75">
        <v>0</v>
      </c>
      <c r="BW781" s="75">
        <v>0</v>
      </c>
      <c r="BX781" s="51"/>
    </row>
    <row r="782" spans="1:76">
      <c r="A782" s="48" t="s">
        <v>2710</v>
      </c>
      <c r="B782" s="1" t="s">
        <v>4619</v>
      </c>
      <c r="C782" s="2" t="s">
        <v>4620</v>
      </c>
      <c r="D782" s="91" t="s">
        <v>2711</v>
      </c>
      <c r="E782" s="2" t="s">
        <v>2665</v>
      </c>
      <c r="F782" s="2" t="s">
        <v>2665</v>
      </c>
      <c r="G782" s="2" t="s">
        <v>657</v>
      </c>
      <c r="H782" s="2" t="s">
        <v>657</v>
      </c>
      <c r="I782">
        <v>7485</v>
      </c>
      <c r="J782" t="s">
        <v>7258</v>
      </c>
      <c r="K782" t="e">
        <v>#VALUE!</v>
      </c>
      <c r="L782" t="s">
        <v>7259</v>
      </c>
      <c r="M782" s="175">
        <v>0</v>
      </c>
      <c r="N782" s="124">
        <v>0</v>
      </c>
      <c r="O782" s="75">
        <v>0</v>
      </c>
      <c r="P782" s="124">
        <v>0</v>
      </c>
      <c r="Q782" s="124">
        <v>0</v>
      </c>
      <c r="R782" s="124">
        <v>0</v>
      </c>
      <c r="S782" s="75">
        <v>0</v>
      </c>
      <c r="T782" s="124">
        <v>0</v>
      </c>
      <c r="U782" s="75">
        <v>0</v>
      </c>
      <c r="V782" s="75">
        <v>0</v>
      </c>
      <c r="W782" s="75">
        <v>0</v>
      </c>
      <c r="X782" s="75">
        <v>0</v>
      </c>
      <c r="Y782" s="4">
        <v>0</v>
      </c>
      <c r="Z782" s="4">
        <v>0</v>
      </c>
      <c r="AA782" s="4">
        <v>0</v>
      </c>
      <c r="AB782" s="8">
        <v>0</v>
      </c>
      <c r="AC782" s="8">
        <v>0</v>
      </c>
      <c r="AD782" s="8">
        <v>0</v>
      </c>
      <c r="AE782" s="8">
        <v>0</v>
      </c>
      <c r="AF782" s="51">
        <v>0.37915166066423983</v>
      </c>
      <c r="AG782" s="51">
        <v>0</v>
      </c>
      <c r="AH782" s="51">
        <v>0</v>
      </c>
      <c r="AI782" s="51">
        <v>0</v>
      </c>
      <c r="AJ782" s="8">
        <v>-999</v>
      </c>
      <c r="AK782" s="8" t="s">
        <v>12734</v>
      </c>
      <c r="AL782" s="8" t="s">
        <v>12734</v>
      </c>
      <c r="AM782" s="8" t="s">
        <v>12734</v>
      </c>
      <c r="AN782" s="8">
        <v>-999</v>
      </c>
      <c r="AO782" s="8" t="s">
        <v>12734</v>
      </c>
      <c r="AP782" s="8" t="s">
        <v>12734</v>
      </c>
      <c r="AQ782" s="8">
        <v>-999</v>
      </c>
      <c r="AR782" s="8" t="s">
        <v>12734</v>
      </c>
      <c r="AS782" s="8">
        <v>-999</v>
      </c>
      <c r="AT782" s="8">
        <v>-999</v>
      </c>
      <c r="AU782" s="8">
        <v>-999</v>
      </c>
      <c r="AV782" s="133" t="s">
        <v>12734</v>
      </c>
      <c r="AW782" s="133" t="s">
        <v>12734</v>
      </c>
      <c r="AX782" s="133" t="s">
        <v>12734</v>
      </c>
      <c r="AY782" s="133">
        <v>56</v>
      </c>
      <c r="AZ782" s="133" t="s">
        <v>12734</v>
      </c>
      <c r="BA782" s="133" t="s">
        <v>12734</v>
      </c>
      <c r="BB782" s="133">
        <v>81</v>
      </c>
      <c r="BC782" s="133" t="s">
        <v>12734</v>
      </c>
      <c r="BD782" s="133">
        <v>172</v>
      </c>
      <c r="BE782" s="133">
        <v>388</v>
      </c>
      <c r="BF782" s="133">
        <v>373</v>
      </c>
      <c r="BG782" s="92" t="s">
        <v>12734</v>
      </c>
      <c r="BH782" s="8">
        <v>9.7237596872733416</v>
      </c>
      <c r="BI782" s="8">
        <v>-1008.7237596872733</v>
      </c>
      <c r="BJ782" s="12">
        <v>738</v>
      </c>
      <c r="BK782" s="10">
        <v>0</v>
      </c>
      <c r="BL782" s="10">
        <v>0.21403182159055145</v>
      </c>
      <c r="BM782" s="10">
        <v>-1008.9377915088638</v>
      </c>
      <c r="BN782" s="41">
        <v>-1862.4432872040602</v>
      </c>
      <c r="BO782" s="41"/>
      <c r="BP782" s="10">
        <v>0</v>
      </c>
      <c r="BQ782" s="38">
        <v>0</v>
      </c>
      <c r="BR782" s="6" t="s">
        <v>13322</v>
      </c>
      <c r="BS782" s="51">
        <v>0</v>
      </c>
      <c r="BT782" s="75">
        <v>1961</v>
      </c>
      <c r="BU782" s="51">
        <v>0</v>
      </c>
      <c r="BV782" s="75">
        <v>0</v>
      </c>
      <c r="BW782" s="75">
        <v>0</v>
      </c>
      <c r="BX782" s="51"/>
    </row>
    <row r="783" spans="1:76">
      <c r="A783" s="26" t="s">
        <v>1674</v>
      </c>
      <c r="B783" s="1" t="s">
        <v>4359</v>
      </c>
      <c r="C783" s="2" t="s">
        <v>4011</v>
      </c>
      <c r="D783" s="91" t="s">
        <v>253</v>
      </c>
      <c r="E783" s="2" t="s">
        <v>2665</v>
      </c>
      <c r="F783" s="2" t="s">
        <v>2665</v>
      </c>
      <c r="G783" s="2" t="s">
        <v>657</v>
      </c>
      <c r="H783" s="2" t="s">
        <v>657</v>
      </c>
      <c r="I783">
        <v>4903</v>
      </c>
      <c r="J783" t="s">
        <v>7166</v>
      </c>
      <c r="K783" t="e">
        <v>#VALUE!</v>
      </c>
      <c r="L783" t="s">
        <v>3138</v>
      </c>
      <c r="M783" s="175">
        <v>0</v>
      </c>
      <c r="N783" s="124">
        <v>0</v>
      </c>
      <c r="O783" s="75">
        <v>0</v>
      </c>
      <c r="P783" s="124">
        <v>0</v>
      </c>
      <c r="Q783" s="124">
        <v>0</v>
      </c>
      <c r="R783" s="124">
        <v>0</v>
      </c>
      <c r="S783" s="75">
        <v>0</v>
      </c>
      <c r="T783" s="124">
        <v>0</v>
      </c>
      <c r="U783" s="75">
        <v>0</v>
      </c>
      <c r="V783" s="75">
        <v>0</v>
      </c>
      <c r="W783" s="75">
        <v>0</v>
      </c>
      <c r="X783" s="75">
        <v>0</v>
      </c>
      <c r="Y783" s="31">
        <v>0</v>
      </c>
      <c r="Z783" s="31">
        <v>0</v>
      </c>
      <c r="AA783" s="31">
        <v>0</v>
      </c>
      <c r="AB783" s="32">
        <v>0</v>
      </c>
      <c r="AC783" s="32">
        <v>0</v>
      </c>
      <c r="AD783" s="32">
        <v>0</v>
      </c>
      <c r="AE783" s="32">
        <v>0</v>
      </c>
      <c r="AF783" s="51">
        <v>0.37915166066423983</v>
      </c>
      <c r="AG783" s="51">
        <v>0</v>
      </c>
      <c r="AH783" s="51">
        <v>0</v>
      </c>
      <c r="AI783" s="51">
        <v>0</v>
      </c>
      <c r="AJ783" s="32">
        <v>-999</v>
      </c>
      <c r="AK783" s="32" t="s">
        <v>12734</v>
      </c>
      <c r="AL783" s="32" t="s">
        <v>12734</v>
      </c>
      <c r="AM783" s="32" t="s">
        <v>12734</v>
      </c>
      <c r="AN783" s="32">
        <v>-999</v>
      </c>
      <c r="AO783" s="32" t="s">
        <v>12734</v>
      </c>
      <c r="AP783" s="32" t="s">
        <v>12734</v>
      </c>
      <c r="AQ783" s="32">
        <v>-999</v>
      </c>
      <c r="AR783" s="32" t="s">
        <v>12734</v>
      </c>
      <c r="AS783" s="32">
        <v>-999</v>
      </c>
      <c r="AT783" s="32">
        <v>-999</v>
      </c>
      <c r="AU783" s="32">
        <v>-999</v>
      </c>
      <c r="AV783" s="134" t="s">
        <v>12734</v>
      </c>
      <c r="AW783" s="133" t="s">
        <v>12734</v>
      </c>
      <c r="AX783" s="133" t="s">
        <v>12734</v>
      </c>
      <c r="AY783" s="133">
        <v>56</v>
      </c>
      <c r="AZ783" s="133" t="s">
        <v>12734</v>
      </c>
      <c r="BA783" s="133" t="s">
        <v>12734</v>
      </c>
      <c r="BB783" s="133">
        <v>81</v>
      </c>
      <c r="BC783" s="133" t="s">
        <v>12734</v>
      </c>
      <c r="BD783" s="133">
        <v>172</v>
      </c>
      <c r="BE783" s="133">
        <v>388</v>
      </c>
      <c r="BF783" s="133">
        <v>373</v>
      </c>
      <c r="BG783" s="92" t="s">
        <v>12734</v>
      </c>
      <c r="BH783" s="32">
        <v>9.7237596872733416</v>
      </c>
      <c r="BI783" s="8">
        <v>-1008.7237596872733</v>
      </c>
      <c r="BJ783" s="12">
        <v>738</v>
      </c>
      <c r="BK783" s="32">
        <v>0</v>
      </c>
      <c r="BL783" s="32">
        <v>0.21403182159055145</v>
      </c>
      <c r="BM783" s="32">
        <v>-1008.9377915088638</v>
      </c>
      <c r="BN783" s="40">
        <v>-1862.4432872040602</v>
      </c>
      <c r="BO783" s="40"/>
      <c r="BP783" s="32">
        <v>0</v>
      </c>
      <c r="BQ783" s="38">
        <v>0</v>
      </c>
      <c r="BR783" s="6" t="s">
        <v>13322</v>
      </c>
      <c r="BS783" s="51">
        <v>0</v>
      </c>
      <c r="BT783" s="75">
        <v>1961</v>
      </c>
      <c r="BU783" s="51">
        <v>0</v>
      </c>
      <c r="BV783" s="75">
        <v>0</v>
      </c>
      <c r="BW783" s="75">
        <v>0</v>
      </c>
      <c r="BX783" s="51"/>
    </row>
    <row r="784" spans="1:76">
      <c r="A784" s="53" t="s">
        <v>1709</v>
      </c>
      <c r="B784" s="1" t="s">
        <v>4046</v>
      </c>
      <c r="C784" s="2" t="s">
        <v>4187</v>
      </c>
      <c r="D784" s="91" t="s">
        <v>278</v>
      </c>
      <c r="E784" s="2" t="s">
        <v>2665</v>
      </c>
      <c r="F784" s="2" t="s">
        <v>2665</v>
      </c>
      <c r="G784" s="2" t="s">
        <v>657</v>
      </c>
      <c r="H784" s="2" t="s">
        <v>657</v>
      </c>
      <c r="I784">
        <v>4191</v>
      </c>
      <c r="J784" t="s">
        <v>6391</v>
      </c>
      <c r="K784" t="e">
        <v>#VALUE!</v>
      </c>
      <c r="L784" t="s">
        <v>3169</v>
      </c>
      <c r="M784" s="175">
        <v>0</v>
      </c>
      <c r="N784" s="124">
        <v>0</v>
      </c>
      <c r="O784" s="75">
        <v>0</v>
      </c>
      <c r="P784" s="124">
        <v>0</v>
      </c>
      <c r="Q784" s="124">
        <v>0</v>
      </c>
      <c r="R784" s="124">
        <v>0</v>
      </c>
      <c r="S784" s="75">
        <v>0</v>
      </c>
      <c r="T784" s="124">
        <v>0</v>
      </c>
      <c r="U784" s="75">
        <v>0</v>
      </c>
      <c r="V784" s="75">
        <v>0</v>
      </c>
      <c r="W784" s="75">
        <v>0</v>
      </c>
      <c r="X784" s="75">
        <v>0</v>
      </c>
      <c r="Y784" s="52">
        <v>0</v>
      </c>
      <c r="Z784" s="52">
        <v>0</v>
      </c>
      <c r="AA784" s="52">
        <v>0</v>
      </c>
      <c r="AB784" s="51">
        <v>0</v>
      </c>
      <c r="AC784" s="51">
        <v>0</v>
      </c>
      <c r="AD784" s="51">
        <v>0</v>
      </c>
      <c r="AE784" s="51">
        <v>0</v>
      </c>
      <c r="AF784" s="51">
        <v>0.37915166066423983</v>
      </c>
      <c r="AG784" s="51">
        <v>0</v>
      </c>
      <c r="AH784" s="51">
        <v>0</v>
      </c>
      <c r="AI784" s="51">
        <v>0</v>
      </c>
      <c r="AJ784" s="51">
        <v>-999</v>
      </c>
      <c r="AK784" s="51" t="s">
        <v>12734</v>
      </c>
      <c r="AL784" s="51" t="s">
        <v>12734</v>
      </c>
      <c r="AM784" s="51" t="s">
        <v>12734</v>
      </c>
      <c r="AN784" s="51">
        <v>-999</v>
      </c>
      <c r="AO784" s="51" t="s">
        <v>12734</v>
      </c>
      <c r="AP784" s="51" t="s">
        <v>12734</v>
      </c>
      <c r="AQ784" s="51">
        <v>-999</v>
      </c>
      <c r="AR784" s="51" t="s">
        <v>12734</v>
      </c>
      <c r="AS784" s="51">
        <v>-999</v>
      </c>
      <c r="AT784" s="51">
        <v>-999</v>
      </c>
      <c r="AU784" s="51">
        <v>-999</v>
      </c>
      <c r="AV784" s="76" t="s">
        <v>12734</v>
      </c>
      <c r="AW784" s="133" t="s">
        <v>12734</v>
      </c>
      <c r="AX784" s="133" t="s">
        <v>12734</v>
      </c>
      <c r="AY784" s="133">
        <v>56</v>
      </c>
      <c r="AZ784" s="133" t="s">
        <v>12734</v>
      </c>
      <c r="BA784" s="133" t="s">
        <v>12734</v>
      </c>
      <c r="BB784" s="133">
        <v>81</v>
      </c>
      <c r="BC784" s="133" t="s">
        <v>12734</v>
      </c>
      <c r="BD784" s="133">
        <v>172</v>
      </c>
      <c r="BE784" s="133">
        <v>388</v>
      </c>
      <c r="BF784" s="133">
        <v>373</v>
      </c>
      <c r="BG784" s="92" t="s">
        <v>12734</v>
      </c>
      <c r="BH784" s="51">
        <v>9.7237596872733416</v>
      </c>
      <c r="BI784" s="51">
        <v>-1008.7237596872733</v>
      </c>
      <c r="BJ784" s="76">
        <v>738</v>
      </c>
      <c r="BK784" s="51">
        <v>0</v>
      </c>
      <c r="BL784" s="51">
        <v>0.21403182159055145</v>
      </c>
      <c r="BM784" s="51">
        <v>-1008.9377915088638</v>
      </c>
      <c r="BN784" s="64">
        <v>-1862.4432872040602</v>
      </c>
      <c r="BO784" s="64"/>
      <c r="BP784" s="51">
        <v>0</v>
      </c>
      <c r="BQ784" s="38">
        <v>0</v>
      </c>
      <c r="BR784" s="51" t="s">
        <v>13322</v>
      </c>
      <c r="BS784" s="51">
        <v>0</v>
      </c>
      <c r="BT784" s="75">
        <v>1961</v>
      </c>
      <c r="BU784" s="51">
        <v>0</v>
      </c>
      <c r="BV784" s="75">
        <v>0</v>
      </c>
      <c r="BW784" s="75">
        <v>0</v>
      </c>
      <c r="BX784" s="51"/>
    </row>
    <row r="785" spans="1:76">
      <c r="A785" s="72" t="s">
        <v>1727</v>
      </c>
      <c r="B785" s="1" t="s">
        <v>4631</v>
      </c>
      <c r="C785" s="2" t="s">
        <v>4632</v>
      </c>
      <c r="D785" s="91" t="s">
        <v>155</v>
      </c>
      <c r="E785" s="2" t="s">
        <v>2665</v>
      </c>
      <c r="F785" s="2" t="s">
        <v>2665</v>
      </c>
      <c r="G785" s="2" t="s">
        <v>657</v>
      </c>
      <c r="H785" s="2" t="s">
        <v>657</v>
      </c>
      <c r="I785">
        <v>1580</v>
      </c>
      <c r="J785" t="s">
        <v>6931</v>
      </c>
      <c r="K785" t="e">
        <v>#VALUE!</v>
      </c>
      <c r="L785" t="s">
        <v>3186</v>
      </c>
      <c r="M785" s="175">
        <v>0</v>
      </c>
      <c r="N785" s="124">
        <v>0</v>
      </c>
      <c r="O785" s="75">
        <v>0</v>
      </c>
      <c r="P785" s="124">
        <v>0</v>
      </c>
      <c r="Q785" s="124">
        <v>0</v>
      </c>
      <c r="R785" s="124">
        <v>0</v>
      </c>
      <c r="S785" s="75">
        <v>0</v>
      </c>
      <c r="T785" s="124">
        <v>0</v>
      </c>
      <c r="U785" s="75">
        <v>0</v>
      </c>
      <c r="V785" s="75">
        <v>0</v>
      </c>
      <c r="W785" s="75">
        <v>0</v>
      </c>
      <c r="X785" s="75">
        <v>0</v>
      </c>
      <c r="Y785" s="4">
        <v>0</v>
      </c>
      <c r="Z785" s="4">
        <v>0</v>
      </c>
      <c r="AA785" s="4">
        <v>0</v>
      </c>
      <c r="AB785" s="8">
        <v>0</v>
      </c>
      <c r="AC785" s="8">
        <v>0</v>
      </c>
      <c r="AD785" s="8">
        <v>0</v>
      </c>
      <c r="AE785" s="8">
        <v>0</v>
      </c>
      <c r="AF785" s="51">
        <v>0.37915166066423983</v>
      </c>
      <c r="AG785" s="51">
        <v>0</v>
      </c>
      <c r="AH785" s="51">
        <v>0</v>
      </c>
      <c r="AI785" s="51">
        <v>0</v>
      </c>
      <c r="AJ785" s="8">
        <v>-999</v>
      </c>
      <c r="AK785" s="8" t="s">
        <v>12734</v>
      </c>
      <c r="AL785" s="8" t="s">
        <v>12734</v>
      </c>
      <c r="AM785" s="8" t="s">
        <v>12734</v>
      </c>
      <c r="AN785" s="8">
        <v>-999</v>
      </c>
      <c r="AO785" s="8" t="s">
        <v>12734</v>
      </c>
      <c r="AP785" s="8" t="s">
        <v>12734</v>
      </c>
      <c r="AQ785" s="8">
        <v>-999</v>
      </c>
      <c r="AR785" s="8" t="s">
        <v>12734</v>
      </c>
      <c r="AS785" s="8">
        <v>-999</v>
      </c>
      <c r="AT785" s="8">
        <v>-999</v>
      </c>
      <c r="AU785" s="8">
        <v>-999</v>
      </c>
      <c r="AV785" s="133" t="s">
        <v>12734</v>
      </c>
      <c r="AW785" s="133" t="s">
        <v>12734</v>
      </c>
      <c r="AX785" s="133" t="s">
        <v>12734</v>
      </c>
      <c r="AY785" s="133">
        <v>56</v>
      </c>
      <c r="AZ785" s="133" t="s">
        <v>12734</v>
      </c>
      <c r="BA785" s="133" t="s">
        <v>12734</v>
      </c>
      <c r="BB785" s="133">
        <v>81</v>
      </c>
      <c r="BC785" s="133" t="s">
        <v>12734</v>
      </c>
      <c r="BD785" s="133">
        <v>172</v>
      </c>
      <c r="BE785" s="133">
        <v>388</v>
      </c>
      <c r="BF785" s="133">
        <v>373</v>
      </c>
      <c r="BG785" s="92" t="s">
        <v>12734</v>
      </c>
      <c r="BH785" s="8">
        <v>9.7237596872733416</v>
      </c>
      <c r="BI785" s="8">
        <v>-1008.7237596872733</v>
      </c>
      <c r="BJ785" s="12">
        <v>738</v>
      </c>
      <c r="BK785" s="10">
        <v>0</v>
      </c>
      <c r="BL785" s="10">
        <v>0.21403182159055145</v>
      </c>
      <c r="BM785" s="10">
        <v>-1008.9377915088638</v>
      </c>
      <c r="BN785" s="41">
        <v>-1862.4432872040602</v>
      </c>
      <c r="BO785" s="41"/>
      <c r="BP785" s="10">
        <v>0</v>
      </c>
      <c r="BQ785" s="38">
        <v>0</v>
      </c>
      <c r="BR785" s="6" t="s">
        <v>13322</v>
      </c>
      <c r="BS785" s="51">
        <v>0</v>
      </c>
      <c r="BT785" s="75">
        <v>1961</v>
      </c>
      <c r="BU785" s="51">
        <v>0</v>
      </c>
      <c r="BV785" s="75">
        <v>0</v>
      </c>
      <c r="BW785" s="75">
        <v>0</v>
      </c>
      <c r="BX785" s="51"/>
    </row>
    <row r="786" spans="1:76">
      <c r="A786" s="26" t="s">
        <v>1744</v>
      </c>
      <c r="B786" s="1" t="s">
        <v>4336</v>
      </c>
      <c r="C786" s="2" t="s">
        <v>4103</v>
      </c>
      <c r="D786" s="91" t="s">
        <v>450</v>
      </c>
      <c r="E786" s="2" t="s">
        <v>2665</v>
      </c>
      <c r="F786" s="2" t="s">
        <v>2665</v>
      </c>
      <c r="G786" s="2" t="s">
        <v>657</v>
      </c>
      <c r="H786" s="2" t="s">
        <v>657</v>
      </c>
      <c r="I786">
        <v>6978</v>
      </c>
      <c r="J786" t="s">
        <v>6749</v>
      </c>
      <c r="K786" t="e">
        <v>#VALUE!</v>
      </c>
      <c r="L786" t="s">
        <v>3200</v>
      </c>
      <c r="M786" s="175">
        <v>0</v>
      </c>
      <c r="N786" s="124">
        <v>0</v>
      </c>
      <c r="O786" s="75">
        <v>0</v>
      </c>
      <c r="P786" s="124">
        <v>0</v>
      </c>
      <c r="Q786" s="124">
        <v>0</v>
      </c>
      <c r="R786" s="124">
        <v>0</v>
      </c>
      <c r="S786" s="75">
        <v>0</v>
      </c>
      <c r="T786" s="124">
        <v>0</v>
      </c>
      <c r="U786" s="75">
        <v>0</v>
      </c>
      <c r="V786" s="75">
        <v>0</v>
      </c>
      <c r="W786" s="75">
        <v>0</v>
      </c>
      <c r="X786" s="75">
        <v>0</v>
      </c>
      <c r="Y786" s="31">
        <v>0</v>
      </c>
      <c r="Z786" s="31">
        <v>0</v>
      </c>
      <c r="AA786" s="31">
        <v>0</v>
      </c>
      <c r="AB786" s="32">
        <v>0</v>
      </c>
      <c r="AC786" s="32">
        <v>0</v>
      </c>
      <c r="AD786" s="32">
        <v>0</v>
      </c>
      <c r="AE786" s="32">
        <v>0</v>
      </c>
      <c r="AF786" s="51">
        <v>0.37915166066423983</v>
      </c>
      <c r="AG786" s="51">
        <v>0</v>
      </c>
      <c r="AH786" s="51">
        <v>0</v>
      </c>
      <c r="AI786" s="51">
        <v>0</v>
      </c>
      <c r="AJ786" s="32">
        <v>-999</v>
      </c>
      <c r="AK786" s="32" t="s">
        <v>12734</v>
      </c>
      <c r="AL786" s="32" t="s">
        <v>12734</v>
      </c>
      <c r="AM786" s="32" t="s">
        <v>12734</v>
      </c>
      <c r="AN786" s="32">
        <v>-999</v>
      </c>
      <c r="AO786" s="32" t="s">
        <v>12734</v>
      </c>
      <c r="AP786" s="32" t="s">
        <v>12734</v>
      </c>
      <c r="AQ786" s="32">
        <v>-999</v>
      </c>
      <c r="AR786" s="32" t="s">
        <v>12734</v>
      </c>
      <c r="AS786" s="32">
        <v>-999</v>
      </c>
      <c r="AT786" s="32">
        <v>-999</v>
      </c>
      <c r="AU786" s="32">
        <v>-999</v>
      </c>
      <c r="AV786" s="134" t="s">
        <v>12734</v>
      </c>
      <c r="AW786" s="133" t="s">
        <v>12734</v>
      </c>
      <c r="AX786" s="133" t="s">
        <v>12734</v>
      </c>
      <c r="AY786" s="133">
        <v>56</v>
      </c>
      <c r="AZ786" s="133" t="s">
        <v>12734</v>
      </c>
      <c r="BA786" s="133" t="s">
        <v>12734</v>
      </c>
      <c r="BB786" s="133">
        <v>81</v>
      </c>
      <c r="BC786" s="133" t="s">
        <v>12734</v>
      </c>
      <c r="BD786" s="133">
        <v>172</v>
      </c>
      <c r="BE786" s="133">
        <v>388</v>
      </c>
      <c r="BF786" s="133">
        <v>373</v>
      </c>
      <c r="BG786" s="92" t="s">
        <v>12734</v>
      </c>
      <c r="BH786" s="32">
        <v>9.7237596872733416</v>
      </c>
      <c r="BI786" s="8">
        <v>-1008.7237596872733</v>
      </c>
      <c r="BJ786" s="12">
        <v>738</v>
      </c>
      <c r="BK786" s="32">
        <v>0</v>
      </c>
      <c r="BL786" s="32">
        <v>0.21403182159055145</v>
      </c>
      <c r="BM786" s="32">
        <v>-1008.9377915088638</v>
      </c>
      <c r="BN786" s="40">
        <v>-1862.4432872040602</v>
      </c>
      <c r="BO786" s="40"/>
      <c r="BP786" s="32">
        <v>0</v>
      </c>
      <c r="BQ786" s="38">
        <v>0</v>
      </c>
      <c r="BR786" s="6" t="s">
        <v>13322</v>
      </c>
      <c r="BS786" s="51">
        <v>0</v>
      </c>
      <c r="BT786" s="75">
        <v>1961</v>
      </c>
      <c r="BU786" s="51">
        <v>0</v>
      </c>
      <c r="BV786" s="75">
        <v>0</v>
      </c>
      <c r="BW786" s="75">
        <v>0</v>
      </c>
      <c r="BX786" s="51"/>
    </row>
    <row r="787" spans="1:76">
      <c r="A787" s="48" t="s">
        <v>1777</v>
      </c>
      <c r="B787" s="1" t="s">
        <v>4244</v>
      </c>
      <c r="C787" s="2" t="s">
        <v>4245</v>
      </c>
      <c r="D787" s="91" t="s">
        <v>280</v>
      </c>
      <c r="E787" s="2" t="s">
        <v>2665</v>
      </c>
      <c r="F787" s="2" t="s">
        <v>2665</v>
      </c>
      <c r="G787" s="2" t="s">
        <v>657</v>
      </c>
      <c r="H787" s="2" t="s">
        <v>657</v>
      </c>
      <c r="I787">
        <v>9009</v>
      </c>
      <c r="J787" t="s">
        <v>6817</v>
      </c>
      <c r="K787" t="e">
        <v>#VALUE!</v>
      </c>
      <c r="L787" t="s">
        <v>3233</v>
      </c>
      <c r="M787" s="175">
        <v>0</v>
      </c>
      <c r="N787" s="124">
        <v>0</v>
      </c>
      <c r="O787" s="75">
        <v>0</v>
      </c>
      <c r="P787" s="124">
        <v>0</v>
      </c>
      <c r="Q787" s="124">
        <v>0</v>
      </c>
      <c r="R787" s="124">
        <v>0</v>
      </c>
      <c r="S787" s="75">
        <v>0</v>
      </c>
      <c r="T787" s="124">
        <v>0</v>
      </c>
      <c r="U787" s="75">
        <v>0</v>
      </c>
      <c r="V787" s="75">
        <v>0</v>
      </c>
      <c r="W787" s="75">
        <v>0</v>
      </c>
      <c r="X787" s="75">
        <v>0</v>
      </c>
      <c r="Y787" s="4">
        <v>0</v>
      </c>
      <c r="Z787" s="4">
        <v>0</v>
      </c>
      <c r="AA787" s="4">
        <v>0</v>
      </c>
      <c r="AB787" s="8">
        <v>0</v>
      </c>
      <c r="AC787" s="8">
        <v>0</v>
      </c>
      <c r="AD787" s="8">
        <v>0</v>
      </c>
      <c r="AE787" s="8">
        <v>0</v>
      </c>
      <c r="AF787" s="51">
        <v>0.37915166066423983</v>
      </c>
      <c r="AG787" s="51">
        <v>0</v>
      </c>
      <c r="AH787" s="51">
        <v>0</v>
      </c>
      <c r="AI787" s="51">
        <v>0</v>
      </c>
      <c r="AJ787" s="8">
        <v>-999</v>
      </c>
      <c r="AK787" s="8" t="s">
        <v>12734</v>
      </c>
      <c r="AL787" s="8" t="s">
        <v>12734</v>
      </c>
      <c r="AM787" s="8" t="s">
        <v>12734</v>
      </c>
      <c r="AN787" s="8">
        <v>-999</v>
      </c>
      <c r="AO787" s="8" t="s">
        <v>12734</v>
      </c>
      <c r="AP787" s="8" t="s">
        <v>12734</v>
      </c>
      <c r="AQ787" s="8">
        <v>-999</v>
      </c>
      <c r="AR787" s="8" t="s">
        <v>12734</v>
      </c>
      <c r="AS787" s="8">
        <v>-999</v>
      </c>
      <c r="AT787" s="8">
        <v>-999</v>
      </c>
      <c r="AU787" s="8">
        <v>-999</v>
      </c>
      <c r="AV787" s="133" t="s">
        <v>12734</v>
      </c>
      <c r="AW787" s="133" t="s">
        <v>12734</v>
      </c>
      <c r="AX787" s="133" t="s">
        <v>12734</v>
      </c>
      <c r="AY787" s="133">
        <v>56</v>
      </c>
      <c r="AZ787" s="133" t="s">
        <v>12734</v>
      </c>
      <c r="BA787" s="133" t="s">
        <v>12734</v>
      </c>
      <c r="BB787" s="133">
        <v>81</v>
      </c>
      <c r="BC787" s="133" t="s">
        <v>12734</v>
      </c>
      <c r="BD787" s="133">
        <v>172</v>
      </c>
      <c r="BE787" s="133">
        <v>388</v>
      </c>
      <c r="BF787" s="133">
        <v>373</v>
      </c>
      <c r="BG787" s="92" t="s">
        <v>12734</v>
      </c>
      <c r="BH787" s="8">
        <v>9.7237596872733416</v>
      </c>
      <c r="BI787" s="8">
        <v>-1008.7237596872733</v>
      </c>
      <c r="BJ787" s="12">
        <v>738</v>
      </c>
      <c r="BK787" s="10">
        <v>0</v>
      </c>
      <c r="BL787" s="10">
        <v>0.21403182159055145</v>
      </c>
      <c r="BM787" s="10">
        <v>-1008.9377915088638</v>
      </c>
      <c r="BN787" s="41">
        <v>-1862.4432872040602</v>
      </c>
      <c r="BO787" s="41"/>
      <c r="BP787" s="10">
        <v>0</v>
      </c>
      <c r="BQ787" s="38">
        <v>0</v>
      </c>
      <c r="BR787" s="6" t="s">
        <v>13322</v>
      </c>
      <c r="BS787" s="51">
        <v>0</v>
      </c>
      <c r="BT787" s="75">
        <v>1961</v>
      </c>
      <c r="BU787" s="51">
        <v>0</v>
      </c>
      <c r="BV787" s="75">
        <v>0</v>
      </c>
      <c r="BW787" s="75">
        <v>0</v>
      </c>
      <c r="BX787" s="51"/>
    </row>
    <row r="788" spans="1:76">
      <c r="A788" s="53" t="s">
        <v>2727</v>
      </c>
      <c r="B788" s="1" t="s">
        <v>4812</v>
      </c>
      <c r="C788" s="2" t="s">
        <v>4059</v>
      </c>
      <c r="D788" s="91" t="s">
        <v>2728</v>
      </c>
      <c r="E788" s="2" t="s">
        <v>2665</v>
      </c>
      <c r="F788" s="2" t="s">
        <v>2665</v>
      </c>
      <c r="G788" s="2" t="s">
        <v>657</v>
      </c>
      <c r="H788" s="2" t="s">
        <v>657</v>
      </c>
      <c r="I788">
        <v>15</v>
      </c>
      <c r="J788" t="s">
        <v>6569</v>
      </c>
      <c r="K788" t="e">
        <v>#VALUE!</v>
      </c>
      <c r="L788" t="s">
        <v>5905</v>
      </c>
      <c r="M788" s="175">
        <v>0</v>
      </c>
      <c r="N788" s="124">
        <v>0</v>
      </c>
      <c r="O788" s="67">
        <v>0</v>
      </c>
      <c r="P788" s="124">
        <v>0</v>
      </c>
      <c r="Q788" s="124">
        <v>0</v>
      </c>
      <c r="R788" s="124">
        <v>0</v>
      </c>
      <c r="S788" s="67">
        <v>0</v>
      </c>
      <c r="T788" s="124">
        <v>0</v>
      </c>
      <c r="U788" s="67">
        <v>0</v>
      </c>
      <c r="V788" s="67">
        <v>0</v>
      </c>
      <c r="W788" s="67">
        <v>0</v>
      </c>
      <c r="X788" s="67">
        <v>0</v>
      </c>
      <c r="Y788" s="52">
        <v>0</v>
      </c>
      <c r="Z788" s="52">
        <v>0</v>
      </c>
      <c r="AA788" s="52">
        <v>0</v>
      </c>
      <c r="AB788" s="51">
        <v>0</v>
      </c>
      <c r="AC788" s="51">
        <v>0</v>
      </c>
      <c r="AD788" s="51">
        <v>0</v>
      </c>
      <c r="AE788" s="51">
        <v>0</v>
      </c>
      <c r="AF788" s="51">
        <v>0.37915166066423983</v>
      </c>
      <c r="AG788" s="51">
        <v>0</v>
      </c>
      <c r="AH788" s="51">
        <v>0</v>
      </c>
      <c r="AI788" s="51">
        <v>0</v>
      </c>
      <c r="AJ788" s="51">
        <v>-999</v>
      </c>
      <c r="AK788" s="51" t="s">
        <v>12734</v>
      </c>
      <c r="AL788" s="51" t="s">
        <v>12734</v>
      </c>
      <c r="AM788" s="51" t="s">
        <v>12734</v>
      </c>
      <c r="AN788" s="51">
        <v>-999</v>
      </c>
      <c r="AO788" s="51" t="s">
        <v>12734</v>
      </c>
      <c r="AP788" s="51" t="s">
        <v>12734</v>
      </c>
      <c r="AQ788" s="51">
        <v>-999</v>
      </c>
      <c r="AR788" s="51" t="s">
        <v>12734</v>
      </c>
      <c r="AS788" s="51">
        <v>-999</v>
      </c>
      <c r="AT788" s="51">
        <v>-999</v>
      </c>
      <c r="AU788" s="51">
        <v>-999</v>
      </c>
      <c r="AV788" s="76" t="s">
        <v>12734</v>
      </c>
      <c r="AW788" s="133" t="s">
        <v>12734</v>
      </c>
      <c r="AX788" s="133" t="s">
        <v>12734</v>
      </c>
      <c r="AY788" s="133">
        <v>56</v>
      </c>
      <c r="AZ788" s="133" t="s">
        <v>12734</v>
      </c>
      <c r="BA788" s="133" t="s">
        <v>12734</v>
      </c>
      <c r="BB788" s="133">
        <v>81</v>
      </c>
      <c r="BC788" s="133" t="s">
        <v>12734</v>
      </c>
      <c r="BD788" s="133">
        <v>172</v>
      </c>
      <c r="BE788" s="133">
        <v>388</v>
      </c>
      <c r="BF788" s="133">
        <v>373</v>
      </c>
      <c r="BG788" s="92" t="s">
        <v>12734</v>
      </c>
      <c r="BH788" s="51">
        <v>9.7237596872733416</v>
      </c>
      <c r="BI788" s="8">
        <v>-1008.7237596872733</v>
      </c>
      <c r="BJ788" s="12">
        <v>738</v>
      </c>
      <c r="BK788" s="51">
        <v>0</v>
      </c>
      <c r="BL788" s="51">
        <v>0.21403182159055145</v>
      </c>
      <c r="BM788" s="51">
        <v>-1008.9377915088638</v>
      </c>
      <c r="BN788" s="64">
        <v>-1862.4432872040602</v>
      </c>
      <c r="BO788" s="64"/>
      <c r="BP788" s="51">
        <v>0</v>
      </c>
      <c r="BQ788" s="38">
        <v>0</v>
      </c>
      <c r="BR788" s="51" t="s">
        <v>13322</v>
      </c>
      <c r="BS788" s="51">
        <v>0</v>
      </c>
      <c r="BT788" s="75">
        <v>1961</v>
      </c>
      <c r="BU788" s="51">
        <v>0</v>
      </c>
      <c r="BV788" s="75">
        <v>0</v>
      </c>
      <c r="BW788" s="75">
        <v>0</v>
      </c>
      <c r="BX788" s="51"/>
    </row>
    <row r="789" spans="1:76">
      <c r="A789" s="115" t="s">
        <v>1802</v>
      </c>
      <c r="B789" s="1" t="s">
        <v>4458</v>
      </c>
      <c r="C789" s="2" t="s">
        <v>4358</v>
      </c>
      <c r="D789" s="91" t="s">
        <v>378</v>
      </c>
      <c r="E789" s="2" t="s">
        <v>2665</v>
      </c>
      <c r="F789" s="2" t="s">
        <v>2665</v>
      </c>
      <c r="G789" s="2" t="s">
        <v>657</v>
      </c>
      <c r="H789" s="2" t="s">
        <v>657</v>
      </c>
      <c r="I789" s="123">
        <v>9147</v>
      </c>
      <c r="J789" s="123" t="s">
        <v>7128</v>
      </c>
      <c r="K789" s="123" t="e">
        <v>#VALUE!</v>
      </c>
      <c r="L789" s="123" t="s">
        <v>5917</v>
      </c>
      <c r="M789" s="124">
        <v>0</v>
      </c>
      <c r="N789" s="124">
        <v>0</v>
      </c>
      <c r="O789" s="124">
        <v>0</v>
      </c>
      <c r="P789" s="124">
        <v>0</v>
      </c>
      <c r="Q789" s="124">
        <v>0</v>
      </c>
      <c r="R789" s="124">
        <v>0</v>
      </c>
      <c r="S789" s="124">
        <v>0</v>
      </c>
      <c r="T789" s="124">
        <v>0</v>
      </c>
      <c r="U789" s="124">
        <v>0</v>
      </c>
      <c r="V789" s="124">
        <v>0</v>
      </c>
      <c r="W789" s="124">
        <v>0</v>
      </c>
      <c r="X789" s="124">
        <v>0</v>
      </c>
      <c r="Y789" s="125">
        <v>0</v>
      </c>
      <c r="Z789" s="125">
        <v>0</v>
      </c>
      <c r="AA789" s="125">
        <v>0</v>
      </c>
      <c r="AB789" s="126">
        <v>0</v>
      </c>
      <c r="AC789" s="126">
        <v>0</v>
      </c>
      <c r="AD789" s="126">
        <v>0</v>
      </c>
      <c r="AE789" s="126">
        <v>0</v>
      </c>
      <c r="AF789" s="126">
        <v>0.37915166066423983</v>
      </c>
      <c r="AG789" s="126">
        <v>0</v>
      </c>
      <c r="AH789" s="126">
        <v>0</v>
      </c>
      <c r="AI789" s="51">
        <v>0</v>
      </c>
      <c r="AJ789" s="126">
        <v>-999</v>
      </c>
      <c r="AK789" s="126" t="s">
        <v>12734</v>
      </c>
      <c r="AL789" s="126" t="s">
        <v>12734</v>
      </c>
      <c r="AM789" s="126" t="s">
        <v>12734</v>
      </c>
      <c r="AN789" s="126">
        <v>-999</v>
      </c>
      <c r="AO789" s="126" t="s">
        <v>12734</v>
      </c>
      <c r="AP789" s="126" t="s">
        <v>12734</v>
      </c>
      <c r="AQ789" s="126">
        <v>-999</v>
      </c>
      <c r="AR789" s="126" t="s">
        <v>12734</v>
      </c>
      <c r="AS789" s="126">
        <v>-999</v>
      </c>
      <c r="AT789" s="126">
        <v>-999</v>
      </c>
      <c r="AU789" s="126">
        <v>-999</v>
      </c>
      <c r="AV789" s="128" t="s">
        <v>12734</v>
      </c>
      <c r="AW789" s="128" t="s">
        <v>12734</v>
      </c>
      <c r="AX789" s="128" t="s">
        <v>12734</v>
      </c>
      <c r="AY789" s="128">
        <v>56</v>
      </c>
      <c r="AZ789" s="128" t="s">
        <v>12734</v>
      </c>
      <c r="BA789" s="128" t="s">
        <v>12734</v>
      </c>
      <c r="BB789" s="128">
        <v>81</v>
      </c>
      <c r="BC789" s="128" t="s">
        <v>12734</v>
      </c>
      <c r="BD789" s="128">
        <v>172</v>
      </c>
      <c r="BE789" s="128">
        <v>388</v>
      </c>
      <c r="BF789" s="128">
        <v>373</v>
      </c>
      <c r="BG789" s="127" t="s">
        <v>12734</v>
      </c>
      <c r="BH789" s="126">
        <v>9.7237596872733416</v>
      </c>
      <c r="BI789" s="126">
        <v>-1008.7237596872733</v>
      </c>
      <c r="BJ789" s="128">
        <v>738</v>
      </c>
      <c r="BK789" s="126">
        <v>0</v>
      </c>
      <c r="BL789" s="126">
        <v>0.21403182159055145</v>
      </c>
      <c r="BM789" s="126">
        <v>-1008.9377915088638</v>
      </c>
      <c r="BN789" s="129">
        <v>-1862.4432872040602</v>
      </c>
      <c r="BO789" s="129"/>
      <c r="BP789" s="126">
        <v>0</v>
      </c>
      <c r="BQ789" s="38">
        <v>0</v>
      </c>
      <c r="BR789" s="126" t="s">
        <v>13322</v>
      </c>
      <c r="BS789" s="126">
        <v>0</v>
      </c>
      <c r="BT789" s="124">
        <v>1961</v>
      </c>
      <c r="BU789" s="126">
        <v>0</v>
      </c>
      <c r="BV789" s="124">
        <v>0</v>
      </c>
      <c r="BW789" s="124">
        <v>0</v>
      </c>
      <c r="BX789" s="126"/>
    </row>
    <row r="790" spans="1:76">
      <c r="A790" s="26" t="s">
        <v>9436</v>
      </c>
      <c r="B790" s="1" t="s">
        <v>9439</v>
      </c>
      <c r="C790" s="2" t="s">
        <v>9438</v>
      </c>
      <c r="D790" s="91" t="s">
        <v>9437</v>
      </c>
      <c r="E790" s="2" t="s">
        <v>2665</v>
      </c>
      <c r="F790" s="2" t="s">
        <v>2665</v>
      </c>
      <c r="G790" s="2" t="s">
        <v>657</v>
      </c>
      <c r="H790" s="2" t="s">
        <v>657</v>
      </c>
      <c r="I790">
        <v>19369</v>
      </c>
      <c r="J790" t="s">
        <v>10027</v>
      </c>
      <c r="K790" t="e">
        <v>#VALUE!</v>
      </c>
      <c r="L790" t="s">
        <v>9440</v>
      </c>
      <c r="M790" s="175">
        <v>0</v>
      </c>
      <c r="N790" s="124">
        <v>0</v>
      </c>
      <c r="O790" s="75">
        <v>0</v>
      </c>
      <c r="P790" s="124">
        <v>0</v>
      </c>
      <c r="Q790" s="124">
        <v>0</v>
      </c>
      <c r="R790" s="124">
        <v>0</v>
      </c>
      <c r="S790" s="75">
        <v>0</v>
      </c>
      <c r="T790" s="124">
        <v>0</v>
      </c>
      <c r="U790" s="75">
        <v>0</v>
      </c>
      <c r="V790" s="75">
        <v>0</v>
      </c>
      <c r="W790" s="75">
        <v>0</v>
      </c>
      <c r="X790" s="75">
        <v>0</v>
      </c>
      <c r="Y790" s="4">
        <v>0</v>
      </c>
      <c r="Z790" s="4">
        <v>0</v>
      </c>
      <c r="AA790" s="4">
        <v>0</v>
      </c>
      <c r="AB790" s="8">
        <v>0</v>
      </c>
      <c r="AC790" s="8">
        <v>0</v>
      </c>
      <c r="AD790" s="8">
        <v>0</v>
      </c>
      <c r="AE790" s="8">
        <v>0</v>
      </c>
      <c r="AF790" s="51">
        <v>0.37915166066423983</v>
      </c>
      <c r="AG790" s="51">
        <v>0</v>
      </c>
      <c r="AH790" s="51">
        <v>0</v>
      </c>
      <c r="AI790" s="51">
        <v>0</v>
      </c>
      <c r="AJ790" s="8">
        <v>-999</v>
      </c>
      <c r="AK790" s="8" t="s">
        <v>12734</v>
      </c>
      <c r="AL790" s="8" t="s">
        <v>12734</v>
      </c>
      <c r="AM790" s="8" t="s">
        <v>12734</v>
      </c>
      <c r="AN790" s="8">
        <v>-999</v>
      </c>
      <c r="AO790" s="8" t="s">
        <v>12734</v>
      </c>
      <c r="AP790" s="8" t="s">
        <v>12734</v>
      </c>
      <c r="AQ790" s="8">
        <v>-999</v>
      </c>
      <c r="AR790" s="8" t="s">
        <v>12734</v>
      </c>
      <c r="AS790" s="8">
        <v>-999</v>
      </c>
      <c r="AT790" s="8">
        <v>-999</v>
      </c>
      <c r="AU790" s="8">
        <v>-999</v>
      </c>
      <c r="AV790" s="133" t="s">
        <v>12734</v>
      </c>
      <c r="AW790" s="133" t="s">
        <v>12734</v>
      </c>
      <c r="AX790" s="133" t="s">
        <v>12734</v>
      </c>
      <c r="AY790" s="133">
        <v>56</v>
      </c>
      <c r="AZ790" s="133" t="s">
        <v>12734</v>
      </c>
      <c r="BA790" s="133" t="s">
        <v>12734</v>
      </c>
      <c r="BB790" s="133">
        <v>81</v>
      </c>
      <c r="BC790" s="133" t="s">
        <v>12734</v>
      </c>
      <c r="BD790" s="133">
        <v>172</v>
      </c>
      <c r="BE790" s="133">
        <v>388</v>
      </c>
      <c r="BF790" s="133">
        <v>373</v>
      </c>
      <c r="BG790" s="92" t="s">
        <v>12734</v>
      </c>
      <c r="BH790" s="8">
        <v>9.7237596872733416</v>
      </c>
      <c r="BI790" s="8">
        <v>-1008.7237596872733</v>
      </c>
      <c r="BJ790" s="12">
        <v>738</v>
      </c>
      <c r="BK790" s="10">
        <v>0</v>
      </c>
      <c r="BL790" s="10">
        <v>0.21403182159055145</v>
      </c>
      <c r="BM790" s="10">
        <v>-1008.9377915088638</v>
      </c>
      <c r="BN790" s="41">
        <v>-1862.4432872040602</v>
      </c>
      <c r="BO790" s="41"/>
      <c r="BP790" s="10">
        <v>0</v>
      </c>
      <c r="BQ790" s="38">
        <v>0</v>
      </c>
      <c r="BR790" s="6" t="s">
        <v>13322</v>
      </c>
      <c r="BS790" s="51">
        <v>0</v>
      </c>
      <c r="BT790" s="75">
        <v>1961</v>
      </c>
      <c r="BU790" s="51">
        <v>0</v>
      </c>
      <c r="BV790" s="75">
        <v>0</v>
      </c>
      <c r="BW790" s="75">
        <v>0</v>
      </c>
      <c r="BX790" s="51"/>
    </row>
    <row r="791" spans="1:76">
      <c r="A791" s="61" t="s">
        <v>1902</v>
      </c>
      <c r="B791" s="1" t="s">
        <v>4654</v>
      </c>
      <c r="C791" s="2" t="s">
        <v>4065</v>
      </c>
      <c r="D791" s="91" t="s">
        <v>170</v>
      </c>
      <c r="E791" s="2" t="s">
        <v>2665</v>
      </c>
      <c r="F791" s="2" t="s">
        <v>2665</v>
      </c>
      <c r="G791" s="2" t="s">
        <v>657</v>
      </c>
      <c r="H791" s="2" t="s">
        <v>657</v>
      </c>
      <c r="I791">
        <v>470</v>
      </c>
      <c r="J791" t="s">
        <v>7344</v>
      </c>
      <c r="K791" t="e">
        <v>#VALUE!</v>
      </c>
      <c r="L791" t="s">
        <v>5959</v>
      </c>
      <c r="M791" s="175">
        <v>0</v>
      </c>
      <c r="N791" s="124">
        <v>0</v>
      </c>
      <c r="O791" s="75">
        <v>0</v>
      </c>
      <c r="P791" s="124">
        <v>0</v>
      </c>
      <c r="Q791" s="124">
        <v>0</v>
      </c>
      <c r="R791" s="124">
        <v>0</v>
      </c>
      <c r="S791" s="75">
        <v>0</v>
      </c>
      <c r="T791" s="124">
        <v>0</v>
      </c>
      <c r="U791" s="75">
        <v>0</v>
      </c>
      <c r="V791" s="75">
        <v>0</v>
      </c>
      <c r="W791" s="75">
        <v>0</v>
      </c>
      <c r="X791" s="75">
        <v>0</v>
      </c>
      <c r="Y791" s="52">
        <v>0</v>
      </c>
      <c r="Z791" s="52">
        <v>0</v>
      </c>
      <c r="AA791" s="52">
        <v>0</v>
      </c>
      <c r="AB791" s="51">
        <v>0</v>
      </c>
      <c r="AC791" s="51">
        <v>0</v>
      </c>
      <c r="AD791" s="51">
        <v>0</v>
      </c>
      <c r="AE791" s="51">
        <v>0</v>
      </c>
      <c r="AF791" s="51">
        <v>0.37915166066423983</v>
      </c>
      <c r="AG791" s="51">
        <v>0</v>
      </c>
      <c r="AH791" s="51">
        <v>0</v>
      </c>
      <c r="AI791" s="51">
        <v>0</v>
      </c>
      <c r="AJ791" s="51">
        <v>-999</v>
      </c>
      <c r="AK791" s="51" t="s">
        <v>12734</v>
      </c>
      <c r="AL791" s="51" t="s">
        <v>12734</v>
      </c>
      <c r="AM791" s="51" t="s">
        <v>12734</v>
      </c>
      <c r="AN791" s="51">
        <v>-999</v>
      </c>
      <c r="AO791" s="51" t="s">
        <v>12734</v>
      </c>
      <c r="AP791" s="51" t="s">
        <v>12734</v>
      </c>
      <c r="AQ791" s="51">
        <v>-999</v>
      </c>
      <c r="AR791" s="51" t="s">
        <v>12734</v>
      </c>
      <c r="AS791" s="51">
        <v>-999</v>
      </c>
      <c r="AT791" s="51">
        <v>-999</v>
      </c>
      <c r="AU791" s="51">
        <v>-999</v>
      </c>
      <c r="AV791" s="76" t="s">
        <v>12734</v>
      </c>
      <c r="AW791" s="133" t="s">
        <v>12734</v>
      </c>
      <c r="AX791" s="133" t="s">
        <v>12734</v>
      </c>
      <c r="AY791" s="133">
        <v>56</v>
      </c>
      <c r="AZ791" s="133" t="s">
        <v>12734</v>
      </c>
      <c r="BA791" s="133" t="s">
        <v>12734</v>
      </c>
      <c r="BB791" s="133">
        <v>81</v>
      </c>
      <c r="BC791" s="133" t="s">
        <v>12734</v>
      </c>
      <c r="BD791" s="133">
        <v>172</v>
      </c>
      <c r="BE791" s="133">
        <v>388</v>
      </c>
      <c r="BF791" s="133">
        <v>373</v>
      </c>
      <c r="BG791" s="92" t="s">
        <v>12734</v>
      </c>
      <c r="BH791" s="51">
        <v>9.7237596872733416</v>
      </c>
      <c r="BI791" s="8">
        <v>-1008.7237596872733</v>
      </c>
      <c r="BJ791" s="12">
        <v>738</v>
      </c>
      <c r="BK791" s="51">
        <v>0</v>
      </c>
      <c r="BL791" s="51">
        <v>0.21403182159055145</v>
      </c>
      <c r="BM791" s="51">
        <v>-1008.9377915088638</v>
      </c>
      <c r="BN791" s="64">
        <v>-1862.4432872040602</v>
      </c>
      <c r="BO791" s="64"/>
      <c r="BP791" s="51">
        <v>0</v>
      </c>
      <c r="BQ791" s="38">
        <v>0</v>
      </c>
      <c r="BR791" s="51" t="s">
        <v>13322</v>
      </c>
      <c r="BS791" s="51">
        <v>0</v>
      </c>
      <c r="BT791" s="75">
        <v>1961</v>
      </c>
      <c r="BU791" s="51">
        <v>0</v>
      </c>
      <c r="BV791" s="75">
        <v>0</v>
      </c>
      <c r="BW791" s="75">
        <v>0</v>
      </c>
      <c r="BX791" s="51"/>
    </row>
    <row r="792" spans="1:76">
      <c r="A792" s="26" t="s">
        <v>5572</v>
      </c>
      <c r="B792" s="1" t="s">
        <v>4657</v>
      </c>
      <c r="C792" s="2" t="s">
        <v>4327</v>
      </c>
      <c r="D792" s="91" t="s">
        <v>5971</v>
      </c>
      <c r="E792" s="2" t="s">
        <v>2665</v>
      </c>
      <c r="F792" s="2" t="s">
        <v>2665</v>
      </c>
      <c r="G792" s="2" t="s">
        <v>657</v>
      </c>
      <c r="H792" s="2" t="s">
        <v>657</v>
      </c>
      <c r="I792">
        <v>6341</v>
      </c>
      <c r="J792" t="s">
        <v>7389</v>
      </c>
      <c r="K792" t="e">
        <v>#VALUE!</v>
      </c>
      <c r="L792" t="s">
        <v>5972</v>
      </c>
      <c r="M792" s="175">
        <v>0</v>
      </c>
      <c r="N792" s="124">
        <v>0</v>
      </c>
      <c r="O792" s="75">
        <v>0</v>
      </c>
      <c r="P792" s="124">
        <v>0</v>
      </c>
      <c r="Q792" s="124">
        <v>0</v>
      </c>
      <c r="R792" s="124">
        <v>0</v>
      </c>
      <c r="S792" s="75">
        <v>0</v>
      </c>
      <c r="T792" s="124">
        <v>0</v>
      </c>
      <c r="U792" s="75">
        <v>0</v>
      </c>
      <c r="V792" s="75">
        <v>0</v>
      </c>
      <c r="W792" s="75">
        <v>0</v>
      </c>
      <c r="X792" s="75">
        <v>0</v>
      </c>
      <c r="Y792" s="4">
        <v>0</v>
      </c>
      <c r="Z792" s="4">
        <v>0</v>
      </c>
      <c r="AA792" s="4">
        <v>0</v>
      </c>
      <c r="AB792" s="8">
        <v>0</v>
      </c>
      <c r="AC792" s="8">
        <v>0</v>
      </c>
      <c r="AD792" s="8">
        <v>0</v>
      </c>
      <c r="AE792" s="8">
        <v>0</v>
      </c>
      <c r="AF792" s="51">
        <v>0.37915166066423983</v>
      </c>
      <c r="AG792" s="51">
        <v>0</v>
      </c>
      <c r="AH792" s="51">
        <v>0</v>
      </c>
      <c r="AI792" s="51">
        <v>0</v>
      </c>
      <c r="AJ792" s="8">
        <v>-999</v>
      </c>
      <c r="AK792" s="8" t="s">
        <v>12734</v>
      </c>
      <c r="AL792" s="8" t="s">
        <v>12734</v>
      </c>
      <c r="AM792" s="8" t="s">
        <v>12734</v>
      </c>
      <c r="AN792" s="8">
        <v>-999</v>
      </c>
      <c r="AO792" s="8" t="s">
        <v>12734</v>
      </c>
      <c r="AP792" s="8" t="s">
        <v>12734</v>
      </c>
      <c r="AQ792" s="8">
        <v>-999</v>
      </c>
      <c r="AR792" s="8" t="s">
        <v>12734</v>
      </c>
      <c r="AS792" s="8">
        <v>-999</v>
      </c>
      <c r="AT792" s="8">
        <v>-999</v>
      </c>
      <c r="AU792" s="8">
        <v>-999</v>
      </c>
      <c r="AV792" s="133" t="s">
        <v>12734</v>
      </c>
      <c r="AW792" s="133" t="s">
        <v>12734</v>
      </c>
      <c r="AX792" s="133" t="s">
        <v>12734</v>
      </c>
      <c r="AY792" s="133">
        <v>56</v>
      </c>
      <c r="AZ792" s="133" t="s">
        <v>12734</v>
      </c>
      <c r="BA792" s="133" t="s">
        <v>12734</v>
      </c>
      <c r="BB792" s="133">
        <v>81</v>
      </c>
      <c r="BC792" s="133" t="s">
        <v>12734</v>
      </c>
      <c r="BD792" s="133">
        <v>172</v>
      </c>
      <c r="BE792" s="133">
        <v>388</v>
      </c>
      <c r="BF792" s="133">
        <v>373</v>
      </c>
      <c r="BG792" s="92" t="s">
        <v>12734</v>
      </c>
      <c r="BH792" s="8">
        <v>9.7237596872733416</v>
      </c>
      <c r="BI792" s="8">
        <v>-1008.7237596872733</v>
      </c>
      <c r="BJ792" s="12">
        <v>738</v>
      </c>
      <c r="BK792" s="10">
        <v>0</v>
      </c>
      <c r="BL792" s="10">
        <v>0.21403182159055145</v>
      </c>
      <c r="BM792" s="10">
        <v>-1008.9377915088638</v>
      </c>
      <c r="BN792" s="41">
        <v>-1862.4432872040602</v>
      </c>
      <c r="BO792" s="41"/>
      <c r="BP792" s="10">
        <v>0</v>
      </c>
      <c r="BQ792" s="38">
        <v>0</v>
      </c>
      <c r="BR792" s="6" t="s">
        <v>13322</v>
      </c>
      <c r="BS792" s="51">
        <v>0</v>
      </c>
      <c r="BT792" s="75">
        <v>1961</v>
      </c>
      <c r="BU792" s="51">
        <v>0</v>
      </c>
      <c r="BV792" s="75">
        <v>0</v>
      </c>
      <c r="BW792" s="75">
        <v>0</v>
      </c>
      <c r="BX792" s="51"/>
    </row>
    <row r="793" spans="1:76">
      <c r="A793" s="48" t="s">
        <v>3371</v>
      </c>
      <c r="B793" s="1" t="s">
        <v>3953</v>
      </c>
      <c r="C793" s="2" t="s">
        <v>4827</v>
      </c>
      <c r="D793" s="91" t="s">
        <v>565</v>
      </c>
      <c r="E793" s="2" t="s">
        <v>2665</v>
      </c>
      <c r="F793" s="2" t="s">
        <v>2665</v>
      </c>
      <c r="G793" s="2" t="s">
        <v>657</v>
      </c>
      <c r="H793" s="2" t="s">
        <v>657</v>
      </c>
      <c r="I793">
        <v>97</v>
      </c>
      <c r="J793" t="s">
        <v>7292</v>
      </c>
      <c r="K793" t="e">
        <v>#VALUE!</v>
      </c>
      <c r="L793" t="s">
        <v>5979</v>
      </c>
      <c r="M793" s="175">
        <v>0</v>
      </c>
      <c r="N793" s="124">
        <v>0</v>
      </c>
      <c r="O793" s="75">
        <v>0</v>
      </c>
      <c r="P793" s="124">
        <v>0</v>
      </c>
      <c r="Q793" s="124">
        <v>0</v>
      </c>
      <c r="R793" s="124">
        <v>0</v>
      </c>
      <c r="S793" s="75">
        <v>0</v>
      </c>
      <c r="T793" s="124">
        <v>0</v>
      </c>
      <c r="U793" s="75">
        <v>0</v>
      </c>
      <c r="V793" s="75">
        <v>0</v>
      </c>
      <c r="W793" s="75">
        <v>0</v>
      </c>
      <c r="X793" s="75">
        <v>0</v>
      </c>
      <c r="Y793" s="3">
        <v>0</v>
      </c>
      <c r="Z793" s="3">
        <v>0</v>
      </c>
      <c r="AA793" s="3">
        <v>0</v>
      </c>
      <c r="AB793" s="6">
        <v>0</v>
      </c>
      <c r="AC793" s="6">
        <v>0</v>
      </c>
      <c r="AD793" s="6">
        <v>0</v>
      </c>
      <c r="AE793" s="6">
        <v>0</v>
      </c>
      <c r="AF793" s="51">
        <v>0.37915166066423983</v>
      </c>
      <c r="AG793" s="51">
        <v>0</v>
      </c>
      <c r="AH793" s="51">
        <v>0</v>
      </c>
      <c r="AI793" s="51">
        <v>0</v>
      </c>
      <c r="AJ793" s="6">
        <v>-999</v>
      </c>
      <c r="AK793" s="6" t="s">
        <v>12734</v>
      </c>
      <c r="AL793" s="6" t="s">
        <v>12734</v>
      </c>
      <c r="AM793" s="6" t="s">
        <v>12734</v>
      </c>
      <c r="AN793" s="6">
        <v>-999</v>
      </c>
      <c r="AO793" s="6" t="s">
        <v>12734</v>
      </c>
      <c r="AP793" s="6" t="s">
        <v>12734</v>
      </c>
      <c r="AQ793" s="6">
        <v>-999</v>
      </c>
      <c r="AR793" s="6" t="s">
        <v>12734</v>
      </c>
      <c r="AS793" s="6">
        <v>-999</v>
      </c>
      <c r="AT793" s="6">
        <v>-999</v>
      </c>
      <c r="AU793" s="6">
        <v>-999</v>
      </c>
      <c r="AV793" s="99" t="s">
        <v>12734</v>
      </c>
      <c r="AW793" s="133" t="s">
        <v>12734</v>
      </c>
      <c r="AX793" s="133" t="s">
        <v>12734</v>
      </c>
      <c r="AY793" s="133">
        <v>56</v>
      </c>
      <c r="AZ793" s="133" t="s">
        <v>12734</v>
      </c>
      <c r="BA793" s="133" t="s">
        <v>12734</v>
      </c>
      <c r="BB793" s="133">
        <v>81</v>
      </c>
      <c r="BC793" s="133" t="s">
        <v>12734</v>
      </c>
      <c r="BD793" s="133">
        <v>172</v>
      </c>
      <c r="BE793" s="133">
        <v>388</v>
      </c>
      <c r="BF793" s="133">
        <v>373</v>
      </c>
      <c r="BG793" s="92" t="s">
        <v>12734</v>
      </c>
      <c r="BH793" s="6">
        <v>9.7237596872733416</v>
      </c>
      <c r="BI793" s="8">
        <v>-1008.7237596872733</v>
      </c>
      <c r="BJ793" s="12">
        <v>738</v>
      </c>
      <c r="BK793" s="6">
        <v>0</v>
      </c>
      <c r="BL793" s="6">
        <v>0.21403182159055145</v>
      </c>
      <c r="BM793" s="6">
        <v>-1008.9377915088638</v>
      </c>
      <c r="BN793" s="38">
        <v>-1862.4432872040602</v>
      </c>
      <c r="BO793" s="38"/>
      <c r="BP793" s="6">
        <v>0</v>
      </c>
      <c r="BQ793" s="38">
        <v>0</v>
      </c>
      <c r="BR793" s="6" t="s">
        <v>13322</v>
      </c>
      <c r="BS793" s="51">
        <v>0</v>
      </c>
      <c r="BT793" s="75">
        <v>1961</v>
      </c>
      <c r="BU793" s="51">
        <v>0</v>
      </c>
      <c r="BV793" s="75">
        <v>0</v>
      </c>
      <c r="BW793" s="75">
        <v>0</v>
      </c>
      <c r="BX793" s="51"/>
    </row>
    <row r="794" spans="1:76">
      <c r="A794" s="26" t="s">
        <v>2767</v>
      </c>
      <c r="B794" s="1" t="s">
        <v>4670</v>
      </c>
      <c r="C794" s="2" t="s">
        <v>4209</v>
      </c>
      <c r="D794" s="91" t="s">
        <v>2768</v>
      </c>
      <c r="E794" s="2" t="s">
        <v>2665</v>
      </c>
      <c r="F794" s="2" t="s">
        <v>2665</v>
      </c>
      <c r="G794" s="2" t="s">
        <v>657</v>
      </c>
      <c r="H794" s="2" t="s">
        <v>657</v>
      </c>
      <c r="I794">
        <v>5995</v>
      </c>
      <c r="J794" t="s">
        <v>6793</v>
      </c>
      <c r="K794" t="e">
        <v>#VALUE!</v>
      </c>
      <c r="L794" t="s">
        <v>3406</v>
      </c>
      <c r="M794" s="175">
        <v>0</v>
      </c>
      <c r="N794" s="124">
        <v>0</v>
      </c>
      <c r="O794" s="75">
        <v>0</v>
      </c>
      <c r="P794" s="124">
        <v>0</v>
      </c>
      <c r="Q794" s="124">
        <v>0</v>
      </c>
      <c r="R794" s="124">
        <v>0</v>
      </c>
      <c r="S794" s="75">
        <v>0</v>
      </c>
      <c r="T794" s="124">
        <v>0</v>
      </c>
      <c r="U794" s="75">
        <v>0</v>
      </c>
      <c r="V794" s="75">
        <v>0</v>
      </c>
      <c r="W794" s="75">
        <v>0</v>
      </c>
      <c r="X794" s="75">
        <v>0</v>
      </c>
      <c r="Y794" s="4">
        <v>0</v>
      </c>
      <c r="Z794" s="4">
        <v>0</v>
      </c>
      <c r="AA794" s="4">
        <v>0</v>
      </c>
      <c r="AB794" s="8">
        <v>0</v>
      </c>
      <c r="AC794" s="8">
        <v>0</v>
      </c>
      <c r="AD794" s="8">
        <v>0</v>
      </c>
      <c r="AE794" s="8">
        <v>0</v>
      </c>
      <c r="AF794" s="51">
        <v>0.37915166066423983</v>
      </c>
      <c r="AG794" s="51">
        <v>0</v>
      </c>
      <c r="AH794" s="51">
        <v>0</v>
      </c>
      <c r="AI794" s="51">
        <v>0</v>
      </c>
      <c r="AJ794" s="8">
        <v>-999</v>
      </c>
      <c r="AK794" s="8" t="s">
        <v>12734</v>
      </c>
      <c r="AL794" s="8" t="s">
        <v>12734</v>
      </c>
      <c r="AM794" s="8" t="s">
        <v>12734</v>
      </c>
      <c r="AN794" s="8">
        <v>-999</v>
      </c>
      <c r="AO794" s="8" t="s">
        <v>12734</v>
      </c>
      <c r="AP794" s="8" t="s">
        <v>12734</v>
      </c>
      <c r="AQ794" s="8">
        <v>-999</v>
      </c>
      <c r="AR794" s="8" t="s">
        <v>12734</v>
      </c>
      <c r="AS794" s="8">
        <v>-999</v>
      </c>
      <c r="AT794" s="8">
        <v>-999</v>
      </c>
      <c r="AU794" s="8">
        <v>-999</v>
      </c>
      <c r="AV794" s="133" t="s">
        <v>12734</v>
      </c>
      <c r="AW794" s="133" t="s">
        <v>12734</v>
      </c>
      <c r="AX794" s="133" t="s">
        <v>12734</v>
      </c>
      <c r="AY794" s="133">
        <v>56</v>
      </c>
      <c r="AZ794" s="133" t="s">
        <v>12734</v>
      </c>
      <c r="BA794" s="133" t="s">
        <v>12734</v>
      </c>
      <c r="BB794" s="133">
        <v>81</v>
      </c>
      <c r="BC794" s="133" t="s">
        <v>12734</v>
      </c>
      <c r="BD794" s="133">
        <v>172</v>
      </c>
      <c r="BE794" s="133">
        <v>388</v>
      </c>
      <c r="BF794" s="133">
        <v>373</v>
      </c>
      <c r="BG794" s="92" t="s">
        <v>12734</v>
      </c>
      <c r="BH794" s="8">
        <v>9.7237596872733416</v>
      </c>
      <c r="BI794" s="8">
        <v>-1008.7237596872733</v>
      </c>
      <c r="BJ794" s="12">
        <v>738</v>
      </c>
      <c r="BK794" s="10">
        <v>0</v>
      </c>
      <c r="BL794" s="10">
        <v>0.21403182159055145</v>
      </c>
      <c r="BM794" s="10">
        <v>-1008.9377915088638</v>
      </c>
      <c r="BN794" s="41">
        <v>-1862.4432872040602</v>
      </c>
      <c r="BO794" s="41"/>
      <c r="BP794" s="10">
        <v>0</v>
      </c>
      <c r="BQ794" s="38">
        <v>0</v>
      </c>
      <c r="BR794" s="6" t="s">
        <v>13322</v>
      </c>
      <c r="BS794" s="51">
        <v>0</v>
      </c>
      <c r="BT794" s="75">
        <v>1961</v>
      </c>
      <c r="BU794" s="51">
        <v>0</v>
      </c>
      <c r="BV794" s="75">
        <v>0</v>
      </c>
      <c r="BW794" s="75">
        <v>0</v>
      </c>
      <c r="BX794" s="51"/>
    </row>
    <row r="795" spans="1:76">
      <c r="A795" s="26" t="s">
        <v>8279</v>
      </c>
      <c r="B795" s="1" t="s">
        <v>8281</v>
      </c>
      <c r="C795" s="2" t="s">
        <v>3973</v>
      </c>
      <c r="D795" s="91" t="s">
        <v>8280</v>
      </c>
      <c r="E795" s="2" t="s">
        <v>2665</v>
      </c>
      <c r="F795" s="2" t="s">
        <v>2665</v>
      </c>
      <c r="G795" s="2" t="s">
        <v>657</v>
      </c>
      <c r="H795" s="2" t="s">
        <v>657</v>
      </c>
      <c r="I795">
        <v>12148</v>
      </c>
      <c r="J795" t="s">
        <v>8282</v>
      </c>
      <c r="K795" t="e">
        <v>#VALUE!</v>
      </c>
      <c r="L795" t="s">
        <v>8283</v>
      </c>
      <c r="M795" s="175">
        <v>0</v>
      </c>
      <c r="N795" s="124">
        <v>0</v>
      </c>
      <c r="O795" s="75">
        <v>0</v>
      </c>
      <c r="P795" s="124">
        <v>0</v>
      </c>
      <c r="Q795" s="124">
        <v>0</v>
      </c>
      <c r="R795" s="124">
        <v>0</v>
      </c>
      <c r="S795" s="75">
        <v>0</v>
      </c>
      <c r="T795" s="124">
        <v>0</v>
      </c>
      <c r="U795" s="75">
        <v>0</v>
      </c>
      <c r="V795" s="75">
        <v>0</v>
      </c>
      <c r="W795" s="75">
        <v>0</v>
      </c>
      <c r="X795" s="75">
        <v>0</v>
      </c>
      <c r="Y795" s="4">
        <v>0</v>
      </c>
      <c r="Z795" s="4">
        <v>0</v>
      </c>
      <c r="AA795" s="4">
        <v>0</v>
      </c>
      <c r="AB795" s="8">
        <v>0</v>
      </c>
      <c r="AC795" s="8">
        <v>0</v>
      </c>
      <c r="AD795" s="8">
        <v>0</v>
      </c>
      <c r="AE795" s="8">
        <v>0</v>
      </c>
      <c r="AF795" s="51">
        <v>0.37915166066423983</v>
      </c>
      <c r="AG795" s="51">
        <v>0</v>
      </c>
      <c r="AH795" s="51">
        <v>0</v>
      </c>
      <c r="AI795" s="51">
        <v>0</v>
      </c>
      <c r="AJ795" s="8">
        <v>-999</v>
      </c>
      <c r="AK795" s="8" t="s">
        <v>12734</v>
      </c>
      <c r="AL795" s="8" t="s">
        <v>12734</v>
      </c>
      <c r="AM795" s="8" t="s">
        <v>12734</v>
      </c>
      <c r="AN795" s="8">
        <v>-999</v>
      </c>
      <c r="AO795" s="8" t="s">
        <v>12734</v>
      </c>
      <c r="AP795" s="8" t="s">
        <v>12734</v>
      </c>
      <c r="AQ795" s="8">
        <v>-999</v>
      </c>
      <c r="AR795" s="8" t="s">
        <v>12734</v>
      </c>
      <c r="AS795" s="8">
        <v>-999</v>
      </c>
      <c r="AT795" s="8">
        <v>-999</v>
      </c>
      <c r="AU795" s="8">
        <v>-999</v>
      </c>
      <c r="AV795" s="133" t="s">
        <v>12734</v>
      </c>
      <c r="AW795" s="133" t="s">
        <v>12734</v>
      </c>
      <c r="AX795" s="133" t="s">
        <v>12734</v>
      </c>
      <c r="AY795" s="133">
        <v>56</v>
      </c>
      <c r="AZ795" s="133" t="s">
        <v>12734</v>
      </c>
      <c r="BA795" s="133" t="s">
        <v>12734</v>
      </c>
      <c r="BB795" s="133">
        <v>81</v>
      </c>
      <c r="BC795" s="133" t="s">
        <v>12734</v>
      </c>
      <c r="BD795" s="133">
        <v>172</v>
      </c>
      <c r="BE795" s="133">
        <v>388</v>
      </c>
      <c r="BF795" s="133">
        <v>373</v>
      </c>
      <c r="BG795" s="92" t="s">
        <v>12734</v>
      </c>
      <c r="BH795" s="8">
        <v>9.7237596872733416</v>
      </c>
      <c r="BI795" s="8">
        <v>-1008.7237596872733</v>
      </c>
      <c r="BJ795" s="12">
        <v>738</v>
      </c>
      <c r="BK795" s="10">
        <v>0</v>
      </c>
      <c r="BL795" s="10">
        <v>0.21403182159055145</v>
      </c>
      <c r="BM795" s="10">
        <v>-1008.9377915088638</v>
      </c>
      <c r="BN795" s="41">
        <v>-1862.4432872040602</v>
      </c>
      <c r="BO795" s="41"/>
      <c r="BP795" s="10">
        <v>0</v>
      </c>
      <c r="BQ795" s="38">
        <v>0</v>
      </c>
      <c r="BR795" s="6" t="s">
        <v>13322</v>
      </c>
      <c r="BS795" s="51">
        <v>0</v>
      </c>
      <c r="BT795" s="75">
        <v>1961</v>
      </c>
      <c r="BU795" s="51">
        <v>0</v>
      </c>
      <c r="BV795" s="75">
        <v>0</v>
      </c>
      <c r="BW795" s="75">
        <v>0</v>
      </c>
      <c r="BX795" s="51"/>
    </row>
    <row r="796" spans="1:76">
      <c r="A796" s="61" t="s">
        <v>1976</v>
      </c>
      <c r="B796" s="1" t="s">
        <v>4535</v>
      </c>
      <c r="C796" s="2" t="s">
        <v>4065</v>
      </c>
      <c r="D796" s="91" t="s">
        <v>176</v>
      </c>
      <c r="E796" s="2" t="s">
        <v>2665</v>
      </c>
      <c r="F796" s="2" t="s">
        <v>2665</v>
      </c>
      <c r="G796" s="2" t="s">
        <v>657</v>
      </c>
      <c r="H796" s="2" t="s">
        <v>657</v>
      </c>
      <c r="I796">
        <v>5476</v>
      </c>
      <c r="J796" t="s">
        <v>6925</v>
      </c>
      <c r="K796" t="e">
        <v>#VALUE!</v>
      </c>
      <c r="L796" t="s">
        <v>6001</v>
      </c>
      <c r="M796" s="175">
        <v>0</v>
      </c>
      <c r="N796" s="124">
        <v>0</v>
      </c>
      <c r="O796" s="75">
        <v>0</v>
      </c>
      <c r="P796" s="124">
        <v>0</v>
      </c>
      <c r="Q796" s="124">
        <v>0</v>
      </c>
      <c r="R796" s="124">
        <v>0</v>
      </c>
      <c r="S796" s="75">
        <v>0</v>
      </c>
      <c r="T796" s="124">
        <v>0</v>
      </c>
      <c r="U796" s="75">
        <v>0</v>
      </c>
      <c r="V796" s="75">
        <v>0</v>
      </c>
      <c r="W796" s="75">
        <v>0</v>
      </c>
      <c r="X796" s="75">
        <v>0</v>
      </c>
      <c r="Y796" s="52">
        <v>0</v>
      </c>
      <c r="Z796" s="52">
        <v>0</v>
      </c>
      <c r="AA796" s="52">
        <v>0</v>
      </c>
      <c r="AB796" s="51">
        <v>0</v>
      </c>
      <c r="AC796" s="51">
        <v>0</v>
      </c>
      <c r="AD796" s="51">
        <v>0</v>
      </c>
      <c r="AE796" s="51">
        <v>0</v>
      </c>
      <c r="AF796" s="51">
        <v>0.37915166066423983</v>
      </c>
      <c r="AG796" s="51">
        <v>0</v>
      </c>
      <c r="AH796" s="51">
        <v>0</v>
      </c>
      <c r="AI796" s="51">
        <v>0</v>
      </c>
      <c r="AJ796" s="51">
        <v>-999</v>
      </c>
      <c r="AK796" s="51" t="s">
        <v>12734</v>
      </c>
      <c r="AL796" s="51" t="s">
        <v>12734</v>
      </c>
      <c r="AM796" s="51" t="s">
        <v>12734</v>
      </c>
      <c r="AN796" s="51">
        <v>-999</v>
      </c>
      <c r="AO796" s="51" t="s">
        <v>12734</v>
      </c>
      <c r="AP796" s="51" t="s">
        <v>12734</v>
      </c>
      <c r="AQ796" s="51">
        <v>-999</v>
      </c>
      <c r="AR796" s="51" t="s">
        <v>12734</v>
      </c>
      <c r="AS796" s="51">
        <v>-999</v>
      </c>
      <c r="AT796" s="51">
        <v>-999</v>
      </c>
      <c r="AU796" s="51">
        <v>-999</v>
      </c>
      <c r="AV796" s="76" t="s">
        <v>12734</v>
      </c>
      <c r="AW796" s="133" t="s">
        <v>12734</v>
      </c>
      <c r="AX796" s="133" t="s">
        <v>12734</v>
      </c>
      <c r="AY796" s="133">
        <v>56</v>
      </c>
      <c r="AZ796" s="133" t="s">
        <v>12734</v>
      </c>
      <c r="BA796" s="133" t="s">
        <v>12734</v>
      </c>
      <c r="BB796" s="133">
        <v>81</v>
      </c>
      <c r="BC796" s="133" t="s">
        <v>12734</v>
      </c>
      <c r="BD796" s="133">
        <v>172</v>
      </c>
      <c r="BE796" s="133">
        <v>388</v>
      </c>
      <c r="BF796" s="133">
        <v>373</v>
      </c>
      <c r="BG796" s="92" t="s">
        <v>12734</v>
      </c>
      <c r="BH796" s="51">
        <v>9.7237596872733416</v>
      </c>
      <c r="BI796" s="51">
        <v>-1008.7237596872733</v>
      </c>
      <c r="BJ796" s="76">
        <v>738</v>
      </c>
      <c r="BK796" s="51">
        <v>0</v>
      </c>
      <c r="BL796" s="51">
        <v>0.21403182159055145</v>
      </c>
      <c r="BM796" s="51">
        <v>-1008.9377915088638</v>
      </c>
      <c r="BN796" s="64">
        <v>-1862.4432872040602</v>
      </c>
      <c r="BO796" s="64"/>
      <c r="BP796" s="51">
        <v>0</v>
      </c>
      <c r="BQ796" s="38">
        <v>0</v>
      </c>
      <c r="BR796" s="51" t="s">
        <v>13322</v>
      </c>
      <c r="BS796" s="51">
        <v>0</v>
      </c>
      <c r="BT796" s="75">
        <v>1961</v>
      </c>
      <c r="BU796" s="51">
        <v>0</v>
      </c>
      <c r="BV796" s="75">
        <v>0</v>
      </c>
      <c r="BW796" s="75">
        <v>0</v>
      </c>
      <c r="BX796" s="51"/>
    </row>
    <row r="797" spans="1:76">
      <c r="A797" s="115" t="s">
        <v>1997</v>
      </c>
      <c r="B797" s="1" t="s">
        <v>4673</v>
      </c>
      <c r="C797" s="2" t="s">
        <v>3929</v>
      </c>
      <c r="D797" s="91" t="s">
        <v>130</v>
      </c>
      <c r="E797" s="2" t="s">
        <v>2665</v>
      </c>
      <c r="F797" s="2" t="s">
        <v>2665</v>
      </c>
      <c r="G797" s="2" t="s">
        <v>657</v>
      </c>
      <c r="H797" s="2" t="s">
        <v>657</v>
      </c>
      <c r="I797" s="123">
        <v>5411</v>
      </c>
      <c r="J797" s="123" t="s">
        <v>7173</v>
      </c>
      <c r="K797" s="123" t="e">
        <v>#VALUE!</v>
      </c>
      <c r="L797" s="123" t="s">
        <v>6012</v>
      </c>
      <c r="M797" s="124">
        <v>0</v>
      </c>
      <c r="N797" s="124">
        <v>0</v>
      </c>
      <c r="O797" s="124">
        <v>0</v>
      </c>
      <c r="P797" s="124">
        <v>0</v>
      </c>
      <c r="Q797" s="124">
        <v>0</v>
      </c>
      <c r="R797" s="124">
        <v>0</v>
      </c>
      <c r="S797" s="124">
        <v>0</v>
      </c>
      <c r="T797" s="124">
        <v>0</v>
      </c>
      <c r="U797" s="124">
        <v>0</v>
      </c>
      <c r="V797" s="124">
        <v>0</v>
      </c>
      <c r="W797" s="124">
        <v>0</v>
      </c>
      <c r="X797" s="124">
        <v>0</v>
      </c>
      <c r="Y797" s="125">
        <v>0</v>
      </c>
      <c r="Z797" s="125">
        <v>0</v>
      </c>
      <c r="AA797" s="125">
        <v>0</v>
      </c>
      <c r="AB797" s="126">
        <v>0</v>
      </c>
      <c r="AC797" s="126">
        <v>0</v>
      </c>
      <c r="AD797" s="126">
        <v>0</v>
      </c>
      <c r="AE797" s="126">
        <v>0</v>
      </c>
      <c r="AF797" s="126">
        <v>0.37915166066423983</v>
      </c>
      <c r="AG797" s="126">
        <v>0</v>
      </c>
      <c r="AH797" s="126">
        <v>0</v>
      </c>
      <c r="AI797" s="51">
        <v>0</v>
      </c>
      <c r="AJ797" s="126">
        <v>-999</v>
      </c>
      <c r="AK797" s="126" t="s">
        <v>12734</v>
      </c>
      <c r="AL797" s="126" t="s">
        <v>12734</v>
      </c>
      <c r="AM797" s="126" t="s">
        <v>12734</v>
      </c>
      <c r="AN797" s="126">
        <v>-999</v>
      </c>
      <c r="AO797" s="126" t="s">
        <v>12734</v>
      </c>
      <c r="AP797" s="126" t="s">
        <v>12734</v>
      </c>
      <c r="AQ797" s="126">
        <v>-999</v>
      </c>
      <c r="AR797" s="126" t="s">
        <v>12734</v>
      </c>
      <c r="AS797" s="126">
        <v>-999</v>
      </c>
      <c r="AT797" s="126">
        <v>-999</v>
      </c>
      <c r="AU797" s="126">
        <v>-999</v>
      </c>
      <c r="AV797" s="128" t="s">
        <v>12734</v>
      </c>
      <c r="AW797" s="128" t="s">
        <v>12734</v>
      </c>
      <c r="AX797" s="128" t="s">
        <v>12734</v>
      </c>
      <c r="AY797" s="128">
        <v>56</v>
      </c>
      <c r="AZ797" s="128" t="s">
        <v>12734</v>
      </c>
      <c r="BA797" s="128" t="s">
        <v>12734</v>
      </c>
      <c r="BB797" s="128">
        <v>81</v>
      </c>
      <c r="BC797" s="128" t="s">
        <v>12734</v>
      </c>
      <c r="BD797" s="128">
        <v>172</v>
      </c>
      <c r="BE797" s="128">
        <v>388</v>
      </c>
      <c r="BF797" s="128">
        <v>373</v>
      </c>
      <c r="BG797" s="127" t="s">
        <v>12734</v>
      </c>
      <c r="BH797" s="126">
        <v>9.7237596872733416</v>
      </c>
      <c r="BI797" s="126">
        <v>-1008.7237596872733</v>
      </c>
      <c r="BJ797" s="128">
        <v>738</v>
      </c>
      <c r="BK797" s="126">
        <v>0</v>
      </c>
      <c r="BL797" s="126">
        <v>0.21403182159055145</v>
      </c>
      <c r="BM797" s="126">
        <v>-1008.9377915088638</v>
      </c>
      <c r="BN797" s="129">
        <v>-1862.4432872040602</v>
      </c>
      <c r="BO797" s="129"/>
      <c r="BP797" s="126">
        <v>0</v>
      </c>
      <c r="BQ797" s="38">
        <v>0</v>
      </c>
      <c r="BR797" s="126" t="s">
        <v>13322</v>
      </c>
      <c r="BS797" s="126">
        <v>0</v>
      </c>
      <c r="BT797" s="124">
        <v>1961</v>
      </c>
      <c r="BU797" s="126">
        <v>0</v>
      </c>
      <c r="BV797" s="124">
        <v>0</v>
      </c>
      <c r="BW797" s="124">
        <v>0</v>
      </c>
      <c r="BX797" s="126"/>
    </row>
    <row r="798" spans="1:76">
      <c r="A798" s="53" t="s">
        <v>2026</v>
      </c>
      <c r="B798" s="1" t="s">
        <v>4676</v>
      </c>
      <c r="C798" s="2" t="s">
        <v>4499</v>
      </c>
      <c r="D798" s="91" t="s">
        <v>365</v>
      </c>
      <c r="E798" s="2" t="s">
        <v>2665</v>
      </c>
      <c r="F798" s="2" t="s">
        <v>2665</v>
      </c>
      <c r="G798" s="2" t="s">
        <v>657</v>
      </c>
      <c r="H798" s="2" t="s">
        <v>657</v>
      </c>
      <c r="I798">
        <v>3735</v>
      </c>
      <c r="J798" t="s">
        <v>6513</v>
      </c>
      <c r="K798" t="e">
        <v>#VALUE!</v>
      </c>
      <c r="L798" t="s">
        <v>6029</v>
      </c>
      <c r="M798" s="175">
        <v>0</v>
      </c>
      <c r="N798" s="124">
        <v>0</v>
      </c>
      <c r="O798" s="75">
        <v>0</v>
      </c>
      <c r="P798" s="124">
        <v>0</v>
      </c>
      <c r="Q798" s="124">
        <v>0</v>
      </c>
      <c r="R798" s="124">
        <v>0</v>
      </c>
      <c r="S798" s="75">
        <v>0</v>
      </c>
      <c r="T798" s="124">
        <v>0</v>
      </c>
      <c r="U798" s="75">
        <v>0</v>
      </c>
      <c r="V798" s="75">
        <v>0</v>
      </c>
      <c r="W798" s="75">
        <v>0</v>
      </c>
      <c r="X798" s="75">
        <v>0</v>
      </c>
      <c r="Y798" s="52">
        <v>0</v>
      </c>
      <c r="Z798" s="52">
        <v>0</v>
      </c>
      <c r="AA798" s="52">
        <v>0</v>
      </c>
      <c r="AB798" s="51">
        <v>0</v>
      </c>
      <c r="AC798" s="51">
        <v>0</v>
      </c>
      <c r="AD798" s="51">
        <v>0</v>
      </c>
      <c r="AE798" s="51">
        <v>0</v>
      </c>
      <c r="AF798" s="51">
        <v>0.37915166066423983</v>
      </c>
      <c r="AG798" s="51">
        <v>0</v>
      </c>
      <c r="AH798" s="51">
        <v>0</v>
      </c>
      <c r="AI798" s="51">
        <v>0</v>
      </c>
      <c r="AJ798" s="51">
        <v>-999</v>
      </c>
      <c r="AK798" s="51" t="s">
        <v>12734</v>
      </c>
      <c r="AL798" s="51" t="s">
        <v>12734</v>
      </c>
      <c r="AM798" s="51" t="s">
        <v>12734</v>
      </c>
      <c r="AN798" s="51">
        <v>-999</v>
      </c>
      <c r="AO798" s="51" t="s">
        <v>12734</v>
      </c>
      <c r="AP798" s="51" t="s">
        <v>12734</v>
      </c>
      <c r="AQ798" s="51">
        <v>-999</v>
      </c>
      <c r="AR798" s="51" t="s">
        <v>12734</v>
      </c>
      <c r="AS798" s="51">
        <v>-999</v>
      </c>
      <c r="AT798" s="51">
        <v>-999</v>
      </c>
      <c r="AU798" s="51">
        <v>-999</v>
      </c>
      <c r="AV798" s="76" t="s">
        <v>12734</v>
      </c>
      <c r="AW798" s="133" t="s">
        <v>12734</v>
      </c>
      <c r="AX798" s="133" t="s">
        <v>12734</v>
      </c>
      <c r="AY798" s="133">
        <v>56</v>
      </c>
      <c r="AZ798" s="133" t="s">
        <v>12734</v>
      </c>
      <c r="BA798" s="133" t="s">
        <v>12734</v>
      </c>
      <c r="BB798" s="133">
        <v>81</v>
      </c>
      <c r="BC798" s="133" t="s">
        <v>12734</v>
      </c>
      <c r="BD798" s="133">
        <v>172</v>
      </c>
      <c r="BE798" s="133">
        <v>388</v>
      </c>
      <c r="BF798" s="133">
        <v>373</v>
      </c>
      <c r="BG798" s="92" t="s">
        <v>12734</v>
      </c>
      <c r="BH798" s="51">
        <v>9.7237596872733416</v>
      </c>
      <c r="BI798" s="8">
        <v>-1008.7237596872733</v>
      </c>
      <c r="BJ798" s="12">
        <v>738</v>
      </c>
      <c r="BK798" s="51">
        <v>0</v>
      </c>
      <c r="BL798" s="51">
        <v>0.21403182159055145</v>
      </c>
      <c r="BM798" s="51">
        <v>-1008.9377915088638</v>
      </c>
      <c r="BN798" s="64">
        <v>-1862.4432872040602</v>
      </c>
      <c r="BO798" s="64"/>
      <c r="BP798" s="51">
        <v>0</v>
      </c>
      <c r="BQ798" s="38">
        <v>0</v>
      </c>
      <c r="BR798" s="51" t="s">
        <v>13322</v>
      </c>
      <c r="BS798" s="51">
        <v>0</v>
      </c>
      <c r="BT798" s="75">
        <v>1961</v>
      </c>
      <c r="BU798" s="51">
        <v>0</v>
      </c>
      <c r="BV798" s="75">
        <v>0</v>
      </c>
      <c r="BW798" s="75">
        <v>0</v>
      </c>
      <c r="BX798" s="51"/>
    </row>
    <row r="799" spans="1:76">
      <c r="A799" s="186" t="s">
        <v>2079</v>
      </c>
      <c r="B799" s="187" t="s">
        <v>4683</v>
      </c>
      <c r="C799" s="188" t="s">
        <v>4308</v>
      </c>
      <c r="D799" s="219" t="s">
        <v>107</v>
      </c>
      <c r="E799" s="188" t="s">
        <v>2665</v>
      </c>
      <c r="F799" s="188" t="s">
        <v>2665</v>
      </c>
      <c r="G799" s="188" t="s">
        <v>657</v>
      </c>
      <c r="H799" s="188" t="s">
        <v>657</v>
      </c>
      <c r="I799" s="190">
        <v>395</v>
      </c>
      <c r="J799" s="190" t="s">
        <v>7748</v>
      </c>
      <c r="K799" s="202" t="e">
        <v>#VALUE!</v>
      </c>
      <c r="L799" s="202" t="s">
        <v>3494</v>
      </c>
      <c r="M799" s="66">
        <v>0</v>
      </c>
      <c r="N799" s="192">
        <v>0</v>
      </c>
      <c r="O799" s="192">
        <v>0</v>
      </c>
      <c r="P799" s="192">
        <v>0</v>
      </c>
      <c r="Q799" s="192">
        <v>0</v>
      </c>
      <c r="R799" s="192">
        <v>0</v>
      </c>
      <c r="S799" s="192">
        <v>0</v>
      </c>
      <c r="T799" s="192">
        <v>0</v>
      </c>
      <c r="U799" s="192">
        <v>0</v>
      </c>
      <c r="V799" s="192">
        <v>0</v>
      </c>
      <c r="W799" s="192">
        <v>0</v>
      </c>
      <c r="X799" s="192">
        <v>0</v>
      </c>
      <c r="Y799" s="193">
        <v>0</v>
      </c>
      <c r="Z799" s="194">
        <v>0</v>
      </c>
      <c r="AA799" s="194">
        <v>0</v>
      </c>
      <c r="AB799" s="195">
        <v>0</v>
      </c>
      <c r="AC799" s="195">
        <v>0</v>
      </c>
      <c r="AD799" s="195">
        <v>0</v>
      </c>
      <c r="AE799" s="195">
        <v>0</v>
      </c>
      <c r="AF799" s="195">
        <v>0.37915166066423983</v>
      </c>
      <c r="AG799" s="196">
        <v>0</v>
      </c>
      <c r="AH799" s="196">
        <v>0</v>
      </c>
      <c r="AI799" s="196">
        <v>0</v>
      </c>
      <c r="AJ799" s="195">
        <v>-999</v>
      </c>
      <c r="AK799" s="195" t="s">
        <v>12734</v>
      </c>
      <c r="AL799" s="195" t="s">
        <v>12734</v>
      </c>
      <c r="AM799" s="195" t="s">
        <v>12734</v>
      </c>
      <c r="AN799" s="195">
        <v>-999</v>
      </c>
      <c r="AO799" s="195" t="s">
        <v>12734</v>
      </c>
      <c r="AP799" s="195" t="s">
        <v>12734</v>
      </c>
      <c r="AQ799" s="195">
        <v>-999</v>
      </c>
      <c r="AR799" s="195" t="s">
        <v>12734</v>
      </c>
      <c r="AS799" s="195">
        <v>-999</v>
      </c>
      <c r="AT799" s="195">
        <v>-999</v>
      </c>
      <c r="AU799" s="195">
        <v>-999</v>
      </c>
      <c r="AV799" s="197" t="s">
        <v>12734</v>
      </c>
      <c r="AW799" s="197" t="s">
        <v>12734</v>
      </c>
      <c r="AX799" s="197" t="s">
        <v>12734</v>
      </c>
      <c r="AY799" s="197">
        <v>56</v>
      </c>
      <c r="AZ799" s="197" t="s">
        <v>12734</v>
      </c>
      <c r="BA799" s="197" t="s">
        <v>12734</v>
      </c>
      <c r="BB799" s="197">
        <v>81</v>
      </c>
      <c r="BC799" s="197" t="s">
        <v>12734</v>
      </c>
      <c r="BD799" s="197">
        <v>172</v>
      </c>
      <c r="BE799" s="197">
        <v>388</v>
      </c>
      <c r="BF799" s="197">
        <v>373</v>
      </c>
      <c r="BG799" s="198" t="s">
        <v>12734</v>
      </c>
      <c r="BH799" s="195">
        <v>9.7237596872733416</v>
      </c>
      <c r="BI799" s="195">
        <v>-1008.7237596872733</v>
      </c>
      <c r="BJ799" s="197">
        <v>738</v>
      </c>
      <c r="BK799" s="195">
        <v>0</v>
      </c>
      <c r="BL799" s="195">
        <v>0.21403182159055145</v>
      </c>
      <c r="BM799" s="195">
        <v>-1008.9377915088638</v>
      </c>
      <c r="BN799" s="199">
        <v>-1862.4432872040602</v>
      </c>
      <c r="BO799" s="200"/>
      <c r="BP799" s="195">
        <v>0</v>
      </c>
      <c r="BQ799" s="38">
        <v>0</v>
      </c>
      <c r="BR799" s="195" t="s">
        <v>13322</v>
      </c>
      <c r="BS799" s="195">
        <v>0</v>
      </c>
      <c r="BT799" s="201">
        <v>1961</v>
      </c>
      <c r="BU799" s="196">
        <v>0</v>
      </c>
      <c r="BV799" s="201">
        <v>0</v>
      </c>
      <c r="BW799" s="201">
        <v>0</v>
      </c>
      <c r="BX799" s="195"/>
    </row>
    <row r="800" spans="1:76">
      <c r="A800" s="26" t="s">
        <v>2081</v>
      </c>
      <c r="B800" s="1" t="s">
        <v>4154</v>
      </c>
      <c r="C800" s="2" t="s">
        <v>4155</v>
      </c>
      <c r="D800" s="91" t="s">
        <v>402</v>
      </c>
      <c r="E800" s="2" t="s">
        <v>2665</v>
      </c>
      <c r="F800" s="2" t="s">
        <v>2665</v>
      </c>
      <c r="G800" s="2" t="s">
        <v>657</v>
      </c>
      <c r="H800" s="2" t="s">
        <v>657</v>
      </c>
      <c r="I800">
        <v>6086</v>
      </c>
      <c r="J800" t="s">
        <v>7479</v>
      </c>
      <c r="K800" t="e">
        <v>#VALUE!</v>
      </c>
      <c r="L800" t="s">
        <v>3496</v>
      </c>
      <c r="M800" s="175">
        <v>0</v>
      </c>
      <c r="N800" s="124">
        <v>0</v>
      </c>
      <c r="O800" s="75">
        <v>0</v>
      </c>
      <c r="P800" s="124">
        <v>0</v>
      </c>
      <c r="Q800" s="124">
        <v>0</v>
      </c>
      <c r="R800" s="124">
        <v>0</v>
      </c>
      <c r="S800" s="75">
        <v>0</v>
      </c>
      <c r="T800" s="124">
        <v>0</v>
      </c>
      <c r="U800" s="75">
        <v>0</v>
      </c>
      <c r="V800" s="75">
        <v>0</v>
      </c>
      <c r="W800" s="75">
        <v>0</v>
      </c>
      <c r="X800" s="75">
        <v>0</v>
      </c>
      <c r="Y800" s="4">
        <v>0</v>
      </c>
      <c r="Z800" s="4">
        <v>0</v>
      </c>
      <c r="AA800" s="4">
        <v>0</v>
      </c>
      <c r="AB800" s="8">
        <v>0</v>
      </c>
      <c r="AC800" s="8">
        <v>0</v>
      </c>
      <c r="AD800" s="8">
        <v>0</v>
      </c>
      <c r="AE800" s="8">
        <v>0</v>
      </c>
      <c r="AF800" s="51">
        <v>0.37915166066423983</v>
      </c>
      <c r="AG800" s="51">
        <v>0</v>
      </c>
      <c r="AH800" s="51">
        <v>0</v>
      </c>
      <c r="AI800" s="51">
        <v>0</v>
      </c>
      <c r="AJ800" s="8">
        <v>-999</v>
      </c>
      <c r="AK800" s="8" t="s">
        <v>12734</v>
      </c>
      <c r="AL800" s="8" t="s">
        <v>12734</v>
      </c>
      <c r="AM800" s="8" t="s">
        <v>12734</v>
      </c>
      <c r="AN800" s="8">
        <v>-999</v>
      </c>
      <c r="AO800" s="8" t="s">
        <v>12734</v>
      </c>
      <c r="AP800" s="8" t="s">
        <v>12734</v>
      </c>
      <c r="AQ800" s="8">
        <v>-999</v>
      </c>
      <c r="AR800" s="8" t="s">
        <v>12734</v>
      </c>
      <c r="AS800" s="8">
        <v>-999</v>
      </c>
      <c r="AT800" s="8">
        <v>-999</v>
      </c>
      <c r="AU800" s="8">
        <v>-999</v>
      </c>
      <c r="AV800" s="133" t="s">
        <v>12734</v>
      </c>
      <c r="AW800" s="133" t="s">
        <v>12734</v>
      </c>
      <c r="AX800" s="133" t="s">
        <v>12734</v>
      </c>
      <c r="AY800" s="133">
        <v>56</v>
      </c>
      <c r="AZ800" s="133" t="s">
        <v>12734</v>
      </c>
      <c r="BA800" s="133" t="s">
        <v>12734</v>
      </c>
      <c r="BB800" s="133">
        <v>81</v>
      </c>
      <c r="BC800" s="133" t="s">
        <v>12734</v>
      </c>
      <c r="BD800" s="133">
        <v>172</v>
      </c>
      <c r="BE800" s="133">
        <v>388</v>
      </c>
      <c r="BF800" s="133">
        <v>373</v>
      </c>
      <c r="BG800" s="92" t="s">
        <v>12734</v>
      </c>
      <c r="BH800" s="8">
        <v>9.7237596872733416</v>
      </c>
      <c r="BI800" s="8">
        <v>-1008.7237596872733</v>
      </c>
      <c r="BJ800" s="12">
        <v>738</v>
      </c>
      <c r="BK800" s="10">
        <v>0</v>
      </c>
      <c r="BL800" s="10">
        <v>0.21403182159055145</v>
      </c>
      <c r="BM800" s="10">
        <v>-1008.9377915088638</v>
      </c>
      <c r="BN800" s="41">
        <v>-1862.4432872040602</v>
      </c>
      <c r="BO800" s="41"/>
      <c r="BP800" s="10">
        <v>0</v>
      </c>
      <c r="BQ800" s="38">
        <v>0</v>
      </c>
      <c r="BR800" s="6" t="s">
        <v>13322</v>
      </c>
      <c r="BS800" s="51">
        <v>0</v>
      </c>
      <c r="BT800" s="75">
        <v>1961</v>
      </c>
      <c r="BU800" s="51">
        <v>0</v>
      </c>
      <c r="BV800" s="75">
        <v>0</v>
      </c>
      <c r="BW800" s="75">
        <v>0</v>
      </c>
      <c r="BX800" s="51"/>
    </row>
    <row r="801" spans="1:76">
      <c r="A801" s="48" t="s">
        <v>2096</v>
      </c>
      <c r="B801" s="1" t="s">
        <v>4339</v>
      </c>
      <c r="C801" s="2" t="s">
        <v>4340</v>
      </c>
      <c r="D801" s="91" t="s">
        <v>429</v>
      </c>
      <c r="E801" s="2" t="s">
        <v>2665</v>
      </c>
      <c r="F801" s="2" t="s">
        <v>2665</v>
      </c>
      <c r="G801" s="2" t="s">
        <v>657</v>
      </c>
      <c r="H801" s="2" t="s">
        <v>657</v>
      </c>
      <c r="I801">
        <v>7002</v>
      </c>
      <c r="J801" t="s">
        <v>7790</v>
      </c>
      <c r="K801" t="e">
        <v>#VALUE!</v>
      </c>
      <c r="L801" t="s">
        <v>3510</v>
      </c>
      <c r="M801" s="175">
        <v>0</v>
      </c>
      <c r="N801" s="124">
        <v>0</v>
      </c>
      <c r="O801" s="75">
        <v>0</v>
      </c>
      <c r="P801" s="124">
        <v>0</v>
      </c>
      <c r="Q801" s="124">
        <v>0</v>
      </c>
      <c r="R801" s="124">
        <v>0</v>
      </c>
      <c r="S801" s="75">
        <v>0</v>
      </c>
      <c r="T801" s="124">
        <v>0</v>
      </c>
      <c r="U801" s="75">
        <v>0</v>
      </c>
      <c r="V801" s="75">
        <v>0</v>
      </c>
      <c r="W801" s="75">
        <v>0</v>
      </c>
      <c r="X801" s="75">
        <v>0</v>
      </c>
      <c r="Y801" s="4">
        <v>0</v>
      </c>
      <c r="Z801" s="4">
        <v>0</v>
      </c>
      <c r="AA801" s="4">
        <v>0</v>
      </c>
      <c r="AB801" s="8">
        <v>0</v>
      </c>
      <c r="AC801" s="8">
        <v>0</v>
      </c>
      <c r="AD801" s="8">
        <v>0</v>
      </c>
      <c r="AE801" s="8">
        <v>0</v>
      </c>
      <c r="AF801" s="51">
        <v>0.37915166066423983</v>
      </c>
      <c r="AG801" s="51">
        <v>0</v>
      </c>
      <c r="AH801" s="51">
        <v>0</v>
      </c>
      <c r="AI801" s="51">
        <v>0</v>
      </c>
      <c r="AJ801" s="8">
        <v>-999</v>
      </c>
      <c r="AK801" s="8" t="s">
        <v>12734</v>
      </c>
      <c r="AL801" s="8" t="s">
        <v>12734</v>
      </c>
      <c r="AM801" s="8" t="s">
        <v>12734</v>
      </c>
      <c r="AN801" s="8">
        <v>-999</v>
      </c>
      <c r="AO801" s="8" t="s">
        <v>12734</v>
      </c>
      <c r="AP801" s="8" t="s">
        <v>12734</v>
      </c>
      <c r="AQ801" s="8">
        <v>-999</v>
      </c>
      <c r="AR801" s="8" t="s">
        <v>12734</v>
      </c>
      <c r="AS801" s="8">
        <v>-999</v>
      </c>
      <c r="AT801" s="8">
        <v>-999</v>
      </c>
      <c r="AU801" s="8">
        <v>-999</v>
      </c>
      <c r="AV801" s="133" t="s">
        <v>12734</v>
      </c>
      <c r="AW801" s="133" t="s">
        <v>12734</v>
      </c>
      <c r="AX801" s="133" t="s">
        <v>12734</v>
      </c>
      <c r="AY801" s="133">
        <v>56</v>
      </c>
      <c r="AZ801" s="133" t="s">
        <v>12734</v>
      </c>
      <c r="BA801" s="133" t="s">
        <v>12734</v>
      </c>
      <c r="BB801" s="133">
        <v>81</v>
      </c>
      <c r="BC801" s="133" t="s">
        <v>12734</v>
      </c>
      <c r="BD801" s="133">
        <v>172</v>
      </c>
      <c r="BE801" s="133">
        <v>388</v>
      </c>
      <c r="BF801" s="133">
        <v>373</v>
      </c>
      <c r="BG801" s="92" t="s">
        <v>12734</v>
      </c>
      <c r="BH801" s="8">
        <v>9.7237596872733416</v>
      </c>
      <c r="BI801" s="8">
        <v>-1008.7237596872733</v>
      </c>
      <c r="BJ801" s="12">
        <v>738</v>
      </c>
      <c r="BK801" s="10">
        <v>0</v>
      </c>
      <c r="BL801" s="10">
        <v>0.21403182159055145</v>
      </c>
      <c r="BM801" s="10">
        <v>-1008.9377915088638</v>
      </c>
      <c r="BN801" s="41">
        <v>-1862.4432872040602</v>
      </c>
      <c r="BO801" s="41"/>
      <c r="BP801" s="10">
        <v>0</v>
      </c>
      <c r="BQ801" s="38">
        <v>0</v>
      </c>
      <c r="BR801" s="6" t="s">
        <v>13322</v>
      </c>
      <c r="BS801" s="51">
        <v>0</v>
      </c>
      <c r="BT801" s="75">
        <v>1961</v>
      </c>
      <c r="BU801" s="51">
        <v>0</v>
      </c>
      <c r="BV801" s="75">
        <v>0</v>
      </c>
      <c r="BW801" s="75">
        <v>0</v>
      </c>
      <c r="BX801" s="51"/>
    </row>
    <row r="802" spans="1:76">
      <c r="A802" s="61" t="s">
        <v>2113</v>
      </c>
      <c r="B802" s="1" t="s">
        <v>4513</v>
      </c>
      <c r="C802" s="2" t="s">
        <v>4378</v>
      </c>
      <c r="D802" s="91" t="s">
        <v>284</v>
      </c>
      <c r="E802" s="2" t="s">
        <v>2665</v>
      </c>
      <c r="F802" s="2" t="s">
        <v>2665</v>
      </c>
      <c r="G802" s="2" t="s">
        <v>657</v>
      </c>
      <c r="H802" s="2" t="s">
        <v>657</v>
      </c>
      <c r="I802">
        <v>4390</v>
      </c>
      <c r="J802" t="s">
        <v>7112</v>
      </c>
      <c r="K802" t="e">
        <v>#VALUE!</v>
      </c>
      <c r="L802" t="s">
        <v>3527</v>
      </c>
      <c r="M802" s="175">
        <v>0</v>
      </c>
      <c r="N802" s="124">
        <v>0</v>
      </c>
      <c r="O802" s="67">
        <v>0</v>
      </c>
      <c r="P802" s="124">
        <v>0</v>
      </c>
      <c r="Q802" s="124">
        <v>0</v>
      </c>
      <c r="R802" s="124">
        <v>0</v>
      </c>
      <c r="S802" s="67">
        <v>0</v>
      </c>
      <c r="T802" s="124">
        <v>0</v>
      </c>
      <c r="U802" s="67">
        <v>0</v>
      </c>
      <c r="V802" s="67">
        <v>0</v>
      </c>
      <c r="W802" s="67">
        <v>0</v>
      </c>
      <c r="X802" s="67">
        <v>0</v>
      </c>
      <c r="Y802" s="52">
        <v>0</v>
      </c>
      <c r="Z802" s="52">
        <v>0</v>
      </c>
      <c r="AA802" s="52">
        <v>0</v>
      </c>
      <c r="AB802" s="51">
        <v>0</v>
      </c>
      <c r="AC802" s="51">
        <v>0</v>
      </c>
      <c r="AD802" s="51">
        <v>0</v>
      </c>
      <c r="AE802" s="51">
        <v>0</v>
      </c>
      <c r="AF802" s="51">
        <v>0.37915166066423983</v>
      </c>
      <c r="AG802" s="51">
        <v>0</v>
      </c>
      <c r="AH802" s="51">
        <v>0</v>
      </c>
      <c r="AI802" s="51">
        <v>0</v>
      </c>
      <c r="AJ802" s="51">
        <v>-999</v>
      </c>
      <c r="AK802" s="51" t="s">
        <v>12734</v>
      </c>
      <c r="AL802" s="51" t="s">
        <v>12734</v>
      </c>
      <c r="AM802" s="51" t="s">
        <v>12734</v>
      </c>
      <c r="AN802" s="51">
        <v>-999</v>
      </c>
      <c r="AO802" s="51" t="s">
        <v>12734</v>
      </c>
      <c r="AP802" s="51" t="s">
        <v>12734</v>
      </c>
      <c r="AQ802" s="51">
        <v>-999</v>
      </c>
      <c r="AR802" s="51" t="s">
        <v>12734</v>
      </c>
      <c r="AS802" s="51">
        <v>-999</v>
      </c>
      <c r="AT802" s="51">
        <v>-999</v>
      </c>
      <c r="AU802" s="51">
        <v>-999</v>
      </c>
      <c r="AV802" s="76" t="s">
        <v>12734</v>
      </c>
      <c r="AW802" s="133" t="s">
        <v>12734</v>
      </c>
      <c r="AX802" s="133" t="s">
        <v>12734</v>
      </c>
      <c r="AY802" s="133">
        <v>56</v>
      </c>
      <c r="AZ802" s="133" t="s">
        <v>12734</v>
      </c>
      <c r="BA802" s="133" t="s">
        <v>12734</v>
      </c>
      <c r="BB802" s="133">
        <v>81</v>
      </c>
      <c r="BC802" s="133" t="s">
        <v>12734</v>
      </c>
      <c r="BD802" s="133">
        <v>172</v>
      </c>
      <c r="BE802" s="133">
        <v>388</v>
      </c>
      <c r="BF802" s="133">
        <v>373</v>
      </c>
      <c r="BG802" s="92" t="s">
        <v>12734</v>
      </c>
      <c r="BH802" s="51">
        <v>9.7237596872733416</v>
      </c>
      <c r="BI802" s="8">
        <v>-1008.7237596872733</v>
      </c>
      <c r="BJ802" s="12">
        <v>738</v>
      </c>
      <c r="BK802" s="51">
        <v>0</v>
      </c>
      <c r="BL802" s="51">
        <v>0.21403182159055145</v>
      </c>
      <c r="BM802" s="51">
        <v>-1008.9377915088638</v>
      </c>
      <c r="BN802" s="64">
        <v>-1862.4432872040602</v>
      </c>
      <c r="BO802" s="64"/>
      <c r="BP802" s="51">
        <v>0</v>
      </c>
      <c r="BQ802" s="38">
        <v>0</v>
      </c>
      <c r="BR802" s="51" t="s">
        <v>13322</v>
      </c>
      <c r="BS802" s="51">
        <v>0</v>
      </c>
      <c r="BT802" s="75">
        <v>1961</v>
      </c>
      <c r="BU802" s="51">
        <v>0</v>
      </c>
      <c r="BV802" s="75">
        <v>0</v>
      </c>
      <c r="BW802" s="75">
        <v>0</v>
      </c>
      <c r="BX802" s="51"/>
    </row>
    <row r="803" spans="1:76">
      <c r="A803" s="53" t="s">
        <v>2796</v>
      </c>
      <c r="B803" s="1" t="s">
        <v>4853</v>
      </c>
      <c r="C803" s="2" t="s">
        <v>4854</v>
      </c>
      <c r="D803" s="91" t="s">
        <v>2797</v>
      </c>
      <c r="E803" s="2" t="s">
        <v>2665</v>
      </c>
      <c r="F803" s="2" t="s">
        <v>2665</v>
      </c>
      <c r="G803" s="2" t="s">
        <v>657</v>
      </c>
      <c r="H803" s="2" t="s">
        <v>657</v>
      </c>
      <c r="I803">
        <v>157</v>
      </c>
      <c r="J803" t="s">
        <v>8057</v>
      </c>
      <c r="K803" t="e">
        <v>#VALUE!</v>
      </c>
      <c r="L803" t="s">
        <v>6076</v>
      </c>
      <c r="M803" s="175">
        <v>0</v>
      </c>
      <c r="N803" s="124">
        <v>0</v>
      </c>
      <c r="O803" s="75">
        <v>0</v>
      </c>
      <c r="P803" s="124">
        <v>0</v>
      </c>
      <c r="Q803" s="124">
        <v>0</v>
      </c>
      <c r="R803" s="124">
        <v>0</v>
      </c>
      <c r="S803" s="75">
        <v>0</v>
      </c>
      <c r="T803" s="124">
        <v>0</v>
      </c>
      <c r="U803" s="75">
        <v>0</v>
      </c>
      <c r="V803" s="75">
        <v>0</v>
      </c>
      <c r="W803" s="75">
        <v>0</v>
      </c>
      <c r="X803" s="75">
        <v>0</v>
      </c>
      <c r="Y803" s="52">
        <v>0</v>
      </c>
      <c r="Z803" s="52">
        <v>0</v>
      </c>
      <c r="AA803" s="52">
        <v>0</v>
      </c>
      <c r="AB803" s="51">
        <v>0</v>
      </c>
      <c r="AC803" s="51">
        <v>0</v>
      </c>
      <c r="AD803" s="51">
        <v>0</v>
      </c>
      <c r="AE803" s="51">
        <v>0</v>
      </c>
      <c r="AF803" s="51">
        <v>0.37915166066423983</v>
      </c>
      <c r="AG803" s="51">
        <v>0</v>
      </c>
      <c r="AH803" s="51">
        <v>0</v>
      </c>
      <c r="AI803" s="51">
        <v>0</v>
      </c>
      <c r="AJ803" s="51">
        <v>-999</v>
      </c>
      <c r="AK803" s="51" t="s">
        <v>12734</v>
      </c>
      <c r="AL803" s="51" t="s">
        <v>12734</v>
      </c>
      <c r="AM803" s="51" t="s">
        <v>12734</v>
      </c>
      <c r="AN803" s="51">
        <v>-999</v>
      </c>
      <c r="AO803" s="51" t="s">
        <v>12734</v>
      </c>
      <c r="AP803" s="51" t="s">
        <v>12734</v>
      </c>
      <c r="AQ803" s="51">
        <v>-999</v>
      </c>
      <c r="AR803" s="51" t="s">
        <v>12734</v>
      </c>
      <c r="AS803" s="51">
        <v>-999</v>
      </c>
      <c r="AT803" s="51">
        <v>-999</v>
      </c>
      <c r="AU803" s="51">
        <v>-999</v>
      </c>
      <c r="AV803" s="76" t="s">
        <v>12734</v>
      </c>
      <c r="AW803" s="133" t="s">
        <v>12734</v>
      </c>
      <c r="AX803" s="133" t="s">
        <v>12734</v>
      </c>
      <c r="AY803" s="133">
        <v>56</v>
      </c>
      <c r="AZ803" s="133" t="s">
        <v>12734</v>
      </c>
      <c r="BA803" s="133" t="s">
        <v>12734</v>
      </c>
      <c r="BB803" s="133">
        <v>81</v>
      </c>
      <c r="BC803" s="133" t="s">
        <v>12734</v>
      </c>
      <c r="BD803" s="133">
        <v>172</v>
      </c>
      <c r="BE803" s="133">
        <v>388</v>
      </c>
      <c r="BF803" s="133">
        <v>373</v>
      </c>
      <c r="BG803" s="92" t="s">
        <v>12734</v>
      </c>
      <c r="BH803" s="51">
        <v>9.7237596872733416</v>
      </c>
      <c r="BI803" s="51">
        <v>-1008.7237596872733</v>
      </c>
      <c r="BJ803" s="76">
        <v>738</v>
      </c>
      <c r="BK803" s="51">
        <v>0</v>
      </c>
      <c r="BL803" s="51">
        <v>0.21403182159055145</v>
      </c>
      <c r="BM803" s="51">
        <v>-1008.9377915088638</v>
      </c>
      <c r="BN803" s="64">
        <v>-1862.4432872040602</v>
      </c>
      <c r="BO803" s="64"/>
      <c r="BP803" s="51">
        <v>0</v>
      </c>
      <c r="BQ803" s="38">
        <v>0</v>
      </c>
      <c r="BR803" s="51" t="s">
        <v>13322</v>
      </c>
      <c r="BS803" s="51">
        <v>0</v>
      </c>
      <c r="BT803" s="75">
        <v>1961</v>
      </c>
      <c r="BU803" s="51">
        <v>0</v>
      </c>
      <c r="BV803" s="75">
        <v>0</v>
      </c>
      <c r="BW803" s="75">
        <v>0</v>
      </c>
      <c r="BX803" s="51"/>
    </row>
    <row r="804" spans="1:76">
      <c r="A804" s="48" t="s">
        <v>2798</v>
      </c>
      <c r="B804" s="1" t="s">
        <v>4690</v>
      </c>
      <c r="C804" s="2" t="s">
        <v>4675</v>
      </c>
      <c r="D804" s="91" t="s">
        <v>139</v>
      </c>
      <c r="E804" s="2" t="s">
        <v>2665</v>
      </c>
      <c r="F804" s="2" t="s">
        <v>2665</v>
      </c>
      <c r="G804" s="2" t="s">
        <v>657</v>
      </c>
      <c r="H804" s="2" t="s">
        <v>657</v>
      </c>
      <c r="I804">
        <v>6402</v>
      </c>
      <c r="J804" t="s">
        <v>6853</v>
      </c>
      <c r="K804" t="e">
        <v>#VALUE!</v>
      </c>
      <c r="L804" t="s">
        <v>3531</v>
      </c>
      <c r="M804" s="175">
        <v>0</v>
      </c>
      <c r="N804" s="124">
        <v>0</v>
      </c>
      <c r="O804" s="75">
        <v>0</v>
      </c>
      <c r="P804" s="124">
        <v>0</v>
      </c>
      <c r="Q804" s="124">
        <v>0</v>
      </c>
      <c r="R804" s="124">
        <v>0</v>
      </c>
      <c r="S804" s="75">
        <v>0</v>
      </c>
      <c r="T804" s="124">
        <v>0</v>
      </c>
      <c r="U804" s="75">
        <v>0</v>
      </c>
      <c r="V804" s="75">
        <v>0</v>
      </c>
      <c r="W804" s="75">
        <v>0</v>
      </c>
      <c r="X804" s="75">
        <v>0</v>
      </c>
      <c r="Y804" s="4">
        <v>0</v>
      </c>
      <c r="Z804" s="4">
        <v>0</v>
      </c>
      <c r="AA804" s="4">
        <v>0</v>
      </c>
      <c r="AB804" s="8">
        <v>0</v>
      </c>
      <c r="AC804" s="8">
        <v>0</v>
      </c>
      <c r="AD804" s="8">
        <v>0</v>
      </c>
      <c r="AE804" s="8">
        <v>0</v>
      </c>
      <c r="AF804" s="51">
        <v>0.37915166066423983</v>
      </c>
      <c r="AG804" s="51">
        <v>0</v>
      </c>
      <c r="AH804" s="51">
        <v>0</v>
      </c>
      <c r="AI804" s="51">
        <v>0</v>
      </c>
      <c r="AJ804" s="8">
        <v>-999</v>
      </c>
      <c r="AK804" s="8" t="s">
        <v>12734</v>
      </c>
      <c r="AL804" s="8" t="s">
        <v>12734</v>
      </c>
      <c r="AM804" s="8" t="s">
        <v>12734</v>
      </c>
      <c r="AN804" s="8">
        <v>-999</v>
      </c>
      <c r="AO804" s="8" t="s">
        <v>12734</v>
      </c>
      <c r="AP804" s="8" t="s">
        <v>12734</v>
      </c>
      <c r="AQ804" s="8">
        <v>-999</v>
      </c>
      <c r="AR804" s="8" t="s">
        <v>12734</v>
      </c>
      <c r="AS804" s="8">
        <v>-999</v>
      </c>
      <c r="AT804" s="8">
        <v>-999</v>
      </c>
      <c r="AU804" s="8">
        <v>-999</v>
      </c>
      <c r="AV804" s="133" t="s">
        <v>12734</v>
      </c>
      <c r="AW804" s="133" t="s">
        <v>12734</v>
      </c>
      <c r="AX804" s="133" t="s">
        <v>12734</v>
      </c>
      <c r="AY804" s="133">
        <v>56</v>
      </c>
      <c r="AZ804" s="133" t="s">
        <v>12734</v>
      </c>
      <c r="BA804" s="133" t="s">
        <v>12734</v>
      </c>
      <c r="BB804" s="133">
        <v>81</v>
      </c>
      <c r="BC804" s="133" t="s">
        <v>12734</v>
      </c>
      <c r="BD804" s="133">
        <v>172</v>
      </c>
      <c r="BE804" s="133">
        <v>388</v>
      </c>
      <c r="BF804" s="133">
        <v>373</v>
      </c>
      <c r="BG804" s="92" t="s">
        <v>12734</v>
      </c>
      <c r="BH804" s="8">
        <v>9.7237596872733416</v>
      </c>
      <c r="BI804" s="8">
        <v>-1008.7237596872733</v>
      </c>
      <c r="BJ804" s="12">
        <v>738</v>
      </c>
      <c r="BK804" s="10">
        <v>0</v>
      </c>
      <c r="BL804" s="10">
        <v>0.21403182159055145</v>
      </c>
      <c r="BM804" s="10">
        <v>-1008.9377915088638</v>
      </c>
      <c r="BN804" s="41">
        <v>-1862.4432872040602</v>
      </c>
      <c r="BO804" s="41"/>
      <c r="BP804" s="10">
        <v>0</v>
      </c>
      <c r="BQ804" s="38">
        <v>0</v>
      </c>
      <c r="BR804" s="6" t="s">
        <v>13322</v>
      </c>
      <c r="BS804" s="51">
        <v>0</v>
      </c>
      <c r="BT804" s="75">
        <v>1961</v>
      </c>
      <c r="BU804" s="51">
        <v>0</v>
      </c>
      <c r="BV804" s="75">
        <v>0</v>
      </c>
      <c r="BW804" s="75">
        <v>0</v>
      </c>
      <c r="BX804" s="51"/>
    </row>
    <row r="805" spans="1:76">
      <c r="A805" s="61" t="s">
        <v>2144</v>
      </c>
      <c r="B805" s="1" t="s">
        <v>4119</v>
      </c>
      <c r="C805" s="2" t="s">
        <v>4043</v>
      </c>
      <c r="D805" s="91" t="s">
        <v>473</v>
      </c>
      <c r="E805" s="2" t="s">
        <v>2665</v>
      </c>
      <c r="F805" s="2" t="s">
        <v>2665</v>
      </c>
      <c r="G805" s="2" t="s">
        <v>657</v>
      </c>
      <c r="H805" s="2" t="s">
        <v>657</v>
      </c>
      <c r="I805">
        <v>8175</v>
      </c>
      <c r="J805" t="s">
        <v>7137</v>
      </c>
      <c r="K805" t="e">
        <v>#VALUE!</v>
      </c>
      <c r="L805" t="s">
        <v>3552</v>
      </c>
      <c r="M805" s="175">
        <v>0</v>
      </c>
      <c r="N805" s="124">
        <v>0</v>
      </c>
      <c r="O805" s="67">
        <v>0</v>
      </c>
      <c r="P805" s="124">
        <v>0</v>
      </c>
      <c r="Q805" s="124">
        <v>0</v>
      </c>
      <c r="R805" s="124">
        <v>0</v>
      </c>
      <c r="S805" s="67">
        <v>0</v>
      </c>
      <c r="T805" s="124">
        <v>0</v>
      </c>
      <c r="U805" s="67">
        <v>0</v>
      </c>
      <c r="V805" s="67">
        <v>0</v>
      </c>
      <c r="W805" s="67">
        <v>0</v>
      </c>
      <c r="X805" s="67">
        <v>0</v>
      </c>
      <c r="Y805" s="52">
        <v>0</v>
      </c>
      <c r="Z805" s="52">
        <v>0</v>
      </c>
      <c r="AA805" s="52">
        <v>0</v>
      </c>
      <c r="AB805" s="51">
        <v>0</v>
      </c>
      <c r="AC805" s="51">
        <v>0</v>
      </c>
      <c r="AD805" s="51">
        <v>0</v>
      </c>
      <c r="AE805" s="51">
        <v>0</v>
      </c>
      <c r="AF805" s="51">
        <v>0.37915166066423983</v>
      </c>
      <c r="AG805" s="51">
        <v>0</v>
      </c>
      <c r="AH805" s="51">
        <v>0</v>
      </c>
      <c r="AI805" s="51">
        <v>0</v>
      </c>
      <c r="AJ805" s="51">
        <v>-999</v>
      </c>
      <c r="AK805" s="51" t="s">
        <v>12734</v>
      </c>
      <c r="AL805" s="51" t="s">
        <v>12734</v>
      </c>
      <c r="AM805" s="51" t="s">
        <v>12734</v>
      </c>
      <c r="AN805" s="51">
        <v>-999</v>
      </c>
      <c r="AO805" s="51" t="s">
        <v>12734</v>
      </c>
      <c r="AP805" s="51" t="s">
        <v>12734</v>
      </c>
      <c r="AQ805" s="51">
        <v>-999</v>
      </c>
      <c r="AR805" s="51" t="s">
        <v>12734</v>
      </c>
      <c r="AS805" s="51">
        <v>-999</v>
      </c>
      <c r="AT805" s="51">
        <v>-999</v>
      </c>
      <c r="AU805" s="51">
        <v>-999</v>
      </c>
      <c r="AV805" s="76" t="s">
        <v>12734</v>
      </c>
      <c r="AW805" s="133" t="s">
        <v>12734</v>
      </c>
      <c r="AX805" s="133" t="s">
        <v>12734</v>
      </c>
      <c r="AY805" s="133">
        <v>56</v>
      </c>
      <c r="AZ805" s="133" t="s">
        <v>12734</v>
      </c>
      <c r="BA805" s="133" t="s">
        <v>12734</v>
      </c>
      <c r="BB805" s="133">
        <v>81</v>
      </c>
      <c r="BC805" s="133" t="s">
        <v>12734</v>
      </c>
      <c r="BD805" s="133">
        <v>172</v>
      </c>
      <c r="BE805" s="133">
        <v>388</v>
      </c>
      <c r="BF805" s="133">
        <v>373</v>
      </c>
      <c r="BG805" s="92" t="s">
        <v>12734</v>
      </c>
      <c r="BH805" s="51">
        <v>9.7237596872733416</v>
      </c>
      <c r="BI805" s="8">
        <v>-1008.7237596872733</v>
      </c>
      <c r="BJ805" s="12">
        <v>738</v>
      </c>
      <c r="BK805" s="51">
        <v>0</v>
      </c>
      <c r="BL805" s="51">
        <v>0.21403182159055145</v>
      </c>
      <c r="BM805" s="51">
        <v>-1008.9377915088638</v>
      </c>
      <c r="BN805" s="64">
        <v>-1862.4432872040602</v>
      </c>
      <c r="BO805" s="64"/>
      <c r="BP805" s="51">
        <v>0</v>
      </c>
      <c r="BQ805" s="38">
        <v>0</v>
      </c>
      <c r="BR805" s="51" t="s">
        <v>13322</v>
      </c>
      <c r="BS805" s="51">
        <v>0</v>
      </c>
      <c r="BT805" s="75">
        <v>1961</v>
      </c>
      <c r="BU805" s="51">
        <v>0</v>
      </c>
      <c r="BV805" s="75">
        <v>0</v>
      </c>
      <c r="BW805" s="75">
        <v>0</v>
      </c>
      <c r="BX805" s="51"/>
    </row>
    <row r="806" spans="1:76">
      <c r="A806" s="48" t="s">
        <v>2153</v>
      </c>
      <c r="B806" s="1" t="s">
        <v>4703</v>
      </c>
      <c r="C806" s="2" t="s">
        <v>4178</v>
      </c>
      <c r="D806" s="91" t="s">
        <v>251</v>
      </c>
      <c r="E806" s="2" t="s">
        <v>2665</v>
      </c>
      <c r="F806" s="2" t="s">
        <v>2665</v>
      </c>
      <c r="G806" s="2" t="s">
        <v>657</v>
      </c>
      <c r="H806" s="2" t="s">
        <v>657</v>
      </c>
      <c r="I806">
        <v>3790</v>
      </c>
      <c r="J806" t="s">
        <v>8123</v>
      </c>
      <c r="K806" t="e">
        <v>#VALUE!</v>
      </c>
      <c r="L806" t="s">
        <v>3558</v>
      </c>
      <c r="M806" s="175">
        <v>0</v>
      </c>
      <c r="N806" s="124">
        <v>0</v>
      </c>
      <c r="O806" s="75">
        <v>0</v>
      </c>
      <c r="P806" s="124">
        <v>0</v>
      </c>
      <c r="Q806" s="124">
        <v>0</v>
      </c>
      <c r="R806" s="124">
        <v>0</v>
      </c>
      <c r="S806" s="75">
        <v>0</v>
      </c>
      <c r="T806" s="124">
        <v>0</v>
      </c>
      <c r="U806" s="75">
        <v>0</v>
      </c>
      <c r="V806" s="75">
        <v>0</v>
      </c>
      <c r="W806" s="75">
        <v>0</v>
      </c>
      <c r="X806" s="75">
        <v>0</v>
      </c>
      <c r="Y806" s="4">
        <v>0</v>
      </c>
      <c r="Z806" s="4">
        <v>0</v>
      </c>
      <c r="AA806" s="4">
        <v>0</v>
      </c>
      <c r="AB806" s="8">
        <v>0</v>
      </c>
      <c r="AC806" s="8">
        <v>0</v>
      </c>
      <c r="AD806" s="8">
        <v>0</v>
      </c>
      <c r="AE806" s="8">
        <v>0</v>
      </c>
      <c r="AF806" s="51">
        <v>0.37915166066423983</v>
      </c>
      <c r="AG806" s="51">
        <v>0</v>
      </c>
      <c r="AH806" s="51">
        <v>0</v>
      </c>
      <c r="AI806" s="51">
        <v>0</v>
      </c>
      <c r="AJ806" s="8">
        <v>-999</v>
      </c>
      <c r="AK806" s="8" t="s">
        <v>12734</v>
      </c>
      <c r="AL806" s="8" t="s">
        <v>12734</v>
      </c>
      <c r="AM806" s="8" t="s">
        <v>12734</v>
      </c>
      <c r="AN806" s="8">
        <v>-999</v>
      </c>
      <c r="AO806" s="8" t="s">
        <v>12734</v>
      </c>
      <c r="AP806" s="8" t="s">
        <v>12734</v>
      </c>
      <c r="AQ806" s="8">
        <v>-999</v>
      </c>
      <c r="AR806" s="8" t="s">
        <v>12734</v>
      </c>
      <c r="AS806" s="8">
        <v>-999</v>
      </c>
      <c r="AT806" s="8">
        <v>-999</v>
      </c>
      <c r="AU806" s="8">
        <v>-999</v>
      </c>
      <c r="AV806" s="133" t="s">
        <v>12734</v>
      </c>
      <c r="AW806" s="133" t="s">
        <v>12734</v>
      </c>
      <c r="AX806" s="133" t="s">
        <v>12734</v>
      </c>
      <c r="AY806" s="133">
        <v>56</v>
      </c>
      <c r="AZ806" s="133" t="s">
        <v>12734</v>
      </c>
      <c r="BA806" s="133" t="s">
        <v>12734</v>
      </c>
      <c r="BB806" s="133">
        <v>81</v>
      </c>
      <c r="BC806" s="133" t="s">
        <v>12734</v>
      </c>
      <c r="BD806" s="133">
        <v>172</v>
      </c>
      <c r="BE806" s="133">
        <v>388</v>
      </c>
      <c r="BF806" s="133">
        <v>373</v>
      </c>
      <c r="BG806" s="92" t="s">
        <v>12734</v>
      </c>
      <c r="BH806" s="8">
        <v>9.7237596872733416</v>
      </c>
      <c r="BI806" s="8">
        <v>-1008.7237596872733</v>
      </c>
      <c r="BJ806" s="12">
        <v>738</v>
      </c>
      <c r="BK806" s="10">
        <v>0</v>
      </c>
      <c r="BL806" s="10">
        <v>0.21403182159055145</v>
      </c>
      <c r="BM806" s="10">
        <v>-1008.9377915088638</v>
      </c>
      <c r="BN806" s="41">
        <v>-1862.4432872040602</v>
      </c>
      <c r="BO806" s="41"/>
      <c r="BP806" s="10">
        <v>0</v>
      </c>
      <c r="BQ806" s="38">
        <v>0</v>
      </c>
      <c r="BR806" s="6" t="s">
        <v>13322</v>
      </c>
      <c r="BS806" s="51">
        <v>0</v>
      </c>
      <c r="BT806" s="75">
        <v>1961</v>
      </c>
      <c r="BU806" s="51">
        <v>0</v>
      </c>
      <c r="BV806" s="75">
        <v>0</v>
      </c>
      <c r="BW806" s="75">
        <v>0</v>
      </c>
      <c r="BX806" s="51"/>
    </row>
    <row r="807" spans="1:76">
      <c r="A807" s="61" t="s">
        <v>2169</v>
      </c>
      <c r="B807" s="1" t="s">
        <v>4417</v>
      </c>
      <c r="C807" s="2" t="s">
        <v>3927</v>
      </c>
      <c r="D807" s="91" t="s">
        <v>536</v>
      </c>
      <c r="E807" s="2" t="s">
        <v>1431</v>
      </c>
      <c r="F807" s="2" t="s">
        <v>3643</v>
      </c>
      <c r="G807" s="2" t="s">
        <v>657</v>
      </c>
      <c r="H807" s="2" t="s">
        <v>657</v>
      </c>
      <c r="I807">
        <v>10698</v>
      </c>
      <c r="J807" t="s">
        <v>7331</v>
      </c>
      <c r="K807" t="e">
        <v>#VALUE!</v>
      </c>
      <c r="L807" t="s">
        <v>3576</v>
      </c>
      <c r="M807" s="175">
        <v>0</v>
      </c>
      <c r="N807" s="124">
        <v>0</v>
      </c>
      <c r="O807" s="75">
        <v>0</v>
      </c>
      <c r="P807" s="124">
        <v>0</v>
      </c>
      <c r="Q807" s="124">
        <v>0</v>
      </c>
      <c r="R807" s="124">
        <v>0</v>
      </c>
      <c r="S807" s="75">
        <v>0</v>
      </c>
      <c r="T807" s="124">
        <v>0</v>
      </c>
      <c r="U807" s="75">
        <v>0</v>
      </c>
      <c r="V807" s="75">
        <v>0</v>
      </c>
      <c r="W807" s="75">
        <v>0</v>
      </c>
      <c r="X807" s="75">
        <v>0</v>
      </c>
      <c r="Y807" s="52">
        <v>0</v>
      </c>
      <c r="Z807" s="52">
        <v>0</v>
      </c>
      <c r="AA807" s="52">
        <v>0</v>
      </c>
      <c r="AB807" s="51">
        <v>0</v>
      </c>
      <c r="AC807" s="51">
        <v>0</v>
      </c>
      <c r="AD807" s="51">
        <v>0</v>
      </c>
      <c r="AE807" s="51">
        <v>0</v>
      </c>
      <c r="AF807" s="51">
        <v>0.37915166066423983</v>
      </c>
      <c r="AG807" s="51">
        <v>0</v>
      </c>
      <c r="AH807" s="51">
        <v>0</v>
      </c>
      <c r="AI807" s="51">
        <v>0</v>
      </c>
      <c r="AJ807" s="51">
        <v>-999</v>
      </c>
      <c r="AK807" s="51" t="s">
        <v>12734</v>
      </c>
      <c r="AL807" s="51" t="s">
        <v>12734</v>
      </c>
      <c r="AM807" s="51" t="s">
        <v>12734</v>
      </c>
      <c r="AN807" s="51">
        <v>-999</v>
      </c>
      <c r="AO807" s="51" t="s">
        <v>12734</v>
      </c>
      <c r="AP807" s="51" t="s">
        <v>12734</v>
      </c>
      <c r="AQ807" s="51">
        <v>-999</v>
      </c>
      <c r="AR807" s="51" t="s">
        <v>12734</v>
      </c>
      <c r="AS807" s="51">
        <v>-999</v>
      </c>
      <c r="AT807" s="51">
        <v>-999</v>
      </c>
      <c r="AU807" s="51">
        <v>-999</v>
      </c>
      <c r="AV807" s="76" t="s">
        <v>12734</v>
      </c>
      <c r="AW807" s="133" t="s">
        <v>12734</v>
      </c>
      <c r="AX807" s="133" t="s">
        <v>12734</v>
      </c>
      <c r="AY807" s="133">
        <v>56</v>
      </c>
      <c r="AZ807" s="133" t="s">
        <v>12734</v>
      </c>
      <c r="BA807" s="133" t="s">
        <v>12734</v>
      </c>
      <c r="BB807" s="133">
        <v>81</v>
      </c>
      <c r="BC807" s="133" t="s">
        <v>12734</v>
      </c>
      <c r="BD807" s="133">
        <v>172</v>
      </c>
      <c r="BE807" s="133">
        <v>388</v>
      </c>
      <c r="BF807" s="133">
        <v>373</v>
      </c>
      <c r="BG807" s="92" t="s">
        <v>12734</v>
      </c>
      <c r="BH807" s="51">
        <v>9.7237596872733416</v>
      </c>
      <c r="BI807" s="8">
        <v>-1008.7237596872733</v>
      </c>
      <c r="BJ807" s="12">
        <v>738</v>
      </c>
      <c r="BK807" s="51">
        <v>0</v>
      </c>
      <c r="BL807" s="51">
        <v>0.21403182159055145</v>
      </c>
      <c r="BM807" s="51">
        <v>-1008.9377915088638</v>
      </c>
      <c r="BN807" s="64">
        <v>-1862.4432872040602</v>
      </c>
      <c r="BO807" s="64"/>
      <c r="BP807" s="51">
        <v>0</v>
      </c>
      <c r="BQ807" s="38">
        <v>0</v>
      </c>
      <c r="BR807" s="51" t="s">
        <v>13322</v>
      </c>
      <c r="BS807" s="51">
        <v>0</v>
      </c>
      <c r="BT807" s="75">
        <v>1961</v>
      </c>
      <c r="BU807" s="51">
        <v>0</v>
      </c>
      <c r="BV807" s="75">
        <v>0</v>
      </c>
      <c r="BW807" s="75">
        <v>0</v>
      </c>
      <c r="BX807" s="51"/>
    </row>
    <row r="808" spans="1:76">
      <c r="A808" s="61" t="s">
        <v>2179</v>
      </c>
      <c r="B808" s="1" t="s">
        <v>4503</v>
      </c>
      <c r="C808" s="2" t="s">
        <v>4389</v>
      </c>
      <c r="D808" s="91" t="s">
        <v>392</v>
      </c>
      <c r="E808" s="2" t="s">
        <v>2665</v>
      </c>
      <c r="F808" s="2" t="s">
        <v>2665</v>
      </c>
      <c r="G808" s="2" t="s">
        <v>657</v>
      </c>
      <c r="H808" s="2" t="s">
        <v>657</v>
      </c>
      <c r="I808">
        <v>2677</v>
      </c>
      <c r="J808" t="s">
        <v>7009</v>
      </c>
      <c r="K808" t="e">
        <v>#VALUE!</v>
      </c>
      <c r="L808" t="s">
        <v>3584</v>
      </c>
      <c r="M808" s="175">
        <v>0</v>
      </c>
      <c r="N808" s="124">
        <v>0</v>
      </c>
      <c r="O808" s="75">
        <v>0</v>
      </c>
      <c r="P808" s="124">
        <v>0</v>
      </c>
      <c r="Q808" s="124">
        <v>0</v>
      </c>
      <c r="R808" s="124">
        <v>0</v>
      </c>
      <c r="S808" s="75">
        <v>0</v>
      </c>
      <c r="T808" s="124">
        <v>0</v>
      </c>
      <c r="U808" s="75">
        <v>0</v>
      </c>
      <c r="V808" s="75">
        <v>0</v>
      </c>
      <c r="W808" s="75">
        <v>0</v>
      </c>
      <c r="X808" s="75">
        <v>0</v>
      </c>
      <c r="Y808" s="52">
        <v>0</v>
      </c>
      <c r="Z808" s="52">
        <v>0</v>
      </c>
      <c r="AA808" s="52">
        <v>0</v>
      </c>
      <c r="AB808" s="51">
        <v>0</v>
      </c>
      <c r="AC808" s="51">
        <v>0</v>
      </c>
      <c r="AD808" s="51">
        <v>0</v>
      </c>
      <c r="AE808" s="51">
        <v>0</v>
      </c>
      <c r="AF808" s="51">
        <v>0.37915166066423983</v>
      </c>
      <c r="AG808" s="51">
        <v>0</v>
      </c>
      <c r="AH808" s="51">
        <v>0</v>
      </c>
      <c r="AI808" s="51">
        <v>0</v>
      </c>
      <c r="AJ808" s="8">
        <v>-999</v>
      </c>
      <c r="AK808" s="8" t="s">
        <v>12734</v>
      </c>
      <c r="AL808" s="8" t="s">
        <v>12734</v>
      </c>
      <c r="AM808" s="8" t="s">
        <v>12734</v>
      </c>
      <c r="AN808" s="8">
        <v>-999</v>
      </c>
      <c r="AO808" s="8" t="s">
        <v>12734</v>
      </c>
      <c r="AP808" s="8" t="s">
        <v>12734</v>
      </c>
      <c r="AQ808" s="8">
        <v>-999</v>
      </c>
      <c r="AR808" s="8" t="s">
        <v>12734</v>
      </c>
      <c r="AS808" s="8">
        <v>-999</v>
      </c>
      <c r="AT808" s="8">
        <v>-999</v>
      </c>
      <c r="AU808" s="8">
        <v>-999</v>
      </c>
      <c r="AV808" s="133" t="s">
        <v>12734</v>
      </c>
      <c r="AW808" s="133" t="s">
        <v>12734</v>
      </c>
      <c r="AX808" s="133" t="s">
        <v>12734</v>
      </c>
      <c r="AY808" s="133">
        <v>56</v>
      </c>
      <c r="AZ808" s="133" t="s">
        <v>12734</v>
      </c>
      <c r="BA808" s="133" t="s">
        <v>12734</v>
      </c>
      <c r="BB808" s="133">
        <v>81</v>
      </c>
      <c r="BC808" s="133" t="s">
        <v>12734</v>
      </c>
      <c r="BD808" s="133">
        <v>172</v>
      </c>
      <c r="BE808" s="133">
        <v>388</v>
      </c>
      <c r="BF808" s="133">
        <v>373</v>
      </c>
      <c r="BG808" s="92" t="s">
        <v>12734</v>
      </c>
      <c r="BH808" s="51">
        <v>9.7237596872733416</v>
      </c>
      <c r="BI808" s="51">
        <v>-1008.7237596872733</v>
      </c>
      <c r="BJ808" s="76">
        <v>738</v>
      </c>
      <c r="BK808" s="51">
        <v>0</v>
      </c>
      <c r="BL808" s="51">
        <v>0.21403182159055145</v>
      </c>
      <c r="BM808" s="51">
        <v>-1008.9377915088638</v>
      </c>
      <c r="BN808" s="64">
        <v>-1862.4432872040602</v>
      </c>
      <c r="BO808" s="64"/>
      <c r="BP808" s="51">
        <v>0</v>
      </c>
      <c r="BQ808" s="38">
        <v>0</v>
      </c>
      <c r="BR808" s="51" t="s">
        <v>13322</v>
      </c>
      <c r="BS808" s="51">
        <v>0</v>
      </c>
      <c r="BT808" s="75">
        <v>1961</v>
      </c>
      <c r="BU808" s="51">
        <v>0</v>
      </c>
      <c r="BV808" s="75">
        <v>0</v>
      </c>
      <c r="BW808" s="75">
        <v>0</v>
      </c>
      <c r="BX808" s="51"/>
    </row>
    <row r="809" spans="1:76">
      <c r="A809" s="26" t="s">
        <v>2207</v>
      </c>
      <c r="B809" s="1" t="s">
        <v>4116</v>
      </c>
      <c r="C809" s="2" t="s">
        <v>4117</v>
      </c>
      <c r="D809" s="91" t="s">
        <v>395</v>
      </c>
      <c r="E809" s="2" t="s">
        <v>2665</v>
      </c>
      <c r="F809" s="2" t="s">
        <v>2665</v>
      </c>
      <c r="G809" s="2" t="s">
        <v>657</v>
      </c>
      <c r="H809" s="2" t="s">
        <v>657</v>
      </c>
      <c r="I809">
        <v>1738</v>
      </c>
      <c r="J809" t="s">
        <v>7376</v>
      </c>
      <c r="K809" t="e">
        <v>#VALUE!</v>
      </c>
      <c r="L809" t="s">
        <v>3615</v>
      </c>
      <c r="M809" s="175">
        <v>0</v>
      </c>
      <c r="N809" s="124">
        <v>0</v>
      </c>
      <c r="O809" s="75">
        <v>0</v>
      </c>
      <c r="P809" s="124">
        <v>0</v>
      </c>
      <c r="Q809" s="124">
        <v>0</v>
      </c>
      <c r="R809" s="124">
        <v>0</v>
      </c>
      <c r="S809" s="75">
        <v>0</v>
      </c>
      <c r="T809" s="124">
        <v>0</v>
      </c>
      <c r="U809" s="75">
        <v>0</v>
      </c>
      <c r="V809" s="75">
        <v>0</v>
      </c>
      <c r="W809" s="75">
        <v>0</v>
      </c>
      <c r="X809" s="75">
        <v>0</v>
      </c>
      <c r="Y809" s="4">
        <v>0</v>
      </c>
      <c r="Z809" s="4">
        <v>0</v>
      </c>
      <c r="AA809" s="4">
        <v>0</v>
      </c>
      <c r="AB809" s="8">
        <v>0</v>
      </c>
      <c r="AC809" s="8">
        <v>0</v>
      </c>
      <c r="AD809" s="8">
        <v>0</v>
      </c>
      <c r="AE809" s="8">
        <v>0</v>
      </c>
      <c r="AF809" s="51">
        <v>0.37915166066423983</v>
      </c>
      <c r="AG809" s="51">
        <v>0</v>
      </c>
      <c r="AH809" s="51">
        <v>0</v>
      </c>
      <c r="AI809" s="51">
        <v>0</v>
      </c>
      <c r="AJ809" s="8">
        <v>-999</v>
      </c>
      <c r="AK809" s="8" t="s">
        <v>12734</v>
      </c>
      <c r="AL809" s="8" t="s">
        <v>12734</v>
      </c>
      <c r="AM809" s="8" t="s">
        <v>12734</v>
      </c>
      <c r="AN809" s="8">
        <v>-999</v>
      </c>
      <c r="AO809" s="8" t="s">
        <v>12734</v>
      </c>
      <c r="AP809" s="8" t="s">
        <v>12734</v>
      </c>
      <c r="AQ809" s="8">
        <v>-999</v>
      </c>
      <c r="AR809" s="8" t="s">
        <v>12734</v>
      </c>
      <c r="AS809" s="8">
        <v>-999</v>
      </c>
      <c r="AT809" s="8">
        <v>-999</v>
      </c>
      <c r="AU809" s="8">
        <v>-999</v>
      </c>
      <c r="AV809" s="133" t="s">
        <v>12734</v>
      </c>
      <c r="AW809" s="133" t="s">
        <v>12734</v>
      </c>
      <c r="AX809" s="133" t="s">
        <v>12734</v>
      </c>
      <c r="AY809" s="133">
        <v>56</v>
      </c>
      <c r="AZ809" s="133" t="s">
        <v>12734</v>
      </c>
      <c r="BA809" s="133" t="s">
        <v>12734</v>
      </c>
      <c r="BB809" s="133">
        <v>81</v>
      </c>
      <c r="BC809" s="133" t="s">
        <v>12734</v>
      </c>
      <c r="BD809" s="133">
        <v>172</v>
      </c>
      <c r="BE809" s="133">
        <v>388</v>
      </c>
      <c r="BF809" s="133">
        <v>373</v>
      </c>
      <c r="BG809" s="92" t="s">
        <v>12734</v>
      </c>
      <c r="BH809" s="8">
        <v>9.7237596872733416</v>
      </c>
      <c r="BI809" s="8">
        <v>-1008.7237596872733</v>
      </c>
      <c r="BJ809" s="12">
        <v>738</v>
      </c>
      <c r="BK809" s="10">
        <v>0</v>
      </c>
      <c r="BL809" s="10">
        <v>0.21403182159055145</v>
      </c>
      <c r="BM809" s="10">
        <v>-1008.9377915088638</v>
      </c>
      <c r="BN809" s="41">
        <v>-1862.4432872040602</v>
      </c>
      <c r="BO809" s="41"/>
      <c r="BP809" s="10">
        <v>0</v>
      </c>
      <c r="BQ809" s="38">
        <v>0</v>
      </c>
      <c r="BR809" s="6" t="s">
        <v>13322</v>
      </c>
      <c r="BS809" s="51">
        <v>0</v>
      </c>
      <c r="BT809" s="75">
        <v>1961</v>
      </c>
      <c r="BU809" s="51">
        <v>0</v>
      </c>
      <c r="BV809" s="75">
        <v>0</v>
      </c>
      <c r="BW809" s="75">
        <v>0</v>
      </c>
      <c r="BX809" s="51"/>
    </row>
    <row r="810" spans="1:76">
      <c r="A810" s="61" t="s">
        <v>2234</v>
      </c>
      <c r="B810" s="1" t="s">
        <v>4158</v>
      </c>
      <c r="C810" s="2" t="s">
        <v>4718</v>
      </c>
      <c r="D810" s="91" t="s">
        <v>162</v>
      </c>
      <c r="E810" s="2" t="s">
        <v>2665</v>
      </c>
      <c r="F810" s="2" t="s">
        <v>2665</v>
      </c>
      <c r="G810" s="2" t="s">
        <v>657</v>
      </c>
      <c r="H810" s="2" t="s">
        <v>657</v>
      </c>
      <c r="I810">
        <v>1176</v>
      </c>
      <c r="J810" t="s">
        <v>6659</v>
      </c>
      <c r="K810" t="e">
        <v>#VALUE!</v>
      </c>
      <c r="L810" t="s">
        <v>6138</v>
      </c>
      <c r="M810" s="175">
        <v>0</v>
      </c>
      <c r="N810" s="124">
        <v>0</v>
      </c>
      <c r="O810" s="75">
        <v>0</v>
      </c>
      <c r="P810" s="124">
        <v>0</v>
      </c>
      <c r="Q810" s="124">
        <v>0</v>
      </c>
      <c r="R810" s="124">
        <v>0</v>
      </c>
      <c r="S810" s="75">
        <v>0</v>
      </c>
      <c r="T810" s="124">
        <v>0</v>
      </c>
      <c r="U810" s="75">
        <v>0</v>
      </c>
      <c r="V810" s="75">
        <v>0</v>
      </c>
      <c r="W810" s="75">
        <v>0</v>
      </c>
      <c r="X810" s="75">
        <v>0</v>
      </c>
      <c r="Y810" s="52">
        <v>0</v>
      </c>
      <c r="Z810" s="52">
        <v>0</v>
      </c>
      <c r="AA810" s="52">
        <v>0</v>
      </c>
      <c r="AB810" s="51">
        <v>0</v>
      </c>
      <c r="AC810" s="51">
        <v>0</v>
      </c>
      <c r="AD810" s="51">
        <v>0</v>
      </c>
      <c r="AE810" s="51">
        <v>0</v>
      </c>
      <c r="AF810" s="51">
        <v>0.37915166066423983</v>
      </c>
      <c r="AG810" s="51">
        <v>0</v>
      </c>
      <c r="AH810" s="51">
        <v>0</v>
      </c>
      <c r="AI810" s="51">
        <v>0</v>
      </c>
      <c r="AJ810" s="51">
        <v>-999</v>
      </c>
      <c r="AK810" s="51" t="s">
        <v>12734</v>
      </c>
      <c r="AL810" s="51" t="s">
        <v>12734</v>
      </c>
      <c r="AM810" s="51" t="s">
        <v>12734</v>
      </c>
      <c r="AN810" s="51">
        <v>-999</v>
      </c>
      <c r="AO810" s="51" t="s">
        <v>12734</v>
      </c>
      <c r="AP810" s="51" t="s">
        <v>12734</v>
      </c>
      <c r="AQ810" s="51">
        <v>-999</v>
      </c>
      <c r="AR810" s="51" t="s">
        <v>12734</v>
      </c>
      <c r="AS810" s="51">
        <v>-999</v>
      </c>
      <c r="AT810" s="51">
        <v>-999</v>
      </c>
      <c r="AU810" s="51">
        <v>-999</v>
      </c>
      <c r="AV810" s="76" t="s">
        <v>12734</v>
      </c>
      <c r="AW810" s="133" t="s">
        <v>12734</v>
      </c>
      <c r="AX810" s="133" t="s">
        <v>12734</v>
      </c>
      <c r="AY810" s="133">
        <v>56</v>
      </c>
      <c r="AZ810" s="133" t="s">
        <v>12734</v>
      </c>
      <c r="BA810" s="133" t="s">
        <v>12734</v>
      </c>
      <c r="BB810" s="133">
        <v>81</v>
      </c>
      <c r="BC810" s="133" t="s">
        <v>12734</v>
      </c>
      <c r="BD810" s="133">
        <v>172</v>
      </c>
      <c r="BE810" s="133">
        <v>388</v>
      </c>
      <c r="BF810" s="133">
        <v>373</v>
      </c>
      <c r="BG810" s="92" t="s">
        <v>12734</v>
      </c>
      <c r="BH810" s="51">
        <v>9.7237596872733416</v>
      </c>
      <c r="BI810" s="8">
        <v>-1008.7237596872733</v>
      </c>
      <c r="BJ810" s="12">
        <v>738</v>
      </c>
      <c r="BK810" s="51">
        <v>0</v>
      </c>
      <c r="BL810" s="51">
        <v>0.21403182159055145</v>
      </c>
      <c r="BM810" s="51">
        <v>-1008.9377915088638</v>
      </c>
      <c r="BN810" s="64">
        <v>-1862.4432872040602</v>
      </c>
      <c r="BO810" s="64"/>
      <c r="BP810" s="51">
        <v>0</v>
      </c>
      <c r="BQ810" s="38">
        <v>0</v>
      </c>
      <c r="BR810" s="51" t="s">
        <v>13322</v>
      </c>
      <c r="BS810" s="51">
        <v>0</v>
      </c>
      <c r="BT810" s="75">
        <v>1961</v>
      </c>
      <c r="BU810" s="51">
        <v>0</v>
      </c>
      <c r="BV810" s="75">
        <v>0</v>
      </c>
      <c r="BW810" s="75">
        <v>0</v>
      </c>
      <c r="BX810" s="51"/>
    </row>
    <row r="811" spans="1:76">
      <c r="A811" s="48" t="s">
        <v>2256</v>
      </c>
      <c r="B811" s="1" t="s">
        <v>3996</v>
      </c>
      <c r="C811" s="2" t="s">
        <v>4188</v>
      </c>
      <c r="D811" s="91" t="s">
        <v>617</v>
      </c>
      <c r="E811" s="2" t="s">
        <v>2665</v>
      </c>
      <c r="F811" s="2" t="s">
        <v>2665</v>
      </c>
      <c r="G811" s="2" t="s">
        <v>657</v>
      </c>
      <c r="H811" s="2" t="s">
        <v>657</v>
      </c>
      <c r="I811">
        <v>1002</v>
      </c>
      <c r="J811" t="s">
        <v>6696</v>
      </c>
      <c r="K811" t="e">
        <v>#VALUE!</v>
      </c>
      <c r="L811" t="s">
        <v>3666</v>
      </c>
      <c r="M811" s="175">
        <v>0</v>
      </c>
      <c r="N811" s="124">
        <v>0</v>
      </c>
      <c r="O811" s="75">
        <v>0</v>
      </c>
      <c r="P811" s="124">
        <v>0</v>
      </c>
      <c r="Q811" s="124">
        <v>0</v>
      </c>
      <c r="R811" s="124">
        <v>0</v>
      </c>
      <c r="S811" s="75">
        <v>0</v>
      </c>
      <c r="T811" s="124">
        <v>0</v>
      </c>
      <c r="U811" s="75">
        <v>0</v>
      </c>
      <c r="V811" s="75">
        <v>0</v>
      </c>
      <c r="W811" s="75">
        <v>0</v>
      </c>
      <c r="X811" s="75">
        <v>0</v>
      </c>
      <c r="Y811" s="4">
        <v>0</v>
      </c>
      <c r="Z811" s="4">
        <v>0</v>
      </c>
      <c r="AA811" s="4">
        <v>0</v>
      </c>
      <c r="AB811" s="8">
        <v>0</v>
      </c>
      <c r="AC811" s="8">
        <v>0</v>
      </c>
      <c r="AD811" s="8">
        <v>0</v>
      </c>
      <c r="AE811" s="8">
        <v>0</v>
      </c>
      <c r="AF811" s="51">
        <v>0.37915166066423983</v>
      </c>
      <c r="AG811" s="51">
        <v>0</v>
      </c>
      <c r="AH811" s="51">
        <v>0</v>
      </c>
      <c r="AI811" s="51">
        <v>0</v>
      </c>
      <c r="AJ811" s="8">
        <v>-999</v>
      </c>
      <c r="AK811" s="8" t="s">
        <v>12734</v>
      </c>
      <c r="AL811" s="8" t="s">
        <v>12734</v>
      </c>
      <c r="AM811" s="8" t="s">
        <v>12734</v>
      </c>
      <c r="AN811" s="8">
        <v>-999</v>
      </c>
      <c r="AO811" s="8" t="s">
        <v>12734</v>
      </c>
      <c r="AP811" s="8" t="s">
        <v>12734</v>
      </c>
      <c r="AQ811" s="8">
        <v>-999</v>
      </c>
      <c r="AR811" s="8" t="s">
        <v>12734</v>
      </c>
      <c r="AS811" s="8">
        <v>-999</v>
      </c>
      <c r="AT811" s="8">
        <v>-999</v>
      </c>
      <c r="AU811" s="8">
        <v>-999</v>
      </c>
      <c r="AV811" s="133" t="s">
        <v>12734</v>
      </c>
      <c r="AW811" s="133" t="s">
        <v>12734</v>
      </c>
      <c r="AX811" s="133" t="s">
        <v>12734</v>
      </c>
      <c r="AY811" s="133">
        <v>56</v>
      </c>
      <c r="AZ811" s="133" t="s">
        <v>12734</v>
      </c>
      <c r="BA811" s="133" t="s">
        <v>12734</v>
      </c>
      <c r="BB811" s="133">
        <v>81</v>
      </c>
      <c r="BC811" s="133" t="s">
        <v>12734</v>
      </c>
      <c r="BD811" s="133">
        <v>172</v>
      </c>
      <c r="BE811" s="133">
        <v>388</v>
      </c>
      <c r="BF811" s="133">
        <v>373</v>
      </c>
      <c r="BG811" s="92" t="s">
        <v>12734</v>
      </c>
      <c r="BH811" s="8">
        <v>9.7237596872733416</v>
      </c>
      <c r="BI811" s="8">
        <v>-1008.7237596872733</v>
      </c>
      <c r="BJ811" s="12">
        <v>738</v>
      </c>
      <c r="BK811" s="10">
        <v>0</v>
      </c>
      <c r="BL811" s="10">
        <v>0.21403182159055145</v>
      </c>
      <c r="BM811" s="10">
        <v>-1008.9377915088638</v>
      </c>
      <c r="BN811" s="41">
        <v>-1862.4432872040602</v>
      </c>
      <c r="BO811" s="41"/>
      <c r="BP811" s="10">
        <v>0</v>
      </c>
      <c r="BQ811" s="38">
        <v>0</v>
      </c>
      <c r="BR811" s="6" t="s">
        <v>13322</v>
      </c>
      <c r="BS811" s="51">
        <v>0</v>
      </c>
      <c r="BT811" s="75">
        <v>1961</v>
      </c>
      <c r="BU811" s="51">
        <v>0</v>
      </c>
      <c r="BV811" s="75">
        <v>0</v>
      </c>
      <c r="BW811" s="75">
        <v>0</v>
      </c>
      <c r="BX811" s="51"/>
    </row>
    <row r="812" spans="1:76">
      <c r="A812" s="203" t="s">
        <v>9893</v>
      </c>
      <c r="B812" s="187" t="s">
        <v>4318</v>
      </c>
      <c r="C812" s="205" t="s">
        <v>5028</v>
      </c>
      <c r="D812" s="220" t="s">
        <v>8739</v>
      </c>
      <c r="E812" s="205" t="s">
        <v>1458</v>
      </c>
      <c r="F812" s="205" t="s">
        <v>6289</v>
      </c>
      <c r="G812" s="205" t="s">
        <v>657</v>
      </c>
      <c r="H812" s="205" t="s">
        <v>657</v>
      </c>
      <c r="I812" s="206">
        <v>12495</v>
      </c>
      <c r="J812" s="206" t="s">
        <v>8740</v>
      </c>
      <c r="K812" s="207" t="e">
        <v>#VALUE!</v>
      </c>
      <c r="L812" s="207" t="s">
        <v>9894</v>
      </c>
      <c r="M812" s="208">
        <v>0</v>
      </c>
      <c r="N812" s="209">
        <v>0</v>
      </c>
      <c r="O812" s="209">
        <v>0</v>
      </c>
      <c r="P812" s="209">
        <v>0</v>
      </c>
      <c r="Q812" s="209">
        <v>0</v>
      </c>
      <c r="R812" s="209">
        <v>0</v>
      </c>
      <c r="S812" s="209">
        <v>0</v>
      </c>
      <c r="T812" s="209">
        <v>0</v>
      </c>
      <c r="U812" s="209">
        <v>0</v>
      </c>
      <c r="V812" s="209">
        <v>0</v>
      </c>
      <c r="W812" s="209">
        <v>0</v>
      </c>
      <c r="X812" s="209">
        <v>0</v>
      </c>
      <c r="Y812" s="210">
        <v>0</v>
      </c>
      <c r="Z812" s="211">
        <v>0</v>
      </c>
      <c r="AA812" s="211">
        <v>0</v>
      </c>
      <c r="AB812" s="212">
        <v>0</v>
      </c>
      <c r="AC812" s="212">
        <v>0</v>
      </c>
      <c r="AD812" s="212">
        <v>0</v>
      </c>
      <c r="AE812" s="212">
        <v>0</v>
      </c>
      <c r="AF812" s="212">
        <v>0.37915166066423983</v>
      </c>
      <c r="AG812" s="213">
        <v>0</v>
      </c>
      <c r="AH812" s="213">
        <v>0</v>
      </c>
      <c r="AI812" s="213">
        <v>0</v>
      </c>
      <c r="AJ812" s="212">
        <v>-999</v>
      </c>
      <c r="AK812" s="212" t="s">
        <v>12734</v>
      </c>
      <c r="AL812" s="212" t="s">
        <v>12734</v>
      </c>
      <c r="AM812" s="212" t="s">
        <v>12734</v>
      </c>
      <c r="AN812" s="212">
        <v>-999</v>
      </c>
      <c r="AO812" s="212" t="s">
        <v>12734</v>
      </c>
      <c r="AP812" s="212" t="s">
        <v>12734</v>
      </c>
      <c r="AQ812" s="212">
        <v>-999</v>
      </c>
      <c r="AR812" s="212" t="s">
        <v>12734</v>
      </c>
      <c r="AS812" s="212">
        <v>-999</v>
      </c>
      <c r="AT812" s="212">
        <v>-999</v>
      </c>
      <c r="AU812" s="212">
        <v>-999</v>
      </c>
      <c r="AV812" s="214" t="s">
        <v>12734</v>
      </c>
      <c r="AW812" s="214" t="s">
        <v>12734</v>
      </c>
      <c r="AX812" s="214" t="s">
        <v>12734</v>
      </c>
      <c r="AY812" s="214">
        <v>56</v>
      </c>
      <c r="AZ812" s="214" t="s">
        <v>12734</v>
      </c>
      <c r="BA812" s="214" t="s">
        <v>12734</v>
      </c>
      <c r="BB812" s="214">
        <v>81</v>
      </c>
      <c r="BC812" s="214" t="s">
        <v>12734</v>
      </c>
      <c r="BD812" s="214">
        <v>172</v>
      </c>
      <c r="BE812" s="214">
        <v>388</v>
      </c>
      <c r="BF812" s="214">
        <v>373</v>
      </c>
      <c r="BG812" s="215" t="s">
        <v>12734</v>
      </c>
      <c r="BH812" s="212">
        <v>9.7237596872733416</v>
      </c>
      <c r="BI812" s="212">
        <v>-1008.7237596872733</v>
      </c>
      <c r="BJ812" s="214">
        <v>738</v>
      </c>
      <c r="BK812" s="212">
        <v>0</v>
      </c>
      <c r="BL812" s="212">
        <v>0.21403182159055145</v>
      </c>
      <c r="BM812" s="212">
        <v>-1008.9377915088638</v>
      </c>
      <c r="BN812" s="216">
        <v>-1862.4432872040602</v>
      </c>
      <c r="BO812" s="217"/>
      <c r="BP812" s="212">
        <v>0</v>
      </c>
      <c r="BQ812" s="38">
        <v>0</v>
      </c>
      <c r="BR812" s="212" t="s">
        <v>13322</v>
      </c>
      <c r="BS812" s="212">
        <v>0</v>
      </c>
      <c r="BT812" s="218">
        <v>1961</v>
      </c>
      <c r="BU812" s="213">
        <v>0</v>
      </c>
      <c r="BV812" s="218">
        <v>0</v>
      </c>
      <c r="BW812" s="218">
        <v>0</v>
      </c>
      <c r="BX812" s="212"/>
    </row>
    <row r="813" spans="1:76">
      <c r="A813" s="48" t="s">
        <v>2287</v>
      </c>
      <c r="B813" s="1" t="s">
        <v>4523</v>
      </c>
      <c r="C813" s="2" t="s">
        <v>4038</v>
      </c>
      <c r="D813" s="91" t="s">
        <v>188</v>
      </c>
      <c r="E813" s="2" t="s">
        <v>2665</v>
      </c>
      <c r="F813" s="2" t="s">
        <v>2665</v>
      </c>
      <c r="G813" s="2" t="s">
        <v>657</v>
      </c>
      <c r="H813" s="2" t="s">
        <v>657</v>
      </c>
      <c r="I813">
        <v>5653</v>
      </c>
      <c r="J813" t="s">
        <v>7792</v>
      </c>
      <c r="K813" t="e">
        <v>#VALUE!</v>
      </c>
      <c r="L813" t="s">
        <v>3696</v>
      </c>
      <c r="M813" s="175">
        <v>0</v>
      </c>
      <c r="N813" s="124">
        <v>0</v>
      </c>
      <c r="O813" s="75">
        <v>0</v>
      </c>
      <c r="P813" s="124">
        <v>0</v>
      </c>
      <c r="Q813" s="124">
        <v>0</v>
      </c>
      <c r="R813" s="124">
        <v>0</v>
      </c>
      <c r="S813" s="75">
        <v>0</v>
      </c>
      <c r="T813" s="124">
        <v>0</v>
      </c>
      <c r="U813" s="75">
        <v>0</v>
      </c>
      <c r="V813" s="75">
        <v>0</v>
      </c>
      <c r="W813" s="75">
        <v>0</v>
      </c>
      <c r="X813" s="75">
        <v>0</v>
      </c>
      <c r="Y813" s="4">
        <v>0</v>
      </c>
      <c r="Z813" s="4">
        <v>0</v>
      </c>
      <c r="AA813" s="4">
        <v>0</v>
      </c>
      <c r="AB813" s="8">
        <v>0</v>
      </c>
      <c r="AC813" s="8">
        <v>0</v>
      </c>
      <c r="AD813" s="8">
        <v>0</v>
      </c>
      <c r="AE813" s="8">
        <v>0</v>
      </c>
      <c r="AF813" s="51">
        <v>0.37915166066423983</v>
      </c>
      <c r="AG813" s="51">
        <v>0</v>
      </c>
      <c r="AH813" s="51">
        <v>0</v>
      </c>
      <c r="AI813" s="51">
        <v>0</v>
      </c>
      <c r="AJ813" s="8">
        <v>-999</v>
      </c>
      <c r="AK813" s="8" t="s">
        <v>12734</v>
      </c>
      <c r="AL813" s="8" t="s">
        <v>12734</v>
      </c>
      <c r="AM813" s="8" t="s">
        <v>12734</v>
      </c>
      <c r="AN813" s="8">
        <v>-999</v>
      </c>
      <c r="AO813" s="8" t="s">
        <v>12734</v>
      </c>
      <c r="AP813" s="8" t="s">
        <v>12734</v>
      </c>
      <c r="AQ813" s="8">
        <v>-999</v>
      </c>
      <c r="AR813" s="8" t="s">
        <v>12734</v>
      </c>
      <c r="AS813" s="8">
        <v>-999</v>
      </c>
      <c r="AT813" s="8">
        <v>-999</v>
      </c>
      <c r="AU813" s="8">
        <v>-999</v>
      </c>
      <c r="AV813" s="133" t="s">
        <v>12734</v>
      </c>
      <c r="AW813" s="133" t="s">
        <v>12734</v>
      </c>
      <c r="AX813" s="133" t="s">
        <v>12734</v>
      </c>
      <c r="AY813" s="133">
        <v>56</v>
      </c>
      <c r="AZ813" s="133" t="s">
        <v>12734</v>
      </c>
      <c r="BA813" s="133" t="s">
        <v>12734</v>
      </c>
      <c r="BB813" s="133">
        <v>81</v>
      </c>
      <c r="BC813" s="133" t="s">
        <v>12734</v>
      </c>
      <c r="BD813" s="133">
        <v>172</v>
      </c>
      <c r="BE813" s="133">
        <v>388</v>
      </c>
      <c r="BF813" s="133">
        <v>373</v>
      </c>
      <c r="BG813" s="92" t="s">
        <v>12734</v>
      </c>
      <c r="BH813" s="8">
        <v>9.7237596872733416</v>
      </c>
      <c r="BI813" s="8">
        <v>-1008.7237596872733</v>
      </c>
      <c r="BJ813" s="12">
        <v>738</v>
      </c>
      <c r="BK813" s="10">
        <v>0</v>
      </c>
      <c r="BL813" s="10">
        <v>0.21403182159055145</v>
      </c>
      <c r="BM813" s="10">
        <v>-1008.9377915088638</v>
      </c>
      <c r="BN813" s="41">
        <v>-1862.4432872040602</v>
      </c>
      <c r="BO813" s="41"/>
      <c r="BP813" s="10">
        <v>0</v>
      </c>
      <c r="BQ813" s="38">
        <v>0</v>
      </c>
      <c r="BR813" s="6" t="s">
        <v>13322</v>
      </c>
      <c r="BS813" s="51">
        <v>0</v>
      </c>
      <c r="BT813" s="75">
        <v>1961</v>
      </c>
      <c r="BU813" s="51">
        <v>0</v>
      </c>
      <c r="BV813" s="75">
        <v>0</v>
      </c>
      <c r="BW813" s="75">
        <v>0</v>
      </c>
      <c r="BX813" s="51"/>
    </row>
    <row r="814" spans="1:76">
      <c r="A814" s="48" t="s">
        <v>2830</v>
      </c>
      <c r="B814" s="1" t="s">
        <v>4870</v>
      </c>
      <c r="C814" s="2" t="s">
        <v>4378</v>
      </c>
      <c r="D814" s="91" t="s">
        <v>357</v>
      </c>
      <c r="E814" s="2" t="s">
        <v>2665</v>
      </c>
      <c r="F814" s="2" t="s">
        <v>2665</v>
      </c>
      <c r="G814" s="2" t="s">
        <v>657</v>
      </c>
      <c r="H814" s="2" t="s">
        <v>657</v>
      </c>
      <c r="I814">
        <v>970</v>
      </c>
      <c r="J814" t="s">
        <v>6467</v>
      </c>
      <c r="K814" t="e">
        <v>#VALUE!</v>
      </c>
      <c r="L814" t="s">
        <v>6170</v>
      </c>
      <c r="M814" s="175">
        <v>0</v>
      </c>
      <c r="N814" s="124">
        <v>0</v>
      </c>
      <c r="O814" s="75">
        <v>0</v>
      </c>
      <c r="P814" s="124">
        <v>0</v>
      </c>
      <c r="Q814" s="124">
        <v>0</v>
      </c>
      <c r="R814" s="124">
        <v>0</v>
      </c>
      <c r="S814" s="75">
        <v>0</v>
      </c>
      <c r="T814" s="124">
        <v>0</v>
      </c>
      <c r="U814" s="75">
        <v>0</v>
      </c>
      <c r="V814" s="75">
        <v>0</v>
      </c>
      <c r="W814" s="75">
        <v>0</v>
      </c>
      <c r="X814" s="75">
        <v>0</v>
      </c>
      <c r="Y814" s="3">
        <v>0</v>
      </c>
      <c r="Z814" s="3">
        <v>0</v>
      </c>
      <c r="AA814" s="3">
        <v>0</v>
      </c>
      <c r="AB814" s="6">
        <v>0</v>
      </c>
      <c r="AC814" s="6">
        <v>0</v>
      </c>
      <c r="AD814" s="6">
        <v>0</v>
      </c>
      <c r="AE814" s="6">
        <v>0</v>
      </c>
      <c r="AF814" s="51">
        <v>0.37915166066423983</v>
      </c>
      <c r="AG814" s="51">
        <v>0</v>
      </c>
      <c r="AH814" s="51">
        <v>0</v>
      </c>
      <c r="AI814" s="51">
        <v>0</v>
      </c>
      <c r="AJ814" s="6">
        <v>-999</v>
      </c>
      <c r="AK814" s="6" t="s">
        <v>12734</v>
      </c>
      <c r="AL814" s="6" t="s">
        <v>12734</v>
      </c>
      <c r="AM814" s="6" t="s">
        <v>12734</v>
      </c>
      <c r="AN814" s="6">
        <v>-999</v>
      </c>
      <c r="AO814" s="6" t="s">
        <v>12734</v>
      </c>
      <c r="AP814" s="6" t="s">
        <v>12734</v>
      </c>
      <c r="AQ814" s="6">
        <v>-999</v>
      </c>
      <c r="AR814" s="6" t="s">
        <v>12734</v>
      </c>
      <c r="AS814" s="6">
        <v>-999</v>
      </c>
      <c r="AT814" s="6">
        <v>-999</v>
      </c>
      <c r="AU814" s="6">
        <v>-999</v>
      </c>
      <c r="AV814" s="99" t="s">
        <v>12734</v>
      </c>
      <c r="AW814" s="133" t="s">
        <v>12734</v>
      </c>
      <c r="AX814" s="133" t="s">
        <v>12734</v>
      </c>
      <c r="AY814" s="133">
        <v>56</v>
      </c>
      <c r="AZ814" s="133" t="s">
        <v>12734</v>
      </c>
      <c r="BA814" s="133" t="s">
        <v>12734</v>
      </c>
      <c r="BB814" s="133">
        <v>81</v>
      </c>
      <c r="BC814" s="133" t="s">
        <v>12734</v>
      </c>
      <c r="BD814" s="133">
        <v>172</v>
      </c>
      <c r="BE814" s="133">
        <v>388</v>
      </c>
      <c r="BF814" s="133">
        <v>373</v>
      </c>
      <c r="BG814" s="92" t="s">
        <v>12734</v>
      </c>
      <c r="BH814" s="6">
        <v>9.7237596872733416</v>
      </c>
      <c r="BI814" s="8">
        <v>-1008.7237596872733</v>
      </c>
      <c r="BJ814" s="12">
        <v>738</v>
      </c>
      <c r="BK814" s="6">
        <v>0</v>
      </c>
      <c r="BL814" s="6">
        <v>0.21403182159055145</v>
      </c>
      <c r="BM814" s="6">
        <v>-1008.9377915088638</v>
      </c>
      <c r="BN814" s="38">
        <v>-1862.4432872040602</v>
      </c>
      <c r="BO814" s="38"/>
      <c r="BP814" s="6">
        <v>0</v>
      </c>
      <c r="BQ814" s="38">
        <v>0</v>
      </c>
      <c r="BR814" s="6" t="s">
        <v>13322</v>
      </c>
      <c r="BS814" s="51">
        <v>0</v>
      </c>
      <c r="BT814" s="75">
        <v>1961</v>
      </c>
      <c r="BU814" s="51">
        <v>0</v>
      </c>
      <c r="BV814" s="75">
        <v>0</v>
      </c>
      <c r="BW814" s="75">
        <v>0</v>
      </c>
      <c r="BX814" s="51"/>
    </row>
    <row r="815" spans="1:76">
      <c r="A815" s="48" t="s">
        <v>2323</v>
      </c>
      <c r="B815" s="1" t="s">
        <v>4171</v>
      </c>
      <c r="C815" s="2" t="s">
        <v>4008</v>
      </c>
      <c r="D815" s="91" t="s">
        <v>529</v>
      </c>
      <c r="E815" s="2" t="s">
        <v>2665</v>
      </c>
      <c r="F815" s="2" t="s">
        <v>2665</v>
      </c>
      <c r="G815" s="2" t="s">
        <v>657</v>
      </c>
      <c r="H815" s="2" t="s">
        <v>657</v>
      </c>
      <c r="I815">
        <v>11167</v>
      </c>
      <c r="J815" t="s">
        <v>7661</v>
      </c>
      <c r="K815" t="e">
        <v>#VALUE!</v>
      </c>
      <c r="L815" t="s">
        <v>3725</v>
      </c>
      <c r="M815" s="175">
        <v>0</v>
      </c>
      <c r="N815" s="124">
        <v>0</v>
      </c>
      <c r="O815" s="75">
        <v>0</v>
      </c>
      <c r="P815" s="124">
        <v>0</v>
      </c>
      <c r="Q815" s="124">
        <v>0</v>
      </c>
      <c r="R815" s="124">
        <v>0</v>
      </c>
      <c r="S815" s="75">
        <v>0</v>
      </c>
      <c r="T815" s="124">
        <v>0</v>
      </c>
      <c r="U815" s="75">
        <v>0</v>
      </c>
      <c r="V815" s="75">
        <v>0</v>
      </c>
      <c r="W815" s="75">
        <v>0</v>
      </c>
      <c r="X815" s="75">
        <v>0</v>
      </c>
      <c r="Y815" s="4">
        <v>0</v>
      </c>
      <c r="Z815" s="4">
        <v>0</v>
      </c>
      <c r="AA815" s="4">
        <v>0</v>
      </c>
      <c r="AB815" s="8">
        <v>0</v>
      </c>
      <c r="AC815" s="8">
        <v>0</v>
      </c>
      <c r="AD815" s="8">
        <v>0</v>
      </c>
      <c r="AE815" s="8">
        <v>0</v>
      </c>
      <c r="AF815" s="51">
        <v>0.37915166066423983</v>
      </c>
      <c r="AG815" s="51">
        <v>0</v>
      </c>
      <c r="AH815" s="51">
        <v>0</v>
      </c>
      <c r="AI815" s="51">
        <v>0</v>
      </c>
      <c r="AJ815" s="8">
        <v>-999</v>
      </c>
      <c r="AK815" s="8" t="s">
        <v>12734</v>
      </c>
      <c r="AL815" s="8" t="s">
        <v>12734</v>
      </c>
      <c r="AM815" s="8" t="s">
        <v>12734</v>
      </c>
      <c r="AN815" s="8">
        <v>-999</v>
      </c>
      <c r="AO815" s="8" t="s">
        <v>12734</v>
      </c>
      <c r="AP815" s="8" t="s">
        <v>12734</v>
      </c>
      <c r="AQ815" s="8">
        <v>-999</v>
      </c>
      <c r="AR815" s="8" t="s">
        <v>12734</v>
      </c>
      <c r="AS815" s="8">
        <v>-999</v>
      </c>
      <c r="AT815" s="8">
        <v>-999</v>
      </c>
      <c r="AU815" s="8">
        <v>-999</v>
      </c>
      <c r="AV815" s="133" t="s">
        <v>12734</v>
      </c>
      <c r="AW815" s="133" t="s">
        <v>12734</v>
      </c>
      <c r="AX815" s="133" t="s">
        <v>12734</v>
      </c>
      <c r="AY815" s="133">
        <v>56</v>
      </c>
      <c r="AZ815" s="133" t="s">
        <v>12734</v>
      </c>
      <c r="BA815" s="133" t="s">
        <v>12734</v>
      </c>
      <c r="BB815" s="133">
        <v>81</v>
      </c>
      <c r="BC815" s="133" t="s">
        <v>12734</v>
      </c>
      <c r="BD815" s="133">
        <v>172</v>
      </c>
      <c r="BE815" s="133">
        <v>388</v>
      </c>
      <c r="BF815" s="133">
        <v>373</v>
      </c>
      <c r="BG815" s="92" t="s">
        <v>12734</v>
      </c>
      <c r="BH815" s="8">
        <v>9.7237596872733416</v>
      </c>
      <c r="BI815" s="8">
        <v>-1008.7237596872733</v>
      </c>
      <c r="BJ815" s="12">
        <v>738</v>
      </c>
      <c r="BK815" s="10">
        <v>0</v>
      </c>
      <c r="BL815" s="10">
        <v>0.21403182159055145</v>
      </c>
      <c r="BM815" s="10">
        <v>-1008.9377915088638</v>
      </c>
      <c r="BN815" s="41">
        <v>-1862.4432872040602</v>
      </c>
      <c r="BO815" s="41"/>
      <c r="BP815" s="10">
        <v>0</v>
      </c>
      <c r="BQ815" s="38">
        <v>0</v>
      </c>
      <c r="BR815" s="6" t="s">
        <v>13322</v>
      </c>
      <c r="BS815" s="51">
        <v>0</v>
      </c>
      <c r="BT815" s="75">
        <v>1961</v>
      </c>
      <c r="BU815" s="51">
        <v>0</v>
      </c>
      <c r="BV815" s="75">
        <v>0</v>
      </c>
      <c r="BW815" s="75">
        <v>0</v>
      </c>
      <c r="BX815" s="51"/>
    </row>
    <row r="816" spans="1:76">
      <c r="A816" s="26" t="s">
        <v>2845</v>
      </c>
      <c r="B816" s="1" t="s">
        <v>4296</v>
      </c>
      <c r="C816" s="2" t="s">
        <v>4378</v>
      </c>
      <c r="D816" s="91" t="s">
        <v>290</v>
      </c>
      <c r="E816" s="2" t="s">
        <v>2665</v>
      </c>
      <c r="F816" s="2" t="s">
        <v>2665</v>
      </c>
      <c r="G816" s="2" t="s">
        <v>657</v>
      </c>
      <c r="H816" s="2" t="s">
        <v>657</v>
      </c>
      <c r="I816">
        <v>2881</v>
      </c>
      <c r="J816" t="s">
        <v>7857</v>
      </c>
      <c r="K816" t="e">
        <v>#VALUE!</v>
      </c>
      <c r="L816" t="s">
        <v>3774</v>
      </c>
      <c r="M816" s="175">
        <v>0</v>
      </c>
      <c r="N816" s="124">
        <v>0</v>
      </c>
      <c r="O816" s="75">
        <v>0</v>
      </c>
      <c r="P816" s="124">
        <v>0</v>
      </c>
      <c r="Q816" s="124">
        <v>0</v>
      </c>
      <c r="R816" s="124">
        <v>0</v>
      </c>
      <c r="S816" s="75">
        <v>0</v>
      </c>
      <c r="T816" s="124">
        <v>0</v>
      </c>
      <c r="U816" s="75">
        <v>0</v>
      </c>
      <c r="V816" s="75">
        <v>0</v>
      </c>
      <c r="W816" s="75">
        <v>0</v>
      </c>
      <c r="X816" s="75">
        <v>0</v>
      </c>
      <c r="Y816" s="4">
        <v>0</v>
      </c>
      <c r="Z816" s="4">
        <v>0</v>
      </c>
      <c r="AA816" s="4">
        <v>0</v>
      </c>
      <c r="AB816" s="8">
        <v>0</v>
      </c>
      <c r="AC816" s="8">
        <v>0</v>
      </c>
      <c r="AD816" s="8">
        <v>0</v>
      </c>
      <c r="AE816" s="8">
        <v>0</v>
      </c>
      <c r="AF816" s="51">
        <v>0.37915166066423983</v>
      </c>
      <c r="AG816" s="51">
        <v>0</v>
      </c>
      <c r="AH816" s="51">
        <v>0</v>
      </c>
      <c r="AI816" s="51">
        <v>0</v>
      </c>
      <c r="AJ816" s="8">
        <v>-999</v>
      </c>
      <c r="AK816" s="8" t="s">
        <v>12734</v>
      </c>
      <c r="AL816" s="8" t="s">
        <v>12734</v>
      </c>
      <c r="AM816" s="8" t="s">
        <v>12734</v>
      </c>
      <c r="AN816" s="8">
        <v>-999</v>
      </c>
      <c r="AO816" s="8" t="s">
        <v>12734</v>
      </c>
      <c r="AP816" s="8" t="s">
        <v>12734</v>
      </c>
      <c r="AQ816" s="8">
        <v>-999</v>
      </c>
      <c r="AR816" s="8" t="s">
        <v>12734</v>
      </c>
      <c r="AS816" s="8">
        <v>-999</v>
      </c>
      <c r="AT816" s="8">
        <v>-999</v>
      </c>
      <c r="AU816" s="8">
        <v>-999</v>
      </c>
      <c r="AV816" s="133" t="s">
        <v>12734</v>
      </c>
      <c r="AW816" s="133" t="s">
        <v>12734</v>
      </c>
      <c r="AX816" s="133" t="s">
        <v>12734</v>
      </c>
      <c r="AY816" s="133">
        <v>56</v>
      </c>
      <c r="AZ816" s="133" t="s">
        <v>12734</v>
      </c>
      <c r="BA816" s="133" t="s">
        <v>12734</v>
      </c>
      <c r="BB816" s="133">
        <v>81</v>
      </c>
      <c r="BC816" s="133" t="s">
        <v>12734</v>
      </c>
      <c r="BD816" s="133">
        <v>172</v>
      </c>
      <c r="BE816" s="133">
        <v>388</v>
      </c>
      <c r="BF816" s="133">
        <v>373</v>
      </c>
      <c r="BG816" s="92" t="s">
        <v>12734</v>
      </c>
      <c r="BH816" s="8">
        <v>9.7237596872733416</v>
      </c>
      <c r="BI816" s="8">
        <v>-1008.7237596872733</v>
      </c>
      <c r="BJ816" s="12">
        <v>738</v>
      </c>
      <c r="BK816" s="10">
        <v>0</v>
      </c>
      <c r="BL816" s="10">
        <v>0.21403182159055145</v>
      </c>
      <c r="BM816" s="10">
        <v>-1008.9377915088638</v>
      </c>
      <c r="BN816" s="41">
        <v>-1862.4432872040602</v>
      </c>
      <c r="BO816" s="41"/>
      <c r="BP816" s="10">
        <v>0</v>
      </c>
      <c r="BQ816" s="38">
        <v>0</v>
      </c>
      <c r="BR816" s="6" t="s">
        <v>13322</v>
      </c>
      <c r="BS816" s="51">
        <v>0</v>
      </c>
      <c r="BT816" s="75">
        <v>1961</v>
      </c>
      <c r="BU816" s="51">
        <v>0</v>
      </c>
      <c r="BV816" s="75">
        <v>0</v>
      </c>
      <c r="BW816" s="75">
        <v>0</v>
      </c>
      <c r="BX816" s="51"/>
    </row>
    <row r="817" spans="1:76">
      <c r="A817" s="48" t="s">
        <v>2391</v>
      </c>
      <c r="B817" s="1" t="s">
        <v>4456</v>
      </c>
      <c r="C817" s="2" t="s">
        <v>3925</v>
      </c>
      <c r="D817" s="91" t="s">
        <v>207</v>
      </c>
      <c r="E817" s="2" t="s">
        <v>2665</v>
      </c>
      <c r="F817" s="2" t="s">
        <v>2665</v>
      </c>
      <c r="G817" s="2" t="s">
        <v>657</v>
      </c>
      <c r="H817" s="2" t="s">
        <v>657</v>
      </c>
      <c r="I817">
        <v>5950</v>
      </c>
      <c r="J817" t="s">
        <v>6805</v>
      </c>
      <c r="K817" t="e">
        <v>#VALUE!</v>
      </c>
      <c r="L817" t="s">
        <v>3799</v>
      </c>
      <c r="M817" s="175">
        <v>0</v>
      </c>
      <c r="N817" s="124">
        <v>0</v>
      </c>
      <c r="O817" s="75">
        <v>0</v>
      </c>
      <c r="P817" s="124">
        <v>0</v>
      </c>
      <c r="Q817" s="124">
        <v>0</v>
      </c>
      <c r="R817" s="124">
        <v>0</v>
      </c>
      <c r="S817" s="75">
        <v>0</v>
      </c>
      <c r="T817" s="124">
        <v>0</v>
      </c>
      <c r="U817" s="75">
        <v>0</v>
      </c>
      <c r="V817" s="75">
        <v>0</v>
      </c>
      <c r="W817" s="75">
        <v>0</v>
      </c>
      <c r="X817" s="75">
        <v>0</v>
      </c>
      <c r="Y817" s="4">
        <v>0</v>
      </c>
      <c r="Z817" s="4">
        <v>0</v>
      </c>
      <c r="AA817" s="4">
        <v>0</v>
      </c>
      <c r="AB817" s="8">
        <v>0</v>
      </c>
      <c r="AC817" s="8">
        <v>0</v>
      </c>
      <c r="AD817" s="8">
        <v>0</v>
      </c>
      <c r="AE817" s="8">
        <v>0</v>
      </c>
      <c r="AF817" s="51">
        <v>0.37915166066423983</v>
      </c>
      <c r="AG817" s="51">
        <v>0</v>
      </c>
      <c r="AH817" s="51">
        <v>0</v>
      </c>
      <c r="AI817" s="51">
        <v>0</v>
      </c>
      <c r="AJ817" s="8">
        <v>-999</v>
      </c>
      <c r="AK817" s="8" t="s">
        <v>12734</v>
      </c>
      <c r="AL817" s="8" t="s">
        <v>12734</v>
      </c>
      <c r="AM817" s="8" t="s">
        <v>12734</v>
      </c>
      <c r="AN817" s="8">
        <v>-999</v>
      </c>
      <c r="AO817" s="8" t="s">
        <v>12734</v>
      </c>
      <c r="AP817" s="8" t="s">
        <v>12734</v>
      </c>
      <c r="AQ817" s="8">
        <v>-999</v>
      </c>
      <c r="AR817" s="8" t="s">
        <v>12734</v>
      </c>
      <c r="AS817" s="8">
        <v>-999</v>
      </c>
      <c r="AT817" s="8">
        <v>-999</v>
      </c>
      <c r="AU817" s="8">
        <v>-999</v>
      </c>
      <c r="AV817" s="133" t="s">
        <v>12734</v>
      </c>
      <c r="AW817" s="133" t="s">
        <v>12734</v>
      </c>
      <c r="AX817" s="133" t="s">
        <v>12734</v>
      </c>
      <c r="AY817" s="133">
        <v>56</v>
      </c>
      <c r="AZ817" s="133" t="s">
        <v>12734</v>
      </c>
      <c r="BA817" s="133" t="s">
        <v>12734</v>
      </c>
      <c r="BB817" s="133">
        <v>81</v>
      </c>
      <c r="BC817" s="133" t="s">
        <v>12734</v>
      </c>
      <c r="BD817" s="133">
        <v>172</v>
      </c>
      <c r="BE817" s="133">
        <v>388</v>
      </c>
      <c r="BF817" s="133">
        <v>373</v>
      </c>
      <c r="BG817" s="92" t="s">
        <v>12734</v>
      </c>
      <c r="BH817" s="8">
        <v>9.7237596872733416</v>
      </c>
      <c r="BI817" s="8">
        <v>-1008.7237596872733</v>
      </c>
      <c r="BJ817" s="12">
        <v>738</v>
      </c>
      <c r="BK817" s="10">
        <v>0</v>
      </c>
      <c r="BL817" s="10">
        <v>0.21403182159055145</v>
      </c>
      <c r="BM817" s="10">
        <v>-1008.9377915088638</v>
      </c>
      <c r="BN817" s="41">
        <v>-1862.4432872040602</v>
      </c>
      <c r="BO817" s="41"/>
      <c r="BP817" s="10">
        <v>0</v>
      </c>
      <c r="BQ817" s="38">
        <v>0</v>
      </c>
      <c r="BR817" s="6" t="s">
        <v>13322</v>
      </c>
      <c r="BS817" s="51">
        <v>0</v>
      </c>
      <c r="BT817" s="75">
        <v>1961</v>
      </c>
      <c r="BU817" s="51">
        <v>0</v>
      </c>
      <c r="BV817" s="75">
        <v>0</v>
      </c>
      <c r="BW817" s="75">
        <v>0</v>
      </c>
      <c r="BX817" s="51"/>
    </row>
    <row r="818" spans="1:76">
      <c r="A818" s="26" t="s">
        <v>2854</v>
      </c>
      <c r="B818" s="1" t="s">
        <v>4873</v>
      </c>
      <c r="C818" s="2" t="s">
        <v>4108</v>
      </c>
      <c r="D818" s="91" t="s">
        <v>2855</v>
      </c>
      <c r="E818" s="2" t="s">
        <v>2665</v>
      </c>
      <c r="F818" s="2" t="s">
        <v>2665</v>
      </c>
      <c r="G818" s="2" t="s">
        <v>657</v>
      </c>
      <c r="H818" s="2" t="s">
        <v>657</v>
      </c>
      <c r="I818">
        <v>4511</v>
      </c>
      <c r="J818" t="s">
        <v>7712</v>
      </c>
      <c r="K818" t="e">
        <v>#VALUE!</v>
      </c>
      <c r="L818" t="s">
        <v>3819</v>
      </c>
      <c r="M818" s="175">
        <v>0</v>
      </c>
      <c r="N818" s="124">
        <v>0</v>
      </c>
      <c r="O818" s="75">
        <v>0</v>
      </c>
      <c r="P818" s="124">
        <v>0</v>
      </c>
      <c r="Q818" s="124">
        <v>0</v>
      </c>
      <c r="R818" s="124">
        <v>0</v>
      </c>
      <c r="S818" s="75">
        <v>0</v>
      </c>
      <c r="T818" s="124">
        <v>0</v>
      </c>
      <c r="U818" s="75">
        <v>0</v>
      </c>
      <c r="V818" s="75">
        <v>0</v>
      </c>
      <c r="W818" s="75">
        <v>0</v>
      </c>
      <c r="X818" s="75">
        <v>0</v>
      </c>
      <c r="Y818" s="4">
        <v>0</v>
      </c>
      <c r="Z818" s="4">
        <v>0</v>
      </c>
      <c r="AA818" s="4">
        <v>0</v>
      </c>
      <c r="AB818" s="8">
        <v>0</v>
      </c>
      <c r="AC818" s="8">
        <v>0</v>
      </c>
      <c r="AD818" s="8">
        <v>0</v>
      </c>
      <c r="AE818" s="8">
        <v>0</v>
      </c>
      <c r="AF818" s="51">
        <v>0.37915166066423983</v>
      </c>
      <c r="AG818" s="51">
        <v>0</v>
      </c>
      <c r="AH818" s="51">
        <v>0</v>
      </c>
      <c r="AI818" s="51">
        <v>0</v>
      </c>
      <c r="AJ818" s="51">
        <v>-999</v>
      </c>
      <c r="AK818" s="51" t="s">
        <v>12734</v>
      </c>
      <c r="AL818" s="51" t="s">
        <v>12734</v>
      </c>
      <c r="AM818" s="51" t="s">
        <v>12734</v>
      </c>
      <c r="AN818" s="51">
        <v>-999</v>
      </c>
      <c r="AO818" s="51" t="s">
        <v>12734</v>
      </c>
      <c r="AP818" s="51" t="s">
        <v>12734</v>
      </c>
      <c r="AQ818" s="51">
        <v>-999</v>
      </c>
      <c r="AR818" s="51" t="s">
        <v>12734</v>
      </c>
      <c r="AS818" s="51">
        <v>-999</v>
      </c>
      <c r="AT818" s="51">
        <v>-999</v>
      </c>
      <c r="AU818" s="51">
        <v>-999</v>
      </c>
      <c r="AV818" s="76" t="s">
        <v>12734</v>
      </c>
      <c r="AW818" s="133" t="s">
        <v>12734</v>
      </c>
      <c r="AX818" s="133" t="s">
        <v>12734</v>
      </c>
      <c r="AY818" s="133">
        <v>56</v>
      </c>
      <c r="AZ818" s="133" t="s">
        <v>12734</v>
      </c>
      <c r="BA818" s="133" t="s">
        <v>12734</v>
      </c>
      <c r="BB818" s="133">
        <v>81</v>
      </c>
      <c r="BC818" s="133" t="s">
        <v>12734</v>
      </c>
      <c r="BD818" s="133">
        <v>172</v>
      </c>
      <c r="BE818" s="133">
        <v>388</v>
      </c>
      <c r="BF818" s="133">
        <v>373</v>
      </c>
      <c r="BG818" s="92" t="s">
        <v>12734</v>
      </c>
      <c r="BH818" s="8">
        <v>9.7237596872733416</v>
      </c>
      <c r="BI818" s="8">
        <v>-1008.7237596872733</v>
      </c>
      <c r="BJ818" s="12">
        <v>738</v>
      </c>
      <c r="BK818" s="10">
        <v>0</v>
      </c>
      <c r="BL818" s="10">
        <v>0.21403182159055145</v>
      </c>
      <c r="BM818" s="10">
        <v>-1008.9377915088638</v>
      </c>
      <c r="BN818" s="41">
        <v>-1862.4432872040602</v>
      </c>
      <c r="BO818" s="41"/>
      <c r="BP818" s="10">
        <v>0</v>
      </c>
      <c r="BQ818" s="38">
        <v>0</v>
      </c>
      <c r="BR818" s="6" t="s">
        <v>13322</v>
      </c>
      <c r="BS818" s="51">
        <v>387.83</v>
      </c>
      <c r="BT818" s="75">
        <v>1961</v>
      </c>
      <c r="BU818" s="51">
        <v>-1573.17</v>
      </c>
      <c r="BV818" s="75">
        <v>361</v>
      </c>
      <c r="BW818" s="75">
        <v>404</v>
      </c>
      <c r="BX818" s="51"/>
    </row>
    <row r="819" spans="1:76">
      <c r="A819" s="48" t="s">
        <v>2434</v>
      </c>
      <c r="B819" s="1" t="s">
        <v>4751</v>
      </c>
      <c r="C819" s="2" t="s">
        <v>4752</v>
      </c>
      <c r="D819" s="91" t="s">
        <v>192</v>
      </c>
      <c r="E819" s="2" t="s">
        <v>2665</v>
      </c>
      <c r="F819" s="2" t="s">
        <v>2665</v>
      </c>
      <c r="G819" s="2" t="s">
        <v>657</v>
      </c>
      <c r="H819" s="2" t="s">
        <v>657</v>
      </c>
      <c r="I819">
        <v>1888</v>
      </c>
      <c r="J819" t="s">
        <v>6946</v>
      </c>
      <c r="K819" t="e">
        <v>#VALUE!</v>
      </c>
      <c r="L819" t="s">
        <v>6237</v>
      </c>
      <c r="M819" s="175">
        <v>0</v>
      </c>
      <c r="N819" s="124">
        <v>0</v>
      </c>
      <c r="O819" s="75">
        <v>0</v>
      </c>
      <c r="P819" s="124">
        <v>0</v>
      </c>
      <c r="Q819" s="124">
        <v>0</v>
      </c>
      <c r="R819" s="124">
        <v>0</v>
      </c>
      <c r="S819" s="75">
        <v>0</v>
      </c>
      <c r="T819" s="124">
        <v>0</v>
      </c>
      <c r="U819" s="75">
        <v>0</v>
      </c>
      <c r="V819" s="75">
        <v>0</v>
      </c>
      <c r="W819" s="75">
        <v>0</v>
      </c>
      <c r="X819" s="75">
        <v>0</v>
      </c>
      <c r="Y819" s="31">
        <v>0</v>
      </c>
      <c r="Z819" s="31">
        <v>0</v>
      </c>
      <c r="AA819" s="31">
        <v>0</v>
      </c>
      <c r="AB819" s="32">
        <v>0</v>
      </c>
      <c r="AC819" s="32">
        <v>0</v>
      </c>
      <c r="AD819" s="32">
        <v>0</v>
      </c>
      <c r="AE819" s="32">
        <v>0</v>
      </c>
      <c r="AF819" s="51">
        <v>0.37915166066423983</v>
      </c>
      <c r="AG819" s="51">
        <v>0</v>
      </c>
      <c r="AH819" s="51">
        <v>0</v>
      </c>
      <c r="AI819" s="51">
        <v>0</v>
      </c>
      <c r="AJ819" s="32">
        <v>-999</v>
      </c>
      <c r="AK819" s="32" t="s">
        <v>12734</v>
      </c>
      <c r="AL819" s="32" t="s">
        <v>12734</v>
      </c>
      <c r="AM819" s="32" t="s">
        <v>12734</v>
      </c>
      <c r="AN819" s="32">
        <v>-999</v>
      </c>
      <c r="AO819" s="32" t="s">
        <v>12734</v>
      </c>
      <c r="AP819" s="32" t="s">
        <v>12734</v>
      </c>
      <c r="AQ819" s="32">
        <v>-999</v>
      </c>
      <c r="AR819" s="32" t="s">
        <v>12734</v>
      </c>
      <c r="AS819" s="32">
        <v>-999</v>
      </c>
      <c r="AT819" s="32">
        <v>-999</v>
      </c>
      <c r="AU819" s="32">
        <v>-999</v>
      </c>
      <c r="AV819" s="134" t="s">
        <v>12734</v>
      </c>
      <c r="AW819" s="133" t="s">
        <v>12734</v>
      </c>
      <c r="AX819" s="133" t="s">
        <v>12734</v>
      </c>
      <c r="AY819" s="133">
        <v>56</v>
      </c>
      <c r="AZ819" s="133" t="s">
        <v>12734</v>
      </c>
      <c r="BA819" s="133" t="s">
        <v>12734</v>
      </c>
      <c r="BB819" s="133">
        <v>81</v>
      </c>
      <c r="BC819" s="133" t="s">
        <v>12734</v>
      </c>
      <c r="BD819" s="133">
        <v>172</v>
      </c>
      <c r="BE819" s="133">
        <v>388</v>
      </c>
      <c r="BF819" s="133">
        <v>373</v>
      </c>
      <c r="BG819" s="92" t="s">
        <v>12734</v>
      </c>
      <c r="BH819" s="32">
        <v>9.7237596872733416</v>
      </c>
      <c r="BI819" s="8">
        <v>-1008.7237596872733</v>
      </c>
      <c r="BJ819" s="12">
        <v>738</v>
      </c>
      <c r="BK819" s="32">
        <v>0</v>
      </c>
      <c r="BL819" s="32">
        <v>0.21403182159055145</v>
      </c>
      <c r="BM819" s="32">
        <v>-1008.9377915088638</v>
      </c>
      <c r="BN819" s="40">
        <v>-1862.4432872040602</v>
      </c>
      <c r="BO819" s="40"/>
      <c r="BP819" s="32">
        <v>0</v>
      </c>
      <c r="BQ819" s="38">
        <v>0</v>
      </c>
      <c r="BR819" s="6" t="s">
        <v>13322</v>
      </c>
      <c r="BS819" s="51">
        <v>0</v>
      </c>
      <c r="BT819" s="75">
        <v>1961</v>
      </c>
      <c r="BU819" s="51">
        <v>0</v>
      </c>
      <c r="BV819" s="75">
        <v>0</v>
      </c>
      <c r="BW819" s="75">
        <v>0</v>
      </c>
      <c r="BX819" s="51"/>
    </row>
    <row r="820" spans="1:76">
      <c r="A820" s="61" t="s">
        <v>2445</v>
      </c>
      <c r="B820" s="1" t="s">
        <v>4248</v>
      </c>
      <c r="C820" s="2" t="s">
        <v>4103</v>
      </c>
      <c r="D820" s="91" t="s">
        <v>208</v>
      </c>
      <c r="E820" s="2" t="s">
        <v>2665</v>
      </c>
      <c r="F820" s="2" t="s">
        <v>2665</v>
      </c>
      <c r="G820" s="2" t="s">
        <v>657</v>
      </c>
      <c r="H820" s="2" t="s">
        <v>657</v>
      </c>
      <c r="I820">
        <v>454</v>
      </c>
      <c r="J820" t="s">
        <v>6936</v>
      </c>
      <c r="K820" t="e">
        <v>#VALUE!</v>
      </c>
      <c r="L820" t="s">
        <v>3850</v>
      </c>
      <c r="M820" s="175">
        <v>0</v>
      </c>
      <c r="N820" s="124">
        <v>0</v>
      </c>
      <c r="O820" s="75">
        <v>0</v>
      </c>
      <c r="P820" s="124">
        <v>0</v>
      </c>
      <c r="Q820" s="124">
        <v>0</v>
      </c>
      <c r="R820" s="124">
        <v>0</v>
      </c>
      <c r="S820" s="75">
        <v>0</v>
      </c>
      <c r="T820" s="124">
        <v>0</v>
      </c>
      <c r="U820" s="75">
        <v>0</v>
      </c>
      <c r="V820" s="75">
        <v>0</v>
      </c>
      <c r="W820" s="75">
        <v>0</v>
      </c>
      <c r="X820" s="75">
        <v>0</v>
      </c>
      <c r="Y820" s="52">
        <v>0</v>
      </c>
      <c r="Z820" s="52">
        <v>0</v>
      </c>
      <c r="AA820" s="52">
        <v>0</v>
      </c>
      <c r="AB820" s="51">
        <v>0</v>
      </c>
      <c r="AC820" s="51">
        <v>0</v>
      </c>
      <c r="AD820" s="51">
        <v>0</v>
      </c>
      <c r="AE820" s="51">
        <v>0</v>
      </c>
      <c r="AF820" s="51">
        <v>0.37915166066423983</v>
      </c>
      <c r="AG820" s="51">
        <v>0</v>
      </c>
      <c r="AH820" s="51">
        <v>0</v>
      </c>
      <c r="AI820" s="51">
        <v>0</v>
      </c>
      <c r="AJ820" s="51">
        <v>-999</v>
      </c>
      <c r="AK820" s="51" t="s">
        <v>12734</v>
      </c>
      <c r="AL820" s="51" t="s">
        <v>12734</v>
      </c>
      <c r="AM820" s="51" t="s">
        <v>12734</v>
      </c>
      <c r="AN820" s="51">
        <v>-999</v>
      </c>
      <c r="AO820" s="51" t="s">
        <v>12734</v>
      </c>
      <c r="AP820" s="51" t="s">
        <v>12734</v>
      </c>
      <c r="AQ820" s="51">
        <v>-999</v>
      </c>
      <c r="AR820" s="51" t="s">
        <v>12734</v>
      </c>
      <c r="AS820" s="51">
        <v>-999</v>
      </c>
      <c r="AT820" s="51">
        <v>-999</v>
      </c>
      <c r="AU820" s="51">
        <v>-999</v>
      </c>
      <c r="AV820" s="76" t="s">
        <v>12734</v>
      </c>
      <c r="AW820" s="133" t="s">
        <v>12734</v>
      </c>
      <c r="AX820" s="133" t="s">
        <v>12734</v>
      </c>
      <c r="AY820" s="133">
        <v>56</v>
      </c>
      <c r="AZ820" s="133" t="s">
        <v>12734</v>
      </c>
      <c r="BA820" s="133" t="s">
        <v>12734</v>
      </c>
      <c r="BB820" s="133">
        <v>81</v>
      </c>
      <c r="BC820" s="133" t="s">
        <v>12734</v>
      </c>
      <c r="BD820" s="133">
        <v>172</v>
      </c>
      <c r="BE820" s="133">
        <v>388</v>
      </c>
      <c r="BF820" s="133">
        <v>373</v>
      </c>
      <c r="BG820" s="92" t="s">
        <v>12734</v>
      </c>
      <c r="BH820" s="51">
        <v>9.7237596872733416</v>
      </c>
      <c r="BI820" s="51">
        <v>-1008.7237596872733</v>
      </c>
      <c r="BJ820" s="76">
        <v>738</v>
      </c>
      <c r="BK820" s="51">
        <v>0</v>
      </c>
      <c r="BL820" s="51">
        <v>0.21403182159055145</v>
      </c>
      <c r="BM820" s="51">
        <v>-1008.9377915088638</v>
      </c>
      <c r="BN820" s="64">
        <v>-1862.4432872040602</v>
      </c>
      <c r="BO820" s="64"/>
      <c r="BP820" s="51">
        <v>0</v>
      </c>
      <c r="BQ820" s="38">
        <v>0</v>
      </c>
      <c r="BR820" s="51" t="s">
        <v>13322</v>
      </c>
      <c r="BS820" s="51">
        <v>0</v>
      </c>
      <c r="BT820" s="75">
        <v>1961</v>
      </c>
      <c r="BU820" s="51">
        <v>0</v>
      </c>
      <c r="BV820" s="75">
        <v>0</v>
      </c>
      <c r="BW820" s="75">
        <v>0</v>
      </c>
      <c r="BX820" s="51"/>
    </row>
    <row r="821" spans="1:76">
      <c r="A821" s="26" t="s">
        <v>2468</v>
      </c>
      <c r="B821" s="1" t="s">
        <v>4880</v>
      </c>
      <c r="C821" s="2" t="s">
        <v>4008</v>
      </c>
      <c r="D821" s="91" t="s">
        <v>408</v>
      </c>
      <c r="E821" s="2" t="s">
        <v>2665</v>
      </c>
      <c r="F821" s="2" t="s">
        <v>2665</v>
      </c>
      <c r="G821" s="2" t="s">
        <v>657</v>
      </c>
      <c r="H821" s="2" t="s">
        <v>657</v>
      </c>
      <c r="I821">
        <v>4623</v>
      </c>
      <c r="J821" t="s">
        <v>7242</v>
      </c>
      <c r="K821" t="e">
        <v>#VALUE!</v>
      </c>
      <c r="L821" t="s">
        <v>6253</v>
      </c>
      <c r="M821" s="175">
        <v>0</v>
      </c>
      <c r="N821" s="124">
        <v>0</v>
      </c>
      <c r="O821" s="75">
        <v>0</v>
      </c>
      <c r="P821" s="124">
        <v>0</v>
      </c>
      <c r="Q821" s="124">
        <v>0</v>
      </c>
      <c r="R821" s="124">
        <v>0</v>
      </c>
      <c r="S821" s="75">
        <v>0</v>
      </c>
      <c r="T821" s="124">
        <v>0</v>
      </c>
      <c r="U821" s="75">
        <v>0</v>
      </c>
      <c r="V821" s="75">
        <v>0</v>
      </c>
      <c r="W821" s="75">
        <v>0</v>
      </c>
      <c r="X821" s="75">
        <v>0</v>
      </c>
      <c r="Y821" s="4">
        <v>0</v>
      </c>
      <c r="Z821" s="4">
        <v>0</v>
      </c>
      <c r="AA821" s="4">
        <v>0</v>
      </c>
      <c r="AB821" s="8">
        <v>0</v>
      </c>
      <c r="AC821" s="8">
        <v>0</v>
      </c>
      <c r="AD821" s="8">
        <v>0</v>
      </c>
      <c r="AE821" s="8">
        <v>0</v>
      </c>
      <c r="AF821" s="51">
        <v>0.37915166066423983</v>
      </c>
      <c r="AG821" s="51">
        <v>0</v>
      </c>
      <c r="AH821" s="51">
        <v>0</v>
      </c>
      <c r="AI821" s="51">
        <v>0</v>
      </c>
      <c r="AJ821" s="8">
        <v>-999</v>
      </c>
      <c r="AK821" s="8" t="s">
        <v>12734</v>
      </c>
      <c r="AL821" s="8" t="s">
        <v>12734</v>
      </c>
      <c r="AM821" s="8" t="s">
        <v>12734</v>
      </c>
      <c r="AN821" s="8">
        <v>-999</v>
      </c>
      <c r="AO821" s="8" t="s">
        <v>12734</v>
      </c>
      <c r="AP821" s="8" t="s">
        <v>12734</v>
      </c>
      <c r="AQ821" s="8">
        <v>-999</v>
      </c>
      <c r="AR821" s="8" t="s">
        <v>12734</v>
      </c>
      <c r="AS821" s="8">
        <v>-999</v>
      </c>
      <c r="AT821" s="8">
        <v>-999</v>
      </c>
      <c r="AU821" s="8">
        <v>-999</v>
      </c>
      <c r="AV821" s="133" t="s">
        <v>12734</v>
      </c>
      <c r="AW821" s="133" t="s">
        <v>12734</v>
      </c>
      <c r="AX821" s="133" t="s">
        <v>12734</v>
      </c>
      <c r="AY821" s="133">
        <v>56</v>
      </c>
      <c r="AZ821" s="133" t="s">
        <v>12734</v>
      </c>
      <c r="BA821" s="133" t="s">
        <v>12734</v>
      </c>
      <c r="BB821" s="133">
        <v>81</v>
      </c>
      <c r="BC821" s="133" t="s">
        <v>12734</v>
      </c>
      <c r="BD821" s="133">
        <v>172</v>
      </c>
      <c r="BE821" s="133">
        <v>388</v>
      </c>
      <c r="BF821" s="133">
        <v>373</v>
      </c>
      <c r="BG821" s="92" t="s">
        <v>12734</v>
      </c>
      <c r="BH821" s="8">
        <v>9.7237596872733416</v>
      </c>
      <c r="BI821" s="8">
        <v>-1008.7237596872733</v>
      </c>
      <c r="BJ821" s="12">
        <v>738</v>
      </c>
      <c r="BK821" s="10">
        <v>0</v>
      </c>
      <c r="BL821" s="10">
        <v>0.21403182159055145</v>
      </c>
      <c r="BM821" s="10">
        <v>-1008.9377915088638</v>
      </c>
      <c r="BN821" s="41">
        <v>-1862.4432872040602</v>
      </c>
      <c r="BO821" s="41"/>
      <c r="BP821" s="10">
        <v>0</v>
      </c>
      <c r="BQ821" s="38">
        <v>0</v>
      </c>
      <c r="BR821" s="6" t="s">
        <v>13322</v>
      </c>
      <c r="BS821" s="51">
        <v>0</v>
      </c>
      <c r="BT821" s="75">
        <v>1961</v>
      </c>
      <c r="BU821" s="51">
        <v>0</v>
      </c>
      <c r="BV821" s="75">
        <v>0</v>
      </c>
      <c r="BW821" s="75">
        <v>0</v>
      </c>
      <c r="BX821" s="51"/>
    </row>
    <row r="822" spans="1:76">
      <c r="A822" s="48" t="s">
        <v>2479</v>
      </c>
      <c r="B822" s="1" t="s">
        <v>4759</v>
      </c>
      <c r="C822" s="2" t="s">
        <v>3939</v>
      </c>
      <c r="D822" s="91" t="s">
        <v>350</v>
      </c>
      <c r="E822" s="2" t="s">
        <v>1393</v>
      </c>
      <c r="F822" s="2" t="s">
        <v>6289</v>
      </c>
      <c r="G822" s="2" t="s">
        <v>657</v>
      </c>
      <c r="H822" s="2" t="s">
        <v>657</v>
      </c>
      <c r="I822">
        <v>8434</v>
      </c>
      <c r="J822" t="s">
        <v>7340</v>
      </c>
      <c r="K822" t="e">
        <v>#VALUE!</v>
      </c>
      <c r="L822" t="s">
        <v>6259</v>
      </c>
      <c r="M822" s="175">
        <v>0</v>
      </c>
      <c r="N822" s="124">
        <v>0</v>
      </c>
      <c r="O822" s="75">
        <v>0</v>
      </c>
      <c r="P822" s="124">
        <v>0</v>
      </c>
      <c r="Q822" s="124">
        <v>0</v>
      </c>
      <c r="R822" s="124">
        <v>0</v>
      </c>
      <c r="S822" s="75">
        <v>0</v>
      </c>
      <c r="T822" s="124">
        <v>0</v>
      </c>
      <c r="U822" s="75">
        <v>0</v>
      </c>
      <c r="V822" s="75">
        <v>0</v>
      </c>
      <c r="W822" s="75">
        <v>0</v>
      </c>
      <c r="X822" s="75">
        <v>0</v>
      </c>
      <c r="Y822" s="4">
        <v>0</v>
      </c>
      <c r="Z822" s="4">
        <v>0</v>
      </c>
      <c r="AA822" s="4">
        <v>0</v>
      </c>
      <c r="AB822" s="8">
        <v>0</v>
      </c>
      <c r="AC822" s="8">
        <v>0</v>
      </c>
      <c r="AD822" s="8">
        <v>0</v>
      </c>
      <c r="AE822" s="8">
        <v>0</v>
      </c>
      <c r="AF822" s="51">
        <v>0.37915166066423983</v>
      </c>
      <c r="AG822" s="51">
        <v>0</v>
      </c>
      <c r="AH822" s="51">
        <v>0</v>
      </c>
      <c r="AI822" s="51">
        <v>0</v>
      </c>
      <c r="AJ822" s="8">
        <v>-999</v>
      </c>
      <c r="AK822" s="8" t="s">
        <v>12734</v>
      </c>
      <c r="AL822" s="8" t="s">
        <v>12734</v>
      </c>
      <c r="AM822" s="8" t="s">
        <v>12734</v>
      </c>
      <c r="AN822" s="8">
        <v>-999</v>
      </c>
      <c r="AO822" s="8" t="s">
        <v>12734</v>
      </c>
      <c r="AP822" s="8" t="s">
        <v>12734</v>
      </c>
      <c r="AQ822" s="8">
        <v>-999</v>
      </c>
      <c r="AR822" s="8" t="s">
        <v>12734</v>
      </c>
      <c r="AS822" s="8">
        <v>-999</v>
      </c>
      <c r="AT822" s="8">
        <v>-999</v>
      </c>
      <c r="AU822" s="8">
        <v>-999</v>
      </c>
      <c r="AV822" s="133" t="s">
        <v>12734</v>
      </c>
      <c r="AW822" s="133" t="s">
        <v>12734</v>
      </c>
      <c r="AX822" s="133" t="s">
        <v>12734</v>
      </c>
      <c r="AY822" s="133">
        <v>56</v>
      </c>
      <c r="AZ822" s="133" t="s">
        <v>12734</v>
      </c>
      <c r="BA822" s="133" t="s">
        <v>12734</v>
      </c>
      <c r="BB822" s="133">
        <v>81</v>
      </c>
      <c r="BC822" s="133" t="s">
        <v>12734</v>
      </c>
      <c r="BD822" s="133">
        <v>172</v>
      </c>
      <c r="BE822" s="133">
        <v>388</v>
      </c>
      <c r="BF822" s="133">
        <v>373</v>
      </c>
      <c r="BG822" s="92" t="s">
        <v>12734</v>
      </c>
      <c r="BH822" s="8">
        <v>9.7237596872733416</v>
      </c>
      <c r="BI822" s="8">
        <v>-1008.7237596872733</v>
      </c>
      <c r="BJ822" s="12">
        <v>738</v>
      </c>
      <c r="BK822" s="10">
        <v>0</v>
      </c>
      <c r="BL822" s="10">
        <v>0.21403182159055145</v>
      </c>
      <c r="BM822" s="10">
        <v>-1008.9377915088638</v>
      </c>
      <c r="BN822" s="41">
        <v>-1862.4432872040602</v>
      </c>
      <c r="BO822" s="41"/>
      <c r="BP822" s="10">
        <v>0</v>
      </c>
      <c r="BQ822" s="38">
        <v>0</v>
      </c>
      <c r="BR822" s="6" t="s">
        <v>13322</v>
      </c>
      <c r="BS822" s="51">
        <v>0</v>
      </c>
      <c r="BT822" s="75">
        <v>1961</v>
      </c>
      <c r="BU822" s="51">
        <v>0</v>
      </c>
      <c r="BV822" s="75">
        <v>0</v>
      </c>
      <c r="BW822" s="75">
        <v>0</v>
      </c>
      <c r="BX822" s="51"/>
    </row>
    <row r="823" spans="1:76">
      <c r="A823" s="61" t="s">
        <v>2493</v>
      </c>
      <c r="B823" s="1" t="s">
        <v>4548</v>
      </c>
      <c r="C823" s="2" t="s">
        <v>4038</v>
      </c>
      <c r="D823" s="91" t="s">
        <v>526</v>
      </c>
      <c r="E823" s="2" t="s">
        <v>2665</v>
      </c>
      <c r="F823" s="2" t="s">
        <v>2665</v>
      </c>
      <c r="G823" s="2" t="s">
        <v>657</v>
      </c>
      <c r="H823" s="2" t="s">
        <v>657</v>
      </c>
      <c r="I823">
        <v>9312</v>
      </c>
      <c r="J823" t="s">
        <v>7077</v>
      </c>
      <c r="K823" t="e">
        <v>#VALUE!</v>
      </c>
      <c r="L823" t="s">
        <v>6267</v>
      </c>
      <c r="M823" s="175">
        <v>0</v>
      </c>
      <c r="N823" s="124">
        <v>0</v>
      </c>
      <c r="O823" s="75">
        <v>0</v>
      </c>
      <c r="P823" s="124">
        <v>0</v>
      </c>
      <c r="Q823" s="124">
        <v>0</v>
      </c>
      <c r="R823" s="124">
        <v>0</v>
      </c>
      <c r="S823" s="75">
        <v>0</v>
      </c>
      <c r="T823" s="124">
        <v>0</v>
      </c>
      <c r="U823" s="75">
        <v>0</v>
      </c>
      <c r="V823" s="75">
        <v>0</v>
      </c>
      <c r="W823" s="75">
        <v>0</v>
      </c>
      <c r="X823" s="75">
        <v>0</v>
      </c>
      <c r="Y823" s="52">
        <v>0</v>
      </c>
      <c r="Z823" s="52">
        <v>0</v>
      </c>
      <c r="AA823" s="52">
        <v>0</v>
      </c>
      <c r="AB823" s="51">
        <v>0</v>
      </c>
      <c r="AC823" s="51">
        <v>0</v>
      </c>
      <c r="AD823" s="51">
        <v>0</v>
      </c>
      <c r="AE823" s="51">
        <v>0</v>
      </c>
      <c r="AF823" s="51">
        <v>0.37915166066423983</v>
      </c>
      <c r="AG823" s="51">
        <v>0</v>
      </c>
      <c r="AH823" s="51">
        <v>0</v>
      </c>
      <c r="AI823" s="51">
        <v>0</v>
      </c>
      <c r="AJ823" s="6">
        <v>-999</v>
      </c>
      <c r="AK823" s="6" t="s">
        <v>12734</v>
      </c>
      <c r="AL823" s="6" t="s">
        <v>12734</v>
      </c>
      <c r="AM823" s="6" t="s">
        <v>12734</v>
      </c>
      <c r="AN823" s="6">
        <v>-999</v>
      </c>
      <c r="AO823" s="6" t="s">
        <v>12734</v>
      </c>
      <c r="AP823" s="6" t="s">
        <v>12734</v>
      </c>
      <c r="AQ823" s="6">
        <v>-999</v>
      </c>
      <c r="AR823" s="6" t="s">
        <v>12734</v>
      </c>
      <c r="AS823" s="6">
        <v>-999</v>
      </c>
      <c r="AT823" s="6">
        <v>-999</v>
      </c>
      <c r="AU823" s="6">
        <v>-999</v>
      </c>
      <c r="AV823" s="99" t="s">
        <v>12734</v>
      </c>
      <c r="AW823" s="133" t="s">
        <v>12734</v>
      </c>
      <c r="AX823" s="133" t="s">
        <v>12734</v>
      </c>
      <c r="AY823" s="133">
        <v>56</v>
      </c>
      <c r="AZ823" s="133" t="s">
        <v>12734</v>
      </c>
      <c r="BA823" s="133" t="s">
        <v>12734</v>
      </c>
      <c r="BB823" s="133">
        <v>81</v>
      </c>
      <c r="BC823" s="133" t="s">
        <v>12734</v>
      </c>
      <c r="BD823" s="133">
        <v>172</v>
      </c>
      <c r="BE823" s="133">
        <v>388</v>
      </c>
      <c r="BF823" s="133">
        <v>373</v>
      </c>
      <c r="BG823" s="92" t="s">
        <v>12734</v>
      </c>
      <c r="BH823" s="51">
        <v>9.7237596872733416</v>
      </c>
      <c r="BI823" s="8">
        <v>-1008.7237596872733</v>
      </c>
      <c r="BJ823" s="12">
        <v>738</v>
      </c>
      <c r="BK823" s="51">
        <v>0</v>
      </c>
      <c r="BL823" s="51">
        <v>0.21403182159055145</v>
      </c>
      <c r="BM823" s="51">
        <v>-1008.9377915088638</v>
      </c>
      <c r="BN823" s="64">
        <v>-1862.4432872040602</v>
      </c>
      <c r="BO823" s="64"/>
      <c r="BP823" s="51">
        <v>0</v>
      </c>
      <c r="BQ823" s="38">
        <v>0</v>
      </c>
      <c r="BR823" s="51" t="s">
        <v>13322</v>
      </c>
      <c r="BS823" s="51">
        <v>0</v>
      </c>
      <c r="BT823" s="75">
        <v>1961</v>
      </c>
      <c r="BU823" s="51">
        <v>0</v>
      </c>
      <c r="BV823" s="75">
        <v>0</v>
      </c>
      <c r="BW823" s="75">
        <v>0</v>
      </c>
      <c r="BX823" s="51"/>
    </row>
    <row r="824" spans="1:76">
      <c r="A824" s="186" t="s">
        <v>2876</v>
      </c>
      <c r="B824" s="187" t="s">
        <v>4882</v>
      </c>
      <c r="C824" s="188" t="s">
        <v>4065</v>
      </c>
      <c r="D824" s="219" t="s">
        <v>2877</v>
      </c>
      <c r="E824" s="188" t="s">
        <v>2665</v>
      </c>
      <c r="F824" s="188" t="s">
        <v>2665</v>
      </c>
      <c r="G824" s="188" t="s">
        <v>657</v>
      </c>
      <c r="H824" s="188" t="s">
        <v>657</v>
      </c>
      <c r="I824" s="190">
        <v>6592</v>
      </c>
      <c r="J824" s="190" t="s">
        <v>7646</v>
      </c>
      <c r="K824" s="202" t="e">
        <v>#VALUE!</v>
      </c>
      <c r="L824" s="202" t="s">
        <v>6276</v>
      </c>
      <c r="M824" s="66">
        <v>0</v>
      </c>
      <c r="N824" s="192">
        <v>0</v>
      </c>
      <c r="O824" s="192">
        <v>0</v>
      </c>
      <c r="P824" s="192">
        <v>0</v>
      </c>
      <c r="Q824" s="192">
        <v>0</v>
      </c>
      <c r="R824" s="192">
        <v>0</v>
      </c>
      <c r="S824" s="192">
        <v>0</v>
      </c>
      <c r="T824" s="192">
        <v>0</v>
      </c>
      <c r="U824" s="192">
        <v>0</v>
      </c>
      <c r="V824" s="192">
        <v>0</v>
      </c>
      <c r="W824" s="192">
        <v>0</v>
      </c>
      <c r="X824" s="192">
        <v>0</v>
      </c>
      <c r="Y824" s="193">
        <v>0</v>
      </c>
      <c r="Z824" s="194">
        <v>0</v>
      </c>
      <c r="AA824" s="194">
        <v>0</v>
      </c>
      <c r="AB824" s="195">
        <v>0</v>
      </c>
      <c r="AC824" s="195">
        <v>0</v>
      </c>
      <c r="AD824" s="195">
        <v>0</v>
      </c>
      <c r="AE824" s="195">
        <v>0</v>
      </c>
      <c r="AF824" s="195">
        <v>0.37915166066423983</v>
      </c>
      <c r="AG824" s="196">
        <v>0</v>
      </c>
      <c r="AH824" s="196">
        <v>0</v>
      </c>
      <c r="AI824" s="196">
        <v>0</v>
      </c>
      <c r="AJ824" s="195">
        <v>-999</v>
      </c>
      <c r="AK824" s="195" t="s">
        <v>12734</v>
      </c>
      <c r="AL824" s="195" t="s">
        <v>12734</v>
      </c>
      <c r="AM824" s="195" t="s">
        <v>12734</v>
      </c>
      <c r="AN824" s="195">
        <v>-999</v>
      </c>
      <c r="AO824" s="195" t="s">
        <v>12734</v>
      </c>
      <c r="AP824" s="195" t="s">
        <v>12734</v>
      </c>
      <c r="AQ824" s="195">
        <v>-999</v>
      </c>
      <c r="AR824" s="195" t="s">
        <v>12734</v>
      </c>
      <c r="AS824" s="195">
        <v>-999</v>
      </c>
      <c r="AT824" s="195">
        <v>-999</v>
      </c>
      <c r="AU824" s="195">
        <v>-999</v>
      </c>
      <c r="AV824" s="197" t="s">
        <v>12734</v>
      </c>
      <c r="AW824" s="197" t="s">
        <v>12734</v>
      </c>
      <c r="AX824" s="197" t="s">
        <v>12734</v>
      </c>
      <c r="AY824" s="197">
        <v>56</v>
      </c>
      <c r="AZ824" s="197" t="s">
        <v>12734</v>
      </c>
      <c r="BA824" s="197" t="s">
        <v>12734</v>
      </c>
      <c r="BB824" s="197">
        <v>81</v>
      </c>
      <c r="BC824" s="197" t="s">
        <v>12734</v>
      </c>
      <c r="BD824" s="197">
        <v>172</v>
      </c>
      <c r="BE824" s="197">
        <v>388</v>
      </c>
      <c r="BF824" s="197">
        <v>373</v>
      </c>
      <c r="BG824" s="198" t="s">
        <v>12734</v>
      </c>
      <c r="BH824" s="195">
        <v>9.7237596872733416</v>
      </c>
      <c r="BI824" s="195">
        <v>-1008.7237596872733</v>
      </c>
      <c r="BJ824" s="197">
        <v>738</v>
      </c>
      <c r="BK824" s="195">
        <v>0</v>
      </c>
      <c r="BL824" s="195">
        <v>0.21403182159055145</v>
      </c>
      <c r="BM824" s="195">
        <v>-1008.9377915088638</v>
      </c>
      <c r="BN824" s="199">
        <v>-1862.4432872040602</v>
      </c>
      <c r="BO824" s="200"/>
      <c r="BP824" s="195">
        <v>0</v>
      </c>
      <c r="BQ824" s="38">
        <v>0</v>
      </c>
      <c r="BR824" s="195" t="s">
        <v>13322</v>
      </c>
      <c r="BS824" s="195">
        <v>0</v>
      </c>
      <c r="BT824" s="201">
        <v>1961</v>
      </c>
      <c r="BU824" s="196">
        <v>0</v>
      </c>
      <c r="BV824" s="201">
        <v>0</v>
      </c>
      <c r="BW824" s="201">
        <v>0</v>
      </c>
      <c r="BX824" s="195"/>
    </row>
    <row r="825" spans="1:76">
      <c r="A825" s="203" t="s">
        <v>2516</v>
      </c>
      <c r="B825" s="187" t="s">
        <v>4770</v>
      </c>
      <c r="C825" s="188" t="s">
        <v>4209</v>
      </c>
      <c r="D825" s="219" t="s">
        <v>619</v>
      </c>
      <c r="E825" s="188" t="s">
        <v>2665</v>
      </c>
      <c r="F825" s="188" t="s">
        <v>2665</v>
      </c>
      <c r="G825" s="188" t="s">
        <v>657</v>
      </c>
      <c r="H825" s="188" t="s">
        <v>657</v>
      </c>
      <c r="I825" s="190">
        <v>1935</v>
      </c>
      <c r="J825" s="190" t="s">
        <v>7566</v>
      </c>
      <c r="K825" s="202" t="e">
        <v>#VALUE!</v>
      </c>
      <c r="L825" s="202" t="s">
        <v>6280</v>
      </c>
      <c r="M825" s="66">
        <v>0</v>
      </c>
      <c r="N825" s="192">
        <v>0</v>
      </c>
      <c r="O825" s="192">
        <v>0</v>
      </c>
      <c r="P825" s="192">
        <v>0</v>
      </c>
      <c r="Q825" s="192">
        <v>0</v>
      </c>
      <c r="R825" s="192">
        <v>0</v>
      </c>
      <c r="S825" s="192">
        <v>0</v>
      </c>
      <c r="T825" s="192">
        <v>0</v>
      </c>
      <c r="U825" s="192">
        <v>0</v>
      </c>
      <c r="V825" s="192">
        <v>0</v>
      </c>
      <c r="W825" s="192">
        <v>0</v>
      </c>
      <c r="X825" s="192">
        <v>0</v>
      </c>
      <c r="Y825" s="193">
        <v>0</v>
      </c>
      <c r="Z825" s="194">
        <v>0</v>
      </c>
      <c r="AA825" s="194">
        <v>0</v>
      </c>
      <c r="AB825" s="195">
        <v>0</v>
      </c>
      <c r="AC825" s="195">
        <v>0</v>
      </c>
      <c r="AD825" s="195">
        <v>0</v>
      </c>
      <c r="AE825" s="195">
        <v>0</v>
      </c>
      <c r="AF825" s="195">
        <v>0.37915166066423983</v>
      </c>
      <c r="AG825" s="196">
        <v>0</v>
      </c>
      <c r="AH825" s="196">
        <v>0</v>
      </c>
      <c r="AI825" s="196">
        <v>0</v>
      </c>
      <c r="AJ825" s="195">
        <v>-999</v>
      </c>
      <c r="AK825" s="195" t="s">
        <v>12734</v>
      </c>
      <c r="AL825" s="195" t="s">
        <v>12734</v>
      </c>
      <c r="AM825" s="195" t="s">
        <v>12734</v>
      </c>
      <c r="AN825" s="195">
        <v>-999</v>
      </c>
      <c r="AO825" s="195" t="s">
        <v>12734</v>
      </c>
      <c r="AP825" s="195" t="s">
        <v>12734</v>
      </c>
      <c r="AQ825" s="195">
        <v>-999</v>
      </c>
      <c r="AR825" s="195" t="s">
        <v>12734</v>
      </c>
      <c r="AS825" s="195">
        <v>-999</v>
      </c>
      <c r="AT825" s="195">
        <v>-999</v>
      </c>
      <c r="AU825" s="195">
        <v>-999</v>
      </c>
      <c r="AV825" s="197" t="s">
        <v>12734</v>
      </c>
      <c r="AW825" s="197" t="s">
        <v>12734</v>
      </c>
      <c r="AX825" s="197" t="s">
        <v>12734</v>
      </c>
      <c r="AY825" s="197">
        <v>56</v>
      </c>
      <c r="AZ825" s="197" t="s">
        <v>12734</v>
      </c>
      <c r="BA825" s="197" t="s">
        <v>12734</v>
      </c>
      <c r="BB825" s="197">
        <v>81</v>
      </c>
      <c r="BC825" s="197" t="s">
        <v>12734</v>
      </c>
      <c r="BD825" s="197">
        <v>172</v>
      </c>
      <c r="BE825" s="197">
        <v>388</v>
      </c>
      <c r="BF825" s="197">
        <v>373</v>
      </c>
      <c r="BG825" s="198" t="s">
        <v>12734</v>
      </c>
      <c r="BH825" s="195">
        <v>9.7237596872733416</v>
      </c>
      <c r="BI825" s="195">
        <v>-1008.7237596872733</v>
      </c>
      <c r="BJ825" s="197">
        <v>738</v>
      </c>
      <c r="BK825" s="195">
        <v>0</v>
      </c>
      <c r="BL825" s="195">
        <v>0.21403182159055145</v>
      </c>
      <c r="BM825" s="195">
        <v>-1008.9377915088638</v>
      </c>
      <c r="BN825" s="199">
        <v>-1862.4432872040602</v>
      </c>
      <c r="BO825" s="200"/>
      <c r="BP825" s="195">
        <v>0</v>
      </c>
      <c r="BQ825" s="38">
        <v>0</v>
      </c>
      <c r="BR825" s="195" t="s">
        <v>13322</v>
      </c>
      <c r="BS825" s="195">
        <v>0</v>
      </c>
      <c r="BT825" s="201">
        <v>1961</v>
      </c>
      <c r="BU825" s="196">
        <v>0</v>
      </c>
      <c r="BV825" s="201">
        <v>0</v>
      </c>
      <c r="BW825" s="201">
        <v>0</v>
      </c>
      <c r="BX825" s="195"/>
    </row>
    <row r="826" spans="1:76">
      <c r="A826" s="48" t="s">
        <v>12028</v>
      </c>
      <c r="B826" s="1" t="s">
        <v>4839</v>
      </c>
      <c r="C826" s="2" t="s">
        <v>12030</v>
      </c>
      <c r="D826" s="91" t="s">
        <v>12029</v>
      </c>
      <c r="E826" s="2" t="s">
        <v>1490</v>
      </c>
      <c r="F826" s="2" t="s">
        <v>3643</v>
      </c>
      <c r="G826" s="2" t="s">
        <v>1408</v>
      </c>
      <c r="H826" s="2" t="s">
        <v>1408</v>
      </c>
      <c r="I826" t="e">
        <v>#VALUE!</v>
      </c>
      <c r="J826" t="s">
        <v>12031</v>
      </c>
      <c r="K826" t="e">
        <v>#VALUE!</v>
      </c>
      <c r="L826" t="s">
        <v>11433</v>
      </c>
      <c r="M826" s="175">
        <v>0</v>
      </c>
      <c r="N826" s="124">
        <v>0</v>
      </c>
      <c r="O826" s="67">
        <v>0</v>
      </c>
      <c r="P826" s="124">
        <v>0</v>
      </c>
      <c r="Q826" s="124">
        <v>0</v>
      </c>
      <c r="R826" s="124">
        <v>0</v>
      </c>
      <c r="S826" s="67">
        <v>0</v>
      </c>
      <c r="T826" s="124">
        <v>0</v>
      </c>
      <c r="U826" s="67">
        <v>0</v>
      </c>
      <c r="V826" s="67">
        <v>0</v>
      </c>
      <c r="W826" s="67">
        <v>0</v>
      </c>
      <c r="X826" s="67">
        <v>0</v>
      </c>
      <c r="Y826" s="4">
        <v>0</v>
      </c>
      <c r="Z826" s="4">
        <v>0</v>
      </c>
      <c r="AA826" s="4">
        <v>0</v>
      </c>
      <c r="AB826" s="8">
        <v>0</v>
      </c>
      <c r="AC826" s="8">
        <v>0</v>
      </c>
      <c r="AD826" s="8">
        <v>0</v>
      </c>
      <c r="AE826" s="8">
        <v>0</v>
      </c>
      <c r="AF826" s="51">
        <v>0.37915166066423983</v>
      </c>
      <c r="AG826" s="51">
        <v>0</v>
      </c>
      <c r="AH826" s="51">
        <v>0</v>
      </c>
      <c r="AI826" s="51">
        <v>0</v>
      </c>
      <c r="AJ826" s="8">
        <v>-999</v>
      </c>
      <c r="AK826" s="8" t="s">
        <v>12734</v>
      </c>
      <c r="AL826" s="8" t="s">
        <v>12734</v>
      </c>
      <c r="AM826" s="8" t="s">
        <v>12734</v>
      </c>
      <c r="AN826" s="8" t="s">
        <v>12734</v>
      </c>
      <c r="AO826" s="8">
        <v>-999</v>
      </c>
      <c r="AP826" s="8" t="s">
        <v>12734</v>
      </c>
      <c r="AQ826" s="8" t="s">
        <v>12734</v>
      </c>
      <c r="AR826" s="8">
        <v>-999</v>
      </c>
      <c r="AS826" s="8">
        <v>-999</v>
      </c>
      <c r="AT826" s="8">
        <v>-999</v>
      </c>
      <c r="AU826" s="8">
        <v>-999</v>
      </c>
      <c r="AV826" s="133" t="s">
        <v>12734</v>
      </c>
      <c r="AW826" s="133" t="s">
        <v>12734</v>
      </c>
      <c r="AX826" s="133" t="s">
        <v>12734</v>
      </c>
      <c r="AY826" s="133" t="s">
        <v>12734</v>
      </c>
      <c r="AZ826" s="133">
        <v>66</v>
      </c>
      <c r="BA826" s="133" t="s">
        <v>12734</v>
      </c>
      <c r="BB826" s="133" t="s">
        <v>12734</v>
      </c>
      <c r="BC826" s="133">
        <v>122</v>
      </c>
      <c r="BD826" s="133">
        <v>172</v>
      </c>
      <c r="BE826" s="133">
        <v>388</v>
      </c>
      <c r="BF826" s="133">
        <v>373</v>
      </c>
      <c r="BG826" s="92" t="s">
        <v>12734</v>
      </c>
      <c r="BH826" s="8">
        <v>9.752144097079757</v>
      </c>
      <c r="BI826" s="8">
        <v>-1008.7521440970797</v>
      </c>
      <c r="BJ826" s="12">
        <v>825</v>
      </c>
      <c r="BK826" s="10">
        <v>0</v>
      </c>
      <c r="BL826" s="10">
        <v>0.21403182159055145</v>
      </c>
      <c r="BM826" s="10">
        <v>-1008.9661759186703</v>
      </c>
      <c r="BN826" s="41">
        <v>-1862.495711385571</v>
      </c>
      <c r="BO826" s="41"/>
      <c r="BP826" s="10">
        <v>0</v>
      </c>
      <c r="BQ826" s="38">
        <v>0</v>
      </c>
      <c r="BR826" s="6" t="s">
        <v>13323</v>
      </c>
      <c r="BS826" s="51">
        <v>514</v>
      </c>
      <c r="BT826" s="75">
        <v>2048</v>
      </c>
      <c r="BU826" s="51">
        <v>-1534</v>
      </c>
      <c r="BV826" s="75">
        <v>465</v>
      </c>
      <c r="BW826" s="75">
        <v>593</v>
      </c>
      <c r="BX826" s="6"/>
    </row>
    <row r="827" spans="1:76">
      <c r="A827" s="26" t="s">
        <v>7065</v>
      </c>
      <c r="B827" s="1" t="s">
        <v>3928</v>
      </c>
      <c r="C827" s="2" t="s">
        <v>3969</v>
      </c>
      <c r="D827" s="91" t="s">
        <v>7066</v>
      </c>
      <c r="E827" s="2" t="s">
        <v>1490</v>
      </c>
      <c r="F827" s="2" t="s">
        <v>3643</v>
      </c>
      <c r="G827" s="2" t="s">
        <v>1408</v>
      </c>
      <c r="H827" s="2" t="s">
        <v>1408</v>
      </c>
      <c r="I827" t="e">
        <v>#VALUE!</v>
      </c>
      <c r="J827" t="s">
        <v>7067</v>
      </c>
      <c r="K827" t="e">
        <v>#VALUE!</v>
      </c>
      <c r="L827" t="s">
        <v>7068</v>
      </c>
      <c r="M827" s="175">
        <v>0</v>
      </c>
      <c r="N827" s="124">
        <v>0</v>
      </c>
      <c r="O827" s="75">
        <v>0</v>
      </c>
      <c r="P827" s="124">
        <v>0</v>
      </c>
      <c r="Q827" s="124">
        <v>0</v>
      </c>
      <c r="R827" s="124">
        <v>0</v>
      </c>
      <c r="S827" s="75">
        <v>0</v>
      </c>
      <c r="T827" s="124">
        <v>0</v>
      </c>
      <c r="U827" s="75">
        <v>0</v>
      </c>
      <c r="V827" s="75">
        <v>0</v>
      </c>
      <c r="W827" s="75">
        <v>0</v>
      </c>
      <c r="X827" s="75">
        <v>0</v>
      </c>
      <c r="Y827" s="4">
        <v>0</v>
      </c>
      <c r="Z827" s="4">
        <v>0</v>
      </c>
      <c r="AA827" s="4">
        <v>0</v>
      </c>
      <c r="AB827" s="8">
        <v>0</v>
      </c>
      <c r="AC827" s="8">
        <v>0</v>
      </c>
      <c r="AD827" s="8">
        <v>0</v>
      </c>
      <c r="AE827" s="8">
        <v>0</v>
      </c>
      <c r="AF827" s="51">
        <v>0.37915166066423983</v>
      </c>
      <c r="AG827" s="51">
        <v>0</v>
      </c>
      <c r="AH827" s="51">
        <v>0</v>
      </c>
      <c r="AI827" s="51">
        <v>0</v>
      </c>
      <c r="AJ827" s="8">
        <v>-999</v>
      </c>
      <c r="AK827" s="8" t="s">
        <v>12734</v>
      </c>
      <c r="AL827" s="8" t="s">
        <v>12734</v>
      </c>
      <c r="AM827" s="8" t="s">
        <v>12734</v>
      </c>
      <c r="AN827" s="8" t="s">
        <v>12734</v>
      </c>
      <c r="AO827" s="8">
        <v>-999</v>
      </c>
      <c r="AP827" s="8" t="s">
        <v>12734</v>
      </c>
      <c r="AQ827" s="8" t="s">
        <v>12734</v>
      </c>
      <c r="AR827" s="8">
        <v>-999</v>
      </c>
      <c r="AS827" s="8">
        <v>-999</v>
      </c>
      <c r="AT827" s="8">
        <v>-999</v>
      </c>
      <c r="AU827" s="8">
        <v>-999</v>
      </c>
      <c r="AV827" s="133" t="s">
        <v>12734</v>
      </c>
      <c r="AW827" s="133" t="s">
        <v>12734</v>
      </c>
      <c r="AX827" s="133" t="s">
        <v>12734</v>
      </c>
      <c r="AY827" s="133" t="s">
        <v>12734</v>
      </c>
      <c r="AZ827" s="133">
        <v>66</v>
      </c>
      <c r="BA827" s="133" t="s">
        <v>12734</v>
      </c>
      <c r="BB827" s="133" t="s">
        <v>12734</v>
      </c>
      <c r="BC827" s="133">
        <v>122</v>
      </c>
      <c r="BD827" s="133">
        <v>172</v>
      </c>
      <c r="BE827" s="133">
        <v>388</v>
      </c>
      <c r="BF827" s="133">
        <v>373</v>
      </c>
      <c r="BG827" s="92" t="s">
        <v>12734</v>
      </c>
      <c r="BH827" s="8">
        <v>9.752144097079757</v>
      </c>
      <c r="BI827" s="8">
        <v>-1008.7521440970797</v>
      </c>
      <c r="BJ827" s="12">
        <v>825</v>
      </c>
      <c r="BK827" s="10">
        <v>0</v>
      </c>
      <c r="BL827" s="10">
        <v>0.21403182159055145</v>
      </c>
      <c r="BM827" s="10">
        <v>-1008.9661759186703</v>
      </c>
      <c r="BN827" s="41">
        <v>-1862.495711385571</v>
      </c>
      <c r="BO827" s="41"/>
      <c r="BP827" s="10">
        <v>0</v>
      </c>
      <c r="BQ827" s="38">
        <v>0</v>
      </c>
      <c r="BR827" s="6" t="s">
        <v>13323</v>
      </c>
      <c r="BS827" s="51">
        <v>0</v>
      </c>
      <c r="BT827" s="75">
        <v>2048</v>
      </c>
      <c r="BU827" s="51">
        <v>0</v>
      </c>
      <c r="BV827" s="75">
        <v>0</v>
      </c>
      <c r="BW827" s="75">
        <v>0</v>
      </c>
      <c r="BX827" s="51"/>
    </row>
    <row r="828" spans="1:76">
      <c r="A828" s="203" t="s">
        <v>8581</v>
      </c>
      <c r="B828" s="187" t="s">
        <v>8582</v>
      </c>
      <c r="C828" s="205" t="s">
        <v>4161</v>
      </c>
      <c r="D828" s="220" t="s">
        <v>8632</v>
      </c>
      <c r="E828" s="205" t="s">
        <v>1376</v>
      </c>
      <c r="F828" s="205" t="s">
        <v>3643</v>
      </c>
      <c r="G828" s="205" t="s">
        <v>1408</v>
      </c>
      <c r="H828" s="205" t="s">
        <v>1408</v>
      </c>
      <c r="I828" s="206" t="e">
        <v>#VALUE!</v>
      </c>
      <c r="J828" s="206" t="s">
        <v>8338</v>
      </c>
      <c r="K828" s="207" t="e">
        <v>#VALUE!</v>
      </c>
      <c r="L828" s="207" t="s">
        <v>9166</v>
      </c>
      <c r="M828" s="208">
        <v>0</v>
      </c>
      <c r="N828" s="209">
        <v>0</v>
      </c>
      <c r="O828" s="209">
        <v>0</v>
      </c>
      <c r="P828" s="209">
        <v>0</v>
      </c>
      <c r="Q828" s="209">
        <v>0</v>
      </c>
      <c r="R828" s="209">
        <v>0</v>
      </c>
      <c r="S828" s="209">
        <v>0</v>
      </c>
      <c r="T828" s="209">
        <v>0</v>
      </c>
      <c r="U828" s="209">
        <v>0</v>
      </c>
      <c r="V828" s="209">
        <v>0</v>
      </c>
      <c r="W828" s="209">
        <v>0</v>
      </c>
      <c r="X828" s="209">
        <v>0</v>
      </c>
      <c r="Y828" s="210">
        <v>0</v>
      </c>
      <c r="Z828" s="211">
        <v>0</v>
      </c>
      <c r="AA828" s="211">
        <v>0</v>
      </c>
      <c r="AB828" s="212">
        <v>0</v>
      </c>
      <c r="AC828" s="212">
        <v>0</v>
      </c>
      <c r="AD828" s="212">
        <v>0</v>
      </c>
      <c r="AE828" s="212">
        <v>0</v>
      </c>
      <c r="AF828" s="212">
        <v>0.37915166066423983</v>
      </c>
      <c r="AG828" s="213">
        <v>0</v>
      </c>
      <c r="AH828" s="213">
        <v>0</v>
      </c>
      <c r="AI828" s="213">
        <v>0</v>
      </c>
      <c r="AJ828" s="212">
        <v>-999</v>
      </c>
      <c r="AK828" s="212" t="s">
        <v>12734</v>
      </c>
      <c r="AL828" s="212" t="s">
        <v>12734</v>
      </c>
      <c r="AM828" s="212" t="s">
        <v>12734</v>
      </c>
      <c r="AN828" s="212" t="s">
        <v>12734</v>
      </c>
      <c r="AO828" s="212">
        <v>-999</v>
      </c>
      <c r="AP828" s="212" t="s">
        <v>12734</v>
      </c>
      <c r="AQ828" s="212" t="s">
        <v>12734</v>
      </c>
      <c r="AR828" s="212">
        <v>-999</v>
      </c>
      <c r="AS828" s="212">
        <v>-999</v>
      </c>
      <c r="AT828" s="212">
        <v>-999</v>
      </c>
      <c r="AU828" s="212">
        <v>-999</v>
      </c>
      <c r="AV828" s="214" t="s">
        <v>12734</v>
      </c>
      <c r="AW828" s="214" t="s">
        <v>12734</v>
      </c>
      <c r="AX828" s="214" t="s">
        <v>12734</v>
      </c>
      <c r="AY828" s="214" t="s">
        <v>12734</v>
      </c>
      <c r="AZ828" s="214">
        <v>66</v>
      </c>
      <c r="BA828" s="214" t="s">
        <v>12734</v>
      </c>
      <c r="BB828" s="214" t="s">
        <v>12734</v>
      </c>
      <c r="BC828" s="214">
        <v>122</v>
      </c>
      <c r="BD828" s="214">
        <v>172</v>
      </c>
      <c r="BE828" s="214">
        <v>388</v>
      </c>
      <c r="BF828" s="214">
        <v>373</v>
      </c>
      <c r="BG828" s="215" t="s">
        <v>12734</v>
      </c>
      <c r="BH828" s="212">
        <v>9.752144097079757</v>
      </c>
      <c r="BI828" s="212">
        <v>-1008.7521440970797</v>
      </c>
      <c r="BJ828" s="214">
        <v>825</v>
      </c>
      <c r="BK828" s="212">
        <v>0</v>
      </c>
      <c r="BL828" s="212">
        <v>0.21403182159055145</v>
      </c>
      <c r="BM828" s="212">
        <v>-1008.9661759186703</v>
      </c>
      <c r="BN828" s="216">
        <v>-1862.495711385571</v>
      </c>
      <c r="BO828" s="217"/>
      <c r="BP828" s="212">
        <v>0</v>
      </c>
      <c r="BQ828" s="38">
        <v>0</v>
      </c>
      <c r="BR828" s="212" t="s">
        <v>13323</v>
      </c>
      <c r="BS828" s="212">
        <v>556.83000000000004</v>
      </c>
      <c r="BT828" s="218">
        <v>2048</v>
      </c>
      <c r="BU828" s="213">
        <v>-1491.17</v>
      </c>
      <c r="BV828" s="218">
        <v>483</v>
      </c>
      <c r="BW828" s="218">
        <v>614</v>
      </c>
      <c r="BX828" s="212"/>
    </row>
    <row r="829" spans="1:76">
      <c r="A829" s="53" t="s">
        <v>11879</v>
      </c>
      <c r="B829" s="1" t="s">
        <v>4634</v>
      </c>
      <c r="C829" s="2" t="s">
        <v>4748</v>
      </c>
      <c r="D829" s="91" t="s">
        <v>11487</v>
      </c>
      <c r="E829" s="2" t="s">
        <v>1458</v>
      </c>
      <c r="F829" s="2" t="s">
        <v>6289</v>
      </c>
      <c r="G829" s="2" t="s">
        <v>1408</v>
      </c>
      <c r="H829" s="2" t="s">
        <v>1408</v>
      </c>
      <c r="I829" t="e">
        <v>#VALUE!</v>
      </c>
      <c r="J829" t="s">
        <v>11880</v>
      </c>
      <c r="K829" t="e">
        <v>#VALUE!</v>
      </c>
      <c r="L829" t="s">
        <v>11350</v>
      </c>
      <c r="M829" s="175">
        <v>0</v>
      </c>
      <c r="N829" s="124">
        <v>0</v>
      </c>
      <c r="O829" s="75">
        <v>0</v>
      </c>
      <c r="P829" s="124">
        <v>0</v>
      </c>
      <c r="Q829" s="124">
        <v>0</v>
      </c>
      <c r="R829" s="124">
        <v>0</v>
      </c>
      <c r="S829" s="75">
        <v>0</v>
      </c>
      <c r="T829" s="124">
        <v>0</v>
      </c>
      <c r="U829" s="75">
        <v>0</v>
      </c>
      <c r="V829" s="75">
        <v>0</v>
      </c>
      <c r="W829" s="75">
        <v>0</v>
      </c>
      <c r="X829" s="75">
        <v>0</v>
      </c>
      <c r="Y829" s="52">
        <v>0</v>
      </c>
      <c r="Z829" s="52">
        <v>0</v>
      </c>
      <c r="AA829" s="52">
        <v>0</v>
      </c>
      <c r="AB829" s="51">
        <v>0</v>
      </c>
      <c r="AC829" s="51">
        <v>0</v>
      </c>
      <c r="AD829" s="51">
        <v>0</v>
      </c>
      <c r="AE829" s="51">
        <v>0</v>
      </c>
      <c r="AF829" s="51">
        <v>0.37915166066423983</v>
      </c>
      <c r="AG829" s="51">
        <v>0</v>
      </c>
      <c r="AH829" s="51">
        <v>0</v>
      </c>
      <c r="AI829" s="51">
        <v>0</v>
      </c>
      <c r="AJ829" s="51">
        <v>-999</v>
      </c>
      <c r="AK829" s="51" t="s">
        <v>12734</v>
      </c>
      <c r="AL829" s="51" t="s">
        <v>12734</v>
      </c>
      <c r="AM829" s="51" t="s">
        <v>12734</v>
      </c>
      <c r="AN829" s="51" t="s">
        <v>12734</v>
      </c>
      <c r="AO829" s="51">
        <v>-999</v>
      </c>
      <c r="AP829" s="51" t="s">
        <v>12734</v>
      </c>
      <c r="AQ829" s="51" t="s">
        <v>12734</v>
      </c>
      <c r="AR829" s="51">
        <v>-999</v>
      </c>
      <c r="AS829" s="51">
        <v>-999</v>
      </c>
      <c r="AT829" s="51">
        <v>-999</v>
      </c>
      <c r="AU829" s="51">
        <v>-999</v>
      </c>
      <c r="AV829" s="76" t="s">
        <v>12734</v>
      </c>
      <c r="AW829" s="76" t="s">
        <v>12734</v>
      </c>
      <c r="AX829" s="76" t="s">
        <v>12734</v>
      </c>
      <c r="AY829" s="76" t="s">
        <v>12734</v>
      </c>
      <c r="AZ829" s="76">
        <v>66</v>
      </c>
      <c r="BA829" s="76" t="s">
        <v>12734</v>
      </c>
      <c r="BB829" s="76" t="s">
        <v>12734</v>
      </c>
      <c r="BC829" s="76">
        <v>122</v>
      </c>
      <c r="BD829" s="76">
        <v>172</v>
      </c>
      <c r="BE829" s="76">
        <v>388</v>
      </c>
      <c r="BF829" s="76">
        <v>373</v>
      </c>
      <c r="BG829" s="93" t="s">
        <v>12734</v>
      </c>
      <c r="BH829" s="51">
        <v>9.752144097079757</v>
      </c>
      <c r="BI829" s="51">
        <v>-1008.7521440970797</v>
      </c>
      <c r="BJ829" s="76">
        <v>825</v>
      </c>
      <c r="BK829" s="51">
        <v>0</v>
      </c>
      <c r="BL829" s="51">
        <v>0.21403182159055145</v>
      </c>
      <c r="BM829" s="51">
        <v>-1008.9661759186703</v>
      </c>
      <c r="BN829" s="64">
        <v>-1862.495711385571</v>
      </c>
      <c r="BO829" s="64"/>
      <c r="BP829" s="51">
        <v>0</v>
      </c>
      <c r="BQ829" s="38">
        <v>0</v>
      </c>
      <c r="BR829" s="51" t="s">
        <v>13323</v>
      </c>
      <c r="BS829" s="51">
        <v>700.5</v>
      </c>
      <c r="BT829" s="75">
        <v>2048</v>
      </c>
      <c r="BU829" s="51">
        <v>-1347.5</v>
      </c>
      <c r="BV829" s="75">
        <v>556</v>
      </c>
      <c r="BW829" s="75">
        <v>747</v>
      </c>
      <c r="BX829" s="51"/>
    </row>
    <row r="830" spans="1:76">
      <c r="A830" s="48" t="s">
        <v>11828</v>
      </c>
      <c r="B830" s="1" t="s">
        <v>4806</v>
      </c>
      <c r="C830" s="2" t="s">
        <v>11829</v>
      </c>
      <c r="D830" s="91" t="s">
        <v>11493</v>
      </c>
      <c r="E830" s="2" t="s">
        <v>1414</v>
      </c>
      <c r="F830" s="2" t="s">
        <v>3643</v>
      </c>
      <c r="G830" s="2" t="s">
        <v>1408</v>
      </c>
      <c r="H830" s="2" t="s">
        <v>1408</v>
      </c>
      <c r="I830" t="e">
        <v>#VALUE!</v>
      </c>
      <c r="J830" t="s">
        <v>11830</v>
      </c>
      <c r="K830" t="e">
        <v>#VALUE!</v>
      </c>
      <c r="L830" t="s">
        <v>11352</v>
      </c>
      <c r="M830" s="175">
        <v>0</v>
      </c>
      <c r="N830" s="124">
        <v>0</v>
      </c>
      <c r="O830" s="75">
        <v>0</v>
      </c>
      <c r="P830" s="124">
        <v>0</v>
      </c>
      <c r="Q830" s="124">
        <v>0</v>
      </c>
      <c r="R830" s="124">
        <v>0</v>
      </c>
      <c r="S830" s="75">
        <v>0</v>
      </c>
      <c r="T830" s="124">
        <v>0</v>
      </c>
      <c r="U830" s="75">
        <v>0</v>
      </c>
      <c r="V830" s="75">
        <v>0</v>
      </c>
      <c r="W830" s="75">
        <v>0</v>
      </c>
      <c r="X830" s="75">
        <v>0</v>
      </c>
      <c r="Y830" s="3">
        <v>0</v>
      </c>
      <c r="Z830" s="3">
        <v>0</v>
      </c>
      <c r="AA830" s="3">
        <v>0</v>
      </c>
      <c r="AB830" s="6">
        <v>0</v>
      </c>
      <c r="AC830" s="6">
        <v>0</v>
      </c>
      <c r="AD830" s="6">
        <v>0</v>
      </c>
      <c r="AE830" s="6">
        <v>0</v>
      </c>
      <c r="AF830" s="51">
        <v>0.37915166066423983</v>
      </c>
      <c r="AG830" s="51">
        <v>0</v>
      </c>
      <c r="AH830" s="51">
        <v>0</v>
      </c>
      <c r="AI830" s="51">
        <v>0</v>
      </c>
      <c r="AJ830" s="6">
        <v>-999</v>
      </c>
      <c r="AK830" s="6" t="s">
        <v>12734</v>
      </c>
      <c r="AL830" s="6" t="s">
        <v>12734</v>
      </c>
      <c r="AM830" s="6" t="s">
        <v>12734</v>
      </c>
      <c r="AN830" s="6" t="s">
        <v>12734</v>
      </c>
      <c r="AO830" s="6">
        <v>-999</v>
      </c>
      <c r="AP830" s="6" t="s">
        <v>12734</v>
      </c>
      <c r="AQ830" s="6" t="s">
        <v>12734</v>
      </c>
      <c r="AR830" s="6">
        <v>-999</v>
      </c>
      <c r="AS830" s="6">
        <v>-999</v>
      </c>
      <c r="AT830" s="6">
        <v>-999</v>
      </c>
      <c r="AU830" s="6">
        <v>-999</v>
      </c>
      <c r="AV830" s="99" t="s">
        <v>12734</v>
      </c>
      <c r="AW830" s="133" t="s">
        <v>12734</v>
      </c>
      <c r="AX830" s="133" t="s">
        <v>12734</v>
      </c>
      <c r="AY830" s="133" t="s">
        <v>12734</v>
      </c>
      <c r="AZ830" s="133">
        <v>66</v>
      </c>
      <c r="BA830" s="133" t="s">
        <v>12734</v>
      </c>
      <c r="BB830" s="133" t="s">
        <v>12734</v>
      </c>
      <c r="BC830" s="133">
        <v>122</v>
      </c>
      <c r="BD830" s="133">
        <v>172</v>
      </c>
      <c r="BE830" s="133">
        <v>388</v>
      </c>
      <c r="BF830" s="133">
        <v>373</v>
      </c>
      <c r="BG830" s="92" t="s">
        <v>12734</v>
      </c>
      <c r="BH830" s="6">
        <v>9.752144097079757</v>
      </c>
      <c r="BI830" s="8">
        <v>-1008.7521440970797</v>
      </c>
      <c r="BJ830" s="12">
        <v>825</v>
      </c>
      <c r="BK830" s="6">
        <v>0</v>
      </c>
      <c r="BL830" s="6">
        <v>0.21403182159055145</v>
      </c>
      <c r="BM830" s="6">
        <v>-1008.9661759186703</v>
      </c>
      <c r="BN830" s="38">
        <v>-1862.495711385571</v>
      </c>
      <c r="BO830" s="38"/>
      <c r="BP830" s="6">
        <v>0</v>
      </c>
      <c r="BQ830" s="38">
        <v>0</v>
      </c>
      <c r="BR830" s="6" t="s">
        <v>13323</v>
      </c>
      <c r="BS830" s="51">
        <v>467.33</v>
      </c>
      <c r="BT830" s="75">
        <v>2048</v>
      </c>
      <c r="BU830" s="51">
        <v>-1580.67</v>
      </c>
      <c r="BV830" s="75">
        <v>351</v>
      </c>
      <c r="BW830" s="75">
        <v>565</v>
      </c>
      <c r="BX830" s="51"/>
    </row>
    <row r="831" spans="1:76">
      <c r="A831" s="61" t="s">
        <v>2274</v>
      </c>
      <c r="B831" s="1" t="s">
        <v>3978</v>
      </c>
      <c r="C831" s="2" t="s">
        <v>3931</v>
      </c>
      <c r="D831" s="91" t="s">
        <v>578</v>
      </c>
      <c r="E831" s="2" t="s">
        <v>2665</v>
      </c>
      <c r="F831" s="2" t="s">
        <v>2665</v>
      </c>
      <c r="G831" s="2" t="s">
        <v>1408</v>
      </c>
      <c r="H831" s="2" t="s">
        <v>1408</v>
      </c>
      <c r="I831">
        <v>1736</v>
      </c>
      <c r="J831" t="s">
        <v>7835</v>
      </c>
      <c r="K831" t="e">
        <v>#VALUE!</v>
      </c>
      <c r="L831" t="s">
        <v>3685</v>
      </c>
      <c r="M831" s="175">
        <v>0</v>
      </c>
      <c r="N831" s="124">
        <v>0</v>
      </c>
      <c r="O831" s="75">
        <v>0</v>
      </c>
      <c r="P831" s="124">
        <v>0</v>
      </c>
      <c r="Q831" s="124">
        <v>0</v>
      </c>
      <c r="R831" s="124">
        <v>0</v>
      </c>
      <c r="S831" s="75">
        <v>0</v>
      </c>
      <c r="T831" s="124">
        <v>0</v>
      </c>
      <c r="U831" s="75">
        <v>0</v>
      </c>
      <c r="V831" s="75">
        <v>0</v>
      </c>
      <c r="W831" s="75">
        <v>0</v>
      </c>
      <c r="X831" s="75">
        <v>0</v>
      </c>
      <c r="Y831" s="52">
        <v>0</v>
      </c>
      <c r="Z831" s="52">
        <v>0</v>
      </c>
      <c r="AA831" s="52">
        <v>0</v>
      </c>
      <c r="AB831" s="51">
        <v>0</v>
      </c>
      <c r="AC831" s="51">
        <v>0</v>
      </c>
      <c r="AD831" s="51">
        <v>0</v>
      </c>
      <c r="AE831" s="51">
        <v>0</v>
      </c>
      <c r="AF831" s="51">
        <v>0.37915166066423983</v>
      </c>
      <c r="AG831" s="51">
        <v>0</v>
      </c>
      <c r="AH831" s="51">
        <v>0</v>
      </c>
      <c r="AI831" s="51">
        <v>0</v>
      </c>
      <c r="AJ831" s="51">
        <v>-999</v>
      </c>
      <c r="AK831" s="51" t="s">
        <v>12734</v>
      </c>
      <c r="AL831" s="51" t="s">
        <v>12734</v>
      </c>
      <c r="AM831" s="51" t="s">
        <v>12734</v>
      </c>
      <c r="AN831" s="51" t="s">
        <v>12734</v>
      </c>
      <c r="AO831" s="51">
        <v>-999</v>
      </c>
      <c r="AP831" s="51" t="s">
        <v>12734</v>
      </c>
      <c r="AQ831" s="51" t="s">
        <v>12734</v>
      </c>
      <c r="AR831" s="51">
        <v>-999</v>
      </c>
      <c r="AS831" s="51">
        <v>-999</v>
      </c>
      <c r="AT831" s="51">
        <v>-999</v>
      </c>
      <c r="AU831" s="51">
        <v>-999</v>
      </c>
      <c r="AV831" s="76" t="s">
        <v>12734</v>
      </c>
      <c r="AW831" s="133" t="s">
        <v>12734</v>
      </c>
      <c r="AX831" s="133" t="s">
        <v>12734</v>
      </c>
      <c r="AY831" s="133" t="s">
        <v>12734</v>
      </c>
      <c r="AZ831" s="133">
        <v>66</v>
      </c>
      <c r="BA831" s="133" t="s">
        <v>12734</v>
      </c>
      <c r="BB831" s="133" t="s">
        <v>12734</v>
      </c>
      <c r="BC831" s="133">
        <v>122</v>
      </c>
      <c r="BD831" s="133">
        <v>172</v>
      </c>
      <c r="BE831" s="133">
        <v>388</v>
      </c>
      <c r="BF831" s="133">
        <v>373</v>
      </c>
      <c r="BG831" s="92" t="s">
        <v>12734</v>
      </c>
      <c r="BH831" s="51">
        <v>9.752144097079757</v>
      </c>
      <c r="BI831" s="51">
        <v>-1008.7521440970797</v>
      </c>
      <c r="BJ831" s="76">
        <v>825</v>
      </c>
      <c r="BK831" s="51">
        <v>0</v>
      </c>
      <c r="BL831" s="51">
        <v>0.21403182159055145</v>
      </c>
      <c r="BM831" s="51">
        <v>-1008.9661759186703</v>
      </c>
      <c r="BN831" s="64">
        <v>-1862.495711385571</v>
      </c>
      <c r="BO831" s="64"/>
      <c r="BP831" s="51">
        <v>0</v>
      </c>
      <c r="BQ831" s="38">
        <v>0</v>
      </c>
      <c r="BR831" s="51" t="s">
        <v>13323</v>
      </c>
      <c r="BS831" s="51">
        <v>0</v>
      </c>
      <c r="BT831" s="75">
        <v>2048</v>
      </c>
      <c r="BU831" s="51">
        <v>0</v>
      </c>
      <c r="BV831" s="75">
        <v>0</v>
      </c>
      <c r="BW831" s="75">
        <v>0</v>
      </c>
      <c r="BX831" s="51"/>
    </row>
    <row r="832" spans="1:76">
      <c r="A832" s="26" t="s">
        <v>9979</v>
      </c>
      <c r="B832" s="1" t="s">
        <v>9980</v>
      </c>
      <c r="C832" s="2" t="s">
        <v>4376</v>
      </c>
      <c r="D832" s="91" t="s">
        <v>8706</v>
      </c>
      <c r="E832" s="2" t="s">
        <v>1393</v>
      </c>
      <c r="F832" s="2" t="s">
        <v>6289</v>
      </c>
      <c r="G832" s="2" t="s">
        <v>1408</v>
      </c>
      <c r="H832" s="2" t="s">
        <v>1408</v>
      </c>
      <c r="I832">
        <v>15722</v>
      </c>
      <c r="J832" t="s">
        <v>9607</v>
      </c>
      <c r="K832" t="e">
        <v>#VALUE!</v>
      </c>
      <c r="L832" t="s">
        <v>9981</v>
      </c>
      <c r="M832" s="175">
        <v>0</v>
      </c>
      <c r="N832" s="124">
        <v>0</v>
      </c>
      <c r="O832" s="67">
        <v>0</v>
      </c>
      <c r="P832" s="124">
        <v>0</v>
      </c>
      <c r="Q832" s="124">
        <v>0</v>
      </c>
      <c r="R832" s="124">
        <v>0</v>
      </c>
      <c r="S832" s="67">
        <v>0</v>
      </c>
      <c r="T832" s="124">
        <v>0</v>
      </c>
      <c r="U832" s="67">
        <v>0</v>
      </c>
      <c r="V832" s="67">
        <v>0</v>
      </c>
      <c r="W832" s="67">
        <v>0</v>
      </c>
      <c r="X832" s="67">
        <v>0</v>
      </c>
      <c r="Y832" s="4">
        <v>0</v>
      </c>
      <c r="Z832" s="4">
        <v>0</v>
      </c>
      <c r="AA832" s="4">
        <v>0</v>
      </c>
      <c r="AB832" s="8">
        <v>0</v>
      </c>
      <c r="AC832" s="8">
        <v>0</v>
      </c>
      <c r="AD832" s="8">
        <v>0</v>
      </c>
      <c r="AE832" s="8">
        <v>0</v>
      </c>
      <c r="AF832" s="51">
        <v>0.37915166066423983</v>
      </c>
      <c r="AG832" s="51">
        <v>0</v>
      </c>
      <c r="AH832" s="51">
        <v>0</v>
      </c>
      <c r="AI832" s="51">
        <v>0</v>
      </c>
      <c r="AJ832" s="8">
        <v>-999</v>
      </c>
      <c r="AK832" s="8" t="s">
        <v>12734</v>
      </c>
      <c r="AL832" s="8" t="s">
        <v>12734</v>
      </c>
      <c r="AM832" s="8" t="s">
        <v>12734</v>
      </c>
      <c r="AN832" s="8" t="s">
        <v>12734</v>
      </c>
      <c r="AO832" s="8">
        <v>-999</v>
      </c>
      <c r="AP832" s="8" t="s">
        <v>12734</v>
      </c>
      <c r="AQ832" s="8" t="s">
        <v>12734</v>
      </c>
      <c r="AR832" s="8">
        <v>-999</v>
      </c>
      <c r="AS832" s="8">
        <v>-999</v>
      </c>
      <c r="AT832" s="8">
        <v>-999</v>
      </c>
      <c r="AU832" s="8">
        <v>-999</v>
      </c>
      <c r="AV832" s="133" t="s">
        <v>12734</v>
      </c>
      <c r="AW832" s="133" t="s">
        <v>12734</v>
      </c>
      <c r="AX832" s="133" t="s">
        <v>12734</v>
      </c>
      <c r="AY832" s="133" t="s">
        <v>12734</v>
      </c>
      <c r="AZ832" s="133">
        <v>66</v>
      </c>
      <c r="BA832" s="133" t="s">
        <v>12734</v>
      </c>
      <c r="BB832" s="133" t="s">
        <v>12734</v>
      </c>
      <c r="BC832" s="133">
        <v>122</v>
      </c>
      <c r="BD832" s="133">
        <v>172</v>
      </c>
      <c r="BE832" s="133">
        <v>388</v>
      </c>
      <c r="BF832" s="133">
        <v>373</v>
      </c>
      <c r="BG832" s="92" t="s">
        <v>12734</v>
      </c>
      <c r="BH832" s="8">
        <v>9.752144097079757</v>
      </c>
      <c r="BI832" s="8">
        <v>-1008.7521440970797</v>
      </c>
      <c r="BJ832" s="12">
        <v>825</v>
      </c>
      <c r="BK832" s="10">
        <v>0</v>
      </c>
      <c r="BL832" s="10">
        <v>0.21403182159055145</v>
      </c>
      <c r="BM832" s="10">
        <v>-1008.9661759186703</v>
      </c>
      <c r="BN832" s="41">
        <v>-1862.495711385571</v>
      </c>
      <c r="BO832" s="41"/>
      <c r="BP832" s="10">
        <v>0</v>
      </c>
      <c r="BQ832" s="38">
        <v>0</v>
      </c>
      <c r="BR832" s="6" t="s">
        <v>13323</v>
      </c>
      <c r="BS832" s="51">
        <v>0</v>
      </c>
      <c r="BT832" s="75">
        <v>2048</v>
      </c>
      <c r="BU832" s="51">
        <v>0</v>
      </c>
      <c r="BV832" s="75">
        <v>0</v>
      </c>
      <c r="BW832" s="75">
        <v>0</v>
      </c>
      <c r="BX832" s="51"/>
    </row>
    <row r="833" spans="1:76">
      <c r="A833" s="203" t="s">
        <v>11814</v>
      </c>
      <c r="B833" s="187" t="s">
        <v>11817</v>
      </c>
      <c r="C833" s="205" t="s">
        <v>11816</v>
      </c>
      <c r="D833" s="220" t="s">
        <v>11815</v>
      </c>
      <c r="E833" s="205" t="s">
        <v>1414</v>
      </c>
      <c r="F833" s="205" t="s">
        <v>3643</v>
      </c>
      <c r="G833" s="205" t="s">
        <v>1408</v>
      </c>
      <c r="H833" s="205" t="s">
        <v>1408</v>
      </c>
      <c r="I833" s="206" t="e">
        <v>#VALUE!</v>
      </c>
      <c r="J833" s="206" t="s">
        <v>11818</v>
      </c>
      <c r="K833" s="207" t="e">
        <v>#VALUE!</v>
      </c>
      <c r="L833" s="207" t="s">
        <v>11819</v>
      </c>
      <c r="M833" s="208">
        <v>0</v>
      </c>
      <c r="N833" s="209">
        <v>0</v>
      </c>
      <c r="O833" s="209">
        <v>0</v>
      </c>
      <c r="P833" s="209">
        <v>0</v>
      </c>
      <c r="Q833" s="209">
        <v>0</v>
      </c>
      <c r="R833" s="209">
        <v>0</v>
      </c>
      <c r="S833" s="209">
        <v>0</v>
      </c>
      <c r="T833" s="209">
        <v>0</v>
      </c>
      <c r="U833" s="209">
        <v>0</v>
      </c>
      <c r="V833" s="209">
        <v>0</v>
      </c>
      <c r="W833" s="209">
        <v>0</v>
      </c>
      <c r="X833" s="209">
        <v>0</v>
      </c>
      <c r="Y833" s="210">
        <v>0</v>
      </c>
      <c r="Z833" s="211">
        <v>0</v>
      </c>
      <c r="AA833" s="211">
        <v>0</v>
      </c>
      <c r="AB833" s="212">
        <v>0</v>
      </c>
      <c r="AC833" s="212">
        <v>0</v>
      </c>
      <c r="AD833" s="212">
        <v>0</v>
      </c>
      <c r="AE833" s="212">
        <v>0</v>
      </c>
      <c r="AF833" s="212">
        <v>0.37915166066423983</v>
      </c>
      <c r="AG833" s="213">
        <v>0</v>
      </c>
      <c r="AH833" s="213">
        <v>0</v>
      </c>
      <c r="AI833" s="213">
        <v>0</v>
      </c>
      <c r="AJ833" s="212">
        <v>-999</v>
      </c>
      <c r="AK833" s="212" t="s">
        <v>12734</v>
      </c>
      <c r="AL833" s="212" t="s">
        <v>12734</v>
      </c>
      <c r="AM833" s="212" t="s">
        <v>12734</v>
      </c>
      <c r="AN833" s="212" t="s">
        <v>12734</v>
      </c>
      <c r="AO833" s="212">
        <v>-999</v>
      </c>
      <c r="AP833" s="212" t="s">
        <v>12734</v>
      </c>
      <c r="AQ833" s="212" t="s">
        <v>12734</v>
      </c>
      <c r="AR833" s="212">
        <v>-999</v>
      </c>
      <c r="AS833" s="212">
        <v>-999</v>
      </c>
      <c r="AT833" s="212">
        <v>-999</v>
      </c>
      <c r="AU833" s="212">
        <v>-999</v>
      </c>
      <c r="AV833" s="214" t="s">
        <v>12734</v>
      </c>
      <c r="AW833" s="214" t="s">
        <v>12734</v>
      </c>
      <c r="AX833" s="214" t="s">
        <v>12734</v>
      </c>
      <c r="AY833" s="214" t="s">
        <v>12734</v>
      </c>
      <c r="AZ833" s="214">
        <v>66</v>
      </c>
      <c r="BA833" s="214" t="s">
        <v>12734</v>
      </c>
      <c r="BB833" s="214" t="s">
        <v>12734</v>
      </c>
      <c r="BC833" s="214">
        <v>122</v>
      </c>
      <c r="BD833" s="214">
        <v>172</v>
      </c>
      <c r="BE833" s="214">
        <v>388</v>
      </c>
      <c r="BF833" s="214">
        <v>373</v>
      </c>
      <c r="BG833" s="215" t="s">
        <v>12734</v>
      </c>
      <c r="BH833" s="212">
        <v>9.752144097079757</v>
      </c>
      <c r="BI833" s="212">
        <v>-1008.7521440970797</v>
      </c>
      <c r="BJ833" s="214">
        <v>825</v>
      </c>
      <c r="BK833" s="212">
        <v>0</v>
      </c>
      <c r="BL833" s="212">
        <v>0.21403182159055145</v>
      </c>
      <c r="BM833" s="212">
        <v>-1008.9661759186703</v>
      </c>
      <c r="BN833" s="216">
        <v>-1862.495711385571</v>
      </c>
      <c r="BO833" s="217"/>
      <c r="BP833" s="212">
        <v>0</v>
      </c>
      <c r="BQ833" s="38">
        <v>0</v>
      </c>
      <c r="BR833" s="212" t="s">
        <v>13323</v>
      </c>
      <c r="BS833" s="212">
        <v>0</v>
      </c>
      <c r="BT833" s="218">
        <v>2048</v>
      </c>
      <c r="BU833" s="213">
        <v>0</v>
      </c>
      <c r="BV833" s="218">
        <v>0</v>
      </c>
      <c r="BW833" s="218">
        <v>0</v>
      </c>
      <c r="BX833" s="212"/>
    </row>
    <row r="834" spans="1:76">
      <c r="A834" s="61" t="s">
        <v>11703</v>
      </c>
      <c r="B834" s="1" t="s">
        <v>11706</v>
      </c>
      <c r="C834" s="2" t="s">
        <v>11705</v>
      </c>
      <c r="D834" s="91" t="s">
        <v>11704</v>
      </c>
      <c r="E834" s="2" t="s">
        <v>1471</v>
      </c>
      <c r="F834" s="2" t="s">
        <v>6289</v>
      </c>
      <c r="G834" s="2" t="s">
        <v>1408</v>
      </c>
      <c r="H834" s="2" t="s">
        <v>1408</v>
      </c>
      <c r="I834" t="e">
        <v>#VALUE!</v>
      </c>
      <c r="J834" t="s">
        <v>11707</v>
      </c>
      <c r="K834">
        <v>0</v>
      </c>
      <c r="L834" t="s">
        <v>12978</v>
      </c>
      <c r="M834" s="175">
        <v>0</v>
      </c>
      <c r="N834" s="124">
        <v>0</v>
      </c>
      <c r="O834" s="75">
        <v>0</v>
      </c>
      <c r="P834" s="124">
        <v>0</v>
      </c>
      <c r="Q834" s="124">
        <v>0</v>
      </c>
      <c r="R834" s="124">
        <v>0</v>
      </c>
      <c r="S834" s="75">
        <v>0</v>
      </c>
      <c r="T834" s="124">
        <v>0</v>
      </c>
      <c r="U834" s="75">
        <v>0</v>
      </c>
      <c r="V834" s="75">
        <v>0</v>
      </c>
      <c r="W834" s="75">
        <v>0</v>
      </c>
      <c r="X834" s="75">
        <v>0</v>
      </c>
      <c r="Y834" s="52">
        <v>0</v>
      </c>
      <c r="Z834" s="52">
        <v>0</v>
      </c>
      <c r="AA834" s="52">
        <v>0</v>
      </c>
      <c r="AB834" s="51">
        <v>0</v>
      </c>
      <c r="AC834" s="51">
        <v>0</v>
      </c>
      <c r="AD834" s="51">
        <v>0</v>
      </c>
      <c r="AE834" s="51">
        <v>0</v>
      </c>
      <c r="AF834" s="51">
        <v>0.37915166066423983</v>
      </c>
      <c r="AG834" s="51">
        <v>0</v>
      </c>
      <c r="AH834" s="51">
        <v>0</v>
      </c>
      <c r="AI834" s="51">
        <v>0</v>
      </c>
      <c r="AJ834" s="51">
        <v>-999</v>
      </c>
      <c r="AK834" s="51" t="s">
        <v>12734</v>
      </c>
      <c r="AL834" s="51" t="s">
        <v>12734</v>
      </c>
      <c r="AM834" s="51" t="s">
        <v>12734</v>
      </c>
      <c r="AN834" s="51" t="s">
        <v>12734</v>
      </c>
      <c r="AO834" s="51">
        <v>-999</v>
      </c>
      <c r="AP834" s="51" t="s">
        <v>12734</v>
      </c>
      <c r="AQ834" s="51" t="s">
        <v>12734</v>
      </c>
      <c r="AR834" s="51">
        <v>-999</v>
      </c>
      <c r="AS834" s="51">
        <v>-999</v>
      </c>
      <c r="AT834" s="51">
        <v>-999</v>
      </c>
      <c r="AU834" s="51">
        <v>-999</v>
      </c>
      <c r="AV834" s="76" t="s">
        <v>12734</v>
      </c>
      <c r="AW834" s="133" t="s">
        <v>12734</v>
      </c>
      <c r="AX834" s="133" t="s">
        <v>12734</v>
      </c>
      <c r="AY834" s="133" t="s">
        <v>12734</v>
      </c>
      <c r="AZ834" s="133">
        <v>66</v>
      </c>
      <c r="BA834" s="133" t="s">
        <v>12734</v>
      </c>
      <c r="BB834" s="133" t="s">
        <v>12734</v>
      </c>
      <c r="BC834" s="133">
        <v>122</v>
      </c>
      <c r="BD834" s="133">
        <v>172</v>
      </c>
      <c r="BE834" s="133">
        <v>388</v>
      </c>
      <c r="BF834" s="133">
        <v>373</v>
      </c>
      <c r="BG834" s="92" t="s">
        <v>12734</v>
      </c>
      <c r="BH834" s="51">
        <v>9.752144097079757</v>
      </c>
      <c r="BI834" s="8">
        <v>-1008.7521440970797</v>
      </c>
      <c r="BJ834" s="12">
        <v>825</v>
      </c>
      <c r="BK834" s="51">
        <v>0</v>
      </c>
      <c r="BL834" s="51">
        <v>0.21403182159055145</v>
      </c>
      <c r="BM834" s="51">
        <v>-1008.9661759186703</v>
      </c>
      <c r="BN834" s="64">
        <v>-1862.495711385571</v>
      </c>
      <c r="BO834" s="64"/>
      <c r="BP834" s="51">
        <v>0</v>
      </c>
      <c r="BQ834" s="38">
        <v>0</v>
      </c>
      <c r="BR834" s="51" t="s">
        <v>13323</v>
      </c>
      <c r="BS834" s="51">
        <v>0</v>
      </c>
      <c r="BT834" s="75">
        <v>2048</v>
      </c>
      <c r="BU834" s="51">
        <v>0</v>
      </c>
      <c r="BV834" s="75">
        <v>0</v>
      </c>
      <c r="BW834" s="75">
        <v>0</v>
      </c>
      <c r="BX834" s="51"/>
    </row>
    <row r="835" spans="1:76">
      <c r="A835" s="61" t="s">
        <v>9473</v>
      </c>
      <c r="B835" s="1" t="s">
        <v>9474</v>
      </c>
      <c r="C835" s="2" t="s">
        <v>5162</v>
      </c>
      <c r="D835" s="91" t="s">
        <v>8670</v>
      </c>
      <c r="E835" s="2" t="s">
        <v>1490</v>
      </c>
      <c r="F835" s="2" t="s">
        <v>3643</v>
      </c>
      <c r="G835" s="2" t="s">
        <v>1408</v>
      </c>
      <c r="H835" s="2" t="s">
        <v>1408</v>
      </c>
      <c r="I835">
        <v>11400</v>
      </c>
      <c r="J835" t="s">
        <v>8671</v>
      </c>
      <c r="K835" t="e">
        <v>#VALUE!</v>
      </c>
      <c r="L835" t="s">
        <v>9475</v>
      </c>
      <c r="M835" s="175">
        <v>0</v>
      </c>
      <c r="N835" s="124">
        <v>0</v>
      </c>
      <c r="O835" s="75">
        <v>0</v>
      </c>
      <c r="P835" s="124">
        <v>0</v>
      </c>
      <c r="Q835" s="124">
        <v>0</v>
      </c>
      <c r="R835" s="124">
        <v>0</v>
      </c>
      <c r="S835" s="75">
        <v>0</v>
      </c>
      <c r="T835" s="124">
        <v>0</v>
      </c>
      <c r="U835" s="75">
        <v>0</v>
      </c>
      <c r="V835" s="75">
        <v>0</v>
      </c>
      <c r="W835" s="75">
        <v>0</v>
      </c>
      <c r="X835" s="75">
        <v>0</v>
      </c>
      <c r="Y835" s="52">
        <v>0</v>
      </c>
      <c r="Z835" s="52">
        <v>0</v>
      </c>
      <c r="AA835" s="52">
        <v>0</v>
      </c>
      <c r="AB835" s="51">
        <v>0</v>
      </c>
      <c r="AC835" s="51">
        <v>0</v>
      </c>
      <c r="AD835" s="51">
        <v>0</v>
      </c>
      <c r="AE835" s="51">
        <v>0</v>
      </c>
      <c r="AF835" s="51">
        <v>0.37915166066423983</v>
      </c>
      <c r="AG835" s="51">
        <v>0</v>
      </c>
      <c r="AH835" s="51">
        <v>0</v>
      </c>
      <c r="AI835" s="51">
        <v>0</v>
      </c>
      <c r="AJ835" s="51">
        <v>-999</v>
      </c>
      <c r="AK835" s="51" t="s">
        <v>12734</v>
      </c>
      <c r="AL835" s="51" t="s">
        <v>12734</v>
      </c>
      <c r="AM835" s="51" t="s">
        <v>12734</v>
      </c>
      <c r="AN835" s="51" t="s">
        <v>12734</v>
      </c>
      <c r="AO835" s="51">
        <v>-999</v>
      </c>
      <c r="AP835" s="51" t="s">
        <v>12734</v>
      </c>
      <c r="AQ835" s="51" t="s">
        <v>12734</v>
      </c>
      <c r="AR835" s="51">
        <v>-999</v>
      </c>
      <c r="AS835" s="51">
        <v>-999</v>
      </c>
      <c r="AT835" s="51">
        <v>-999</v>
      </c>
      <c r="AU835" s="51">
        <v>-999</v>
      </c>
      <c r="AV835" s="76" t="s">
        <v>12734</v>
      </c>
      <c r="AW835" s="133" t="s">
        <v>12734</v>
      </c>
      <c r="AX835" s="133" t="s">
        <v>12734</v>
      </c>
      <c r="AY835" s="133" t="s">
        <v>12734</v>
      </c>
      <c r="AZ835" s="133">
        <v>66</v>
      </c>
      <c r="BA835" s="133" t="s">
        <v>12734</v>
      </c>
      <c r="BB835" s="133" t="s">
        <v>12734</v>
      </c>
      <c r="BC835" s="133">
        <v>122</v>
      </c>
      <c r="BD835" s="133">
        <v>172</v>
      </c>
      <c r="BE835" s="133">
        <v>388</v>
      </c>
      <c r="BF835" s="133">
        <v>373</v>
      </c>
      <c r="BG835" s="92" t="s">
        <v>12734</v>
      </c>
      <c r="BH835" s="51">
        <v>9.752144097079757</v>
      </c>
      <c r="BI835" s="51">
        <v>-1008.7521440970797</v>
      </c>
      <c r="BJ835" s="76">
        <v>825</v>
      </c>
      <c r="BK835" s="51">
        <v>0</v>
      </c>
      <c r="BL835" s="51">
        <v>0.21403182159055145</v>
      </c>
      <c r="BM835" s="51">
        <v>-1008.9661759186703</v>
      </c>
      <c r="BN835" s="64">
        <v>-1862.495711385571</v>
      </c>
      <c r="BO835" s="64"/>
      <c r="BP835" s="51">
        <v>0</v>
      </c>
      <c r="BQ835" s="38">
        <v>0</v>
      </c>
      <c r="BR835" s="51" t="s">
        <v>13323</v>
      </c>
      <c r="BS835" s="51">
        <v>0</v>
      </c>
      <c r="BT835" s="75">
        <v>2048</v>
      </c>
      <c r="BU835" s="51">
        <v>0</v>
      </c>
      <c r="BV835" s="75">
        <v>0</v>
      </c>
      <c r="BW835" s="75">
        <v>0</v>
      </c>
      <c r="BX835" s="51"/>
    </row>
    <row r="836" spans="1:76">
      <c r="A836" s="26" t="s">
        <v>6956</v>
      </c>
      <c r="B836" s="1" t="s">
        <v>4861</v>
      </c>
      <c r="C836" s="2" t="s">
        <v>6958</v>
      </c>
      <c r="D836" s="91" t="s">
        <v>6957</v>
      </c>
      <c r="E836" s="2" t="s">
        <v>2665</v>
      </c>
      <c r="F836" s="2" t="s">
        <v>2665</v>
      </c>
      <c r="G836" s="2" t="s">
        <v>1408</v>
      </c>
      <c r="H836" s="2" t="s">
        <v>1408</v>
      </c>
      <c r="I836" t="e">
        <v>#VALUE!</v>
      </c>
      <c r="J836" t="s">
        <v>6959</v>
      </c>
      <c r="K836" t="e">
        <v>#VALUE!</v>
      </c>
      <c r="L836" t="s">
        <v>6960</v>
      </c>
      <c r="M836" s="175">
        <v>0</v>
      </c>
      <c r="N836" s="124">
        <v>0</v>
      </c>
      <c r="O836" s="75">
        <v>0</v>
      </c>
      <c r="P836" s="124">
        <v>0</v>
      </c>
      <c r="Q836" s="124">
        <v>0</v>
      </c>
      <c r="R836" s="124">
        <v>0</v>
      </c>
      <c r="S836" s="75">
        <v>0</v>
      </c>
      <c r="T836" s="124">
        <v>0</v>
      </c>
      <c r="U836" s="75">
        <v>0</v>
      </c>
      <c r="V836" s="75">
        <v>0</v>
      </c>
      <c r="W836" s="75">
        <v>0</v>
      </c>
      <c r="X836" s="75">
        <v>0</v>
      </c>
      <c r="Y836" s="4">
        <v>0</v>
      </c>
      <c r="Z836" s="4">
        <v>0</v>
      </c>
      <c r="AA836" s="4">
        <v>0</v>
      </c>
      <c r="AB836" s="8">
        <v>0</v>
      </c>
      <c r="AC836" s="8">
        <v>0</v>
      </c>
      <c r="AD836" s="8">
        <v>0</v>
      </c>
      <c r="AE836" s="8">
        <v>0</v>
      </c>
      <c r="AF836" s="51">
        <v>0.37915166066423983</v>
      </c>
      <c r="AG836" s="51">
        <v>0</v>
      </c>
      <c r="AH836" s="51">
        <v>0</v>
      </c>
      <c r="AI836" s="51">
        <v>0</v>
      </c>
      <c r="AJ836" s="8">
        <v>-999</v>
      </c>
      <c r="AK836" s="8" t="s">
        <v>12734</v>
      </c>
      <c r="AL836" s="8" t="s">
        <v>12734</v>
      </c>
      <c r="AM836" s="8" t="s">
        <v>12734</v>
      </c>
      <c r="AN836" s="8" t="s">
        <v>12734</v>
      </c>
      <c r="AO836" s="8">
        <v>-999</v>
      </c>
      <c r="AP836" s="8" t="s">
        <v>12734</v>
      </c>
      <c r="AQ836" s="8" t="s">
        <v>12734</v>
      </c>
      <c r="AR836" s="8">
        <v>-999</v>
      </c>
      <c r="AS836" s="8">
        <v>-999</v>
      </c>
      <c r="AT836" s="8">
        <v>-999</v>
      </c>
      <c r="AU836" s="8">
        <v>-999</v>
      </c>
      <c r="AV836" s="133" t="s">
        <v>12734</v>
      </c>
      <c r="AW836" s="133" t="s">
        <v>12734</v>
      </c>
      <c r="AX836" s="133" t="s">
        <v>12734</v>
      </c>
      <c r="AY836" s="133" t="s">
        <v>12734</v>
      </c>
      <c r="AZ836" s="133">
        <v>66</v>
      </c>
      <c r="BA836" s="133" t="s">
        <v>12734</v>
      </c>
      <c r="BB836" s="133" t="s">
        <v>12734</v>
      </c>
      <c r="BC836" s="133">
        <v>122</v>
      </c>
      <c r="BD836" s="133">
        <v>172</v>
      </c>
      <c r="BE836" s="133">
        <v>388</v>
      </c>
      <c r="BF836" s="133">
        <v>373</v>
      </c>
      <c r="BG836" s="92" t="s">
        <v>12734</v>
      </c>
      <c r="BH836" s="8">
        <v>9.752144097079757</v>
      </c>
      <c r="BI836" s="8">
        <v>-1008.7521440970797</v>
      </c>
      <c r="BJ836" s="12">
        <v>825</v>
      </c>
      <c r="BK836" s="10">
        <v>0</v>
      </c>
      <c r="BL836" s="10">
        <v>0.21403182159055145</v>
      </c>
      <c r="BM836" s="10">
        <v>-1008.9661759186703</v>
      </c>
      <c r="BN836" s="41">
        <v>-1862.495711385571</v>
      </c>
      <c r="BO836" s="41"/>
      <c r="BP836" s="10">
        <v>0</v>
      </c>
      <c r="BQ836" s="38">
        <v>0</v>
      </c>
      <c r="BR836" s="6" t="s">
        <v>13323</v>
      </c>
      <c r="BS836" s="51">
        <v>0</v>
      </c>
      <c r="BT836" s="75">
        <v>2048</v>
      </c>
      <c r="BU836" s="51">
        <v>0</v>
      </c>
      <c r="BV836" s="75">
        <v>0</v>
      </c>
      <c r="BW836" s="75">
        <v>0</v>
      </c>
      <c r="BX836" s="51"/>
    </row>
    <row r="837" spans="1:76">
      <c r="A837" s="48" t="s">
        <v>8989</v>
      </c>
      <c r="B837" s="1" t="s">
        <v>8990</v>
      </c>
      <c r="C837" s="2" t="s">
        <v>4358</v>
      </c>
      <c r="D837" s="91" t="s">
        <v>8697</v>
      </c>
      <c r="E837" s="2" t="s">
        <v>2665</v>
      </c>
      <c r="F837" s="2" t="s">
        <v>2665</v>
      </c>
      <c r="G837" s="2" t="s">
        <v>1408</v>
      </c>
      <c r="H837" s="2" t="s">
        <v>1408</v>
      </c>
      <c r="I837">
        <v>12399</v>
      </c>
      <c r="J837" t="s">
        <v>8698</v>
      </c>
      <c r="K837" t="e">
        <v>#VALUE!</v>
      </c>
      <c r="L837" t="s">
        <v>8991</v>
      </c>
      <c r="M837" s="175">
        <v>0</v>
      </c>
      <c r="N837" s="124">
        <v>0</v>
      </c>
      <c r="O837" s="67">
        <v>0</v>
      </c>
      <c r="P837" s="124">
        <v>0</v>
      </c>
      <c r="Q837" s="124">
        <v>0</v>
      </c>
      <c r="R837" s="124">
        <v>0</v>
      </c>
      <c r="S837" s="67">
        <v>0</v>
      </c>
      <c r="T837" s="124">
        <v>0</v>
      </c>
      <c r="U837" s="67">
        <v>0</v>
      </c>
      <c r="V837" s="67">
        <v>0</v>
      </c>
      <c r="W837" s="67">
        <v>0</v>
      </c>
      <c r="X837" s="67">
        <v>0</v>
      </c>
      <c r="Y837" s="31">
        <v>0</v>
      </c>
      <c r="Z837" s="31">
        <v>0</v>
      </c>
      <c r="AA837" s="31">
        <v>0</v>
      </c>
      <c r="AB837" s="32">
        <v>0</v>
      </c>
      <c r="AC837" s="32">
        <v>0</v>
      </c>
      <c r="AD837" s="32">
        <v>0</v>
      </c>
      <c r="AE837" s="32">
        <v>0</v>
      </c>
      <c r="AF837" s="51">
        <v>0.37915166066423983</v>
      </c>
      <c r="AG837" s="51">
        <v>0</v>
      </c>
      <c r="AH837" s="51">
        <v>0</v>
      </c>
      <c r="AI837" s="51">
        <v>0</v>
      </c>
      <c r="AJ837" s="32">
        <v>-999</v>
      </c>
      <c r="AK837" s="32" t="s">
        <v>12734</v>
      </c>
      <c r="AL837" s="32" t="s">
        <v>12734</v>
      </c>
      <c r="AM837" s="32" t="s">
        <v>12734</v>
      </c>
      <c r="AN837" s="32" t="s">
        <v>12734</v>
      </c>
      <c r="AO837" s="32">
        <v>-999</v>
      </c>
      <c r="AP837" s="32" t="s">
        <v>12734</v>
      </c>
      <c r="AQ837" s="32" t="s">
        <v>12734</v>
      </c>
      <c r="AR837" s="32">
        <v>-999</v>
      </c>
      <c r="AS837" s="32">
        <v>-999</v>
      </c>
      <c r="AT837" s="32">
        <v>-999</v>
      </c>
      <c r="AU837" s="32">
        <v>-999</v>
      </c>
      <c r="AV837" s="134" t="s">
        <v>12734</v>
      </c>
      <c r="AW837" s="133" t="s">
        <v>12734</v>
      </c>
      <c r="AX837" s="133" t="s">
        <v>12734</v>
      </c>
      <c r="AY837" s="133" t="s">
        <v>12734</v>
      </c>
      <c r="AZ837" s="133">
        <v>66</v>
      </c>
      <c r="BA837" s="133" t="s">
        <v>12734</v>
      </c>
      <c r="BB837" s="133" t="s">
        <v>12734</v>
      </c>
      <c r="BC837" s="133">
        <v>122</v>
      </c>
      <c r="BD837" s="133">
        <v>172</v>
      </c>
      <c r="BE837" s="133">
        <v>388</v>
      </c>
      <c r="BF837" s="133">
        <v>373</v>
      </c>
      <c r="BG837" s="92" t="s">
        <v>12734</v>
      </c>
      <c r="BH837" s="32">
        <v>9.752144097079757</v>
      </c>
      <c r="BI837" s="8">
        <v>-1008.7521440970797</v>
      </c>
      <c r="BJ837" s="12">
        <v>825</v>
      </c>
      <c r="BK837" s="32">
        <v>0</v>
      </c>
      <c r="BL837" s="32">
        <v>0.21403182159055145</v>
      </c>
      <c r="BM837" s="32">
        <v>-1008.9661759186703</v>
      </c>
      <c r="BN837" s="40">
        <v>-1862.495711385571</v>
      </c>
      <c r="BO837" s="40"/>
      <c r="BP837" s="32">
        <v>0</v>
      </c>
      <c r="BQ837" s="38">
        <v>0</v>
      </c>
      <c r="BR837" s="6" t="s">
        <v>13323</v>
      </c>
      <c r="BS837" s="51">
        <v>0</v>
      </c>
      <c r="BT837" s="75">
        <v>2048</v>
      </c>
      <c r="BU837" s="51">
        <v>0</v>
      </c>
      <c r="BV837" s="75">
        <v>0</v>
      </c>
      <c r="BW837" s="75">
        <v>0</v>
      </c>
      <c r="BX837" s="51"/>
    </row>
    <row r="838" spans="1:76">
      <c r="A838" s="72" t="s">
        <v>1638</v>
      </c>
      <c r="B838" s="1" t="s">
        <v>4617</v>
      </c>
      <c r="C838" s="2" t="s">
        <v>4045</v>
      </c>
      <c r="D838" s="91" t="s">
        <v>103</v>
      </c>
      <c r="E838" s="2" t="s">
        <v>1374</v>
      </c>
      <c r="F838" s="2" t="s">
        <v>6289</v>
      </c>
      <c r="G838" s="2" t="s">
        <v>1408</v>
      </c>
      <c r="H838" s="2" t="s">
        <v>1408</v>
      </c>
      <c r="I838">
        <v>6652</v>
      </c>
      <c r="J838" t="s">
        <v>7555</v>
      </c>
      <c r="K838" t="e">
        <v>#VALUE!</v>
      </c>
      <c r="L838" t="s">
        <v>5831</v>
      </c>
      <c r="M838" s="175">
        <v>0</v>
      </c>
      <c r="N838" s="124">
        <v>0</v>
      </c>
      <c r="O838" s="67">
        <v>0</v>
      </c>
      <c r="P838" s="124">
        <v>0</v>
      </c>
      <c r="Q838" s="124">
        <v>0</v>
      </c>
      <c r="R838" s="124">
        <v>0</v>
      </c>
      <c r="S838" s="67">
        <v>0</v>
      </c>
      <c r="T838" s="124">
        <v>0</v>
      </c>
      <c r="U838" s="67">
        <v>0</v>
      </c>
      <c r="V838" s="67">
        <v>0</v>
      </c>
      <c r="W838" s="67">
        <v>0</v>
      </c>
      <c r="X838" s="67">
        <v>0</v>
      </c>
      <c r="Y838" s="4">
        <v>0</v>
      </c>
      <c r="Z838" s="4">
        <v>0</v>
      </c>
      <c r="AA838" s="4">
        <v>0</v>
      </c>
      <c r="AB838" s="8">
        <v>0</v>
      </c>
      <c r="AC838" s="8">
        <v>0</v>
      </c>
      <c r="AD838" s="8">
        <v>0</v>
      </c>
      <c r="AE838" s="8">
        <v>0</v>
      </c>
      <c r="AF838" s="51">
        <v>0.37915166066423983</v>
      </c>
      <c r="AG838" s="51">
        <v>0</v>
      </c>
      <c r="AH838" s="51">
        <v>0</v>
      </c>
      <c r="AI838" s="51">
        <v>0</v>
      </c>
      <c r="AJ838" s="8">
        <v>-999</v>
      </c>
      <c r="AK838" s="8" t="s">
        <v>12734</v>
      </c>
      <c r="AL838" s="8" t="s">
        <v>12734</v>
      </c>
      <c r="AM838" s="8" t="s">
        <v>12734</v>
      </c>
      <c r="AN838" s="8" t="s">
        <v>12734</v>
      </c>
      <c r="AO838" s="8">
        <v>-999</v>
      </c>
      <c r="AP838" s="8" t="s">
        <v>12734</v>
      </c>
      <c r="AQ838" s="8" t="s">
        <v>12734</v>
      </c>
      <c r="AR838" s="8">
        <v>-999</v>
      </c>
      <c r="AS838" s="8">
        <v>-999</v>
      </c>
      <c r="AT838" s="8">
        <v>-999</v>
      </c>
      <c r="AU838" s="8">
        <v>-999</v>
      </c>
      <c r="AV838" s="133" t="s">
        <v>12734</v>
      </c>
      <c r="AW838" s="133" t="s">
        <v>12734</v>
      </c>
      <c r="AX838" s="133" t="s">
        <v>12734</v>
      </c>
      <c r="AY838" s="133" t="s">
        <v>12734</v>
      </c>
      <c r="AZ838" s="133">
        <v>66</v>
      </c>
      <c r="BA838" s="133" t="s">
        <v>12734</v>
      </c>
      <c r="BB838" s="133" t="s">
        <v>12734</v>
      </c>
      <c r="BC838" s="133">
        <v>122</v>
      </c>
      <c r="BD838" s="133">
        <v>172</v>
      </c>
      <c r="BE838" s="133">
        <v>388</v>
      </c>
      <c r="BF838" s="133">
        <v>373</v>
      </c>
      <c r="BG838" s="92" t="s">
        <v>12734</v>
      </c>
      <c r="BH838" s="8">
        <v>9.752144097079757</v>
      </c>
      <c r="BI838" s="8">
        <v>-1008.7521440970797</v>
      </c>
      <c r="BJ838" s="12">
        <v>825</v>
      </c>
      <c r="BK838" s="10">
        <v>0</v>
      </c>
      <c r="BL838" s="10">
        <v>0.21403182159055145</v>
      </c>
      <c r="BM838" s="10">
        <v>-1008.9661759186703</v>
      </c>
      <c r="BN838" s="41">
        <v>-1862.495711385571</v>
      </c>
      <c r="BO838" s="41"/>
      <c r="BP838" s="10">
        <v>0</v>
      </c>
      <c r="BQ838" s="38">
        <v>0</v>
      </c>
      <c r="BR838" s="6" t="s">
        <v>13323</v>
      </c>
      <c r="BS838" s="51">
        <v>0</v>
      </c>
      <c r="BT838" s="75">
        <v>2048</v>
      </c>
      <c r="BU838" s="51">
        <v>0</v>
      </c>
      <c r="BV838" s="75">
        <v>0</v>
      </c>
      <c r="BW838" s="75">
        <v>0</v>
      </c>
      <c r="BX838" s="51"/>
    </row>
    <row r="839" spans="1:76">
      <c r="A839" s="48" t="s">
        <v>9424</v>
      </c>
      <c r="B839" s="1" t="s">
        <v>4024</v>
      </c>
      <c r="C839" s="2" t="s">
        <v>9425</v>
      </c>
      <c r="D839" s="91" t="s">
        <v>8782</v>
      </c>
      <c r="E839" s="2" t="s">
        <v>1390</v>
      </c>
      <c r="F839" s="2" t="s">
        <v>3643</v>
      </c>
      <c r="G839" s="2" t="s">
        <v>1408</v>
      </c>
      <c r="H839" s="2" t="s">
        <v>1408</v>
      </c>
      <c r="I839">
        <v>11472</v>
      </c>
      <c r="J839" t="s">
        <v>8783</v>
      </c>
      <c r="K839" t="e">
        <v>#VALUE!</v>
      </c>
      <c r="L839" t="s">
        <v>9426</v>
      </c>
      <c r="M839" s="175">
        <v>0</v>
      </c>
      <c r="N839" s="124">
        <v>0</v>
      </c>
      <c r="O839" s="67">
        <v>0</v>
      </c>
      <c r="P839" s="124">
        <v>0</v>
      </c>
      <c r="Q839" s="124">
        <v>0</v>
      </c>
      <c r="R839" s="124">
        <v>0</v>
      </c>
      <c r="S839" s="67">
        <v>0</v>
      </c>
      <c r="T839" s="124">
        <v>0</v>
      </c>
      <c r="U839" s="67">
        <v>0</v>
      </c>
      <c r="V839" s="67">
        <v>0</v>
      </c>
      <c r="W839" s="67">
        <v>0</v>
      </c>
      <c r="X839" s="67">
        <v>0</v>
      </c>
      <c r="Y839" s="3">
        <v>0</v>
      </c>
      <c r="Z839" s="3">
        <v>0</v>
      </c>
      <c r="AA839" s="3">
        <v>0</v>
      </c>
      <c r="AB839" s="6">
        <v>0</v>
      </c>
      <c r="AC839" s="6">
        <v>0</v>
      </c>
      <c r="AD839" s="6">
        <v>0</v>
      </c>
      <c r="AE839" s="6">
        <v>0</v>
      </c>
      <c r="AF839" s="51">
        <v>0.37915166066423983</v>
      </c>
      <c r="AG839" s="51">
        <v>0</v>
      </c>
      <c r="AH839" s="51">
        <v>0</v>
      </c>
      <c r="AI839" s="51">
        <v>0</v>
      </c>
      <c r="AJ839" s="6">
        <v>-999</v>
      </c>
      <c r="AK839" s="6" t="s">
        <v>12734</v>
      </c>
      <c r="AL839" s="6" t="s">
        <v>12734</v>
      </c>
      <c r="AM839" s="6" t="s">
        <v>12734</v>
      </c>
      <c r="AN839" s="6" t="s">
        <v>12734</v>
      </c>
      <c r="AO839" s="6">
        <v>-999</v>
      </c>
      <c r="AP839" s="6" t="s">
        <v>12734</v>
      </c>
      <c r="AQ839" s="6" t="s">
        <v>12734</v>
      </c>
      <c r="AR839" s="6">
        <v>-999</v>
      </c>
      <c r="AS839" s="6">
        <v>-999</v>
      </c>
      <c r="AT839" s="6">
        <v>-999</v>
      </c>
      <c r="AU839" s="6">
        <v>-999</v>
      </c>
      <c r="AV839" s="99" t="s">
        <v>12734</v>
      </c>
      <c r="AW839" s="133" t="s">
        <v>12734</v>
      </c>
      <c r="AX839" s="133" t="s">
        <v>12734</v>
      </c>
      <c r="AY839" s="133" t="s">
        <v>12734</v>
      </c>
      <c r="AZ839" s="133">
        <v>66</v>
      </c>
      <c r="BA839" s="133" t="s">
        <v>12734</v>
      </c>
      <c r="BB839" s="133" t="s">
        <v>12734</v>
      </c>
      <c r="BC839" s="133">
        <v>122</v>
      </c>
      <c r="BD839" s="133">
        <v>172</v>
      </c>
      <c r="BE839" s="133">
        <v>388</v>
      </c>
      <c r="BF839" s="133">
        <v>373</v>
      </c>
      <c r="BG839" s="92" t="s">
        <v>12734</v>
      </c>
      <c r="BH839" s="6">
        <v>9.752144097079757</v>
      </c>
      <c r="BI839" s="8">
        <v>-1008.7521440970797</v>
      </c>
      <c r="BJ839" s="12">
        <v>825</v>
      </c>
      <c r="BK839" s="6">
        <v>0</v>
      </c>
      <c r="BL839" s="6">
        <v>0.21403182159055145</v>
      </c>
      <c r="BM839" s="6">
        <v>-1008.9661759186703</v>
      </c>
      <c r="BN839" s="38">
        <v>-1862.495711385571</v>
      </c>
      <c r="BO839" s="38"/>
      <c r="BP839" s="6">
        <v>0</v>
      </c>
      <c r="BQ839" s="38">
        <v>0</v>
      </c>
      <c r="BR839" s="6" t="s">
        <v>13323</v>
      </c>
      <c r="BS839" s="51">
        <v>0</v>
      </c>
      <c r="BT839" s="75">
        <v>2048</v>
      </c>
      <c r="BU839" s="51">
        <v>0</v>
      </c>
      <c r="BV839" s="75">
        <v>0</v>
      </c>
      <c r="BW839" s="75">
        <v>0</v>
      </c>
      <c r="BX839" s="6"/>
    </row>
    <row r="840" spans="1:76">
      <c r="A840" s="26" t="s">
        <v>1707</v>
      </c>
      <c r="B840" s="1" t="s">
        <v>4046</v>
      </c>
      <c r="C840" s="2" t="s">
        <v>4047</v>
      </c>
      <c r="D840" s="91" t="s">
        <v>256</v>
      </c>
      <c r="E840" s="2" t="s">
        <v>2665</v>
      </c>
      <c r="F840" s="2" t="s">
        <v>2665</v>
      </c>
      <c r="G840" s="2" t="s">
        <v>1408</v>
      </c>
      <c r="H840" s="2" t="s">
        <v>1408</v>
      </c>
      <c r="I840" s="98">
        <v>6310</v>
      </c>
      <c r="J840" s="98" t="s">
        <v>7289</v>
      </c>
      <c r="K840" s="98" t="e">
        <v>#VALUE!</v>
      </c>
      <c r="L840" s="98" t="s">
        <v>3167</v>
      </c>
      <c r="M840" s="66">
        <v>0</v>
      </c>
      <c r="N840" s="124">
        <v>0</v>
      </c>
      <c r="O840" s="66">
        <v>0</v>
      </c>
      <c r="P840" s="124">
        <v>0</v>
      </c>
      <c r="Q840" s="124">
        <v>0</v>
      </c>
      <c r="R840" s="124">
        <v>0</v>
      </c>
      <c r="S840" s="66">
        <v>0</v>
      </c>
      <c r="T840" s="124">
        <v>0</v>
      </c>
      <c r="U840" s="66">
        <v>0</v>
      </c>
      <c r="V840" s="66">
        <v>0</v>
      </c>
      <c r="W840" s="66">
        <v>0</v>
      </c>
      <c r="X840" s="66">
        <v>0</v>
      </c>
      <c r="Y840" s="3">
        <v>0</v>
      </c>
      <c r="Z840" s="3">
        <v>0</v>
      </c>
      <c r="AA840" s="3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0.37915166066423983</v>
      </c>
      <c r="AG840" s="6">
        <v>0</v>
      </c>
      <c r="AH840" s="6">
        <v>0</v>
      </c>
      <c r="AI840" s="51">
        <v>0</v>
      </c>
      <c r="AJ840" s="6">
        <v>-999</v>
      </c>
      <c r="AK840" s="6" t="s">
        <v>12734</v>
      </c>
      <c r="AL840" s="6" t="s">
        <v>12734</v>
      </c>
      <c r="AM840" s="6" t="s">
        <v>12734</v>
      </c>
      <c r="AN840" s="6" t="s">
        <v>12734</v>
      </c>
      <c r="AO840" s="6">
        <v>-999</v>
      </c>
      <c r="AP840" s="6" t="s">
        <v>12734</v>
      </c>
      <c r="AQ840" s="6" t="s">
        <v>12734</v>
      </c>
      <c r="AR840" s="6">
        <v>-999</v>
      </c>
      <c r="AS840" s="6">
        <v>-999</v>
      </c>
      <c r="AT840" s="6">
        <v>-999</v>
      </c>
      <c r="AU840" s="6">
        <v>-999</v>
      </c>
      <c r="AV840" s="99" t="s">
        <v>12734</v>
      </c>
      <c r="AW840" s="99" t="s">
        <v>12734</v>
      </c>
      <c r="AX840" s="99" t="s">
        <v>12734</v>
      </c>
      <c r="AY840" s="99" t="s">
        <v>12734</v>
      </c>
      <c r="AZ840" s="99">
        <v>66</v>
      </c>
      <c r="BA840" s="99" t="s">
        <v>12734</v>
      </c>
      <c r="BB840" s="99" t="s">
        <v>12734</v>
      </c>
      <c r="BC840" s="99">
        <v>122</v>
      </c>
      <c r="BD840" s="99">
        <v>172</v>
      </c>
      <c r="BE840" s="99">
        <v>388</v>
      </c>
      <c r="BF840" s="99">
        <v>373</v>
      </c>
      <c r="BG840" s="92" t="s">
        <v>12734</v>
      </c>
      <c r="BH840" s="6">
        <v>9.752144097079757</v>
      </c>
      <c r="BI840" s="6">
        <v>-1008.7521440970797</v>
      </c>
      <c r="BJ840" s="99">
        <v>825</v>
      </c>
      <c r="BK840" s="6">
        <v>0</v>
      </c>
      <c r="BL840" s="6">
        <v>0.21403182159055145</v>
      </c>
      <c r="BM840" s="6">
        <v>-1008.9661759186703</v>
      </c>
      <c r="BN840" s="38">
        <v>-1862.495711385571</v>
      </c>
      <c r="BO840" s="38"/>
      <c r="BP840" s="6">
        <v>0</v>
      </c>
      <c r="BQ840" s="38">
        <v>0</v>
      </c>
      <c r="BR840" s="6" t="s">
        <v>13323</v>
      </c>
      <c r="BS840" s="51">
        <v>0</v>
      </c>
      <c r="BT840" s="75">
        <v>2048</v>
      </c>
      <c r="BU840" s="51">
        <v>0</v>
      </c>
      <c r="BV840" s="75">
        <v>0</v>
      </c>
      <c r="BW840" s="75">
        <v>0</v>
      </c>
      <c r="BX840" s="6"/>
    </row>
    <row r="841" spans="1:76">
      <c r="A841" s="186" t="s">
        <v>10064</v>
      </c>
      <c r="B841" s="187" t="s">
        <v>10066</v>
      </c>
      <c r="C841" s="188" t="s">
        <v>10065</v>
      </c>
      <c r="D841" s="219" t="s">
        <v>8721</v>
      </c>
      <c r="E841" s="188" t="s">
        <v>1396</v>
      </c>
      <c r="F841" s="188" t="s">
        <v>6289</v>
      </c>
      <c r="G841" s="188" t="s">
        <v>1408</v>
      </c>
      <c r="H841" s="188" t="s">
        <v>1408</v>
      </c>
      <c r="I841" s="190">
        <v>13325</v>
      </c>
      <c r="J841" s="190" t="s">
        <v>8722</v>
      </c>
      <c r="K841" s="202" t="e">
        <v>#VALUE!</v>
      </c>
      <c r="L841" s="202" t="s">
        <v>10067</v>
      </c>
      <c r="M841" s="66">
        <v>0</v>
      </c>
      <c r="N841" s="192">
        <v>0</v>
      </c>
      <c r="O841" s="192">
        <v>0</v>
      </c>
      <c r="P841" s="192">
        <v>0</v>
      </c>
      <c r="Q841" s="192">
        <v>0</v>
      </c>
      <c r="R841" s="192">
        <v>0</v>
      </c>
      <c r="S841" s="192">
        <v>0</v>
      </c>
      <c r="T841" s="192">
        <v>0</v>
      </c>
      <c r="U841" s="192">
        <v>0</v>
      </c>
      <c r="V841" s="192">
        <v>0</v>
      </c>
      <c r="W841" s="192">
        <v>0</v>
      </c>
      <c r="X841" s="192">
        <v>0</v>
      </c>
      <c r="Y841" s="193">
        <v>0</v>
      </c>
      <c r="Z841" s="194">
        <v>0</v>
      </c>
      <c r="AA841" s="194">
        <v>0</v>
      </c>
      <c r="AB841" s="195">
        <v>0</v>
      </c>
      <c r="AC841" s="195">
        <v>0</v>
      </c>
      <c r="AD841" s="195">
        <v>0</v>
      </c>
      <c r="AE841" s="195">
        <v>0</v>
      </c>
      <c r="AF841" s="195">
        <v>0.37915166066423983</v>
      </c>
      <c r="AG841" s="196">
        <v>0</v>
      </c>
      <c r="AH841" s="196">
        <v>0</v>
      </c>
      <c r="AI841" s="196">
        <v>0</v>
      </c>
      <c r="AJ841" s="195">
        <v>-999</v>
      </c>
      <c r="AK841" s="195" t="s">
        <v>12734</v>
      </c>
      <c r="AL841" s="195" t="s">
        <v>12734</v>
      </c>
      <c r="AM841" s="195" t="s">
        <v>12734</v>
      </c>
      <c r="AN841" s="195" t="s">
        <v>12734</v>
      </c>
      <c r="AO841" s="195">
        <v>-999</v>
      </c>
      <c r="AP841" s="195" t="s">
        <v>12734</v>
      </c>
      <c r="AQ841" s="195" t="s">
        <v>12734</v>
      </c>
      <c r="AR841" s="195">
        <v>-999</v>
      </c>
      <c r="AS841" s="195">
        <v>-999</v>
      </c>
      <c r="AT841" s="195">
        <v>-999</v>
      </c>
      <c r="AU841" s="195">
        <v>-999</v>
      </c>
      <c r="AV841" s="197" t="s">
        <v>12734</v>
      </c>
      <c r="AW841" s="197" t="s">
        <v>12734</v>
      </c>
      <c r="AX841" s="197" t="s">
        <v>12734</v>
      </c>
      <c r="AY841" s="197" t="s">
        <v>12734</v>
      </c>
      <c r="AZ841" s="197">
        <v>66</v>
      </c>
      <c r="BA841" s="197" t="s">
        <v>12734</v>
      </c>
      <c r="BB841" s="197" t="s">
        <v>12734</v>
      </c>
      <c r="BC841" s="197">
        <v>122</v>
      </c>
      <c r="BD841" s="197">
        <v>172</v>
      </c>
      <c r="BE841" s="197">
        <v>388</v>
      </c>
      <c r="BF841" s="197">
        <v>373</v>
      </c>
      <c r="BG841" s="198" t="s">
        <v>12734</v>
      </c>
      <c r="BH841" s="195">
        <v>9.752144097079757</v>
      </c>
      <c r="BI841" s="195">
        <v>-1008.7521440970797</v>
      </c>
      <c r="BJ841" s="197">
        <v>825</v>
      </c>
      <c r="BK841" s="195">
        <v>0</v>
      </c>
      <c r="BL841" s="195">
        <v>0.21403182159055145</v>
      </c>
      <c r="BM841" s="195">
        <v>-1008.9661759186703</v>
      </c>
      <c r="BN841" s="199">
        <v>-1862.495711385571</v>
      </c>
      <c r="BO841" s="200"/>
      <c r="BP841" s="195">
        <v>0</v>
      </c>
      <c r="BQ841" s="38">
        <v>0</v>
      </c>
      <c r="BR841" s="195" t="s">
        <v>13323</v>
      </c>
      <c r="BS841" s="195">
        <v>0</v>
      </c>
      <c r="BT841" s="201">
        <v>2048</v>
      </c>
      <c r="BU841" s="196">
        <v>0</v>
      </c>
      <c r="BV841" s="201">
        <v>0</v>
      </c>
      <c r="BW841" s="201">
        <v>0</v>
      </c>
      <c r="BX841" s="195"/>
    </row>
    <row r="842" spans="1:76">
      <c r="A842" s="26" t="s">
        <v>1434</v>
      </c>
      <c r="B842" s="1" t="s">
        <v>4000</v>
      </c>
      <c r="C842" s="2" t="s">
        <v>4001</v>
      </c>
      <c r="D842" s="91" t="s">
        <v>388</v>
      </c>
      <c r="E842" s="2" t="s">
        <v>1393</v>
      </c>
      <c r="F842" s="2" t="s">
        <v>6289</v>
      </c>
      <c r="G842" s="2" t="s">
        <v>1408</v>
      </c>
      <c r="H842" s="2" t="s">
        <v>1408</v>
      </c>
      <c r="I842">
        <v>4082</v>
      </c>
      <c r="J842" t="s">
        <v>6294</v>
      </c>
      <c r="K842" t="e">
        <v>#VALUE!</v>
      </c>
      <c r="L842" t="s">
        <v>2934</v>
      </c>
      <c r="M842" s="175">
        <v>0</v>
      </c>
      <c r="N842" s="124">
        <v>0</v>
      </c>
      <c r="O842" s="75">
        <v>0</v>
      </c>
      <c r="P842" s="124">
        <v>0</v>
      </c>
      <c r="Q842" s="124">
        <v>0</v>
      </c>
      <c r="R842" s="124">
        <v>0</v>
      </c>
      <c r="S842" s="75">
        <v>0</v>
      </c>
      <c r="T842" s="124">
        <v>0</v>
      </c>
      <c r="U842" s="75">
        <v>0</v>
      </c>
      <c r="V842" s="75">
        <v>0</v>
      </c>
      <c r="W842" s="75">
        <v>0</v>
      </c>
      <c r="X842" s="75">
        <v>0</v>
      </c>
      <c r="Y842" s="4">
        <v>0</v>
      </c>
      <c r="Z842" s="4">
        <v>0</v>
      </c>
      <c r="AA842" s="4">
        <v>0</v>
      </c>
      <c r="AB842" s="8">
        <v>0</v>
      </c>
      <c r="AC842" s="8">
        <v>0</v>
      </c>
      <c r="AD842" s="8">
        <v>0</v>
      </c>
      <c r="AE842" s="8">
        <v>0</v>
      </c>
      <c r="AF842" s="51">
        <v>0.37915166066423983</v>
      </c>
      <c r="AG842" s="51">
        <v>0</v>
      </c>
      <c r="AH842" s="51">
        <v>0</v>
      </c>
      <c r="AI842" s="51">
        <v>0</v>
      </c>
      <c r="AJ842" s="8">
        <v>-999</v>
      </c>
      <c r="AK842" s="8" t="s">
        <v>12734</v>
      </c>
      <c r="AL842" s="8" t="s">
        <v>12734</v>
      </c>
      <c r="AM842" s="8" t="s">
        <v>12734</v>
      </c>
      <c r="AN842" s="8" t="s">
        <v>12734</v>
      </c>
      <c r="AO842" s="8">
        <v>-999</v>
      </c>
      <c r="AP842" s="8" t="s">
        <v>12734</v>
      </c>
      <c r="AQ842" s="8" t="s">
        <v>12734</v>
      </c>
      <c r="AR842" s="8">
        <v>-999</v>
      </c>
      <c r="AS842" s="8">
        <v>-999</v>
      </c>
      <c r="AT842" s="8">
        <v>-999</v>
      </c>
      <c r="AU842" s="8">
        <v>-999</v>
      </c>
      <c r="AV842" s="133" t="s">
        <v>12734</v>
      </c>
      <c r="AW842" s="133" t="s">
        <v>12734</v>
      </c>
      <c r="AX842" s="133" t="s">
        <v>12734</v>
      </c>
      <c r="AY842" s="133" t="s">
        <v>12734</v>
      </c>
      <c r="AZ842" s="133">
        <v>66</v>
      </c>
      <c r="BA842" s="133" t="s">
        <v>12734</v>
      </c>
      <c r="BB842" s="133" t="s">
        <v>12734</v>
      </c>
      <c r="BC842" s="133">
        <v>122</v>
      </c>
      <c r="BD842" s="133">
        <v>172</v>
      </c>
      <c r="BE842" s="133">
        <v>388</v>
      </c>
      <c r="BF842" s="133">
        <v>373</v>
      </c>
      <c r="BG842" s="92" t="s">
        <v>12734</v>
      </c>
      <c r="BH842" s="8">
        <v>9.752144097079757</v>
      </c>
      <c r="BI842" s="8">
        <v>-1008.7521440970797</v>
      </c>
      <c r="BJ842" s="12">
        <v>825</v>
      </c>
      <c r="BK842" s="10">
        <v>0</v>
      </c>
      <c r="BL842" s="10">
        <v>0.21403182159055145</v>
      </c>
      <c r="BM842" s="10">
        <v>-1008.9661759186703</v>
      </c>
      <c r="BN842" s="41">
        <v>-1862.495711385571</v>
      </c>
      <c r="BO842" s="41"/>
      <c r="BP842" s="10">
        <v>0</v>
      </c>
      <c r="BQ842" s="38">
        <v>0</v>
      </c>
      <c r="BR842" s="6" t="s">
        <v>13323</v>
      </c>
      <c r="BS842" s="51">
        <v>0</v>
      </c>
      <c r="BT842" s="75">
        <v>2048</v>
      </c>
      <c r="BU842" s="51">
        <v>0</v>
      </c>
      <c r="BV842" s="75">
        <v>0</v>
      </c>
      <c r="BW842" s="75">
        <v>0</v>
      </c>
      <c r="BX842" s="51"/>
    </row>
    <row r="843" spans="1:76">
      <c r="A843" s="53" t="s">
        <v>9810</v>
      </c>
      <c r="B843" s="1" t="s">
        <v>4238</v>
      </c>
      <c r="C843" s="2" t="s">
        <v>9811</v>
      </c>
      <c r="D843" s="91" t="s">
        <v>9552</v>
      </c>
      <c r="E843" s="2" t="s">
        <v>1382</v>
      </c>
      <c r="F843" s="2" t="s">
        <v>6289</v>
      </c>
      <c r="G843" s="2" t="s">
        <v>1408</v>
      </c>
      <c r="H843" s="2" t="s">
        <v>1408</v>
      </c>
      <c r="I843" t="e">
        <v>#VALUE!</v>
      </c>
      <c r="J843" t="s">
        <v>9812</v>
      </c>
      <c r="K843" t="e">
        <v>#VALUE!</v>
      </c>
      <c r="L843" t="s">
        <v>9813</v>
      </c>
      <c r="M843" s="175">
        <v>0</v>
      </c>
      <c r="N843" s="124">
        <v>0</v>
      </c>
      <c r="O843" s="75">
        <v>0</v>
      </c>
      <c r="P843" s="124">
        <v>0</v>
      </c>
      <c r="Q843" s="124">
        <v>0</v>
      </c>
      <c r="R843" s="124">
        <v>0</v>
      </c>
      <c r="S843" s="75">
        <v>0</v>
      </c>
      <c r="T843" s="124">
        <v>0</v>
      </c>
      <c r="U843" s="75">
        <v>0</v>
      </c>
      <c r="V843" s="75">
        <v>0</v>
      </c>
      <c r="W843" s="75">
        <v>0</v>
      </c>
      <c r="X843" s="75">
        <v>0</v>
      </c>
      <c r="Y843" s="52">
        <v>0</v>
      </c>
      <c r="Z843" s="52">
        <v>0</v>
      </c>
      <c r="AA843" s="52">
        <v>0</v>
      </c>
      <c r="AB843" s="51">
        <v>0</v>
      </c>
      <c r="AC843" s="51">
        <v>0</v>
      </c>
      <c r="AD843" s="51">
        <v>0</v>
      </c>
      <c r="AE843" s="51">
        <v>0</v>
      </c>
      <c r="AF843" s="51">
        <v>0.37915166066423983</v>
      </c>
      <c r="AG843" s="51">
        <v>0</v>
      </c>
      <c r="AH843" s="51">
        <v>0</v>
      </c>
      <c r="AI843" s="51">
        <v>0</v>
      </c>
      <c r="AJ843" s="51">
        <v>-999</v>
      </c>
      <c r="AK843" s="51" t="s">
        <v>12734</v>
      </c>
      <c r="AL843" s="51" t="s">
        <v>12734</v>
      </c>
      <c r="AM843" s="51" t="s">
        <v>12734</v>
      </c>
      <c r="AN843" s="51" t="s">
        <v>12734</v>
      </c>
      <c r="AO843" s="51">
        <v>-999</v>
      </c>
      <c r="AP843" s="51" t="s">
        <v>12734</v>
      </c>
      <c r="AQ843" s="51" t="s">
        <v>12734</v>
      </c>
      <c r="AR843" s="51">
        <v>-999</v>
      </c>
      <c r="AS843" s="51">
        <v>-999</v>
      </c>
      <c r="AT843" s="51">
        <v>-999</v>
      </c>
      <c r="AU843" s="51">
        <v>-999</v>
      </c>
      <c r="AV843" s="76" t="s">
        <v>12734</v>
      </c>
      <c r="AW843" s="133" t="s">
        <v>12734</v>
      </c>
      <c r="AX843" s="133" t="s">
        <v>12734</v>
      </c>
      <c r="AY843" s="133" t="s">
        <v>12734</v>
      </c>
      <c r="AZ843" s="133">
        <v>66</v>
      </c>
      <c r="BA843" s="133" t="s">
        <v>12734</v>
      </c>
      <c r="BB843" s="133" t="s">
        <v>12734</v>
      </c>
      <c r="BC843" s="133">
        <v>122</v>
      </c>
      <c r="BD843" s="133">
        <v>172</v>
      </c>
      <c r="BE843" s="133">
        <v>388</v>
      </c>
      <c r="BF843" s="133">
        <v>373</v>
      </c>
      <c r="BG843" s="92" t="s">
        <v>12734</v>
      </c>
      <c r="BH843" s="51">
        <v>9.752144097079757</v>
      </c>
      <c r="BI843" s="51">
        <v>-1008.7521440970797</v>
      </c>
      <c r="BJ843" s="76">
        <v>825</v>
      </c>
      <c r="BK843" s="51">
        <v>0</v>
      </c>
      <c r="BL843" s="51">
        <v>0.21403182159055145</v>
      </c>
      <c r="BM843" s="51">
        <v>-1008.9661759186703</v>
      </c>
      <c r="BN843" s="64">
        <v>-1862.495711385571</v>
      </c>
      <c r="BO843" s="64"/>
      <c r="BP843" s="51">
        <v>0</v>
      </c>
      <c r="BQ843" s="38">
        <v>0</v>
      </c>
      <c r="BR843" s="51" t="s">
        <v>13323</v>
      </c>
      <c r="BS843" s="51">
        <v>0</v>
      </c>
      <c r="BT843" s="75">
        <v>2048</v>
      </c>
      <c r="BU843" s="51">
        <v>0</v>
      </c>
      <c r="BV843" s="75">
        <v>0</v>
      </c>
      <c r="BW843" s="75">
        <v>0</v>
      </c>
      <c r="BX843" s="51"/>
    </row>
    <row r="844" spans="1:76">
      <c r="A844" s="48" t="s">
        <v>10236</v>
      </c>
      <c r="B844" s="1" t="s">
        <v>10238</v>
      </c>
      <c r="C844" s="2" t="s">
        <v>4209</v>
      </c>
      <c r="D844" s="91" t="s">
        <v>10237</v>
      </c>
      <c r="E844" s="2" t="s">
        <v>1435</v>
      </c>
      <c r="F844" s="2" t="s">
        <v>3643</v>
      </c>
      <c r="G844" s="2" t="s">
        <v>1408</v>
      </c>
      <c r="H844" s="2" t="s">
        <v>1408</v>
      </c>
      <c r="I844" t="e">
        <v>#VALUE!</v>
      </c>
      <c r="J844" t="s">
        <v>10239</v>
      </c>
      <c r="K844" t="e">
        <v>#VALUE!</v>
      </c>
      <c r="L844" t="s">
        <v>10240</v>
      </c>
      <c r="M844" s="175">
        <v>0</v>
      </c>
      <c r="N844" s="124">
        <v>0</v>
      </c>
      <c r="O844" s="75">
        <v>0</v>
      </c>
      <c r="P844" s="124">
        <v>0</v>
      </c>
      <c r="Q844" s="124">
        <v>0</v>
      </c>
      <c r="R844" s="124">
        <v>0</v>
      </c>
      <c r="S844" s="75">
        <v>0</v>
      </c>
      <c r="T844" s="124">
        <v>0</v>
      </c>
      <c r="U844" s="75">
        <v>0</v>
      </c>
      <c r="V844" s="75">
        <v>0</v>
      </c>
      <c r="W844" s="75">
        <v>0</v>
      </c>
      <c r="X844" s="75">
        <v>0</v>
      </c>
      <c r="Y844" s="4">
        <v>0</v>
      </c>
      <c r="Z844" s="4">
        <v>0</v>
      </c>
      <c r="AA844" s="4">
        <v>0</v>
      </c>
      <c r="AB844" s="8">
        <v>0</v>
      </c>
      <c r="AC844" s="8">
        <v>0</v>
      </c>
      <c r="AD844" s="8">
        <v>0</v>
      </c>
      <c r="AE844" s="8">
        <v>0</v>
      </c>
      <c r="AF844" s="51">
        <v>0.37915166066423983</v>
      </c>
      <c r="AG844" s="51">
        <v>0</v>
      </c>
      <c r="AH844" s="51">
        <v>0</v>
      </c>
      <c r="AI844" s="51">
        <v>0</v>
      </c>
      <c r="AJ844" s="8">
        <v>-999</v>
      </c>
      <c r="AK844" s="8" t="s">
        <v>12734</v>
      </c>
      <c r="AL844" s="8" t="s">
        <v>12734</v>
      </c>
      <c r="AM844" s="8" t="s">
        <v>12734</v>
      </c>
      <c r="AN844" s="8" t="s">
        <v>12734</v>
      </c>
      <c r="AO844" s="8">
        <v>-999</v>
      </c>
      <c r="AP844" s="8" t="s">
        <v>12734</v>
      </c>
      <c r="AQ844" s="8" t="s">
        <v>12734</v>
      </c>
      <c r="AR844" s="8">
        <v>-999</v>
      </c>
      <c r="AS844" s="8">
        <v>-999</v>
      </c>
      <c r="AT844" s="8">
        <v>-999</v>
      </c>
      <c r="AU844" s="8">
        <v>-999</v>
      </c>
      <c r="AV844" s="133" t="s">
        <v>12734</v>
      </c>
      <c r="AW844" s="133" t="s">
        <v>12734</v>
      </c>
      <c r="AX844" s="133" t="s">
        <v>12734</v>
      </c>
      <c r="AY844" s="133" t="s">
        <v>12734</v>
      </c>
      <c r="AZ844" s="133">
        <v>66</v>
      </c>
      <c r="BA844" s="133" t="s">
        <v>12734</v>
      </c>
      <c r="BB844" s="133" t="s">
        <v>12734</v>
      </c>
      <c r="BC844" s="133">
        <v>122</v>
      </c>
      <c r="BD844" s="133">
        <v>172</v>
      </c>
      <c r="BE844" s="133">
        <v>388</v>
      </c>
      <c r="BF844" s="133">
        <v>373</v>
      </c>
      <c r="BG844" s="92" t="s">
        <v>12734</v>
      </c>
      <c r="BH844" s="8">
        <v>9.752144097079757</v>
      </c>
      <c r="BI844" s="8">
        <v>-1008.7521440970797</v>
      </c>
      <c r="BJ844" s="12">
        <v>825</v>
      </c>
      <c r="BK844" s="10">
        <v>0</v>
      </c>
      <c r="BL844" s="10">
        <v>0.21403182159055145</v>
      </c>
      <c r="BM844" s="10">
        <v>-1008.9661759186703</v>
      </c>
      <c r="BN844" s="41">
        <v>-1862.495711385571</v>
      </c>
      <c r="BO844" s="41"/>
      <c r="BP844" s="10">
        <v>0</v>
      </c>
      <c r="BQ844" s="38">
        <v>0</v>
      </c>
      <c r="BR844" s="6" t="s">
        <v>13323</v>
      </c>
      <c r="BS844" s="51">
        <v>0</v>
      </c>
      <c r="BT844" s="75">
        <v>2048</v>
      </c>
      <c r="BU844" s="51">
        <v>0</v>
      </c>
      <c r="BV844" s="75">
        <v>0</v>
      </c>
      <c r="BW844" s="75">
        <v>0</v>
      </c>
      <c r="BX844" s="51"/>
    </row>
    <row r="845" spans="1:76">
      <c r="A845" s="48" t="s">
        <v>2662</v>
      </c>
      <c r="B845" s="1" t="s">
        <v>4509</v>
      </c>
      <c r="C845" s="2" t="s">
        <v>4510</v>
      </c>
      <c r="D845" s="91" t="s">
        <v>1299</v>
      </c>
      <c r="E845" s="2" t="s">
        <v>1490</v>
      </c>
      <c r="F845" s="2" t="s">
        <v>3643</v>
      </c>
      <c r="G845" s="2" t="s">
        <v>1408</v>
      </c>
      <c r="H845" s="2" t="s">
        <v>1408</v>
      </c>
      <c r="I845">
        <v>8353</v>
      </c>
      <c r="J845" t="s">
        <v>7245</v>
      </c>
      <c r="K845" t="e">
        <v>#VALUE!</v>
      </c>
      <c r="L845" t="s">
        <v>2918</v>
      </c>
      <c r="M845" s="175">
        <v>0</v>
      </c>
      <c r="N845" s="124">
        <v>0</v>
      </c>
      <c r="O845" s="75">
        <v>0</v>
      </c>
      <c r="P845" s="124">
        <v>0</v>
      </c>
      <c r="Q845" s="124">
        <v>0</v>
      </c>
      <c r="R845" s="124">
        <v>0</v>
      </c>
      <c r="S845" s="75">
        <v>0</v>
      </c>
      <c r="T845" s="124">
        <v>0</v>
      </c>
      <c r="U845" s="75">
        <v>0</v>
      </c>
      <c r="V845" s="75">
        <v>0</v>
      </c>
      <c r="W845" s="75">
        <v>0</v>
      </c>
      <c r="X845" s="75">
        <v>0</v>
      </c>
      <c r="Y845" s="4">
        <v>0</v>
      </c>
      <c r="Z845" s="4">
        <v>0</v>
      </c>
      <c r="AA845" s="4">
        <v>0</v>
      </c>
      <c r="AB845" s="8">
        <v>0</v>
      </c>
      <c r="AC845" s="8">
        <v>0</v>
      </c>
      <c r="AD845" s="8">
        <v>0</v>
      </c>
      <c r="AE845" s="8">
        <v>0</v>
      </c>
      <c r="AF845" s="51">
        <v>0.37915166066423983</v>
      </c>
      <c r="AG845" s="51">
        <v>0</v>
      </c>
      <c r="AH845" s="51">
        <v>0</v>
      </c>
      <c r="AI845" s="51">
        <v>0</v>
      </c>
      <c r="AJ845" s="8">
        <v>-999</v>
      </c>
      <c r="AK845" s="8" t="s">
        <v>12734</v>
      </c>
      <c r="AL845" s="8" t="s">
        <v>12734</v>
      </c>
      <c r="AM845" s="8" t="s">
        <v>12734</v>
      </c>
      <c r="AN845" s="8" t="s">
        <v>12734</v>
      </c>
      <c r="AO845" s="8">
        <v>-999</v>
      </c>
      <c r="AP845" s="8" t="s">
        <v>12734</v>
      </c>
      <c r="AQ845" s="8" t="s">
        <v>12734</v>
      </c>
      <c r="AR845" s="8">
        <v>-999</v>
      </c>
      <c r="AS845" s="8">
        <v>-999</v>
      </c>
      <c r="AT845" s="8">
        <v>-999</v>
      </c>
      <c r="AU845" s="8">
        <v>-999</v>
      </c>
      <c r="AV845" s="133" t="s">
        <v>12734</v>
      </c>
      <c r="AW845" s="133" t="s">
        <v>12734</v>
      </c>
      <c r="AX845" s="133" t="s">
        <v>12734</v>
      </c>
      <c r="AY845" s="133" t="s">
        <v>12734</v>
      </c>
      <c r="AZ845" s="133">
        <v>66</v>
      </c>
      <c r="BA845" s="133" t="s">
        <v>12734</v>
      </c>
      <c r="BB845" s="133" t="s">
        <v>12734</v>
      </c>
      <c r="BC845" s="133">
        <v>122</v>
      </c>
      <c r="BD845" s="133">
        <v>172</v>
      </c>
      <c r="BE845" s="133">
        <v>388</v>
      </c>
      <c r="BF845" s="133">
        <v>373</v>
      </c>
      <c r="BG845" s="92" t="s">
        <v>12734</v>
      </c>
      <c r="BH845" s="8">
        <v>9.752144097079757</v>
      </c>
      <c r="BI845" s="8">
        <v>-1008.7521440970797</v>
      </c>
      <c r="BJ845" s="12">
        <v>825</v>
      </c>
      <c r="BK845" s="10">
        <v>0</v>
      </c>
      <c r="BL845" s="10">
        <v>0.21403182159055145</v>
      </c>
      <c r="BM845" s="10">
        <v>-1008.9661759186703</v>
      </c>
      <c r="BN845" s="41">
        <v>-1862.495711385571</v>
      </c>
      <c r="BO845" s="41"/>
      <c r="BP845" s="10">
        <v>0</v>
      </c>
      <c r="BQ845" s="38">
        <v>0</v>
      </c>
      <c r="BR845" s="6" t="s">
        <v>13323</v>
      </c>
      <c r="BS845" s="51">
        <v>0</v>
      </c>
      <c r="BT845" s="75">
        <v>2048</v>
      </c>
      <c r="BU845" s="51">
        <v>0</v>
      </c>
      <c r="BV845" s="75">
        <v>0</v>
      </c>
      <c r="BW845" s="75">
        <v>0</v>
      </c>
      <c r="BX845" s="51"/>
    </row>
    <row r="846" spans="1:76">
      <c r="A846" s="26" t="s">
        <v>1417</v>
      </c>
      <c r="B846" s="1" t="s">
        <v>4301</v>
      </c>
      <c r="C846" s="2" t="s">
        <v>4302</v>
      </c>
      <c r="D846" s="91" t="s">
        <v>75</v>
      </c>
      <c r="E846" s="2" t="s">
        <v>2665</v>
      </c>
      <c r="F846" s="2" t="s">
        <v>2665</v>
      </c>
      <c r="G846" s="2" t="s">
        <v>1408</v>
      </c>
      <c r="H846" s="2" t="s">
        <v>1408</v>
      </c>
      <c r="I846">
        <v>3817</v>
      </c>
      <c r="J846" t="s">
        <v>7609</v>
      </c>
      <c r="K846" t="e">
        <v>#VALUE!</v>
      </c>
      <c r="L846" t="s">
        <v>2923</v>
      </c>
      <c r="M846" s="175">
        <v>0</v>
      </c>
      <c r="N846" s="124">
        <v>0</v>
      </c>
      <c r="O846" s="75">
        <v>0</v>
      </c>
      <c r="P846" s="124">
        <v>0</v>
      </c>
      <c r="Q846" s="124">
        <v>0</v>
      </c>
      <c r="R846" s="124">
        <v>0</v>
      </c>
      <c r="S846" s="75">
        <v>0</v>
      </c>
      <c r="T846" s="124">
        <v>0</v>
      </c>
      <c r="U846" s="75">
        <v>0</v>
      </c>
      <c r="V846" s="75">
        <v>0</v>
      </c>
      <c r="W846" s="75">
        <v>0</v>
      </c>
      <c r="X846" s="75">
        <v>0</v>
      </c>
      <c r="Y846" s="4">
        <v>0</v>
      </c>
      <c r="Z846" s="4">
        <v>0</v>
      </c>
      <c r="AA846" s="4">
        <v>0</v>
      </c>
      <c r="AB846" s="8">
        <v>0</v>
      </c>
      <c r="AC846" s="8">
        <v>0</v>
      </c>
      <c r="AD846" s="8">
        <v>0</v>
      </c>
      <c r="AE846" s="8">
        <v>0</v>
      </c>
      <c r="AF846" s="51">
        <v>0.37915166066423983</v>
      </c>
      <c r="AG846" s="51">
        <v>0</v>
      </c>
      <c r="AH846" s="51">
        <v>0</v>
      </c>
      <c r="AI846" s="51">
        <v>0</v>
      </c>
      <c r="AJ846" s="8">
        <v>-999</v>
      </c>
      <c r="AK846" s="8" t="s">
        <v>12734</v>
      </c>
      <c r="AL846" s="8" t="s">
        <v>12734</v>
      </c>
      <c r="AM846" s="8" t="s">
        <v>12734</v>
      </c>
      <c r="AN846" s="8" t="s">
        <v>12734</v>
      </c>
      <c r="AO846" s="8">
        <v>-999</v>
      </c>
      <c r="AP846" s="8" t="s">
        <v>12734</v>
      </c>
      <c r="AQ846" s="8" t="s">
        <v>12734</v>
      </c>
      <c r="AR846" s="8">
        <v>-999</v>
      </c>
      <c r="AS846" s="8">
        <v>-999</v>
      </c>
      <c r="AT846" s="8">
        <v>-999</v>
      </c>
      <c r="AU846" s="8">
        <v>-999</v>
      </c>
      <c r="AV846" s="133" t="s">
        <v>12734</v>
      </c>
      <c r="AW846" s="133" t="s">
        <v>12734</v>
      </c>
      <c r="AX846" s="133" t="s">
        <v>12734</v>
      </c>
      <c r="AY846" s="133" t="s">
        <v>12734</v>
      </c>
      <c r="AZ846" s="133">
        <v>66</v>
      </c>
      <c r="BA846" s="133" t="s">
        <v>12734</v>
      </c>
      <c r="BB846" s="133" t="s">
        <v>12734</v>
      </c>
      <c r="BC846" s="133">
        <v>122</v>
      </c>
      <c r="BD846" s="133">
        <v>172</v>
      </c>
      <c r="BE846" s="133">
        <v>388</v>
      </c>
      <c r="BF846" s="133">
        <v>373</v>
      </c>
      <c r="BG846" s="92" t="s">
        <v>12734</v>
      </c>
      <c r="BH846" s="8">
        <v>9.752144097079757</v>
      </c>
      <c r="BI846" s="8">
        <v>-1008.7521440970797</v>
      </c>
      <c r="BJ846" s="12">
        <v>825</v>
      </c>
      <c r="BK846" s="10">
        <v>0</v>
      </c>
      <c r="BL846" s="10">
        <v>0.21403182159055145</v>
      </c>
      <c r="BM846" s="10">
        <v>-1008.9661759186703</v>
      </c>
      <c r="BN846" s="41">
        <v>-1862.495711385571</v>
      </c>
      <c r="BO846" s="41"/>
      <c r="BP846" s="10">
        <v>0</v>
      </c>
      <c r="BQ846" s="38">
        <v>0</v>
      </c>
      <c r="BR846" s="6" t="s">
        <v>13323</v>
      </c>
      <c r="BS846" s="51">
        <v>0</v>
      </c>
      <c r="BT846" s="75">
        <v>2048</v>
      </c>
      <c r="BU846" s="51">
        <v>0</v>
      </c>
      <c r="BV846" s="75">
        <v>0</v>
      </c>
      <c r="BW846" s="75">
        <v>0</v>
      </c>
      <c r="BX846" s="51"/>
    </row>
    <row r="847" spans="1:76">
      <c r="A847" s="26" t="s">
        <v>1429</v>
      </c>
      <c r="B847" s="1" t="s">
        <v>4367</v>
      </c>
      <c r="C847" s="2" t="s">
        <v>3927</v>
      </c>
      <c r="D847" s="91" t="s">
        <v>200</v>
      </c>
      <c r="E847" s="2" t="s">
        <v>2665</v>
      </c>
      <c r="F847" s="2" t="s">
        <v>2665</v>
      </c>
      <c r="G847" s="2" t="s">
        <v>1408</v>
      </c>
      <c r="H847" s="2" t="s">
        <v>1408</v>
      </c>
      <c r="I847">
        <v>5986</v>
      </c>
      <c r="J847" t="s">
        <v>7669</v>
      </c>
      <c r="K847" t="e">
        <v>#VALUE!</v>
      </c>
      <c r="L847" t="s">
        <v>2931</v>
      </c>
      <c r="M847" s="175">
        <v>0</v>
      </c>
      <c r="N847" s="124">
        <v>0</v>
      </c>
      <c r="O847" s="75">
        <v>0</v>
      </c>
      <c r="P847" s="124">
        <v>0</v>
      </c>
      <c r="Q847" s="124">
        <v>0</v>
      </c>
      <c r="R847" s="124">
        <v>0</v>
      </c>
      <c r="S847" s="75">
        <v>0</v>
      </c>
      <c r="T847" s="124">
        <v>0</v>
      </c>
      <c r="U847" s="75">
        <v>0</v>
      </c>
      <c r="V847" s="75">
        <v>0</v>
      </c>
      <c r="W847" s="75">
        <v>0</v>
      </c>
      <c r="X847" s="75">
        <v>0</v>
      </c>
      <c r="Y847" s="4">
        <v>0</v>
      </c>
      <c r="Z847" s="4">
        <v>0</v>
      </c>
      <c r="AA847" s="4">
        <v>0</v>
      </c>
      <c r="AB847" s="8">
        <v>0</v>
      </c>
      <c r="AC847" s="8">
        <v>0</v>
      </c>
      <c r="AD847" s="8">
        <v>0</v>
      </c>
      <c r="AE847" s="8">
        <v>0</v>
      </c>
      <c r="AF847" s="51">
        <v>0.37915166066423983</v>
      </c>
      <c r="AG847" s="51">
        <v>0</v>
      </c>
      <c r="AH847" s="51">
        <v>0</v>
      </c>
      <c r="AI847" s="51">
        <v>0</v>
      </c>
      <c r="AJ847" s="8">
        <v>-999</v>
      </c>
      <c r="AK847" s="8" t="s">
        <v>12734</v>
      </c>
      <c r="AL847" s="8" t="s">
        <v>12734</v>
      </c>
      <c r="AM847" s="8" t="s">
        <v>12734</v>
      </c>
      <c r="AN847" s="8" t="s">
        <v>12734</v>
      </c>
      <c r="AO847" s="8">
        <v>-999</v>
      </c>
      <c r="AP847" s="8" t="s">
        <v>12734</v>
      </c>
      <c r="AQ847" s="8" t="s">
        <v>12734</v>
      </c>
      <c r="AR847" s="8">
        <v>-999</v>
      </c>
      <c r="AS847" s="8">
        <v>-999</v>
      </c>
      <c r="AT847" s="8">
        <v>-999</v>
      </c>
      <c r="AU847" s="8">
        <v>-999</v>
      </c>
      <c r="AV847" s="133" t="s">
        <v>12734</v>
      </c>
      <c r="AW847" s="133" t="s">
        <v>12734</v>
      </c>
      <c r="AX847" s="133" t="s">
        <v>12734</v>
      </c>
      <c r="AY847" s="133" t="s">
        <v>12734</v>
      </c>
      <c r="AZ847" s="133">
        <v>66</v>
      </c>
      <c r="BA847" s="133" t="s">
        <v>12734</v>
      </c>
      <c r="BB847" s="133" t="s">
        <v>12734</v>
      </c>
      <c r="BC847" s="133">
        <v>122</v>
      </c>
      <c r="BD847" s="133">
        <v>172</v>
      </c>
      <c r="BE847" s="133">
        <v>388</v>
      </c>
      <c r="BF847" s="133">
        <v>373</v>
      </c>
      <c r="BG847" s="92" t="s">
        <v>12734</v>
      </c>
      <c r="BH847" s="8">
        <v>9.752144097079757</v>
      </c>
      <c r="BI847" s="8">
        <v>-1008.7521440970797</v>
      </c>
      <c r="BJ847" s="12">
        <v>825</v>
      </c>
      <c r="BK847" s="10">
        <v>0</v>
      </c>
      <c r="BL847" s="10">
        <v>0.21403182159055145</v>
      </c>
      <c r="BM847" s="10">
        <v>-1008.9661759186703</v>
      </c>
      <c r="BN847" s="41">
        <v>-1862.495711385571</v>
      </c>
      <c r="BO847" s="41"/>
      <c r="BP847" s="10">
        <v>0</v>
      </c>
      <c r="BQ847" s="38">
        <v>0</v>
      </c>
      <c r="BR847" s="6" t="s">
        <v>13323</v>
      </c>
      <c r="BS847" s="51">
        <v>0</v>
      </c>
      <c r="BT847" s="75">
        <v>2048</v>
      </c>
      <c r="BU847" s="51">
        <v>0</v>
      </c>
      <c r="BV847" s="75">
        <v>0</v>
      </c>
      <c r="BW847" s="75">
        <v>0</v>
      </c>
      <c r="BX847" s="51"/>
    </row>
    <row r="848" spans="1:76">
      <c r="A848" s="61" t="s">
        <v>1446</v>
      </c>
      <c r="B848" s="1" t="s">
        <v>4397</v>
      </c>
      <c r="C848" s="2" t="s">
        <v>4398</v>
      </c>
      <c r="D848" s="91" t="s">
        <v>102</v>
      </c>
      <c r="E848" s="2" t="s">
        <v>2665</v>
      </c>
      <c r="F848" s="2" t="s">
        <v>2665</v>
      </c>
      <c r="G848" s="2" t="s">
        <v>1408</v>
      </c>
      <c r="H848" s="2" t="s">
        <v>1408</v>
      </c>
      <c r="I848">
        <v>1830</v>
      </c>
      <c r="J848" t="s">
        <v>6292</v>
      </c>
      <c r="K848" t="e">
        <v>#VALUE!</v>
      </c>
      <c r="L848" t="s">
        <v>2943</v>
      </c>
      <c r="M848" s="175">
        <v>0</v>
      </c>
      <c r="N848" s="124">
        <v>0</v>
      </c>
      <c r="O848" s="75">
        <v>0</v>
      </c>
      <c r="P848" s="124">
        <v>0</v>
      </c>
      <c r="Q848" s="124">
        <v>0</v>
      </c>
      <c r="R848" s="124">
        <v>0</v>
      </c>
      <c r="S848" s="75">
        <v>0</v>
      </c>
      <c r="T848" s="124">
        <v>0</v>
      </c>
      <c r="U848" s="75">
        <v>0</v>
      </c>
      <c r="V848" s="75">
        <v>0</v>
      </c>
      <c r="W848" s="75">
        <v>0</v>
      </c>
      <c r="X848" s="75">
        <v>0</v>
      </c>
      <c r="Y848" s="52">
        <v>0</v>
      </c>
      <c r="Z848" s="52">
        <v>0</v>
      </c>
      <c r="AA848" s="52">
        <v>0</v>
      </c>
      <c r="AB848" s="51">
        <v>0</v>
      </c>
      <c r="AC848" s="51">
        <v>0</v>
      </c>
      <c r="AD848" s="51">
        <v>0</v>
      </c>
      <c r="AE848" s="51">
        <v>0</v>
      </c>
      <c r="AF848" s="51">
        <v>0.37915166066423983</v>
      </c>
      <c r="AG848" s="51">
        <v>0</v>
      </c>
      <c r="AH848" s="51">
        <v>0</v>
      </c>
      <c r="AI848" s="51">
        <v>0</v>
      </c>
      <c r="AJ848" s="51">
        <v>-999</v>
      </c>
      <c r="AK848" s="51" t="s">
        <v>12734</v>
      </c>
      <c r="AL848" s="51" t="s">
        <v>12734</v>
      </c>
      <c r="AM848" s="51" t="s">
        <v>12734</v>
      </c>
      <c r="AN848" s="51" t="s">
        <v>12734</v>
      </c>
      <c r="AO848" s="51">
        <v>-999</v>
      </c>
      <c r="AP848" s="51" t="s">
        <v>12734</v>
      </c>
      <c r="AQ848" s="51" t="s">
        <v>12734</v>
      </c>
      <c r="AR848" s="51">
        <v>-999</v>
      </c>
      <c r="AS848" s="51">
        <v>-999</v>
      </c>
      <c r="AT848" s="51">
        <v>-999</v>
      </c>
      <c r="AU848" s="51">
        <v>-999</v>
      </c>
      <c r="AV848" s="76" t="s">
        <v>12734</v>
      </c>
      <c r="AW848" s="133" t="s">
        <v>12734</v>
      </c>
      <c r="AX848" s="133" t="s">
        <v>12734</v>
      </c>
      <c r="AY848" s="133" t="s">
        <v>12734</v>
      </c>
      <c r="AZ848" s="133">
        <v>66</v>
      </c>
      <c r="BA848" s="133" t="s">
        <v>12734</v>
      </c>
      <c r="BB848" s="133" t="s">
        <v>12734</v>
      </c>
      <c r="BC848" s="133">
        <v>122</v>
      </c>
      <c r="BD848" s="133">
        <v>172</v>
      </c>
      <c r="BE848" s="133">
        <v>388</v>
      </c>
      <c r="BF848" s="133">
        <v>373</v>
      </c>
      <c r="BG848" s="92" t="s">
        <v>12734</v>
      </c>
      <c r="BH848" s="51">
        <v>9.752144097079757</v>
      </c>
      <c r="BI848" s="8">
        <v>-1008.7521440970797</v>
      </c>
      <c r="BJ848" s="12">
        <v>825</v>
      </c>
      <c r="BK848" s="51">
        <v>0</v>
      </c>
      <c r="BL848" s="51">
        <v>0.21403182159055145</v>
      </c>
      <c r="BM848" s="51">
        <v>-1008.9661759186703</v>
      </c>
      <c r="BN848" s="64">
        <v>-1862.495711385571</v>
      </c>
      <c r="BO848" s="64"/>
      <c r="BP848" s="51">
        <v>0</v>
      </c>
      <c r="BQ848" s="38">
        <v>0</v>
      </c>
      <c r="BR848" s="51" t="s">
        <v>13323</v>
      </c>
      <c r="BS848" s="51">
        <v>0</v>
      </c>
      <c r="BT848" s="75">
        <v>2048</v>
      </c>
      <c r="BU848" s="51">
        <v>0</v>
      </c>
      <c r="BV848" s="75">
        <v>0</v>
      </c>
      <c r="BW848" s="75">
        <v>0</v>
      </c>
      <c r="BX848" s="51"/>
    </row>
    <row r="849" spans="1:76">
      <c r="A849" s="61" t="s">
        <v>1450</v>
      </c>
      <c r="B849" s="1" t="s">
        <v>4575</v>
      </c>
      <c r="C849" s="2" t="s">
        <v>4015</v>
      </c>
      <c r="D849" s="91" t="s">
        <v>191</v>
      </c>
      <c r="E849" s="2" t="s">
        <v>2665</v>
      </c>
      <c r="F849" s="2" t="s">
        <v>2665</v>
      </c>
      <c r="G849" s="2" t="s">
        <v>1408</v>
      </c>
      <c r="H849" s="2" t="s">
        <v>1408</v>
      </c>
      <c r="I849">
        <v>8219</v>
      </c>
      <c r="J849" t="s">
        <v>7239</v>
      </c>
      <c r="K849" t="e">
        <v>#VALUE!</v>
      </c>
      <c r="L849" t="s">
        <v>5740</v>
      </c>
      <c r="M849" s="175">
        <v>0</v>
      </c>
      <c r="N849" s="124">
        <v>0</v>
      </c>
      <c r="O849" s="75">
        <v>0</v>
      </c>
      <c r="P849" s="124">
        <v>0</v>
      </c>
      <c r="Q849" s="124">
        <v>0</v>
      </c>
      <c r="R849" s="124">
        <v>0</v>
      </c>
      <c r="S849" s="75">
        <v>0</v>
      </c>
      <c r="T849" s="124">
        <v>0</v>
      </c>
      <c r="U849" s="75">
        <v>0</v>
      </c>
      <c r="V849" s="75">
        <v>0</v>
      </c>
      <c r="W849" s="75">
        <v>0</v>
      </c>
      <c r="X849" s="75">
        <v>0</v>
      </c>
      <c r="Y849" s="52">
        <v>0</v>
      </c>
      <c r="Z849" s="52">
        <v>0</v>
      </c>
      <c r="AA849" s="52">
        <v>0</v>
      </c>
      <c r="AB849" s="51">
        <v>0</v>
      </c>
      <c r="AC849" s="51">
        <v>0</v>
      </c>
      <c r="AD849" s="51">
        <v>0</v>
      </c>
      <c r="AE849" s="51">
        <v>0</v>
      </c>
      <c r="AF849" s="51">
        <v>0.37915166066423983</v>
      </c>
      <c r="AG849" s="51">
        <v>0</v>
      </c>
      <c r="AH849" s="51">
        <v>0</v>
      </c>
      <c r="AI849" s="51">
        <v>0</v>
      </c>
      <c r="AJ849" s="51">
        <v>-999</v>
      </c>
      <c r="AK849" s="51" t="s">
        <v>12734</v>
      </c>
      <c r="AL849" s="51" t="s">
        <v>12734</v>
      </c>
      <c r="AM849" s="51" t="s">
        <v>12734</v>
      </c>
      <c r="AN849" s="51" t="s">
        <v>12734</v>
      </c>
      <c r="AO849" s="51">
        <v>-999</v>
      </c>
      <c r="AP849" s="51" t="s">
        <v>12734</v>
      </c>
      <c r="AQ849" s="51" t="s">
        <v>12734</v>
      </c>
      <c r="AR849" s="51">
        <v>-999</v>
      </c>
      <c r="AS849" s="51">
        <v>-999</v>
      </c>
      <c r="AT849" s="51">
        <v>-999</v>
      </c>
      <c r="AU849" s="51">
        <v>-999</v>
      </c>
      <c r="AV849" s="76" t="s">
        <v>12734</v>
      </c>
      <c r="AW849" s="133" t="s">
        <v>12734</v>
      </c>
      <c r="AX849" s="133" t="s">
        <v>12734</v>
      </c>
      <c r="AY849" s="133" t="s">
        <v>12734</v>
      </c>
      <c r="AZ849" s="133">
        <v>66</v>
      </c>
      <c r="BA849" s="133" t="s">
        <v>12734</v>
      </c>
      <c r="BB849" s="133" t="s">
        <v>12734</v>
      </c>
      <c r="BC849" s="133">
        <v>122</v>
      </c>
      <c r="BD849" s="133">
        <v>172</v>
      </c>
      <c r="BE849" s="133">
        <v>388</v>
      </c>
      <c r="BF849" s="133">
        <v>373</v>
      </c>
      <c r="BG849" s="92" t="s">
        <v>12734</v>
      </c>
      <c r="BH849" s="51">
        <v>9.752144097079757</v>
      </c>
      <c r="BI849" s="51">
        <v>-1008.7521440970797</v>
      </c>
      <c r="BJ849" s="76">
        <v>825</v>
      </c>
      <c r="BK849" s="51">
        <v>0</v>
      </c>
      <c r="BL849" s="51">
        <v>0.21403182159055145</v>
      </c>
      <c r="BM849" s="51">
        <v>-1008.9661759186703</v>
      </c>
      <c r="BN849" s="64">
        <v>-1862.495711385571</v>
      </c>
      <c r="BO849" s="64"/>
      <c r="BP849" s="51">
        <v>0</v>
      </c>
      <c r="BQ849" s="38">
        <v>0</v>
      </c>
      <c r="BR849" s="51" t="s">
        <v>13323</v>
      </c>
      <c r="BS849" s="51">
        <v>0</v>
      </c>
      <c r="BT849" s="75">
        <v>2048</v>
      </c>
      <c r="BU849" s="51">
        <v>0</v>
      </c>
      <c r="BV849" s="75">
        <v>0</v>
      </c>
      <c r="BW849" s="75">
        <v>0</v>
      </c>
      <c r="BX849" s="51"/>
    </row>
    <row r="850" spans="1:76">
      <c r="A850" s="26" t="s">
        <v>1485</v>
      </c>
      <c r="B850" s="1" t="s">
        <v>4589</v>
      </c>
      <c r="C850" s="2" t="s">
        <v>4461</v>
      </c>
      <c r="D850" s="91" t="s">
        <v>90</v>
      </c>
      <c r="E850" s="2" t="s">
        <v>2665</v>
      </c>
      <c r="F850" s="2" t="s">
        <v>2665</v>
      </c>
      <c r="G850" s="2" t="s">
        <v>1408</v>
      </c>
      <c r="H850" s="2" t="s">
        <v>1408</v>
      </c>
      <c r="I850">
        <v>9958</v>
      </c>
      <c r="J850" t="s">
        <v>6641</v>
      </c>
      <c r="K850" t="e">
        <v>#VALUE!</v>
      </c>
      <c r="L850" t="s">
        <v>2971</v>
      </c>
      <c r="M850" s="175">
        <v>0</v>
      </c>
      <c r="N850" s="124">
        <v>0</v>
      </c>
      <c r="O850" s="75">
        <v>0</v>
      </c>
      <c r="P850" s="124">
        <v>0</v>
      </c>
      <c r="Q850" s="124">
        <v>0</v>
      </c>
      <c r="R850" s="124">
        <v>0</v>
      </c>
      <c r="S850" s="75">
        <v>0</v>
      </c>
      <c r="T850" s="124">
        <v>0</v>
      </c>
      <c r="U850" s="75">
        <v>0</v>
      </c>
      <c r="V850" s="75">
        <v>0</v>
      </c>
      <c r="W850" s="75">
        <v>0</v>
      </c>
      <c r="X850" s="75">
        <v>0</v>
      </c>
      <c r="Y850" s="4">
        <v>0</v>
      </c>
      <c r="Z850" s="4">
        <v>0</v>
      </c>
      <c r="AA850" s="4">
        <v>0</v>
      </c>
      <c r="AB850" s="8">
        <v>0</v>
      </c>
      <c r="AC850" s="8">
        <v>0</v>
      </c>
      <c r="AD850" s="8">
        <v>0</v>
      </c>
      <c r="AE850" s="8">
        <v>0</v>
      </c>
      <c r="AF850" s="51">
        <v>0.37915166066423983</v>
      </c>
      <c r="AG850" s="51">
        <v>0</v>
      </c>
      <c r="AH850" s="51">
        <v>0</v>
      </c>
      <c r="AI850" s="51">
        <v>0</v>
      </c>
      <c r="AJ850" s="8">
        <v>-999</v>
      </c>
      <c r="AK850" s="8" t="s">
        <v>12734</v>
      </c>
      <c r="AL850" s="8" t="s">
        <v>12734</v>
      </c>
      <c r="AM850" s="8" t="s">
        <v>12734</v>
      </c>
      <c r="AN850" s="8" t="s">
        <v>12734</v>
      </c>
      <c r="AO850" s="8">
        <v>-999</v>
      </c>
      <c r="AP850" s="8" t="s">
        <v>12734</v>
      </c>
      <c r="AQ850" s="8" t="s">
        <v>12734</v>
      </c>
      <c r="AR850" s="8">
        <v>-999</v>
      </c>
      <c r="AS850" s="8">
        <v>-999</v>
      </c>
      <c r="AT850" s="8">
        <v>-999</v>
      </c>
      <c r="AU850" s="8">
        <v>-999</v>
      </c>
      <c r="AV850" s="133" t="s">
        <v>12734</v>
      </c>
      <c r="AW850" s="133" t="s">
        <v>12734</v>
      </c>
      <c r="AX850" s="133" t="s">
        <v>12734</v>
      </c>
      <c r="AY850" s="133" t="s">
        <v>12734</v>
      </c>
      <c r="AZ850" s="133">
        <v>66</v>
      </c>
      <c r="BA850" s="133" t="s">
        <v>12734</v>
      </c>
      <c r="BB850" s="133" t="s">
        <v>12734</v>
      </c>
      <c r="BC850" s="133">
        <v>122</v>
      </c>
      <c r="BD850" s="133">
        <v>172</v>
      </c>
      <c r="BE850" s="133">
        <v>388</v>
      </c>
      <c r="BF850" s="133">
        <v>373</v>
      </c>
      <c r="BG850" s="92" t="s">
        <v>12734</v>
      </c>
      <c r="BH850" s="8">
        <v>9.752144097079757</v>
      </c>
      <c r="BI850" s="8">
        <v>-1008.7521440970797</v>
      </c>
      <c r="BJ850" s="12">
        <v>825</v>
      </c>
      <c r="BK850" s="10">
        <v>0</v>
      </c>
      <c r="BL850" s="10">
        <v>0.21403182159055145</v>
      </c>
      <c r="BM850" s="10">
        <v>-1008.9661759186703</v>
      </c>
      <c r="BN850" s="41">
        <v>-1862.495711385571</v>
      </c>
      <c r="BO850" s="41"/>
      <c r="BP850" s="10">
        <v>0</v>
      </c>
      <c r="BQ850" s="38">
        <v>0</v>
      </c>
      <c r="BR850" s="6" t="s">
        <v>13323</v>
      </c>
      <c r="BS850" s="51">
        <v>0</v>
      </c>
      <c r="BT850" s="75">
        <v>2048</v>
      </c>
      <c r="BU850" s="51">
        <v>0</v>
      </c>
      <c r="BV850" s="75">
        <v>0</v>
      </c>
      <c r="BW850" s="75">
        <v>0</v>
      </c>
      <c r="BX850" s="51"/>
    </row>
    <row r="851" spans="1:76">
      <c r="A851" s="48" t="s">
        <v>1537</v>
      </c>
      <c r="B851" s="1" t="s">
        <v>3941</v>
      </c>
      <c r="C851" s="2" t="s">
        <v>4153</v>
      </c>
      <c r="D851" s="91" t="s">
        <v>119</v>
      </c>
      <c r="E851" s="2" t="s">
        <v>1421</v>
      </c>
      <c r="F851" s="2" t="s">
        <v>3643</v>
      </c>
      <c r="G851" s="2" t="s">
        <v>1408</v>
      </c>
      <c r="H851" s="2" t="s">
        <v>1408</v>
      </c>
      <c r="I851">
        <v>8155</v>
      </c>
      <c r="J851" t="s">
        <v>7594</v>
      </c>
      <c r="K851" t="e">
        <v>#VALUE!</v>
      </c>
      <c r="L851" t="s">
        <v>3017</v>
      </c>
      <c r="M851" s="175">
        <v>0</v>
      </c>
      <c r="N851" s="124">
        <v>0</v>
      </c>
      <c r="O851" s="75">
        <v>0</v>
      </c>
      <c r="P851" s="124">
        <v>0</v>
      </c>
      <c r="Q851" s="124">
        <v>0</v>
      </c>
      <c r="R851" s="124">
        <v>0</v>
      </c>
      <c r="S851" s="75">
        <v>0</v>
      </c>
      <c r="T851" s="124">
        <v>0</v>
      </c>
      <c r="U851" s="75">
        <v>0</v>
      </c>
      <c r="V851" s="75">
        <v>0</v>
      </c>
      <c r="W851" s="75">
        <v>0</v>
      </c>
      <c r="X851" s="75">
        <v>0</v>
      </c>
      <c r="Y851" s="4">
        <v>0</v>
      </c>
      <c r="Z851" s="4">
        <v>0</v>
      </c>
      <c r="AA851" s="4">
        <v>0</v>
      </c>
      <c r="AB851" s="8">
        <v>0</v>
      </c>
      <c r="AC851" s="8">
        <v>0</v>
      </c>
      <c r="AD851" s="8">
        <v>0</v>
      </c>
      <c r="AE851" s="8">
        <v>0</v>
      </c>
      <c r="AF851" s="51">
        <v>0.37915166066423983</v>
      </c>
      <c r="AG851" s="51">
        <v>0</v>
      </c>
      <c r="AH851" s="51">
        <v>0</v>
      </c>
      <c r="AI851" s="51">
        <v>0</v>
      </c>
      <c r="AJ851" s="8">
        <v>-999</v>
      </c>
      <c r="AK851" s="8" t="s">
        <v>12734</v>
      </c>
      <c r="AL851" s="8" t="s">
        <v>12734</v>
      </c>
      <c r="AM851" s="8" t="s">
        <v>12734</v>
      </c>
      <c r="AN851" s="8" t="s">
        <v>12734</v>
      </c>
      <c r="AO851" s="8">
        <v>-999</v>
      </c>
      <c r="AP851" s="8" t="s">
        <v>12734</v>
      </c>
      <c r="AQ851" s="8" t="s">
        <v>12734</v>
      </c>
      <c r="AR851" s="8">
        <v>-999</v>
      </c>
      <c r="AS851" s="8">
        <v>-999</v>
      </c>
      <c r="AT851" s="8">
        <v>-999</v>
      </c>
      <c r="AU851" s="8">
        <v>-999</v>
      </c>
      <c r="AV851" s="133" t="s">
        <v>12734</v>
      </c>
      <c r="AW851" s="133" t="s">
        <v>12734</v>
      </c>
      <c r="AX851" s="133" t="s">
        <v>12734</v>
      </c>
      <c r="AY851" s="133" t="s">
        <v>12734</v>
      </c>
      <c r="AZ851" s="133">
        <v>66</v>
      </c>
      <c r="BA851" s="133" t="s">
        <v>12734</v>
      </c>
      <c r="BB851" s="133" t="s">
        <v>12734</v>
      </c>
      <c r="BC851" s="133">
        <v>122</v>
      </c>
      <c r="BD851" s="133">
        <v>172</v>
      </c>
      <c r="BE851" s="133">
        <v>388</v>
      </c>
      <c r="BF851" s="133">
        <v>373</v>
      </c>
      <c r="BG851" s="92" t="s">
        <v>12734</v>
      </c>
      <c r="BH851" s="8">
        <v>9.752144097079757</v>
      </c>
      <c r="BI851" s="8">
        <v>-1008.7521440970797</v>
      </c>
      <c r="BJ851" s="12">
        <v>825</v>
      </c>
      <c r="BK851" s="10">
        <v>0</v>
      </c>
      <c r="BL851" s="10">
        <v>0.21403182159055145</v>
      </c>
      <c r="BM851" s="10">
        <v>-1008.9661759186703</v>
      </c>
      <c r="BN851" s="41">
        <v>-1862.495711385571</v>
      </c>
      <c r="BO851" s="41"/>
      <c r="BP851" s="10">
        <v>0</v>
      </c>
      <c r="BQ851" s="38">
        <v>0</v>
      </c>
      <c r="BR851" s="6" t="s">
        <v>13323</v>
      </c>
      <c r="BS851" s="51">
        <v>0</v>
      </c>
      <c r="BT851" s="75">
        <v>2048</v>
      </c>
      <c r="BU851" s="51">
        <v>0</v>
      </c>
      <c r="BV851" s="75">
        <v>0</v>
      </c>
      <c r="BW851" s="75">
        <v>0</v>
      </c>
      <c r="BX851" s="51"/>
    </row>
    <row r="852" spans="1:76">
      <c r="A852" s="135" t="s">
        <v>2683</v>
      </c>
      <c r="B852" s="1" t="s">
        <v>3941</v>
      </c>
      <c r="C852" s="2" t="s">
        <v>4783</v>
      </c>
      <c r="D852" s="91" t="s">
        <v>1298</v>
      </c>
      <c r="E852" s="2" t="s">
        <v>2665</v>
      </c>
      <c r="F852" s="2" t="s">
        <v>2665</v>
      </c>
      <c r="G852" s="2" t="s">
        <v>1408</v>
      </c>
      <c r="H852" s="2" t="s">
        <v>1408</v>
      </c>
      <c r="I852" s="123">
        <v>766</v>
      </c>
      <c r="J852" s="123" t="s">
        <v>7887</v>
      </c>
      <c r="K852" s="123" t="e">
        <v>#VALUE!</v>
      </c>
      <c r="L852" s="123" t="s">
        <v>5783</v>
      </c>
      <c r="M852" s="124">
        <v>0</v>
      </c>
      <c r="N852" s="124">
        <v>0</v>
      </c>
      <c r="O852" s="124">
        <v>0</v>
      </c>
      <c r="P852" s="124">
        <v>0</v>
      </c>
      <c r="Q852" s="124">
        <v>0</v>
      </c>
      <c r="R852" s="124">
        <v>0</v>
      </c>
      <c r="S852" s="124">
        <v>0</v>
      </c>
      <c r="T852" s="124">
        <v>0</v>
      </c>
      <c r="U852" s="124">
        <v>0</v>
      </c>
      <c r="V852" s="124">
        <v>0</v>
      </c>
      <c r="W852" s="124">
        <v>0</v>
      </c>
      <c r="X852" s="124">
        <v>0</v>
      </c>
      <c r="Y852" s="125">
        <v>0</v>
      </c>
      <c r="Z852" s="125">
        <v>0</v>
      </c>
      <c r="AA852" s="125">
        <v>0</v>
      </c>
      <c r="AB852" s="126">
        <v>0</v>
      </c>
      <c r="AC852" s="126">
        <v>0</v>
      </c>
      <c r="AD852" s="126">
        <v>0</v>
      </c>
      <c r="AE852" s="126">
        <v>0</v>
      </c>
      <c r="AF852" s="126">
        <v>0.37915166066423983</v>
      </c>
      <c r="AG852" s="126">
        <v>0</v>
      </c>
      <c r="AH852" s="126">
        <v>0</v>
      </c>
      <c r="AI852" s="51">
        <v>0</v>
      </c>
      <c r="AJ852" s="126">
        <v>-999</v>
      </c>
      <c r="AK852" s="126" t="s">
        <v>12734</v>
      </c>
      <c r="AL852" s="126" t="s">
        <v>12734</v>
      </c>
      <c r="AM852" s="126" t="s">
        <v>12734</v>
      </c>
      <c r="AN852" s="126" t="s">
        <v>12734</v>
      </c>
      <c r="AO852" s="126">
        <v>-999</v>
      </c>
      <c r="AP852" s="126" t="s">
        <v>12734</v>
      </c>
      <c r="AQ852" s="126" t="s">
        <v>12734</v>
      </c>
      <c r="AR852" s="126">
        <v>-999</v>
      </c>
      <c r="AS852" s="126">
        <v>-999</v>
      </c>
      <c r="AT852" s="126">
        <v>-999</v>
      </c>
      <c r="AU852" s="126">
        <v>-999</v>
      </c>
      <c r="AV852" s="128" t="s">
        <v>12734</v>
      </c>
      <c r="AW852" s="128" t="s">
        <v>12734</v>
      </c>
      <c r="AX852" s="128" t="s">
        <v>12734</v>
      </c>
      <c r="AY852" s="128" t="s">
        <v>12734</v>
      </c>
      <c r="AZ852" s="128">
        <v>66</v>
      </c>
      <c r="BA852" s="128" t="s">
        <v>12734</v>
      </c>
      <c r="BB852" s="128" t="s">
        <v>12734</v>
      </c>
      <c r="BC852" s="128">
        <v>122</v>
      </c>
      <c r="BD852" s="128">
        <v>172</v>
      </c>
      <c r="BE852" s="128">
        <v>388</v>
      </c>
      <c r="BF852" s="128">
        <v>373</v>
      </c>
      <c r="BG852" s="127" t="s">
        <v>12734</v>
      </c>
      <c r="BH852" s="126">
        <v>9.752144097079757</v>
      </c>
      <c r="BI852" s="126">
        <v>-1008.7521440970797</v>
      </c>
      <c r="BJ852" s="128">
        <v>825</v>
      </c>
      <c r="BK852" s="126">
        <v>0</v>
      </c>
      <c r="BL852" s="126">
        <v>0.21403182159055145</v>
      </c>
      <c r="BM852" s="126">
        <v>-1008.9661759186703</v>
      </c>
      <c r="BN852" s="129">
        <v>-1862.495711385571</v>
      </c>
      <c r="BO852" s="129"/>
      <c r="BP852" s="126">
        <v>0</v>
      </c>
      <c r="BQ852" s="38">
        <v>0</v>
      </c>
      <c r="BR852" s="126" t="s">
        <v>13323</v>
      </c>
      <c r="BS852" s="126">
        <v>0</v>
      </c>
      <c r="BT852" s="124">
        <v>2048</v>
      </c>
      <c r="BU852" s="126">
        <v>0</v>
      </c>
      <c r="BV852" s="124">
        <v>0</v>
      </c>
      <c r="BW852" s="124">
        <v>0</v>
      </c>
      <c r="BX852" s="126"/>
    </row>
    <row r="853" spans="1:76">
      <c r="A853" s="61" t="s">
        <v>1564</v>
      </c>
      <c r="B853" s="1" t="s">
        <v>4603</v>
      </c>
      <c r="C853" s="2" t="s">
        <v>4604</v>
      </c>
      <c r="D853" s="91" t="s">
        <v>211</v>
      </c>
      <c r="E853" s="2" t="s">
        <v>2665</v>
      </c>
      <c r="F853" s="2" t="s">
        <v>2665</v>
      </c>
      <c r="G853" s="2" t="s">
        <v>1408</v>
      </c>
      <c r="H853" s="2" t="s">
        <v>1408</v>
      </c>
      <c r="I853">
        <v>1591</v>
      </c>
      <c r="J853" t="s">
        <v>6399</v>
      </c>
      <c r="K853" t="e">
        <v>#VALUE!</v>
      </c>
      <c r="L853" t="s">
        <v>5797</v>
      </c>
      <c r="M853" s="175">
        <v>0</v>
      </c>
      <c r="N853" s="124">
        <v>0</v>
      </c>
      <c r="O853" s="75">
        <v>0</v>
      </c>
      <c r="P853" s="124">
        <v>0</v>
      </c>
      <c r="Q853" s="124">
        <v>0</v>
      </c>
      <c r="R853" s="124">
        <v>0</v>
      </c>
      <c r="S853" s="75">
        <v>0</v>
      </c>
      <c r="T853" s="124">
        <v>0</v>
      </c>
      <c r="U853" s="75">
        <v>0</v>
      </c>
      <c r="V853" s="75">
        <v>0</v>
      </c>
      <c r="W853" s="75">
        <v>0</v>
      </c>
      <c r="X853" s="75">
        <v>0</v>
      </c>
      <c r="Y853" s="52">
        <v>0</v>
      </c>
      <c r="Z853" s="52">
        <v>0</v>
      </c>
      <c r="AA853" s="52">
        <v>0</v>
      </c>
      <c r="AB853" s="51">
        <v>0</v>
      </c>
      <c r="AC853" s="51">
        <v>0</v>
      </c>
      <c r="AD853" s="51">
        <v>0</v>
      </c>
      <c r="AE853" s="51">
        <v>0</v>
      </c>
      <c r="AF853" s="51">
        <v>0.37915166066423983</v>
      </c>
      <c r="AG853" s="51">
        <v>0</v>
      </c>
      <c r="AH853" s="51">
        <v>0</v>
      </c>
      <c r="AI853" s="51">
        <v>0</v>
      </c>
      <c r="AJ853" s="51">
        <v>-999</v>
      </c>
      <c r="AK853" s="51" t="s">
        <v>12734</v>
      </c>
      <c r="AL853" s="51" t="s">
        <v>12734</v>
      </c>
      <c r="AM853" s="51" t="s">
        <v>12734</v>
      </c>
      <c r="AN853" s="51" t="s">
        <v>12734</v>
      </c>
      <c r="AO853" s="51">
        <v>-999</v>
      </c>
      <c r="AP853" s="51" t="s">
        <v>12734</v>
      </c>
      <c r="AQ853" s="51" t="s">
        <v>12734</v>
      </c>
      <c r="AR853" s="51">
        <v>-999</v>
      </c>
      <c r="AS853" s="51">
        <v>-999</v>
      </c>
      <c r="AT853" s="51">
        <v>-999</v>
      </c>
      <c r="AU853" s="51">
        <v>-999</v>
      </c>
      <c r="AV853" s="76" t="s">
        <v>12734</v>
      </c>
      <c r="AW853" s="133" t="s">
        <v>12734</v>
      </c>
      <c r="AX853" s="133" t="s">
        <v>12734</v>
      </c>
      <c r="AY853" s="133" t="s">
        <v>12734</v>
      </c>
      <c r="AZ853" s="133">
        <v>66</v>
      </c>
      <c r="BA853" s="133" t="s">
        <v>12734</v>
      </c>
      <c r="BB853" s="133" t="s">
        <v>12734</v>
      </c>
      <c r="BC853" s="133">
        <v>122</v>
      </c>
      <c r="BD853" s="133">
        <v>172</v>
      </c>
      <c r="BE853" s="133">
        <v>388</v>
      </c>
      <c r="BF853" s="133">
        <v>373</v>
      </c>
      <c r="BG853" s="92" t="s">
        <v>12734</v>
      </c>
      <c r="BH853" s="51">
        <v>9.752144097079757</v>
      </c>
      <c r="BI853" s="8">
        <v>-1008.7521440970797</v>
      </c>
      <c r="BJ853" s="12">
        <v>825</v>
      </c>
      <c r="BK853" s="51">
        <v>0</v>
      </c>
      <c r="BL853" s="51">
        <v>0.21403182159055145</v>
      </c>
      <c r="BM853" s="51">
        <v>-1008.9661759186703</v>
      </c>
      <c r="BN853" s="64">
        <v>-1862.495711385571</v>
      </c>
      <c r="BO853" s="64"/>
      <c r="BP853" s="51">
        <v>0</v>
      </c>
      <c r="BQ853" s="38">
        <v>0</v>
      </c>
      <c r="BR853" s="51" t="s">
        <v>13323</v>
      </c>
      <c r="BS853" s="51">
        <v>0</v>
      </c>
      <c r="BT853" s="75">
        <v>2048</v>
      </c>
      <c r="BU853" s="51">
        <v>0</v>
      </c>
      <c r="BV853" s="75">
        <v>0</v>
      </c>
      <c r="BW853" s="75">
        <v>0</v>
      </c>
      <c r="BX853" s="51"/>
    </row>
    <row r="854" spans="1:76">
      <c r="A854" s="26" t="s">
        <v>1575</v>
      </c>
      <c r="B854" s="1" t="s">
        <v>4606</v>
      </c>
      <c r="C854" s="2" t="s">
        <v>4607</v>
      </c>
      <c r="D854" s="91" t="s">
        <v>91</v>
      </c>
      <c r="E854" s="2" t="s">
        <v>2665</v>
      </c>
      <c r="F854" s="2" t="s">
        <v>2665</v>
      </c>
      <c r="G854" s="2" t="s">
        <v>1408</v>
      </c>
      <c r="H854" s="2" t="s">
        <v>1408</v>
      </c>
      <c r="I854">
        <v>2179</v>
      </c>
      <c r="J854" t="s">
        <v>6985</v>
      </c>
      <c r="K854" t="e">
        <v>#VALUE!</v>
      </c>
      <c r="L854" t="s">
        <v>3049</v>
      </c>
      <c r="M854" s="175">
        <v>0</v>
      </c>
      <c r="N854" s="124">
        <v>0</v>
      </c>
      <c r="O854" s="75">
        <v>0</v>
      </c>
      <c r="P854" s="124">
        <v>0</v>
      </c>
      <c r="Q854" s="124">
        <v>0</v>
      </c>
      <c r="R854" s="124">
        <v>0</v>
      </c>
      <c r="S854" s="75">
        <v>0</v>
      </c>
      <c r="T854" s="124">
        <v>0</v>
      </c>
      <c r="U854" s="75">
        <v>0</v>
      </c>
      <c r="V854" s="75">
        <v>0</v>
      </c>
      <c r="W854" s="75">
        <v>0</v>
      </c>
      <c r="X854" s="75">
        <v>0</v>
      </c>
      <c r="Y854" s="4">
        <v>0</v>
      </c>
      <c r="Z854" s="4">
        <v>0</v>
      </c>
      <c r="AA854" s="4">
        <v>0</v>
      </c>
      <c r="AB854" s="8">
        <v>0</v>
      </c>
      <c r="AC854" s="8">
        <v>0</v>
      </c>
      <c r="AD854" s="8">
        <v>0</v>
      </c>
      <c r="AE854" s="8">
        <v>0</v>
      </c>
      <c r="AF854" s="51">
        <v>0.37915166066423983</v>
      </c>
      <c r="AG854" s="51">
        <v>0</v>
      </c>
      <c r="AH854" s="51">
        <v>0</v>
      </c>
      <c r="AI854" s="51">
        <v>0</v>
      </c>
      <c r="AJ854" s="8">
        <v>-999</v>
      </c>
      <c r="AK854" s="8" t="s">
        <v>12734</v>
      </c>
      <c r="AL854" s="8" t="s">
        <v>12734</v>
      </c>
      <c r="AM854" s="8" t="s">
        <v>12734</v>
      </c>
      <c r="AN854" s="8" t="s">
        <v>12734</v>
      </c>
      <c r="AO854" s="8">
        <v>-999</v>
      </c>
      <c r="AP854" s="8" t="s">
        <v>12734</v>
      </c>
      <c r="AQ854" s="8" t="s">
        <v>12734</v>
      </c>
      <c r="AR854" s="8">
        <v>-999</v>
      </c>
      <c r="AS854" s="8">
        <v>-999</v>
      </c>
      <c r="AT854" s="8">
        <v>-999</v>
      </c>
      <c r="AU854" s="8">
        <v>-999</v>
      </c>
      <c r="AV854" s="133" t="s">
        <v>12734</v>
      </c>
      <c r="AW854" s="133" t="s">
        <v>12734</v>
      </c>
      <c r="AX854" s="133" t="s">
        <v>12734</v>
      </c>
      <c r="AY854" s="133" t="s">
        <v>12734</v>
      </c>
      <c r="AZ854" s="133">
        <v>66</v>
      </c>
      <c r="BA854" s="133" t="s">
        <v>12734</v>
      </c>
      <c r="BB854" s="133" t="s">
        <v>12734</v>
      </c>
      <c r="BC854" s="133">
        <v>122</v>
      </c>
      <c r="BD854" s="133">
        <v>172</v>
      </c>
      <c r="BE854" s="133">
        <v>388</v>
      </c>
      <c r="BF854" s="133">
        <v>373</v>
      </c>
      <c r="BG854" s="92" t="s">
        <v>12734</v>
      </c>
      <c r="BH854" s="8">
        <v>9.752144097079757</v>
      </c>
      <c r="BI854" s="8">
        <v>-1008.7521440970797</v>
      </c>
      <c r="BJ854" s="12">
        <v>825</v>
      </c>
      <c r="BK854" s="10">
        <v>0</v>
      </c>
      <c r="BL854" s="10">
        <v>0.21403182159055145</v>
      </c>
      <c r="BM854" s="10">
        <v>-1008.9661759186703</v>
      </c>
      <c r="BN854" s="41">
        <v>-1862.495711385571</v>
      </c>
      <c r="BO854" s="41"/>
      <c r="BP854" s="10">
        <v>0</v>
      </c>
      <c r="BQ854" s="38">
        <v>0</v>
      </c>
      <c r="BR854" s="6" t="s">
        <v>13323</v>
      </c>
      <c r="BS854" s="51">
        <v>0</v>
      </c>
      <c r="BT854" s="75">
        <v>2048</v>
      </c>
      <c r="BU854" s="51">
        <v>0</v>
      </c>
      <c r="BV854" s="75">
        <v>0</v>
      </c>
      <c r="BW854" s="75">
        <v>0</v>
      </c>
      <c r="BX854" s="51"/>
    </row>
    <row r="855" spans="1:76">
      <c r="A855" s="26" t="s">
        <v>10642</v>
      </c>
      <c r="B855" s="1" t="s">
        <v>5208</v>
      </c>
      <c r="C855" s="2" t="s">
        <v>10644</v>
      </c>
      <c r="D855" s="91" t="s">
        <v>10643</v>
      </c>
      <c r="E855" s="2" t="s">
        <v>2665</v>
      </c>
      <c r="F855" s="2" t="s">
        <v>2665</v>
      </c>
      <c r="G855" s="2" t="s">
        <v>1408</v>
      </c>
      <c r="H855" s="2" t="s">
        <v>1408</v>
      </c>
      <c r="I855">
        <v>8979</v>
      </c>
      <c r="J855" t="s">
        <v>10645</v>
      </c>
      <c r="K855" t="e">
        <v>#VALUE!</v>
      </c>
      <c r="L855" t="s">
        <v>11160</v>
      </c>
      <c r="M855" s="175">
        <v>0</v>
      </c>
      <c r="N855" s="124">
        <v>0</v>
      </c>
      <c r="O855" s="75">
        <v>0</v>
      </c>
      <c r="P855" s="124">
        <v>0</v>
      </c>
      <c r="Q855" s="124">
        <v>0</v>
      </c>
      <c r="R855" s="124">
        <v>0</v>
      </c>
      <c r="S855" s="75">
        <v>0</v>
      </c>
      <c r="T855" s="124">
        <v>0</v>
      </c>
      <c r="U855" s="75">
        <v>0</v>
      </c>
      <c r="V855" s="75">
        <v>0</v>
      </c>
      <c r="W855" s="75">
        <v>0</v>
      </c>
      <c r="X855" s="75">
        <v>0</v>
      </c>
      <c r="Y855" s="4">
        <v>0</v>
      </c>
      <c r="Z855" s="4">
        <v>0</v>
      </c>
      <c r="AA855" s="4">
        <v>0</v>
      </c>
      <c r="AB855" s="8">
        <v>0</v>
      </c>
      <c r="AC855" s="8">
        <v>0</v>
      </c>
      <c r="AD855" s="8">
        <v>0</v>
      </c>
      <c r="AE855" s="8">
        <v>0</v>
      </c>
      <c r="AF855" s="51">
        <v>0.37915166066423983</v>
      </c>
      <c r="AG855" s="51">
        <v>0</v>
      </c>
      <c r="AH855" s="51">
        <v>0</v>
      </c>
      <c r="AI855" s="51">
        <v>0</v>
      </c>
      <c r="AJ855" s="8">
        <v>-999</v>
      </c>
      <c r="AK855" s="8" t="s">
        <v>12734</v>
      </c>
      <c r="AL855" s="8" t="s">
        <v>12734</v>
      </c>
      <c r="AM855" s="8" t="s">
        <v>12734</v>
      </c>
      <c r="AN855" s="8" t="s">
        <v>12734</v>
      </c>
      <c r="AO855" s="8">
        <v>-999</v>
      </c>
      <c r="AP855" s="8" t="s">
        <v>12734</v>
      </c>
      <c r="AQ855" s="8" t="s">
        <v>12734</v>
      </c>
      <c r="AR855" s="8">
        <v>-999</v>
      </c>
      <c r="AS855" s="8">
        <v>-999</v>
      </c>
      <c r="AT855" s="8">
        <v>-999</v>
      </c>
      <c r="AU855" s="8">
        <v>-999</v>
      </c>
      <c r="AV855" s="133" t="s">
        <v>12734</v>
      </c>
      <c r="AW855" s="133" t="s">
        <v>12734</v>
      </c>
      <c r="AX855" s="133" t="s">
        <v>12734</v>
      </c>
      <c r="AY855" s="133" t="s">
        <v>12734</v>
      </c>
      <c r="AZ855" s="133">
        <v>66</v>
      </c>
      <c r="BA855" s="133" t="s">
        <v>12734</v>
      </c>
      <c r="BB855" s="133" t="s">
        <v>12734</v>
      </c>
      <c r="BC855" s="133">
        <v>122</v>
      </c>
      <c r="BD855" s="133">
        <v>172</v>
      </c>
      <c r="BE855" s="133">
        <v>388</v>
      </c>
      <c r="BF855" s="133">
        <v>373</v>
      </c>
      <c r="BG855" s="92" t="s">
        <v>12734</v>
      </c>
      <c r="BH855" s="8">
        <v>9.752144097079757</v>
      </c>
      <c r="BI855" s="8">
        <v>-1008.7521440970797</v>
      </c>
      <c r="BJ855" s="12">
        <v>825</v>
      </c>
      <c r="BK855" s="10">
        <v>0</v>
      </c>
      <c r="BL855" s="10">
        <v>0.21403182159055145</v>
      </c>
      <c r="BM855" s="10">
        <v>-1008.9661759186703</v>
      </c>
      <c r="BN855" s="41">
        <v>-1862.495711385571</v>
      </c>
      <c r="BO855" s="41"/>
      <c r="BP855" s="10">
        <v>0</v>
      </c>
      <c r="BQ855" s="38">
        <v>0</v>
      </c>
      <c r="BR855" s="6" t="s">
        <v>13323</v>
      </c>
      <c r="BS855" s="51">
        <v>0</v>
      </c>
      <c r="BT855" s="75">
        <v>2048</v>
      </c>
      <c r="BU855" s="51">
        <v>0</v>
      </c>
      <c r="BV855" s="75">
        <v>0</v>
      </c>
      <c r="BW855" s="75">
        <v>0</v>
      </c>
      <c r="BX855" s="51"/>
    </row>
    <row r="856" spans="1:76">
      <c r="A856" s="115" t="s">
        <v>1630</v>
      </c>
      <c r="B856" s="1" t="s">
        <v>4118</v>
      </c>
      <c r="C856" s="2" t="s">
        <v>4327</v>
      </c>
      <c r="D856" s="91" t="s">
        <v>195</v>
      </c>
      <c r="E856" s="2" t="s">
        <v>2665</v>
      </c>
      <c r="F856" s="2" t="s">
        <v>2665</v>
      </c>
      <c r="G856" s="2" t="s">
        <v>1408</v>
      </c>
      <c r="H856" s="2" t="s">
        <v>1408</v>
      </c>
      <c r="I856" s="123">
        <v>3188</v>
      </c>
      <c r="J856" s="123" t="s">
        <v>8108</v>
      </c>
      <c r="K856" s="123" t="e">
        <v>#VALUE!</v>
      </c>
      <c r="L856" s="123" t="s">
        <v>5825</v>
      </c>
      <c r="M856" s="124">
        <v>0</v>
      </c>
      <c r="N856" s="124">
        <v>0</v>
      </c>
      <c r="O856" s="124">
        <v>0</v>
      </c>
      <c r="P856" s="124">
        <v>0</v>
      </c>
      <c r="Q856" s="124">
        <v>0</v>
      </c>
      <c r="R856" s="124">
        <v>0</v>
      </c>
      <c r="S856" s="124">
        <v>0</v>
      </c>
      <c r="T856" s="124">
        <v>0</v>
      </c>
      <c r="U856" s="124">
        <v>0</v>
      </c>
      <c r="V856" s="124">
        <v>0</v>
      </c>
      <c r="W856" s="124">
        <v>0</v>
      </c>
      <c r="X856" s="124">
        <v>0</v>
      </c>
      <c r="Y856" s="125">
        <v>0</v>
      </c>
      <c r="Z856" s="125">
        <v>0</v>
      </c>
      <c r="AA856" s="125">
        <v>0</v>
      </c>
      <c r="AB856" s="126">
        <v>0</v>
      </c>
      <c r="AC856" s="126">
        <v>0</v>
      </c>
      <c r="AD856" s="126">
        <v>0</v>
      </c>
      <c r="AE856" s="126">
        <v>0</v>
      </c>
      <c r="AF856" s="126">
        <v>0.37915166066423983</v>
      </c>
      <c r="AG856" s="126">
        <v>0</v>
      </c>
      <c r="AH856" s="126">
        <v>0</v>
      </c>
      <c r="AI856" s="51">
        <v>0</v>
      </c>
      <c r="AJ856" s="126">
        <v>-999</v>
      </c>
      <c r="AK856" s="126" t="s">
        <v>12734</v>
      </c>
      <c r="AL856" s="126" t="s">
        <v>12734</v>
      </c>
      <c r="AM856" s="126" t="s">
        <v>12734</v>
      </c>
      <c r="AN856" s="126" t="s">
        <v>12734</v>
      </c>
      <c r="AO856" s="126">
        <v>-999</v>
      </c>
      <c r="AP856" s="126" t="s">
        <v>12734</v>
      </c>
      <c r="AQ856" s="126" t="s">
        <v>12734</v>
      </c>
      <c r="AR856" s="126">
        <v>-999</v>
      </c>
      <c r="AS856" s="126">
        <v>-999</v>
      </c>
      <c r="AT856" s="126">
        <v>-999</v>
      </c>
      <c r="AU856" s="126">
        <v>-999</v>
      </c>
      <c r="AV856" s="128" t="s">
        <v>12734</v>
      </c>
      <c r="AW856" s="128" t="s">
        <v>12734</v>
      </c>
      <c r="AX856" s="128" t="s">
        <v>12734</v>
      </c>
      <c r="AY856" s="128" t="s">
        <v>12734</v>
      </c>
      <c r="AZ856" s="128">
        <v>66</v>
      </c>
      <c r="BA856" s="128" t="s">
        <v>12734</v>
      </c>
      <c r="BB856" s="128" t="s">
        <v>12734</v>
      </c>
      <c r="BC856" s="128">
        <v>122</v>
      </c>
      <c r="BD856" s="128">
        <v>172</v>
      </c>
      <c r="BE856" s="128">
        <v>388</v>
      </c>
      <c r="BF856" s="128">
        <v>373</v>
      </c>
      <c r="BG856" s="127" t="s">
        <v>12734</v>
      </c>
      <c r="BH856" s="126">
        <v>9.752144097079757</v>
      </c>
      <c r="BI856" s="126">
        <v>-1008.7521440970797</v>
      </c>
      <c r="BJ856" s="128">
        <v>825</v>
      </c>
      <c r="BK856" s="126">
        <v>0</v>
      </c>
      <c r="BL856" s="126">
        <v>0.21403182159055145</v>
      </c>
      <c r="BM856" s="126">
        <v>-1008.9661759186703</v>
      </c>
      <c r="BN856" s="129">
        <v>-1862.495711385571</v>
      </c>
      <c r="BO856" s="129"/>
      <c r="BP856" s="126">
        <v>0</v>
      </c>
      <c r="BQ856" s="38">
        <v>0</v>
      </c>
      <c r="BR856" s="126" t="s">
        <v>13323</v>
      </c>
      <c r="BS856" s="126">
        <v>0</v>
      </c>
      <c r="BT856" s="124">
        <v>2048</v>
      </c>
      <c r="BU856" s="126">
        <v>0</v>
      </c>
      <c r="BV856" s="124">
        <v>0</v>
      </c>
      <c r="BW856" s="124">
        <v>0</v>
      </c>
      <c r="BX856" s="126"/>
    </row>
    <row r="857" spans="1:76">
      <c r="A857" s="48" t="s">
        <v>1652</v>
      </c>
      <c r="B857" s="1" t="s">
        <v>4795</v>
      </c>
      <c r="C857" s="2" t="s">
        <v>4796</v>
      </c>
      <c r="D857" s="91" t="s">
        <v>126</v>
      </c>
      <c r="E857" s="2" t="s">
        <v>2665</v>
      </c>
      <c r="F857" s="2" t="s">
        <v>2665</v>
      </c>
      <c r="G857" s="2" t="s">
        <v>1408</v>
      </c>
      <c r="H857" s="2" t="s">
        <v>1408</v>
      </c>
      <c r="I857">
        <v>9886</v>
      </c>
      <c r="J857" t="s">
        <v>7687</v>
      </c>
      <c r="K857" t="e">
        <v>#VALUE!</v>
      </c>
      <c r="L857" t="s">
        <v>5835</v>
      </c>
      <c r="M857" s="175">
        <v>0</v>
      </c>
      <c r="N857" s="124">
        <v>0</v>
      </c>
      <c r="O857" s="75">
        <v>0</v>
      </c>
      <c r="P857" s="124">
        <v>0</v>
      </c>
      <c r="Q857" s="124">
        <v>0</v>
      </c>
      <c r="R857" s="124">
        <v>0</v>
      </c>
      <c r="S857" s="75">
        <v>0</v>
      </c>
      <c r="T857" s="124">
        <v>0</v>
      </c>
      <c r="U857" s="75">
        <v>0</v>
      </c>
      <c r="V857" s="75">
        <v>0</v>
      </c>
      <c r="W857" s="75">
        <v>0</v>
      </c>
      <c r="X857" s="75">
        <v>0</v>
      </c>
      <c r="Y857" s="4">
        <v>0</v>
      </c>
      <c r="Z857" s="4">
        <v>0</v>
      </c>
      <c r="AA857" s="4">
        <v>0</v>
      </c>
      <c r="AB857" s="8">
        <v>0</v>
      </c>
      <c r="AC857" s="8">
        <v>0</v>
      </c>
      <c r="AD857" s="8">
        <v>0</v>
      </c>
      <c r="AE857" s="8">
        <v>0</v>
      </c>
      <c r="AF857" s="51">
        <v>0.37915166066423983</v>
      </c>
      <c r="AG857" s="51">
        <v>0</v>
      </c>
      <c r="AH857" s="51">
        <v>0</v>
      </c>
      <c r="AI857" s="51">
        <v>0</v>
      </c>
      <c r="AJ857" s="8">
        <v>-999</v>
      </c>
      <c r="AK857" s="8" t="s">
        <v>12734</v>
      </c>
      <c r="AL857" s="8" t="s">
        <v>12734</v>
      </c>
      <c r="AM857" s="8" t="s">
        <v>12734</v>
      </c>
      <c r="AN857" s="8" t="s">
        <v>12734</v>
      </c>
      <c r="AO857" s="8">
        <v>-999</v>
      </c>
      <c r="AP857" s="8" t="s">
        <v>12734</v>
      </c>
      <c r="AQ857" s="8" t="s">
        <v>12734</v>
      </c>
      <c r="AR857" s="8">
        <v>-999</v>
      </c>
      <c r="AS857" s="8">
        <v>-999</v>
      </c>
      <c r="AT857" s="8">
        <v>-999</v>
      </c>
      <c r="AU857" s="8">
        <v>-999</v>
      </c>
      <c r="AV857" s="133" t="s">
        <v>12734</v>
      </c>
      <c r="AW857" s="133" t="s">
        <v>12734</v>
      </c>
      <c r="AX857" s="133" t="s">
        <v>12734</v>
      </c>
      <c r="AY857" s="133" t="s">
        <v>12734</v>
      </c>
      <c r="AZ857" s="133">
        <v>66</v>
      </c>
      <c r="BA857" s="133" t="s">
        <v>12734</v>
      </c>
      <c r="BB857" s="133" t="s">
        <v>12734</v>
      </c>
      <c r="BC857" s="133">
        <v>122</v>
      </c>
      <c r="BD857" s="133">
        <v>172</v>
      </c>
      <c r="BE857" s="133">
        <v>388</v>
      </c>
      <c r="BF857" s="133">
        <v>373</v>
      </c>
      <c r="BG857" s="92" t="s">
        <v>12734</v>
      </c>
      <c r="BH857" s="8">
        <v>9.752144097079757</v>
      </c>
      <c r="BI857" s="8">
        <v>-1008.7521440970797</v>
      </c>
      <c r="BJ857" s="12">
        <v>825</v>
      </c>
      <c r="BK857" s="10">
        <v>0</v>
      </c>
      <c r="BL857" s="10">
        <v>0.21403182159055145</v>
      </c>
      <c r="BM857" s="10">
        <v>-1008.9661759186703</v>
      </c>
      <c r="BN857" s="41">
        <v>-1862.495711385571</v>
      </c>
      <c r="BO857" s="41"/>
      <c r="BP857" s="10">
        <v>0</v>
      </c>
      <c r="BQ857" s="38">
        <v>0</v>
      </c>
      <c r="BR857" s="6" t="s">
        <v>13323</v>
      </c>
      <c r="BS857" s="51">
        <v>0</v>
      </c>
      <c r="BT857" s="75">
        <v>2048</v>
      </c>
      <c r="BU857" s="51">
        <v>0</v>
      </c>
      <c r="BV857" s="75">
        <v>0</v>
      </c>
      <c r="BW857" s="75">
        <v>0</v>
      </c>
      <c r="BX857" s="51"/>
    </row>
    <row r="858" spans="1:76">
      <c r="A858" s="48" t="s">
        <v>1666</v>
      </c>
      <c r="B858" s="1" t="s">
        <v>4621</v>
      </c>
      <c r="C858" s="2" t="s">
        <v>4103</v>
      </c>
      <c r="D858" s="91" t="s">
        <v>15</v>
      </c>
      <c r="E858" s="2" t="s">
        <v>2665</v>
      </c>
      <c r="F858" s="2" t="s">
        <v>2665</v>
      </c>
      <c r="G858" s="2" t="s">
        <v>1408</v>
      </c>
      <c r="H858" s="2" t="s">
        <v>1408</v>
      </c>
      <c r="I858">
        <v>9235</v>
      </c>
      <c r="J858" t="s">
        <v>7823</v>
      </c>
      <c r="K858" t="e">
        <v>#VALUE!</v>
      </c>
      <c r="L858" t="s">
        <v>5849</v>
      </c>
      <c r="M858" s="175">
        <v>0</v>
      </c>
      <c r="N858" s="124">
        <v>0</v>
      </c>
      <c r="O858" s="67">
        <v>0</v>
      </c>
      <c r="P858" s="124">
        <v>0</v>
      </c>
      <c r="Q858" s="124">
        <v>0</v>
      </c>
      <c r="R858" s="124">
        <v>0</v>
      </c>
      <c r="S858" s="67">
        <v>0</v>
      </c>
      <c r="T858" s="124">
        <v>0</v>
      </c>
      <c r="U858" s="67">
        <v>0</v>
      </c>
      <c r="V858" s="67">
        <v>0</v>
      </c>
      <c r="W858" s="67">
        <v>0</v>
      </c>
      <c r="X858" s="67">
        <v>0</v>
      </c>
      <c r="Y858" s="3">
        <v>0</v>
      </c>
      <c r="Z858" s="3">
        <v>0</v>
      </c>
      <c r="AA858" s="3">
        <v>0</v>
      </c>
      <c r="AB858" s="6">
        <v>0</v>
      </c>
      <c r="AC858" s="6">
        <v>0</v>
      </c>
      <c r="AD858" s="6">
        <v>0</v>
      </c>
      <c r="AE858" s="6">
        <v>0</v>
      </c>
      <c r="AF858" s="51">
        <v>0.37915166066423983</v>
      </c>
      <c r="AG858" s="51">
        <v>0</v>
      </c>
      <c r="AH858" s="51">
        <v>0</v>
      </c>
      <c r="AI858" s="51">
        <v>0</v>
      </c>
      <c r="AJ858" s="6">
        <v>-999</v>
      </c>
      <c r="AK858" s="6" t="s">
        <v>12734</v>
      </c>
      <c r="AL858" s="6" t="s">
        <v>12734</v>
      </c>
      <c r="AM858" s="6" t="s">
        <v>12734</v>
      </c>
      <c r="AN858" s="6" t="s">
        <v>12734</v>
      </c>
      <c r="AO858" s="6">
        <v>-999</v>
      </c>
      <c r="AP858" s="6" t="s">
        <v>12734</v>
      </c>
      <c r="AQ858" s="6" t="s">
        <v>12734</v>
      </c>
      <c r="AR858" s="6">
        <v>-999</v>
      </c>
      <c r="AS858" s="6">
        <v>-999</v>
      </c>
      <c r="AT858" s="6">
        <v>-999</v>
      </c>
      <c r="AU858" s="6">
        <v>-999</v>
      </c>
      <c r="AV858" s="99" t="s">
        <v>12734</v>
      </c>
      <c r="AW858" s="133" t="s">
        <v>12734</v>
      </c>
      <c r="AX858" s="133" t="s">
        <v>12734</v>
      </c>
      <c r="AY858" s="133" t="s">
        <v>12734</v>
      </c>
      <c r="AZ858" s="133">
        <v>66</v>
      </c>
      <c r="BA858" s="133" t="s">
        <v>12734</v>
      </c>
      <c r="BB858" s="133" t="s">
        <v>12734</v>
      </c>
      <c r="BC858" s="133">
        <v>122</v>
      </c>
      <c r="BD858" s="133">
        <v>172</v>
      </c>
      <c r="BE858" s="133">
        <v>388</v>
      </c>
      <c r="BF858" s="133">
        <v>373</v>
      </c>
      <c r="BG858" s="92" t="s">
        <v>12734</v>
      </c>
      <c r="BH858" s="6">
        <v>9.752144097079757</v>
      </c>
      <c r="BI858" s="8">
        <v>-1008.7521440970797</v>
      </c>
      <c r="BJ858" s="12">
        <v>825</v>
      </c>
      <c r="BK858" s="6">
        <v>0</v>
      </c>
      <c r="BL858" s="6">
        <v>0.21403182159055145</v>
      </c>
      <c r="BM858" s="6">
        <v>-1008.9661759186703</v>
      </c>
      <c r="BN858" s="38">
        <v>-1862.495711385571</v>
      </c>
      <c r="BO858" s="38"/>
      <c r="BP858" s="6">
        <v>0</v>
      </c>
      <c r="BQ858" s="38">
        <v>0</v>
      </c>
      <c r="BR858" s="6" t="s">
        <v>13323</v>
      </c>
      <c r="BS858" s="51">
        <v>0</v>
      </c>
      <c r="BT858" s="75">
        <v>2048</v>
      </c>
      <c r="BU858" s="51">
        <v>0</v>
      </c>
      <c r="BV858" s="75">
        <v>0</v>
      </c>
      <c r="BW858" s="75">
        <v>0</v>
      </c>
      <c r="BX858" s="51"/>
    </row>
    <row r="859" spans="1:76">
      <c r="A859" s="26" t="s">
        <v>1675</v>
      </c>
      <c r="B859" s="1" t="s">
        <v>4797</v>
      </c>
      <c r="C859" s="2" t="s">
        <v>4015</v>
      </c>
      <c r="D859" s="91" t="s">
        <v>214</v>
      </c>
      <c r="E859" s="2" t="s">
        <v>2665</v>
      </c>
      <c r="F859" s="2" t="s">
        <v>2665</v>
      </c>
      <c r="G859" s="2" t="s">
        <v>1408</v>
      </c>
      <c r="H859" s="2" t="s">
        <v>1408</v>
      </c>
      <c r="I859">
        <v>9331</v>
      </c>
      <c r="J859" t="s">
        <v>7913</v>
      </c>
      <c r="K859" t="e">
        <v>#VALUE!</v>
      </c>
      <c r="L859" t="s">
        <v>5855</v>
      </c>
      <c r="M859" s="175">
        <v>0</v>
      </c>
      <c r="N859" s="124">
        <v>0</v>
      </c>
      <c r="O859" s="75">
        <v>0</v>
      </c>
      <c r="P859" s="124">
        <v>0</v>
      </c>
      <c r="Q859" s="124">
        <v>0</v>
      </c>
      <c r="R859" s="124">
        <v>0</v>
      </c>
      <c r="S859" s="75">
        <v>0</v>
      </c>
      <c r="T859" s="124">
        <v>0</v>
      </c>
      <c r="U859" s="75">
        <v>0</v>
      </c>
      <c r="V859" s="75">
        <v>0</v>
      </c>
      <c r="W859" s="75">
        <v>0</v>
      </c>
      <c r="X859" s="75">
        <v>0</v>
      </c>
      <c r="Y859" s="4">
        <v>0</v>
      </c>
      <c r="Z859" s="4">
        <v>0</v>
      </c>
      <c r="AA859" s="4">
        <v>0</v>
      </c>
      <c r="AB859" s="8">
        <v>0</v>
      </c>
      <c r="AC859" s="8">
        <v>0</v>
      </c>
      <c r="AD859" s="8">
        <v>0</v>
      </c>
      <c r="AE859" s="8">
        <v>0</v>
      </c>
      <c r="AF859" s="51">
        <v>0.37915166066423983</v>
      </c>
      <c r="AG859" s="51">
        <v>0</v>
      </c>
      <c r="AH859" s="51">
        <v>0</v>
      </c>
      <c r="AI859" s="51">
        <v>0</v>
      </c>
      <c r="AJ859" s="8">
        <v>-999</v>
      </c>
      <c r="AK859" s="8" t="s">
        <v>12734</v>
      </c>
      <c r="AL859" s="8" t="s">
        <v>12734</v>
      </c>
      <c r="AM859" s="8" t="s">
        <v>12734</v>
      </c>
      <c r="AN859" s="8" t="s">
        <v>12734</v>
      </c>
      <c r="AO859" s="8">
        <v>-999</v>
      </c>
      <c r="AP859" s="8" t="s">
        <v>12734</v>
      </c>
      <c r="AQ859" s="8" t="s">
        <v>12734</v>
      </c>
      <c r="AR859" s="8">
        <v>-999</v>
      </c>
      <c r="AS859" s="8">
        <v>-999</v>
      </c>
      <c r="AT859" s="8">
        <v>-999</v>
      </c>
      <c r="AU859" s="8">
        <v>-999</v>
      </c>
      <c r="AV859" s="133" t="s">
        <v>12734</v>
      </c>
      <c r="AW859" s="133" t="s">
        <v>12734</v>
      </c>
      <c r="AX859" s="133" t="s">
        <v>12734</v>
      </c>
      <c r="AY859" s="133" t="s">
        <v>12734</v>
      </c>
      <c r="AZ859" s="133">
        <v>66</v>
      </c>
      <c r="BA859" s="133" t="s">
        <v>12734</v>
      </c>
      <c r="BB859" s="133" t="s">
        <v>12734</v>
      </c>
      <c r="BC859" s="133">
        <v>122</v>
      </c>
      <c r="BD859" s="133">
        <v>172</v>
      </c>
      <c r="BE859" s="133">
        <v>388</v>
      </c>
      <c r="BF859" s="133">
        <v>373</v>
      </c>
      <c r="BG859" s="92" t="s">
        <v>12734</v>
      </c>
      <c r="BH859" s="8">
        <v>9.752144097079757</v>
      </c>
      <c r="BI859" s="8">
        <v>-1008.7521440970797</v>
      </c>
      <c r="BJ859" s="12">
        <v>825</v>
      </c>
      <c r="BK859" s="10">
        <v>0</v>
      </c>
      <c r="BL859" s="10">
        <v>0.21403182159055145</v>
      </c>
      <c r="BM859" s="10">
        <v>-1008.9661759186703</v>
      </c>
      <c r="BN859" s="41">
        <v>-1862.495711385571</v>
      </c>
      <c r="BO859" s="41"/>
      <c r="BP859" s="10">
        <v>0</v>
      </c>
      <c r="BQ859" s="38">
        <v>0</v>
      </c>
      <c r="BR859" s="6" t="s">
        <v>13323</v>
      </c>
      <c r="BS859" s="51">
        <v>0</v>
      </c>
      <c r="BT859" s="75">
        <v>2048</v>
      </c>
      <c r="BU859" s="51">
        <v>0</v>
      </c>
      <c r="BV859" s="75">
        <v>0</v>
      </c>
      <c r="BW859" s="75">
        <v>0</v>
      </c>
      <c r="BX859" s="51"/>
    </row>
    <row r="860" spans="1:76">
      <c r="A860" s="115" t="s">
        <v>1686</v>
      </c>
      <c r="B860" s="1" t="s">
        <v>4260</v>
      </c>
      <c r="C860" s="2" t="s">
        <v>4274</v>
      </c>
      <c r="D860" s="91" t="s">
        <v>443</v>
      </c>
      <c r="E860" s="2" t="s">
        <v>2665</v>
      </c>
      <c r="F860" s="2" t="s">
        <v>2665</v>
      </c>
      <c r="G860" s="2" t="s">
        <v>1408</v>
      </c>
      <c r="H860" s="2" t="s">
        <v>1408</v>
      </c>
      <c r="I860" s="123">
        <v>4251</v>
      </c>
      <c r="J860" s="123" t="s">
        <v>7550</v>
      </c>
      <c r="K860" s="123" t="e">
        <v>#VALUE!</v>
      </c>
      <c r="L860" s="123" t="s">
        <v>3148</v>
      </c>
      <c r="M860" s="124">
        <v>0</v>
      </c>
      <c r="N860" s="124">
        <v>0</v>
      </c>
      <c r="O860" s="124">
        <v>0</v>
      </c>
      <c r="P860" s="124">
        <v>0</v>
      </c>
      <c r="Q860" s="124">
        <v>0</v>
      </c>
      <c r="R860" s="124">
        <v>0</v>
      </c>
      <c r="S860" s="124">
        <v>0</v>
      </c>
      <c r="T860" s="124">
        <v>0</v>
      </c>
      <c r="U860" s="124">
        <v>0</v>
      </c>
      <c r="V860" s="124">
        <v>0</v>
      </c>
      <c r="W860" s="124">
        <v>0</v>
      </c>
      <c r="X860" s="124">
        <v>0</v>
      </c>
      <c r="Y860" s="125">
        <v>0</v>
      </c>
      <c r="Z860" s="125">
        <v>0</v>
      </c>
      <c r="AA860" s="125">
        <v>0</v>
      </c>
      <c r="AB860" s="126">
        <v>0</v>
      </c>
      <c r="AC860" s="126">
        <v>0</v>
      </c>
      <c r="AD860" s="126">
        <v>0</v>
      </c>
      <c r="AE860" s="126">
        <v>0</v>
      </c>
      <c r="AF860" s="126">
        <v>0.37915166066423983</v>
      </c>
      <c r="AG860" s="126">
        <v>0</v>
      </c>
      <c r="AH860" s="126">
        <v>0</v>
      </c>
      <c r="AI860" s="51">
        <v>0</v>
      </c>
      <c r="AJ860" s="126">
        <v>-999</v>
      </c>
      <c r="AK860" s="126" t="s">
        <v>12734</v>
      </c>
      <c r="AL860" s="126" t="s">
        <v>12734</v>
      </c>
      <c r="AM860" s="126" t="s">
        <v>12734</v>
      </c>
      <c r="AN860" s="126" t="s">
        <v>12734</v>
      </c>
      <c r="AO860" s="126">
        <v>-999</v>
      </c>
      <c r="AP860" s="126" t="s">
        <v>12734</v>
      </c>
      <c r="AQ860" s="126" t="s">
        <v>12734</v>
      </c>
      <c r="AR860" s="126">
        <v>-999</v>
      </c>
      <c r="AS860" s="126">
        <v>-999</v>
      </c>
      <c r="AT860" s="126">
        <v>-999</v>
      </c>
      <c r="AU860" s="126">
        <v>-999</v>
      </c>
      <c r="AV860" s="128" t="s">
        <v>12734</v>
      </c>
      <c r="AW860" s="128" t="s">
        <v>12734</v>
      </c>
      <c r="AX860" s="128" t="s">
        <v>12734</v>
      </c>
      <c r="AY860" s="128" t="s">
        <v>12734</v>
      </c>
      <c r="AZ860" s="128">
        <v>66</v>
      </c>
      <c r="BA860" s="128" t="s">
        <v>12734</v>
      </c>
      <c r="BB860" s="128" t="s">
        <v>12734</v>
      </c>
      <c r="BC860" s="128">
        <v>122</v>
      </c>
      <c r="BD860" s="128">
        <v>172</v>
      </c>
      <c r="BE860" s="128">
        <v>388</v>
      </c>
      <c r="BF860" s="128">
        <v>373</v>
      </c>
      <c r="BG860" s="127" t="s">
        <v>12734</v>
      </c>
      <c r="BH860" s="126">
        <v>9.752144097079757</v>
      </c>
      <c r="BI860" s="126">
        <v>-1008.7521440970797</v>
      </c>
      <c r="BJ860" s="128">
        <v>825</v>
      </c>
      <c r="BK860" s="126">
        <v>0</v>
      </c>
      <c r="BL860" s="126">
        <v>0.21403182159055145</v>
      </c>
      <c r="BM860" s="126">
        <v>-1008.9661759186703</v>
      </c>
      <c r="BN860" s="129">
        <v>-1862.495711385571</v>
      </c>
      <c r="BO860" s="129"/>
      <c r="BP860" s="126">
        <v>0</v>
      </c>
      <c r="BQ860" s="38">
        <v>0</v>
      </c>
      <c r="BR860" s="126" t="s">
        <v>13323</v>
      </c>
      <c r="BS860" s="126">
        <v>0</v>
      </c>
      <c r="BT860" s="124">
        <v>2048</v>
      </c>
      <c r="BU860" s="126">
        <v>0</v>
      </c>
      <c r="BV860" s="124">
        <v>0</v>
      </c>
      <c r="BW860" s="124">
        <v>0</v>
      </c>
      <c r="BX860" s="126"/>
    </row>
    <row r="861" spans="1:76">
      <c r="A861" s="26" t="s">
        <v>2715</v>
      </c>
      <c r="B861" s="1" t="s">
        <v>4799</v>
      </c>
      <c r="C861" s="2" t="s">
        <v>4071</v>
      </c>
      <c r="D861" s="91" t="s">
        <v>2716</v>
      </c>
      <c r="E861" s="2" t="s">
        <v>2665</v>
      </c>
      <c r="F861" s="2" t="s">
        <v>2665</v>
      </c>
      <c r="G861" s="2" t="s">
        <v>1408</v>
      </c>
      <c r="H861" s="2" t="s">
        <v>1408</v>
      </c>
      <c r="I861">
        <v>10</v>
      </c>
      <c r="J861" t="s">
        <v>7264</v>
      </c>
      <c r="K861" t="e">
        <v>#VALUE!</v>
      </c>
      <c r="L861" t="s">
        <v>5865</v>
      </c>
      <c r="M861" s="175">
        <v>0</v>
      </c>
      <c r="N861" s="124">
        <v>0</v>
      </c>
      <c r="O861" s="75">
        <v>0</v>
      </c>
      <c r="P861" s="124">
        <v>0</v>
      </c>
      <c r="Q861" s="124">
        <v>0</v>
      </c>
      <c r="R861" s="124">
        <v>0</v>
      </c>
      <c r="S861" s="75">
        <v>0</v>
      </c>
      <c r="T861" s="124">
        <v>0</v>
      </c>
      <c r="U861" s="75">
        <v>0</v>
      </c>
      <c r="V861" s="75">
        <v>0</v>
      </c>
      <c r="W861" s="75">
        <v>0</v>
      </c>
      <c r="X861" s="75">
        <v>0</v>
      </c>
      <c r="Y861" s="31">
        <v>0</v>
      </c>
      <c r="Z861" s="31">
        <v>0</v>
      </c>
      <c r="AA861" s="31">
        <v>0</v>
      </c>
      <c r="AB861" s="32">
        <v>0</v>
      </c>
      <c r="AC861" s="32">
        <v>0</v>
      </c>
      <c r="AD861" s="32">
        <v>0</v>
      </c>
      <c r="AE861" s="32">
        <v>0</v>
      </c>
      <c r="AF861" s="51">
        <v>0.37915166066423983</v>
      </c>
      <c r="AG861" s="51">
        <v>0</v>
      </c>
      <c r="AH861" s="51">
        <v>0</v>
      </c>
      <c r="AI861" s="51">
        <v>0</v>
      </c>
      <c r="AJ861" s="32">
        <v>-999</v>
      </c>
      <c r="AK861" s="32" t="s">
        <v>12734</v>
      </c>
      <c r="AL861" s="32" t="s">
        <v>12734</v>
      </c>
      <c r="AM861" s="32" t="s">
        <v>12734</v>
      </c>
      <c r="AN861" s="32" t="s">
        <v>12734</v>
      </c>
      <c r="AO861" s="32">
        <v>-999</v>
      </c>
      <c r="AP861" s="32" t="s">
        <v>12734</v>
      </c>
      <c r="AQ861" s="32" t="s">
        <v>12734</v>
      </c>
      <c r="AR861" s="32">
        <v>-999</v>
      </c>
      <c r="AS861" s="32">
        <v>-999</v>
      </c>
      <c r="AT861" s="32">
        <v>-999</v>
      </c>
      <c r="AU861" s="32">
        <v>-999</v>
      </c>
      <c r="AV861" s="134" t="s">
        <v>12734</v>
      </c>
      <c r="AW861" s="133" t="s">
        <v>12734</v>
      </c>
      <c r="AX861" s="133" t="s">
        <v>12734</v>
      </c>
      <c r="AY861" s="133" t="s">
        <v>12734</v>
      </c>
      <c r="AZ861" s="133">
        <v>66</v>
      </c>
      <c r="BA861" s="133" t="s">
        <v>12734</v>
      </c>
      <c r="BB861" s="133" t="s">
        <v>12734</v>
      </c>
      <c r="BC861" s="133">
        <v>122</v>
      </c>
      <c r="BD861" s="133">
        <v>172</v>
      </c>
      <c r="BE861" s="133">
        <v>388</v>
      </c>
      <c r="BF861" s="133">
        <v>373</v>
      </c>
      <c r="BG861" s="92" t="s">
        <v>12734</v>
      </c>
      <c r="BH861" s="32">
        <v>9.752144097079757</v>
      </c>
      <c r="BI861" s="8">
        <v>-1008.7521440970797</v>
      </c>
      <c r="BJ861" s="12">
        <v>825</v>
      </c>
      <c r="BK861" s="32">
        <v>0</v>
      </c>
      <c r="BL861" s="32">
        <v>0.21403182159055145</v>
      </c>
      <c r="BM861" s="32">
        <v>-1008.9661759186703</v>
      </c>
      <c r="BN861" s="40">
        <v>-1862.495711385571</v>
      </c>
      <c r="BO861" s="40"/>
      <c r="BP861" s="32">
        <v>0</v>
      </c>
      <c r="BQ861" s="38">
        <v>0</v>
      </c>
      <c r="BR861" s="6" t="s">
        <v>13323</v>
      </c>
      <c r="BS861" s="51">
        <v>0</v>
      </c>
      <c r="BT861" s="75">
        <v>2048</v>
      </c>
      <c r="BU861" s="51">
        <v>0</v>
      </c>
      <c r="BV861" s="75">
        <v>0</v>
      </c>
      <c r="BW861" s="75">
        <v>0</v>
      </c>
      <c r="BX861" s="51"/>
    </row>
    <row r="862" spans="1:76">
      <c r="A862" s="48" t="s">
        <v>1786</v>
      </c>
      <c r="B862" s="1" t="s">
        <v>3249</v>
      </c>
      <c r="C862" s="2" t="s">
        <v>3929</v>
      </c>
      <c r="D862" s="91" t="s">
        <v>292</v>
      </c>
      <c r="E862" s="2" t="s">
        <v>2665</v>
      </c>
      <c r="F862" s="2" t="s">
        <v>2665</v>
      </c>
      <c r="G862" s="2" t="s">
        <v>1408</v>
      </c>
      <c r="H862" s="2" t="s">
        <v>1408</v>
      </c>
      <c r="I862">
        <v>520</v>
      </c>
      <c r="J862" t="s">
        <v>8116</v>
      </c>
      <c r="K862" t="e">
        <v>#VALUE!</v>
      </c>
      <c r="L862" t="s">
        <v>3241</v>
      </c>
      <c r="M862" s="175">
        <v>0</v>
      </c>
      <c r="N862" s="124">
        <v>0</v>
      </c>
      <c r="O862" s="75">
        <v>0</v>
      </c>
      <c r="P862" s="124">
        <v>0</v>
      </c>
      <c r="Q862" s="124">
        <v>0</v>
      </c>
      <c r="R862" s="124">
        <v>0</v>
      </c>
      <c r="S862" s="75">
        <v>0</v>
      </c>
      <c r="T862" s="124">
        <v>0</v>
      </c>
      <c r="U862" s="75">
        <v>0</v>
      </c>
      <c r="V862" s="75">
        <v>0</v>
      </c>
      <c r="W862" s="75">
        <v>0</v>
      </c>
      <c r="X862" s="75">
        <v>0</v>
      </c>
      <c r="Y862" s="4">
        <v>0</v>
      </c>
      <c r="Z862" s="4">
        <v>0</v>
      </c>
      <c r="AA862" s="4">
        <v>0</v>
      </c>
      <c r="AB862" s="8">
        <v>0</v>
      </c>
      <c r="AC862" s="8">
        <v>0</v>
      </c>
      <c r="AD862" s="8">
        <v>0</v>
      </c>
      <c r="AE862" s="8">
        <v>0</v>
      </c>
      <c r="AF862" s="51">
        <v>0.37915166066423983</v>
      </c>
      <c r="AG862" s="51">
        <v>0</v>
      </c>
      <c r="AH862" s="51">
        <v>0</v>
      </c>
      <c r="AI862" s="51">
        <v>0</v>
      </c>
      <c r="AJ862" s="8">
        <v>-999</v>
      </c>
      <c r="AK862" s="8" t="s">
        <v>12734</v>
      </c>
      <c r="AL862" s="8" t="s">
        <v>12734</v>
      </c>
      <c r="AM862" s="8" t="s">
        <v>12734</v>
      </c>
      <c r="AN862" s="8" t="s">
        <v>12734</v>
      </c>
      <c r="AO862" s="8">
        <v>-999</v>
      </c>
      <c r="AP862" s="8" t="s">
        <v>12734</v>
      </c>
      <c r="AQ862" s="8" t="s">
        <v>12734</v>
      </c>
      <c r="AR862" s="8">
        <v>-999</v>
      </c>
      <c r="AS862" s="8">
        <v>-999</v>
      </c>
      <c r="AT862" s="8">
        <v>-999</v>
      </c>
      <c r="AU862" s="8">
        <v>-999</v>
      </c>
      <c r="AV862" s="133" t="s">
        <v>12734</v>
      </c>
      <c r="AW862" s="133" t="s">
        <v>12734</v>
      </c>
      <c r="AX862" s="133" t="s">
        <v>12734</v>
      </c>
      <c r="AY862" s="133" t="s">
        <v>12734</v>
      </c>
      <c r="AZ862" s="133">
        <v>66</v>
      </c>
      <c r="BA862" s="133" t="s">
        <v>12734</v>
      </c>
      <c r="BB862" s="133" t="s">
        <v>12734</v>
      </c>
      <c r="BC862" s="133">
        <v>122</v>
      </c>
      <c r="BD862" s="133">
        <v>172</v>
      </c>
      <c r="BE862" s="133">
        <v>388</v>
      </c>
      <c r="BF862" s="133">
        <v>373</v>
      </c>
      <c r="BG862" s="92" t="s">
        <v>12734</v>
      </c>
      <c r="BH862" s="8">
        <v>9.752144097079757</v>
      </c>
      <c r="BI862" s="8">
        <v>-1008.7521440970797</v>
      </c>
      <c r="BJ862" s="12">
        <v>825</v>
      </c>
      <c r="BK862" s="10">
        <v>0</v>
      </c>
      <c r="BL862" s="10">
        <v>0.21403182159055145</v>
      </c>
      <c r="BM862" s="10">
        <v>-1008.9661759186703</v>
      </c>
      <c r="BN862" s="41">
        <v>-1862.495711385571</v>
      </c>
      <c r="BO862" s="41"/>
      <c r="BP862" s="10">
        <v>0</v>
      </c>
      <c r="BQ862" s="38">
        <v>0</v>
      </c>
      <c r="BR862" s="6" t="s">
        <v>13323</v>
      </c>
      <c r="BS862" s="51">
        <v>0</v>
      </c>
      <c r="BT862" s="75">
        <v>2048</v>
      </c>
      <c r="BU862" s="51">
        <v>0</v>
      </c>
      <c r="BV862" s="75">
        <v>0</v>
      </c>
      <c r="BW862" s="75">
        <v>0</v>
      </c>
      <c r="BX862" s="51"/>
    </row>
    <row r="863" spans="1:76">
      <c r="A863" s="26" t="s">
        <v>1823</v>
      </c>
      <c r="B863" s="1" t="s">
        <v>4395</v>
      </c>
      <c r="C863" s="2" t="s">
        <v>4640</v>
      </c>
      <c r="D863" s="91" t="s">
        <v>385</v>
      </c>
      <c r="E863" s="2" t="s">
        <v>2665</v>
      </c>
      <c r="F863" s="2" t="s">
        <v>2665</v>
      </c>
      <c r="G863" s="2" t="s">
        <v>1408</v>
      </c>
      <c r="H863" s="2" t="s">
        <v>1408</v>
      </c>
      <c r="I863">
        <v>144</v>
      </c>
      <c r="J863" t="s">
        <v>6442</v>
      </c>
      <c r="K863" t="e">
        <v>#VALUE!</v>
      </c>
      <c r="L863" t="s">
        <v>11413</v>
      </c>
      <c r="M863" s="175">
        <v>0</v>
      </c>
      <c r="N863" s="124">
        <v>0</v>
      </c>
      <c r="O863" s="75">
        <v>0</v>
      </c>
      <c r="P863" s="124">
        <v>0</v>
      </c>
      <c r="Q863" s="124">
        <v>0</v>
      </c>
      <c r="R863" s="124">
        <v>0</v>
      </c>
      <c r="S863" s="75">
        <v>0</v>
      </c>
      <c r="T863" s="124">
        <v>0</v>
      </c>
      <c r="U863" s="75">
        <v>0</v>
      </c>
      <c r="V863" s="75">
        <v>0</v>
      </c>
      <c r="W863" s="75">
        <v>0</v>
      </c>
      <c r="X863" s="75">
        <v>0</v>
      </c>
      <c r="Y863" s="4">
        <v>0</v>
      </c>
      <c r="Z863" s="4">
        <v>0</v>
      </c>
      <c r="AA863" s="4">
        <v>0</v>
      </c>
      <c r="AB863" s="8">
        <v>0</v>
      </c>
      <c r="AC863" s="8">
        <v>0</v>
      </c>
      <c r="AD863" s="8">
        <v>0</v>
      </c>
      <c r="AE863" s="8">
        <v>0</v>
      </c>
      <c r="AF863" s="51">
        <v>0.37915166066423983</v>
      </c>
      <c r="AG863" s="51">
        <v>0</v>
      </c>
      <c r="AH863" s="51">
        <v>0</v>
      </c>
      <c r="AI863" s="51">
        <v>0</v>
      </c>
      <c r="AJ863" s="8">
        <v>-999</v>
      </c>
      <c r="AK863" s="8" t="s">
        <v>12734</v>
      </c>
      <c r="AL863" s="8" t="s">
        <v>12734</v>
      </c>
      <c r="AM863" s="8" t="s">
        <v>12734</v>
      </c>
      <c r="AN863" s="8" t="s">
        <v>12734</v>
      </c>
      <c r="AO863" s="8">
        <v>-999</v>
      </c>
      <c r="AP863" s="8" t="s">
        <v>12734</v>
      </c>
      <c r="AQ863" s="8" t="s">
        <v>12734</v>
      </c>
      <c r="AR863" s="8">
        <v>-999</v>
      </c>
      <c r="AS863" s="8">
        <v>-999</v>
      </c>
      <c r="AT863" s="8">
        <v>-999</v>
      </c>
      <c r="AU863" s="8">
        <v>-999</v>
      </c>
      <c r="AV863" s="133" t="s">
        <v>12734</v>
      </c>
      <c r="AW863" s="133" t="s">
        <v>12734</v>
      </c>
      <c r="AX863" s="133" t="s">
        <v>12734</v>
      </c>
      <c r="AY863" s="133" t="s">
        <v>12734</v>
      </c>
      <c r="AZ863" s="133">
        <v>66</v>
      </c>
      <c r="BA863" s="133" t="s">
        <v>12734</v>
      </c>
      <c r="BB863" s="133" t="s">
        <v>12734</v>
      </c>
      <c r="BC863" s="133">
        <v>122</v>
      </c>
      <c r="BD863" s="133">
        <v>172</v>
      </c>
      <c r="BE863" s="133">
        <v>388</v>
      </c>
      <c r="BF863" s="133">
        <v>373</v>
      </c>
      <c r="BG863" s="92" t="s">
        <v>12734</v>
      </c>
      <c r="BH863" s="8">
        <v>9.752144097079757</v>
      </c>
      <c r="BI863" s="8">
        <v>-1008.7521440970797</v>
      </c>
      <c r="BJ863" s="12">
        <v>825</v>
      </c>
      <c r="BK863" s="10">
        <v>0</v>
      </c>
      <c r="BL863" s="10">
        <v>0.21403182159055145</v>
      </c>
      <c r="BM863" s="10">
        <v>-1008.9661759186703</v>
      </c>
      <c r="BN863" s="41">
        <v>-1862.495711385571</v>
      </c>
      <c r="BO863" s="41"/>
      <c r="BP863" s="10">
        <v>0</v>
      </c>
      <c r="BQ863" s="38">
        <v>0</v>
      </c>
      <c r="BR863" s="6" t="s">
        <v>13323</v>
      </c>
      <c r="BS863" s="51">
        <v>0</v>
      </c>
      <c r="BT863" s="75">
        <v>2048</v>
      </c>
      <c r="BU863" s="51">
        <v>0</v>
      </c>
      <c r="BV863" s="75">
        <v>0</v>
      </c>
      <c r="BW863" s="75">
        <v>0</v>
      </c>
      <c r="BX863" s="51"/>
    </row>
    <row r="864" spans="1:76">
      <c r="A864" s="135" t="s">
        <v>1837</v>
      </c>
      <c r="B864" s="1" t="s">
        <v>4002</v>
      </c>
      <c r="C864" s="2" t="s">
        <v>4003</v>
      </c>
      <c r="D864" s="91" t="s">
        <v>439</v>
      </c>
      <c r="E864" s="2" t="s">
        <v>2665</v>
      </c>
      <c r="F864" s="119" t="s">
        <v>2665</v>
      </c>
      <c r="G864" s="119" t="s">
        <v>1408</v>
      </c>
      <c r="H864" s="2" t="s">
        <v>1408</v>
      </c>
      <c r="I864" s="123">
        <v>3797</v>
      </c>
      <c r="J864" s="123" t="s">
        <v>7685</v>
      </c>
      <c r="K864" s="123" t="e">
        <v>#VALUE!</v>
      </c>
      <c r="L864" s="123" t="s">
        <v>3293</v>
      </c>
      <c r="M864" s="124">
        <v>0</v>
      </c>
      <c r="N864" s="124">
        <v>0</v>
      </c>
      <c r="O864" s="124">
        <v>0</v>
      </c>
      <c r="P864" s="124">
        <v>0</v>
      </c>
      <c r="Q864" s="124">
        <v>0</v>
      </c>
      <c r="R864" s="124">
        <v>0</v>
      </c>
      <c r="S864" s="124">
        <v>0</v>
      </c>
      <c r="T864" s="124">
        <v>0</v>
      </c>
      <c r="U864" s="124">
        <v>0</v>
      </c>
      <c r="V864" s="124">
        <v>0</v>
      </c>
      <c r="W864" s="124">
        <v>0</v>
      </c>
      <c r="X864" s="124">
        <v>0</v>
      </c>
      <c r="Y864" s="125">
        <v>0</v>
      </c>
      <c r="Z864" s="125">
        <v>0</v>
      </c>
      <c r="AA864" s="125">
        <v>0</v>
      </c>
      <c r="AB864" s="126">
        <v>0</v>
      </c>
      <c r="AC864" s="126">
        <v>0</v>
      </c>
      <c r="AD864" s="126">
        <v>0</v>
      </c>
      <c r="AE864" s="126">
        <v>0</v>
      </c>
      <c r="AF864" s="126">
        <v>0.37915166066423983</v>
      </c>
      <c r="AG864" s="126">
        <v>0</v>
      </c>
      <c r="AH864" s="126">
        <v>0</v>
      </c>
      <c r="AI864" s="51">
        <v>0</v>
      </c>
      <c r="AJ864" s="126">
        <v>-999</v>
      </c>
      <c r="AK864" s="126" t="s">
        <v>12734</v>
      </c>
      <c r="AL864" s="126" t="s">
        <v>12734</v>
      </c>
      <c r="AM864" s="126" t="s">
        <v>12734</v>
      </c>
      <c r="AN864" s="126" t="s">
        <v>12734</v>
      </c>
      <c r="AO864" s="126">
        <v>-999</v>
      </c>
      <c r="AP864" s="126" t="s">
        <v>12734</v>
      </c>
      <c r="AQ864" s="126" t="s">
        <v>12734</v>
      </c>
      <c r="AR864" s="126">
        <v>-999</v>
      </c>
      <c r="AS864" s="126">
        <v>-999</v>
      </c>
      <c r="AT864" s="126">
        <v>-999</v>
      </c>
      <c r="AU864" s="126">
        <v>-999</v>
      </c>
      <c r="AV864" s="128" t="s">
        <v>12734</v>
      </c>
      <c r="AW864" s="128" t="s">
        <v>12734</v>
      </c>
      <c r="AX864" s="128" t="s">
        <v>12734</v>
      </c>
      <c r="AY864" s="128" t="s">
        <v>12734</v>
      </c>
      <c r="AZ864" s="128">
        <v>66</v>
      </c>
      <c r="BA864" s="128" t="s">
        <v>12734</v>
      </c>
      <c r="BB864" s="128" t="s">
        <v>12734</v>
      </c>
      <c r="BC864" s="128">
        <v>122</v>
      </c>
      <c r="BD864" s="128">
        <v>172</v>
      </c>
      <c r="BE864" s="128">
        <v>388</v>
      </c>
      <c r="BF864" s="128">
        <v>373</v>
      </c>
      <c r="BG864" s="127" t="s">
        <v>12734</v>
      </c>
      <c r="BH864" s="126">
        <v>9.752144097079757</v>
      </c>
      <c r="BI864" s="126">
        <v>-1008.7521440970797</v>
      </c>
      <c r="BJ864" s="128">
        <v>825</v>
      </c>
      <c r="BK864" s="126">
        <v>0</v>
      </c>
      <c r="BL864" s="126">
        <v>0.21403182159055145</v>
      </c>
      <c r="BM864" s="126">
        <v>-1008.9661759186703</v>
      </c>
      <c r="BN864" s="129">
        <v>-1862.495711385571</v>
      </c>
      <c r="BO864" s="129"/>
      <c r="BP864" s="126">
        <v>0</v>
      </c>
      <c r="BQ864" s="38">
        <v>0</v>
      </c>
      <c r="BR864" s="126" t="s">
        <v>13323</v>
      </c>
      <c r="BS864" s="126">
        <v>0</v>
      </c>
      <c r="BT864" s="124">
        <v>2048</v>
      </c>
      <c r="BU864" s="126">
        <v>0</v>
      </c>
      <c r="BV864" s="124">
        <v>0</v>
      </c>
      <c r="BW864" s="124">
        <v>0</v>
      </c>
      <c r="BX864" s="126"/>
    </row>
    <row r="865" spans="1:76">
      <c r="A865" s="26" t="s">
        <v>1859</v>
      </c>
      <c r="B865" s="1" t="s">
        <v>4360</v>
      </c>
      <c r="C865" s="2" t="s">
        <v>4327</v>
      </c>
      <c r="D865" s="91" t="s">
        <v>11</v>
      </c>
      <c r="E865" s="2" t="s">
        <v>2665</v>
      </c>
      <c r="F865" s="2" t="s">
        <v>2665</v>
      </c>
      <c r="G865" s="2" t="s">
        <v>1408</v>
      </c>
      <c r="H865" s="2" t="s">
        <v>1408</v>
      </c>
      <c r="I865">
        <v>3206</v>
      </c>
      <c r="J865" t="s">
        <v>7216</v>
      </c>
      <c r="K865" t="e">
        <v>#VALUE!</v>
      </c>
      <c r="L865" t="s">
        <v>5940</v>
      </c>
      <c r="M865" s="175">
        <v>0</v>
      </c>
      <c r="N865" s="124">
        <v>0</v>
      </c>
      <c r="O865" s="67">
        <v>0</v>
      </c>
      <c r="P865" s="124">
        <v>0</v>
      </c>
      <c r="Q865" s="124">
        <v>0</v>
      </c>
      <c r="R865" s="124">
        <v>0</v>
      </c>
      <c r="S865" s="67">
        <v>0</v>
      </c>
      <c r="T865" s="124">
        <v>0</v>
      </c>
      <c r="U865" s="67">
        <v>0</v>
      </c>
      <c r="V865" s="67">
        <v>0</v>
      </c>
      <c r="W865" s="67">
        <v>0</v>
      </c>
      <c r="X865" s="67">
        <v>0</v>
      </c>
      <c r="Y865" s="4">
        <v>0</v>
      </c>
      <c r="Z865" s="4">
        <v>0</v>
      </c>
      <c r="AA865" s="4">
        <v>0</v>
      </c>
      <c r="AB865" s="8">
        <v>0</v>
      </c>
      <c r="AC865" s="8">
        <v>0</v>
      </c>
      <c r="AD865" s="8">
        <v>0</v>
      </c>
      <c r="AE865" s="8">
        <v>0</v>
      </c>
      <c r="AF865" s="51">
        <v>0.37915166066423983</v>
      </c>
      <c r="AG865" s="51">
        <v>0</v>
      </c>
      <c r="AH865" s="51">
        <v>0</v>
      </c>
      <c r="AI865" s="51">
        <v>0</v>
      </c>
      <c r="AJ865" s="8">
        <v>-999</v>
      </c>
      <c r="AK865" s="8" t="s">
        <v>12734</v>
      </c>
      <c r="AL865" s="8" t="s">
        <v>12734</v>
      </c>
      <c r="AM865" s="8" t="s">
        <v>12734</v>
      </c>
      <c r="AN865" s="8" t="s">
        <v>12734</v>
      </c>
      <c r="AO865" s="8">
        <v>-999</v>
      </c>
      <c r="AP865" s="8" t="s">
        <v>12734</v>
      </c>
      <c r="AQ865" s="8" t="s">
        <v>12734</v>
      </c>
      <c r="AR865" s="8">
        <v>-999</v>
      </c>
      <c r="AS865" s="8">
        <v>-999</v>
      </c>
      <c r="AT865" s="8">
        <v>-999</v>
      </c>
      <c r="AU865" s="8">
        <v>-999</v>
      </c>
      <c r="AV865" s="133" t="s">
        <v>12734</v>
      </c>
      <c r="AW865" s="133" t="s">
        <v>12734</v>
      </c>
      <c r="AX865" s="133" t="s">
        <v>12734</v>
      </c>
      <c r="AY865" s="133" t="s">
        <v>12734</v>
      </c>
      <c r="AZ865" s="133">
        <v>66</v>
      </c>
      <c r="BA865" s="133" t="s">
        <v>12734</v>
      </c>
      <c r="BB865" s="133" t="s">
        <v>12734</v>
      </c>
      <c r="BC865" s="133">
        <v>122</v>
      </c>
      <c r="BD865" s="133">
        <v>172</v>
      </c>
      <c r="BE865" s="133">
        <v>388</v>
      </c>
      <c r="BF865" s="133">
        <v>373</v>
      </c>
      <c r="BG865" s="92" t="s">
        <v>12734</v>
      </c>
      <c r="BH865" s="8">
        <v>9.752144097079757</v>
      </c>
      <c r="BI865" s="8">
        <v>-1008.7521440970797</v>
      </c>
      <c r="BJ865" s="12">
        <v>825</v>
      </c>
      <c r="BK865" s="10">
        <v>0</v>
      </c>
      <c r="BL865" s="10">
        <v>0.21403182159055145</v>
      </c>
      <c r="BM865" s="10">
        <v>-1008.9661759186703</v>
      </c>
      <c r="BN865" s="41">
        <v>-1862.495711385571</v>
      </c>
      <c r="BO865" s="41"/>
      <c r="BP865" s="10">
        <v>0</v>
      </c>
      <c r="BQ865" s="38">
        <v>0</v>
      </c>
      <c r="BR865" s="6" t="s">
        <v>13323</v>
      </c>
      <c r="BS865" s="51">
        <v>0</v>
      </c>
      <c r="BT865" s="75">
        <v>2048</v>
      </c>
      <c r="BU865" s="51">
        <v>0</v>
      </c>
      <c r="BV865" s="75">
        <v>0</v>
      </c>
      <c r="BW865" s="75">
        <v>0</v>
      </c>
      <c r="BX865" s="51"/>
    </row>
    <row r="866" spans="1:76">
      <c r="A866" s="53" t="s">
        <v>1910</v>
      </c>
      <c r="B866" s="1" t="s">
        <v>3962</v>
      </c>
      <c r="C866" s="2" t="s">
        <v>4038</v>
      </c>
      <c r="D866" s="91" t="s">
        <v>83</v>
      </c>
      <c r="E866" s="2" t="s">
        <v>2665</v>
      </c>
      <c r="F866" s="2" t="s">
        <v>2665</v>
      </c>
      <c r="G866" s="2" t="s">
        <v>1408</v>
      </c>
      <c r="H866" s="2" t="s">
        <v>1408</v>
      </c>
      <c r="I866">
        <v>6596</v>
      </c>
      <c r="J866" t="s">
        <v>8095</v>
      </c>
      <c r="K866" t="e">
        <v>#VALUE!</v>
      </c>
      <c r="L866" t="s">
        <v>3352</v>
      </c>
      <c r="M866" s="175">
        <v>0</v>
      </c>
      <c r="N866" s="124">
        <v>0</v>
      </c>
      <c r="O866" s="75">
        <v>0</v>
      </c>
      <c r="P866" s="124">
        <v>0</v>
      </c>
      <c r="Q866" s="124">
        <v>0</v>
      </c>
      <c r="R866" s="124">
        <v>0</v>
      </c>
      <c r="S866" s="75">
        <v>0</v>
      </c>
      <c r="T866" s="124">
        <v>0</v>
      </c>
      <c r="U866" s="75">
        <v>0</v>
      </c>
      <c r="V866" s="75">
        <v>0</v>
      </c>
      <c r="W866" s="75">
        <v>0</v>
      </c>
      <c r="X866" s="75">
        <v>0</v>
      </c>
      <c r="Y866" s="52">
        <v>0</v>
      </c>
      <c r="Z866" s="52">
        <v>0</v>
      </c>
      <c r="AA866" s="52">
        <v>0</v>
      </c>
      <c r="AB866" s="51">
        <v>0</v>
      </c>
      <c r="AC866" s="51">
        <v>0</v>
      </c>
      <c r="AD866" s="51">
        <v>0</v>
      </c>
      <c r="AE866" s="51">
        <v>0</v>
      </c>
      <c r="AF866" s="51">
        <v>0.37915166066423983</v>
      </c>
      <c r="AG866" s="51">
        <v>0</v>
      </c>
      <c r="AH866" s="51">
        <v>0</v>
      </c>
      <c r="AI866" s="51">
        <v>0</v>
      </c>
      <c r="AJ866" s="51">
        <v>-999</v>
      </c>
      <c r="AK866" s="51" t="s">
        <v>12734</v>
      </c>
      <c r="AL866" s="51" t="s">
        <v>12734</v>
      </c>
      <c r="AM866" s="51" t="s">
        <v>12734</v>
      </c>
      <c r="AN866" s="51" t="s">
        <v>12734</v>
      </c>
      <c r="AO866" s="51">
        <v>-999</v>
      </c>
      <c r="AP866" s="51" t="s">
        <v>12734</v>
      </c>
      <c r="AQ866" s="51" t="s">
        <v>12734</v>
      </c>
      <c r="AR866" s="51">
        <v>-999</v>
      </c>
      <c r="AS866" s="51">
        <v>-999</v>
      </c>
      <c r="AT866" s="51">
        <v>-999</v>
      </c>
      <c r="AU866" s="51">
        <v>-999</v>
      </c>
      <c r="AV866" s="76" t="s">
        <v>12734</v>
      </c>
      <c r="AW866" s="133" t="s">
        <v>12734</v>
      </c>
      <c r="AX866" s="133" t="s">
        <v>12734</v>
      </c>
      <c r="AY866" s="133" t="s">
        <v>12734</v>
      </c>
      <c r="AZ866" s="133">
        <v>66</v>
      </c>
      <c r="BA866" s="133" t="s">
        <v>12734</v>
      </c>
      <c r="BB866" s="133" t="s">
        <v>12734</v>
      </c>
      <c r="BC866" s="133">
        <v>122</v>
      </c>
      <c r="BD866" s="133">
        <v>172</v>
      </c>
      <c r="BE866" s="133">
        <v>388</v>
      </c>
      <c r="BF866" s="133">
        <v>373</v>
      </c>
      <c r="BG866" s="92" t="s">
        <v>12734</v>
      </c>
      <c r="BH866" s="51">
        <v>9.752144097079757</v>
      </c>
      <c r="BI866" s="8">
        <v>-1008.7521440970797</v>
      </c>
      <c r="BJ866" s="12">
        <v>825</v>
      </c>
      <c r="BK866" s="51">
        <v>0</v>
      </c>
      <c r="BL866" s="51">
        <v>0.21403182159055145</v>
      </c>
      <c r="BM866" s="51">
        <v>-1008.9661759186703</v>
      </c>
      <c r="BN866" s="64">
        <v>-1862.495711385571</v>
      </c>
      <c r="BO866" s="64"/>
      <c r="BP866" s="51">
        <v>0</v>
      </c>
      <c r="BQ866" s="38">
        <v>0</v>
      </c>
      <c r="BR866" s="51" t="s">
        <v>13323</v>
      </c>
      <c r="BS866" s="51">
        <v>0</v>
      </c>
      <c r="BT866" s="75">
        <v>2048</v>
      </c>
      <c r="BU866" s="51">
        <v>0</v>
      </c>
      <c r="BV866" s="75">
        <v>0</v>
      </c>
      <c r="BW866" s="75">
        <v>0</v>
      </c>
      <c r="BX866" s="51"/>
    </row>
    <row r="867" spans="1:76">
      <c r="A867" s="203" t="s">
        <v>1912</v>
      </c>
      <c r="B867" s="187" t="s">
        <v>4655</v>
      </c>
      <c r="C867" s="205" t="s">
        <v>3952</v>
      </c>
      <c r="D867" s="220" t="s">
        <v>84</v>
      </c>
      <c r="E867" s="205" t="s">
        <v>2665</v>
      </c>
      <c r="F867" s="205" t="s">
        <v>2665</v>
      </c>
      <c r="G867" s="205" t="s">
        <v>1408</v>
      </c>
      <c r="H867" s="205" t="s">
        <v>1408</v>
      </c>
      <c r="I867" s="206">
        <v>7412</v>
      </c>
      <c r="J867" s="206" t="s">
        <v>6910</v>
      </c>
      <c r="K867" s="207" t="e">
        <v>#VALUE!</v>
      </c>
      <c r="L867" s="207" t="s">
        <v>5965</v>
      </c>
      <c r="M867" s="208">
        <v>0</v>
      </c>
      <c r="N867" s="209">
        <v>0</v>
      </c>
      <c r="O867" s="209">
        <v>0</v>
      </c>
      <c r="P867" s="209">
        <v>0</v>
      </c>
      <c r="Q867" s="209">
        <v>0</v>
      </c>
      <c r="R867" s="209">
        <v>0</v>
      </c>
      <c r="S867" s="209">
        <v>0</v>
      </c>
      <c r="T867" s="209">
        <v>0</v>
      </c>
      <c r="U867" s="209">
        <v>0</v>
      </c>
      <c r="V867" s="209">
        <v>0</v>
      </c>
      <c r="W867" s="209">
        <v>0</v>
      </c>
      <c r="X867" s="209">
        <v>0</v>
      </c>
      <c r="Y867" s="210">
        <v>0</v>
      </c>
      <c r="Z867" s="211">
        <v>0</v>
      </c>
      <c r="AA867" s="211">
        <v>0</v>
      </c>
      <c r="AB867" s="212">
        <v>0</v>
      </c>
      <c r="AC867" s="212">
        <v>0</v>
      </c>
      <c r="AD867" s="212">
        <v>0</v>
      </c>
      <c r="AE867" s="212">
        <v>0</v>
      </c>
      <c r="AF867" s="212">
        <v>0.37915166066423983</v>
      </c>
      <c r="AG867" s="213">
        <v>0</v>
      </c>
      <c r="AH867" s="213">
        <v>0</v>
      </c>
      <c r="AI867" s="213">
        <v>0</v>
      </c>
      <c r="AJ867" s="212">
        <v>-999</v>
      </c>
      <c r="AK867" s="212" t="s">
        <v>12734</v>
      </c>
      <c r="AL867" s="212" t="s">
        <v>12734</v>
      </c>
      <c r="AM867" s="212" t="s">
        <v>12734</v>
      </c>
      <c r="AN867" s="212" t="s">
        <v>12734</v>
      </c>
      <c r="AO867" s="212">
        <v>-999</v>
      </c>
      <c r="AP867" s="212" t="s">
        <v>12734</v>
      </c>
      <c r="AQ867" s="212" t="s">
        <v>12734</v>
      </c>
      <c r="AR867" s="212">
        <v>-999</v>
      </c>
      <c r="AS867" s="212">
        <v>-999</v>
      </c>
      <c r="AT867" s="212">
        <v>-999</v>
      </c>
      <c r="AU867" s="212">
        <v>-999</v>
      </c>
      <c r="AV867" s="214" t="s">
        <v>12734</v>
      </c>
      <c r="AW867" s="214" t="s">
        <v>12734</v>
      </c>
      <c r="AX867" s="214" t="s">
        <v>12734</v>
      </c>
      <c r="AY867" s="214" t="s">
        <v>12734</v>
      </c>
      <c r="AZ867" s="214">
        <v>66</v>
      </c>
      <c r="BA867" s="214" t="s">
        <v>12734</v>
      </c>
      <c r="BB867" s="214" t="s">
        <v>12734</v>
      </c>
      <c r="BC867" s="214">
        <v>122</v>
      </c>
      <c r="BD867" s="214">
        <v>172</v>
      </c>
      <c r="BE867" s="214">
        <v>388</v>
      </c>
      <c r="BF867" s="214">
        <v>373</v>
      </c>
      <c r="BG867" s="215" t="s">
        <v>12734</v>
      </c>
      <c r="BH867" s="212">
        <v>9.752144097079757</v>
      </c>
      <c r="BI867" s="212">
        <v>-1008.7521440970797</v>
      </c>
      <c r="BJ867" s="214">
        <v>825</v>
      </c>
      <c r="BK867" s="212">
        <v>0</v>
      </c>
      <c r="BL867" s="212">
        <v>0.21403182159055145</v>
      </c>
      <c r="BM867" s="212">
        <v>-1008.9661759186703</v>
      </c>
      <c r="BN867" s="216">
        <v>-1862.495711385571</v>
      </c>
      <c r="BO867" s="217"/>
      <c r="BP867" s="212">
        <v>0</v>
      </c>
      <c r="BQ867" s="38">
        <v>0</v>
      </c>
      <c r="BR867" s="212" t="s">
        <v>13323</v>
      </c>
      <c r="BS867" s="212">
        <v>0</v>
      </c>
      <c r="BT867" s="218">
        <v>2048</v>
      </c>
      <c r="BU867" s="213">
        <v>0</v>
      </c>
      <c r="BV867" s="218">
        <v>0</v>
      </c>
      <c r="BW867" s="218">
        <v>0</v>
      </c>
      <c r="BX867" s="212"/>
    </row>
    <row r="868" spans="1:76">
      <c r="A868" s="26" t="s">
        <v>1921</v>
      </c>
      <c r="B868" s="1" t="s">
        <v>4656</v>
      </c>
      <c r="C868" s="2" t="s">
        <v>4310</v>
      </c>
      <c r="D868" s="91" t="s">
        <v>409</v>
      </c>
      <c r="E868" s="2" t="s">
        <v>2665</v>
      </c>
      <c r="F868" s="2" t="s">
        <v>2665</v>
      </c>
      <c r="G868" s="2" t="s">
        <v>1408</v>
      </c>
      <c r="H868" s="2" t="s">
        <v>1408</v>
      </c>
      <c r="I868">
        <v>826</v>
      </c>
      <c r="J868" t="s">
        <v>7999</v>
      </c>
      <c r="K868" t="e">
        <v>#VALUE!</v>
      </c>
      <c r="L868" t="s">
        <v>5969</v>
      </c>
      <c r="M868" s="175">
        <v>0</v>
      </c>
      <c r="N868" s="124">
        <v>0</v>
      </c>
      <c r="O868" s="75">
        <v>0</v>
      </c>
      <c r="P868" s="124">
        <v>0</v>
      </c>
      <c r="Q868" s="124">
        <v>0</v>
      </c>
      <c r="R868" s="124">
        <v>0</v>
      </c>
      <c r="S868" s="75">
        <v>0</v>
      </c>
      <c r="T868" s="124">
        <v>0</v>
      </c>
      <c r="U868" s="75">
        <v>0</v>
      </c>
      <c r="V868" s="75">
        <v>0</v>
      </c>
      <c r="W868" s="75">
        <v>0</v>
      </c>
      <c r="X868" s="75">
        <v>0</v>
      </c>
      <c r="Y868" s="4">
        <v>0</v>
      </c>
      <c r="Z868" s="4">
        <v>0</v>
      </c>
      <c r="AA868" s="4">
        <v>0</v>
      </c>
      <c r="AB868" s="8">
        <v>0</v>
      </c>
      <c r="AC868" s="8">
        <v>0</v>
      </c>
      <c r="AD868" s="8">
        <v>0</v>
      </c>
      <c r="AE868" s="8">
        <v>0</v>
      </c>
      <c r="AF868" s="51">
        <v>0.37915166066423983</v>
      </c>
      <c r="AG868" s="51">
        <v>0</v>
      </c>
      <c r="AH868" s="51">
        <v>0</v>
      </c>
      <c r="AI868" s="51">
        <v>0</v>
      </c>
      <c r="AJ868" s="8">
        <v>-999</v>
      </c>
      <c r="AK868" s="8" t="s">
        <v>12734</v>
      </c>
      <c r="AL868" s="8" t="s">
        <v>12734</v>
      </c>
      <c r="AM868" s="8" t="s">
        <v>12734</v>
      </c>
      <c r="AN868" s="8" t="s">
        <v>12734</v>
      </c>
      <c r="AO868" s="8">
        <v>-999</v>
      </c>
      <c r="AP868" s="8" t="s">
        <v>12734</v>
      </c>
      <c r="AQ868" s="8" t="s">
        <v>12734</v>
      </c>
      <c r="AR868" s="8">
        <v>-999</v>
      </c>
      <c r="AS868" s="8">
        <v>-999</v>
      </c>
      <c r="AT868" s="8">
        <v>-999</v>
      </c>
      <c r="AU868" s="8">
        <v>-999</v>
      </c>
      <c r="AV868" s="133" t="s">
        <v>12734</v>
      </c>
      <c r="AW868" s="133" t="s">
        <v>12734</v>
      </c>
      <c r="AX868" s="133" t="s">
        <v>12734</v>
      </c>
      <c r="AY868" s="133" t="s">
        <v>12734</v>
      </c>
      <c r="AZ868" s="133">
        <v>66</v>
      </c>
      <c r="BA868" s="133" t="s">
        <v>12734</v>
      </c>
      <c r="BB868" s="133" t="s">
        <v>12734</v>
      </c>
      <c r="BC868" s="133">
        <v>122</v>
      </c>
      <c r="BD868" s="133">
        <v>172</v>
      </c>
      <c r="BE868" s="133">
        <v>388</v>
      </c>
      <c r="BF868" s="133">
        <v>373</v>
      </c>
      <c r="BG868" s="92" t="s">
        <v>12734</v>
      </c>
      <c r="BH868" s="8">
        <v>9.752144097079757</v>
      </c>
      <c r="BI868" s="8">
        <v>-1008.7521440970797</v>
      </c>
      <c r="BJ868" s="12">
        <v>825</v>
      </c>
      <c r="BK868" s="10">
        <v>0</v>
      </c>
      <c r="BL868" s="10">
        <v>0.21403182159055145</v>
      </c>
      <c r="BM868" s="10">
        <v>-1008.9661759186703</v>
      </c>
      <c r="BN868" s="41">
        <v>-1862.495711385571</v>
      </c>
      <c r="BO868" s="41"/>
      <c r="BP868" s="10">
        <v>0</v>
      </c>
      <c r="BQ868" s="38">
        <v>0</v>
      </c>
      <c r="BR868" s="6" t="s">
        <v>13323</v>
      </c>
      <c r="BS868" s="51">
        <v>0</v>
      </c>
      <c r="BT868" s="75">
        <v>2048</v>
      </c>
      <c r="BU868" s="51">
        <v>0</v>
      </c>
      <c r="BV868" s="75">
        <v>0</v>
      </c>
      <c r="BW868" s="75">
        <v>0</v>
      </c>
      <c r="BX868" s="51"/>
    </row>
    <row r="869" spans="1:76">
      <c r="A869" s="26" t="s">
        <v>2778</v>
      </c>
      <c r="B869" s="1" t="s">
        <v>4841</v>
      </c>
      <c r="C869" s="2" t="s">
        <v>4842</v>
      </c>
      <c r="D869" s="91" t="s">
        <v>2779</v>
      </c>
      <c r="E869" s="2" t="s">
        <v>2665</v>
      </c>
      <c r="F869" s="2" t="s">
        <v>2665</v>
      </c>
      <c r="G869" s="2" t="s">
        <v>1408</v>
      </c>
      <c r="H869" s="2" t="s">
        <v>1408</v>
      </c>
      <c r="I869">
        <v>1311</v>
      </c>
      <c r="J869" t="s">
        <v>7899</v>
      </c>
      <c r="K869" t="e">
        <v>#VALUE!</v>
      </c>
      <c r="L869" t="s">
        <v>6024</v>
      </c>
      <c r="M869" s="175">
        <v>0</v>
      </c>
      <c r="N869" s="124">
        <v>0</v>
      </c>
      <c r="O869" s="75">
        <v>0</v>
      </c>
      <c r="P869" s="124">
        <v>0</v>
      </c>
      <c r="Q869" s="124">
        <v>0</v>
      </c>
      <c r="R869" s="124">
        <v>0</v>
      </c>
      <c r="S869" s="75">
        <v>0</v>
      </c>
      <c r="T869" s="124">
        <v>0</v>
      </c>
      <c r="U869" s="75">
        <v>0</v>
      </c>
      <c r="V869" s="75">
        <v>0</v>
      </c>
      <c r="W869" s="75">
        <v>0</v>
      </c>
      <c r="X869" s="75">
        <v>0</v>
      </c>
      <c r="Y869" s="4">
        <v>0</v>
      </c>
      <c r="Z869" s="4">
        <v>0</v>
      </c>
      <c r="AA869" s="4">
        <v>0</v>
      </c>
      <c r="AB869" s="8">
        <v>0</v>
      </c>
      <c r="AC869" s="8">
        <v>0</v>
      </c>
      <c r="AD869" s="8">
        <v>0</v>
      </c>
      <c r="AE869" s="8">
        <v>0</v>
      </c>
      <c r="AF869" s="51">
        <v>0.37915166066423983</v>
      </c>
      <c r="AG869" s="51">
        <v>0</v>
      </c>
      <c r="AH869" s="51">
        <v>0</v>
      </c>
      <c r="AI869" s="51">
        <v>0</v>
      </c>
      <c r="AJ869" s="8">
        <v>-999</v>
      </c>
      <c r="AK869" s="8" t="s">
        <v>12734</v>
      </c>
      <c r="AL869" s="8" t="s">
        <v>12734</v>
      </c>
      <c r="AM869" s="8" t="s">
        <v>12734</v>
      </c>
      <c r="AN869" s="8" t="s">
        <v>12734</v>
      </c>
      <c r="AO869" s="8">
        <v>-999</v>
      </c>
      <c r="AP869" s="8" t="s">
        <v>12734</v>
      </c>
      <c r="AQ869" s="8" t="s">
        <v>12734</v>
      </c>
      <c r="AR869" s="8">
        <v>-999</v>
      </c>
      <c r="AS869" s="8">
        <v>-999</v>
      </c>
      <c r="AT869" s="8">
        <v>-999</v>
      </c>
      <c r="AU869" s="8">
        <v>-999</v>
      </c>
      <c r="AV869" s="133" t="s">
        <v>12734</v>
      </c>
      <c r="AW869" s="133" t="s">
        <v>12734</v>
      </c>
      <c r="AX869" s="133" t="s">
        <v>12734</v>
      </c>
      <c r="AY869" s="133" t="s">
        <v>12734</v>
      </c>
      <c r="AZ869" s="133">
        <v>66</v>
      </c>
      <c r="BA869" s="133" t="s">
        <v>12734</v>
      </c>
      <c r="BB869" s="133" t="s">
        <v>12734</v>
      </c>
      <c r="BC869" s="133">
        <v>122</v>
      </c>
      <c r="BD869" s="133">
        <v>172</v>
      </c>
      <c r="BE869" s="133">
        <v>388</v>
      </c>
      <c r="BF869" s="133">
        <v>373</v>
      </c>
      <c r="BG869" s="92" t="s">
        <v>12734</v>
      </c>
      <c r="BH869" s="8">
        <v>9.752144097079757</v>
      </c>
      <c r="BI869" s="8">
        <v>-1008.7521440970797</v>
      </c>
      <c r="BJ869" s="12">
        <v>825</v>
      </c>
      <c r="BK869" s="10">
        <v>0</v>
      </c>
      <c r="BL869" s="10">
        <v>0.21403182159055145</v>
      </c>
      <c r="BM869" s="10">
        <v>-1008.9661759186703</v>
      </c>
      <c r="BN869" s="41">
        <v>-1862.495711385571</v>
      </c>
      <c r="BO869" s="41"/>
      <c r="BP869" s="10">
        <v>0</v>
      </c>
      <c r="BQ869" s="38">
        <v>0</v>
      </c>
      <c r="BR869" s="6" t="s">
        <v>13323</v>
      </c>
      <c r="BS869" s="51">
        <v>0</v>
      </c>
      <c r="BT869" s="75">
        <v>2048</v>
      </c>
      <c r="BU869" s="51">
        <v>0</v>
      </c>
      <c r="BV869" s="75">
        <v>0</v>
      </c>
      <c r="BW869" s="75">
        <v>0</v>
      </c>
      <c r="BX869" s="51"/>
    </row>
    <row r="870" spans="1:76">
      <c r="A870" s="53" t="s">
        <v>2093</v>
      </c>
      <c r="B870" s="1" t="s">
        <v>4688</v>
      </c>
      <c r="C870" s="2" t="s">
        <v>4543</v>
      </c>
      <c r="D870" s="91" t="s">
        <v>1304</v>
      </c>
      <c r="E870" s="2" t="s">
        <v>2665</v>
      </c>
      <c r="F870" s="2" t="s">
        <v>2665</v>
      </c>
      <c r="G870" s="2" t="s">
        <v>1408</v>
      </c>
      <c r="H870" s="2" t="s">
        <v>1408</v>
      </c>
      <c r="I870" t="e">
        <v>#VALUE!</v>
      </c>
      <c r="J870" t="s">
        <v>1303</v>
      </c>
      <c r="K870" t="e">
        <v>#VALUE!</v>
      </c>
      <c r="L870" t="s">
        <v>6066</v>
      </c>
      <c r="M870" s="175">
        <v>0</v>
      </c>
      <c r="N870" s="124">
        <v>0</v>
      </c>
      <c r="O870" s="67">
        <v>0</v>
      </c>
      <c r="P870" s="124">
        <v>0</v>
      </c>
      <c r="Q870" s="124">
        <v>0</v>
      </c>
      <c r="R870" s="124">
        <v>0</v>
      </c>
      <c r="S870" s="67">
        <v>0</v>
      </c>
      <c r="T870" s="124">
        <v>0</v>
      </c>
      <c r="U870" s="67">
        <v>0</v>
      </c>
      <c r="V870" s="67">
        <v>0</v>
      </c>
      <c r="W870" s="67">
        <v>0</v>
      </c>
      <c r="X870" s="67">
        <v>0</v>
      </c>
      <c r="Y870" s="52">
        <v>0</v>
      </c>
      <c r="Z870" s="52">
        <v>0</v>
      </c>
      <c r="AA870" s="52">
        <v>0</v>
      </c>
      <c r="AB870" s="51">
        <v>0</v>
      </c>
      <c r="AC870" s="51">
        <v>0</v>
      </c>
      <c r="AD870" s="51">
        <v>0</v>
      </c>
      <c r="AE870" s="51">
        <v>0</v>
      </c>
      <c r="AF870" s="51">
        <v>0.37915166066423983</v>
      </c>
      <c r="AG870" s="51">
        <v>0</v>
      </c>
      <c r="AH870" s="51">
        <v>0</v>
      </c>
      <c r="AI870" s="51">
        <v>0</v>
      </c>
      <c r="AJ870" s="51">
        <v>-999</v>
      </c>
      <c r="AK870" s="51" t="s">
        <v>12734</v>
      </c>
      <c r="AL870" s="51" t="s">
        <v>12734</v>
      </c>
      <c r="AM870" s="51" t="s">
        <v>12734</v>
      </c>
      <c r="AN870" s="51" t="s">
        <v>12734</v>
      </c>
      <c r="AO870" s="51">
        <v>-999</v>
      </c>
      <c r="AP870" s="51" t="s">
        <v>12734</v>
      </c>
      <c r="AQ870" s="51" t="s">
        <v>12734</v>
      </c>
      <c r="AR870" s="51">
        <v>-999</v>
      </c>
      <c r="AS870" s="51">
        <v>-999</v>
      </c>
      <c r="AT870" s="51">
        <v>-999</v>
      </c>
      <c r="AU870" s="51">
        <v>-999</v>
      </c>
      <c r="AV870" s="76" t="s">
        <v>12734</v>
      </c>
      <c r="AW870" s="133" t="s">
        <v>12734</v>
      </c>
      <c r="AX870" s="133" t="s">
        <v>12734</v>
      </c>
      <c r="AY870" s="133" t="s">
        <v>12734</v>
      </c>
      <c r="AZ870" s="133">
        <v>66</v>
      </c>
      <c r="BA870" s="133" t="s">
        <v>12734</v>
      </c>
      <c r="BB870" s="133" t="s">
        <v>12734</v>
      </c>
      <c r="BC870" s="133">
        <v>122</v>
      </c>
      <c r="BD870" s="133">
        <v>172</v>
      </c>
      <c r="BE870" s="133">
        <v>388</v>
      </c>
      <c r="BF870" s="133">
        <v>373</v>
      </c>
      <c r="BG870" s="92" t="s">
        <v>12734</v>
      </c>
      <c r="BH870" s="51">
        <v>9.752144097079757</v>
      </c>
      <c r="BI870" s="8">
        <v>-1008.7521440970797</v>
      </c>
      <c r="BJ870" s="12">
        <v>825</v>
      </c>
      <c r="BK870" s="51">
        <v>0</v>
      </c>
      <c r="BL870" s="51">
        <v>0.21403182159055145</v>
      </c>
      <c r="BM870" s="51">
        <v>-1008.9661759186703</v>
      </c>
      <c r="BN870" s="64">
        <v>-1862.495711385571</v>
      </c>
      <c r="BO870" s="64"/>
      <c r="BP870" s="51">
        <v>0</v>
      </c>
      <c r="BQ870" s="38">
        <v>0</v>
      </c>
      <c r="BR870" s="51" t="s">
        <v>13323</v>
      </c>
      <c r="BS870" s="51">
        <v>0</v>
      </c>
      <c r="BT870" s="75">
        <v>2048</v>
      </c>
      <c r="BU870" s="51">
        <v>0</v>
      </c>
      <c r="BV870" s="75">
        <v>0</v>
      </c>
      <c r="BW870" s="75">
        <v>0</v>
      </c>
      <c r="BX870" s="51"/>
    </row>
    <row r="871" spans="1:76">
      <c r="A871" s="26" t="s">
        <v>2534</v>
      </c>
      <c r="B871" s="1" t="s">
        <v>4697</v>
      </c>
      <c r="C871" s="2" t="s">
        <v>4698</v>
      </c>
      <c r="D871" s="91" t="s">
        <v>2137</v>
      </c>
      <c r="E871" s="2" t="s">
        <v>2665</v>
      </c>
      <c r="F871" s="2" t="s">
        <v>2665</v>
      </c>
      <c r="G871" s="2" t="s">
        <v>1408</v>
      </c>
      <c r="H871" s="2" t="s">
        <v>1408</v>
      </c>
      <c r="I871">
        <v>14446</v>
      </c>
      <c r="J871" t="s">
        <v>7583</v>
      </c>
      <c r="K871" t="e">
        <v>#VALUE!</v>
      </c>
      <c r="L871" t="s">
        <v>6085</v>
      </c>
      <c r="M871" s="175">
        <v>0</v>
      </c>
      <c r="N871" s="124">
        <v>0</v>
      </c>
      <c r="O871" s="67">
        <v>0</v>
      </c>
      <c r="P871" s="124">
        <v>0</v>
      </c>
      <c r="Q871" s="124">
        <v>0</v>
      </c>
      <c r="R871" s="124">
        <v>0</v>
      </c>
      <c r="S871" s="67">
        <v>0</v>
      </c>
      <c r="T871" s="124">
        <v>0</v>
      </c>
      <c r="U871" s="67">
        <v>0</v>
      </c>
      <c r="V871" s="67">
        <v>0</v>
      </c>
      <c r="W871" s="67">
        <v>0</v>
      </c>
      <c r="X871" s="67">
        <v>0</v>
      </c>
      <c r="Y871" s="4">
        <v>0</v>
      </c>
      <c r="Z871" s="4">
        <v>0</v>
      </c>
      <c r="AA871" s="4">
        <v>0</v>
      </c>
      <c r="AB871" s="8">
        <v>0</v>
      </c>
      <c r="AC871" s="8">
        <v>0</v>
      </c>
      <c r="AD871" s="8">
        <v>0</v>
      </c>
      <c r="AE871" s="8">
        <v>0</v>
      </c>
      <c r="AF871" s="51">
        <v>0.37915166066423983</v>
      </c>
      <c r="AG871" s="51">
        <v>0</v>
      </c>
      <c r="AH871" s="51">
        <v>0</v>
      </c>
      <c r="AI871" s="51">
        <v>0</v>
      </c>
      <c r="AJ871" s="8">
        <v>-999</v>
      </c>
      <c r="AK871" s="8" t="s">
        <v>12734</v>
      </c>
      <c r="AL871" s="8" t="s">
        <v>12734</v>
      </c>
      <c r="AM871" s="8" t="s">
        <v>12734</v>
      </c>
      <c r="AN871" s="8" t="s">
        <v>12734</v>
      </c>
      <c r="AO871" s="8">
        <v>-999</v>
      </c>
      <c r="AP871" s="8" t="s">
        <v>12734</v>
      </c>
      <c r="AQ871" s="8" t="s">
        <v>12734</v>
      </c>
      <c r="AR871" s="8">
        <v>-999</v>
      </c>
      <c r="AS871" s="8">
        <v>-999</v>
      </c>
      <c r="AT871" s="8">
        <v>-999</v>
      </c>
      <c r="AU871" s="8">
        <v>-999</v>
      </c>
      <c r="AV871" s="133" t="s">
        <v>12734</v>
      </c>
      <c r="AW871" s="133" t="s">
        <v>12734</v>
      </c>
      <c r="AX871" s="133" t="s">
        <v>12734</v>
      </c>
      <c r="AY871" s="133" t="s">
        <v>12734</v>
      </c>
      <c r="AZ871" s="133">
        <v>66</v>
      </c>
      <c r="BA871" s="133" t="s">
        <v>12734</v>
      </c>
      <c r="BB871" s="133" t="s">
        <v>12734</v>
      </c>
      <c r="BC871" s="133">
        <v>122</v>
      </c>
      <c r="BD871" s="133">
        <v>172</v>
      </c>
      <c r="BE871" s="133">
        <v>388</v>
      </c>
      <c r="BF871" s="133">
        <v>373</v>
      </c>
      <c r="BG871" s="92" t="s">
        <v>12734</v>
      </c>
      <c r="BH871" s="8">
        <v>9.752144097079757</v>
      </c>
      <c r="BI871" s="8">
        <v>-1008.7521440970797</v>
      </c>
      <c r="BJ871" s="12">
        <v>825</v>
      </c>
      <c r="BK871" s="10">
        <v>0</v>
      </c>
      <c r="BL871" s="10">
        <v>0.21403182159055145</v>
      </c>
      <c r="BM871" s="10">
        <v>-1008.9661759186703</v>
      </c>
      <c r="BN871" s="41">
        <v>-1862.495711385571</v>
      </c>
      <c r="BO871" s="41"/>
      <c r="BP871" s="10">
        <v>0</v>
      </c>
      <c r="BQ871" s="38">
        <v>0</v>
      </c>
      <c r="BR871" s="6" t="s">
        <v>13323</v>
      </c>
      <c r="BS871" s="51">
        <v>0</v>
      </c>
      <c r="BT871" s="75">
        <v>2048</v>
      </c>
      <c r="BU871" s="51">
        <v>0</v>
      </c>
      <c r="BV871" s="75">
        <v>0</v>
      </c>
      <c r="BW871" s="75">
        <v>0</v>
      </c>
      <c r="BX871" s="51"/>
    </row>
    <row r="872" spans="1:76">
      <c r="A872" s="61" t="s">
        <v>2152</v>
      </c>
      <c r="B872" s="1" t="s">
        <v>4855</v>
      </c>
      <c r="C872" s="2" t="s">
        <v>4856</v>
      </c>
      <c r="D872" s="91" t="s">
        <v>158</v>
      </c>
      <c r="E872" s="2" t="s">
        <v>2665</v>
      </c>
      <c r="F872" s="2" t="s">
        <v>2665</v>
      </c>
      <c r="G872" s="2" t="s">
        <v>1408</v>
      </c>
      <c r="H872" s="2" t="s">
        <v>1408</v>
      </c>
      <c r="I872">
        <v>11531</v>
      </c>
      <c r="J872" t="s">
        <v>7589</v>
      </c>
      <c r="K872" t="e">
        <v>#VALUE!</v>
      </c>
      <c r="L872" t="s">
        <v>6092</v>
      </c>
      <c r="M872" s="175">
        <v>0</v>
      </c>
      <c r="N872" s="124">
        <v>0</v>
      </c>
      <c r="O872" s="75">
        <v>0</v>
      </c>
      <c r="P872" s="124">
        <v>0</v>
      </c>
      <c r="Q872" s="124">
        <v>0</v>
      </c>
      <c r="R872" s="124">
        <v>0</v>
      </c>
      <c r="S872" s="75">
        <v>0</v>
      </c>
      <c r="T872" s="124">
        <v>0</v>
      </c>
      <c r="U872" s="75">
        <v>0</v>
      </c>
      <c r="V872" s="75">
        <v>0</v>
      </c>
      <c r="W872" s="75">
        <v>0</v>
      </c>
      <c r="X872" s="75">
        <v>0</v>
      </c>
      <c r="Y872" s="52">
        <v>0</v>
      </c>
      <c r="Z872" s="52">
        <v>0</v>
      </c>
      <c r="AA872" s="52">
        <v>0</v>
      </c>
      <c r="AB872" s="51">
        <v>0</v>
      </c>
      <c r="AC872" s="51">
        <v>0</v>
      </c>
      <c r="AD872" s="51">
        <v>0</v>
      </c>
      <c r="AE872" s="51">
        <v>0</v>
      </c>
      <c r="AF872" s="51">
        <v>0.37915166066423983</v>
      </c>
      <c r="AG872" s="51">
        <v>0</v>
      </c>
      <c r="AH872" s="51">
        <v>0</v>
      </c>
      <c r="AI872" s="51">
        <v>0</v>
      </c>
      <c r="AJ872" s="51">
        <v>-999</v>
      </c>
      <c r="AK872" s="51" t="s">
        <v>12734</v>
      </c>
      <c r="AL872" s="51" t="s">
        <v>12734</v>
      </c>
      <c r="AM872" s="51" t="s">
        <v>12734</v>
      </c>
      <c r="AN872" s="51" t="s">
        <v>12734</v>
      </c>
      <c r="AO872" s="51">
        <v>-999</v>
      </c>
      <c r="AP872" s="51" t="s">
        <v>12734</v>
      </c>
      <c r="AQ872" s="51" t="s">
        <v>12734</v>
      </c>
      <c r="AR872" s="51">
        <v>-999</v>
      </c>
      <c r="AS872" s="51">
        <v>-999</v>
      </c>
      <c r="AT872" s="51">
        <v>-999</v>
      </c>
      <c r="AU872" s="51">
        <v>-999</v>
      </c>
      <c r="AV872" s="76" t="s">
        <v>12734</v>
      </c>
      <c r="AW872" s="133" t="s">
        <v>12734</v>
      </c>
      <c r="AX872" s="133" t="s">
        <v>12734</v>
      </c>
      <c r="AY872" s="133" t="s">
        <v>12734</v>
      </c>
      <c r="AZ872" s="133">
        <v>66</v>
      </c>
      <c r="BA872" s="133" t="s">
        <v>12734</v>
      </c>
      <c r="BB872" s="133" t="s">
        <v>12734</v>
      </c>
      <c r="BC872" s="133">
        <v>122</v>
      </c>
      <c r="BD872" s="133">
        <v>172</v>
      </c>
      <c r="BE872" s="133">
        <v>388</v>
      </c>
      <c r="BF872" s="133">
        <v>373</v>
      </c>
      <c r="BG872" s="92" t="s">
        <v>12734</v>
      </c>
      <c r="BH872" s="51">
        <v>9.752144097079757</v>
      </c>
      <c r="BI872" s="8">
        <v>-1008.7521440970797</v>
      </c>
      <c r="BJ872" s="12">
        <v>825</v>
      </c>
      <c r="BK872" s="51">
        <v>0</v>
      </c>
      <c r="BL872" s="51">
        <v>0.21403182159055145</v>
      </c>
      <c r="BM872" s="51">
        <v>-1008.9661759186703</v>
      </c>
      <c r="BN872" s="64">
        <v>-1862.495711385571</v>
      </c>
      <c r="BO872" s="64"/>
      <c r="BP872" s="51">
        <v>0</v>
      </c>
      <c r="BQ872" s="38">
        <v>0</v>
      </c>
      <c r="BR872" s="51" t="s">
        <v>13323</v>
      </c>
      <c r="BS872" s="51">
        <v>0</v>
      </c>
      <c r="BT872" s="75">
        <v>2048</v>
      </c>
      <c r="BU872" s="51">
        <v>0</v>
      </c>
      <c r="BV872" s="75">
        <v>0</v>
      </c>
      <c r="BW872" s="75">
        <v>0</v>
      </c>
      <c r="BX872" s="51"/>
    </row>
    <row r="873" spans="1:76">
      <c r="A873" s="48" t="s">
        <v>9283</v>
      </c>
      <c r="B873" s="1" t="s">
        <v>9284</v>
      </c>
      <c r="C873" s="2" t="s">
        <v>5187</v>
      </c>
      <c r="D873" s="91" t="s">
        <v>8709</v>
      </c>
      <c r="E873" s="2" t="s">
        <v>2665</v>
      </c>
      <c r="F873" s="2" t="s">
        <v>2665</v>
      </c>
      <c r="G873" s="2" t="s">
        <v>1408</v>
      </c>
      <c r="H873" s="2" t="s">
        <v>1408</v>
      </c>
      <c r="I873">
        <v>9629</v>
      </c>
      <c r="J873" t="s">
        <v>8710</v>
      </c>
      <c r="K873" t="e">
        <v>#VALUE!</v>
      </c>
      <c r="L873" t="s">
        <v>9285</v>
      </c>
      <c r="M873" s="175">
        <v>0</v>
      </c>
      <c r="N873" s="124">
        <v>0</v>
      </c>
      <c r="O873" s="75">
        <v>0</v>
      </c>
      <c r="P873" s="124">
        <v>0</v>
      </c>
      <c r="Q873" s="124">
        <v>0</v>
      </c>
      <c r="R873" s="124">
        <v>0</v>
      </c>
      <c r="S873" s="75">
        <v>0</v>
      </c>
      <c r="T873" s="124">
        <v>0</v>
      </c>
      <c r="U873" s="75">
        <v>0</v>
      </c>
      <c r="V873" s="75">
        <v>0</v>
      </c>
      <c r="W873" s="75">
        <v>0</v>
      </c>
      <c r="X873" s="75">
        <v>0</v>
      </c>
      <c r="Y873" s="4">
        <v>0</v>
      </c>
      <c r="Z873" s="4">
        <v>0</v>
      </c>
      <c r="AA873" s="4">
        <v>0</v>
      </c>
      <c r="AB873" s="8">
        <v>0</v>
      </c>
      <c r="AC873" s="8">
        <v>0</v>
      </c>
      <c r="AD873" s="8">
        <v>0</v>
      </c>
      <c r="AE873" s="8">
        <v>0</v>
      </c>
      <c r="AF873" s="51">
        <v>0.37915166066423983</v>
      </c>
      <c r="AG873" s="51">
        <v>0</v>
      </c>
      <c r="AH873" s="51">
        <v>0</v>
      </c>
      <c r="AI873" s="51">
        <v>0</v>
      </c>
      <c r="AJ873" s="51">
        <v>-999</v>
      </c>
      <c r="AK873" s="51" t="s">
        <v>12734</v>
      </c>
      <c r="AL873" s="51" t="s">
        <v>12734</v>
      </c>
      <c r="AM873" s="51" t="s">
        <v>12734</v>
      </c>
      <c r="AN873" s="51" t="s">
        <v>12734</v>
      </c>
      <c r="AO873" s="51">
        <v>-999</v>
      </c>
      <c r="AP873" s="51" t="s">
        <v>12734</v>
      </c>
      <c r="AQ873" s="51" t="s">
        <v>12734</v>
      </c>
      <c r="AR873" s="51">
        <v>-999</v>
      </c>
      <c r="AS873" s="51">
        <v>-999</v>
      </c>
      <c r="AT873" s="51">
        <v>-999</v>
      </c>
      <c r="AU873" s="51">
        <v>-999</v>
      </c>
      <c r="AV873" s="76" t="s">
        <v>12734</v>
      </c>
      <c r="AW873" s="133" t="s">
        <v>12734</v>
      </c>
      <c r="AX873" s="133" t="s">
        <v>12734</v>
      </c>
      <c r="AY873" s="133" t="s">
        <v>12734</v>
      </c>
      <c r="AZ873" s="133">
        <v>66</v>
      </c>
      <c r="BA873" s="133" t="s">
        <v>12734</v>
      </c>
      <c r="BB873" s="133" t="s">
        <v>12734</v>
      </c>
      <c r="BC873" s="133">
        <v>122</v>
      </c>
      <c r="BD873" s="133">
        <v>172</v>
      </c>
      <c r="BE873" s="133">
        <v>388</v>
      </c>
      <c r="BF873" s="133">
        <v>373</v>
      </c>
      <c r="BG873" s="92" t="s">
        <v>12734</v>
      </c>
      <c r="BH873" s="8">
        <v>9.752144097079757</v>
      </c>
      <c r="BI873" s="8">
        <v>-1008.7521440970797</v>
      </c>
      <c r="BJ873" s="12">
        <v>825</v>
      </c>
      <c r="BK873" s="10">
        <v>0</v>
      </c>
      <c r="BL873" s="10">
        <v>0.21403182159055145</v>
      </c>
      <c r="BM873" s="10">
        <v>-1008.9661759186703</v>
      </c>
      <c r="BN873" s="41">
        <v>-1862.495711385571</v>
      </c>
      <c r="BO873" s="41"/>
      <c r="BP873" s="10">
        <v>0</v>
      </c>
      <c r="BQ873" s="38">
        <v>0</v>
      </c>
      <c r="BR873" s="6" t="s">
        <v>13323</v>
      </c>
      <c r="BS873" s="51">
        <v>0</v>
      </c>
      <c r="BT873" s="75">
        <v>2048</v>
      </c>
      <c r="BU873" s="51">
        <v>0</v>
      </c>
      <c r="BV873" s="75">
        <v>0</v>
      </c>
      <c r="BW873" s="75">
        <v>0</v>
      </c>
      <c r="BX873" s="51"/>
    </row>
    <row r="874" spans="1:76">
      <c r="A874" s="26" t="s">
        <v>2253</v>
      </c>
      <c r="B874" s="1" t="s">
        <v>4723</v>
      </c>
      <c r="C874" s="2" t="s">
        <v>4218</v>
      </c>
      <c r="D874" s="91" t="s">
        <v>106</v>
      </c>
      <c r="E874" s="2" t="s">
        <v>2665</v>
      </c>
      <c r="F874" s="2" t="s">
        <v>2665</v>
      </c>
      <c r="G874" s="2" t="s">
        <v>1408</v>
      </c>
      <c r="H874" s="2" t="s">
        <v>1408</v>
      </c>
      <c r="I874">
        <v>6335</v>
      </c>
      <c r="J874" t="s">
        <v>8047</v>
      </c>
      <c r="K874" t="e">
        <v>#VALUE!</v>
      </c>
      <c r="L874" t="s">
        <v>3663</v>
      </c>
      <c r="M874" s="175">
        <v>0</v>
      </c>
      <c r="N874" s="124">
        <v>0</v>
      </c>
      <c r="O874" s="75">
        <v>0</v>
      </c>
      <c r="P874" s="124">
        <v>0</v>
      </c>
      <c r="Q874" s="124">
        <v>0</v>
      </c>
      <c r="R874" s="124">
        <v>0</v>
      </c>
      <c r="S874" s="75">
        <v>0</v>
      </c>
      <c r="T874" s="124">
        <v>0</v>
      </c>
      <c r="U874" s="75">
        <v>0</v>
      </c>
      <c r="V874" s="75">
        <v>0</v>
      </c>
      <c r="W874" s="75">
        <v>0</v>
      </c>
      <c r="X874" s="75">
        <v>0</v>
      </c>
      <c r="Y874" s="4">
        <v>0</v>
      </c>
      <c r="Z874" s="4">
        <v>0</v>
      </c>
      <c r="AA874" s="4">
        <v>0</v>
      </c>
      <c r="AB874" s="8">
        <v>0</v>
      </c>
      <c r="AC874" s="8">
        <v>0</v>
      </c>
      <c r="AD874" s="8">
        <v>0</v>
      </c>
      <c r="AE874" s="8">
        <v>0</v>
      </c>
      <c r="AF874" s="51">
        <v>0.37915166066423983</v>
      </c>
      <c r="AG874" s="51">
        <v>0</v>
      </c>
      <c r="AH874" s="51">
        <v>0</v>
      </c>
      <c r="AI874" s="51">
        <v>0</v>
      </c>
      <c r="AJ874" s="8">
        <v>-999</v>
      </c>
      <c r="AK874" s="8" t="s">
        <v>12734</v>
      </c>
      <c r="AL874" s="8" t="s">
        <v>12734</v>
      </c>
      <c r="AM874" s="8" t="s">
        <v>12734</v>
      </c>
      <c r="AN874" s="8" t="s">
        <v>12734</v>
      </c>
      <c r="AO874" s="8">
        <v>-999</v>
      </c>
      <c r="AP874" s="8" t="s">
        <v>12734</v>
      </c>
      <c r="AQ874" s="8" t="s">
        <v>12734</v>
      </c>
      <c r="AR874" s="8">
        <v>-999</v>
      </c>
      <c r="AS874" s="8">
        <v>-999</v>
      </c>
      <c r="AT874" s="8">
        <v>-999</v>
      </c>
      <c r="AU874" s="8">
        <v>-999</v>
      </c>
      <c r="AV874" s="133" t="s">
        <v>12734</v>
      </c>
      <c r="AW874" s="133" t="s">
        <v>12734</v>
      </c>
      <c r="AX874" s="133" t="s">
        <v>12734</v>
      </c>
      <c r="AY874" s="133" t="s">
        <v>12734</v>
      </c>
      <c r="AZ874" s="133">
        <v>66</v>
      </c>
      <c r="BA874" s="133" t="s">
        <v>12734</v>
      </c>
      <c r="BB874" s="133" t="s">
        <v>12734</v>
      </c>
      <c r="BC874" s="133">
        <v>122</v>
      </c>
      <c r="BD874" s="133">
        <v>172</v>
      </c>
      <c r="BE874" s="133">
        <v>388</v>
      </c>
      <c r="BF874" s="133">
        <v>373</v>
      </c>
      <c r="BG874" s="92" t="s">
        <v>12734</v>
      </c>
      <c r="BH874" s="8">
        <v>9.752144097079757</v>
      </c>
      <c r="BI874" s="8">
        <v>-1008.7521440970797</v>
      </c>
      <c r="BJ874" s="12">
        <v>825</v>
      </c>
      <c r="BK874" s="10">
        <v>0</v>
      </c>
      <c r="BL874" s="10">
        <v>0.21403182159055145</v>
      </c>
      <c r="BM874" s="10">
        <v>-1008.9661759186703</v>
      </c>
      <c r="BN874" s="41">
        <v>-1862.495711385571</v>
      </c>
      <c r="BO874" s="41"/>
      <c r="BP874" s="10">
        <v>0</v>
      </c>
      <c r="BQ874" s="38">
        <v>0</v>
      </c>
      <c r="BR874" s="6" t="s">
        <v>13323</v>
      </c>
      <c r="BS874" s="51">
        <v>0</v>
      </c>
      <c r="BT874" s="75">
        <v>2048</v>
      </c>
      <c r="BU874" s="51">
        <v>0</v>
      </c>
      <c r="BV874" s="75">
        <v>0</v>
      </c>
      <c r="BW874" s="75">
        <v>0</v>
      </c>
      <c r="BX874" s="51"/>
    </row>
    <row r="875" spans="1:76">
      <c r="A875" s="48" t="s">
        <v>2255</v>
      </c>
      <c r="B875" s="1" t="s">
        <v>3996</v>
      </c>
      <c r="C875" s="2" t="s">
        <v>3997</v>
      </c>
      <c r="D875" s="91" t="s">
        <v>311</v>
      </c>
      <c r="E875" s="2" t="s">
        <v>2665</v>
      </c>
      <c r="F875" s="2" t="s">
        <v>2665</v>
      </c>
      <c r="G875" s="2" t="s">
        <v>1408</v>
      </c>
      <c r="H875" s="2" t="s">
        <v>1408</v>
      </c>
      <c r="I875">
        <v>5133</v>
      </c>
      <c r="J875" t="s">
        <v>6346</v>
      </c>
      <c r="K875" t="e">
        <v>#VALUE!</v>
      </c>
      <c r="L875" t="s">
        <v>3665</v>
      </c>
      <c r="M875" s="175">
        <v>0</v>
      </c>
      <c r="N875" s="124">
        <v>0</v>
      </c>
      <c r="O875" s="75">
        <v>0</v>
      </c>
      <c r="P875" s="124">
        <v>0</v>
      </c>
      <c r="Q875" s="124">
        <v>0</v>
      </c>
      <c r="R875" s="124">
        <v>0</v>
      </c>
      <c r="S875" s="75">
        <v>0</v>
      </c>
      <c r="T875" s="124">
        <v>0</v>
      </c>
      <c r="U875" s="75">
        <v>0</v>
      </c>
      <c r="V875" s="75">
        <v>0</v>
      </c>
      <c r="W875" s="75">
        <v>0</v>
      </c>
      <c r="X875" s="75">
        <v>0</v>
      </c>
      <c r="Y875" s="31">
        <v>0</v>
      </c>
      <c r="Z875" s="31">
        <v>0</v>
      </c>
      <c r="AA875" s="31">
        <v>0</v>
      </c>
      <c r="AB875" s="32">
        <v>0</v>
      </c>
      <c r="AC875" s="32">
        <v>0</v>
      </c>
      <c r="AD875" s="32">
        <v>0</v>
      </c>
      <c r="AE875" s="32">
        <v>0</v>
      </c>
      <c r="AF875" s="51">
        <v>0.37915166066423983</v>
      </c>
      <c r="AG875" s="51">
        <v>0</v>
      </c>
      <c r="AH875" s="51">
        <v>0</v>
      </c>
      <c r="AI875" s="51">
        <v>0</v>
      </c>
      <c r="AJ875" s="8">
        <v>-999</v>
      </c>
      <c r="AK875" s="8" t="s">
        <v>12734</v>
      </c>
      <c r="AL875" s="8" t="s">
        <v>12734</v>
      </c>
      <c r="AM875" s="8" t="s">
        <v>12734</v>
      </c>
      <c r="AN875" s="8" t="s">
        <v>12734</v>
      </c>
      <c r="AO875" s="8">
        <v>-999</v>
      </c>
      <c r="AP875" s="8" t="s">
        <v>12734</v>
      </c>
      <c r="AQ875" s="8" t="s">
        <v>12734</v>
      </c>
      <c r="AR875" s="8">
        <v>-999</v>
      </c>
      <c r="AS875" s="8">
        <v>-999</v>
      </c>
      <c r="AT875" s="8">
        <v>-999</v>
      </c>
      <c r="AU875" s="8">
        <v>-999</v>
      </c>
      <c r="AV875" s="133" t="s">
        <v>12734</v>
      </c>
      <c r="AW875" s="133" t="s">
        <v>12734</v>
      </c>
      <c r="AX875" s="133" t="s">
        <v>12734</v>
      </c>
      <c r="AY875" s="133" t="s">
        <v>12734</v>
      </c>
      <c r="AZ875" s="133">
        <v>66</v>
      </c>
      <c r="BA875" s="133" t="s">
        <v>12734</v>
      </c>
      <c r="BB875" s="133" t="s">
        <v>12734</v>
      </c>
      <c r="BC875" s="133">
        <v>122</v>
      </c>
      <c r="BD875" s="133">
        <v>172</v>
      </c>
      <c r="BE875" s="133">
        <v>388</v>
      </c>
      <c r="BF875" s="133">
        <v>373</v>
      </c>
      <c r="BG875" s="92" t="s">
        <v>12734</v>
      </c>
      <c r="BH875" s="32">
        <v>9.752144097079757</v>
      </c>
      <c r="BI875" s="8">
        <v>-1008.7521440970797</v>
      </c>
      <c r="BJ875" s="12">
        <v>825</v>
      </c>
      <c r="BK875" s="32">
        <v>0</v>
      </c>
      <c r="BL875" s="32">
        <v>0.21403182159055145</v>
      </c>
      <c r="BM875" s="32">
        <v>-1008.9661759186703</v>
      </c>
      <c r="BN875" s="40">
        <v>-1862.495711385571</v>
      </c>
      <c r="BO875" s="40"/>
      <c r="BP875" s="32">
        <v>0</v>
      </c>
      <c r="BQ875" s="38">
        <v>0</v>
      </c>
      <c r="BR875" s="6" t="s">
        <v>13323</v>
      </c>
      <c r="BS875" s="51">
        <v>0</v>
      </c>
      <c r="BT875" s="75">
        <v>2048</v>
      </c>
      <c r="BU875" s="51">
        <v>0</v>
      </c>
      <c r="BV875" s="75">
        <v>0</v>
      </c>
      <c r="BW875" s="75">
        <v>0</v>
      </c>
      <c r="BX875" s="51"/>
    </row>
    <row r="876" spans="1:76">
      <c r="A876" s="48" t="s">
        <v>2303</v>
      </c>
      <c r="B876" s="1" t="s">
        <v>3998</v>
      </c>
      <c r="C876" s="2" t="s">
        <v>3999</v>
      </c>
      <c r="D876" s="91" t="s">
        <v>501</v>
      </c>
      <c r="E876" s="2" t="s">
        <v>1431</v>
      </c>
      <c r="F876" s="2" t="s">
        <v>3643</v>
      </c>
      <c r="G876" s="2" t="s">
        <v>1408</v>
      </c>
      <c r="H876" s="2" t="s">
        <v>1408</v>
      </c>
      <c r="I876">
        <v>971</v>
      </c>
      <c r="J876" t="s">
        <v>6547</v>
      </c>
      <c r="K876" t="e">
        <v>#VALUE!</v>
      </c>
      <c r="L876" t="s">
        <v>3706</v>
      </c>
      <c r="M876" s="175">
        <v>0</v>
      </c>
      <c r="N876" s="124">
        <v>0</v>
      </c>
      <c r="O876" s="67">
        <v>0</v>
      </c>
      <c r="P876" s="124">
        <v>0</v>
      </c>
      <c r="Q876" s="124">
        <v>0</v>
      </c>
      <c r="R876" s="124">
        <v>0</v>
      </c>
      <c r="S876" s="67">
        <v>0</v>
      </c>
      <c r="T876" s="124">
        <v>0</v>
      </c>
      <c r="U876" s="67">
        <v>0</v>
      </c>
      <c r="V876" s="67">
        <v>0</v>
      </c>
      <c r="W876" s="67">
        <v>0</v>
      </c>
      <c r="X876" s="67">
        <v>0</v>
      </c>
      <c r="Y876" s="3">
        <v>0</v>
      </c>
      <c r="Z876" s="3">
        <v>0</v>
      </c>
      <c r="AA876" s="3">
        <v>0</v>
      </c>
      <c r="AB876" s="6">
        <v>0</v>
      </c>
      <c r="AC876" s="6">
        <v>0</v>
      </c>
      <c r="AD876" s="6">
        <v>0</v>
      </c>
      <c r="AE876" s="6">
        <v>0</v>
      </c>
      <c r="AF876" s="51">
        <v>0.37915166066423983</v>
      </c>
      <c r="AG876" s="51">
        <v>0</v>
      </c>
      <c r="AH876" s="51">
        <v>0</v>
      </c>
      <c r="AI876" s="51">
        <v>0</v>
      </c>
      <c r="AJ876" s="6">
        <v>-999</v>
      </c>
      <c r="AK876" s="6" t="s">
        <v>12734</v>
      </c>
      <c r="AL876" s="6" t="s">
        <v>12734</v>
      </c>
      <c r="AM876" s="6" t="s">
        <v>12734</v>
      </c>
      <c r="AN876" s="6" t="s">
        <v>12734</v>
      </c>
      <c r="AO876" s="6">
        <v>-999</v>
      </c>
      <c r="AP876" s="6" t="s">
        <v>12734</v>
      </c>
      <c r="AQ876" s="6" t="s">
        <v>12734</v>
      </c>
      <c r="AR876" s="6">
        <v>-999</v>
      </c>
      <c r="AS876" s="6">
        <v>-999</v>
      </c>
      <c r="AT876" s="6">
        <v>-999</v>
      </c>
      <c r="AU876" s="6">
        <v>-999</v>
      </c>
      <c r="AV876" s="99" t="s">
        <v>12734</v>
      </c>
      <c r="AW876" s="133" t="s">
        <v>12734</v>
      </c>
      <c r="AX876" s="133" t="s">
        <v>12734</v>
      </c>
      <c r="AY876" s="133" t="s">
        <v>12734</v>
      </c>
      <c r="AZ876" s="133">
        <v>66</v>
      </c>
      <c r="BA876" s="133" t="s">
        <v>12734</v>
      </c>
      <c r="BB876" s="133" t="s">
        <v>12734</v>
      </c>
      <c r="BC876" s="133">
        <v>122</v>
      </c>
      <c r="BD876" s="133">
        <v>172</v>
      </c>
      <c r="BE876" s="133">
        <v>388</v>
      </c>
      <c r="BF876" s="133">
        <v>373</v>
      </c>
      <c r="BG876" s="92" t="s">
        <v>12734</v>
      </c>
      <c r="BH876" s="6">
        <v>9.752144097079757</v>
      </c>
      <c r="BI876" s="8">
        <v>-1008.7521440970797</v>
      </c>
      <c r="BJ876" s="12">
        <v>825</v>
      </c>
      <c r="BK876" s="6">
        <v>0</v>
      </c>
      <c r="BL876" s="6">
        <v>0.21403182159055145</v>
      </c>
      <c r="BM876" s="6">
        <v>-1008.9661759186703</v>
      </c>
      <c r="BN876" s="38">
        <v>-1862.495711385571</v>
      </c>
      <c r="BO876" s="38"/>
      <c r="BP876" s="6">
        <v>0</v>
      </c>
      <c r="BQ876" s="38">
        <v>0</v>
      </c>
      <c r="BR876" s="6" t="s">
        <v>13323</v>
      </c>
      <c r="BS876" s="51">
        <v>0</v>
      </c>
      <c r="BT876" s="75">
        <v>2048</v>
      </c>
      <c r="BU876" s="51">
        <v>0</v>
      </c>
      <c r="BV876" s="75">
        <v>0</v>
      </c>
      <c r="BW876" s="75">
        <v>0</v>
      </c>
      <c r="BX876" s="51"/>
    </row>
    <row r="877" spans="1:76">
      <c r="A877" s="48" t="s">
        <v>2324</v>
      </c>
      <c r="B877" s="1" t="s">
        <v>4038</v>
      </c>
      <c r="C877" s="2" t="s">
        <v>4354</v>
      </c>
      <c r="D877" s="91" t="s">
        <v>37</v>
      </c>
      <c r="E877" s="2" t="s">
        <v>2665</v>
      </c>
      <c r="F877" s="2" t="s">
        <v>2665</v>
      </c>
      <c r="G877" s="2" t="s">
        <v>1408</v>
      </c>
      <c r="H877" s="2" t="s">
        <v>1408</v>
      </c>
      <c r="I877">
        <v>6073</v>
      </c>
      <c r="J877" t="s">
        <v>7570</v>
      </c>
      <c r="K877" t="e">
        <v>#VALUE!</v>
      </c>
      <c r="L877" t="s">
        <v>3726</v>
      </c>
      <c r="M877" s="175">
        <v>0</v>
      </c>
      <c r="N877" s="124">
        <v>0</v>
      </c>
      <c r="O877" s="67">
        <v>0</v>
      </c>
      <c r="P877" s="124">
        <v>0</v>
      </c>
      <c r="Q877" s="124">
        <v>0</v>
      </c>
      <c r="R877" s="124">
        <v>0</v>
      </c>
      <c r="S877" s="67">
        <v>0</v>
      </c>
      <c r="T877" s="124">
        <v>0</v>
      </c>
      <c r="U877" s="67">
        <v>0</v>
      </c>
      <c r="V877" s="67">
        <v>0</v>
      </c>
      <c r="W877" s="67">
        <v>0</v>
      </c>
      <c r="X877" s="67">
        <v>0</v>
      </c>
      <c r="Y877" s="4">
        <v>0</v>
      </c>
      <c r="Z877" s="4">
        <v>0</v>
      </c>
      <c r="AA877" s="4">
        <v>0</v>
      </c>
      <c r="AB877" s="8">
        <v>0</v>
      </c>
      <c r="AC877" s="8">
        <v>0</v>
      </c>
      <c r="AD877" s="8">
        <v>0</v>
      </c>
      <c r="AE877" s="8">
        <v>0</v>
      </c>
      <c r="AF877" s="51">
        <v>0.37915166066423983</v>
      </c>
      <c r="AG877" s="51">
        <v>0</v>
      </c>
      <c r="AH877" s="51">
        <v>0</v>
      </c>
      <c r="AI877" s="51">
        <v>0</v>
      </c>
      <c r="AJ877" s="8">
        <v>-999</v>
      </c>
      <c r="AK877" s="8" t="s">
        <v>12734</v>
      </c>
      <c r="AL877" s="8" t="s">
        <v>12734</v>
      </c>
      <c r="AM877" s="8" t="s">
        <v>12734</v>
      </c>
      <c r="AN877" s="8" t="s">
        <v>12734</v>
      </c>
      <c r="AO877" s="8">
        <v>-999</v>
      </c>
      <c r="AP877" s="8" t="s">
        <v>12734</v>
      </c>
      <c r="AQ877" s="8" t="s">
        <v>12734</v>
      </c>
      <c r="AR877" s="8">
        <v>-999</v>
      </c>
      <c r="AS877" s="8">
        <v>-999</v>
      </c>
      <c r="AT877" s="8">
        <v>-999</v>
      </c>
      <c r="AU877" s="8">
        <v>-999</v>
      </c>
      <c r="AV877" s="133" t="s">
        <v>12734</v>
      </c>
      <c r="AW877" s="133" t="s">
        <v>12734</v>
      </c>
      <c r="AX877" s="133" t="s">
        <v>12734</v>
      </c>
      <c r="AY877" s="133" t="s">
        <v>12734</v>
      </c>
      <c r="AZ877" s="133">
        <v>66</v>
      </c>
      <c r="BA877" s="133" t="s">
        <v>12734</v>
      </c>
      <c r="BB877" s="133" t="s">
        <v>12734</v>
      </c>
      <c r="BC877" s="133">
        <v>122</v>
      </c>
      <c r="BD877" s="133">
        <v>172</v>
      </c>
      <c r="BE877" s="133">
        <v>388</v>
      </c>
      <c r="BF877" s="133">
        <v>373</v>
      </c>
      <c r="BG877" s="92" t="s">
        <v>12734</v>
      </c>
      <c r="BH877" s="8">
        <v>9.752144097079757</v>
      </c>
      <c r="BI877" s="8">
        <v>-1008.7521440970797</v>
      </c>
      <c r="BJ877" s="12">
        <v>825</v>
      </c>
      <c r="BK877" s="10">
        <v>0</v>
      </c>
      <c r="BL877" s="10">
        <v>0.21403182159055145</v>
      </c>
      <c r="BM877" s="10">
        <v>-1008.9661759186703</v>
      </c>
      <c r="BN877" s="41">
        <v>-1862.495711385571</v>
      </c>
      <c r="BO877" s="41"/>
      <c r="BP877" s="10">
        <v>0</v>
      </c>
      <c r="BQ877" s="38">
        <v>0</v>
      </c>
      <c r="BR877" s="6" t="s">
        <v>13323</v>
      </c>
      <c r="BS877" s="51">
        <v>0</v>
      </c>
      <c r="BT877" s="75">
        <v>2048</v>
      </c>
      <c r="BU877" s="51">
        <v>0</v>
      </c>
      <c r="BV877" s="75">
        <v>0</v>
      </c>
      <c r="BW877" s="75">
        <v>0</v>
      </c>
      <c r="BX877" s="51"/>
    </row>
    <row r="878" spans="1:76">
      <c r="A878" s="48" t="s">
        <v>2836</v>
      </c>
      <c r="B878" s="1" t="s">
        <v>4422</v>
      </c>
      <c r="C878" s="2" t="s">
        <v>4282</v>
      </c>
      <c r="D878" s="91" t="s">
        <v>2837</v>
      </c>
      <c r="E878" s="2" t="s">
        <v>2665</v>
      </c>
      <c r="F878" s="2" t="s">
        <v>2665</v>
      </c>
      <c r="G878" s="2" t="s">
        <v>1408</v>
      </c>
      <c r="H878" s="2" t="s">
        <v>1408</v>
      </c>
      <c r="I878">
        <v>1624</v>
      </c>
      <c r="J878" t="s">
        <v>7526</v>
      </c>
      <c r="K878" t="e">
        <v>#VALUE!</v>
      </c>
      <c r="L878" t="s">
        <v>6186</v>
      </c>
      <c r="M878" s="175">
        <v>0</v>
      </c>
      <c r="N878" s="124">
        <v>0</v>
      </c>
      <c r="O878" s="67">
        <v>0</v>
      </c>
      <c r="P878" s="124">
        <v>0</v>
      </c>
      <c r="Q878" s="124">
        <v>0</v>
      </c>
      <c r="R878" s="124">
        <v>0</v>
      </c>
      <c r="S878" s="67">
        <v>0</v>
      </c>
      <c r="T878" s="124">
        <v>0</v>
      </c>
      <c r="U878" s="67">
        <v>0</v>
      </c>
      <c r="V878" s="67">
        <v>0</v>
      </c>
      <c r="W878" s="67">
        <v>0</v>
      </c>
      <c r="X878" s="67">
        <v>0</v>
      </c>
      <c r="Y878" s="4">
        <v>0</v>
      </c>
      <c r="Z878" s="4">
        <v>0</v>
      </c>
      <c r="AA878" s="4">
        <v>0</v>
      </c>
      <c r="AB878" s="8">
        <v>0</v>
      </c>
      <c r="AC878" s="8">
        <v>0</v>
      </c>
      <c r="AD878" s="8">
        <v>0</v>
      </c>
      <c r="AE878" s="8">
        <v>0</v>
      </c>
      <c r="AF878" s="51">
        <v>0.37915166066423983</v>
      </c>
      <c r="AG878" s="51">
        <v>0</v>
      </c>
      <c r="AH878" s="51">
        <v>0</v>
      </c>
      <c r="AI878" s="51">
        <v>0</v>
      </c>
      <c r="AJ878" s="8">
        <v>-999</v>
      </c>
      <c r="AK878" s="8" t="s">
        <v>12734</v>
      </c>
      <c r="AL878" s="8" t="s">
        <v>12734</v>
      </c>
      <c r="AM878" s="8" t="s">
        <v>12734</v>
      </c>
      <c r="AN878" s="8" t="s">
        <v>12734</v>
      </c>
      <c r="AO878" s="8">
        <v>-999</v>
      </c>
      <c r="AP878" s="8" t="s">
        <v>12734</v>
      </c>
      <c r="AQ878" s="8" t="s">
        <v>12734</v>
      </c>
      <c r="AR878" s="8">
        <v>-999</v>
      </c>
      <c r="AS878" s="8">
        <v>-999</v>
      </c>
      <c r="AT878" s="8">
        <v>-999</v>
      </c>
      <c r="AU878" s="8">
        <v>-999</v>
      </c>
      <c r="AV878" s="133" t="s">
        <v>12734</v>
      </c>
      <c r="AW878" s="133" t="s">
        <v>12734</v>
      </c>
      <c r="AX878" s="133" t="s">
        <v>12734</v>
      </c>
      <c r="AY878" s="133" t="s">
        <v>12734</v>
      </c>
      <c r="AZ878" s="133">
        <v>66</v>
      </c>
      <c r="BA878" s="133" t="s">
        <v>12734</v>
      </c>
      <c r="BB878" s="133" t="s">
        <v>12734</v>
      </c>
      <c r="BC878" s="133">
        <v>122</v>
      </c>
      <c r="BD878" s="133">
        <v>172</v>
      </c>
      <c r="BE878" s="133">
        <v>388</v>
      </c>
      <c r="BF878" s="133">
        <v>373</v>
      </c>
      <c r="BG878" s="92" t="s">
        <v>12734</v>
      </c>
      <c r="BH878" s="8">
        <v>9.752144097079757</v>
      </c>
      <c r="BI878" s="8">
        <v>-1008.7521440970797</v>
      </c>
      <c r="BJ878" s="12">
        <v>825</v>
      </c>
      <c r="BK878" s="10">
        <v>0</v>
      </c>
      <c r="BL878" s="10">
        <v>0.21403182159055145</v>
      </c>
      <c r="BM878" s="10">
        <v>-1008.9661759186703</v>
      </c>
      <c r="BN878" s="41">
        <v>-1862.495711385571</v>
      </c>
      <c r="BO878" s="41"/>
      <c r="BP878" s="10">
        <v>0</v>
      </c>
      <c r="BQ878" s="38">
        <v>0</v>
      </c>
      <c r="BR878" s="6" t="s">
        <v>13323</v>
      </c>
      <c r="BS878" s="51">
        <v>0</v>
      </c>
      <c r="BT878" s="75">
        <v>2048</v>
      </c>
      <c r="BU878" s="51">
        <v>0</v>
      </c>
      <c r="BV878" s="75">
        <v>0</v>
      </c>
      <c r="BW878" s="75">
        <v>0</v>
      </c>
      <c r="BX878" s="6"/>
    </row>
    <row r="879" spans="1:76">
      <c r="A879" s="203" t="s">
        <v>2343</v>
      </c>
      <c r="B879" s="187" t="s">
        <v>4557</v>
      </c>
      <c r="C879" s="188" t="s">
        <v>4558</v>
      </c>
      <c r="D879" s="219" t="s">
        <v>178</v>
      </c>
      <c r="E879" s="188" t="s">
        <v>2665</v>
      </c>
      <c r="F879" s="188" t="s">
        <v>2665</v>
      </c>
      <c r="G879" s="188" t="s">
        <v>1408</v>
      </c>
      <c r="H879" s="188" t="s">
        <v>1408</v>
      </c>
      <c r="I879" s="190">
        <v>1417</v>
      </c>
      <c r="J879" s="190" t="s">
        <v>6734</v>
      </c>
      <c r="K879" s="202" t="e">
        <v>#VALUE!</v>
      </c>
      <c r="L879" s="202" t="s">
        <v>3747</v>
      </c>
      <c r="M879" s="66">
        <v>0</v>
      </c>
      <c r="N879" s="192">
        <v>0</v>
      </c>
      <c r="O879" s="192">
        <v>0</v>
      </c>
      <c r="P879" s="192">
        <v>0</v>
      </c>
      <c r="Q879" s="192">
        <v>0</v>
      </c>
      <c r="R879" s="192">
        <v>0</v>
      </c>
      <c r="S879" s="192">
        <v>0</v>
      </c>
      <c r="T879" s="192">
        <v>0</v>
      </c>
      <c r="U879" s="192">
        <v>0</v>
      </c>
      <c r="V879" s="192">
        <v>0</v>
      </c>
      <c r="W879" s="192">
        <v>0</v>
      </c>
      <c r="X879" s="192">
        <v>0</v>
      </c>
      <c r="Y879" s="193">
        <v>0</v>
      </c>
      <c r="Z879" s="194">
        <v>0</v>
      </c>
      <c r="AA879" s="194">
        <v>0</v>
      </c>
      <c r="AB879" s="195">
        <v>0</v>
      </c>
      <c r="AC879" s="195">
        <v>0</v>
      </c>
      <c r="AD879" s="195">
        <v>0</v>
      </c>
      <c r="AE879" s="195">
        <v>0</v>
      </c>
      <c r="AF879" s="195">
        <v>0.37915166066423983</v>
      </c>
      <c r="AG879" s="196">
        <v>0</v>
      </c>
      <c r="AH879" s="196">
        <v>0</v>
      </c>
      <c r="AI879" s="196">
        <v>0</v>
      </c>
      <c r="AJ879" s="195">
        <v>-999</v>
      </c>
      <c r="AK879" s="195" t="s">
        <v>12734</v>
      </c>
      <c r="AL879" s="195" t="s">
        <v>12734</v>
      </c>
      <c r="AM879" s="195" t="s">
        <v>12734</v>
      </c>
      <c r="AN879" s="195" t="s">
        <v>12734</v>
      </c>
      <c r="AO879" s="195">
        <v>-999</v>
      </c>
      <c r="AP879" s="195" t="s">
        <v>12734</v>
      </c>
      <c r="AQ879" s="195" t="s">
        <v>12734</v>
      </c>
      <c r="AR879" s="195">
        <v>-999</v>
      </c>
      <c r="AS879" s="195">
        <v>-999</v>
      </c>
      <c r="AT879" s="195">
        <v>-999</v>
      </c>
      <c r="AU879" s="195">
        <v>-999</v>
      </c>
      <c r="AV879" s="197" t="s">
        <v>12734</v>
      </c>
      <c r="AW879" s="197" t="s">
        <v>12734</v>
      </c>
      <c r="AX879" s="197" t="s">
        <v>12734</v>
      </c>
      <c r="AY879" s="197" t="s">
        <v>12734</v>
      </c>
      <c r="AZ879" s="197">
        <v>66</v>
      </c>
      <c r="BA879" s="197" t="s">
        <v>12734</v>
      </c>
      <c r="BB879" s="197" t="s">
        <v>12734</v>
      </c>
      <c r="BC879" s="197">
        <v>122</v>
      </c>
      <c r="BD879" s="197">
        <v>172</v>
      </c>
      <c r="BE879" s="197">
        <v>388</v>
      </c>
      <c r="BF879" s="197">
        <v>373</v>
      </c>
      <c r="BG879" s="198" t="s">
        <v>12734</v>
      </c>
      <c r="BH879" s="195">
        <v>9.752144097079757</v>
      </c>
      <c r="BI879" s="195">
        <v>-1008.7521440970797</v>
      </c>
      <c r="BJ879" s="197">
        <v>825</v>
      </c>
      <c r="BK879" s="195">
        <v>0</v>
      </c>
      <c r="BL879" s="195">
        <v>0.21403182159055145</v>
      </c>
      <c r="BM879" s="195">
        <v>-1008.9661759186703</v>
      </c>
      <c r="BN879" s="199">
        <v>-1862.495711385571</v>
      </c>
      <c r="BO879" s="200"/>
      <c r="BP879" s="195">
        <v>0</v>
      </c>
      <c r="BQ879" s="38">
        <v>0</v>
      </c>
      <c r="BR879" s="195" t="s">
        <v>13323</v>
      </c>
      <c r="BS879" s="195">
        <v>0</v>
      </c>
      <c r="BT879" s="201">
        <v>2048</v>
      </c>
      <c r="BU879" s="196">
        <v>0</v>
      </c>
      <c r="BV879" s="201">
        <v>0</v>
      </c>
      <c r="BW879" s="201">
        <v>0</v>
      </c>
      <c r="BX879" s="195"/>
    </row>
    <row r="880" spans="1:76">
      <c r="A880" s="26" t="s">
        <v>2856</v>
      </c>
      <c r="B880" s="1" t="s">
        <v>4413</v>
      </c>
      <c r="C880" s="2" t="s">
        <v>3942</v>
      </c>
      <c r="D880" s="91" t="s">
        <v>20</v>
      </c>
      <c r="E880" s="2" t="s">
        <v>2665</v>
      </c>
      <c r="F880" s="2" t="s">
        <v>2665</v>
      </c>
      <c r="G880" s="2" t="s">
        <v>1408</v>
      </c>
      <c r="H880" s="2" t="s">
        <v>1408</v>
      </c>
      <c r="I880">
        <v>941</v>
      </c>
      <c r="J880" t="s">
        <v>7391</v>
      </c>
      <c r="K880" t="e">
        <v>#VALUE!</v>
      </c>
      <c r="L880" t="s">
        <v>6228</v>
      </c>
      <c r="M880" s="175">
        <v>0</v>
      </c>
      <c r="N880" s="124">
        <v>0</v>
      </c>
      <c r="O880" s="67">
        <v>0</v>
      </c>
      <c r="P880" s="124">
        <v>0</v>
      </c>
      <c r="Q880" s="124">
        <v>0</v>
      </c>
      <c r="R880" s="124">
        <v>0</v>
      </c>
      <c r="S880" s="67">
        <v>0</v>
      </c>
      <c r="T880" s="124">
        <v>0</v>
      </c>
      <c r="U880" s="67">
        <v>0</v>
      </c>
      <c r="V880" s="67">
        <v>0</v>
      </c>
      <c r="W880" s="67">
        <v>0</v>
      </c>
      <c r="X880" s="67">
        <v>0</v>
      </c>
      <c r="Y880" s="4">
        <v>0</v>
      </c>
      <c r="Z880" s="4">
        <v>0</v>
      </c>
      <c r="AA880" s="4">
        <v>0</v>
      </c>
      <c r="AB880" s="8">
        <v>0</v>
      </c>
      <c r="AC880" s="8">
        <v>0</v>
      </c>
      <c r="AD880" s="8">
        <v>0</v>
      </c>
      <c r="AE880" s="8">
        <v>0</v>
      </c>
      <c r="AF880" s="51">
        <v>0.37915166066423983</v>
      </c>
      <c r="AG880" s="51">
        <v>0</v>
      </c>
      <c r="AH880" s="51">
        <v>0</v>
      </c>
      <c r="AI880" s="51">
        <v>0</v>
      </c>
      <c r="AJ880" s="8">
        <v>-999</v>
      </c>
      <c r="AK880" s="8" t="s">
        <v>12734</v>
      </c>
      <c r="AL880" s="8" t="s">
        <v>12734</v>
      </c>
      <c r="AM880" s="8" t="s">
        <v>12734</v>
      </c>
      <c r="AN880" s="8" t="s">
        <v>12734</v>
      </c>
      <c r="AO880" s="8">
        <v>-999</v>
      </c>
      <c r="AP880" s="8" t="s">
        <v>12734</v>
      </c>
      <c r="AQ880" s="8" t="s">
        <v>12734</v>
      </c>
      <c r="AR880" s="8">
        <v>-999</v>
      </c>
      <c r="AS880" s="8">
        <v>-999</v>
      </c>
      <c r="AT880" s="8">
        <v>-999</v>
      </c>
      <c r="AU880" s="8">
        <v>-999</v>
      </c>
      <c r="AV880" s="133" t="s">
        <v>12734</v>
      </c>
      <c r="AW880" s="133" t="s">
        <v>12734</v>
      </c>
      <c r="AX880" s="133" t="s">
        <v>12734</v>
      </c>
      <c r="AY880" s="133" t="s">
        <v>12734</v>
      </c>
      <c r="AZ880" s="133">
        <v>66</v>
      </c>
      <c r="BA880" s="133" t="s">
        <v>12734</v>
      </c>
      <c r="BB880" s="133" t="s">
        <v>12734</v>
      </c>
      <c r="BC880" s="133">
        <v>122</v>
      </c>
      <c r="BD880" s="133">
        <v>172</v>
      </c>
      <c r="BE880" s="133">
        <v>388</v>
      </c>
      <c r="BF880" s="133">
        <v>373</v>
      </c>
      <c r="BG880" s="92" t="s">
        <v>12734</v>
      </c>
      <c r="BH880" s="8">
        <v>9.752144097079757</v>
      </c>
      <c r="BI880" s="8">
        <v>-1008.7521440970797</v>
      </c>
      <c r="BJ880" s="12">
        <v>825</v>
      </c>
      <c r="BK880" s="10">
        <v>0</v>
      </c>
      <c r="BL880" s="10">
        <v>0.21403182159055145</v>
      </c>
      <c r="BM880" s="10">
        <v>-1008.9661759186703</v>
      </c>
      <c r="BN880" s="41">
        <v>-1862.495711385571</v>
      </c>
      <c r="BO880" s="41"/>
      <c r="BP880" s="10">
        <v>0</v>
      </c>
      <c r="BQ880" s="38">
        <v>0</v>
      </c>
      <c r="BR880" s="6" t="s">
        <v>13323</v>
      </c>
      <c r="BS880" s="51">
        <v>0</v>
      </c>
      <c r="BT880" s="75">
        <v>2048</v>
      </c>
      <c r="BU880" s="51">
        <v>0</v>
      </c>
      <c r="BV880" s="75">
        <v>0</v>
      </c>
      <c r="BW880" s="75">
        <v>0</v>
      </c>
      <c r="BX880" s="6"/>
    </row>
    <row r="881" spans="1:76">
      <c r="A881" s="48" t="s">
        <v>2435</v>
      </c>
      <c r="B881" s="1" t="s">
        <v>4753</v>
      </c>
      <c r="C881" s="2" t="s">
        <v>4027</v>
      </c>
      <c r="D881" s="91" t="s">
        <v>65</v>
      </c>
      <c r="E881" s="2" t="s">
        <v>2665</v>
      </c>
      <c r="F881" s="2" t="s">
        <v>2665</v>
      </c>
      <c r="G881" s="2" t="s">
        <v>1408</v>
      </c>
      <c r="H881" s="2" t="s">
        <v>1408</v>
      </c>
      <c r="I881">
        <v>193</v>
      </c>
      <c r="J881" t="s">
        <v>6348</v>
      </c>
      <c r="K881" t="e">
        <v>#VALUE!</v>
      </c>
      <c r="L881" t="s">
        <v>3841</v>
      </c>
      <c r="M881" s="175">
        <v>0</v>
      </c>
      <c r="N881" s="124">
        <v>0</v>
      </c>
      <c r="O881" s="75">
        <v>0</v>
      </c>
      <c r="P881" s="124">
        <v>0</v>
      </c>
      <c r="Q881" s="124">
        <v>0</v>
      </c>
      <c r="R881" s="124">
        <v>0</v>
      </c>
      <c r="S881" s="75">
        <v>0</v>
      </c>
      <c r="T881" s="124">
        <v>0</v>
      </c>
      <c r="U881" s="75">
        <v>0</v>
      </c>
      <c r="V881" s="75">
        <v>0</v>
      </c>
      <c r="W881" s="75">
        <v>0</v>
      </c>
      <c r="X881" s="75">
        <v>0</v>
      </c>
      <c r="Y881" s="31">
        <v>0</v>
      </c>
      <c r="Z881" s="31">
        <v>0</v>
      </c>
      <c r="AA881" s="31">
        <v>0</v>
      </c>
      <c r="AB881" s="32">
        <v>0</v>
      </c>
      <c r="AC881" s="32">
        <v>0</v>
      </c>
      <c r="AD881" s="32">
        <v>0</v>
      </c>
      <c r="AE881" s="32">
        <v>0</v>
      </c>
      <c r="AF881" s="51">
        <v>0.37915166066423983</v>
      </c>
      <c r="AG881" s="51">
        <v>0</v>
      </c>
      <c r="AH881" s="51">
        <v>0</v>
      </c>
      <c r="AI881" s="51">
        <v>0</v>
      </c>
      <c r="AJ881" s="32">
        <v>-999</v>
      </c>
      <c r="AK881" s="32" t="s">
        <v>12734</v>
      </c>
      <c r="AL881" s="32" t="s">
        <v>12734</v>
      </c>
      <c r="AM881" s="32" t="s">
        <v>12734</v>
      </c>
      <c r="AN881" s="32" t="s">
        <v>12734</v>
      </c>
      <c r="AO881" s="32">
        <v>-999</v>
      </c>
      <c r="AP881" s="32" t="s">
        <v>12734</v>
      </c>
      <c r="AQ881" s="32" t="s">
        <v>12734</v>
      </c>
      <c r="AR881" s="32">
        <v>-999</v>
      </c>
      <c r="AS881" s="32">
        <v>-999</v>
      </c>
      <c r="AT881" s="32">
        <v>-999</v>
      </c>
      <c r="AU881" s="32">
        <v>-999</v>
      </c>
      <c r="AV881" s="134" t="s">
        <v>12734</v>
      </c>
      <c r="AW881" s="133" t="s">
        <v>12734</v>
      </c>
      <c r="AX881" s="133" t="s">
        <v>12734</v>
      </c>
      <c r="AY881" s="133" t="s">
        <v>12734</v>
      </c>
      <c r="AZ881" s="133">
        <v>66</v>
      </c>
      <c r="BA881" s="133" t="s">
        <v>12734</v>
      </c>
      <c r="BB881" s="133" t="s">
        <v>12734</v>
      </c>
      <c r="BC881" s="133">
        <v>122</v>
      </c>
      <c r="BD881" s="133">
        <v>172</v>
      </c>
      <c r="BE881" s="133">
        <v>388</v>
      </c>
      <c r="BF881" s="133">
        <v>373</v>
      </c>
      <c r="BG881" s="92" t="s">
        <v>12734</v>
      </c>
      <c r="BH881" s="32">
        <v>9.752144097079757</v>
      </c>
      <c r="BI881" s="8">
        <v>-1008.7521440970797</v>
      </c>
      <c r="BJ881" s="12">
        <v>825</v>
      </c>
      <c r="BK881" s="32">
        <v>0</v>
      </c>
      <c r="BL881" s="32">
        <v>0.21403182159055145</v>
      </c>
      <c r="BM881" s="32">
        <v>-1008.9661759186703</v>
      </c>
      <c r="BN881" s="40">
        <v>-1862.495711385571</v>
      </c>
      <c r="BO881" s="40"/>
      <c r="BP881" s="32">
        <v>0</v>
      </c>
      <c r="BQ881" s="38">
        <v>0</v>
      </c>
      <c r="BR881" s="6" t="s">
        <v>13323</v>
      </c>
      <c r="BS881" s="51">
        <v>0</v>
      </c>
      <c r="BT881" s="75">
        <v>2048</v>
      </c>
      <c r="BU881" s="51">
        <v>0</v>
      </c>
      <c r="BV881" s="75">
        <v>0</v>
      </c>
      <c r="BW881" s="75">
        <v>0</v>
      </c>
      <c r="BX881" s="51"/>
    </row>
    <row r="882" spans="1:76">
      <c r="A882" s="48" t="s">
        <v>2438</v>
      </c>
      <c r="B882" s="1" t="s">
        <v>4058</v>
      </c>
      <c r="C882" s="2" t="s">
        <v>4059</v>
      </c>
      <c r="D882" s="91" t="s">
        <v>641</v>
      </c>
      <c r="E882" s="2" t="s">
        <v>1366</v>
      </c>
      <c r="F882" s="2" t="s">
        <v>3643</v>
      </c>
      <c r="G882" s="2" t="s">
        <v>1408</v>
      </c>
      <c r="H882" s="2" t="s">
        <v>1408</v>
      </c>
      <c r="I882">
        <v>3531</v>
      </c>
      <c r="J882" t="s">
        <v>7184</v>
      </c>
      <c r="K882" t="e">
        <v>#VALUE!</v>
      </c>
      <c r="L882" t="s">
        <v>3844</v>
      </c>
      <c r="M882" s="175">
        <v>0</v>
      </c>
      <c r="N882" s="124">
        <v>0</v>
      </c>
      <c r="O882" s="67">
        <v>0</v>
      </c>
      <c r="P882" s="124">
        <v>0</v>
      </c>
      <c r="Q882" s="124">
        <v>0</v>
      </c>
      <c r="R882" s="124">
        <v>0</v>
      </c>
      <c r="S882" s="67">
        <v>0</v>
      </c>
      <c r="T882" s="124">
        <v>0</v>
      </c>
      <c r="U882" s="67">
        <v>0</v>
      </c>
      <c r="V882" s="67">
        <v>0</v>
      </c>
      <c r="W882" s="67">
        <v>0</v>
      </c>
      <c r="X882" s="67">
        <v>0</v>
      </c>
      <c r="Y882" s="4">
        <v>0</v>
      </c>
      <c r="Z882" s="4">
        <v>0</v>
      </c>
      <c r="AA882" s="4">
        <v>0</v>
      </c>
      <c r="AB882" s="8">
        <v>0</v>
      </c>
      <c r="AC882" s="8">
        <v>0</v>
      </c>
      <c r="AD882" s="8">
        <v>0</v>
      </c>
      <c r="AE882" s="8">
        <v>0</v>
      </c>
      <c r="AF882" s="51">
        <v>0.37915166066423983</v>
      </c>
      <c r="AG882" s="51">
        <v>0</v>
      </c>
      <c r="AH882" s="51">
        <v>0</v>
      </c>
      <c r="AI882" s="51">
        <v>0</v>
      </c>
      <c r="AJ882" s="8">
        <v>-999</v>
      </c>
      <c r="AK882" s="8" t="s">
        <v>12734</v>
      </c>
      <c r="AL882" s="8" t="s">
        <v>12734</v>
      </c>
      <c r="AM882" s="8" t="s">
        <v>12734</v>
      </c>
      <c r="AN882" s="8" t="s">
        <v>12734</v>
      </c>
      <c r="AO882" s="8">
        <v>-999</v>
      </c>
      <c r="AP882" s="8" t="s">
        <v>12734</v>
      </c>
      <c r="AQ882" s="8" t="s">
        <v>12734</v>
      </c>
      <c r="AR882" s="8">
        <v>-999</v>
      </c>
      <c r="AS882" s="8">
        <v>-999</v>
      </c>
      <c r="AT882" s="8">
        <v>-999</v>
      </c>
      <c r="AU882" s="8">
        <v>-999</v>
      </c>
      <c r="AV882" s="133" t="s">
        <v>12734</v>
      </c>
      <c r="AW882" s="133" t="s">
        <v>12734</v>
      </c>
      <c r="AX882" s="133" t="s">
        <v>12734</v>
      </c>
      <c r="AY882" s="133" t="s">
        <v>12734</v>
      </c>
      <c r="AZ882" s="133">
        <v>66</v>
      </c>
      <c r="BA882" s="133" t="s">
        <v>12734</v>
      </c>
      <c r="BB882" s="133" t="s">
        <v>12734</v>
      </c>
      <c r="BC882" s="133">
        <v>122</v>
      </c>
      <c r="BD882" s="133">
        <v>172</v>
      </c>
      <c r="BE882" s="133">
        <v>388</v>
      </c>
      <c r="BF882" s="133">
        <v>373</v>
      </c>
      <c r="BG882" s="92" t="s">
        <v>12734</v>
      </c>
      <c r="BH882" s="8">
        <v>9.752144097079757</v>
      </c>
      <c r="BI882" s="8">
        <v>-1008.7521440970797</v>
      </c>
      <c r="BJ882" s="12">
        <v>825</v>
      </c>
      <c r="BK882" s="10">
        <v>0</v>
      </c>
      <c r="BL882" s="10">
        <v>0.21403182159055145</v>
      </c>
      <c r="BM882" s="10">
        <v>-1008.9661759186703</v>
      </c>
      <c r="BN882" s="41">
        <v>-1862.495711385571</v>
      </c>
      <c r="BO882" s="41"/>
      <c r="BP882" s="10">
        <v>0</v>
      </c>
      <c r="BQ882" s="38">
        <v>0</v>
      </c>
      <c r="BR882" s="6" t="s">
        <v>13323</v>
      </c>
      <c r="BS882" s="51">
        <v>0</v>
      </c>
      <c r="BT882" s="75">
        <v>2048</v>
      </c>
      <c r="BU882" s="51">
        <v>0</v>
      </c>
      <c r="BV882" s="75">
        <v>0</v>
      </c>
      <c r="BW882" s="75">
        <v>0</v>
      </c>
      <c r="BX882" s="51"/>
    </row>
    <row r="883" spans="1:76">
      <c r="A883" s="48" t="s">
        <v>2451</v>
      </c>
      <c r="B883" s="1" t="s">
        <v>4879</v>
      </c>
      <c r="C883" s="2" t="s">
        <v>4285</v>
      </c>
      <c r="D883" s="91" t="s">
        <v>7</v>
      </c>
      <c r="E883" s="2" t="s">
        <v>2665</v>
      </c>
      <c r="F883" s="2" t="s">
        <v>2665</v>
      </c>
      <c r="G883" s="2" t="s">
        <v>1408</v>
      </c>
      <c r="H883" s="2" t="s">
        <v>1408</v>
      </c>
      <c r="I883">
        <v>1863</v>
      </c>
      <c r="J883" t="s">
        <v>7053</v>
      </c>
      <c r="K883" t="e">
        <v>#VALUE!</v>
      </c>
      <c r="L883" t="s">
        <v>6244</v>
      </c>
      <c r="M883" s="175">
        <v>0</v>
      </c>
      <c r="N883" s="124">
        <v>0</v>
      </c>
      <c r="O883" s="75">
        <v>0</v>
      </c>
      <c r="P883" s="124">
        <v>0</v>
      </c>
      <c r="Q883" s="124">
        <v>0</v>
      </c>
      <c r="R883" s="124">
        <v>0</v>
      </c>
      <c r="S883" s="75">
        <v>0</v>
      </c>
      <c r="T883" s="124">
        <v>0</v>
      </c>
      <c r="U883" s="75">
        <v>0</v>
      </c>
      <c r="V883" s="75">
        <v>0</v>
      </c>
      <c r="W883" s="75">
        <v>0</v>
      </c>
      <c r="X883" s="75">
        <v>0</v>
      </c>
      <c r="Y883" s="4">
        <v>0</v>
      </c>
      <c r="Z883" s="4">
        <v>0</v>
      </c>
      <c r="AA883" s="4">
        <v>0</v>
      </c>
      <c r="AB883" s="8">
        <v>0</v>
      </c>
      <c r="AC883" s="8">
        <v>0</v>
      </c>
      <c r="AD883" s="8">
        <v>0</v>
      </c>
      <c r="AE883" s="8">
        <v>0</v>
      </c>
      <c r="AF883" s="51">
        <v>0.37915166066423983</v>
      </c>
      <c r="AG883" s="51">
        <v>0</v>
      </c>
      <c r="AH883" s="51">
        <v>0</v>
      </c>
      <c r="AI883" s="51">
        <v>0</v>
      </c>
      <c r="AJ883" s="8">
        <v>-999</v>
      </c>
      <c r="AK883" s="8" t="s">
        <v>12734</v>
      </c>
      <c r="AL883" s="8" t="s">
        <v>12734</v>
      </c>
      <c r="AM883" s="8" t="s">
        <v>12734</v>
      </c>
      <c r="AN883" s="8" t="s">
        <v>12734</v>
      </c>
      <c r="AO883" s="8">
        <v>-999</v>
      </c>
      <c r="AP883" s="8" t="s">
        <v>12734</v>
      </c>
      <c r="AQ883" s="8" t="s">
        <v>12734</v>
      </c>
      <c r="AR883" s="8">
        <v>-999</v>
      </c>
      <c r="AS883" s="8">
        <v>-999</v>
      </c>
      <c r="AT883" s="8">
        <v>-999</v>
      </c>
      <c r="AU883" s="8">
        <v>-999</v>
      </c>
      <c r="AV883" s="133" t="s">
        <v>12734</v>
      </c>
      <c r="AW883" s="133" t="s">
        <v>12734</v>
      </c>
      <c r="AX883" s="133" t="s">
        <v>12734</v>
      </c>
      <c r="AY883" s="133" t="s">
        <v>12734</v>
      </c>
      <c r="AZ883" s="133">
        <v>66</v>
      </c>
      <c r="BA883" s="133" t="s">
        <v>12734</v>
      </c>
      <c r="BB883" s="133" t="s">
        <v>12734</v>
      </c>
      <c r="BC883" s="133">
        <v>122</v>
      </c>
      <c r="BD883" s="133">
        <v>172</v>
      </c>
      <c r="BE883" s="133">
        <v>388</v>
      </c>
      <c r="BF883" s="133">
        <v>373</v>
      </c>
      <c r="BG883" s="92" t="s">
        <v>12734</v>
      </c>
      <c r="BH883" s="8">
        <v>9.752144097079757</v>
      </c>
      <c r="BI883" s="8">
        <v>-1008.7521440970797</v>
      </c>
      <c r="BJ883" s="12">
        <v>825</v>
      </c>
      <c r="BK883" s="10">
        <v>0</v>
      </c>
      <c r="BL883" s="10">
        <v>0.21403182159055145</v>
      </c>
      <c r="BM883" s="10">
        <v>-1008.9661759186703</v>
      </c>
      <c r="BN883" s="41">
        <v>-1862.495711385571</v>
      </c>
      <c r="BO883" s="41"/>
      <c r="BP883" s="10">
        <v>0</v>
      </c>
      <c r="BQ883" s="38">
        <v>0</v>
      </c>
      <c r="BR883" s="6" t="s">
        <v>13323</v>
      </c>
      <c r="BS883" s="51">
        <v>0</v>
      </c>
      <c r="BT883" s="75">
        <v>2048</v>
      </c>
      <c r="BU883" s="51">
        <v>0</v>
      </c>
      <c r="BV883" s="75">
        <v>0</v>
      </c>
      <c r="BW883" s="75">
        <v>0</v>
      </c>
      <c r="BX883" s="51"/>
    </row>
    <row r="884" spans="1:76">
      <c r="A884" s="53" t="s">
        <v>2469</v>
      </c>
      <c r="B884" s="1" t="s">
        <v>4881</v>
      </c>
      <c r="C884" s="2" t="s">
        <v>4218</v>
      </c>
      <c r="D884" s="91" t="s">
        <v>5</v>
      </c>
      <c r="E884" s="2" t="s">
        <v>2665</v>
      </c>
      <c r="F884" s="2" t="s">
        <v>2665</v>
      </c>
      <c r="G884" s="2" t="s">
        <v>1408</v>
      </c>
      <c r="H884" s="2" t="s">
        <v>1408</v>
      </c>
      <c r="I884">
        <v>411</v>
      </c>
      <c r="J884" t="s">
        <v>6707</v>
      </c>
      <c r="K884" t="e">
        <v>#VALUE!</v>
      </c>
      <c r="L884" t="s">
        <v>6254</v>
      </c>
      <c r="M884" s="175">
        <v>0</v>
      </c>
      <c r="N884" s="124">
        <v>0</v>
      </c>
      <c r="O884" s="75">
        <v>0</v>
      </c>
      <c r="P884" s="124">
        <v>0</v>
      </c>
      <c r="Q884" s="124">
        <v>0</v>
      </c>
      <c r="R884" s="124">
        <v>0</v>
      </c>
      <c r="S884" s="75">
        <v>0</v>
      </c>
      <c r="T884" s="124">
        <v>0</v>
      </c>
      <c r="U884" s="75">
        <v>0</v>
      </c>
      <c r="V884" s="75">
        <v>0</v>
      </c>
      <c r="W884" s="75">
        <v>0</v>
      </c>
      <c r="X884" s="75">
        <v>0</v>
      </c>
      <c r="Y884" s="52">
        <v>0</v>
      </c>
      <c r="Z884" s="52">
        <v>0</v>
      </c>
      <c r="AA884" s="52">
        <v>0</v>
      </c>
      <c r="AB884" s="51">
        <v>0</v>
      </c>
      <c r="AC884" s="51">
        <v>0</v>
      </c>
      <c r="AD884" s="51">
        <v>0</v>
      </c>
      <c r="AE884" s="51">
        <v>0</v>
      </c>
      <c r="AF884" s="51">
        <v>0.37915166066423983</v>
      </c>
      <c r="AG884" s="51">
        <v>0</v>
      </c>
      <c r="AH884" s="51">
        <v>0</v>
      </c>
      <c r="AI884" s="51">
        <v>0</v>
      </c>
      <c r="AJ884" s="51">
        <v>-999</v>
      </c>
      <c r="AK884" s="51" t="s">
        <v>12734</v>
      </c>
      <c r="AL884" s="51" t="s">
        <v>12734</v>
      </c>
      <c r="AM884" s="51" t="s">
        <v>12734</v>
      </c>
      <c r="AN884" s="51" t="s">
        <v>12734</v>
      </c>
      <c r="AO884" s="51">
        <v>-999</v>
      </c>
      <c r="AP884" s="51" t="s">
        <v>12734</v>
      </c>
      <c r="AQ884" s="51" t="s">
        <v>12734</v>
      </c>
      <c r="AR884" s="51">
        <v>-999</v>
      </c>
      <c r="AS884" s="51">
        <v>-999</v>
      </c>
      <c r="AT884" s="51">
        <v>-999</v>
      </c>
      <c r="AU884" s="51">
        <v>-999</v>
      </c>
      <c r="AV884" s="76" t="s">
        <v>12734</v>
      </c>
      <c r="AW884" s="76" t="s">
        <v>12734</v>
      </c>
      <c r="AX884" s="76" t="s">
        <v>12734</v>
      </c>
      <c r="AY884" s="76" t="s">
        <v>12734</v>
      </c>
      <c r="AZ884" s="76">
        <v>66</v>
      </c>
      <c r="BA884" s="76" t="s">
        <v>12734</v>
      </c>
      <c r="BB884" s="76" t="s">
        <v>12734</v>
      </c>
      <c r="BC884" s="76">
        <v>122</v>
      </c>
      <c r="BD884" s="76">
        <v>172</v>
      </c>
      <c r="BE884" s="76">
        <v>388</v>
      </c>
      <c r="BF884" s="76">
        <v>373</v>
      </c>
      <c r="BG884" s="93" t="s">
        <v>12734</v>
      </c>
      <c r="BH884" s="51">
        <v>9.752144097079757</v>
      </c>
      <c r="BI884" s="51">
        <v>-1008.7521440970797</v>
      </c>
      <c r="BJ884" s="76">
        <v>825</v>
      </c>
      <c r="BK884" s="51">
        <v>0</v>
      </c>
      <c r="BL884" s="51">
        <v>0.21403182159055145</v>
      </c>
      <c r="BM884" s="51">
        <v>-1008.9661759186703</v>
      </c>
      <c r="BN884" s="64">
        <v>-1862.495711385571</v>
      </c>
      <c r="BO884" s="64"/>
      <c r="BP884" s="51">
        <v>0</v>
      </c>
      <c r="BQ884" s="38">
        <v>0</v>
      </c>
      <c r="BR884" s="51" t="s">
        <v>13323</v>
      </c>
      <c r="BS884" s="51">
        <v>0</v>
      </c>
      <c r="BT884" s="75">
        <v>2048</v>
      </c>
      <c r="BU884" s="51">
        <v>0</v>
      </c>
      <c r="BV884" s="75">
        <v>0</v>
      </c>
      <c r="BW884" s="75">
        <v>0</v>
      </c>
      <c r="BX884" s="51"/>
    </row>
    <row r="885" spans="1:76">
      <c r="A885" s="48" t="s">
        <v>12289</v>
      </c>
      <c r="B885" s="1" t="s">
        <v>4470</v>
      </c>
      <c r="C885" s="2" t="s">
        <v>4327</v>
      </c>
      <c r="D885" s="91" t="s">
        <v>12290</v>
      </c>
      <c r="E885" s="2" t="s">
        <v>1431</v>
      </c>
      <c r="F885" s="2" t="s">
        <v>3643</v>
      </c>
      <c r="G885" s="2" t="s">
        <v>1372</v>
      </c>
      <c r="H885" s="2" t="s">
        <v>1372</v>
      </c>
      <c r="I885" t="e">
        <v>#VALUE!</v>
      </c>
      <c r="J885" t="s">
        <v>12291</v>
      </c>
      <c r="K885" t="e">
        <v>#VALUE!</v>
      </c>
      <c r="L885" t="s">
        <v>11358</v>
      </c>
      <c r="M885" s="175">
        <v>0</v>
      </c>
      <c r="N885" s="124">
        <v>0</v>
      </c>
      <c r="O885" s="75">
        <v>0</v>
      </c>
      <c r="P885" s="124">
        <v>0</v>
      </c>
      <c r="Q885" s="124">
        <v>0</v>
      </c>
      <c r="R885" s="124">
        <v>0</v>
      </c>
      <c r="S885" s="75">
        <v>0</v>
      </c>
      <c r="T885" s="124">
        <v>0</v>
      </c>
      <c r="U885" s="75">
        <v>0</v>
      </c>
      <c r="V885" s="75">
        <v>0</v>
      </c>
      <c r="W885" s="75">
        <v>0</v>
      </c>
      <c r="X885" s="75">
        <v>0</v>
      </c>
      <c r="Y885" s="4">
        <v>0</v>
      </c>
      <c r="Z885" s="4">
        <v>0</v>
      </c>
      <c r="AA885" s="4">
        <v>0</v>
      </c>
      <c r="AB885" s="8">
        <v>0</v>
      </c>
      <c r="AC885" s="8">
        <v>0</v>
      </c>
      <c r="AD885" s="8">
        <v>0</v>
      </c>
      <c r="AE885" s="8">
        <v>0</v>
      </c>
      <c r="AF885" s="51">
        <v>0.37915166066423983</v>
      </c>
      <c r="AG885" s="51">
        <v>0</v>
      </c>
      <c r="AH885" s="51">
        <v>0</v>
      </c>
      <c r="AI885" s="51">
        <v>0</v>
      </c>
      <c r="AJ885" s="8">
        <v>-999</v>
      </c>
      <c r="AK885" s="8" t="s">
        <v>12734</v>
      </c>
      <c r="AL885" s="8" t="s">
        <v>12734</v>
      </c>
      <c r="AM885" s="8" t="s">
        <v>12734</v>
      </c>
      <c r="AN885" s="8" t="s">
        <v>12734</v>
      </c>
      <c r="AO885" s="8" t="s">
        <v>12734</v>
      </c>
      <c r="AP885" s="8">
        <v>-999</v>
      </c>
      <c r="AQ885" s="8" t="s">
        <v>12734</v>
      </c>
      <c r="AR885" s="8" t="s">
        <v>12734</v>
      </c>
      <c r="AS885" s="8" t="s">
        <v>12734</v>
      </c>
      <c r="AT885" s="8">
        <v>-999</v>
      </c>
      <c r="AU885" s="8">
        <v>-999</v>
      </c>
      <c r="AV885" s="133" t="s">
        <v>12734</v>
      </c>
      <c r="AW885" s="133" t="s">
        <v>12734</v>
      </c>
      <c r="AX885" s="133" t="s">
        <v>12734</v>
      </c>
      <c r="AY885" s="133" t="s">
        <v>12734</v>
      </c>
      <c r="AZ885" s="133" t="s">
        <v>12734</v>
      </c>
      <c r="BA885" s="133">
        <v>219</v>
      </c>
      <c r="BB885" s="133" t="s">
        <v>12734</v>
      </c>
      <c r="BC885" s="133" t="s">
        <v>12734</v>
      </c>
      <c r="BD885" s="133" t="s">
        <v>12734</v>
      </c>
      <c r="BE885" s="133">
        <v>388</v>
      </c>
      <c r="BF885" s="133">
        <v>373</v>
      </c>
      <c r="BG885" s="92" t="s">
        <v>12734</v>
      </c>
      <c r="BH885" s="8">
        <v>10.292358297693868</v>
      </c>
      <c r="BI885" s="8">
        <v>-1009.2923582976939</v>
      </c>
      <c r="BJ885" s="12">
        <v>884</v>
      </c>
      <c r="BK885" s="10">
        <v>0</v>
      </c>
      <c r="BL885" s="10">
        <v>0.21403182159055145</v>
      </c>
      <c r="BM885" s="10">
        <v>-1009.5063901192844</v>
      </c>
      <c r="BN885" s="41">
        <v>-1863.4934523109864</v>
      </c>
      <c r="BO885" s="41"/>
      <c r="BP885" s="10">
        <v>0</v>
      </c>
      <c r="BQ885" s="38">
        <v>0</v>
      </c>
      <c r="BR885" s="6" t="s">
        <v>13324</v>
      </c>
      <c r="BS885" s="51">
        <v>114.17</v>
      </c>
      <c r="BT885" s="75">
        <v>2107</v>
      </c>
      <c r="BU885" s="51">
        <v>-1992.83</v>
      </c>
      <c r="BV885" s="75">
        <v>90</v>
      </c>
      <c r="BW885" s="75">
        <v>131</v>
      </c>
      <c r="BX885" s="51"/>
    </row>
    <row r="886" spans="1:76">
      <c r="A886" s="61" t="s">
        <v>1578</v>
      </c>
      <c r="B886" s="1" t="s">
        <v>4056</v>
      </c>
      <c r="C886" s="2" t="s">
        <v>4057</v>
      </c>
      <c r="D886" s="91" t="s">
        <v>592</v>
      </c>
      <c r="E886" s="2" t="s">
        <v>1458</v>
      </c>
      <c r="F886" s="2" t="s">
        <v>6289</v>
      </c>
      <c r="G886" s="2" t="s">
        <v>1372</v>
      </c>
      <c r="H886" s="2" t="s">
        <v>1372</v>
      </c>
      <c r="I886">
        <v>13110</v>
      </c>
      <c r="J886" t="s">
        <v>6911</v>
      </c>
      <c r="K886" t="e">
        <v>#VALUE!</v>
      </c>
      <c r="L886" t="s">
        <v>3052</v>
      </c>
      <c r="M886" s="175">
        <v>0</v>
      </c>
      <c r="N886" s="124">
        <v>0</v>
      </c>
      <c r="O886" s="75">
        <v>0</v>
      </c>
      <c r="P886" s="124">
        <v>0</v>
      </c>
      <c r="Q886" s="124">
        <v>0</v>
      </c>
      <c r="R886" s="124">
        <v>0</v>
      </c>
      <c r="S886" s="75">
        <v>0</v>
      </c>
      <c r="T886" s="124">
        <v>0</v>
      </c>
      <c r="U886" s="75">
        <v>0</v>
      </c>
      <c r="V886" s="75">
        <v>0</v>
      </c>
      <c r="W886" s="75">
        <v>0</v>
      </c>
      <c r="X886" s="75">
        <v>0</v>
      </c>
      <c r="Y886" s="52">
        <v>0</v>
      </c>
      <c r="Z886" s="52">
        <v>0</v>
      </c>
      <c r="AA886" s="52">
        <v>0</v>
      </c>
      <c r="AB886" s="51">
        <v>0</v>
      </c>
      <c r="AC886" s="51">
        <v>0</v>
      </c>
      <c r="AD886" s="51">
        <v>0</v>
      </c>
      <c r="AE886" s="51">
        <v>0</v>
      </c>
      <c r="AF886" s="51">
        <v>0.37915166066423983</v>
      </c>
      <c r="AG886" s="51">
        <v>0</v>
      </c>
      <c r="AH886" s="51">
        <v>0</v>
      </c>
      <c r="AI886" s="51">
        <v>0</v>
      </c>
      <c r="AJ886" s="51">
        <v>-999</v>
      </c>
      <c r="AK886" s="51" t="s">
        <v>12734</v>
      </c>
      <c r="AL886" s="51" t="s">
        <v>12734</v>
      </c>
      <c r="AM886" s="51" t="s">
        <v>12734</v>
      </c>
      <c r="AN886" s="51" t="s">
        <v>12734</v>
      </c>
      <c r="AO886" s="51" t="s">
        <v>12734</v>
      </c>
      <c r="AP886" s="51">
        <v>-999</v>
      </c>
      <c r="AQ886" s="51" t="s">
        <v>12734</v>
      </c>
      <c r="AR886" s="51" t="s">
        <v>12734</v>
      </c>
      <c r="AS886" s="51" t="s">
        <v>12734</v>
      </c>
      <c r="AT886" s="51">
        <v>-999</v>
      </c>
      <c r="AU886" s="51">
        <v>-999</v>
      </c>
      <c r="AV886" s="76" t="s">
        <v>12734</v>
      </c>
      <c r="AW886" s="133" t="s">
        <v>12734</v>
      </c>
      <c r="AX886" s="133" t="s">
        <v>12734</v>
      </c>
      <c r="AY886" s="133" t="s">
        <v>12734</v>
      </c>
      <c r="AZ886" s="133" t="s">
        <v>12734</v>
      </c>
      <c r="BA886" s="133">
        <v>219</v>
      </c>
      <c r="BB886" s="133" t="s">
        <v>12734</v>
      </c>
      <c r="BC886" s="133" t="s">
        <v>12734</v>
      </c>
      <c r="BD886" s="133" t="s">
        <v>12734</v>
      </c>
      <c r="BE886" s="133">
        <v>388</v>
      </c>
      <c r="BF886" s="133">
        <v>373</v>
      </c>
      <c r="BG886" s="92" t="s">
        <v>12734</v>
      </c>
      <c r="BH886" s="51">
        <v>10.292358297693868</v>
      </c>
      <c r="BI886" s="51">
        <v>-1009.2923582976939</v>
      </c>
      <c r="BJ886" s="76">
        <v>884</v>
      </c>
      <c r="BK886" s="51">
        <v>0</v>
      </c>
      <c r="BL886" s="51">
        <v>0.21403182159055145</v>
      </c>
      <c r="BM886" s="51">
        <v>-1009.5063901192844</v>
      </c>
      <c r="BN886" s="64">
        <v>-1863.4934523109864</v>
      </c>
      <c r="BO886" s="64"/>
      <c r="BP886" s="51">
        <v>0</v>
      </c>
      <c r="BQ886" s="38">
        <v>0</v>
      </c>
      <c r="BR886" s="51" t="s">
        <v>13324</v>
      </c>
      <c r="BS886" s="51">
        <v>648.83000000000004</v>
      </c>
      <c r="BT886" s="75">
        <v>2107</v>
      </c>
      <c r="BU886" s="51">
        <v>-1458.17</v>
      </c>
      <c r="BV886" s="75">
        <v>475</v>
      </c>
      <c r="BW886" s="75">
        <v>692</v>
      </c>
      <c r="BX886" s="51"/>
    </row>
    <row r="887" spans="1:76">
      <c r="A887" s="48" t="s">
        <v>3792</v>
      </c>
      <c r="B887" s="1" t="s">
        <v>4215</v>
      </c>
      <c r="C887" s="2" t="s">
        <v>4216</v>
      </c>
      <c r="D887" s="91" t="s">
        <v>2582</v>
      </c>
      <c r="E887" s="2" t="s">
        <v>1471</v>
      </c>
      <c r="F887" s="2" t="s">
        <v>6289</v>
      </c>
      <c r="G887" s="2" t="s">
        <v>1372</v>
      </c>
      <c r="H887" s="2" t="s">
        <v>1372</v>
      </c>
      <c r="I887" s="98">
        <v>5667</v>
      </c>
      <c r="J887" s="98" t="s">
        <v>6904</v>
      </c>
      <c r="K887" s="98" t="e">
        <v>#VALUE!</v>
      </c>
      <c r="L887" s="98" t="s">
        <v>9513</v>
      </c>
      <c r="M887" s="66">
        <v>0</v>
      </c>
      <c r="N887" s="124">
        <v>0</v>
      </c>
      <c r="O887" s="75">
        <v>0</v>
      </c>
      <c r="P887" s="124">
        <v>0</v>
      </c>
      <c r="Q887" s="124">
        <v>0</v>
      </c>
      <c r="R887" s="124">
        <v>0</v>
      </c>
      <c r="S887" s="75">
        <v>0</v>
      </c>
      <c r="T887" s="124">
        <v>0</v>
      </c>
      <c r="U887" s="75">
        <v>0</v>
      </c>
      <c r="V887" s="75">
        <v>0</v>
      </c>
      <c r="W887" s="75">
        <v>0</v>
      </c>
      <c r="X887" s="75">
        <v>0</v>
      </c>
      <c r="Y887" s="3">
        <v>0</v>
      </c>
      <c r="Z887" s="3">
        <v>0</v>
      </c>
      <c r="AA887" s="3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0.37915166066423983</v>
      </c>
      <c r="AG887" s="6">
        <v>0</v>
      </c>
      <c r="AH887" s="6">
        <v>0</v>
      </c>
      <c r="AI887" s="51">
        <v>0</v>
      </c>
      <c r="AJ887" s="6">
        <v>-999</v>
      </c>
      <c r="AK887" s="6" t="s">
        <v>12734</v>
      </c>
      <c r="AL887" s="6" t="s">
        <v>12734</v>
      </c>
      <c r="AM887" s="6" t="s">
        <v>12734</v>
      </c>
      <c r="AN887" s="6" t="s">
        <v>12734</v>
      </c>
      <c r="AO887" s="6" t="s">
        <v>12734</v>
      </c>
      <c r="AP887" s="6">
        <v>-999</v>
      </c>
      <c r="AQ887" s="6" t="s">
        <v>12734</v>
      </c>
      <c r="AR887" s="6" t="s">
        <v>12734</v>
      </c>
      <c r="AS887" s="6" t="s">
        <v>12734</v>
      </c>
      <c r="AT887" s="6">
        <v>-999</v>
      </c>
      <c r="AU887" s="6">
        <v>-999</v>
      </c>
      <c r="AV887" s="99" t="s">
        <v>12734</v>
      </c>
      <c r="AW887" s="99" t="s">
        <v>12734</v>
      </c>
      <c r="AX887" s="99" t="s">
        <v>12734</v>
      </c>
      <c r="AY887" s="99" t="s">
        <v>12734</v>
      </c>
      <c r="AZ887" s="99" t="s">
        <v>12734</v>
      </c>
      <c r="BA887" s="99">
        <v>219</v>
      </c>
      <c r="BB887" s="99" t="s">
        <v>12734</v>
      </c>
      <c r="BC887" s="99" t="s">
        <v>12734</v>
      </c>
      <c r="BD887" s="99" t="s">
        <v>12734</v>
      </c>
      <c r="BE887" s="99">
        <v>388</v>
      </c>
      <c r="BF887" s="99">
        <v>373</v>
      </c>
      <c r="BG887" s="92" t="s">
        <v>12734</v>
      </c>
      <c r="BH887" s="6">
        <v>10.292358297693868</v>
      </c>
      <c r="BI887" s="6">
        <v>-1009.2923582976939</v>
      </c>
      <c r="BJ887" s="99">
        <v>884</v>
      </c>
      <c r="BK887" s="6">
        <v>0</v>
      </c>
      <c r="BL887" s="6">
        <v>0.21403182159055145</v>
      </c>
      <c r="BM887" s="6">
        <v>-1009.5063901192844</v>
      </c>
      <c r="BN887" s="38">
        <v>-1863.4934523109864</v>
      </c>
      <c r="BO887" s="38"/>
      <c r="BP887" s="6">
        <v>0</v>
      </c>
      <c r="BQ887" s="38">
        <v>0</v>
      </c>
      <c r="BR887" s="6" t="s">
        <v>13324</v>
      </c>
      <c r="BS887" s="51">
        <v>463.17</v>
      </c>
      <c r="BT887" s="75">
        <v>2107</v>
      </c>
      <c r="BU887" s="51">
        <v>-1643.83</v>
      </c>
      <c r="BV887" s="75">
        <v>440</v>
      </c>
      <c r="BW887" s="75">
        <v>511</v>
      </c>
      <c r="BX887" s="6"/>
    </row>
    <row r="888" spans="1:76">
      <c r="A888" s="26" t="s">
        <v>12004</v>
      </c>
      <c r="B888" s="1" t="s">
        <v>12006</v>
      </c>
      <c r="C888" s="2" t="s">
        <v>3929</v>
      </c>
      <c r="D888" s="91" t="s">
        <v>12005</v>
      </c>
      <c r="E888" s="2" t="s">
        <v>1490</v>
      </c>
      <c r="F888" s="2" t="s">
        <v>3643</v>
      </c>
      <c r="G888" s="2" t="s">
        <v>1372</v>
      </c>
      <c r="H888" s="2" t="s">
        <v>1372</v>
      </c>
      <c r="I888" t="e">
        <v>#VALUE!</v>
      </c>
      <c r="J888" t="s">
        <v>12007</v>
      </c>
      <c r="K888" t="e">
        <v>#VALUE!</v>
      </c>
      <c r="L888" t="s">
        <v>11379</v>
      </c>
      <c r="M888" s="175">
        <v>0</v>
      </c>
      <c r="N888" s="124">
        <v>0</v>
      </c>
      <c r="O888" s="75">
        <v>0</v>
      </c>
      <c r="P888" s="124">
        <v>0</v>
      </c>
      <c r="Q888" s="124">
        <v>0</v>
      </c>
      <c r="R888" s="124">
        <v>0</v>
      </c>
      <c r="S888" s="75">
        <v>0</v>
      </c>
      <c r="T888" s="124">
        <v>0</v>
      </c>
      <c r="U888" s="75">
        <v>0</v>
      </c>
      <c r="V888" s="75">
        <v>0</v>
      </c>
      <c r="W888" s="75">
        <v>0</v>
      </c>
      <c r="X888" s="75">
        <v>0</v>
      </c>
      <c r="Y888" s="4">
        <v>0</v>
      </c>
      <c r="Z888" s="4">
        <v>0</v>
      </c>
      <c r="AA888" s="4">
        <v>0</v>
      </c>
      <c r="AB888" s="8">
        <v>0</v>
      </c>
      <c r="AC888" s="8">
        <v>0</v>
      </c>
      <c r="AD888" s="8">
        <v>0</v>
      </c>
      <c r="AE888" s="8">
        <v>0</v>
      </c>
      <c r="AF888" s="51">
        <v>0.37915166066423983</v>
      </c>
      <c r="AG888" s="51">
        <v>0</v>
      </c>
      <c r="AH888" s="51">
        <v>0</v>
      </c>
      <c r="AI888" s="51">
        <v>0</v>
      </c>
      <c r="AJ888" s="8">
        <v>-999</v>
      </c>
      <c r="AK888" s="8" t="s">
        <v>12734</v>
      </c>
      <c r="AL888" s="8" t="s">
        <v>12734</v>
      </c>
      <c r="AM888" s="8" t="s">
        <v>12734</v>
      </c>
      <c r="AN888" s="8" t="s">
        <v>12734</v>
      </c>
      <c r="AO888" s="8" t="s">
        <v>12734</v>
      </c>
      <c r="AP888" s="8">
        <v>-999</v>
      </c>
      <c r="AQ888" s="8" t="s">
        <v>12734</v>
      </c>
      <c r="AR888" s="8" t="s">
        <v>12734</v>
      </c>
      <c r="AS888" s="8" t="s">
        <v>12734</v>
      </c>
      <c r="AT888" s="8">
        <v>-999</v>
      </c>
      <c r="AU888" s="8">
        <v>-999</v>
      </c>
      <c r="AV888" s="133" t="s">
        <v>12734</v>
      </c>
      <c r="AW888" s="133" t="s">
        <v>12734</v>
      </c>
      <c r="AX888" s="133" t="s">
        <v>12734</v>
      </c>
      <c r="AY888" s="133" t="s">
        <v>12734</v>
      </c>
      <c r="AZ888" s="133" t="s">
        <v>12734</v>
      </c>
      <c r="BA888" s="133">
        <v>219</v>
      </c>
      <c r="BB888" s="133" t="s">
        <v>12734</v>
      </c>
      <c r="BC888" s="133" t="s">
        <v>12734</v>
      </c>
      <c r="BD888" s="133" t="s">
        <v>12734</v>
      </c>
      <c r="BE888" s="133">
        <v>388</v>
      </c>
      <c r="BF888" s="133">
        <v>373</v>
      </c>
      <c r="BG888" s="92" t="s">
        <v>12734</v>
      </c>
      <c r="BH888" s="8">
        <v>10.292358297693868</v>
      </c>
      <c r="BI888" s="8">
        <v>-1009.2923582976939</v>
      </c>
      <c r="BJ888" s="12">
        <v>884</v>
      </c>
      <c r="BK888" s="10">
        <v>0</v>
      </c>
      <c r="BL888" s="10">
        <v>0.21403182159055145</v>
      </c>
      <c r="BM888" s="10">
        <v>-1009.5063901192844</v>
      </c>
      <c r="BN888" s="41">
        <v>-1863.4934523109864</v>
      </c>
      <c r="BO888" s="41"/>
      <c r="BP888" s="10">
        <v>0</v>
      </c>
      <c r="BQ888" s="38">
        <v>0</v>
      </c>
      <c r="BR888" s="6" t="s">
        <v>13324</v>
      </c>
      <c r="BS888" s="51">
        <v>452.67</v>
      </c>
      <c r="BT888" s="75">
        <v>2107</v>
      </c>
      <c r="BU888" s="51">
        <v>-1654.33</v>
      </c>
      <c r="BV888" s="75">
        <v>407</v>
      </c>
      <c r="BW888" s="75">
        <v>474</v>
      </c>
      <c r="BX888" s="51"/>
    </row>
    <row r="889" spans="1:76">
      <c r="A889" s="48" t="s">
        <v>3041</v>
      </c>
      <c r="B889" s="1" t="s">
        <v>4221</v>
      </c>
      <c r="C889" s="2" t="s">
        <v>4222</v>
      </c>
      <c r="D889" s="91" t="s">
        <v>3042</v>
      </c>
      <c r="E889" s="2" t="s">
        <v>1378</v>
      </c>
      <c r="F889" s="2" t="s">
        <v>3643</v>
      </c>
      <c r="G889" s="2" t="s">
        <v>1372</v>
      </c>
      <c r="H889" s="2" t="s">
        <v>1372</v>
      </c>
      <c r="I889">
        <v>17016</v>
      </c>
      <c r="J889" t="s">
        <v>6963</v>
      </c>
      <c r="K889" t="e">
        <v>#VALUE!</v>
      </c>
      <c r="L889" t="s">
        <v>3043</v>
      </c>
      <c r="M889" s="175">
        <v>0</v>
      </c>
      <c r="N889" s="124">
        <v>0</v>
      </c>
      <c r="O889" s="75">
        <v>0</v>
      </c>
      <c r="P889" s="124">
        <v>0</v>
      </c>
      <c r="Q889" s="124">
        <v>0</v>
      </c>
      <c r="R889" s="124">
        <v>0</v>
      </c>
      <c r="S889" s="75">
        <v>0</v>
      </c>
      <c r="T889" s="124">
        <v>0</v>
      </c>
      <c r="U889" s="75">
        <v>0</v>
      </c>
      <c r="V889" s="75">
        <v>0</v>
      </c>
      <c r="W889" s="75">
        <v>0</v>
      </c>
      <c r="X889" s="75">
        <v>0</v>
      </c>
      <c r="Y889" s="4">
        <v>0</v>
      </c>
      <c r="Z889" s="4">
        <v>0</v>
      </c>
      <c r="AA889" s="4">
        <v>0</v>
      </c>
      <c r="AB889" s="8">
        <v>0</v>
      </c>
      <c r="AC889" s="8">
        <v>0</v>
      </c>
      <c r="AD889" s="8">
        <v>0</v>
      </c>
      <c r="AE889" s="8">
        <v>0</v>
      </c>
      <c r="AF889" s="51">
        <v>0.37915166066423983</v>
      </c>
      <c r="AG889" s="51">
        <v>0</v>
      </c>
      <c r="AH889" s="51">
        <v>0</v>
      </c>
      <c r="AI889" s="51">
        <v>0</v>
      </c>
      <c r="AJ889" s="8">
        <v>-999</v>
      </c>
      <c r="AK889" s="8" t="s">
        <v>12734</v>
      </c>
      <c r="AL889" s="8" t="s">
        <v>12734</v>
      </c>
      <c r="AM889" s="8" t="s">
        <v>12734</v>
      </c>
      <c r="AN889" s="8" t="s">
        <v>12734</v>
      </c>
      <c r="AO889" s="8" t="s">
        <v>12734</v>
      </c>
      <c r="AP889" s="8">
        <v>-999</v>
      </c>
      <c r="AQ889" s="8" t="s">
        <v>12734</v>
      </c>
      <c r="AR889" s="8" t="s">
        <v>12734</v>
      </c>
      <c r="AS889" s="8" t="s">
        <v>12734</v>
      </c>
      <c r="AT889" s="8">
        <v>-999</v>
      </c>
      <c r="AU889" s="8">
        <v>-999</v>
      </c>
      <c r="AV889" s="133" t="s">
        <v>12734</v>
      </c>
      <c r="AW889" s="133" t="s">
        <v>12734</v>
      </c>
      <c r="AX889" s="133" t="s">
        <v>12734</v>
      </c>
      <c r="AY889" s="133" t="s">
        <v>12734</v>
      </c>
      <c r="AZ889" s="133" t="s">
        <v>12734</v>
      </c>
      <c r="BA889" s="133">
        <v>219</v>
      </c>
      <c r="BB889" s="133" t="s">
        <v>12734</v>
      </c>
      <c r="BC889" s="133" t="s">
        <v>12734</v>
      </c>
      <c r="BD889" s="133" t="s">
        <v>12734</v>
      </c>
      <c r="BE889" s="133">
        <v>388</v>
      </c>
      <c r="BF889" s="133">
        <v>373</v>
      </c>
      <c r="BG889" s="92" t="s">
        <v>12734</v>
      </c>
      <c r="BH889" s="8">
        <v>10.292358297693868</v>
      </c>
      <c r="BI889" s="8">
        <v>-1009.2923582976939</v>
      </c>
      <c r="BJ889" s="12">
        <v>884</v>
      </c>
      <c r="BK889" s="10">
        <v>0</v>
      </c>
      <c r="BL889" s="10">
        <v>0.21403182159055145</v>
      </c>
      <c r="BM889" s="10">
        <v>-1009.5063901192844</v>
      </c>
      <c r="BN889" s="41">
        <v>-1863.4934523109864</v>
      </c>
      <c r="BO889" s="41"/>
      <c r="BP889" s="10">
        <v>0</v>
      </c>
      <c r="BQ889" s="38">
        <v>0</v>
      </c>
      <c r="BR889" s="6" t="s">
        <v>13324</v>
      </c>
      <c r="BS889" s="51">
        <v>0</v>
      </c>
      <c r="BT889" s="75">
        <v>2107</v>
      </c>
      <c r="BU889" s="51">
        <v>0</v>
      </c>
      <c r="BV889" s="75">
        <v>0</v>
      </c>
      <c r="BW889" s="75">
        <v>0</v>
      </c>
      <c r="BX889" s="51"/>
    </row>
    <row r="890" spans="1:76">
      <c r="A890" s="26" t="s">
        <v>12683</v>
      </c>
      <c r="B890" s="1" t="s">
        <v>12703</v>
      </c>
      <c r="C890" s="2" t="s">
        <v>5143</v>
      </c>
      <c r="D890" s="91" t="s">
        <v>12626</v>
      </c>
      <c r="E890" s="2" t="s">
        <v>1382</v>
      </c>
      <c r="F890" s="2" t="s">
        <v>6289</v>
      </c>
      <c r="G890" s="2" t="s">
        <v>1372</v>
      </c>
      <c r="H890" s="2" t="s">
        <v>1372</v>
      </c>
      <c r="I890" t="e">
        <v>#VALUE!</v>
      </c>
      <c r="J890" t="s">
        <v>12627</v>
      </c>
      <c r="K890" t="e">
        <v>#VALUE!</v>
      </c>
      <c r="L890" t="s">
        <v>12675</v>
      </c>
      <c r="M890" s="175">
        <v>0</v>
      </c>
      <c r="N890" s="124">
        <v>0</v>
      </c>
      <c r="O890" s="67">
        <v>0</v>
      </c>
      <c r="P890" s="124">
        <v>0</v>
      </c>
      <c r="Q890" s="124">
        <v>0</v>
      </c>
      <c r="R890" s="124">
        <v>0</v>
      </c>
      <c r="S890" s="67">
        <v>0</v>
      </c>
      <c r="T890" s="124">
        <v>0</v>
      </c>
      <c r="U890" s="67">
        <v>0</v>
      </c>
      <c r="V890" s="67">
        <v>0</v>
      </c>
      <c r="W890" s="67">
        <v>0</v>
      </c>
      <c r="X890" s="67">
        <v>0</v>
      </c>
      <c r="Y890" s="4">
        <v>0</v>
      </c>
      <c r="Z890" s="4">
        <v>0</v>
      </c>
      <c r="AA890" s="4">
        <v>0</v>
      </c>
      <c r="AB890" s="8">
        <v>0</v>
      </c>
      <c r="AC890" s="8">
        <v>0</v>
      </c>
      <c r="AD890" s="8">
        <v>0</v>
      </c>
      <c r="AE890" s="8">
        <v>0</v>
      </c>
      <c r="AF890" s="51">
        <v>0.37915166066423983</v>
      </c>
      <c r="AG890" s="51">
        <v>0</v>
      </c>
      <c r="AH890" s="51">
        <v>0</v>
      </c>
      <c r="AI890" s="51">
        <v>0</v>
      </c>
      <c r="AJ890" s="8">
        <v>-999</v>
      </c>
      <c r="AK890" s="8" t="s">
        <v>12734</v>
      </c>
      <c r="AL890" s="8" t="s">
        <v>12734</v>
      </c>
      <c r="AM890" s="8" t="s">
        <v>12734</v>
      </c>
      <c r="AN890" s="8" t="s">
        <v>12734</v>
      </c>
      <c r="AO890" s="8" t="s">
        <v>12734</v>
      </c>
      <c r="AP890" s="8">
        <v>-999</v>
      </c>
      <c r="AQ890" s="8" t="s">
        <v>12734</v>
      </c>
      <c r="AR890" s="8" t="s">
        <v>12734</v>
      </c>
      <c r="AS890" s="8" t="s">
        <v>12734</v>
      </c>
      <c r="AT890" s="8">
        <v>-999</v>
      </c>
      <c r="AU890" s="8">
        <v>-999</v>
      </c>
      <c r="AV890" s="133" t="s">
        <v>12734</v>
      </c>
      <c r="AW890" s="133" t="s">
        <v>12734</v>
      </c>
      <c r="AX890" s="133" t="s">
        <v>12734</v>
      </c>
      <c r="AY890" s="133" t="s">
        <v>12734</v>
      </c>
      <c r="AZ890" s="133" t="s">
        <v>12734</v>
      </c>
      <c r="BA890" s="133">
        <v>219</v>
      </c>
      <c r="BB890" s="133" t="s">
        <v>12734</v>
      </c>
      <c r="BC890" s="133" t="s">
        <v>12734</v>
      </c>
      <c r="BD890" s="133" t="s">
        <v>12734</v>
      </c>
      <c r="BE890" s="133">
        <v>388</v>
      </c>
      <c r="BF890" s="133">
        <v>373</v>
      </c>
      <c r="BG890" s="92" t="s">
        <v>12734</v>
      </c>
      <c r="BH890" s="8">
        <v>10.292358297693868</v>
      </c>
      <c r="BI890" s="8">
        <v>-1009.2923582976939</v>
      </c>
      <c r="BJ890" s="12">
        <v>884</v>
      </c>
      <c r="BK890" s="10">
        <v>0</v>
      </c>
      <c r="BL890" s="10">
        <v>0.21403182159055145</v>
      </c>
      <c r="BM890" s="10">
        <v>-1009.5063901192844</v>
      </c>
      <c r="BN890" s="41">
        <v>-1863.4934523109864</v>
      </c>
      <c r="BO890" s="41"/>
      <c r="BP890" s="10">
        <v>0</v>
      </c>
      <c r="BQ890" s="38">
        <v>0</v>
      </c>
      <c r="BR890" s="6" t="s">
        <v>13324</v>
      </c>
      <c r="BS890" s="51">
        <v>293.17</v>
      </c>
      <c r="BT890" s="75">
        <v>2107</v>
      </c>
      <c r="BU890" s="51">
        <v>-1813.83</v>
      </c>
      <c r="BV890" s="75">
        <v>251</v>
      </c>
      <c r="BW890" s="75">
        <v>373</v>
      </c>
      <c r="BX890" s="51"/>
    </row>
    <row r="891" spans="1:76">
      <c r="A891" s="48" t="s">
        <v>2616</v>
      </c>
      <c r="B891" s="1" t="s">
        <v>4501</v>
      </c>
      <c r="C891" s="2" t="s">
        <v>4502</v>
      </c>
      <c r="D891" s="91" t="s">
        <v>255</v>
      </c>
      <c r="E891" s="2" t="s">
        <v>1404</v>
      </c>
      <c r="F891" s="2" t="s">
        <v>3643</v>
      </c>
      <c r="G891" s="2" t="s">
        <v>1372</v>
      </c>
      <c r="H891" s="2" t="s">
        <v>1372</v>
      </c>
      <c r="I891">
        <v>4672</v>
      </c>
      <c r="J891" t="s">
        <v>6506</v>
      </c>
      <c r="K891" t="e">
        <v>#VALUE!</v>
      </c>
      <c r="L891" t="s">
        <v>3414</v>
      </c>
      <c r="M891" s="175">
        <v>0</v>
      </c>
      <c r="N891" s="124">
        <v>0</v>
      </c>
      <c r="O891" s="75">
        <v>0</v>
      </c>
      <c r="P891" s="124">
        <v>0</v>
      </c>
      <c r="Q891" s="124">
        <v>0</v>
      </c>
      <c r="R891" s="124">
        <v>0</v>
      </c>
      <c r="S891" s="75">
        <v>0</v>
      </c>
      <c r="T891" s="124">
        <v>0</v>
      </c>
      <c r="U891" s="75">
        <v>0</v>
      </c>
      <c r="V891" s="75">
        <v>0</v>
      </c>
      <c r="W891" s="75">
        <v>0</v>
      </c>
      <c r="X891" s="75">
        <v>0</v>
      </c>
      <c r="Y891" s="4">
        <v>0</v>
      </c>
      <c r="Z891" s="4">
        <v>0</v>
      </c>
      <c r="AA891" s="4">
        <v>0</v>
      </c>
      <c r="AB891" s="8">
        <v>0</v>
      </c>
      <c r="AC891" s="8">
        <v>0</v>
      </c>
      <c r="AD891" s="8">
        <v>0</v>
      </c>
      <c r="AE891" s="8">
        <v>0</v>
      </c>
      <c r="AF891" s="51">
        <v>0.37915166066423983</v>
      </c>
      <c r="AG891" s="51">
        <v>0</v>
      </c>
      <c r="AH891" s="51">
        <v>0</v>
      </c>
      <c r="AI891" s="51">
        <v>0</v>
      </c>
      <c r="AJ891" s="8">
        <v>-999</v>
      </c>
      <c r="AK891" s="8" t="s">
        <v>12734</v>
      </c>
      <c r="AL891" s="8" t="s">
        <v>12734</v>
      </c>
      <c r="AM891" s="8" t="s">
        <v>12734</v>
      </c>
      <c r="AN891" s="8" t="s">
        <v>12734</v>
      </c>
      <c r="AO891" s="8" t="s">
        <v>12734</v>
      </c>
      <c r="AP891" s="8">
        <v>-999</v>
      </c>
      <c r="AQ891" s="8" t="s">
        <v>12734</v>
      </c>
      <c r="AR891" s="8" t="s">
        <v>12734</v>
      </c>
      <c r="AS891" s="8" t="s">
        <v>12734</v>
      </c>
      <c r="AT891" s="8">
        <v>-999</v>
      </c>
      <c r="AU891" s="8">
        <v>-999</v>
      </c>
      <c r="AV891" s="133" t="s">
        <v>12734</v>
      </c>
      <c r="AW891" s="133" t="s">
        <v>12734</v>
      </c>
      <c r="AX891" s="133" t="s">
        <v>12734</v>
      </c>
      <c r="AY891" s="133" t="s">
        <v>12734</v>
      </c>
      <c r="AZ891" s="133" t="s">
        <v>12734</v>
      </c>
      <c r="BA891" s="133">
        <v>219</v>
      </c>
      <c r="BB891" s="133" t="s">
        <v>12734</v>
      </c>
      <c r="BC891" s="133" t="s">
        <v>12734</v>
      </c>
      <c r="BD891" s="133" t="s">
        <v>12734</v>
      </c>
      <c r="BE891" s="133">
        <v>388</v>
      </c>
      <c r="BF891" s="133">
        <v>373</v>
      </c>
      <c r="BG891" s="92" t="s">
        <v>12734</v>
      </c>
      <c r="BH891" s="8">
        <v>10.292358297693868</v>
      </c>
      <c r="BI891" s="8">
        <v>-1009.2923582976939</v>
      </c>
      <c r="BJ891" s="12">
        <v>884</v>
      </c>
      <c r="BK891" s="10">
        <v>0</v>
      </c>
      <c r="BL891" s="10">
        <v>0.21403182159055145</v>
      </c>
      <c r="BM891" s="10">
        <v>-1009.5063901192844</v>
      </c>
      <c r="BN891" s="41">
        <v>-1863.4934523109864</v>
      </c>
      <c r="BO891" s="41"/>
      <c r="BP891" s="10">
        <v>0</v>
      </c>
      <c r="BQ891" s="38">
        <v>0</v>
      </c>
      <c r="BR891" s="6" t="s">
        <v>13324</v>
      </c>
      <c r="BS891" s="51">
        <v>0</v>
      </c>
      <c r="BT891" s="75">
        <v>2107</v>
      </c>
      <c r="BU891" s="51">
        <v>0</v>
      </c>
      <c r="BV891" s="75">
        <v>0</v>
      </c>
      <c r="BW891" s="75">
        <v>0</v>
      </c>
      <c r="BX891" s="51"/>
    </row>
    <row r="892" spans="1:76">
      <c r="A892" s="203" t="s">
        <v>8566</v>
      </c>
      <c r="B892" s="187" t="s">
        <v>7922</v>
      </c>
      <c r="C892" s="205" t="s">
        <v>4553</v>
      </c>
      <c r="D892" s="220" t="s">
        <v>8741</v>
      </c>
      <c r="E892" s="205" t="s">
        <v>1388</v>
      </c>
      <c r="F892" s="205" t="s">
        <v>3643</v>
      </c>
      <c r="G892" s="205" t="s">
        <v>1372</v>
      </c>
      <c r="H892" s="205" t="s">
        <v>1372</v>
      </c>
      <c r="I892" s="206">
        <v>16221</v>
      </c>
      <c r="J892" s="206" t="s">
        <v>9646</v>
      </c>
      <c r="K892" s="207" t="e">
        <v>#VALUE!</v>
      </c>
      <c r="L892" s="207" t="s">
        <v>9325</v>
      </c>
      <c r="M892" s="208">
        <v>0</v>
      </c>
      <c r="N892" s="209">
        <v>0</v>
      </c>
      <c r="O892" s="209">
        <v>0</v>
      </c>
      <c r="P892" s="209">
        <v>0</v>
      </c>
      <c r="Q892" s="209">
        <v>0</v>
      </c>
      <c r="R892" s="209">
        <v>0</v>
      </c>
      <c r="S892" s="209">
        <v>0</v>
      </c>
      <c r="T892" s="209">
        <v>0</v>
      </c>
      <c r="U892" s="209">
        <v>0</v>
      </c>
      <c r="V892" s="209">
        <v>0</v>
      </c>
      <c r="W892" s="209">
        <v>0</v>
      </c>
      <c r="X892" s="209">
        <v>0</v>
      </c>
      <c r="Y892" s="210">
        <v>0</v>
      </c>
      <c r="Z892" s="211">
        <v>0</v>
      </c>
      <c r="AA892" s="211">
        <v>0</v>
      </c>
      <c r="AB892" s="212">
        <v>0</v>
      </c>
      <c r="AC892" s="212">
        <v>0</v>
      </c>
      <c r="AD892" s="212">
        <v>0</v>
      </c>
      <c r="AE892" s="212">
        <v>0</v>
      </c>
      <c r="AF892" s="212">
        <v>0.37915166066423983</v>
      </c>
      <c r="AG892" s="213">
        <v>0</v>
      </c>
      <c r="AH892" s="213">
        <v>0</v>
      </c>
      <c r="AI892" s="213">
        <v>0</v>
      </c>
      <c r="AJ892" s="212">
        <v>-999</v>
      </c>
      <c r="AK892" s="212" t="s">
        <v>12734</v>
      </c>
      <c r="AL892" s="212" t="s">
        <v>12734</v>
      </c>
      <c r="AM892" s="212" t="s">
        <v>12734</v>
      </c>
      <c r="AN892" s="212" t="s">
        <v>12734</v>
      </c>
      <c r="AO892" s="212" t="s">
        <v>12734</v>
      </c>
      <c r="AP892" s="212">
        <v>-999</v>
      </c>
      <c r="AQ892" s="212" t="s">
        <v>12734</v>
      </c>
      <c r="AR892" s="212" t="s">
        <v>12734</v>
      </c>
      <c r="AS892" s="212" t="s">
        <v>12734</v>
      </c>
      <c r="AT892" s="212">
        <v>-999</v>
      </c>
      <c r="AU892" s="212">
        <v>-999</v>
      </c>
      <c r="AV892" s="214" t="s">
        <v>12734</v>
      </c>
      <c r="AW892" s="214" t="s">
        <v>12734</v>
      </c>
      <c r="AX892" s="214" t="s">
        <v>12734</v>
      </c>
      <c r="AY892" s="214" t="s">
        <v>12734</v>
      </c>
      <c r="AZ892" s="214" t="s">
        <v>12734</v>
      </c>
      <c r="BA892" s="214">
        <v>219</v>
      </c>
      <c r="BB892" s="214" t="s">
        <v>12734</v>
      </c>
      <c r="BC892" s="214" t="s">
        <v>12734</v>
      </c>
      <c r="BD892" s="214" t="s">
        <v>12734</v>
      </c>
      <c r="BE892" s="214">
        <v>388</v>
      </c>
      <c r="BF892" s="214">
        <v>373</v>
      </c>
      <c r="BG892" s="215" t="s">
        <v>12734</v>
      </c>
      <c r="BH892" s="212">
        <v>10.292358297693868</v>
      </c>
      <c r="BI892" s="212">
        <v>-1009.2923582976939</v>
      </c>
      <c r="BJ892" s="214">
        <v>884</v>
      </c>
      <c r="BK892" s="212">
        <v>0</v>
      </c>
      <c r="BL892" s="212">
        <v>0.21403182159055145</v>
      </c>
      <c r="BM892" s="212">
        <v>-1009.5063901192844</v>
      </c>
      <c r="BN892" s="216">
        <v>-1863.4934523109864</v>
      </c>
      <c r="BO892" s="217"/>
      <c r="BP892" s="212">
        <v>0</v>
      </c>
      <c r="BQ892" s="38">
        <v>0</v>
      </c>
      <c r="BR892" s="212" t="s">
        <v>13324</v>
      </c>
      <c r="BS892" s="212">
        <v>667.67</v>
      </c>
      <c r="BT892" s="218">
        <v>2107</v>
      </c>
      <c r="BU892" s="213">
        <v>-1439.33</v>
      </c>
      <c r="BV892" s="218">
        <v>593</v>
      </c>
      <c r="BW892" s="218">
        <v>724</v>
      </c>
      <c r="BX892" s="212"/>
    </row>
    <row r="893" spans="1:76">
      <c r="A893" s="48" t="s">
        <v>2265</v>
      </c>
      <c r="B893" s="1" t="s">
        <v>4091</v>
      </c>
      <c r="C893" s="2" t="s">
        <v>4092</v>
      </c>
      <c r="D893" s="91" t="s">
        <v>488</v>
      </c>
      <c r="E893" s="2" t="s">
        <v>2665</v>
      </c>
      <c r="F893" s="2" t="s">
        <v>2665</v>
      </c>
      <c r="G893" s="2" t="s">
        <v>1372</v>
      </c>
      <c r="H893" s="2" t="s">
        <v>1372</v>
      </c>
      <c r="I893">
        <v>9893</v>
      </c>
      <c r="J893" t="s">
        <v>6825</v>
      </c>
      <c r="K893" t="e">
        <v>#VALUE!</v>
      </c>
      <c r="L893" t="s">
        <v>3674</v>
      </c>
      <c r="M893" s="175">
        <v>0</v>
      </c>
      <c r="N893" s="124">
        <v>0</v>
      </c>
      <c r="O893" s="75">
        <v>0</v>
      </c>
      <c r="P893" s="124">
        <v>0</v>
      </c>
      <c r="Q893" s="124">
        <v>0</v>
      </c>
      <c r="R893" s="124">
        <v>0</v>
      </c>
      <c r="S893" s="75">
        <v>0</v>
      </c>
      <c r="T893" s="124">
        <v>0</v>
      </c>
      <c r="U893" s="75">
        <v>0</v>
      </c>
      <c r="V893" s="75">
        <v>0</v>
      </c>
      <c r="W893" s="75">
        <v>0</v>
      </c>
      <c r="X893" s="75">
        <v>0</v>
      </c>
      <c r="Y893" s="4">
        <v>0</v>
      </c>
      <c r="Z893" s="4">
        <v>0</v>
      </c>
      <c r="AA893" s="4">
        <v>0</v>
      </c>
      <c r="AB893" s="8">
        <v>0</v>
      </c>
      <c r="AC893" s="8">
        <v>0</v>
      </c>
      <c r="AD893" s="8">
        <v>0</v>
      </c>
      <c r="AE893" s="8">
        <v>0</v>
      </c>
      <c r="AF893" s="51">
        <v>0.37915166066423983</v>
      </c>
      <c r="AG893" s="51">
        <v>0</v>
      </c>
      <c r="AH893" s="51">
        <v>0</v>
      </c>
      <c r="AI893" s="51">
        <v>0</v>
      </c>
      <c r="AJ893" s="6">
        <v>-999</v>
      </c>
      <c r="AK893" s="6" t="s">
        <v>12734</v>
      </c>
      <c r="AL893" s="6" t="s">
        <v>12734</v>
      </c>
      <c r="AM893" s="6" t="s">
        <v>12734</v>
      </c>
      <c r="AN893" s="6" t="s">
        <v>12734</v>
      </c>
      <c r="AO893" s="6" t="s">
        <v>12734</v>
      </c>
      <c r="AP893" s="6">
        <v>-999</v>
      </c>
      <c r="AQ893" s="6" t="s">
        <v>12734</v>
      </c>
      <c r="AR893" s="6" t="s">
        <v>12734</v>
      </c>
      <c r="AS893" s="6" t="s">
        <v>12734</v>
      </c>
      <c r="AT893" s="6">
        <v>-999</v>
      </c>
      <c r="AU893" s="6">
        <v>-999</v>
      </c>
      <c r="AV893" s="99" t="s">
        <v>12734</v>
      </c>
      <c r="AW893" s="133" t="s">
        <v>12734</v>
      </c>
      <c r="AX893" s="133" t="s">
        <v>12734</v>
      </c>
      <c r="AY893" s="133" t="s">
        <v>12734</v>
      </c>
      <c r="AZ893" s="133" t="s">
        <v>12734</v>
      </c>
      <c r="BA893" s="133">
        <v>219</v>
      </c>
      <c r="BB893" s="133" t="s">
        <v>12734</v>
      </c>
      <c r="BC893" s="133" t="s">
        <v>12734</v>
      </c>
      <c r="BD893" s="133" t="s">
        <v>12734</v>
      </c>
      <c r="BE893" s="133">
        <v>388</v>
      </c>
      <c r="BF893" s="133">
        <v>373</v>
      </c>
      <c r="BG893" s="92" t="s">
        <v>12734</v>
      </c>
      <c r="BH893" s="8">
        <v>10.292358297693868</v>
      </c>
      <c r="BI893" s="8">
        <v>-1009.2923582976939</v>
      </c>
      <c r="BJ893" s="12">
        <v>884</v>
      </c>
      <c r="BK893" s="10">
        <v>0</v>
      </c>
      <c r="BL893" s="10">
        <v>0.21403182159055145</v>
      </c>
      <c r="BM893" s="10">
        <v>-1009.5063901192844</v>
      </c>
      <c r="BN893" s="41">
        <v>-1863.4934523109864</v>
      </c>
      <c r="BO893" s="41"/>
      <c r="BP893" s="10">
        <v>0</v>
      </c>
      <c r="BQ893" s="38">
        <v>0</v>
      </c>
      <c r="BR893" s="6" t="s">
        <v>13324</v>
      </c>
      <c r="BS893" s="51">
        <v>0</v>
      </c>
      <c r="BT893" s="75">
        <v>2107</v>
      </c>
      <c r="BU893" s="51">
        <v>0</v>
      </c>
      <c r="BV893" s="75">
        <v>0</v>
      </c>
      <c r="BW893" s="75">
        <v>0</v>
      </c>
      <c r="BX893" s="51"/>
    </row>
    <row r="894" spans="1:76">
      <c r="A894" s="26" t="s">
        <v>9712</v>
      </c>
      <c r="B894" s="1" t="s">
        <v>4621</v>
      </c>
      <c r="C894" s="2" t="s">
        <v>9713</v>
      </c>
      <c r="D894" s="91" t="s">
        <v>8824</v>
      </c>
      <c r="E894" s="2" t="s">
        <v>1421</v>
      </c>
      <c r="F894" s="2" t="s">
        <v>3643</v>
      </c>
      <c r="G894" s="2" t="s">
        <v>1372</v>
      </c>
      <c r="H894" s="2" t="s">
        <v>1372</v>
      </c>
      <c r="I894" t="e">
        <v>#VALUE!</v>
      </c>
      <c r="J894" t="s">
        <v>9629</v>
      </c>
      <c r="K894" t="e">
        <v>#VALUE!</v>
      </c>
      <c r="L894" t="s">
        <v>9714</v>
      </c>
      <c r="M894" s="175">
        <v>0</v>
      </c>
      <c r="N894" s="124">
        <v>0</v>
      </c>
      <c r="O894" s="75">
        <v>0</v>
      </c>
      <c r="P894" s="124">
        <v>0</v>
      </c>
      <c r="Q894" s="124">
        <v>0</v>
      </c>
      <c r="R894" s="124">
        <v>0</v>
      </c>
      <c r="S894" s="75">
        <v>0</v>
      </c>
      <c r="T894" s="124">
        <v>0</v>
      </c>
      <c r="U894" s="75">
        <v>0</v>
      </c>
      <c r="V894" s="75">
        <v>0</v>
      </c>
      <c r="W894" s="75">
        <v>0</v>
      </c>
      <c r="X894" s="75">
        <v>0</v>
      </c>
      <c r="Y894" s="4">
        <v>0</v>
      </c>
      <c r="Z894" s="4">
        <v>0</v>
      </c>
      <c r="AA894" s="4">
        <v>0</v>
      </c>
      <c r="AB894" s="8">
        <v>0</v>
      </c>
      <c r="AC894" s="8">
        <v>0</v>
      </c>
      <c r="AD894" s="8">
        <v>0</v>
      </c>
      <c r="AE894" s="8">
        <v>0</v>
      </c>
      <c r="AF894" s="51">
        <v>0.37915166066423983</v>
      </c>
      <c r="AG894" s="51">
        <v>0</v>
      </c>
      <c r="AH894" s="51">
        <v>0</v>
      </c>
      <c r="AI894" s="51">
        <v>0</v>
      </c>
      <c r="AJ894" s="8">
        <v>-999</v>
      </c>
      <c r="AK894" s="8" t="s">
        <v>12734</v>
      </c>
      <c r="AL894" s="8" t="s">
        <v>12734</v>
      </c>
      <c r="AM894" s="8" t="s">
        <v>12734</v>
      </c>
      <c r="AN894" s="8" t="s">
        <v>12734</v>
      </c>
      <c r="AO894" s="8" t="s">
        <v>12734</v>
      </c>
      <c r="AP894" s="8">
        <v>-999</v>
      </c>
      <c r="AQ894" s="8" t="s">
        <v>12734</v>
      </c>
      <c r="AR894" s="8" t="s">
        <v>12734</v>
      </c>
      <c r="AS894" s="8" t="s">
        <v>12734</v>
      </c>
      <c r="AT894" s="8">
        <v>-999</v>
      </c>
      <c r="AU894" s="8">
        <v>-999</v>
      </c>
      <c r="AV894" s="133" t="s">
        <v>12734</v>
      </c>
      <c r="AW894" s="133" t="s">
        <v>12734</v>
      </c>
      <c r="AX894" s="133" t="s">
        <v>12734</v>
      </c>
      <c r="AY894" s="133" t="s">
        <v>12734</v>
      </c>
      <c r="AZ894" s="133" t="s">
        <v>12734</v>
      </c>
      <c r="BA894" s="133">
        <v>219</v>
      </c>
      <c r="BB894" s="133" t="s">
        <v>12734</v>
      </c>
      <c r="BC894" s="133" t="s">
        <v>12734</v>
      </c>
      <c r="BD894" s="133" t="s">
        <v>12734</v>
      </c>
      <c r="BE894" s="133">
        <v>388</v>
      </c>
      <c r="BF894" s="133">
        <v>373</v>
      </c>
      <c r="BG894" s="92" t="s">
        <v>12734</v>
      </c>
      <c r="BH894" s="8">
        <v>10.292358297693868</v>
      </c>
      <c r="BI894" s="8">
        <v>-1009.2923582976939</v>
      </c>
      <c r="BJ894" s="12">
        <v>884</v>
      </c>
      <c r="BK894" s="10">
        <v>0</v>
      </c>
      <c r="BL894" s="10">
        <v>0.21403182159055145</v>
      </c>
      <c r="BM894" s="10">
        <v>-1009.5063901192844</v>
      </c>
      <c r="BN894" s="41">
        <v>-1863.4934523109864</v>
      </c>
      <c r="BO894" s="41"/>
      <c r="BP894" s="10">
        <v>0</v>
      </c>
      <c r="BQ894" s="38">
        <v>0</v>
      </c>
      <c r="BR894" s="6" t="s">
        <v>13324</v>
      </c>
      <c r="BS894" s="51">
        <v>714.17</v>
      </c>
      <c r="BT894" s="75">
        <v>2107</v>
      </c>
      <c r="BU894" s="51">
        <v>-1392.83</v>
      </c>
      <c r="BV894" s="75">
        <v>666</v>
      </c>
      <c r="BW894" s="75">
        <v>696</v>
      </c>
      <c r="BX894" s="51"/>
    </row>
    <row r="895" spans="1:76">
      <c r="A895" s="48" t="s">
        <v>9702</v>
      </c>
      <c r="B895" s="1" t="s">
        <v>4743</v>
      </c>
      <c r="C895" s="2" t="s">
        <v>9703</v>
      </c>
      <c r="D895" s="91" t="s">
        <v>8833</v>
      </c>
      <c r="E895" s="2" t="s">
        <v>1407</v>
      </c>
      <c r="F895" s="2" t="s">
        <v>3643</v>
      </c>
      <c r="G895" s="2" t="s">
        <v>1372</v>
      </c>
      <c r="H895" s="2" t="s">
        <v>1372</v>
      </c>
      <c r="I895" t="e">
        <v>#VALUE!</v>
      </c>
      <c r="J895" t="s">
        <v>9606</v>
      </c>
      <c r="K895" t="e">
        <v>#VALUE!</v>
      </c>
      <c r="L895" t="s">
        <v>9704</v>
      </c>
      <c r="M895" s="175">
        <v>0</v>
      </c>
      <c r="N895" s="124">
        <v>0</v>
      </c>
      <c r="O895" s="67">
        <v>0</v>
      </c>
      <c r="P895" s="124">
        <v>0</v>
      </c>
      <c r="Q895" s="124">
        <v>0</v>
      </c>
      <c r="R895" s="124">
        <v>0</v>
      </c>
      <c r="S895" s="67">
        <v>0</v>
      </c>
      <c r="T895" s="124">
        <v>0</v>
      </c>
      <c r="U895" s="67">
        <v>0</v>
      </c>
      <c r="V895" s="67">
        <v>0</v>
      </c>
      <c r="W895" s="67">
        <v>0</v>
      </c>
      <c r="X895" s="67">
        <v>0</v>
      </c>
      <c r="Y895" s="4">
        <v>0</v>
      </c>
      <c r="Z895" s="4">
        <v>0</v>
      </c>
      <c r="AA895" s="4">
        <v>0</v>
      </c>
      <c r="AB895" s="8">
        <v>0</v>
      </c>
      <c r="AC895" s="8">
        <v>0</v>
      </c>
      <c r="AD895" s="8">
        <v>0</v>
      </c>
      <c r="AE895" s="8">
        <v>0</v>
      </c>
      <c r="AF895" s="51">
        <v>0.37915166066423983</v>
      </c>
      <c r="AG895" s="51">
        <v>0</v>
      </c>
      <c r="AH895" s="51">
        <v>0</v>
      </c>
      <c r="AI895" s="51">
        <v>0</v>
      </c>
      <c r="AJ895" s="6">
        <v>-999</v>
      </c>
      <c r="AK895" s="6" t="s">
        <v>12734</v>
      </c>
      <c r="AL895" s="6" t="s">
        <v>12734</v>
      </c>
      <c r="AM895" s="6" t="s">
        <v>12734</v>
      </c>
      <c r="AN895" s="6" t="s">
        <v>12734</v>
      </c>
      <c r="AO895" s="6" t="s">
        <v>12734</v>
      </c>
      <c r="AP895" s="6">
        <v>-999</v>
      </c>
      <c r="AQ895" s="6" t="s">
        <v>12734</v>
      </c>
      <c r="AR895" s="6" t="s">
        <v>12734</v>
      </c>
      <c r="AS895" s="6" t="s">
        <v>12734</v>
      </c>
      <c r="AT895" s="6">
        <v>-999</v>
      </c>
      <c r="AU895" s="6">
        <v>-999</v>
      </c>
      <c r="AV895" s="99" t="s">
        <v>12734</v>
      </c>
      <c r="AW895" s="133" t="s">
        <v>12734</v>
      </c>
      <c r="AX895" s="133" t="s">
        <v>12734</v>
      </c>
      <c r="AY895" s="133" t="s">
        <v>12734</v>
      </c>
      <c r="AZ895" s="133" t="s">
        <v>12734</v>
      </c>
      <c r="BA895" s="133">
        <v>219</v>
      </c>
      <c r="BB895" s="133" t="s">
        <v>12734</v>
      </c>
      <c r="BC895" s="133" t="s">
        <v>12734</v>
      </c>
      <c r="BD895" s="133" t="s">
        <v>12734</v>
      </c>
      <c r="BE895" s="133">
        <v>388</v>
      </c>
      <c r="BF895" s="133">
        <v>373</v>
      </c>
      <c r="BG895" s="92" t="s">
        <v>12734</v>
      </c>
      <c r="BH895" s="8">
        <v>10.292358297693868</v>
      </c>
      <c r="BI895" s="8">
        <v>-1009.2923582976939</v>
      </c>
      <c r="BJ895" s="12">
        <v>884</v>
      </c>
      <c r="BK895" s="10">
        <v>0</v>
      </c>
      <c r="BL895" s="10">
        <v>0.21403182159055145</v>
      </c>
      <c r="BM895" s="10">
        <v>-1009.5063901192844</v>
      </c>
      <c r="BN895" s="41">
        <v>-1863.4934523109864</v>
      </c>
      <c r="BO895" s="41"/>
      <c r="BP895" s="10">
        <v>0</v>
      </c>
      <c r="BQ895" s="38">
        <v>0</v>
      </c>
      <c r="BR895" s="6" t="s">
        <v>13324</v>
      </c>
      <c r="BS895" s="51">
        <v>0</v>
      </c>
      <c r="BT895" s="75">
        <v>2107</v>
      </c>
      <c r="BU895" s="51">
        <v>0</v>
      </c>
      <c r="BV895" s="75">
        <v>0</v>
      </c>
      <c r="BW895" s="75">
        <v>0</v>
      </c>
      <c r="BX895" s="51"/>
    </row>
    <row r="896" spans="1:76">
      <c r="A896" s="135" t="s">
        <v>2363</v>
      </c>
      <c r="B896" s="1" t="s">
        <v>4735</v>
      </c>
      <c r="C896" s="2" t="s">
        <v>4736</v>
      </c>
      <c r="D896" s="91" t="s">
        <v>245</v>
      </c>
      <c r="E896" s="2" t="s">
        <v>2665</v>
      </c>
      <c r="F896" s="2" t="s">
        <v>2665</v>
      </c>
      <c r="G896" s="2" t="s">
        <v>1372</v>
      </c>
      <c r="H896" s="2" t="s">
        <v>1372</v>
      </c>
      <c r="I896" s="123">
        <v>6050</v>
      </c>
      <c r="J896" s="123" t="s">
        <v>7192</v>
      </c>
      <c r="K896" s="123" t="e">
        <v>#VALUE!</v>
      </c>
      <c r="L896" s="123" t="s">
        <v>3769</v>
      </c>
      <c r="M896" s="124">
        <v>0</v>
      </c>
      <c r="N896" s="124">
        <v>0</v>
      </c>
      <c r="O896" s="124">
        <v>0</v>
      </c>
      <c r="P896" s="124">
        <v>0</v>
      </c>
      <c r="Q896" s="124">
        <v>0</v>
      </c>
      <c r="R896" s="124">
        <v>0</v>
      </c>
      <c r="S896" s="124">
        <v>0</v>
      </c>
      <c r="T896" s="124">
        <v>0</v>
      </c>
      <c r="U896" s="124">
        <v>0</v>
      </c>
      <c r="V896" s="124">
        <v>0</v>
      </c>
      <c r="W896" s="124">
        <v>0</v>
      </c>
      <c r="X896" s="124">
        <v>0</v>
      </c>
      <c r="Y896" s="125">
        <v>0</v>
      </c>
      <c r="Z896" s="125">
        <v>0</v>
      </c>
      <c r="AA896" s="125">
        <v>0</v>
      </c>
      <c r="AB896" s="126">
        <v>0</v>
      </c>
      <c r="AC896" s="126">
        <v>0</v>
      </c>
      <c r="AD896" s="126">
        <v>0</v>
      </c>
      <c r="AE896" s="126">
        <v>0</v>
      </c>
      <c r="AF896" s="126">
        <v>0.37915166066423983</v>
      </c>
      <c r="AG896" s="126">
        <v>0</v>
      </c>
      <c r="AH896" s="126">
        <v>0</v>
      </c>
      <c r="AI896" s="51">
        <v>0</v>
      </c>
      <c r="AJ896" s="126">
        <v>-999</v>
      </c>
      <c r="AK896" s="126" t="s">
        <v>12734</v>
      </c>
      <c r="AL896" s="126" t="s">
        <v>12734</v>
      </c>
      <c r="AM896" s="126" t="s">
        <v>12734</v>
      </c>
      <c r="AN896" s="126" t="s">
        <v>12734</v>
      </c>
      <c r="AO896" s="126" t="s">
        <v>12734</v>
      </c>
      <c r="AP896" s="126">
        <v>-999</v>
      </c>
      <c r="AQ896" s="126" t="s">
        <v>12734</v>
      </c>
      <c r="AR896" s="126" t="s">
        <v>12734</v>
      </c>
      <c r="AS896" s="126" t="s">
        <v>12734</v>
      </c>
      <c r="AT896" s="126">
        <v>-999</v>
      </c>
      <c r="AU896" s="126">
        <v>-999</v>
      </c>
      <c r="AV896" s="128" t="s">
        <v>12734</v>
      </c>
      <c r="AW896" s="128" t="s">
        <v>12734</v>
      </c>
      <c r="AX896" s="128" t="s">
        <v>12734</v>
      </c>
      <c r="AY896" s="128" t="s">
        <v>12734</v>
      </c>
      <c r="AZ896" s="128" t="s">
        <v>12734</v>
      </c>
      <c r="BA896" s="128">
        <v>219</v>
      </c>
      <c r="BB896" s="128" t="s">
        <v>12734</v>
      </c>
      <c r="BC896" s="128" t="s">
        <v>12734</v>
      </c>
      <c r="BD896" s="128" t="s">
        <v>12734</v>
      </c>
      <c r="BE896" s="128">
        <v>388</v>
      </c>
      <c r="BF896" s="128">
        <v>373</v>
      </c>
      <c r="BG896" s="127" t="s">
        <v>12734</v>
      </c>
      <c r="BH896" s="126">
        <v>10.292358297693868</v>
      </c>
      <c r="BI896" s="126">
        <v>-1009.2923582976939</v>
      </c>
      <c r="BJ896" s="128">
        <v>884</v>
      </c>
      <c r="BK896" s="126">
        <v>0</v>
      </c>
      <c r="BL896" s="126">
        <v>0.21403182159055145</v>
      </c>
      <c r="BM896" s="126">
        <v>-1009.5063901192844</v>
      </c>
      <c r="BN896" s="129">
        <v>-1863.4934523109864</v>
      </c>
      <c r="BO896" s="129"/>
      <c r="BP896" s="126">
        <v>0</v>
      </c>
      <c r="BQ896" s="38">
        <v>0</v>
      </c>
      <c r="BR896" s="126" t="s">
        <v>13324</v>
      </c>
      <c r="BS896" s="126">
        <v>0</v>
      </c>
      <c r="BT896" s="124">
        <v>2107</v>
      </c>
      <c r="BU896" s="126">
        <v>0</v>
      </c>
      <c r="BV896" s="124">
        <v>0</v>
      </c>
      <c r="BW896" s="124">
        <v>0</v>
      </c>
      <c r="BX896" s="126"/>
    </row>
    <row r="897" spans="1:76">
      <c r="A897" s="26" t="s">
        <v>11529</v>
      </c>
      <c r="B897" s="1" t="s">
        <v>11532</v>
      </c>
      <c r="C897" s="2" t="s">
        <v>11531</v>
      </c>
      <c r="D897" s="91" t="s">
        <v>11530</v>
      </c>
      <c r="E897" s="2" t="s">
        <v>1435</v>
      </c>
      <c r="F897" s="2" t="s">
        <v>3643</v>
      </c>
      <c r="G897" s="2" t="s">
        <v>1372</v>
      </c>
      <c r="H897" s="2" t="s">
        <v>1372</v>
      </c>
      <c r="I897" t="e">
        <v>#VALUE!</v>
      </c>
      <c r="J897" t="s">
        <v>11533</v>
      </c>
      <c r="K897" t="e">
        <v>#VALUE!</v>
      </c>
      <c r="L897" t="s">
        <v>11399</v>
      </c>
      <c r="M897" s="175">
        <v>0</v>
      </c>
      <c r="N897" s="124">
        <v>0</v>
      </c>
      <c r="O897" s="75">
        <v>0</v>
      </c>
      <c r="P897" s="124">
        <v>0</v>
      </c>
      <c r="Q897" s="124">
        <v>0</v>
      </c>
      <c r="R897" s="124">
        <v>0</v>
      </c>
      <c r="S897" s="75">
        <v>0</v>
      </c>
      <c r="T897" s="124">
        <v>0</v>
      </c>
      <c r="U897" s="75">
        <v>0</v>
      </c>
      <c r="V897" s="75">
        <v>0</v>
      </c>
      <c r="W897" s="75">
        <v>0</v>
      </c>
      <c r="X897" s="75">
        <v>0</v>
      </c>
      <c r="Y897" s="4">
        <v>0</v>
      </c>
      <c r="Z897" s="4">
        <v>0</v>
      </c>
      <c r="AA897" s="4">
        <v>0</v>
      </c>
      <c r="AB897" s="8">
        <v>0</v>
      </c>
      <c r="AC897" s="8">
        <v>0</v>
      </c>
      <c r="AD897" s="8">
        <v>0</v>
      </c>
      <c r="AE897" s="8">
        <v>0</v>
      </c>
      <c r="AF897" s="51">
        <v>0.37915166066423983</v>
      </c>
      <c r="AG897" s="51">
        <v>0</v>
      </c>
      <c r="AH897" s="51">
        <v>0</v>
      </c>
      <c r="AI897" s="51">
        <v>0</v>
      </c>
      <c r="AJ897" s="8">
        <v>-999</v>
      </c>
      <c r="AK897" s="8" t="s">
        <v>12734</v>
      </c>
      <c r="AL897" s="8" t="s">
        <v>12734</v>
      </c>
      <c r="AM897" s="8" t="s">
        <v>12734</v>
      </c>
      <c r="AN897" s="8" t="s">
        <v>12734</v>
      </c>
      <c r="AO897" s="8" t="s">
        <v>12734</v>
      </c>
      <c r="AP897" s="8">
        <v>-999</v>
      </c>
      <c r="AQ897" s="8" t="s">
        <v>12734</v>
      </c>
      <c r="AR897" s="8" t="s">
        <v>12734</v>
      </c>
      <c r="AS897" s="8" t="s">
        <v>12734</v>
      </c>
      <c r="AT897" s="8">
        <v>-999</v>
      </c>
      <c r="AU897" s="8">
        <v>-999</v>
      </c>
      <c r="AV897" s="133" t="s">
        <v>12734</v>
      </c>
      <c r="AW897" s="133" t="s">
        <v>12734</v>
      </c>
      <c r="AX897" s="133" t="s">
        <v>12734</v>
      </c>
      <c r="AY897" s="133" t="s">
        <v>12734</v>
      </c>
      <c r="AZ897" s="133" t="s">
        <v>12734</v>
      </c>
      <c r="BA897" s="133">
        <v>219</v>
      </c>
      <c r="BB897" s="133" t="s">
        <v>12734</v>
      </c>
      <c r="BC897" s="133" t="s">
        <v>12734</v>
      </c>
      <c r="BD897" s="133" t="s">
        <v>12734</v>
      </c>
      <c r="BE897" s="133">
        <v>388</v>
      </c>
      <c r="BF897" s="133">
        <v>373</v>
      </c>
      <c r="BG897" s="92" t="s">
        <v>12734</v>
      </c>
      <c r="BH897" s="8">
        <v>10.292358297693868</v>
      </c>
      <c r="BI897" s="8">
        <v>-1009.2923582976939</v>
      </c>
      <c r="BJ897" s="12">
        <v>884</v>
      </c>
      <c r="BK897" s="10">
        <v>0</v>
      </c>
      <c r="BL897" s="10">
        <v>0.21403182159055145</v>
      </c>
      <c r="BM897" s="10">
        <v>-1009.5063901192844</v>
      </c>
      <c r="BN897" s="41">
        <v>-1863.4934523109864</v>
      </c>
      <c r="BO897" s="41"/>
      <c r="BP897" s="10">
        <v>0</v>
      </c>
      <c r="BQ897" s="38">
        <v>0</v>
      </c>
      <c r="BR897" s="6" t="s">
        <v>13324</v>
      </c>
      <c r="BS897" s="51">
        <v>182.5</v>
      </c>
      <c r="BT897" s="75">
        <v>2107</v>
      </c>
      <c r="BU897" s="51">
        <v>-1924.5</v>
      </c>
      <c r="BV897" s="75">
        <v>134</v>
      </c>
      <c r="BW897" s="75">
        <v>208</v>
      </c>
      <c r="BX897" s="51"/>
    </row>
    <row r="898" spans="1:76">
      <c r="A898" s="61" t="s">
        <v>10214</v>
      </c>
      <c r="B898" s="1" t="s">
        <v>4085</v>
      </c>
      <c r="C898" s="2" t="s">
        <v>3944</v>
      </c>
      <c r="D898" s="91" t="s">
        <v>9609</v>
      </c>
      <c r="E898" s="2" t="s">
        <v>1376</v>
      </c>
      <c r="F898" s="2" t="s">
        <v>3643</v>
      </c>
      <c r="G898" s="2" t="s">
        <v>1372</v>
      </c>
      <c r="H898" s="2" t="s">
        <v>1372</v>
      </c>
      <c r="I898">
        <v>17098</v>
      </c>
      <c r="J898" t="s">
        <v>10198</v>
      </c>
      <c r="K898" t="e">
        <v>#VALUE!</v>
      </c>
      <c r="L898" t="s">
        <v>10566</v>
      </c>
      <c r="M898" s="175">
        <v>0</v>
      </c>
      <c r="N898" s="124">
        <v>0</v>
      </c>
      <c r="O898" s="75">
        <v>0</v>
      </c>
      <c r="P898" s="124">
        <v>0</v>
      </c>
      <c r="Q898" s="124">
        <v>0</v>
      </c>
      <c r="R898" s="124">
        <v>0</v>
      </c>
      <c r="S898" s="75">
        <v>0</v>
      </c>
      <c r="T898" s="124">
        <v>0</v>
      </c>
      <c r="U898" s="75">
        <v>0</v>
      </c>
      <c r="V898" s="75">
        <v>0</v>
      </c>
      <c r="W898" s="75">
        <v>0</v>
      </c>
      <c r="X898" s="75">
        <v>0</v>
      </c>
      <c r="Y898" s="52">
        <v>0</v>
      </c>
      <c r="Z898" s="52">
        <v>0</v>
      </c>
      <c r="AA898" s="52">
        <v>0</v>
      </c>
      <c r="AB898" s="51">
        <v>0</v>
      </c>
      <c r="AC898" s="51">
        <v>0</v>
      </c>
      <c r="AD898" s="51">
        <v>0</v>
      </c>
      <c r="AE898" s="51">
        <v>0</v>
      </c>
      <c r="AF898" s="51">
        <v>0.37915166066423983</v>
      </c>
      <c r="AG898" s="51">
        <v>0</v>
      </c>
      <c r="AH898" s="51">
        <v>0</v>
      </c>
      <c r="AI898" s="51">
        <v>0</v>
      </c>
      <c r="AJ898" s="51">
        <v>-999</v>
      </c>
      <c r="AK898" s="51" t="s">
        <v>12734</v>
      </c>
      <c r="AL898" s="51" t="s">
        <v>12734</v>
      </c>
      <c r="AM898" s="51" t="s">
        <v>12734</v>
      </c>
      <c r="AN898" s="51" t="s">
        <v>12734</v>
      </c>
      <c r="AO898" s="51" t="s">
        <v>12734</v>
      </c>
      <c r="AP898" s="51">
        <v>-999</v>
      </c>
      <c r="AQ898" s="51" t="s">
        <v>12734</v>
      </c>
      <c r="AR898" s="51" t="s">
        <v>12734</v>
      </c>
      <c r="AS898" s="51" t="s">
        <v>12734</v>
      </c>
      <c r="AT898" s="51">
        <v>-999</v>
      </c>
      <c r="AU898" s="51">
        <v>-999</v>
      </c>
      <c r="AV898" s="76" t="s">
        <v>12734</v>
      </c>
      <c r="AW898" s="133" t="s">
        <v>12734</v>
      </c>
      <c r="AX898" s="133" t="s">
        <v>12734</v>
      </c>
      <c r="AY898" s="133" t="s">
        <v>12734</v>
      </c>
      <c r="AZ898" s="133" t="s">
        <v>12734</v>
      </c>
      <c r="BA898" s="133">
        <v>219</v>
      </c>
      <c r="BB898" s="133" t="s">
        <v>12734</v>
      </c>
      <c r="BC898" s="133" t="s">
        <v>12734</v>
      </c>
      <c r="BD898" s="133" t="s">
        <v>12734</v>
      </c>
      <c r="BE898" s="133">
        <v>388</v>
      </c>
      <c r="BF898" s="133">
        <v>373</v>
      </c>
      <c r="BG898" s="92" t="s">
        <v>12734</v>
      </c>
      <c r="BH898" s="51">
        <v>10.292358297693868</v>
      </c>
      <c r="BI898" s="51">
        <v>-1009.2923582976939</v>
      </c>
      <c r="BJ898" s="76">
        <v>884</v>
      </c>
      <c r="BK898" s="51">
        <v>0</v>
      </c>
      <c r="BL898" s="51">
        <v>0.21403182159055145</v>
      </c>
      <c r="BM898" s="51">
        <v>-1009.5063901192844</v>
      </c>
      <c r="BN898" s="64">
        <v>-1863.4934523109864</v>
      </c>
      <c r="BO898" s="64"/>
      <c r="BP898" s="51">
        <v>0</v>
      </c>
      <c r="BQ898" s="38">
        <v>0</v>
      </c>
      <c r="BR898" s="51" t="s">
        <v>13324</v>
      </c>
      <c r="BS898" s="51">
        <v>719.17</v>
      </c>
      <c r="BT898" s="75">
        <v>2107</v>
      </c>
      <c r="BU898" s="51">
        <v>-1387.83</v>
      </c>
      <c r="BV898" s="75">
        <v>645</v>
      </c>
      <c r="BW898" s="75">
        <v>746</v>
      </c>
      <c r="BX898" s="51"/>
    </row>
    <row r="899" spans="1:76">
      <c r="A899" s="48" t="s">
        <v>2385</v>
      </c>
      <c r="B899" s="1" t="s">
        <v>3985</v>
      </c>
      <c r="C899" s="2" t="s">
        <v>3986</v>
      </c>
      <c r="D899" s="91" t="s">
        <v>431</v>
      </c>
      <c r="E899" s="2" t="s">
        <v>2665</v>
      </c>
      <c r="F899" s="2" t="s">
        <v>2665</v>
      </c>
      <c r="G899" s="2" t="s">
        <v>1372</v>
      </c>
      <c r="H899" s="2" t="s">
        <v>1372</v>
      </c>
      <c r="I899">
        <v>8347</v>
      </c>
      <c r="J899" t="s">
        <v>6420</v>
      </c>
      <c r="K899" t="e">
        <v>#VALUE!</v>
      </c>
      <c r="L899" t="s">
        <v>3793</v>
      </c>
      <c r="M899" s="175">
        <v>0</v>
      </c>
      <c r="N899" s="124">
        <v>0</v>
      </c>
      <c r="O899" s="75">
        <v>0</v>
      </c>
      <c r="P899" s="124">
        <v>0</v>
      </c>
      <c r="Q899" s="124">
        <v>0</v>
      </c>
      <c r="R899" s="124">
        <v>0</v>
      </c>
      <c r="S899" s="75">
        <v>0</v>
      </c>
      <c r="T899" s="124">
        <v>0</v>
      </c>
      <c r="U899" s="75">
        <v>0</v>
      </c>
      <c r="V899" s="75">
        <v>0</v>
      </c>
      <c r="W899" s="75">
        <v>0</v>
      </c>
      <c r="X899" s="75">
        <v>0</v>
      </c>
      <c r="Y899" s="31">
        <v>0</v>
      </c>
      <c r="Z899" s="31">
        <v>0</v>
      </c>
      <c r="AA899" s="31">
        <v>0</v>
      </c>
      <c r="AB899" s="32">
        <v>0</v>
      </c>
      <c r="AC899" s="32">
        <v>0</v>
      </c>
      <c r="AD899" s="32">
        <v>0</v>
      </c>
      <c r="AE899" s="32">
        <v>0</v>
      </c>
      <c r="AF899" s="51">
        <v>0.37915166066423983</v>
      </c>
      <c r="AG899" s="51">
        <v>0</v>
      </c>
      <c r="AH899" s="51">
        <v>0</v>
      </c>
      <c r="AI899" s="51">
        <v>0</v>
      </c>
      <c r="AJ899" s="32">
        <v>-999</v>
      </c>
      <c r="AK899" s="32" t="s">
        <v>12734</v>
      </c>
      <c r="AL899" s="32" t="s">
        <v>12734</v>
      </c>
      <c r="AM899" s="32" t="s">
        <v>12734</v>
      </c>
      <c r="AN899" s="32" t="s">
        <v>12734</v>
      </c>
      <c r="AO899" s="32" t="s">
        <v>12734</v>
      </c>
      <c r="AP899" s="32">
        <v>-999</v>
      </c>
      <c r="AQ899" s="32" t="s">
        <v>12734</v>
      </c>
      <c r="AR899" s="32" t="s">
        <v>12734</v>
      </c>
      <c r="AS899" s="32" t="s">
        <v>12734</v>
      </c>
      <c r="AT899" s="32">
        <v>-999</v>
      </c>
      <c r="AU899" s="32">
        <v>-999</v>
      </c>
      <c r="AV899" s="134" t="s">
        <v>12734</v>
      </c>
      <c r="AW899" s="133" t="s">
        <v>12734</v>
      </c>
      <c r="AX899" s="133" t="s">
        <v>12734</v>
      </c>
      <c r="AY899" s="133" t="s">
        <v>12734</v>
      </c>
      <c r="AZ899" s="133" t="s">
        <v>12734</v>
      </c>
      <c r="BA899" s="133">
        <v>219</v>
      </c>
      <c r="BB899" s="133" t="s">
        <v>12734</v>
      </c>
      <c r="BC899" s="133" t="s">
        <v>12734</v>
      </c>
      <c r="BD899" s="133" t="s">
        <v>12734</v>
      </c>
      <c r="BE899" s="133">
        <v>388</v>
      </c>
      <c r="BF899" s="133">
        <v>373</v>
      </c>
      <c r="BG899" s="92" t="s">
        <v>12734</v>
      </c>
      <c r="BH899" s="32">
        <v>10.292358297693868</v>
      </c>
      <c r="BI899" s="8">
        <v>-1009.2923582976939</v>
      </c>
      <c r="BJ899" s="12">
        <v>884</v>
      </c>
      <c r="BK899" s="32">
        <v>0</v>
      </c>
      <c r="BL899" s="32">
        <v>0.21403182159055145</v>
      </c>
      <c r="BM899" s="32">
        <v>-1009.5063901192844</v>
      </c>
      <c r="BN899" s="40">
        <v>-1863.4934523109864</v>
      </c>
      <c r="BO899" s="40"/>
      <c r="BP899" s="32">
        <v>0</v>
      </c>
      <c r="BQ899" s="38">
        <v>0</v>
      </c>
      <c r="BR899" s="6" t="s">
        <v>13324</v>
      </c>
      <c r="BS899" s="51">
        <v>0</v>
      </c>
      <c r="BT899" s="75">
        <v>2107</v>
      </c>
      <c r="BU899" s="51">
        <v>0</v>
      </c>
      <c r="BV899" s="75">
        <v>0</v>
      </c>
      <c r="BW899" s="75">
        <v>0</v>
      </c>
      <c r="BX899" s="51"/>
    </row>
    <row r="900" spans="1:76">
      <c r="A900" s="48" t="s">
        <v>11918</v>
      </c>
      <c r="B900" s="1" t="s">
        <v>4125</v>
      </c>
      <c r="C900" s="2" t="s">
        <v>11919</v>
      </c>
      <c r="D900" s="91" t="s">
        <v>11076</v>
      </c>
      <c r="E900" s="2" t="s">
        <v>1396</v>
      </c>
      <c r="F900" s="2" t="s">
        <v>6289</v>
      </c>
      <c r="G900" s="2" t="s">
        <v>1372</v>
      </c>
      <c r="H900" s="2" t="s">
        <v>1372</v>
      </c>
      <c r="I900" t="e">
        <v>#VALUE!</v>
      </c>
      <c r="J900" t="s">
        <v>11443</v>
      </c>
      <c r="K900" t="e">
        <v>#VALUE!</v>
      </c>
      <c r="L900" t="s">
        <v>11351</v>
      </c>
      <c r="M900" s="175">
        <v>0</v>
      </c>
      <c r="N900" s="124">
        <v>0</v>
      </c>
      <c r="O900" s="75">
        <v>0</v>
      </c>
      <c r="P900" s="124">
        <v>0</v>
      </c>
      <c r="Q900" s="124">
        <v>0</v>
      </c>
      <c r="R900" s="124">
        <v>0</v>
      </c>
      <c r="S900" s="75">
        <v>0</v>
      </c>
      <c r="T900" s="124">
        <v>0</v>
      </c>
      <c r="U900" s="75">
        <v>0</v>
      </c>
      <c r="V900" s="75">
        <v>0</v>
      </c>
      <c r="W900" s="75">
        <v>0</v>
      </c>
      <c r="X900" s="75">
        <v>0</v>
      </c>
      <c r="Y900" s="4">
        <v>0</v>
      </c>
      <c r="Z900" s="4">
        <v>0</v>
      </c>
      <c r="AA900" s="4">
        <v>0</v>
      </c>
      <c r="AB900" s="8">
        <v>0</v>
      </c>
      <c r="AC900" s="8">
        <v>0</v>
      </c>
      <c r="AD900" s="8">
        <v>0</v>
      </c>
      <c r="AE900" s="8">
        <v>0</v>
      </c>
      <c r="AF900" s="51">
        <v>0.37915166066423983</v>
      </c>
      <c r="AG900" s="51">
        <v>0</v>
      </c>
      <c r="AH900" s="51">
        <v>0</v>
      </c>
      <c r="AI900" s="51">
        <v>0</v>
      </c>
      <c r="AJ900" s="8">
        <v>-999</v>
      </c>
      <c r="AK900" s="8" t="s">
        <v>12734</v>
      </c>
      <c r="AL900" s="8" t="s">
        <v>12734</v>
      </c>
      <c r="AM900" s="8" t="s">
        <v>12734</v>
      </c>
      <c r="AN900" s="8" t="s">
        <v>12734</v>
      </c>
      <c r="AO900" s="8" t="s">
        <v>12734</v>
      </c>
      <c r="AP900" s="8">
        <v>-999</v>
      </c>
      <c r="AQ900" s="8" t="s">
        <v>12734</v>
      </c>
      <c r="AR900" s="8" t="s">
        <v>12734</v>
      </c>
      <c r="AS900" s="8" t="s">
        <v>12734</v>
      </c>
      <c r="AT900" s="8">
        <v>-999</v>
      </c>
      <c r="AU900" s="8">
        <v>-999</v>
      </c>
      <c r="AV900" s="133" t="s">
        <v>12734</v>
      </c>
      <c r="AW900" s="133" t="s">
        <v>12734</v>
      </c>
      <c r="AX900" s="133" t="s">
        <v>12734</v>
      </c>
      <c r="AY900" s="133" t="s">
        <v>12734</v>
      </c>
      <c r="AZ900" s="133" t="s">
        <v>12734</v>
      </c>
      <c r="BA900" s="133">
        <v>219</v>
      </c>
      <c r="BB900" s="133" t="s">
        <v>12734</v>
      </c>
      <c r="BC900" s="133" t="s">
        <v>12734</v>
      </c>
      <c r="BD900" s="133" t="s">
        <v>12734</v>
      </c>
      <c r="BE900" s="133">
        <v>388</v>
      </c>
      <c r="BF900" s="133">
        <v>373</v>
      </c>
      <c r="BG900" s="92" t="s">
        <v>12734</v>
      </c>
      <c r="BH900" s="8">
        <v>10.292358297693868</v>
      </c>
      <c r="BI900" s="8">
        <v>-1009.2923582976939</v>
      </c>
      <c r="BJ900" s="12">
        <v>884</v>
      </c>
      <c r="BK900" s="10">
        <v>0</v>
      </c>
      <c r="BL900" s="10">
        <v>0.21403182159055145</v>
      </c>
      <c r="BM900" s="10">
        <v>-1009.5063901192844</v>
      </c>
      <c r="BN900" s="41">
        <v>-1863.4934523109864</v>
      </c>
      <c r="BO900" s="41"/>
      <c r="BP900" s="10">
        <v>0</v>
      </c>
      <c r="BQ900" s="38">
        <v>0</v>
      </c>
      <c r="BR900" s="6" t="s">
        <v>13324</v>
      </c>
      <c r="BS900" s="51">
        <v>564.83000000000004</v>
      </c>
      <c r="BT900" s="75">
        <v>2107</v>
      </c>
      <c r="BU900" s="51">
        <v>-1542.17</v>
      </c>
      <c r="BV900" s="75">
        <v>499</v>
      </c>
      <c r="BW900" s="75">
        <v>671</v>
      </c>
      <c r="BX900" s="51"/>
    </row>
    <row r="901" spans="1:76">
      <c r="A901" s="53" t="s">
        <v>11739</v>
      </c>
      <c r="B901" s="1" t="s">
        <v>11740</v>
      </c>
      <c r="C901" s="2" t="s">
        <v>5143</v>
      </c>
      <c r="D901" s="91" t="s">
        <v>10539</v>
      </c>
      <c r="E901" s="2" t="s">
        <v>1385</v>
      </c>
      <c r="F901" s="2" t="s">
        <v>6289</v>
      </c>
      <c r="G901" s="2" t="s">
        <v>1372</v>
      </c>
      <c r="H901" s="2" t="s">
        <v>1372</v>
      </c>
      <c r="I901">
        <v>15115</v>
      </c>
      <c r="J901" t="s">
        <v>11741</v>
      </c>
      <c r="K901" t="e">
        <v>#VALUE!</v>
      </c>
      <c r="L901" t="s">
        <v>11742</v>
      </c>
      <c r="M901" s="175">
        <v>0</v>
      </c>
      <c r="N901" s="124">
        <v>0</v>
      </c>
      <c r="O901" s="75">
        <v>0</v>
      </c>
      <c r="P901" s="124">
        <v>0</v>
      </c>
      <c r="Q901" s="124">
        <v>0</v>
      </c>
      <c r="R901" s="124">
        <v>0</v>
      </c>
      <c r="S901" s="75">
        <v>0</v>
      </c>
      <c r="T901" s="124">
        <v>0</v>
      </c>
      <c r="U901" s="75">
        <v>0</v>
      </c>
      <c r="V901" s="75">
        <v>0</v>
      </c>
      <c r="W901" s="75">
        <v>0</v>
      </c>
      <c r="X901" s="75">
        <v>0</v>
      </c>
      <c r="Y901" s="52">
        <v>0</v>
      </c>
      <c r="Z901" s="52">
        <v>0</v>
      </c>
      <c r="AA901" s="52">
        <v>0</v>
      </c>
      <c r="AB901" s="51">
        <v>0</v>
      </c>
      <c r="AC901" s="51">
        <v>0</v>
      </c>
      <c r="AD901" s="51">
        <v>0</v>
      </c>
      <c r="AE901" s="51">
        <v>0</v>
      </c>
      <c r="AF901" s="51">
        <v>0.37915166066423983</v>
      </c>
      <c r="AG901" s="51">
        <v>0</v>
      </c>
      <c r="AH901" s="51">
        <v>0</v>
      </c>
      <c r="AI901" s="51">
        <v>0</v>
      </c>
      <c r="AJ901" s="51">
        <v>-999</v>
      </c>
      <c r="AK901" s="51" t="s">
        <v>12734</v>
      </c>
      <c r="AL901" s="51" t="s">
        <v>12734</v>
      </c>
      <c r="AM901" s="51" t="s">
        <v>12734</v>
      </c>
      <c r="AN901" s="51" t="s">
        <v>12734</v>
      </c>
      <c r="AO901" s="51" t="s">
        <v>12734</v>
      </c>
      <c r="AP901" s="51">
        <v>-999</v>
      </c>
      <c r="AQ901" s="51" t="s">
        <v>12734</v>
      </c>
      <c r="AR901" s="51" t="s">
        <v>12734</v>
      </c>
      <c r="AS901" s="51" t="s">
        <v>12734</v>
      </c>
      <c r="AT901" s="51">
        <v>-999</v>
      </c>
      <c r="AU901" s="51">
        <v>-999</v>
      </c>
      <c r="AV901" s="76" t="s">
        <v>12734</v>
      </c>
      <c r="AW901" s="133" t="s">
        <v>12734</v>
      </c>
      <c r="AX901" s="133" t="s">
        <v>12734</v>
      </c>
      <c r="AY901" s="133" t="s">
        <v>12734</v>
      </c>
      <c r="AZ901" s="133" t="s">
        <v>12734</v>
      </c>
      <c r="BA901" s="133">
        <v>219</v>
      </c>
      <c r="BB901" s="133" t="s">
        <v>12734</v>
      </c>
      <c r="BC901" s="133" t="s">
        <v>12734</v>
      </c>
      <c r="BD901" s="133" t="s">
        <v>12734</v>
      </c>
      <c r="BE901" s="133">
        <v>388</v>
      </c>
      <c r="BF901" s="133">
        <v>373</v>
      </c>
      <c r="BG901" s="92" t="s">
        <v>12734</v>
      </c>
      <c r="BH901" s="51">
        <v>10.292358297693868</v>
      </c>
      <c r="BI901" s="8">
        <v>-1009.2923582976939</v>
      </c>
      <c r="BJ901" s="12">
        <v>884</v>
      </c>
      <c r="BK901" s="51">
        <v>0</v>
      </c>
      <c r="BL901" s="51">
        <v>0.21403182159055145</v>
      </c>
      <c r="BM901" s="51">
        <v>-1009.5063901192844</v>
      </c>
      <c r="BN901" s="64">
        <v>-1863.4934523109864</v>
      </c>
      <c r="BO901" s="64"/>
      <c r="BP901" s="51">
        <v>0</v>
      </c>
      <c r="BQ901" s="38">
        <v>0</v>
      </c>
      <c r="BR901" s="51" t="s">
        <v>13324</v>
      </c>
      <c r="BS901" s="51">
        <v>0</v>
      </c>
      <c r="BT901" s="75">
        <v>2107</v>
      </c>
      <c r="BU901" s="51">
        <v>0</v>
      </c>
      <c r="BV901" s="75">
        <v>0</v>
      </c>
      <c r="BW901" s="75">
        <v>0</v>
      </c>
      <c r="BX901" s="51"/>
    </row>
    <row r="902" spans="1:76">
      <c r="A902" s="48" t="s">
        <v>9371</v>
      </c>
      <c r="B902" s="1" t="s">
        <v>9373</v>
      </c>
      <c r="C902" s="2" t="s">
        <v>9372</v>
      </c>
      <c r="D902" s="91" t="s">
        <v>8798</v>
      </c>
      <c r="E902" s="2" t="s">
        <v>2665</v>
      </c>
      <c r="F902" s="2" t="s">
        <v>2665</v>
      </c>
      <c r="G902" s="2" t="s">
        <v>1372</v>
      </c>
      <c r="H902" s="2" t="s">
        <v>1372</v>
      </c>
      <c r="I902">
        <v>11247</v>
      </c>
      <c r="J902" t="s">
        <v>8799</v>
      </c>
      <c r="K902" t="e">
        <v>#VALUE!</v>
      </c>
      <c r="L902" t="s">
        <v>9374</v>
      </c>
      <c r="M902" s="175">
        <v>0</v>
      </c>
      <c r="N902" s="124">
        <v>0</v>
      </c>
      <c r="O902" s="75">
        <v>0</v>
      </c>
      <c r="P902" s="124">
        <v>0</v>
      </c>
      <c r="Q902" s="124">
        <v>0</v>
      </c>
      <c r="R902" s="124">
        <v>0</v>
      </c>
      <c r="S902" s="75">
        <v>0</v>
      </c>
      <c r="T902" s="124">
        <v>0</v>
      </c>
      <c r="U902" s="75">
        <v>0</v>
      </c>
      <c r="V902" s="75">
        <v>0</v>
      </c>
      <c r="W902" s="75">
        <v>0</v>
      </c>
      <c r="X902" s="75">
        <v>0</v>
      </c>
      <c r="Y902" s="4">
        <v>0</v>
      </c>
      <c r="Z902" s="4">
        <v>0</v>
      </c>
      <c r="AA902" s="4">
        <v>0</v>
      </c>
      <c r="AB902" s="8">
        <v>0</v>
      </c>
      <c r="AC902" s="8">
        <v>0</v>
      </c>
      <c r="AD902" s="8">
        <v>0</v>
      </c>
      <c r="AE902" s="8">
        <v>0</v>
      </c>
      <c r="AF902" s="51">
        <v>0.37915166066423983</v>
      </c>
      <c r="AG902" s="51">
        <v>0</v>
      </c>
      <c r="AH902" s="51">
        <v>0</v>
      </c>
      <c r="AI902" s="51">
        <v>0</v>
      </c>
      <c r="AJ902" s="8">
        <v>-999</v>
      </c>
      <c r="AK902" s="8" t="s">
        <v>12734</v>
      </c>
      <c r="AL902" s="8" t="s">
        <v>12734</v>
      </c>
      <c r="AM902" s="8" t="s">
        <v>12734</v>
      </c>
      <c r="AN902" s="8" t="s">
        <v>12734</v>
      </c>
      <c r="AO902" s="8" t="s">
        <v>12734</v>
      </c>
      <c r="AP902" s="8">
        <v>-999</v>
      </c>
      <c r="AQ902" s="8" t="s">
        <v>12734</v>
      </c>
      <c r="AR902" s="8" t="s">
        <v>12734</v>
      </c>
      <c r="AS902" s="8" t="s">
        <v>12734</v>
      </c>
      <c r="AT902" s="8">
        <v>-999</v>
      </c>
      <c r="AU902" s="8">
        <v>-999</v>
      </c>
      <c r="AV902" s="133" t="s">
        <v>12734</v>
      </c>
      <c r="AW902" s="133" t="s">
        <v>12734</v>
      </c>
      <c r="AX902" s="133" t="s">
        <v>12734</v>
      </c>
      <c r="AY902" s="133" t="s">
        <v>12734</v>
      </c>
      <c r="AZ902" s="133" t="s">
        <v>12734</v>
      </c>
      <c r="BA902" s="133">
        <v>219</v>
      </c>
      <c r="BB902" s="133" t="s">
        <v>12734</v>
      </c>
      <c r="BC902" s="133" t="s">
        <v>12734</v>
      </c>
      <c r="BD902" s="133" t="s">
        <v>12734</v>
      </c>
      <c r="BE902" s="133">
        <v>388</v>
      </c>
      <c r="BF902" s="133">
        <v>373</v>
      </c>
      <c r="BG902" s="92" t="s">
        <v>12734</v>
      </c>
      <c r="BH902" s="8">
        <v>10.292358297693868</v>
      </c>
      <c r="BI902" s="8">
        <v>-1009.2923582976939</v>
      </c>
      <c r="BJ902" s="12">
        <v>884</v>
      </c>
      <c r="BK902" s="10">
        <v>0</v>
      </c>
      <c r="BL902" s="10">
        <v>0.21403182159055145</v>
      </c>
      <c r="BM902" s="10">
        <v>-1009.5063901192844</v>
      </c>
      <c r="BN902" s="41">
        <v>-1863.4934523109864</v>
      </c>
      <c r="BO902" s="41"/>
      <c r="BP902" s="10">
        <v>0</v>
      </c>
      <c r="BQ902" s="38">
        <v>0</v>
      </c>
      <c r="BR902" s="6" t="s">
        <v>13324</v>
      </c>
      <c r="BS902" s="51">
        <v>0</v>
      </c>
      <c r="BT902" s="75">
        <v>2107</v>
      </c>
      <c r="BU902" s="51">
        <v>0</v>
      </c>
      <c r="BV902" s="75">
        <v>0</v>
      </c>
      <c r="BW902" s="75">
        <v>0</v>
      </c>
      <c r="BX902" s="51"/>
    </row>
    <row r="903" spans="1:76">
      <c r="A903" s="26" t="s">
        <v>9378</v>
      </c>
      <c r="B903" s="1" t="s">
        <v>9379</v>
      </c>
      <c r="C903" s="2" t="s">
        <v>3950</v>
      </c>
      <c r="D903" s="91" t="s">
        <v>8737</v>
      </c>
      <c r="E903" s="2" t="s">
        <v>1371</v>
      </c>
      <c r="F903" s="2" t="s">
        <v>6289</v>
      </c>
      <c r="G903" s="2" t="s">
        <v>1372</v>
      </c>
      <c r="H903" s="2" t="s">
        <v>1372</v>
      </c>
      <c r="I903">
        <v>13414</v>
      </c>
      <c r="J903" t="s">
        <v>8738</v>
      </c>
      <c r="K903" t="e">
        <v>#VALUE!</v>
      </c>
      <c r="L903" t="s">
        <v>9380</v>
      </c>
      <c r="M903" s="175">
        <v>0</v>
      </c>
      <c r="N903" s="124">
        <v>0</v>
      </c>
      <c r="O903" s="75">
        <v>0</v>
      </c>
      <c r="P903" s="124">
        <v>0</v>
      </c>
      <c r="Q903" s="124">
        <v>0</v>
      </c>
      <c r="R903" s="124">
        <v>0</v>
      </c>
      <c r="S903" s="75">
        <v>0</v>
      </c>
      <c r="T903" s="124">
        <v>0</v>
      </c>
      <c r="U903" s="75">
        <v>0</v>
      </c>
      <c r="V903" s="75">
        <v>0</v>
      </c>
      <c r="W903" s="75">
        <v>0</v>
      </c>
      <c r="X903" s="75">
        <v>0</v>
      </c>
      <c r="Y903" s="4">
        <v>0</v>
      </c>
      <c r="Z903" s="4">
        <v>0</v>
      </c>
      <c r="AA903" s="4">
        <v>0</v>
      </c>
      <c r="AB903" s="8">
        <v>0</v>
      </c>
      <c r="AC903" s="8">
        <v>0</v>
      </c>
      <c r="AD903" s="8">
        <v>0</v>
      </c>
      <c r="AE903" s="8">
        <v>0</v>
      </c>
      <c r="AF903" s="51">
        <v>0.37915166066423983</v>
      </c>
      <c r="AG903" s="51">
        <v>0</v>
      </c>
      <c r="AH903" s="51">
        <v>0</v>
      </c>
      <c r="AI903" s="51">
        <v>0</v>
      </c>
      <c r="AJ903" s="51">
        <v>-999</v>
      </c>
      <c r="AK903" s="51" t="s">
        <v>12734</v>
      </c>
      <c r="AL903" s="51" t="s">
        <v>12734</v>
      </c>
      <c r="AM903" s="51" t="s">
        <v>12734</v>
      </c>
      <c r="AN903" s="51" t="s">
        <v>12734</v>
      </c>
      <c r="AO903" s="51" t="s">
        <v>12734</v>
      </c>
      <c r="AP903" s="51">
        <v>-999</v>
      </c>
      <c r="AQ903" s="51" t="s">
        <v>12734</v>
      </c>
      <c r="AR903" s="51" t="s">
        <v>12734</v>
      </c>
      <c r="AS903" s="51" t="s">
        <v>12734</v>
      </c>
      <c r="AT903" s="51">
        <v>-999</v>
      </c>
      <c r="AU903" s="51">
        <v>-999</v>
      </c>
      <c r="AV903" s="76" t="s">
        <v>12734</v>
      </c>
      <c r="AW903" s="133" t="s">
        <v>12734</v>
      </c>
      <c r="AX903" s="133" t="s">
        <v>12734</v>
      </c>
      <c r="AY903" s="133" t="s">
        <v>12734</v>
      </c>
      <c r="AZ903" s="133" t="s">
        <v>12734</v>
      </c>
      <c r="BA903" s="133">
        <v>219</v>
      </c>
      <c r="BB903" s="133" t="s">
        <v>12734</v>
      </c>
      <c r="BC903" s="133" t="s">
        <v>12734</v>
      </c>
      <c r="BD903" s="133" t="s">
        <v>12734</v>
      </c>
      <c r="BE903" s="133">
        <v>388</v>
      </c>
      <c r="BF903" s="133">
        <v>373</v>
      </c>
      <c r="BG903" s="92" t="s">
        <v>12734</v>
      </c>
      <c r="BH903" s="8">
        <v>10.292358297693868</v>
      </c>
      <c r="BI903" s="8">
        <v>-1009.2923582976939</v>
      </c>
      <c r="BJ903" s="12">
        <v>884</v>
      </c>
      <c r="BK903" s="10">
        <v>0</v>
      </c>
      <c r="BL903" s="10">
        <v>0.21403182159055145</v>
      </c>
      <c r="BM903" s="10">
        <v>-1009.5063901192844</v>
      </c>
      <c r="BN903" s="41">
        <v>-1863.4934523109864</v>
      </c>
      <c r="BO903" s="41"/>
      <c r="BP903" s="10">
        <v>0</v>
      </c>
      <c r="BQ903" s="38">
        <v>0</v>
      </c>
      <c r="BR903" s="6" t="s">
        <v>13324</v>
      </c>
      <c r="BS903" s="51">
        <v>0</v>
      </c>
      <c r="BT903" s="75">
        <v>2107</v>
      </c>
      <c r="BU903" s="51">
        <v>0</v>
      </c>
      <c r="BV903" s="75">
        <v>0</v>
      </c>
      <c r="BW903" s="75">
        <v>0</v>
      </c>
      <c r="BX903" s="51"/>
    </row>
    <row r="904" spans="1:76">
      <c r="A904" s="53" t="s">
        <v>12698</v>
      </c>
      <c r="B904" s="1" t="s">
        <v>12719</v>
      </c>
      <c r="C904" s="2" t="s">
        <v>12718</v>
      </c>
      <c r="D904" s="91" t="s">
        <v>12631</v>
      </c>
      <c r="E904" s="2" t="s">
        <v>1428</v>
      </c>
      <c r="F904" s="2" t="s">
        <v>6289</v>
      </c>
      <c r="G904" s="2" t="s">
        <v>1372</v>
      </c>
      <c r="H904" s="2" t="s">
        <v>1372</v>
      </c>
      <c r="I904" t="e">
        <v>#VALUE!</v>
      </c>
      <c r="J904" t="s">
        <v>12632</v>
      </c>
      <c r="K904" t="e">
        <v>#VALUE!</v>
      </c>
      <c r="L904" t="s">
        <v>12660</v>
      </c>
      <c r="M904" s="175">
        <v>0</v>
      </c>
      <c r="N904" s="124">
        <v>0</v>
      </c>
      <c r="O904" s="75">
        <v>0</v>
      </c>
      <c r="P904" s="124">
        <v>0</v>
      </c>
      <c r="Q904" s="124">
        <v>0</v>
      </c>
      <c r="R904" s="124">
        <v>0</v>
      </c>
      <c r="S904" s="75">
        <v>0</v>
      </c>
      <c r="T904" s="124">
        <v>0</v>
      </c>
      <c r="U904" s="75">
        <v>0</v>
      </c>
      <c r="V904" s="75">
        <v>0</v>
      </c>
      <c r="W904" s="75">
        <v>0</v>
      </c>
      <c r="X904" s="75">
        <v>0</v>
      </c>
      <c r="Y904" s="52">
        <v>0</v>
      </c>
      <c r="Z904" s="52">
        <v>0</v>
      </c>
      <c r="AA904" s="52">
        <v>0</v>
      </c>
      <c r="AB904" s="51">
        <v>0</v>
      </c>
      <c r="AC904" s="51">
        <v>0</v>
      </c>
      <c r="AD904" s="51">
        <v>0</v>
      </c>
      <c r="AE904" s="51">
        <v>0</v>
      </c>
      <c r="AF904" s="51">
        <v>0.37915166066423983</v>
      </c>
      <c r="AG904" s="51">
        <v>0</v>
      </c>
      <c r="AH904" s="51">
        <v>0</v>
      </c>
      <c r="AI904" s="51">
        <v>0</v>
      </c>
      <c r="AJ904" s="51">
        <v>-999</v>
      </c>
      <c r="AK904" s="51" t="s">
        <v>12734</v>
      </c>
      <c r="AL904" s="51" t="s">
        <v>12734</v>
      </c>
      <c r="AM904" s="51" t="s">
        <v>12734</v>
      </c>
      <c r="AN904" s="51" t="s">
        <v>12734</v>
      </c>
      <c r="AO904" s="51" t="s">
        <v>12734</v>
      </c>
      <c r="AP904" s="51">
        <v>-999</v>
      </c>
      <c r="AQ904" s="51" t="s">
        <v>12734</v>
      </c>
      <c r="AR904" s="51" t="s">
        <v>12734</v>
      </c>
      <c r="AS904" s="51" t="s">
        <v>12734</v>
      </c>
      <c r="AT904" s="51">
        <v>-999</v>
      </c>
      <c r="AU904" s="51">
        <v>-999</v>
      </c>
      <c r="AV904" s="76" t="s">
        <v>12734</v>
      </c>
      <c r="AW904" s="76" t="s">
        <v>12734</v>
      </c>
      <c r="AX904" s="76" t="s">
        <v>12734</v>
      </c>
      <c r="AY904" s="76" t="s">
        <v>12734</v>
      </c>
      <c r="AZ904" s="76" t="s">
        <v>12734</v>
      </c>
      <c r="BA904" s="76">
        <v>219</v>
      </c>
      <c r="BB904" s="76" t="s">
        <v>12734</v>
      </c>
      <c r="BC904" s="76" t="s">
        <v>12734</v>
      </c>
      <c r="BD904" s="76" t="s">
        <v>12734</v>
      </c>
      <c r="BE904" s="76">
        <v>388</v>
      </c>
      <c r="BF904" s="76">
        <v>373</v>
      </c>
      <c r="BG904" s="93" t="s">
        <v>12734</v>
      </c>
      <c r="BH904" s="51">
        <v>10.292358297693868</v>
      </c>
      <c r="BI904" s="51">
        <v>-1009.2923582976939</v>
      </c>
      <c r="BJ904" s="76">
        <v>884</v>
      </c>
      <c r="BK904" s="51">
        <v>0</v>
      </c>
      <c r="BL904" s="51">
        <v>0.21403182159055145</v>
      </c>
      <c r="BM904" s="51">
        <v>-1009.5063901192844</v>
      </c>
      <c r="BN904" s="64">
        <v>-1863.4934523109864</v>
      </c>
      <c r="BO904" s="64"/>
      <c r="BP904" s="51">
        <v>0</v>
      </c>
      <c r="BQ904" s="38">
        <v>0</v>
      </c>
      <c r="BR904" s="51" t="s">
        <v>13324</v>
      </c>
      <c r="BS904" s="51">
        <v>528.83000000000004</v>
      </c>
      <c r="BT904" s="75">
        <v>2107</v>
      </c>
      <c r="BU904" s="51">
        <v>-1578.17</v>
      </c>
      <c r="BV904" s="75">
        <v>360</v>
      </c>
      <c r="BW904" s="75">
        <v>604</v>
      </c>
      <c r="BX904" s="51"/>
    </row>
    <row r="905" spans="1:76">
      <c r="A905" s="186" t="s">
        <v>2518</v>
      </c>
      <c r="B905" s="187" t="s">
        <v>4365</v>
      </c>
      <c r="C905" s="205" t="s">
        <v>4043</v>
      </c>
      <c r="D905" s="220" t="s">
        <v>437</v>
      </c>
      <c r="E905" s="205" t="s">
        <v>2665</v>
      </c>
      <c r="F905" s="205" t="s">
        <v>2665</v>
      </c>
      <c r="G905" s="205" t="s">
        <v>1372</v>
      </c>
      <c r="H905" s="205" t="s">
        <v>1372</v>
      </c>
      <c r="I905" s="206">
        <v>3882</v>
      </c>
      <c r="J905" s="206" t="s">
        <v>7974</v>
      </c>
      <c r="K905" s="207" t="e">
        <v>#VALUE!</v>
      </c>
      <c r="L905" s="207" t="s">
        <v>3917</v>
      </c>
      <c r="M905" s="208">
        <v>0</v>
      </c>
      <c r="N905" s="209">
        <v>0</v>
      </c>
      <c r="O905" s="209">
        <v>0</v>
      </c>
      <c r="P905" s="209">
        <v>0</v>
      </c>
      <c r="Q905" s="209">
        <v>0</v>
      </c>
      <c r="R905" s="209">
        <v>0</v>
      </c>
      <c r="S905" s="209">
        <v>0</v>
      </c>
      <c r="T905" s="209">
        <v>0</v>
      </c>
      <c r="U905" s="209">
        <v>0</v>
      </c>
      <c r="V905" s="209">
        <v>0</v>
      </c>
      <c r="W905" s="209">
        <v>0</v>
      </c>
      <c r="X905" s="209">
        <v>0</v>
      </c>
      <c r="Y905" s="210">
        <v>0</v>
      </c>
      <c r="Z905" s="211">
        <v>0</v>
      </c>
      <c r="AA905" s="211">
        <v>0</v>
      </c>
      <c r="AB905" s="212">
        <v>0</v>
      </c>
      <c r="AC905" s="212">
        <v>0</v>
      </c>
      <c r="AD905" s="212">
        <v>0</v>
      </c>
      <c r="AE905" s="212">
        <v>0</v>
      </c>
      <c r="AF905" s="212">
        <v>0.37915166066423983</v>
      </c>
      <c r="AG905" s="213">
        <v>0</v>
      </c>
      <c r="AH905" s="213">
        <v>0</v>
      </c>
      <c r="AI905" s="213">
        <v>0</v>
      </c>
      <c r="AJ905" s="212">
        <v>-999</v>
      </c>
      <c r="AK905" s="212" t="s">
        <v>12734</v>
      </c>
      <c r="AL905" s="212" t="s">
        <v>12734</v>
      </c>
      <c r="AM905" s="212" t="s">
        <v>12734</v>
      </c>
      <c r="AN905" s="212" t="s">
        <v>12734</v>
      </c>
      <c r="AO905" s="212" t="s">
        <v>12734</v>
      </c>
      <c r="AP905" s="212">
        <v>-999</v>
      </c>
      <c r="AQ905" s="212" t="s">
        <v>12734</v>
      </c>
      <c r="AR905" s="212" t="s">
        <v>12734</v>
      </c>
      <c r="AS905" s="212" t="s">
        <v>12734</v>
      </c>
      <c r="AT905" s="212">
        <v>-999</v>
      </c>
      <c r="AU905" s="212">
        <v>-999</v>
      </c>
      <c r="AV905" s="214" t="s">
        <v>12734</v>
      </c>
      <c r="AW905" s="214" t="s">
        <v>12734</v>
      </c>
      <c r="AX905" s="214" t="s">
        <v>12734</v>
      </c>
      <c r="AY905" s="214" t="s">
        <v>12734</v>
      </c>
      <c r="AZ905" s="214" t="s">
        <v>12734</v>
      </c>
      <c r="BA905" s="214">
        <v>219</v>
      </c>
      <c r="BB905" s="214" t="s">
        <v>12734</v>
      </c>
      <c r="BC905" s="214" t="s">
        <v>12734</v>
      </c>
      <c r="BD905" s="214" t="s">
        <v>12734</v>
      </c>
      <c r="BE905" s="214">
        <v>388</v>
      </c>
      <c r="BF905" s="214">
        <v>373</v>
      </c>
      <c r="BG905" s="215" t="s">
        <v>12734</v>
      </c>
      <c r="BH905" s="212">
        <v>10.292358297693868</v>
      </c>
      <c r="BI905" s="212">
        <v>-1009.2923582976939</v>
      </c>
      <c r="BJ905" s="214">
        <v>884</v>
      </c>
      <c r="BK905" s="212">
        <v>0</v>
      </c>
      <c r="BL905" s="212">
        <v>0.21403182159055145</v>
      </c>
      <c r="BM905" s="212">
        <v>-1009.5063901192844</v>
      </c>
      <c r="BN905" s="216">
        <v>-1863.4934523109864</v>
      </c>
      <c r="BO905" s="217"/>
      <c r="BP905" s="212">
        <v>0</v>
      </c>
      <c r="BQ905" s="38">
        <v>0</v>
      </c>
      <c r="BR905" s="212" t="s">
        <v>13324</v>
      </c>
      <c r="BS905" s="212">
        <v>0</v>
      </c>
      <c r="BT905" s="218">
        <v>2107</v>
      </c>
      <c r="BU905" s="213">
        <v>0</v>
      </c>
      <c r="BV905" s="218">
        <v>0</v>
      </c>
      <c r="BW905" s="218">
        <v>0</v>
      </c>
      <c r="BX905" s="212"/>
    </row>
    <row r="906" spans="1:76">
      <c r="A906" s="48" t="s">
        <v>10042</v>
      </c>
      <c r="B906" s="1" t="s">
        <v>10043</v>
      </c>
      <c r="C906" s="2" t="s">
        <v>5060</v>
      </c>
      <c r="D906" s="91" t="s">
        <v>9555</v>
      </c>
      <c r="E906" s="2" t="s">
        <v>1398</v>
      </c>
      <c r="F906" s="2" t="s">
        <v>6289</v>
      </c>
      <c r="G906" s="2" t="s">
        <v>1372</v>
      </c>
      <c r="H906" s="2" t="s">
        <v>1372</v>
      </c>
      <c r="I906">
        <v>13910</v>
      </c>
      <c r="J906" t="s">
        <v>9556</v>
      </c>
      <c r="K906" t="e">
        <v>#VALUE!</v>
      </c>
      <c r="L906" t="s">
        <v>10044</v>
      </c>
      <c r="M906" s="175">
        <v>0</v>
      </c>
      <c r="N906" s="124">
        <v>0</v>
      </c>
      <c r="O906" s="75">
        <v>0</v>
      </c>
      <c r="P906" s="124">
        <v>0</v>
      </c>
      <c r="Q906" s="124">
        <v>0</v>
      </c>
      <c r="R906" s="124">
        <v>0</v>
      </c>
      <c r="S906" s="75">
        <v>0</v>
      </c>
      <c r="T906" s="124">
        <v>0</v>
      </c>
      <c r="U906" s="75">
        <v>0</v>
      </c>
      <c r="V906" s="75">
        <v>0</v>
      </c>
      <c r="W906" s="75">
        <v>0</v>
      </c>
      <c r="X906" s="75">
        <v>0</v>
      </c>
      <c r="Y906" s="3">
        <v>0</v>
      </c>
      <c r="Z906" s="3">
        <v>0</v>
      </c>
      <c r="AA906" s="3">
        <v>0</v>
      </c>
      <c r="AB906" s="6">
        <v>0</v>
      </c>
      <c r="AC906" s="6">
        <v>0</v>
      </c>
      <c r="AD906" s="6">
        <v>0</v>
      </c>
      <c r="AE906" s="6">
        <v>0</v>
      </c>
      <c r="AF906" s="51">
        <v>0.37915166066423983</v>
      </c>
      <c r="AG906" s="51">
        <v>0</v>
      </c>
      <c r="AH906" s="51">
        <v>0</v>
      </c>
      <c r="AI906" s="51">
        <v>0</v>
      </c>
      <c r="AJ906" s="8">
        <v>-999</v>
      </c>
      <c r="AK906" s="8" t="s">
        <v>12734</v>
      </c>
      <c r="AL906" s="8" t="s">
        <v>12734</v>
      </c>
      <c r="AM906" s="8" t="s">
        <v>12734</v>
      </c>
      <c r="AN906" s="8" t="s">
        <v>12734</v>
      </c>
      <c r="AO906" s="8" t="s">
        <v>12734</v>
      </c>
      <c r="AP906" s="8">
        <v>-999</v>
      </c>
      <c r="AQ906" s="8" t="s">
        <v>12734</v>
      </c>
      <c r="AR906" s="8" t="s">
        <v>12734</v>
      </c>
      <c r="AS906" s="8" t="s">
        <v>12734</v>
      </c>
      <c r="AT906" s="8">
        <v>-999</v>
      </c>
      <c r="AU906" s="8">
        <v>-999</v>
      </c>
      <c r="AV906" s="133" t="s">
        <v>12734</v>
      </c>
      <c r="AW906" s="133" t="s">
        <v>12734</v>
      </c>
      <c r="AX906" s="133" t="s">
        <v>12734</v>
      </c>
      <c r="AY906" s="133" t="s">
        <v>12734</v>
      </c>
      <c r="AZ906" s="133" t="s">
        <v>12734</v>
      </c>
      <c r="BA906" s="133">
        <v>219</v>
      </c>
      <c r="BB906" s="133" t="s">
        <v>12734</v>
      </c>
      <c r="BC906" s="133" t="s">
        <v>12734</v>
      </c>
      <c r="BD906" s="133" t="s">
        <v>12734</v>
      </c>
      <c r="BE906" s="133">
        <v>388</v>
      </c>
      <c r="BF906" s="133">
        <v>373</v>
      </c>
      <c r="BG906" s="92" t="s">
        <v>12734</v>
      </c>
      <c r="BH906" s="6">
        <v>10.292358297693868</v>
      </c>
      <c r="BI906" s="8">
        <v>-1009.2923582976939</v>
      </c>
      <c r="BJ906" s="12">
        <v>884</v>
      </c>
      <c r="BK906" s="6">
        <v>0</v>
      </c>
      <c r="BL906" s="6">
        <v>0.21403182159055145</v>
      </c>
      <c r="BM906" s="6">
        <v>-1009.5063901192844</v>
      </c>
      <c r="BN906" s="38">
        <v>-1863.4934523109864</v>
      </c>
      <c r="BO906" s="38"/>
      <c r="BP906" s="6">
        <v>0</v>
      </c>
      <c r="BQ906" s="38">
        <v>0</v>
      </c>
      <c r="BR906" s="6" t="s">
        <v>13324</v>
      </c>
      <c r="BS906" s="51">
        <v>0</v>
      </c>
      <c r="BT906" s="75">
        <v>2107</v>
      </c>
      <c r="BU906" s="51">
        <v>0</v>
      </c>
      <c r="BV906" s="75">
        <v>0</v>
      </c>
      <c r="BW906" s="75">
        <v>0</v>
      </c>
      <c r="BX906" s="51"/>
    </row>
    <row r="907" spans="1:76">
      <c r="A907" s="61" t="s">
        <v>11674</v>
      </c>
      <c r="B907" s="1" t="s">
        <v>4552</v>
      </c>
      <c r="C907" s="2" t="s">
        <v>11675</v>
      </c>
      <c r="D907" s="91" t="s">
        <v>11490</v>
      </c>
      <c r="E907" s="2" t="s">
        <v>1390</v>
      </c>
      <c r="F907" s="2" t="s">
        <v>3643</v>
      </c>
      <c r="G907" s="2" t="s">
        <v>1372</v>
      </c>
      <c r="H907" s="2" t="s">
        <v>1372</v>
      </c>
      <c r="I907" t="e">
        <v>#VALUE!</v>
      </c>
      <c r="J907" t="s">
        <v>11676</v>
      </c>
      <c r="K907" t="e">
        <v>#VALUE!</v>
      </c>
      <c r="L907" t="s">
        <v>11397</v>
      </c>
      <c r="M907" s="175">
        <v>0</v>
      </c>
      <c r="N907" s="124">
        <v>0</v>
      </c>
      <c r="O907" s="75">
        <v>0</v>
      </c>
      <c r="P907" s="124">
        <v>0</v>
      </c>
      <c r="Q907" s="124">
        <v>0</v>
      </c>
      <c r="R907" s="124">
        <v>0</v>
      </c>
      <c r="S907" s="75">
        <v>0</v>
      </c>
      <c r="T907" s="124">
        <v>0</v>
      </c>
      <c r="U907" s="75">
        <v>0</v>
      </c>
      <c r="V907" s="75">
        <v>0</v>
      </c>
      <c r="W907" s="75">
        <v>0</v>
      </c>
      <c r="X907" s="75">
        <v>0</v>
      </c>
      <c r="Y907" s="52">
        <v>0</v>
      </c>
      <c r="Z907" s="52">
        <v>0</v>
      </c>
      <c r="AA907" s="52">
        <v>0</v>
      </c>
      <c r="AB907" s="51">
        <v>0</v>
      </c>
      <c r="AC907" s="51">
        <v>0</v>
      </c>
      <c r="AD907" s="51">
        <v>0</v>
      </c>
      <c r="AE907" s="51">
        <v>0</v>
      </c>
      <c r="AF907" s="51">
        <v>0.37915166066423983</v>
      </c>
      <c r="AG907" s="51">
        <v>0</v>
      </c>
      <c r="AH907" s="51">
        <v>0</v>
      </c>
      <c r="AI907" s="51">
        <v>0</v>
      </c>
      <c r="AJ907" s="51">
        <v>-999</v>
      </c>
      <c r="AK907" s="51" t="s">
        <v>12734</v>
      </c>
      <c r="AL907" s="51" t="s">
        <v>12734</v>
      </c>
      <c r="AM907" s="51" t="s">
        <v>12734</v>
      </c>
      <c r="AN907" s="51" t="s">
        <v>12734</v>
      </c>
      <c r="AO907" s="51" t="s">
        <v>12734</v>
      </c>
      <c r="AP907" s="51">
        <v>-999</v>
      </c>
      <c r="AQ907" s="51" t="s">
        <v>12734</v>
      </c>
      <c r="AR907" s="51" t="s">
        <v>12734</v>
      </c>
      <c r="AS907" s="51" t="s">
        <v>12734</v>
      </c>
      <c r="AT907" s="51">
        <v>-999</v>
      </c>
      <c r="AU907" s="51">
        <v>-999</v>
      </c>
      <c r="AV907" s="76" t="s">
        <v>12734</v>
      </c>
      <c r="AW907" s="133" t="s">
        <v>12734</v>
      </c>
      <c r="AX907" s="133" t="s">
        <v>12734</v>
      </c>
      <c r="AY907" s="133" t="s">
        <v>12734</v>
      </c>
      <c r="AZ907" s="133" t="s">
        <v>12734</v>
      </c>
      <c r="BA907" s="133">
        <v>219</v>
      </c>
      <c r="BB907" s="133" t="s">
        <v>12734</v>
      </c>
      <c r="BC907" s="133" t="s">
        <v>12734</v>
      </c>
      <c r="BD907" s="133" t="s">
        <v>12734</v>
      </c>
      <c r="BE907" s="133">
        <v>388</v>
      </c>
      <c r="BF907" s="133">
        <v>373</v>
      </c>
      <c r="BG907" s="92" t="s">
        <v>12734</v>
      </c>
      <c r="BH907" s="51">
        <v>10.292358297693868</v>
      </c>
      <c r="BI907" s="51">
        <v>-1009.2923582976939</v>
      </c>
      <c r="BJ907" s="76">
        <v>884</v>
      </c>
      <c r="BK907" s="51">
        <v>0</v>
      </c>
      <c r="BL907" s="51">
        <v>0.21403182159055145</v>
      </c>
      <c r="BM907" s="51">
        <v>-1009.5063901192844</v>
      </c>
      <c r="BN907" s="64">
        <v>-1863.4934523109864</v>
      </c>
      <c r="BO907" s="64"/>
      <c r="BP907" s="51">
        <v>0</v>
      </c>
      <c r="BQ907" s="38">
        <v>0</v>
      </c>
      <c r="BR907" s="51" t="s">
        <v>13324</v>
      </c>
      <c r="BS907" s="51">
        <v>568.33000000000004</v>
      </c>
      <c r="BT907" s="75">
        <v>2107</v>
      </c>
      <c r="BU907" s="51">
        <v>-1538.67</v>
      </c>
      <c r="BV907" s="75">
        <v>301</v>
      </c>
      <c r="BW907" s="75">
        <v>703</v>
      </c>
      <c r="BX907" s="51"/>
    </row>
    <row r="908" spans="1:76">
      <c r="A908" s="186" t="s">
        <v>1701</v>
      </c>
      <c r="B908" s="187" t="s">
        <v>3966</v>
      </c>
      <c r="C908" s="205" t="s">
        <v>3967</v>
      </c>
      <c r="D908" s="220" t="s">
        <v>574</v>
      </c>
      <c r="E908" s="205" t="s">
        <v>1366</v>
      </c>
      <c r="F908" s="205" t="s">
        <v>3643</v>
      </c>
      <c r="G908" s="205" t="s">
        <v>1372</v>
      </c>
      <c r="H908" s="205" t="s">
        <v>1372</v>
      </c>
      <c r="I908" s="206">
        <v>4727</v>
      </c>
      <c r="J908" s="206" t="s">
        <v>6471</v>
      </c>
      <c r="K908" s="207" t="e">
        <v>#VALUE!</v>
      </c>
      <c r="L908" s="207" t="s">
        <v>3162</v>
      </c>
      <c r="M908" s="208">
        <v>0</v>
      </c>
      <c r="N908" s="209">
        <v>0</v>
      </c>
      <c r="O908" s="209">
        <v>0</v>
      </c>
      <c r="P908" s="209">
        <v>0</v>
      </c>
      <c r="Q908" s="209">
        <v>0</v>
      </c>
      <c r="R908" s="209">
        <v>0</v>
      </c>
      <c r="S908" s="209">
        <v>0</v>
      </c>
      <c r="T908" s="209">
        <v>0</v>
      </c>
      <c r="U908" s="209">
        <v>0</v>
      </c>
      <c r="V908" s="209">
        <v>0</v>
      </c>
      <c r="W908" s="209">
        <v>0</v>
      </c>
      <c r="X908" s="209">
        <v>0</v>
      </c>
      <c r="Y908" s="210">
        <v>0</v>
      </c>
      <c r="Z908" s="211">
        <v>0</v>
      </c>
      <c r="AA908" s="211">
        <v>0</v>
      </c>
      <c r="AB908" s="212">
        <v>0</v>
      </c>
      <c r="AC908" s="212">
        <v>0</v>
      </c>
      <c r="AD908" s="212">
        <v>0</v>
      </c>
      <c r="AE908" s="212">
        <v>0</v>
      </c>
      <c r="AF908" s="212">
        <v>0.37915166066423983</v>
      </c>
      <c r="AG908" s="213">
        <v>0</v>
      </c>
      <c r="AH908" s="213">
        <v>0</v>
      </c>
      <c r="AI908" s="213">
        <v>0</v>
      </c>
      <c r="AJ908" s="212">
        <v>-999</v>
      </c>
      <c r="AK908" s="212" t="s">
        <v>12734</v>
      </c>
      <c r="AL908" s="212" t="s">
        <v>12734</v>
      </c>
      <c r="AM908" s="212" t="s">
        <v>12734</v>
      </c>
      <c r="AN908" s="212" t="s">
        <v>12734</v>
      </c>
      <c r="AO908" s="212" t="s">
        <v>12734</v>
      </c>
      <c r="AP908" s="212">
        <v>-999</v>
      </c>
      <c r="AQ908" s="212" t="s">
        <v>12734</v>
      </c>
      <c r="AR908" s="212" t="s">
        <v>12734</v>
      </c>
      <c r="AS908" s="212" t="s">
        <v>12734</v>
      </c>
      <c r="AT908" s="212">
        <v>-999</v>
      </c>
      <c r="AU908" s="212">
        <v>-999</v>
      </c>
      <c r="AV908" s="214" t="s">
        <v>12734</v>
      </c>
      <c r="AW908" s="214" t="s">
        <v>12734</v>
      </c>
      <c r="AX908" s="214" t="s">
        <v>12734</v>
      </c>
      <c r="AY908" s="214" t="s">
        <v>12734</v>
      </c>
      <c r="AZ908" s="214" t="s">
        <v>12734</v>
      </c>
      <c r="BA908" s="214">
        <v>219</v>
      </c>
      <c r="BB908" s="214" t="s">
        <v>12734</v>
      </c>
      <c r="BC908" s="214" t="s">
        <v>12734</v>
      </c>
      <c r="BD908" s="214" t="s">
        <v>12734</v>
      </c>
      <c r="BE908" s="214">
        <v>388</v>
      </c>
      <c r="BF908" s="214">
        <v>373</v>
      </c>
      <c r="BG908" s="215" t="s">
        <v>12734</v>
      </c>
      <c r="BH908" s="212">
        <v>10.292358297693868</v>
      </c>
      <c r="BI908" s="212">
        <v>-1009.2923582976939</v>
      </c>
      <c r="BJ908" s="214">
        <v>884</v>
      </c>
      <c r="BK908" s="212">
        <v>0</v>
      </c>
      <c r="BL908" s="212">
        <v>0.21403182159055145</v>
      </c>
      <c r="BM908" s="212">
        <v>-1009.5063901192844</v>
      </c>
      <c r="BN908" s="216">
        <v>-1863.4934523109864</v>
      </c>
      <c r="BO908" s="217"/>
      <c r="BP908" s="212">
        <v>0</v>
      </c>
      <c r="BQ908" s="38">
        <v>0</v>
      </c>
      <c r="BR908" s="212" t="s">
        <v>13324</v>
      </c>
      <c r="BS908" s="212">
        <v>0</v>
      </c>
      <c r="BT908" s="218">
        <v>2107</v>
      </c>
      <c r="BU908" s="213">
        <v>0</v>
      </c>
      <c r="BV908" s="218">
        <v>0</v>
      </c>
      <c r="BW908" s="218">
        <v>0</v>
      </c>
      <c r="BX908" s="212"/>
    </row>
    <row r="909" spans="1:76">
      <c r="A909" s="48" t="s">
        <v>10622</v>
      </c>
      <c r="B909" s="1" t="s">
        <v>10624</v>
      </c>
      <c r="C909" s="2" t="s">
        <v>4801</v>
      </c>
      <c r="D909" s="91" t="s">
        <v>10623</v>
      </c>
      <c r="E909" s="2" t="s">
        <v>1441</v>
      </c>
      <c r="F909" s="2" t="s">
        <v>6289</v>
      </c>
      <c r="G909" s="2" t="s">
        <v>1372</v>
      </c>
      <c r="H909" s="2" t="s">
        <v>1372</v>
      </c>
      <c r="I909">
        <v>6448</v>
      </c>
      <c r="J909" t="s">
        <v>10625</v>
      </c>
      <c r="K909" t="e">
        <v>#VALUE!</v>
      </c>
      <c r="L909" t="s">
        <v>11143</v>
      </c>
      <c r="M909" s="175">
        <v>0</v>
      </c>
      <c r="N909" s="124">
        <v>0</v>
      </c>
      <c r="O909" s="75">
        <v>0</v>
      </c>
      <c r="P909" s="124">
        <v>0</v>
      </c>
      <c r="Q909" s="124">
        <v>0</v>
      </c>
      <c r="R909" s="124">
        <v>0</v>
      </c>
      <c r="S909" s="75">
        <v>0</v>
      </c>
      <c r="T909" s="124">
        <v>0</v>
      </c>
      <c r="U909" s="75">
        <v>0</v>
      </c>
      <c r="V909" s="75">
        <v>0</v>
      </c>
      <c r="W909" s="75">
        <v>0</v>
      </c>
      <c r="X909" s="75">
        <v>0</v>
      </c>
      <c r="Y909" s="4">
        <v>0</v>
      </c>
      <c r="Z909" s="4">
        <v>0</v>
      </c>
      <c r="AA909" s="4">
        <v>0</v>
      </c>
      <c r="AB909" s="8">
        <v>0</v>
      </c>
      <c r="AC909" s="8">
        <v>0</v>
      </c>
      <c r="AD909" s="8">
        <v>0</v>
      </c>
      <c r="AE909" s="8">
        <v>0</v>
      </c>
      <c r="AF909" s="51">
        <v>0.37915166066423983</v>
      </c>
      <c r="AG909" s="51">
        <v>0</v>
      </c>
      <c r="AH909" s="51">
        <v>0</v>
      </c>
      <c r="AI909" s="51">
        <v>0</v>
      </c>
      <c r="AJ909" s="8">
        <v>-999</v>
      </c>
      <c r="AK909" s="8" t="s">
        <v>12734</v>
      </c>
      <c r="AL909" s="8" t="s">
        <v>12734</v>
      </c>
      <c r="AM909" s="8" t="s">
        <v>12734</v>
      </c>
      <c r="AN909" s="8" t="s">
        <v>12734</v>
      </c>
      <c r="AO909" s="8" t="s">
        <v>12734</v>
      </c>
      <c r="AP909" s="8">
        <v>-999</v>
      </c>
      <c r="AQ909" s="8" t="s">
        <v>12734</v>
      </c>
      <c r="AR909" s="8" t="s">
        <v>12734</v>
      </c>
      <c r="AS909" s="8" t="s">
        <v>12734</v>
      </c>
      <c r="AT909" s="8">
        <v>-999</v>
      </c>
      <c r="AU909" s="8">
        <v>-999</v>
      </c>
      <c r="AV909" s="133" t="s">
        <v>12734</v>
      </c>
      <c r="AW909" s="133" t="s">
        <v>12734</v>
      </c>
      <c r="AX909" s="133" t="s">
        <v>12734</v>
      </c>
      <c r="AY909" s="133" t="s">
        <v>12734</v>
      </c>
      <c r="AZ909" s="133" t="s">
        <v>12734</v>
      </c>
      <c r="BA909" s="133">
        <v>219</v>
      </c>
      <c r="BB909" s="133" t="s">
        <v>12734</v>
      </c>
      <c r="BC909" s="133" t="s">
        <v>12734</v>
      </c>
      <c r="BD909" s="133" t="s">
        <v>12734</v>
      </c>
      <c r="BE909" s="133">
        <v>388</v>
      </c>
      <c r="BF909" s="133">
        <v>373</v>
      </c>
      <c r="BG909" s="92" t="s">
        <v>12734</v>
      </c>
      <c r="BH909" s="8">
        <v>10.292358297693868</v>
      </c>
      <c r="BI909" s="8">
        <v>-1009.2923582976939</v>
      </c>
      <c r="BJ909" s="12">
        <v>884</v>
      </c>
      <c r="BK909" s="10">
        <v>0</v>
      </c>
      <c r="BL909" s="10">
        <v>0.21403182159055145</v>
      </c>
      <c r="BM909" s="10">
        <v>-1009.5063901192844</v>
      </c>
      <c r="BN909" s="41">
        <v>-1863.4934523109864</v>
      </c>
      <c r="BO909" s="41"/>
      <c r="BP909" s="10">
        <v>0</v>
      </c>
      <c r="BQ909" s="38">
        <v>0</v>
      </c>
      <c r="BR909" s="6" t="s">
        <v>13324</v>
      </c>
      <c r="BS909" s="51">
        <v>0</v>
      </c>
      <c r="BT909" s="75">
        <v>2107</v>
      </c>
      <c r="BU909" s="51">
        <v>0</v>
      </c>
      <c r="BV909" s="75">
        <v>0</v>
      </c>
      <c r="BW909" s="75">
        <v>0</v>
      </c>
      <c r="BX909" s="51"/>
    </row>
    <row r="910" spans="1:76">
      <c r="A910" s="26" t="s">
        <v>5623</v>
      </c>
      <c r="B910" s="1" t="s">
        <v>5624</v>
      </c>
      <c r="C910" s="2" t="s">
        <v>5625</v>
      </c>
      <c r="D910" s="91" t="s">
        <v>6240</v>
      </c>
      <c r="E910" s="2" t="s">
        <v>2665</v>
      </c>
      <c r="F910" s="2" t="s">
        <v>2665</v>
      </c>
      <c r="G910" s="2" t="s">
        <v>1372</v>
      </c>
      <c r="H910" s="2" t="s">
        <v>1372</v>
      </c>
      <c r="I910">
        <v>13633</v>
      </c>
      <c r="J910" t="s">
        <v>7977</v>
      </c>
      <c r="K910" t="e">
        <v>#VALUE!</v>
      </c>
      <c r="L910" t="s">
        <v>6241</v>
      </c>
      <c r="M910" s="175">
        <v>0</v>
      </c>
      <c r="N910" s="124">
        <v>0</v>
      </c>
      <c r="O910" s="75">
        <v>0</v>
      </c>
      <c r="P910" s="124">
        <v>0</v>
      </c>
      <c r="Q910" s="124">
        <v>0</v>
      </c>
      <c r="R910" s="124">
        <v>0</v>
      </c>
      <c r="S910" s="75">
        <v>0</v>
      </c>
      <c r="T910" s="124">
        <v>0</v>
      </c>
      <c r="U910" s="75">
        <v>0</v>
      </c>
      <c r="V910" s="75">
        <v>0</v>
      </c>
      <c r="W910" s="75">
        <v>0</v>
      </c>
      <c r="X910" s="75">
        <v>0</v>
      </c>
      <c r="Y910" s="4">
        <v>0</v>
      </c>
      <c r="Z910" s="4">
        <v>0</v>
      </c>
      <c r="AA910" s="4">
        <v>0</v>
      </c>
      <c r="AB910" s="8">
        <v>0</v>
      </c>
      <c r="AC910" s="8">
        <v>0</v>
      </c>
      <c r="AD910" s="8">
        <v>0</v>
      </c>
      <c r="AE910" s="8">
        <v>0</v>
      </c>
      <c r="AF910" s="51">
        <v>0.37915166066423983</v>
      </c>
      <c r="AG910" s="51">
        <v>0</v>
      </c>
      <c r="AH910" s="51">
        <v>0</v>
      </c>
      <c r="AI910" s="51">
        <v>0</v>
      </c>
      <c r="AJ910" s="8">
        <v>-999</v>
      </c>
      <c r="AK910" s="8" t="s">
        <v>12734</v>
      </c>
      <c r="AL910" s="8" t="s">
        <v>12734</v>
      </c>
      <c r="AM910" s="8" t="s">
        <v>12734</v>
      </c>
      <c r="AN910" s="8" t="s">
        <v>12734</v>
      </c>
      <c r="AO910" s="8" t="s">
        <v>12734</v>
      </c>
      <c r="AP910" s="8">
        <v>-999</v>
      </c>
      <c r="AQ910" s="8" t="s">
        <v>12734</v>
      </c>
      <c r="AR910" s="8" t="s">
        <v>12734</v>
      </c>
      <c r="AS910" s="8" t="s">
        <v>12734</v>
      </c>
      <c r="AT910" s="8">
        <v>-999</v>
      </c>
      <c r="AU910" s="8">
        <v>-999</v>
      </c>
      <c r="AV910" s="133" t="s">
        <v>12734</v>
      </c>
      <c r="AW910" s="133" t="s">
        <v>12734</v>
      </c>
      <c r="AX910" s="133" t="s">
        <v>12734</v>
      </c>
      <c r="AY910" s="133" t="s">
        <v>12734</v>
      </c>
      <c r="AZ910" s="133" t="s">
        <v>12734</v>
      </c>
      <c r="BA910" s="133">
        <v>219</v>
      </c>
      <c r="BB910" s="133" t="s">
        <v>12734</v>
      </c>
      <c r="BC910" s="133" t="s">
        <v>12734</v>
      </c>
      <c r="BD910" s="133" t="s">
        <v>12734</v>
      </c>
      <c r="BE910" s="133">
        <v>388</v>
      </c>
      <c r="BF910" s="133">
        <v>373</v>
      </c>
      <c r="BG910" s="92" t="s">
        <v>12734</v>
      </c>
      <c r="BH910" s="8">
        <v>10.292358297693868</v>
      </c>
      <c r="BI910" s="8">
        <v>-1009.2923582976939</v>
      </c>
      <c r="BJ910" s="12">
        <v>884</v>
      </c>
      <c r="BK910" s="10">
        <v>0</v>
      </c>
      <c r="BL910" s="10">
        <v>0.21403182159055145</v>
      </c>
      <c r="BM910" s="10">
        <v>-1009.5063901192844</v>
      </c>
      <c r="BN910" s="41">
        <v>-1863.4934523109864</v>
      </c>
      <c r="BO910" s="41"/>
      <c r="BP910" s="10">
        <v>0</v>
      </c>
      <c r="BQ910" s="38">
        <v>0</v>
      </c>
      <c r="BR910" s="6" t="s">
        <v>13324</v>
      </c>
      <c r="BS910" s="51">
        <v>0</v>
      </c>
      <c r="BT910" s="75">
        <v>2107</v>
      </c>
      <c r="BU910" s="51">
        <v>0</v>
      </c>
      <c r="BV910" s="75">
        <v>0</v>
      </c>
      <c r="BW910" s="75">
        <v>0</v>
      </c>
      <c r="BX910" s="51"/>
    </row>
    <row r="911" spans="1:76">
      <c r="A911" s="48" t="s">
        <v>8165</v>
      </c>
      <c r="B911" s="1" t="s">
        <v>8167</v>
      </c>
      <c r="C911" s="2" t="s">
        <v>4011</v>
      </c>
      <c r="D911" s="91" t="s">
        <v>8166</v>
      </c>
      <c r="E911" s="2" t="s">
        <v>2665</v>
      </c>
      <c r="F911" s="2" t="s">
        <v>2665</v>
      </c>
      <c r="G911" s="2" t="s">
        <v>1372</v>
      </c>
      <c r="H911" s="2" t="s">
        <v>1372</v>
      </c>
      <c r="I911">
        <v>11255</v>
      </c>
      <c r="J911" t="s">
        <v>8168</v>
      </c>
      <c r="K911" t="e">
        <v>#VALUE!</v>
      </c>
      <c r="L911" t="s">
        <v>8169</v>
      </c>
      <c r="M911" s="175">
        <v>0</v>
      </c>
      <c r="N911" s="124">
        <v>0</v>
      </c>
      <c r="O911" s="75">
        <v>0</v>
      </c>
      <c r="P911" s="124">
        <v>0</v>
      </c>
      <c r="Q911" s="124">
        <v>0</v>
      </c>
      <c r="R911" s="124">
        <v>0</v>
      </c>
      <c r="S911" s="75">
        <v>0</v>
      </c>
      <c r="T911" s="124">
        <v>0</v>
      </c>
      <c r="U911" s="75">
        <v>0</v>
      </c>
      <c r="V911" s="75">
        <v>0</v>
      </c>
      <c r="W911" s="75">
        <v>0</v>
      </c>
      <c r="X911" s="75">
        <v>0</v>
      </c>
      <c r="Y911" s="3">
        <v>0</v>
      </c>
      <c r="Z911" s="3">
        <v>0</v>
      </c>
      <c r="AA911" s="3">
        <v>0</v>
      </c>
      <c r="AB911" s="6">
        <v>0</v>
      </c>
      <c r="AC911" s="6">
        <v>0</v>
      </c>
      <c r="AD911" s="6">
        <v>0</v>
      </c>
      <c r="AE911" s="6">
        <v>0</v>
      </c>
      <c r="AF911" s="51">
        <v>0.37915166066423983</v>
      </c>
      <c r="AG911" s="51">
        <v>0</v>
      </c>
      <c r="AH911" s="51">
        <v>0</v>
      </c>
      <c r="AI911" s="51">
        <v>0</v>
      </c>
      <c r="AJ911" s="6">
        <v>-999</v>
      </c>
      <c r="AK911" s="6" t="s">
        <v>12734</v>
      </c>
      <c r="AL911" s="6" t="s">
        <v>12734</v>
      </c>
      <c r="AM911" s="6" t="s">
        <v>12734</v>
      </c>
      <c r="AN911" s="6" t="s">
        <v>12734</v>
      </c>
      <c r="AO911" s="6" t="s">
        <v>12734</v>
      </c>
      <c r="AP911" s="6">
        <v>-999</v>
      </c>
      <c r="AQ911" s="6" t="s">
        <v>12734</v>
      </c>
      <c r="AR911" s="6" t="s">
        <v>12734</v>
      </c>
      <c r="AS911" s="6" t="s">
        <v>12734</v>
      </c>
      <c r="AT911" s="6">
        <v>-999</v>
      </c>
      <c r="AU911" s="6">
        <v>-999</v>
      </c>
      <c r="AV911" s="99" t="s">
        <v>12734</v>
      </c>
      <c r="AW911" s="133" t="s">
        <v>12734</v>
      </c>
      <c r="AX911" s="133" t="s">
        <v>12734</v>
      </c>
      <c r="AY911" s="133" t="s">
        <v>12734</v>
      </c>
      <c r="AZ911" s="133" t="s">
        <v>12734</v>
      </c>
      <c r="BA911" s="133">
        <v>219</v>
      </c>
      <c r="BB911" s="133" t="s">
        <v>12734</v>
      </c>
      <c r="BC911" s="133" t="s">
        <v>12734</v>
      </c>
      <c r="BD911" s="133" t="s">
        <v>12734</v>
      </c>
      <c r="BE911" s="133">
        <v>388</v>
      </c>
      <c r="BF911" s="133">
        <v>373</v>
      </c>
      <c r="BG911" s="92" t="s">
        <v>12734</v>
      </c>
      <c r="BH911" s="6">
        <v>10.292358297693868</v>
      </c>
      <c r="BI911" s="8">
        <v>-1009.2923582976939</v>
      </c>
      <c r="BJ911" s="12">
        <v>884</v>
      </c>
      <c r="BK911" s="6">
        <v>0</v>
      </c>
      <c r="BL911" s="6">
        <v>0.21403182159055145</v>
      </c>
      <c r="BM911" s="6">
        <v>-1009.5063901192844</v>
      </c>
      <c r="BN911" s="38">
        <v>-1863.4934523109864</v>
      </c>
      <c r="BO911" s="38"/>
      <c r="BP911" s="6">
        <v>0</v>
      </c>
      <c r="BQ911" s="38">
        <v>0</v>
      </c>
      <c r="BR911" s="6" t="s">
        <v>13324</v>
      </c>
      <c r="BS911" s="51">
        <v>0</v>
      </c>
      <c r="BT911" s="75">
        <v>2107</v>
      </c>
      <c r="BU911" s="51">
        <v>0</v>
      </c>
      <c r="BV911" s="75">
        <v>0</v>
      </c>
      <c r="BW911" s="75">
        <v>0</v>
      </c>
      <c r="BX911" s="51"/>
    </row>
    <row r="912" spans="1:76">
      <c r="A912" s="48" t="s">
        <v>1587</v>
      </c>
      <c r="B912" s="1" t="s">
        <v>4321</v>
      </c>
      <c r="C912" s="2" t="s">
        <v>4322</v>
      </c>
      <c r="D912" s="91" t="s">
        <v>353</v>
      </c>
      <c r="E912" s="2" t="s">
        <v>1398</v>
      </c>
      <c r="F912" s="2" t="s">
        <v>6289</v>
      </c>
      <c r="G912" s="2" t="s">
        <v>1372</v>
      </c>
      <c r="H912" s="2" t="s">
        <v>1372</v>
      </c>
      <c r="I912">
        <v>7571</v>
      </c>
      <c r="J912" t="s">
        <v>6814</v>
      </c>
      <c r="K912" t="e">
        <v>#VALUE!</v>
      </c>
      <c r="L912" t="s">
        <v>3061</v>
      </c>
      <c r="M912" s="175">
        <v>0</v>
      </c>
      <c r="N912" s="124">
        <v>0</v>
      </c>
      <c r="O912" s="75">
        <v>0</v>
      </c>
      <c r="P912" s="124">
        <v>0</v>
      </c>
      <c r="Q912" s="124">
        <v>0</v>
      </c>
      <c r="R912" s="124">
        <v>0</v>
      </c>
      <c r="S912" s="75">
        <v>0</v>
      </c>
      <c r="T912" s="124">
        <v>0</v>
      </c>
      <c r="U912" s="75">
        <v>0</v>
      </c>
      <c r="V912" s="75">
        <v>0</v>
      </c>
      <c r="W912" s="75">
        <v>0</v>
      </c>
      <c r="X912" s="75">
        <v>0</v>
      </c>
      <c r="Y912" s="4">
        <v>0</v>
      </c>
      <c r="Z912" s="4">
        <v>0</v>
      </c>
      <c r="AA912" s="4">
        <v>0</v>
      </c>
      <c r="AB912" s="8">
        <v>0</v>
      </c>
      <c r="AC912" s="8">
        <v>0</v>
      </c>
      <c r="AD912" s="8">
        <v>0</v>
      </c>
      <c r="AE912" s="8">
        <v>0</v>
      </c>
      <c r="AF912" s="51">
        <v>0.37915166066423983</v>
      </c>
      <c r="AG912" s="51">
        <v>0</v>
      </c>
      <c r="AH912" s="51">
        <v>0</v>
      </c>
      <c r="AI912" s="51">
        <v>0</v>
      </c>
      <c r="AJ912" s="8">
        <v>-999</v>
      </c>
      <c r="AK912" s="8" t="s">
        <v>12734</v>
      </c>
      <c r="AL912" s="8" t="s">
        <v>12734</v>
      </c>
      <c r="AM912" s="8" t="s">
        <v>12734</v>
      </c>
      <c r="AN912" s="8" t="s">
        <v>12734</v>
      </c>
      <c r="AO912" s="8" t="s">
        <v>12734</v>
      </c>
      <c r="AP912" s="8">
        <v>-999</v>
      </c>
      <c r="AQ912" s="8" t="s">
        <v>12734</v>
      </c>
      <c r="AR912" s="8" t="s">
        <v>12734</v>
      </c>
      <c r="AS912" s="8" t="s">
        <v>12734</v>
      </c>
      <c r="AT912" s="8">
        <v>-999</v>
      </c>
      <c r="AU912" s="8">
        <v>-999</v>
      </c>
      <c r="AV912" s="133" t="s">
        <v>12734</v>
      </c>
      <c r="AW912" s="133" t="s">
        <v>12734</v>
      </c>
      <c r="AX912" s="133" t="s">
        <v>12734</v>
      </c>
      <c r="AY912" s="133" t="s">
        <v>12734</v>
      </c>
      <c r="AZ912" s="133" t="s">
        <v>12734</v>
      </c>
      <c r="BA912" s="133">
        <v>219</v>
      </c>
      <c r="BB912" s="133" t="s">
        <v>12734</v>
      </c>
      <c r="BC912" s="133" t="s">
        <v>12734</v>
      </c>
      <c r="BD912" s="133" t="s">
        <v>12734</v>
      </c>
      <c r="BE912" s="133">
        <v>388</v>
      </c>
      <c r="BF912" s="133">
        <v>373</v>
      </c>
      <c r="BG912" s="92" t="s">
        <v>12734</v>
      </c>
      <c r="BH912" s="8">
        <v>10.292358297693868</v>
      </c>
      <c r="BI912" s="8">
        <v>-1009.2923582976939</v>
      </c>
      <c r="BJ912" s="12">
        <v>884</v>
      </c>
      <c r="BK912" s="10">
        <v>0</v>
      </c>
      <c r="BL912" s="10">
        <v>0.21403182159055145</v>
      </c>
      <c r="BM912" s="10">
        <v>-1009.5063901192844</v>
      </c>
      <c r="BN912" s="41">
        <v>-1863.4934523109864</v>
      </c>
      <c r="BO912" s="41"/>
      <c r="BP912" s="10">
        <v>0</v>
      </c>
      <c r="BQ912" s="38">
        <v>0</v>
      </c>
      <c r="BR912" s="6" t="s">
        <v>13324</v>
      </c>
      <c r="BS912" s="51">
        <v>0</v>
      </c>
      <c r="BT912" s="75">
        <v>2107</v>
      </c>
      <c r="BU912" s="51">
        <v>0</v>
      </c>
      <c r="BV912" s="75">
        <v>0</v>
      </c>
      <c r="BW912" s="75">
        <v>0</v>
      </c>
      <c r="BX912" s="51"/>
    </row>
    <row r="913" spans="1:76">
      <c r="A913" s="186" t="s">
        <v>5557</v>
      </c>
      <c r="B913" s="187" t="s">
        <v>4204</v>
      </c>
      <c r="C913" s="205" t="s">
        <v>4558</v>
      </c>
      <c r="D913" s="220" t="s">
        <v>5876</v>
      </c>
      <c r="E913" s="205" t="s">
        <v>2665</v>
      </c>
      <c r="F913" s="205" t="s">
        <v>2665</v>
      </c>
      <c r="G913" s="205" t="s">
        <v>1372</v>
      </c>
      <c r="H913" s="205" t="s">
        <v>1372</v>
      </c>
      <c r="I913" s="206">
        <v>11165</v>
      </c>
      <c r="J913" s="206" t="s">
        <v>6940</v>
      </c>
      <c r="K913" s="207" t="e">
        <v>#VALUE!</v>
      </c>
      <c r="L913" s="207" t="s">
        <v>5877</v>
      </c>
      <c r="M913" s="208">
        <v>0</v>
      </c>
      <c r="N913" s="209">
        <v>0</v>
      </c>
      <c r="O913" s="209">
        <v>0</v>
      </c>
      <c r="P913" s="209">
        <v>0</v>
      </c>
      <c r="Q913" s="209">
        <v>0</v>
      </c>
      <c r="R913" s="209">
        <v>0</v>
      </c>
      <c r="S913" s="209">
        <v>0</v>
      </c>
      <c r="T913" s="209">
        <v>0</v>
      </c>
      <c r="U913" s="209">
        <v>0</v>
      </c>
      <c r="V913" s="209">
        <v>0</v>
      </c>
      <c r="W913" s="209">
        <v>0</v>
      </c>
      <c r="X913" s="209">
        <v>0</v>
      </c>
      <c r="Y913" s="210">
        <v>0</v>
      </c>
      <c r="Z913" s="211">
        <v>0</v>
      </c>
      <c r="AA913" s="211">
        <v>0</v>
      </c>
      <c r="AB913" s="212">
        <v>0</v>
      </c>
      <c r="AC913" s="212">
        <v>0</v>
      </c>
      <c r="AD913" s="212">
        <v>0</v>
      </c>
      <c r="AE913" s="212">
        <v>0</v>
      </c>
      <c r="AF913" s="212">
        <v>0.37915166066423983</v>
      </c>
      <c r="AG913" s="213">
        <v>0</v>
      </c>
      <c r="AH913" s="213">
        <v>0</v>
      </c>
      <c r="AI913" s="213">
        <v>0</v>
      </c>
      <c r="AJ913" s="212">
        <v>-999</v>
      </c>
      <c r="AK913" s="212" t="s">
        <v>12734</v>
      </c>
      <c r="AL913" s="212" t="s">
        <v>12734</v>
      </c>
      <c r="AM913" s="212" t="s">
        <v>12734</v>
      </c>
      <c r="AN913" s="212" t="s">
        <v>12734</v>
      </c>
      <c r="AO913" s="212" t="s">
        <v>12734</v>
      </c>
      <c r="AP913" s="212">
        <v>-999</v>
      </c>
      <c r="AQ913" s="212" t="s">
        <v>12734</v>
      </c>
      <c r="AR913" s="212" t="s">
        <v>12734</v>
      </c>
      <c r="AS913" s="212" t="s">
        <v>12734</v>
      </c>
      <c r="AT913" s="212">
        <v>-999</v>
      </c>
      <c r="AU913" s="212">
        <v>-999</v>
      </c>
      <c r="AV913" s="214" t="s">
        <v>12734</v>
      </c>
      <c r="AW913" s="214" t="s">
        <v>12734</v>
      </c>
      <c r="AX913" s="214" t="s">
        <v>12734</v>
      </c>
      <c r="AY913" s="214" t="s">
        <v>12734</v>
      </c>
      <c r="AZ913" s="214" t="s">
        <v>12734</v>
      </c>
      <c r="BA913" s="214">
        <v>219</v>
      </c>
      <c r="BB913" s="214" t="s">
        <v>12734</v>
      </c>
      <c r="BC913" s="214" t="s">
        <v>12734</v>
      </c>
      <c r="BD913" s="214" t="s">
        <v>12734</v>
      </c>
      <c r="BE913" s="214">
        <v>388</v>
      </c>
      <c r="BF913" s="214">
        <v>373</v>
      </c>
      <c r="BG913" s="215" t="s">
        <v>12734</v>
      </c>
      <c r="BH913" s="212">
        <v>10.292358297693868</v>
      </c>
      <c r="BI913" s="212">
        <v>-1009.2923582976939</v>
      </c>
      <c r="BJ913" s="214">
        <v>884</v>
      </c>
      <c r="BK913" s="212">
        <v>0</v>
      </c>
      <c r="BL913" s="212">
        <v>0.21403182159055145</v>
      </c>
      <c r="BM913" s="212">
        <v>-1009.5063901192844</v>
      </c>
      <c r="BN913" s="216">
        <v>-1863.4934523109864</v>
      </c>
      <c r="BO913" s="217"/>
      <c r="BP913" s="212">
        <v>0</v>
      </c>
      <c r="BQ913" s="38">
        <v>0</v>
      </c>
      <c r="BR913" s="212" t="s">
        <v>13324</v>
      </c>
      <c r="BS913" s="212">
        <v>0</v>
      </c>
      <c r="BT913" s="218">
        <v>2107</v>
      </c>
      <c r="BU913" s="213">
        <v>0</v>
      </c>
      <c r="BV913" s="218">
        <v>0</v>
      </c>
      <c r="BW913" s="218">
        <v>0</v>
      </c>
      <c r="BX913" s="212"/>
    </row>
    <row r="914" spans="1:76">
      <c r="A914" s="48" t="s">
        <v>8239</v>
      </c>
      <c r="B914" s="1" t="s">
        <v>4561</v>
      </c>
      <c r="C914" s="2" t="s">
        <v>8241</v>
      </c>
      <c r="D914" s="91" t="s">
        <v>8240</v>
      </c>
      <c r="E914" s="2" t="s">
        <v>2665</v>
      </c>
      <c r="F914" s="2" t="s">
        <v>2665</v>
      </c>
      <c r="G914" s="2" t="s">
        <v>1372</v>
      </c>
      <c r="H914" s="2" t="s">
        <v>1372</v>
      </c>
      <c r="I914">
        <v>11624</v>
      </c>
      <c r="J914" t="s">
        <v>8242</v>
      </c>
      <c r="K914" t="e">
        <v>#VALUE!</v>
      </c>
      <c r="L914" t="s">
        <v>8243</v>
      </c>
      <c r="M914" s="175">
        <v>0</v>
      </c>
      <c r="N914" s="124">
        <v>0</v>
      </c>
      <c r="O914" s="75">
        <v>0</v>
      </c>
      <c r="P914" s="124">
        <v>0</v>
      </c>
      <c r="Q914" s="124">
        <v>0</v>
      </c>
      <c r="R914" s="124">
        <v>0</v>
      </c>
      <c r="S914" s="75">
        <v>0</v>
      </c>
      <c r="T914" s="124">
        <v>0</v>
      </c>
      <c r="U914" s="75">
        <v>0</v>
      </c>
      <c r="V914" s="75">
        <v>0</v>
      </c>
      <c r="W914" s="75">
        <v>0</v>
      </c>
      <c r="X914" s="75">
        <v>0</v>
      </c>
      <c r="Y914" s="4">
        <v>0</v>
      </c>
      <c r="Z914" s="4">
        <v>0</v>
      </c>
      <c r="AA914" s="4">
        <v>0</v>
      </c>
      <c r="AB914" s="8">
        <v>0</v>
      </c>
      <c r="AC914" s="8">
        <v>0</v>
      </c>
      <c r="AD914" s="8">
        <v>0</v>
      </c>
      <c r="AE914" s="8">
        <v>0</v>
      </c>
      <c r="AF914" s="51">
        <v>0.37915166066423983</v>
      </c>
      <c r="AG914" s="51">
        <v>0</v>
      </c>
      <c r="AH914" s="51">
        <v>0</v>
      </c>
      <c r="AI914" s="51">
        <v>0</v>
      </c>
      <c r="AJ914" s="6">
        <v>-999</v>
      </c>
      <c r="AK914" s="6" t="s">
        <v>12734</v>
      </c>
      <c r="AL914" s="6" t="s">
        <v>12734</v>
      </c>
      <c r="AM914" s="6" t="s">
        <v>12734</v>
      </c>
      <c r="AN914" s="6" t="s">
        <v>12734</v>
      </c>
      <c r="AO914" s="6" t="s">
        <v>12734</v>
      </c>
      <c r="AP914" s="6">
        <v>-999</v>
      </c>
      <c r="AQ914" s="6" t="s">
        <v>12734</v>
      </c>
      <c r="AR914" s="6" t="s">
        <v>12734</v>
      </c>
      <c r="AS914" s="6" t="s">
        <v>12734</v>
      </c>
      <c r="AT914" s="6">
        <v>-999</v>
      </c>
      <c r="AU914" s="6">
        <v>-999</v>
      </c>
      <c r="AV914" s="99" t="s">
        <v>12734</v>
      </c>
      <c r="AW914" s="133" t="s">
        <v>12734</v>
      </c>
      <c r="AX914" s="133" t="s">
        <v>12734</v>
      </c>
      <c r="AY914" s="133" t="s">
        <v>12734</v>
      </c>
      <c r="AZ914" s="133" t="s">
        <v>12734</v>
      </c>
      <c r="BA914" s="133">
        <v>219</v>
      </c>
      <c r="BB914" s="133" t="s">
        <v>12734</v>
      </c>
      <c r="BC914" s="133" t="s">
        <v>12734</v>
      </c>
      <c r="BD914" s="133" t="s">
        <v>12734</v>
      </c>
      <c r="BE914" s="133">
        <v>388</v>
      </c>
      <c r="BF914" s="133">
        <v>373</v>
      </c>
      <c r="BG914" s="92" t="s">
        <v>12734</v>
      </c>
      <c r="BH914" s="8">
        <v>10.292358297693868</v>
      </c>
      <c r="BI914" s="8">
        <v>-1009.2923582976939</v>
      </c>
      <c r="BJ914" s="12">
        <v>884</v>
      </c>
      <c r="BK914" s="10">
        <v>0</v>
      </c>
      <c r="BL914" s="10">
        <v>0.21403182159055145</v>
      </c>
      <c r="BM914" s="10">
        <v>-1009.5063901192844</v>
      </c>
      <c r="BN914" s="41">
        <v>-1863.4934523109864</v>
      </c>
      <c r="BO914" s="41"/>
      <c r="BP914" s="10">
        <v>0</v>
      </c>
      <c r="BQ914" s="38">
        <v>0</v>
      </c>
      <c r="BR914" s="6" t="s">
        <v>13324</v>
      </c>
      <c r="BS914" s="51">
        <v>0</v>
      </c>
      <c r="BT914" s="75">
        <v>2107</v>
      </c>
      <c r="BU914" s="51">
        <v>0</v>
      </c>
      <c r="BV914" s="75">
        <v>0</v>
      </c>
      <c r="BW914" s="75">
        <v>0</v>
      </c>
      <c r="BX914" s="51"/>
    </row>
    <row r="915" spans="1:76">
      <c r="A915" s="53" t="s">
        <v>2273</v>
      </c>
      <c r="B915" s="1" t="s">
        <v>4030</v>
      </c>
      <c r="C915" s="2" t="s">
        <v>3948</v>
      </c>
      <c r="D915" s="91" t="s">
        <v>264</v>
      </c>
      <c r="E915" s="2" t="s">
        <v>2665</v>
      </c>
      <c r="F915" s="2" t="s">
        <v>2665</v>
      </c>
      <c r="G915" s="2" t="s">
        <v>1372</v>
      </c>
      <c r="H915" s="2" t="s">
        <v>1372</v>
      </c>
      <c r="I915">
        <v>4712</v>
      </c>
      <c r="J915" t="s">
        <v>6680</v>
      </c>
      <c r="K915" t="e">
        <v>#VALUE!</v>
      </c>
      <c r="L915" t="s">
        <v>3684</v>
      </c>
      <c r="M915" s="175">
        <v>0</v>
      </c>
      <c r="N915" s="124">
        <v>0</v>
      </c>
      <c r="O915" s="75">
        <v>0</v>
      </c>
      <c r="P915" s="124">
        <v>0</v>
      </c>
      <c r="Q915" s="124">
        <v>0</v>
      </c>
      <c r="R915" s="124">
        <v>0</v>
      </c>
      <c r="S915" s="75">
        <v>0</v>
      </c>
      <c r="T915" s="124">
        <v>0</v>
      </c>
      <c r="U915" s="75">
        <v>0</v>
      </c>
      <c r="V915" s="75">
        <v>0</v>
      </c>
      <c r="W915" s="75">
        <v>0</v>
      </c>
      <c r="X915" s="75">
        <v>0</v>
      </c>
      <c r="Y915" s="52">
        <v>0</v>
      </c>
      <c r="Z915" s="52">
        <v>0</v>
      </c>
      <c r="AA915" s="52">
        <v>0</v>
      </c>
      <c r="AB915" s="51">
        <v>0</v>
      </c>
      <c r="AC915" s="51">
        <v>0</v>
      </c>
      <c r="AD915" s="51">
        <v>0</v>
      </c>
      <c r="AE915" s="51">
        <v>0</v>
      </c>
      <c r="AF915" s="51">
        <v>0.37915166066423983</v>
      </c>
      <c r="AG915" s="51">
        <v>0</v>
      </c>
      <c r="AH915" s="51">
        <v>0</v>
      </c>
      <c r="AI915" s="51">
        <v>0</v>
      </c>
      <c r="AJ915" s="51">
        <v>-999</v>
      </c>
      <c r="AK915" s="51" t="s">
        <v>12734</v>
      </c>
      <c r="AL915" s="51" t="s">
        <v>12734</v>
      </c>
      <c r="AM915" s="51" t="s">
        <v>12734</v>
      </c>
      <c r="AN915" s="51" t="s">
        <v>12734</v>
      </c>
      <c r="AO915" s="51" t="s">
        <v>12734</v>
      </c>
      <c r="AP915" s="51">
        <v>-999</v>
      </c>
      <c r="AQ915" s="51" t="s">
        <v>12734</v>
      </c>
      <c r="AR915" s="51" t="s">
        <v>12734</v>
      </c>
      <c r="AS915" s="51" t="s">
        <v>12734</v>
      </c>
      <c r="AT915" s="51">
        <v>-999</v>
      </c>
      <c r="AU915" s="51">
        <v>-999</v>
      </c>
      <c r="AV915" s="76" t="s">
        <v>12734</v>
      </c>
      <c r="AW915" s="133" t="s">
        <v>12734</v>
      </c>
      <c r="AX915" s="133" t="s">
        <v>12734</v>
      </c>
      <c r="AY915" s="133" t="s">
        <v>12734</v>
      </c>
      <c r="AZ915" s="133" t="s">
        <v>12734</v>
      </c>
      <c r="BA915" s="133">
        <v>219</v>
      </c>
      <c r="BB915" s="133" t="s">
        <v>12734</v>
      </c>
      <c r="BC915" s="133" t="s">
        <v>12734</v>
      </c>
      <c r="BD915" s="133" t="s">
        <v>12734</v>
      </c>
      <c r="BE915" s="133">
        <v>388</v>
      </c>
      <c r="BF915" s="133">
        <v>373</v>
      </c>
      <c r="BG915" s="92" t="s">
        <v>12734</v>
      </c>
      <c r="BH915" s="51">
        <v>10.292358297693868</v>
      </c>
      <c r="BI915" s="8">
        <v>-1009.2923582976939</v>
      </c>
      <c r="BJ915" s="12">
        <v>884</v>
      </c>
      <c r="BK915" s="51">
        <v>0</v>
      </c>
      <c r="BL915" s="51">
        <v>0.21403182159055145</v>
      </c>
      <c r="BM915" s="51">
        <v>-1009.5063901192844</v>
      </c>
      <c r="BN915" s="64">
        <v>-1863.4934523109864</v>
      </c>
      <c r="BO915" s="64"/>
      <c r="BP915" s="51">
        <v>0</v>
      </c>
      <c r="BQ915" s="38">
        <v>0</v>
      </c>
      <c r="BR915" s="51" t="s">
        <v>13324</v>
      </c>
      <c r="BS915" s="51">
        <v>0</v>
      </c>
      <c r="BT915" s="75">
        <v>2107</v>
      </c>
      <c r="BU915" s="51">
        <v>0</v>
      </c>
      <c r="BV915" s="75">
        <v>0</v>
      </c>
      <c r="BW915" s="75">
        <v>0</v>
      </c>
      <c r="BX915" s="51"/>
    </row>
    <row r="916" spans="1:76">
      <c r="A916" s="48" t="s">
        <v>9797</v>
      </c>
      <c r="B916" s="1" t="s">
        <v>5440</v>
      </c>
      <c r="C916" s="2" t="s">
        <v>4203</v>
      </c>
      <c r="D916" s="91" t="s">
        <v>8378</v>
      </c>
      <c r="E916" s="2" t="s">
        <v>1412</v>
      </c>
      <c r="F916" s="2" t="s">
        <v>6289</v>
      </c>
      <c r="G916" s="2" t="s">
        <v>1372</v>
      </c>
      <c r="H916" s="2" t="s">
        <v>1372</v>
      </c>
      <c r="I916" t="e">
        <v>#VALUE!</v>
      </c>
      <c r="J916" t="s">
        <v>9617</v>
      </c>
      <c r="K916" t="e">
        <v>#VALUE!</v>
      </c>
      <c r="L916" t="s">
        <v>9798</v>
      </c>
      <c r="M916" s="175">
        <v>0</v>
      </c>
      <c r="N916" s="124">
        <v>0</v>
      </c>
      <c r="O916" s="75">
        <v>0</v>
      </c>
      <c r="P916" s="124">
        <v>0</v>
      </c>
      <c r="Q916" s="124">
        <v>0</v>
      </c>
      <c r="R916" s="124">
        <v>0</v>
      </c>
      <c r="S916" s="75">
        <v>0</v>
      </c>
      <c r="T916" s="124">
        <v>0</v>
      </c>
      <c r="U916" s="75">
        <v>0</v>
      </c>
      <c r="V916" s="75">
        <v>0</v>
      </c>
      <c r="W916" s="75">
        <v>0</v>
      </c>
      <c r="X916" s="75">
        <v>0</v>
      </c>
      <c r="Y916" s="4">
        <v>0</v>
      </c>
      <c r="Z916" s="4">
        <v>0</v>
      </c>
      <c r="AA916" s="4">
        <v>0</v>
      </c>
      <c r="AB916" s="8">
        <v>0</v>
      </c>
      <c r="AC916" s="8">
        <v>0</v>
      </c>
      <c r="AD916" s="8">
        <v>0</v>
      </c>
      <c r="AE916" s="8">
        <v>0</v>
      </c>
      <c r="AF916" s="51">
        <v>0.37915166066423983</v>
      </c>
      <c r="AG916" s="51">
        <v>0</v>
      </c>
      <c r="AH916" s="51">
        <v>0</v>
      </c>
      <c r="AI916" s="51">
        <v>0</v>
      </c>
      <c r="AJ916" s="8">
        <v>-999</v>
      </c>
      <c r="AK916" s="8" t="s">
        <v>12734</v>
      </c>
      <c r="AL916" s="8" t="s">
        <v>12734</v>
      </c>
      <c r="AM916" s="8" t="s">
        <v>12734</v>
      </c>
      <c r="AN916" s="8" t="s">
        <v>12734</v>
      </c>
      <c r="AO916" s="8" t="s">
        <v>12734</v>
      </c>
      <c r="AP916" s="8">
        <v>-999</v>
      </c>
      <c r="AQ916" s="8" t="s">
        <v>12734</v>
      </c>
      <c r="AR916" s="8" t="s">
        <v>12734</v>
      </c>
      <c r="AS916" s="8" t="s">
        <v>12734</v>
      </c>
      <c r="AT916" s="8">
        <v>-999</v>
      </c>
      <c r="AU916" s="8">
        <v>-999</v>
      </c>
      <c r="AV916" s="133" t="s">
        <v>12734</v>
      </c>
      <c r="AW916" s="133" t="s">
        <v>12734</v>
      </c>
      <c r="AX916" s="133" t="s">
        <v>12734</v>
      </c>
      <c r="AY916" s="133" t="s">
        <v>12734</v>
      </c>
      <c r="AZ916" s="133" t="s">
        <v>12734</v>
      </c>
      <c r="BA916" s="133">
        <v>219</v>
      </c>
      <c r="BB916" s="133" t="s">
        <v>12734</v>
      </c>
      <c r="BC916" s="133" t="s">
        <v>12734</v>
      </c>
      <c r="BD916" s="133" t="s">
        <v>12734</v>
      </c>
      <c r="BE916" s="133">
        <v>388</v>
      </c>
      <c r="BF916" s="133">
        <v>373</v>
      </c>
      <c r="BG916" s="92" t="s">
        <v>12734</v>
      </c>
      <c r="BH916" s="8">
        <v>10.292358297693868</v>
      </c>
      <c r="BI916" s="8">
        <v>-1009.2923582976939</v>
      </c>
      <c r="BJ916" s="12">
        <v>884</v>
      </c>
      <c r="BK916" s="10">
        <v>0</v>
      </c>
      <c r="BL916" s="10">
        <v>0.21403182159055145</v>
      </c>
      <c r="BM916" s="10">
        <v>-1009.5063901192844</v>
      </c>
      <c r="BN916" s="41">
        <v>-1863.4934523109864</v>
      </c>
      <c r="BO916" s="41"/>
      <c r="BP916" s="10">
        <v>0</v>
      </c>
      <c r="BQ916" s="38">
        <v>0</v>
      </c>
      <c r="BR916" s="6" t="s">
        <v>13324</v>
      </c>
      <c r="BS916" s="51">
        <v>744.83</v>
      </c>
      <c r="BT916" s="75">
        <v>2107</v>
      </c>
      <c r="BU916" s="51">
        <v>-1362.17</v>
      </c>
      <c r="BV916" s="75">
        <v>714</v>
      </c>
      <c r="BW916" s="75">
        <v>714</v>
      </c>
      <c r="BX916" s="51"/>
    </row>
    <row r="917" spans="1:76">
      <c r="A917" s="26" t="s">
        <v>2673</v>
      </c>
      <c r="B917" s="1" t="s">
        <v>4592</v>
      </c>
      <c r="C917" s="2" t="s">
        <v>4593</v>
      </c>
      <c r="D917" s="91" t="s">
        <v>237</v>
      </c>
      <c r="E917" s="2" t="s">
        <v>1421</v>
      </c>
      <c r="F917" s="2" t="s">
        <v>3643</v>
      </c>
      <c r="G917" s="2" t="s">
        <v>1372</v>
      </c>
      <c r="H917" s="2" t="s">
        <v>1372</v>
      </c>
      <c r="I917">
        <v>3209</v>
      </c>
      <c r="J917" t="s">
        <v>6799</v>
      </c>
      <c r="K917" t="e">
        <v>#VALUE!</v>
      </c>
      <c r="L917" t="s">
        <v>5766</v>
      </c>
      <c r="M917" s="175">
        <v>0</v>
      </c>
      <c r="N917" s="124">
        <v>0</v>
      </c>
      <c r="O917" s="75">
        <v>0</v>
      </c>
      <c r="P917" s="124">
        <v>0</v>
      </c>
      <c r="Q917" s="124">
        <v>0</v>
      </c>
      <c r="R917" s="124">
        <v>0</v>
      </c>
      <c r="S917" s="75">
        <v>0</v>
      </c>
      <c r="T917" s="124">
        <v>0</v>
      </c>
      <c r="U917" s="75">
        <v>0</v>
      </c>
      <c r="V917" s="75">
        <v>0</v>
      </c>
      <c r="W917" s="75">
        <v>0</v>
      </c>
      <c r="X917" s="75">
        <v>0</v>
      </c>
      <c r="Y917" s="4">
        <v>0</v>
      </c>
      <c r="Z917" s="4">
        <v>0</v>
      </c>
      <c r="AA917" s="4">
        <v>0</v>
      </c>
      <c r="AB917" s="8">
        <v>0</v>
      </c>
      <c r="AC917" s="8">
        <v>0</v>
      </c>
      <c r="AD917" s="8">
        <v>0</v>
      </c>
      <c r="AE917" s="8">
        <v>0</v>
      </c>
      <c r="AF917" s="51">
        <v>0.37915166066423983</v>
      </c>
      <c r="AG917" s="51">
        <v>0</v>
      </c>
      <c r="AH917" s="51">
        <v>0</v>
      </c>
      <c r="AI917" s="51">
        <v>0</v>
      </c>
      <c r="AJ917" s="8">
        <v>-999</v>
      </c>
      <c r="AK917" s="8" t="s">
        <v>12734</v>
      </c>
      <c r="AL917" s="8" t="s">
        <v>12734</v>
      </c>
      <c r="AM917" s="8" t="s">
        <v>12734</v>
      </c>
      <c r="AN917" s="8" t="s">
        <v>12734</v>
      </c>
      <c r="AO917" s="8" t="s">
        <v>12734</v>
      </c>
      <c r="AP917" s="8">
        <v>-999</v>
      </c>
      <c r="AQ917" s="8" t="s">
        <v>12734</v>
      </c>
      <c r="AR917" s="8" t="s">
        <v>12734</v>
      </c>
      <c r="AS917" s="8" t="s">
        <v>12734</v>
      </c>
      <c r="AT917" s="8">
        <v>-999</v>
      </c>
      <c r="AU917" s="8">
        <v>-999</v>
      </c>
      <c r="AV917" s="133" t="s">
        <v>12734</v>
      </c>
      <c r="AW917" s="133" t="s">
        <v>12734</v>
      </c>
      <c r="AX917" s="133" t="s">
        <v>12734</v>
      </c>
      <c r="AY917" s="133" t="s">
        <v>12734</v>
      </c>
      <c r="AZ917" s="133" t="s">
        <v>12734</v>
      </c>
      <c r="BA917" s="133">
        <v>219</v>
      </c>
      <c r="BB917" s="133" t="s">
        <v>12734</v>
      </c>
      <c r="BC917" s="133" t="s">
        <v>12734</v>
      </c>
      <c r="BD917" s="133" t="s">
        <v>12734</v>
      </c>
      <c r="BE917" s="133">
        <v>388</v>
      </c>
      <c r="BF917" s="133">
        <v>373</v>
      </c>
      <c r="BG917" s="92" t="s">
        <v>12734</v>
      </c>
      <c r="BH917" s="8">
        <v>10.292358297693868</v>
      </c>
      <c r="BI917" s="8">
        <v>-1009.2923582976939</v>
      </c>
      <c r="BJ917" s="12">
        <v>884</v>
      </c>
      <c r="BK917" s="10">
        <v>0</v>
      </c>
      <c r="BL917" s="10">
        <v>0.21403182159055145</v>
      </c>
      <c r="BM917" s="10">
        <v>-1009.5063901192844</v>
      </c>
      <c r="BN917" s="41">
        <v>-1863.4934523109864</v>
      </c>
      <c r="BO917" s="41"/>
      <c r="BP917" s="10">
        <v>0</v>
      </c>
      <c r="BQ917" s="38">
        <v>0</v>
      </c>
      <c r="BR917" s="6" t="s">
        <v>13324</v>
      </c>
      <c r="BS917" s="51">
        <v>0</v>
      </c>
      <c r="BT917" s="75">
        <v>2107</v>
      </c>
      <c r="BU917" s="51">
        <v>0</v>
      </c>
      <c r="BV917" s="75">
        <v>0</v>
      </c>
      <c r="BW917" s="75">
        <v>0</v>
      </c>
      <c r="BX917" s="51"/>
    </row>
    <row r="918" spans="1:76">
      <c r="A918" s="53" t="s">
        <v>11603</v>
      </c>
      <c r="B918" s="1" t="s">
        <v>3940</v>
      </c>
      <c r="C918" s="2" t="s">
        <v>4400</v>
      </c>
      <c r="D918" s="91" t="s">
        <v>11604</v>
      </c>
      <c r="E918" s="2" t="s">
        <v>1410</v>
      </c>
      <c r="F918" s="2" t="s">
        <v>6289</v>
      </c>
      <c r="G918" s="2" t="s">
        <v>1372</v>
      </c>
      <c r="H918" s="2" t="s">
        <v>1372</v>
      </c>
      <c r="I918">
        <v>15769</v>
      </c>
      <c r="J918" t="s">
        <v>11605</v>
      </c>
      <c r="K918" t="e">
        <v>#VALUE!</v>
      </c>
      <c r="L918" t="s">
        <v>11606</v>
      </c>
      <c r="M918" s="175">
        <v>0</v>
      </c>
      <c r="N918" s="124">
        <v>0</v>
      </c>
      <c r="O918" s="75">
        <v>0</v>
      </c>
      <c r="P918" s="124">
        <v>0</v>
      </c>
      <c r="Q918" s="124">
        <v>0</v>
      </c>
      <c r="R918" s="124">
        <v>0</v>
      </c>
      <c r="S918" s="75">
        <v>0</v>
      </c>
      <c r="T918" s="124">
        <v>0</v>
      </c>
      <c r="U918" s="75">
        <v>0</v>
      </c>
      <c r="V918" s="75">
        <v>0</v>
      </c>
      <c r="W918" s="75">
        <v>0</v>
      </c>
      <c r="X918" s="75">
        <v>0</v>
      </c>
      <c r="Y918" s="52">
        <v>0</v>
      </c>
      <c r="Z918" s="52">
        <v>0</v>
      </c>
      <c r="AA918" s="52">
        <v>0</v>
      </c>
      <c r="AB918" s="51">
        <v>0</v>
      </c>
      <c r="AC918" s="51">
        <v>0</v>
      </c>
      <c r="AD918" s="51">
        <v>0</v>
      </c>
      <c r="AE918" s="51">
        <v>0</v>
      </c>
      <c r="AF918" s="51">
        <v>0.37915166066423983</v>
      </c>
      <c r="AG918" s="51">
        <v>0</v>
      </c>
      <c r="AH918" s="51">
        <v>0</v>
      </c>
      <c r="AI918" s="51">
        <v>0</v>
      </c>
      <c r="AJ918" s="51">
        <v>-999</v>
      </c>
      <c r="AK918" s="51" t="s">
        <v>12734</v>
      </c>
      <c r="AL918" s="51" t="s">
        <v>12734</v>
      </c>
      <c r="AM918" s="51" t="s">
        <v>12734</v>
      </c>
      <c r="AN918" s="51" t="s">
        <v>12734</v>
      </c>
      <c r="AO918" s="51" t="s">
        <v>12734</v>
      </c>
      <c r="AP918" s="51">
        <v>-999</v>
      </c>
      <c r="AQ918" s="51" t="s">
        <v>12734</v>
      </c>
      <c r="AR918" s="51" t="s">
        <v>12734</v>
      </c>
      <c r="AS918" s="51" t="s">
        <v>12734</v>
      </c>
      <c r="AT918" s="51">
        <v>-999</v>
      </c>
      <c r="AU918" s="51">
        <v>-999</v>
      </c>
      <c r="AV918" s="76" t="s">
        <v>12734</v>
      </c>
      <c r="AW918" s="133" t="s">
        <v>12734</v>
      </c>
      <c r="AX918" s="133" t="s">
        <v>12734</v>
      </c>
      <c r="AY918" s="133" t="s">
        <v>12734</v>
      </c>
      <c r="AZ918" s="133" t="s">
        <v>12734</v>
      </c>
      <c r="BA918" s="133">
        <v>219</v>
      </c>
      <c r="BB918" s="133" t="s">
        <v>12734</v>
      </c>
      <c r="BC918" s="133" t="s">
        <v>12734</v>
      </c>
      <c r="BD918" s="133" t="s">
        <v>12734</v>
      </c>
      <c r="BE918" s="133">
        <v>388</v>
      </c>
      <c r="BF918" s="133">
        <v>373</v>
      </c>
      <c r="BG918" s="92" t="s">
        <v>12734</v>
      </c>
      <c r="BH918" s="51">
        <v>10.292358297693868</v>
      </c>
      <c r="BI918" s="8">
        <v>-1009.2923582976939</v>
      </c>
      <c r="BJ918" s="12">
        <v>884</v>
      </c>
      <c r="BK918" s="51">
        <v>0</v>
      </c>
      <c r="BL918" s="51">
        <v>0.21403182159055145</v>
      </c>
      <c r="BM918" s="51">
        <v>-1009.5063901192844</v>
      </c>
      <c r="BN918" s="64">
        <v>-1863.4934523109864</v>
      </c>
      <c r="BO918" s="64"/>
      <c r="BP918" s="51">
        <v>0</v>
      </c>
      <c r="BQ918" s="38">
        <v>0</v>
      </c>
      <c r="BR918" s="51" t="s">
        <v>13324</v>
      </c>
      <c r="BS918" s="51">
        <v>0</v>
      </c>
      <c r="BT918" s="75">
        <v>2107</v>
      </c>
      <c r="BU918" s="51">
        <v>0</v>
      </c>
      <c r="BV918" s="75">
        <v>0</v>
      </c>
      <c r="BW918" s="75">
        <v>0</v>
      </c>
      <c r="BX918" s="51"/>
    </row>
    <row r="919" spans="1:76">
      <c r="A919" s="26" t="s">
        <v>11806</v>
      </c>
      <c r="B919" s="1" t="s">
        <v>11808</v>
      </c>
      <c r="C919" s="2" t="s">
        <v>4467</v>
      </c>
      <c r="D919" s="91" t="s">
        <v>11807</v>
      </c>
      <c r="E919" s="2" t="s">
        <v>1441</v>
      </c>
      <c r="F919" s="2" t="s">
        <v>6289</v>
      </c>
      <c r="G919" s="2" t="s">
        <v>1372</v>
      </c>
      <c r="H919" s="2" t="s">
        <v>1372</v>
      </c>
      <c r="I919">
        <v>15048</v>
      </c>
      <c r="J919" t="s">
        <v>11809</v>
      </c>
      <c r="K919" t="e">
        <v>#VALUE!</v>
      </c>
      <c r="L919" t="s">
        <v>11807</v>
      </c>
      <c r="M919" s="175">
        <v>0</v>
      </c>
      <c r="N919" s="124">
        <v>0</v>
      </c>
      <c r="O919" s="75">
        <v>0</v>
      </c>
      <c r="P919" s="124">
        <v>0</v>
      </c>
      <c r="Q919" s="124">
        <v>0</v>
      </c>
      <c r="R919" s="124">
        <v>0</v>
      </c>
      <c r="S919" s="75">
        <v>0</v>
      </c>
      <c r="T919" s="124">
        <v>0</v>
      </c>
      <c r="U919" s="75">
        <v>0</v>
      </c>
      <c r="V919" s="75">
        <v>0</v>
      </c>
      <c r="W919" s="75">
        <v>0</v>
      </c>
      <c r="X919" s="75">
        <v>0</v>
      </c>
      <c r="Y919" s="4">
        <v>0</v>
      </c>
      <c r="Z919" s="4">
        <v>0</v>
      </c>
      <c r="AA919" s="4">
        <v>0</v>
      </c>
      <c r="AB919" s="8">
        <v>0</v>
      </c>
      <c r="AC919" s="8">
        <v>0</v>
      </c>
      <c r="AD919" s="8">
        <v>0</v>
      </c>
      <c r="AE919" s="8">
        <v>0</v>
      </c>
      <c r="AF919" s="51">
        <v>0.37915166066423983</v>
      </c>
      <c r="AG919" s="51">
        <v>0</v>
      </c>
      <c r="AH919" s="51">
        <v>0</v>
      </c>
      <c r="AI919" s="51">
        <v>0</v>
      </c>
      <c r="AJ919" s="8">
        <v>-999</v>
      </c>
      <c r="AK919" s="8" t="s">
        <v>12734</v>
      </c>
      <c r="AL919" s="8" t="s">
        <v>12734</v>
      </c>
      <c r="AM919" s="8" t="s">
        <v>12734</v>
      </c>
      <c r="AN919" s="8" t="s">
        <v>12734</v>
      </c>
      <c r="AO919" s="8" t="s">
        <v>12734</v>
      </c>
      <c r="AP919" s="8">
        <v>-999</v>
      </c>
      <c r="AQ919" s="8" t="s">
        <v>12734</v>
      </c>
      <c r="AR919" s="8" t="s">
        <v>12734</v>
      </c>
      <c r="AS919" s="8" t="s">
        <v>12734</v>
      </c>
      <c r="AT919" s="8">
        <v>-999</v>
      </c>
      <c r="AU919" s="8">
        <v>-999</v>
      </c>
      <c r="AV919" s="133" t="s">
        <v>12734</v>
      </c>
      <c r="AW919" s="133" t="s">
        <v>12734</v>
      </c>
      <c r="AX919" s="133" t="s">
        <v>12734</v>
      </c>
      <c r="AY919" s="133" t="s">
        <v>12734</v>
      </c>
      <c r="AZ919" s="133" t="s">
        <v>12734</v>
      </c>
      <c r="BA919" s="133">
        <v>219</v>
      </c>
      <c r="BB919" s="133" t="s">
        <v>12734</v>
      </c>
      <c r="BC919" s="133" t="s">
        <v>12734</v>
      </c>
      <c r="BD919" s="133" t="s">
        <v>12734</v>
      </c>
      <c r="BE919" s="133">
        <v>388</v>
      </c>
      <c r="BF919" s="133">
        <v>373</v>
      </c>
      <c r="BG919" s="92" t="s">
        <v>12734</v>
      </c>
      <c r="BH919" s="8">
        <v>10.292358297693868</v>
      </c>
      <c r="BI919" s="8">
        <v>-1009.2923582976939</v>
      </c>
      <c r="BJ919" s="12">
        <v>884</v>
      </c>
      <c r="BK919" s="10">
        <v>0</v>
      </c>
      <c r="BL919" s="10">
        <v>0.21403182159055145</v>
      </c>
      <c r="BM919" s="10">
        <v>-1009.5063901192844</v>
      </c>
      <c r="BN919" s="41">
        <v>-1863.4934523109864</v>
      </c>
      <c r="BO919" s="41"/>
      <c r="BP919" s="10">
        <v>0</v>
      </c>
      <c r="BQ919" s="38">
        <v>0</v>
      </c>
      <c r="BR919" s="6" t="s">
        <v>13324</v>
      </c>
      <c r="BS919" s="51">
        <v>0</v>
      </c>
      <c r="BT919" s="75">
        <v>2107</v>
      </c>
      <c r="BU919" s="51">
        <v>0</v>
      </c>
      <c r="BV919" s="75">
        <v>0</v>
      </c>
      <c r="BW919" s="75">
        <v>0</v>
      </c>
      <c r="BX919" s="51"/>
    </row>
    <row r="920" spans="1:76">
      <c r="A920" s="53" t="s">
        <v>3780</v>
      </c>
      <c r="B920" s="1" t="s">
        <v>4546</v>
      </c>
      <c r="C920" s="2" t="s">
        <v>4152</v>
      </c>
      <c r="D920" s="91" t="s">
        <v>1305</v>
      </c>
      <c r="E920" s="2" t="s">
        <v>1376</v>
      </c>
      <c r="F920" s="2" t="s">
        <v>3643</v>
      </c>
      <c r="G920" s="2" t="s">
        <v>1372</v>
      </c>
      <c r="H920" s="2" t="s">
        <v>1372</v>
      </c>
      <c r="I920">
        <v>5408</v>
      </c>
      <c r="J920" t="s">
        <v>7701</v>
      </c>
      <c r="K920" t="e">
        <v>#VALUE!</v>
      </c>
      <c r="L920" t="s">
        <v>3781</v>
      </c>
      <c r="M920" s="175">
        <v>0</v>
      </c>
      <c r="N920" s="124">
        <v>0</v>
      </c>
      <c r="O920" s="75">
        <v>0</v>
      </c>
      <c r="P920" s="124">
        <v>0</v>
      </c>
      <c r="Q920" s="124">
        <v>0</v>
      </c>
      <c r="R920" s="124">
        <v>0</v>
      </c>
      <c r="S920" s="75">
        <v>0</v>
      </c>
      <c r="T920" s="124">
        <v>0</v>
      </c>
      <c r="U920" s="75">
        <v>0</v>
      </c>
      <c r="V920" s="75">
        <v>0</v>
      </c>
      <c r="W920" s="75">
        <v>0</v>
      </c>
      <c r="X920" s="75">
        <v>0</v>
      </c>
      <c r="Y920" s="52">
        <v>0</v>
      </c>
      <c r="Z920" s="52">
        <v>0</v>
      </c>
      <c r="AA920" s="52">
        <v>0</v>
      </c>
      <c r="AB920" s="51">
        <v>0</v>
      </c>
      <c r="AC920" s="51">
        <v>0</v>
      </c>
      <c r="AD920" s="51">
        <v>0</v>
      </c>
      <c r="AE920" s="51">
        <v>0</v>
      </c>
      <c r="AF920" s="51">
        <v>0.37915166066423983</v>
      </c>
      <c r="AG920" s="51">
        <v>0</v>
      </c>
      <c r="AH920" s="51">
        <v>0</v>
      </c>
      <c r="AI920" s="51">
        <v>0</v>
      </c>
      <c r="AJ920" s="51">
        <v>-999</v>
      </c>
      <c r="AK920" s="51" t="s">
        <v>12734</v>
      </c>
      <c r="AL920" s="51" t="s">
        <v>12734</v>
      </c>
      <c r="AM920" s="51" t="s">
        <v>12734</v>
      </c>
      <c r="AN920" s="51" t="s">
        <v>12734</v>
      </c>
      <c r="AO920" s="51" t="s">
        <v>12734</v>
      </c>
      <c r="AP920" s="51">
        <v>-999</v>
      </c>
      <c r="AQ920" s="51" t="s">
        <v>12734</v>
      </c>
      <c r="AR920" s="51" t="s">
        <v>12734</v>
      </c>
      <c r="AS920" s="51" t="s">
        <v>12734</v>
      </c>
      <c r="AT920" s="51">
        <v>-999</v>
      </c>
      <c r="AU920" s="51">
        <v>-999</v>
      </c>
      <c r="AV920" s="76" t="s">
        <v>12734</v>
      </c>
      <c r="AW920" s="133" t="s">
        <v>12734</v>
      </c>
      <c r="AX920" s="133" t="s">
        <v>12734</v>
      </c>
      <c r="AY920" s="133" t="s">
        <v>12734</v>
      </c>
      <c r="AZ920" s="133" t="s">
        <v>12734</v>
      </c>
      <c r="BA920" s="133">
        <v>219</v>
      </c>
      <c r="BB920" s="133" t="s">
        <v>12734</v>
      </c>
      <c r="BC920" s="133" t="s">
        <v>12734</v>
      </c>
      <c r="BD920" s="133" t="s">
        <v>12734</v>
      </c>
      <c r="BE920" s="133">
        <v>388</v>
      </c>
      <c r="BF920" s="133">
        <v>373</v>
      </c>
      <c r="BG920" s="92" t="s">
        <v>12734</v>
      </c>
      <c r="BH920" s="51">
        <v>10.292358297693868</v>
      </c>
      <c r="BI920" s="51">
        <v>-1009.2923582976939</v>
      </c>
      <c r="BJ920" s="76">
        <v>884</v>
      </c>
      <c r="BK920" s="51">
        <v>0</v>
      </c>
      <c r="BL920" s="51">
        <v>0.21403182159055145</v>
      </c>
      <c r="BM920" s="51">
        <v>-1009.5063901192844</v>
      </c>
      <c r="BN920" s="64">
        <v>-1863.4934523109864</v>
      </c>
      <c r="BO920" s="64"/>
      <c r="BP920" s="51">
        <v>0</v>
      </c>
      <c r="BQ920" s="38">
        <v>0</v>
      </c>
      <c r="BR920" s="51" t="s">
        <v>13324</v>
      </c>
      <c r="BS920" s="51">
        <v>0</v>
      </c>
      <c r="BT920" s="75">
        <v>2107</v>
      </c>
      <c r="BU920" s="51">
        <v>0</v>
      </c>
      <c r="BV920" s="75">
        <v>0</v>
      </c>
      <c r="BW920" s="75">
        <v>0</v>
      </c>
      <c r="BX920" s="51"/>
    </row>
    <row r="921" spans="1:76">
      <c r="A921" s="48" t="s">
        <v>12460</v>
      </c>
      <c r="B921" s="1" t="s">
        <v>12462</v>
      </c>
      <c r="C921" s="2" t="s">
        <v>4358</v>
      </c>
      <c r="D921" s="91" t="s">
        <v>12461</v>
      </c>
      <c r="E921" s="2" t="s">
        <v>1419</v>
      </c>
      <c r="F921" s="2" t="s">
        <v>6289</v>
      </c>
      <c r="G921" s="2" t="s">
        <v>1372</v>
      </c>
      <c r="H921" s="2" t="s">
        <v>1372</v>
      </c>
      <c r="I921" t="e">
        <v>#VALUE!</v>
      </c>
      <c r="J921" t="s">
        <v>12463</v>
      </c>
      <c r="K921" t="e">
        <v>#VALUE!</v>
      </c>
      <c r="L921" t="s">
        <v>11346</v>
      </c>
      <c r="M921" s="175">
        <v>0</v>
      </c>
      <c r="N921" s="124">
        <v>0</v>
      </c>
      <c r="O921" s="75">
        <v>0</v>
      </c>
      <c r="P921" s="124">
        <v>0</v>
      </c>
      <c r="Q921" s="124">
        <v>0</v>
      </c>
      <c r="R921" s="124">
        <v>0</v>
      </c>
      <c r="S921" s="75">
        <v>0</v>
      </c>
      <c r="T921" s="124">
        <v>0</v>
      </c>
      <c r="U921" s="75">
        <v>0</v>
      </c>
      <c r="V921" s="75">
        <v>0</v>
      </c>
      <c r="W921" s="75">
        <v>0</v>
      </c>
      <c r="X921" s="75">
        <v>0</v>
      </c>
      <c r="Y921" s="4">
        <v>0</v>
      </c>
      <c r="Z921" s="4">
        <v>0</v>
      </c>
      <c r="AA921" s="4">
        <v>0</v>
      </c>
      <c r="AB921" s="8">
        <v>0</v>
      </c>
      <c r="AC921" s="8">
        <v>0</v>
      </c>
      <c r="AD921" s="8">
        <v>0</v>
      </c>
      <c r="AE921" s="8">
        <v>0</v>
      </c>
      <c r="AF921" s="51">
        <v>0.37915166066423983</v>
      </c>
      <c r="AG921" s="51">
        <v>0</v>
      </c>
      <c r="AH921" s="51">
        <v>0</v>
      </c>
      <c r="AI921" s="51">
        <v>0</v>
      </c>
      <c r="AJ921" s="8">
        <v>-999</v>
      </c>
      <c r="AK921" s="8" t="s">
        <v>12734</v>
      </c>
      <c r="AL921" s="8" t="s">
        <v>12734</v>
      </c>
      <c r="AM921" s="8" t="s">
        <v>12734</v>
      </c>
      <c r="AN921" s="8" t="s">
        <v>12734</v>
      </c>
      <c r="AO921" s="8" t="s">
        <v>12734</v>
      </c>
      <c r="AP921" s="8">
        <v>-999</v>
      </c>
      <c r="AQ921" s="8" t="s">
        <v>12734</v>
      </c>
      <c r="AR921" s="8" t="s">
        <v>12734</v>
      </c>
      <c r="AS921" s="8" t="s">
        <v>12734</v>
      </c>
      <c r="AT921" s="8">
        <v>-999</v>
      </c>
      <c r="AU921" s="8">
        <v>-999</v>
      </c>
      <c r="AV921" s="133" t="s">
        <v>12734</v>
      </c>
      <c r="AW921" s="133" t="s">
        <v>12734</v>
      </c>
      <c r="AX921" s="133" t="s">
        <v>12734</v>
      </c>
      <c r="AY921" s="133" t="s">
        <v>12734</v>
      </c>
      <c r="AZ921" s="133" t="s">
        <v>12734</v>
      </c>
      <c r="BA921" s="133">
        <v>219</v>
      </c>
      <c r="BB921" s="133" t="s">
        <v>12734</v>
      </c>
      <c r="BC921" s="133" t="s">
        <v>12734</v>
      </c>
      <c r="BD921" s="133" t="s">
        <v>12734</v>
      </c>
      <c r="BE921" s="133">
        <v>388</v>
      </c>
      <c r="BF921" s="133">
        <v>373</v>
      </c>
      <c r="BG921" s="92" t="s">
        <v>12734</v>
      </c>
      <c r="BH921" s="8">
        <v>10.292358297693868</v>
      </c>
      <c r="BI921" s="8">
        <v>-1009.2923582976939</v>
      </c>
      <c r="BJ921" s="12">
        <v>884</v>
      </c>
      <c r="BK921" s="10">
        <v>0</v>
      </c>
      <c r="BL921" s="10">
        <v>0.21403182159055145</v>
      </c>
      <c r="BM921" s="10">
        <v>-1009.5063901192844</v>
      </c>
      <c r="BN921" s="41">
        <v>-1863.4934523109864</v>
      </c>
      <c r="BO921" s="41"/>
      <c r="BP921" s="10">
        <v>0</v>
      </c>
      <c r="BQ921" s="38">
        <v>0</v>
      </c>
      <c r="BR921" s="6" t="s">
        <v>13324</v>
      </c>
      <c r="BS921" s="51">
        <v>674</v>
      </c>
      <c r="BT921" s="75">
        <v>2107</v>
      </c>
      <c r="BU921" s="51">
        <v>-1433</v>
      </c>
      <c r="BV921" s="75">
        <v>601</v>
      </c>
      <c r="BW921" s="75">
        <v>744</v>
      </c>
      <c r="BX921" s="51"/>
    </row>
    <row r="922" spans="1:76">
      <c r="A922" s="61" t="s">
        <v>10094</v>
      </c>
      <c r="B922" s="1" t="s">
        <v>10096</v>
      </c>
      <c r="C922" s="2" t="s">
        <v>10095</v>
      </c>
      <c r="D922" s="91" t="s">
        <v>8862</v>
      </c>
      <c r="E922" s="2" t="s">
        <v>1376</v>
      </c>
      <c r="F922" s="2" t="s">
        <v>3643</v>
      </c>
      <c r="G922" s="2" t="s">
        <v>1372</v>
      </c>
      <c r="H922" s="2" t="s">
        <v>1372</v>
      </c>
      <c r="I922">
        <v>15103</v>
      </c>
      <c r="J922" t="s">
        <v>9645</v>
      </c>
      <c r="K922" t="e">
        <v>#VALUE!</v>
      </c>
      <c r="L922" t="s">
        <v>10097</v>
      </c>
      <c r="M922" s="175">
        <v>0</v>
      </c>
      <c r="N922" s="124">
        <v>0</v>
      </c>
      <c r="O922" s="75">
        <v>0</v>
      </c>
      <c r="P922" s="124">
        <v>0</v>
      </c>
      <c r="Q922" s="124">
        <v>0</v>
      </c>
      <c r="R922" s="124">
        <v>0</v>
      </c>
      <c r="S922" s="75">
        <v>0</v>
      </c>
      <c r="T922" s="124">
        <v>0</v>
      </c>
      <c r="U922" s="75">
        <v>0</v>
      </c>
      <c r="V922" s="75">
        <v>0</v>
      </c>
      <c r="W922" s="75">
        <v>0</v>
      </c>
      <c r="X922" s="75">
        <v>0</v>
      </c>
      <c r="Y922" s="52">
        <v>0</v>
      </c>
      <c r="Z922" s="52">
        <v>0</v>
      </c>
      <c r="AA922" s="52">
        <v>0</v>
      </c>
      <c r="AB922" s="51">
        <v>0</v>
      </c>
      <c r="AC922" s="51">
        <v>0</v>
      </c>
      <c r="AD922" s="51">
        <v>0</v>
      </c>
      <c r="AE922" s="51">
        <v>0</v>
      </c>
      <c r="AF922" s="51">
        <v>0.37915166066423983</v>
      </c>
      <c r="AG922" s="51">
        <v>0</v>
      </c>
      <c r="AH922" s="51">
        <v>0</v>
      </c>
      <c r="AI922" s="51">
        <v>0</v>
      </c>
      <c r="AJ922" s="51">
        <v>-999</v>
      </c>
      <c r="AK922" s="51" t="s">
        <v>12734</v>
      </c>
      <c r="AL922" s="51" t="s">
        <v>12734</v>
      </c>
      <c r="AM922" s="51" t="s">
        <v>12734</v>
      </c>
      <c r="AN922" s="51" t="s">
        <v>12734</v>
      </c>
      <c r="AO922" s="51" t="s">
        <v>12734</v>
      </c>
      <c r="AP922" s="51">
        <v>-999</v>
      </c>
      <c r="AQ922" s="51" t="s">
        <v>12734</v>
      </c>
      <c r="AR922" s="51" t="s">
        <v>12734</v>
      </c>
      <c r="AS922" s="51" t="s">
        <v>12734</v>
      </c>
      <c r="AT922" s="51">
        <v>-999</v>
      </c>
      <c r="AU922" s="51">
        <v>-999</v>
      </c>
      <c r="AV922" s="76" t="s">
        <v>12734</v>
      </c>
      <c r="AW922" s="133" t="s">
        <v>12734</v>
      </c>
      <c r="AX922" s="133" t="s">
        <v>12734</v>
      </c>
      <c r="AY922" s="133" t="s">
        <v>12734</v>
      </c>
      <c r="AZ922" s="133" t="s">
        <v>12734</v>
      </c>
      <c r="BA922" s="133">
        <v>219</v>
      </c>
      <c r="BB922" s="133" t="s">
        <v>12734</v>
      </c>
      <c r="BC922" s="133" t="s">
        <v>12734</v>
      </c>
      <c r="BD922" s="133" t="s">
        <v>12734</v>
      </c>
      <c r="BE922" s="133">
        <v>388</v>
      </c>
      <c r="BF922" s="133">
        <v>373</v>
      </c>
      <c r="BG922" s="92" t="s">
        <v>12734</v>
      </c>
      <c r="BH922" s="51">
        <v>10.292358297693868</v>
      </c>
      <c r="BI922" s="8">
        <v>-1009.2923582976939</v>
      </c>
      <c r="BJ922" s="12">
        <v>884</v>
      </c>
      <c r="BK922" s="51">
        <v>0</v>
      </c>
      <c r="BL922" s="51">
        <v>0.21403182159055145</v>
      </c>
      <c r="BM922" s="51">
        <v>-1009.5063901192844</v>
      </c>
      <c r="BN922" s="64">
        <v>-1863.4934523109864</v>
      </c>
      <c r="BO922" s="64"/>
      <c r="BP922" s="51">
        <v>0</v>
      </c>
      <c r="BQ922" s="38">
        <v>0</v>
      </c>
      <c r="BR922" s="51" t="s">
        <v>13324</v>
      </c>
      <c r="BS922" s="51">
        <v>0</v>
      </c>
      <c r="BT922" s="75">
        <v>2107</v>
      </c>
      <c r="BU922" s="51">
        <v>0</v>
      </c>
      <c r="BV922" s="75">
        <v>0</v>
      </c>
      <c r="BW922" s="75">
        <v>0</v>
      </c>
      <c r="BX922" s="51"/>
    </row>
    <row r="923" spans="1:76">
      <c r="A923" s="203" t="s">
        <v>1746</v>
      </c>
      <c r="B923" s="187" t="s">
        <v>4201</v>
      </c>
      <c r="C923" s="188" t="s">
        <v>3969</v>
      </c>
      <c r="D923" s="219" t="s">
        <v>87</v>
      </c>
      <c r="E923" s="188" t="s">
        <v>1412</v>
      </c>
      <c r="F923" s="188" t="s">
        <v>6289</v>
      </c>
      <c r="G923" s="188" t="s">
        <v>1372</v>
      </c>
      <c r="H923" s="188" t="s">
        <v>1372</v>
      </c>
      <c r="I923" s="190">
        <v>10166</v>
      </c>
      <c r="J923" s="190" t="s">
        <v>6512</v>
      </c>
      <c r="K923" s="202" t="e">
        <v>#VALUE!</v>
      </c>
      <c r="L923" s="202" t="s">
        <v>3204</v>
      </c>
      <c r="M923" s="66">
        <v>0</v>
      </c>
      <c r="N923" s="192">
        <v>0</v>
      </c>
      <c r="O923" s="192">
        <v>0</v>
      </c>
      <c r="P923" s="192">
        <v>0</v>
      </c>
      <c r="Q923" s="192">
        <v>0</v>
      </c>
      <c r="R923" s="192">
        <v>0</v>
      </c>
      <c r="S923" s="192">
        <v>0</v>
      </c>
      <c r="T923" s="192">
        <v>0</v>
      </c>
      <c r="U923" s="192">
        <v>0</v>
      </c>
      <c r="V923" s="192">
        <v>0</v>
      </c>
      <c r="W923" s="192">
        <v>0</v>
      </c>
      <c r="X923" s="192">
        <v>0</v>
      </c>
      <c r="Y923" s="193">
        <v>0</v>
      </c>
      <c r="Z923" s="194">
        <v>0</v>
      </c>
      <c r="AA923" s="194">
        <v>0</v>
      </c>
      <c r="AB923" s="195">
        <v>0</v>
      </c>
      <c r="AC923" s="195">
        <v>0</v>
      </c>
      <c r="AD923" s="195">
        <v>0</v>
      </c>
      <c r="AE923" s="195">
        <v>0</v>
      </c>
      <c r="AF923" s="195">
        <v>0.37915166066423983</v>
      </c>
      <c r="AG923" s="196">
        <v>0</v>
      </c>
      <c r="AH923" s="196">
        <v>0</v>
      </c>
      <c r="AI923" s="196">
        <v>0</v>
      </c>
      <c r="AJ923" s="195">
        <v>-999</v>
      </c>
      <c r="AK923" s="195" t="s">
        <v>12734</v>
      </c>
      <c r="AL923" s="195" t="s">
        <v>12734</v>
      </c>
      <c r="AM923" s="195" t="s">
        <v>12734</v>
      </c>
      <c r="AN923" s="195" t="s">
        <v>12734</v>
      </c>
      <c r="AO923" s="195" t="s">
        <v>12734</v>
      </c>
      <c r="AP923" s="195">
        <v>-999</v>
      </c>
      <c r="AQ923" s="195" t="s">
        <v>12734</v>
      </c>
      <c r="AR923" s="195" t="s">
        <v>12734</v>
      </c>
      <c r="AS923" s="195" t="s">
        <v>12734</v>
      </c>
      <c r="AT923" s="195">
        <v>-999</v>
      </c>
      <c r="AU923" s="195">
        <v>-999</v>
      </c>
      <c r="AV923" s="197" t="s">
        <v>12734</v>
      </c>
      <c r="AW923" s="197" t="s">
        <v>12734</v>
      </c>
      <c r="AX923" s="197" t="s">
        <v>12734</v>
      </c>
      <c r="AY923" s="197" t="s">
        <v>12734</v>
      </c>
      <c r="AZ923" s="197" t="s">
        <v>12734</v>
      </c>
      <c r="BA923" s="197">
        <v>219</v>
      </c>
      <c r="BB923" s="197" t="s">
        <v>12734</v>
      </c>
      <c r="BC923" s="197" t="s">
        <v>12734</v>
      </c>
      <c r="BD923" s="197" t="s">
        <v>12734</v>
      </c>
      <c r="BE923" s="197">
        <v>388</v>
      </c>
      <c r="BF923" s="197">
        <v>373</v>
      </c>
      <c r="BG923" s="198" t="s">
        <v>12734</v>
      </c>
      <c r="BH923" s="195">
        <v>10.292358297693868</v>
      </c>
      <c r="BI923" s="195">
        <v>-1009.2923582976939</v>
      </c>
      <c r="BJ923" s="197">
        <v>884</v>
      </c>
      <c r="BK923" s="195">
        <v>0</v>
      </c>
      <c r="BL923" s="195">
        <v>0.21403182159055145</v>
      </c>
      <c r="BM923" s="195">
        <v>-1009.5063901192844</v>
      </c>
      <c r="BN923" s="199">
        <v>-1863.4934523109864</v>
      </c>
      <c r="BO923" s="200"/>
      <c r="BP923" s="195">
        <v>0</v>
      </c>
      <c r="BQ923" s="38">
        <v>0</v>
      </c>
      <c r="BR923" s="195" t="s">
        <v>13324</v>
      </c>
      <c r="BS923" s="195">
        <v>0</v>
      </c>
      <c r="BT923" s="201">
        <v>2107</v>
      </c>
      <c r="BU923" s="196">
        <v>0</v>
      </c>
      <c r="BV923" s="201">
        <v>0</v>
      </c>
      <c r="BW923" s="201">
        <v>0</v>
      </c>
      <c r="BX923" s="195"/>
    </row>
    <row r="924" spans="1:76">
      <c r="A924" s="26" t="s">
        <v>9384</v>
      </c>
      <c r="B924" s="1" t="s">
        <v>4485</v>
      </c>
      <c r="C924" s="2" t="s">
        <v>3984</v>
      </c>
      <c r="D924" s="91" t="s">
        <v>8725</v>
      </c>
      <c r="E924" s="2" t="s">
        <v>1490</v>
      </c>
      <c r="F924" s="2" t="s">
        <v>3643</v>
      </c>
      <c r="G924" s="2" t="s">
        <v>1372</v>
      </c>
      <c r="H924" s="2" t="s">
        <v>1372</v>
      </c>
      <c r="I924">
        <v>13228</v>
      </c>
      <c r="J924" t="s">
        <v>8726</v>
      </c>
      <c r="K924" t="e">
        <v>#VALUE!</v>
      </c>
      <c r="L924" t="s">
        <v>9385</v>
      </c>
      <c r="M924" s="175">
        <v>0</v>
      </c>
      <c r="N924" s="124">
        <v>0</v>
      </c>
      <c r="O924" s="67">
        <v>0</v>
      </c>
      <c r="P924" s="124">
        <v>0</v>
      </c>
      <c r="Q924" s="124">
        <v>0</v>
      </c>
      <c r="R924" s="124">
        <v>0</v>
      </c>
      <c r="S924" s="67">
        <v>0</v>
      </c>
      <c r="T924" s="124">
        <v>0</v>
      </c>
      <c r="U924" s="67">
        <v>0</v>
      </c>
      <c r="V924" s="67">
        <v>0</v>
      </c>
      <c r="W924" s="67">
        <v>0</v>
      </c>
      <c r="X924" s="67">
        <v>0</v>
      </c>
      <c r="Y924" s="4">
        <v>0</v>
      </c>
      <c r="Z924" s="4">
        <v>0</v>
      </c>
      <c r="AA924" s="4">
        <v>0</v>
      </c>
      <c r="AB924" s="8">
        <v>0</v>
      </c>
      <c r="AC924" s="8">
        <v>0</v>
      </c>
      <c r="AD924" s="8">
        <v>0</v>
      </c>
      <c r="AE924" s="8">
        <v>0</v>
      </c>
      <c r="AF924" s="51">
        <v>0.37915166066423983</v>
      </c>
      <c r="AG924" s="51">
        <v>0</v>
      </c>
      <c r="AH924" s="51">
        <v>0</v>
      </c>
      <c r="AI924" s="51">
        <v>0</v>
      </c>
      <c r="AJ924" s="8">
        <v>-999</v>
      </c>
      <c r="AK924" s="8" t="s">
        <v>12734</v>
      </c>
      <c r="AL924" s="8" t="s">
        <v>12734</v>
      </c>
      <c r="AM924" s="8" t="s">
        <v>12734</v>
      </c>
      <c r="AN924" s="8" t="s">
        <v>12734</v>
      </c>
      <c r="AO924" s="8" t="s">
        <v>12734</v>
      </c>
      <c r="AP924" s="8">
        <v>-999</v>
      </c>
      <c r="AQ924" s="8" t="s">
        <v>12734</v>
      </c>
      <c r="AR924" s="8" t="s">
        <v>12734</v>
      </c>
      <c r="AS924" s="8" t="s">
        <v>12734</v>
      </c>
      <c r="AT924" s="8">
        <v>-999</v>
      </c>
      <c r="AU924" s="8">
        <v>-999</v>
      </c>
      <c r="AV924" s="133" t="s">
        <v>12734</v>
      </c>
      <c r="AW924" s="133" t="s">
        <v>12734</v>
      </c>
      <c r="AX924" s="133" t="s">
        <v>12734</v>
      </c>
      <c r="AY924" s="133" t="s">
        <v>12734</v>
      </c>
      <c r="AZ924" s="133" t="s">
        <v>12734</v>
      </c>
      <c r="BA924" s="133">
        <v>219</v>
      </c>
      <c r="BB924" s="133" t="s">
        <v>12734</v>
      </c>
      <c r="BC924" s="133" t="s">
        <v>12734</v>
      </c>
      <c r="BD924" s="133" t="s">
        <v>12734</v>
      </c>
      <c r="BE924" s="133">
        <v>388</v>
      </c>
      <c r="BF924" s="133">
        <v>373</v>
      </c>
      <c r="BG924" s="92" t="s">
        <v>12734</v>
      </c>
      <c r="BH924" s="8">
        <v>10.292358297693868</v>
      </c>
      <c r="BI924" s="8">
        <v>-1009.2923582976939</v>
      </c>
      <c r="BJ924" s="12">
        <v>884</v>
      </c>
      <c r="BK924" s="10">
        <v>0</v>
      </c>
      <c r="BL924" s="10">
        <v>0.21403182159055145</v>
      </c>
      <c r="BM924" s="10">
        <v>-1009.5063901192844</v>
      </c>
      <c r="BN924" s="41">
        <v>-1863.4934523109864</v>
      </c>
      <c r="BO924" s="41"/>
      <c r="BP924" s="10">
        <v>0</v>
      </c>
      <c r="BQ924" s="38">
        <v>0</v>
      </c>
      <c r="BR924" s="6" t="s">
        <v>13324</v>
      </c>
      <c r="BS924" s="51">
        <v>0</v>
      </c>
      <c r="BT924" s="75">
        <v>2107</v>
      </c>
      <c r="BU924" s="51">
        <v>0</v>
      </c>
      <c r="BV924" s="75">
        <v>0</v>
      </c>
      <c r="BW924" s="75">
        <v>0</v>
      </c>
      <c r="BX924" s="51"/>
    </row>
    <row r="925" spans="1:76">
      <c r="A925" s="48" t="s">
        <v>2289</v>
      </c>
      <c r="B925" s="1" t="s">
        <v>3956</v>
      </c>
      <c r="C925" s="2" t="s">
        <v>4306</v>
      </c>
      <c r="D925" s="91" t="s">
        <v>186</v>
      </c>
      <c r="E925" s="2" t="s">
        <v>1366</v>
      </c>
      <c r="F925" s="2" t="s">
        <v>3643</v>
      </c>
      <c r="G925" s="2" t="s">
        <v>1372</v>
      </c>
      <c r="H925" s="2" t="s">
        <v>1372</v>
      </c>
      <c r="I925">
        <v>4249</v>
      </c>
      <c r="J925" t="s">
        <v>6504</v>
      </c>
      <c r="K925" t="e">
        <v>#VALUE!</v>
      </c>
      <c r="L925" t="s">
        <v>3697</v>
      </c>
      <c r="M925" s="175">
        <v>0</v>
      </c>
      <c r="N925" s="124">
        <v>0</v>
      </c>
      <c r="O925" s="75">
        <v>0</v>
      </c>
      <c r="P925" s="124">
        <v>0</v>
      </c>
      <c r="Q925" s="124">
        <v>0</v>
      </c>
      <c r="R925" s="124">
        <v>0</v>
      </c>
      <c r="S925" s="75">
        <v>0</v>
      </c>
      <c r="T925" s="124">
        <v>0</v>
      </c>
      <c r="U925" s="75">
        <v>0</v>
      </c>
      <c r="V925" s="75">
        <v>0</v>
      </c>
      <c r="W925" s="75">
        <v>0</v>
      </c>
      <c r="X925" s="75">
        <v>0</v>
      </c>
      <c r="Y925" s="4">
        <v>0</v>
      </c>
      <c r="Z925" s="4">
        <v>0</v>
      </c>
      <c r="AA925" s="4">
        <v>0</v>
      </c>
      <c r="AB925" s="8">
        <v>0</v>
      </c>
      <c r="AC925" s="8">
        <v>0</v>
      </c>
      <c r="AD925" s="8">
        <v>0</v>
      </c>
      <c r="AE925" s="8">
        <v>0</v>
      </c>
      <c r="AF925" s="51">
        <v>0.37915166066423983</v>
      </c>
      <c r="AG925" s="51">
        <v>0</v>
      </c>
      <c r="AH925" s="51">
        <v>0</v>
      </c>
      <c r="AI925" s="51">
        <v>0</v>
      </c>
      <c r="AJ925" s="8">
        <v>-999</v>
      </c>
      <c r="AK925" s="8" t="s">
        <v>12734</v>
      </c>
      <c r="AL925" s="8" t="s">
        <v>12734</v>
      </c>
      <c r="AM925" s="8" t="s">
        <v>12734</v>
      </c>
      <c r="AN925" s="8" t="s">
        <v>12734</v>
      </c>
      <c r="AO925" s="8" t="s">
        <v>12734</v>
      </c>
      <c r="AP925" s="8">
        <v>-999</v>
      </c>
      <c r="AQ925" s="8" t="s">
        <v>12734</v>
      </c>
      <c r="AR925" s="8" t="s">
        <v>12734</v>
      </c>
      <c r="AS925" s="8" t="s">
        <v>12734</v>
      </c>
      <c r="AT925" s="8">
        <v>-999</v>
      </c>
      <c r="AU925" s="8">
        <v>-999</v>
      </c>
      <c r="AV925" s="133" t="s">
        <v>12734</v>
      </c>
      <c r="AW925" s="133" t="s">
        <v>12734</v>
      </c>
      <c r="AX925" s="133" t="s">
        <v>12734</v>
      </c>
      <c r="AY925" s="133" t="s">
        <v>12734</v>
      </c>
      <c r="AZ925" s="133" t="s">
        <v>12734</v>
      </c>
      <c r="BA925" s="133">
        <v>219</v>
      </c>
      <c r="BB925" s="133" t="s">
        <v>12734</v>
      </c>
      <c r="BC925" s="133" t="s">
        <v>12734</v>
      </c>
      <c r="BD925" s="133" t="s">
        <v>12734</v>
      </c>
      <c r="BE925" s="133">
        <v>388</v>
      </c>
      <c r="BF925" s="133">
        <v>373</v>
      </c>
      <c r="BG925" s="92" t="s">
        <v>12734</v>
      </c>
      <c r="BH925" s="8">
        <v>10.292358297693868</v>
      </c>
      <c r="BI925" s="8">
        <v>-1009.2923582976939</v>
      </c>
      <c r="BJ925" s="12">
        <v>884</v>
      </c>
      <c r="BK925" s="10">
        <v>0</v>
      </c>
      <c r="BL925" s="10">
        <v>0.21403182159055145</v>
      </c>
      <c r="BM925" s="10">
        <v>-1009.5063901192844</v>
      </c>
      <c r="BN925" s="41">
        <v>-1863.4934523109864</v>
      </c>
      <c r="BO925" s="41"/>
      <c r="BP925" s="10">
        <v>0</v>
      </c>
      <c r="BQ925" s="38">
        <v>0</v>
      </c>
      <c r="BR925" s="6" t="s">
        <v>13324</v>
      </c>
      <c r="BS925" s="51">
        <v>0</v>
      </c>
      <c r="BT925" s="75">
        <v>2107</v>
      </c>
      <c r="BU925" s="51">
        <v>0</v>
      </c>
      <c r="BV925" s="75">
        <v>0</v>
      </c>
      <c r="BW925" s="75">
        <v>0</v>
      </c>
      <c r="BX925" s="51"/>
    </row>
    <row r="926" spans="1:76">
      <c r="A926" s="26" t="s">
        <v>5609</v>
      </c>
      <c r="B926" s="1" t="s">
        <v>5610</v>
      </c>
      <c r="C926" s="2" t="s">
        <v>4038</v>
      </c>
      <c r="D926" s="91" t="s">
        <v>6177</v>
      </c>
      <c r="E926" s="2" t="s">
        <v>2665</v>
      </c>
      <c r="F926" s="2" t="s">
        <v>2665</v>
      </c>
      <c r="G926" s="2" t="s">
        <v>1372</v>
      </c>
      <c r="H926" s="2" t="s">
        <v>1372</v>
      </c>
      <c r="I926">
        <v>12409</v>
      </c>
      <c r="J926" t="s">
        <v>6788</v>
      </c>
      <c r="K926" t="e">
        <v>#VALUE!</v>
      </c>
      <c r="L926" t="s">
        <v>6178</v>
      </c>
      <c r="M926" s="175">
        <v>0</v>
      </c>
      <c r="N926" s="124">
        <v>0</v>
      </c>
      <c r="O926" s="75">
        <v>0</v>
      </c>
      <c r="P926" s="124">
        <v>0</v>
      </c>
      <c r="Q926" s="124">
        <v>0</v>
      </c>
      <c r="R926" s="124">
        <v>0</v>
      </c>
      <c r="S926" s="75">
        <v>0</v>
      </c>
      <c r="T926" s="124">
        <v>0</v>
      </c>
      <c r="U926" s="75">
        <v>0</v>
      </c>
      <c r="V926" s="75">
        <v>0</v>
      </c>
      <c r="W926" s="75">
        <v>0</v>
      </c>
      <c r="X926" s="75">
        <v>0</v>
      </c>
      <c r="Y926" s="3">
        <v>0</v>
      </c>
      <c r="Z926" s="3">
        <v>0</v>
      </c>
      <c r="AA926" s="3">
        <v>0</v>
      </c>
      <c r="AB926" s="6">
        <v>0</v>
      </c>
      <c r="AC926" s="6">
        <v>0</v>
      </c>
      <c r="AD926" s="6">
        <v>0</v>
      </c>
      <c r="AE926" s="6">
        <v>0</v>
      </c>
      <c r="AF926" s="51">
        <v>0.37915166066423983</v>
      </c>
      <c r="AG926" s="51">
        <v>0</v>
      </c>
      <c r="AH926" s="51">
        <v>0</v>
      </c>
      <c r="AI926" s="51">
        <v>0</v>
      </c>
      <c r="AJ926" s="6">
        <v>-999</v>
      </c>
      <c r="AK926" s="6" t="s">
        <v>12734</v>
      </c>
      <c r="AL926" s="6" t="s">
        <v>12734</v>
      </c>
      <c r="AM926" s="6" t="s">
        <v>12734</v>
      </c>
      <c r="AN926" s="6" t="s">
        <v>12734</v>
      </c>
      <c r="AO926" s="6" t="s">
        <v>12734</v>
      </c>
      <c r="AP926" s="6">
        <v>-999</v>
      </c>
      <c r="AQ926" s="6" t="s">
        <v>12734</v>
      </c>
      <c r="AR926" s="6" t="s">
        <v>12734</v>
      </c>
      <c r="AS926" s="6" t="s">
        <v>12734</v>
      </c>
      <c r="AT926" s="6">
        <v>-999</v>
      </c>
      <c r="AU926" s="6">
        <v>-999</v>
      </c>
      <c r="AV926" s="99" t="s">
        <v>12734</v>
      </c>
      <c r="AW926" s="133" t="s">
        <v>12734</v>
      </c>
      <c r="AX926" s="133" t="s">
        <v>12734</v>
      </c>
      <c r="AY926" s="133" t="s">
        <v>12734</v>
      </c>
      <c r="AZ926" s="133" t="s">
        <v>12734</v>
      </c>
      <c r="BA926" s="133">
        <v>219</v>
      </c>
      <c r="BB926" s="133" t="s">
        <v>12734</v>
      </c>
      <c r="BC926" s="133" t="s">
        <v>12734</v>
      </c>
      <c r="BD926" s="133" t="s">
        <v>12734</v>
      </c>
      <c r="BE926" s="133">
        <v>388</v>
      </c>
      <c r="BF926" s="133">
        <v>373</v>
      </c>
      <c r="BG926" s="92" t="s">
        <v>12734</v>
      </c>
      <c r="BH926" s="6">
        <v>10.292358297693868</v>
      </c>
      <c r="BI926" s="8">
        <v>-1009.2923582976939</v>
      </c>
      <c r="BJ926" s="12">
        <v>884</v>
      </c>
      <c r="BK926" s="6">
        <v>0</v>
      </c>
      <c r="BL926" s="6">
        <v>0.21403182159055145</v>
      </c>
      <c r="BM926" s="6">
        <v>-1009.5063901192844</v>
      </c>
      <c r="BN926" s="38">
        <v>-1863.4934523109864</v>
      </c>
      <c r="BO926" s="38"/>
      <c r="BP926" s="6">
        <v>0</v>
      </c>
      <c r="BQ926" s="38">
        <v>0</v>
      </c>
      <c r="BR926" s="6" t="s">
        <v>13324</v>
      </c>
      <c r="BS926" s="51">
        <v>0</v>
      </c>
      <c r="BT926" s="75">
        <v>2107</v>
      </c>
      <c r="BU926" s="51">
        <v>0</v>
      </c>
      <c r="BV926" s="75">
        <v>0</v>
      </c>
      <c r="BW926" s="75">
        <v>0</v>
      </c>
      <c r="BX926" s="51"/>
    </row>
    <row r="927" spans="1:76">
      <c r="A927" s="48" t="s">
        <v>1771</v>
      </c>
      <c r="B927" s="1" t="s">
        <v>4342</v>
      </c>
      <c r="C927" s="2" t="s">
        <v>4343</v>
      </c>
      <c r="D927" s="91" t="s">
        <v>275</v>
      </c>
      <c r="E927" s="2" t="s">
        <v>2665</v>
      </c>
      <c r="F927" s="2" t="s">
        <v>2665</v>
      </c>
      <c r="G927" s="2" t="s">
        <v>1372</v>
      </c>
      <c r="H927" s="2" t="s">
        <v>1372</v>
      </c>
      <c r="I927">
        <v>9571</v>
      </c>
      <c r="J927" t="s">
        <v>6698</v>
      </c>
      <c r="K927" t="e">
        <v>#VALUE!</v>
      </c>
      <c r="L927" t="s">
        <v>3226</v>
      </c>
      <c r="M927" s="175">
        <v>0</v>
      </c>
      <c r="N927" s="124">
        <v>0</v>
      </c>
      <c r="O927" s="75">
        <v>0</v>
      </c>
      <c r="P927" s="124">
        <v>0</v>
      </c>
      <c r="Q927" s="124">
        <v>0</v>
      </c>
      <c r="R927" s="124">
        <v>0</v>
      </c>
      <c r="S927" s="75">
        <v>0</v>
      </c>
      <c r="T927" s="124">
        <v>0</v>
      </c>
      <c r="U927" s="75">
        <v>0</v>
      </c>
      <c r="V927" s="75">
        <v>0</v>
      </c>
      <c r="W927" s="75">
        <v>0</v>
      </c>
      <c r="X927" s="75">
        <v>0</v>
      </c>
      <c r="Y927" s="4">
        <v>0</v>
      </c>
      <c r="Z927" s="4">
        <v>0</v>
      </c>
      <c r="AA927" s="4">
        <v>0</v>
      </c>
      <c r="AB927" s="8">
        <v>0</v>
      </c>
      <c r="AC927" s="8">
        <v>0</v>
      </c>
      <c r="AD927" s="8">
        <v>0</v>
      </c>
      <c r="AE927" s="8">
        <v>0</v>
      </c>
      <c r="AF927" s="51">
        <v>0.37915166066423983</v>
      </c>
      <c r="AG927" s="51">
        <v>0</v>
      </c>
      <c r="AH927" s="51">
        <v>0</v>
      </c>
      <c r="AI927" s="51">
        <v>0</v>
      </c>
      <c r="AJ927" s="6">
        <v>-999</v>
      </c>
      <c r="AK927" s="6" t="s">
        <v>12734</v>
      </c>
      <c r="AL927" s="6" t="s">
        <v>12734</v>
      </c>
      <c r="AM927" s="6" t="s">
        <v>12734</v>
      </c>
      <c r="AN927" s="6" t="s">
        <v>12734</v>
      </c>
      <c r="AO927" s="6" t="s">
        <v>12734</v>
      </c>
      <c r="AP927" s="6">
        <v>-999</v>
      </c>
      <c r="AQ927" s="6" t="s">
        <v>12734</v>
      </c>
      <c r="AR927" s="6" t="s">
        <v>12734</v>
      </c>
      <c r="AS927" s="6" t="s">
        <v>12734</v>
      </c>
      <c r="AT927" s="6">
        <v>-999</v>
      </c>
      <c r="AU927" s="6">
        <v>-999</v>
      </c>
      <c r="AV927" s="99" t="s">
        <v>12734</v>
      </c>
      <c r="AW927" s="133" t="s">
        <v>12734</v>
      </c>
      <c r="AX927" s="133" t="s">
        <v>12734</v>
      </c>
      <c r="AY927" s="133" t="s">
        <v>12734</v>
      </c>
      <c r="AZ927" s="133" t="s">
        <v>12734</v>
      </c>
      <c r="BA927" s="133">
        <v>219</v>
      </c>
      <c r="BB927" s="133" t="s">
        <v>12734</v>
      </c>
      <c r="BC927" s="133" t="s">
        <v>12734</v>
      </c>
      <c r="BD927" s="133" t="s">
        <v>12734</v>
      </c>
      <c r="BE927" s="133">
        <v>388</v>
      </c>
      <c r="BF927" s="133">
        <v>373</v>
      </c>
      <c r="BG927" s="92" t="s">
        <v>12734</v>
      </c>
      <c r="BH927" s="8">
        <v>10.292358297693868</v>
      </c>
      <c r="BI927" s="8">
        <v>-1009.2923582976939</v>
      </c>
      <c r="BJ927" s="12">
        <v>884</v>
      </c>
      <c r="BK927" s="10">
        <v>0</v>
      </c>
      <c r="BL927" s="10">
        <v>0.21403182159055145</v>
      </c>
      <c r="BM927" s="10">
        <v>-1009.5063901192844</v>
      </c>
      <c r="BN927" s="41">
        <v>-1863.4934523109864</v>
      </c>
      <c r="BO927" s="41"/>
      <c r="BP927" s="10">
        <v>0</v>
      </c>
      <c r="BQ927" s="38">
        <v>0</v>
      </c>
      <c r="BR927" s="6" t="s">
        <v>13324</v>
      </c>
      <c r="BS927" s="51">
        <v>0</v>
      </c>
      <c r="BT927" s="75">
        <v>2107</v>
      </c>
      <c r="BU927" s="51">
        <v>0</v>
      </c>
      <c r="BV927" s="75">
        <v>0</v>
      </c>
      <c r="BW927" s="75">
        <v>0</v>
      </c>
      <c r="BX927" s="51"/>
    </row>
    <row r="928" spans="1:76">
      <c r="A928" s="26" t="s">
        <v>11751</v>
      </c>
      <c r="B928" s="1" t="s">
        <v>11753</v>
      </c>
      <c r="C928" s="2" t="s">
        <v>11752</v>
      </c>
      <c r="D928" s="91" t="s">
        <v>10550</v>
      </c>
      <c r="E928" s="2" t="s">
        <v>1467</v>
      </c>
      <c r="F928" s="2" t="s">
        <v>6289</v>
      </c>
      <c r="G928" s="2" t="s">
        <v>1372</v>
      </c>
      <c r="H928" s="2" t="s">
        <v>1372</v>
      </c>
      <c r="I928">
        <v>11894</v>
      </c>
      <c r="J928" t="s">
        <v>11754</v>
      </c>
      <c r="K928" t="e">
        <v>#VALUE!</v>
      </c>
      <c r="L928" t="s">
        <v>11514</v>
      </c>
      <c r="M928" s="175">
        <v>0</v>
      </c>
      <c r="N928" s="124">
        <v>0</v>
      </c>
      <c r="O928" s="75">
        <v>0</v>
      </c>
      <c r="P928" s="124">
        <v>0</v>
      </c>
      <c r="Q928" s="124">
        <v>0</v>
      </c>
      <c r="R928" s="124">
        <v>0</v>
      </c>
      <c r="S928" s="75">
        <v>0</v>
      </c>
      <c r="T928" s="124">
        <v>0</v>
      </c>
      <c r="U928" s="75">
        <v>0</v>
      </c>
      <c r="V928" s="75">
        <v>0</v>
      </c>
      <c r="W928" s="75">
        <v>0</v>
      </c>
      <c r="X928" s="75">
        <v>0</v>
      </c>
      <c r="Y928" s="4">
        <v>0</v>
      </c>
      <c r="Z928" s="4">
        <v>0</v>
      </c>
      <c r="AA928" s="4">
        <v>0</v>
      </c>
      <c r="AB928" s="8">
        <v>0</v>
      </c>
      <c r="AC928" s="8">
        <v>0</v>
      </c>
      <c r="AD928" s="8">
        <v>0</v>
      </c>
      <c r="AE928" s="8">
        <v>0</v>
      </c>
      <c r="AF928" s="51">
        <v>0.37915166066423983</v>
      </c>
      <c r="AG928" s="51">
        <v>0</v>
      </c>
      <c r="AH928" s="51">
        <v>0</v>
      </c>
      <c r="AI928" s="51">
        <v>0</v>
      </c>
      <c r="AJ928" s="8">
        <v>-999</v>
      </c>
      <c r="AK928" s="8" t="s">
        <v>12734</v>
      </c>
      <c r="AL928" s="8" t="s">
        <v>12734</v>
      </c>
      <c r="AM928" s="8" t="s">
        <v>12734</v>
      </c>
      <c r="AN928" s="8" t="s">
        <v>12734</v>
      </c>
      <c r="AO928" s="8" t="s">
        <v>12734</v>
      </c>
      <c r="AP928" s="8">
        <v>-999</v>
      </c>
      <c r="AQ928" s="8" t="s">
        <v>12734</v>
      </c>
      <c r="AR928" s="8" t="s">
        <v>12734</v>
      </c>
      <c r="AS928" s="8" t="s">
        <v>12734</v>
      </c>
      <c r="AT928" s="8">
        <v>-999</v>
      </c>
      <c r="AU928" s="8">
        <v>-999</v>
      </c>
      <c r="AV928" s="133" t="s">
        <v>12734</v>
      </c>
      <c r="AW928" s="133" t="s">
        <v>12734</v>
      </c>
      <c r="AX928" s="133" t="s">
        <v>12734</v>
      </c>
      <c r="AY928" s="133" t="s">
        <v>12734</v>
      </c>
      <c r="AZ928" s="133" t="s">
        <v>12734</v>
      </c>
      <c r="BA928" s="133">
        <v>219</v>
      </c>
      <c r="BB928" s="133" t="s">
        <v>12734</v>
      </c>
      <c r="BC928" s="133" t="s">
        <v>12734</v>
      </c>
      <c r="BD928" s="133" t="s">
        <v>12734</v>
      </c>
      <c r="BE928" s="133">
        <v>388</v>
      </c>
      <c r="BF928" s="133">
        <v>373</v>
      </c>
      <c r="BG928" s="92" t="s">
        <v>12734</v>
      </c>
      <c r="BH928" s="8">
        <v>10.292358297693868</v>
      </c>
      <c r="BI928" s="8">
        <v>-1009.2923582976939</v>
      </c>
      <c r="BJ928" s="12">
        <v>884</v>
      </c>
      <c r="BK928" s="10">
        <v>0</v>
      </c>
      <c r="BL928" s="10">
        <v>0.21403182159055145</v>
      </c>
      <c r="BM928" s="10">
        <v>-1009.5063901192844</v>
      </c>
      <c r="BN928" s="41">
        <v>-1863.4934523109864</v>
      </c>
      <c r="BO928" s="41"/>
      <c r="BP928" s="10">
        <v>0</v>
      </c>
      <c r="BQ928" s="38">
        <v>0</v>
      </c>
      <c r="BR928" s="6" t="s">
        <v>13324</v>
      </c>
      <c r="BS928" s="51">
        <v>0</v>
      </c>
      <c r="BT928" s="75">
        <v>2107</v>
      </c>
      <c r="BU928" s="51">
        <v>0</v>
      </c>
      <c r="BV928" s="75">
        <v>0</v>
      </c>
      <c r="BW928" s="75">
        <v>0</v>
      </c>
      <c r="BX928" s="51"/>
    </row>
    <row r="929" spans="1:76">
      <c r="A929" s="26" t="s">
        <v>1877</v>
      </c>
      <c r="B929" s="1" t="s">
        <v>4078</v>
      </c>
      <c r="C929" s="2" t="s">
        <v>4011</v>
      </c>
      <c r="D929" s="91" t="s">
        <v>630</v>
      </c>
      <c r="E929" s="2" t="s">
        <v>2665</v>
      </c>
      <c r="F929" s="2" t="s">
        <v>2665</v>
      </c>
      <c r="G929" s="2" t="s">
        <v>1372</v>
      </c>
      <c r="H929" s="2" t="s">
        <v>1372</v>
      </c>
      <c r="I929">
        <v>1873</v>
      </c>
      <c r="J929" t="s">
        <v>7411</v>
      </c>
      <c r="K929" t="e">
        <v>#VALUE!</v>
      </c>
      <c r="L929" t="s">
        <v>3326</v>
      </c>
      <c r="M929" s="175">
        <v>0</v>
      </c>
      <c r="N929" s="124">
        <v>0</v>
      </c>
      <c r="O929" s="75">
        <v>0</v>
      </c>
      <c r="P929" s="124">
        <v>0</v>
      </c>
      <c r="Q929" s="124">
        <v>0</v>
      </c>
      <c r="R929" s="124">
        <v>0</v>
      </c>
      <c r="S929" s="75">
        <v>0</v>
      </c>
      <c r="T929" s="124">
        <v>0</v>
      </c>
      <c r="U929" s="75">
        <v>0</v>
      </c>
      <c r="V929" s="75">
        <v>0</v>
      </c>
      <c r="W929" s="75">
        <v>0</v>
      </c>
      <c r="X929" s="75">
        <v>0</v>
      </c>
      <c r="Y929" s="4">
        <v>0</v>
      </c>
      <c r="Z929" s="4">
        <v>0</v>
      </c>
      <c r="AA929" s="4">
        <v>0</v>
      </c>
      <c r="AB929" s="8">
        <v>0</v>
      </c>
      <c r="AC929" s="8">
        <v>0</v>
      </c>
      <c r="AD929" s="8">
        <v>0</v>
      </c>
      <c r="AE929" s="8">
        <v>0</v>
      </c>
      <c r="AF929" s="51">
        <v>0.37915166066423983</v>
      </c>
      <c r="AG929" s="51">
        <v>0</v>
      </c>
      <c r="AH929" s="51">
        <v>0</v>
      </c>
      <c r="AI929" s="51">
        <v>0</v>
      </c>
      <c r="AJ929" s="8">
        <v>-999</v>
      </c>
      <c r="AK929" s="8" t="s">
        <v>12734</v>
      </c>
      <c r="AL929" s="8" t="s">
        <v>12734</v>
      </c>
      <c r="AM929" s="8" t="s">
        <v>12734</v>
      </c>
      <c r="AN929" s="8" t="s">
        <v>12734</v>
      </c>
      <c r="AO929" s="8" t="s">
        <v>12734</v>
      </c>
      <c r="AP929" s="8">
        <v>-999</v>
      </c>
      <c r="AQ929" s="8" t="s">
        <v>12734</v>
      </c>
      <c r="AR929" s="8" t="s">
        <v>12734</v>
      </c>
      <c r="AS929" s="8" t="s">
        <v>12734</v>
      </c>
      <c r="AT929" s="8">
        <v>-999</v>
      </c>
      <c r="AU929" s="8">
        <v>-999</v>
      </c>
      <c r="AV929" s="133" t="s">
        <v>12734</v>
      </c>
      <c r="AW929" s="133" t="s">
        <v>12734</v>
      </c>
      <c r="AX929" s="133" t="s">
        <v>12734</v>
      </c>
      <c r="AY929" s="133" t="s">
        <v>12734</v>
      </c>
      <c r="AZ929" s="133" t="s">
        <v>12734</v>
      </c>
      <c r="BA929" s="133">
        <v>219</v>
      </c>
      <c r="BB929" s="133" t="s">
        <v>12734</v>
      </c>
      <c r="BC929" s="133" t="s">
        <v>12734</v>
      </c>
      <c r="BD929" s="133" t="s">
        <v>12734</v>
      </c>
      <c r="BE929" s="133">
        <v>388</v>
      </c>
      <c r="BF929" s="133">
        <v>373</v>
      </c>
      <c r="BG929" s="92" t="s">
        <v>12734</v>
      </c>
      <c r="BH929" s="8">
        <v>10.292358297693868</v>
      </c>
      <c r="BI929" s="8">
        <v>-1009.2923582976939</v>
      </c>
      <c r="BJ929" s="12">
        <v>884</v>
      </c>
      <c r="BK929" s="10">
        <v>0</v>
      </c>
      <c r="BL929" s="10">
        <v>0.21403182159055145</v>
      </c>
      <c r="BM929" s="10">
        <v>-1009.5063901192844</v>
      </c>
      <c r="BN929" s="41">
        <v>-1863.4934523109864</v>
      </c>
      <c r="BO929" s="41"/>
      <c r="BP929" s="10">
        <v>0</v>
      </c>
      <c r="BQ929" s="38">
        <v>0</v>
      </c>
      <c r="BR929" s="6" t="s">
        <v>13324</v>
      </c>
      <c r="BS929" s="51">
        <v>0</v>
      </c>
      <c r="BT929" s="75">
        <v>2107</v>
      </c>
      <c r="BU929" s="51">
        <v>0</v>
      </c>
      <c r="BV929" s="75">
        <v>0</v>
      </c>
      <c r="BW929" s="75">
        <v>0</v>
      </c>
      <c r="BX929" s="51"/>
    </row>
    <row r="930" spans="1:76">
      <c r="A930" s="48" t="s">
        <v>9929</v>
      </c>
      <c r="B930" s="1" t="s">
        <v>4214</v>
      </c>
      <c r="C930" s="2" t="s">
        <v>9930</v>
      </c>
      <c r="D930" s="91" t="s">
        <v>9603</v>
      </c>
      <c r="E930" s="2" t="s">
        <v>1428</v>
      </c>
      <c r="F930" s="2" t="s">
        <v>6289</v>
      </c>
      <c r="G930" s="2" t="s">
        <v>1372</v>
      </c>
      <c r="H930" s="2" t="s">
        <v>1372</v>
      </c>
      <c r="I930">
        <v>10767</v>
      </c>
      <c r="J930" t="s">
        <v>9604</v>
      </c>
      <c r="K930" t="e">
        <v>#VALUE!</v>
      </c>
      <c r="L930" t="s">
        <v>9931</v>
      </c>
      <c r="M930" s="175">
        <v>0</v>
      </c>
      <c r="N930" s="124">
        <v>0</v>
      </c>
      <c r="O930" s="75">
        <v>0</v>
      </c>
      <c r="P930" s="124">
        <v>0</v>
      </c>
      <c r="Q930" s="124">
        <v>0</v>
      </c>
      <c r="R930" s="124">
        <v>0</v>
      </c>
      <c r="S930" s="75">
        <v>0</v>
      </c>
      <c r="T930" s="124">
        <v>0</v>
      </c>
      <c r="U930" s="75">
        <v>0</v>
      </c>
      <c r="V930" s="75">
        <v>0</v>
      </c>
      <c r="W930" s="75">
        <v>0</v>
      </c>
      <c r="X930" s="75">
        <v>0</v>
      </c>
      <c r="Y930" s="4">
        <v>0</v>
      </c>
      <c r="Z930" s="4">
        <v>0</v>
      </c>
      <c r="AA930" s="4">
        <v>0</v>
      </c>
      <c r="AB930" s="8">
        <v>0</v>
      </c>
      <c r="AC930" s="8">
        <v>0</v>
      </c>
      <c r="AD930" s="8">
        <v>0</v>
      </c>
      <c r="AE930" s="8">
        <v>0</v>
      </c>
      <c r="AF930" s="51">
        <v>0.37915166066423983</v>
      </c>
      <c r="AG930" s="51">
        <v>0</v>
      </c>
      <c r="AH930" s="51">
        <v>0</v>
      </c>
      <c r="AI930" s="51">
        <v>0</v>
      </c>
      <c r="AJ930" s="8">
        <v>-999</v>
      </c>
      <c r="AK930" s="8" t="s">
        <v>12734</v>
      </c>
      <c r="AL930" s="8" t="s">
        <v>12734</v>
      </c>
      <c r="AM930" s="8" t="s">
        <v>12734</v>
      </c>
      <c r="AN930" s="8" t="s">
        <v>12734</v>
      </c>
      <c r="AO930" s="8" t="s">
        <v>12734</v>
      </c>
      <c r="AP930" s="8">
        <v>-999</v>
      </c>
      <c r="AQ930" s="8" t="s">
        <v>12734</v>
      </c>
      <c r="AR930" s="8" t="s">
        <v>12734</v>
      </c>
      <c r="AS930" s="8" t="s">
        <v>12734</v>
      </c>
      <c r="AT930" s="8">
        <v>-999</v>
      </c>
      <c r="AU930" s="8">
        <v>-999</v>
      </c>
      <c r="AV930" s="133" t="s">
        <v>12734</v>
      </c>
      <c r="AW930" s="133" t="s">
        <v>12734</v>
      </c>
      <c r="AX930" s="133" t="s">
        <v>12734</v>
      </c>
      <c r="AY930" s="133" t="s">
        <v>12734</v>
      </c>
      <c r="AZ930" s="133" t="s">
        <v>12734</v>
      </c>
      <c r="BA930" s="133">
        <v>219</v>
      </c>
      <c r="BB930" s="133" t="s">
        <v>12734</v>
      </c>
      <c r="BC930" s="133" t="s">
        <v>12734</v>
      </c>
      <c r="BD930" s="133" t="s">
        <v>12734</v>
      </c>
      <c r="BE930" s="133">
        <v>388</v>
      </c>
      <c r="BF930" s="133">
        <v>373</v>
      </c>
      <c r="BG930" s="92" t="s">
        <v>12734</v>
      </c>
      <c r="BH930" s="8">
        <v>10.292358297693868</v>
      </c>
      <c r="BI930" s="8">
        <v>-1009.2923582976939</v>
      </c>
      <c r="BJ930" s="12">
        <v>884</v>
      </c>
      <c r="BK930" s="10">
        <v>0</v>
      </c>
      <c r="BL930" s="10">
        <v>0.21403182159055145</v>
      </c>
      <c r="BM930" s="10">
        <v>-1009.5063901192844</v>
      </c>
      <c r="BN930" s="41">
        <v>-1863.4934523109864</v>
      </c>
      <c r="BO930" s="41"/>
      <c r="BP930" s="10">
        <v>0</v>
      </c>
      <c r="BQ930" s="38">
        <v>0</v>
      </c>
      <c r="BR930" s="6" t="s">
        <v>13324</v>
      </c>
      <c r="BS930" s="51">
        <v>0</v>
      </c>
      <c r="BT930" s="75">
        <v>2107</v>
      </c>
      <c r="BU930" s="51">
        <v>0</v>
      </c>
      <c r="BV930" s="75">
        <v>0</v>
      </c>
      <c r="BW930" s="75">
        <v>0</v>
      </c>
      <c r="BX930" s="51"/>
    </row>
    <row r="931" spans="1:76">
      <c r="A931" s="48" t="s">
        <v>10317</v>
      </c>
      <c r="B931" s="1" t="s">
        <v>4172</v>
      </c>
      <c r="C931" s="2" t="s">
        <v>3946</v>
      </c>
      <c r="D931" s="91" t="s">
        <v>10248</v>
      </c>
      <c r="E931" s="2" t="s">
        <v>2665</v>
      </c>
      <c r="F931" s="2" t="s">
        <v>2665</v>
      </c>
      <c r="G931" s="2" t="s">
        <v>1372</v>
      </c>
      <c r="H931" s="2" t="s">
        <v>1372</v>
      </c>
      <c r="I931" t="e">
        <v>#VALUE!</v>
      </c>
      <c r="J931" t="s">
        <v>10249</v>
      </c>
      <c r="K931" t="e">
        <v>#VALUE!</v>
      </c>
      <c r="L931" t="s">
        <v>10318</v>
      </c>
      <c r="M931" s="175">
        <v>0</v>
      </c>
      <c r="N931" s="124">
        <v>0</v>
      </c>
      <c r="O931" s="67">
        <v>0</v>
      </c>
      <c r="P931" s="124">
        <v>0</v>
      </c>
      <c r="Q931" s="124">
        <v>0</v>
      </c>
      <c r="R931" s="124">
        <v>0</v>
      </c>
      <c r="S931" s="67">
        <v>0</v>
      </c>
      <c r="T931" s="124">
        <v>0</v>
      </c>
      <c r="U931" s="67">
        <v>0</v>
      </c>
      <c r="V931" s="67">
        <v>0</v>
      </c>
      <c r="W931" s="67">
        <v>0</v>
      </c>
      <c r="X931" s="67">
        <v>0</v>
      </c>
      <c r="Y931" s="4">
        <v>0</v>
      </c>
      <c r="Z931" s="4">
        <v>0</v>
      </c>
      <c r="AA931" s="4">
        <v>0</v>
      </c>
      <c r="AB931" s="8">
        <v>0</v>
      </c>
      <c r="AC931" s="8">
        <v>0</v>
      </c>
      <c r="AD931" s="8">
        <v>0</v>
      </c>
      <c r="AE931" s="8">
        <v>0</v>
      </c>
      <c r="AF931" s="51">
        <v>0.37915166066423983</v>
      </c>
      <c r="AG931" s="51">
        <v>0</v>
      </c>
      <c r="AH931" s="51">
        <v>0</v>
      </c>
      <c r="AI931" s="51">
        <v>0</v>
      </c>
      <c r="AJ931" s="8">
        <v>-999</v>
      </c>
      <c r="AK931" s="8" t="s">
        <v>12734</v>
      </c>
      <c r="AL931" s="8" t="s">
        <v>12734</v>
      </c>
      <c r="AM931" s="8" t="s">
        <v>12734</v>
      </c>
      <c r="AN931" s="8" t="s">
        <v>12734</v>
      </c>
      <c r="AO931" s="8" t="s">
        <v>12734</v>
      </c>
      <c r="AP931" s="8">
        <v>-999</v>
      </c>
      <c r="AQ931" s="8" t="s">
        <v>12734</v>
      </c>
      <c r="AR931" s="8" t="s">
        <v>12734</v>
      </c>
      <c r="AS931" s="8" t="s">
        <v>12734</v>
      </c>
      <c r="AT931" s="8">
        <v>-999</v>
      </c>
      <c r="AU931" s="8">
        <v>-999</v>
      </c>
      <c r="AV931" s="133" t="s">
        <v>12734</v>
      </c>
      <c r="AW931" s="133" t="s">
        <v>12734</v>
      </c>
      <c r="AX931" s="133" t="s">
        <v>12734</v>
      </c>
      <c r="AY931" s="133" t="s">
        <v>12734</v>
      </c>
      <c r="AZ931" s="133" t="s">
        <v>12734</v>
      </c>
      <c r="BA931" s="133">
        <v>219</v>
      </c>
      <c r="BB931" s="133" t="s">
        <v>12734</v>
      </c>
      <c r="BC931" s="133" t="s">
        <v>12734</v>
      </c>
      <c r="BD931" s="133" t="s">
        <v>12734</v>
      </c>
      <c r="BE931" s="133">
        <v>388</v>
      </c>
      <c r="BF931" s="133">
        <v>373</v>
      </c>
      <c r="BG931" s="92" t="s">
        <v>12734</v>
      </c>
      <c r="BH931" s="8">
        <v>10.292358297693868</v>
      </c>
      <c r="BI931" s="8">
        <v>-1009.2923582976939</v>
      </c>
      <c r="BJ931" s="12">
        <v>884</v>
      </c>
      <c r="BK931" s="10">
        <v>0</v>
      </c>
      <c r="BL931" s="10">
        <v>0.21403182159055145</v>
      </c>
      <c r="BM931" s="10">
        <v>-1009.5063901192844</v>
      </c>
      <c r="BN931" s="41">
        <v>-1863.4934523109864</v>
      </c>
      <c r="BO931" s="41"/>
      <c r="BP931" s="10">
        <v>0</v>
      </c>
      <c r="BQ931" s="38">
        <v>0</v>
      </c>
      <c r="BR931" s="6" t="s">
        <v>13324</v>
      </c>
      <c r="BS931" s="51">
        <v>0</v>
      </c>
      <c r="BT931" s="75">
        <v>2107</v>
      </c>
      <c r="BU931" s="51">
        <v>0</v>
      </c>
      <c r="BV931" s="75">
        <v>0</v>
      </c>
      <c r="BW931" s="75">
        <v>0</v>
      </c>
      <c r="BX931" s="51"/>
    </row>
    <row r="932" spans="1:76">
      <c r="A932" s="61" t="s">
        <v>1492</v>
      </c>
      <c r="B932" s="1" t="s">
        <v>4379</v>
      </c>
      <c r="C932" s="2" t="s">
        <v>4380</v>
      </c>
      <c r="D932" s="91" t="s">
        <v>216</v>
      </c>
      <c r="E932" s="2" t="s">
        <v>1374</v>
      </c>
      <c r="F932" s="2" t="s">
        <v>6289</v>
      </c>
      <c r="G932" s="2" t="s">
        <v>1372</v>
      </c>
      <c r="H932" s="2" t="s">
        <v>1372</v>
      </c>
      <c r="I932">
        <v>3123</v>
      </c>
      <c r="J932" t="s">
        <v>7051</v>
      </c>
      <c r="K932" t="e">
        <v>#VALUE!</v>
      </c>
      <c r="L932" t="s">
        <v>2974</v>
      </c>
      <c r="M932" s="175">
        <v>0</v>
      </c>
      <c r="N932" s="124">
        <v>0</v>
      </c>
      <c r="O932" s="75">
        <v>0</v>
      </c>
      <c r="P932" s="124">
        <v>0</v>
      </c>
      <c r="Q932" s="124">
        <v>0</v>
      </c>
      <c r="R932" s="124">
        <v>0</v>
      </c>
      <c r="S932" s="75">
        <v>0</v>
      </c>
      <c r="T932" s="124">
        <v>0</v>
      </c>
      <c r="U932" s="75">
        <v>0</v>
      </c>
      <c r="V932" s="75">
        <v>0</v>
      </c>
      <c r="W932" s="75">
        <v>0</v>
      </c>
      <c r="X932" s="75">
        <v>0</v>
      </c>
      <c r="Y932" s="52">
        <v>0</v>
      </c>
      <c r="Z932" s="52">
        <v>0</v>
      </c>
      <c r="AA932" s="52">
        <v>0</v>
      </c>
      <c r="AB932" s="51">
        <v>0</v>
      </c>
      <c r="AC932" s="51">
        <v>0</v>
      </c>
      <c r="AD932" s="51">
        <v>0</v>
      </c>
      <c r="AE932" s="51">
        <v>0</v>
      </c>
      <c r="AF932" s="51">
        <v>0.37915166066423983</v>
      </c>
      <c r="AG932" s="51">
        <v>0</v>
      </c>
      <c r="AH932" s="51">
        <v>0</v>
      </c>
      <c r="AI932" s="51">
        <v>0</v>
      </c>
      <c r="AJ932" s="51">
        <v>-999</v>
      </c>
      <c r="AK932" s="51" t="s">
        <v>12734</v>
      </c>
      <c r="AL932" s="51" t="s">
        <v>12734</v>
      </c>
      <c r="AM932" s="51" t="s">
        <v>12734</v>
      </c>
      <c r="AN932" s="51" t="s">
        <v>12734</v>
      </c>
      <c r="AO932" s="51" t="s">
        <v>12734</v>
      </c>
      <c r="AP932" s="51">
        <v>-999</v>
      </c>
      <c r="AQ932" s="51" t="s">
        <v>12734</v>
      </c>
      <c r="AR932" s="51" t="s">
        <v>12734</v>
      </c>
      <c r="AS932" s="51" t="s">
        <v>12734</v>
      </c>
      <c r="AT932" s="51">
        <v>-999</v>
      </c>
      <c r="AU932" s="51">
        <v>-999</v>
      </c>
      <c r="AV932" s="76" t="s">
        <v>12734</v>
      </c>
      <c r="AW932" s="133" t="s">
        <v>12734</v>
      </c>
      <c r="AX932" s="133" t="s">
        <v>12734</v>
      </c>
      <c r="AY932" s="133" t="s">
        <v>12734</v>
      </c>
      <c r="AZ932" s="133" t="s">
        <v>12734</v>
      </c>
      <c r="BA932" s="133">
        <v>219</v>
      </c>
      <c r="BB932" s="133" t="s">
        <v>12734</v>
      </c>
      <c r="BC932" s="133" t="s">
        <v>12734</v>
      </c>
      <c r="BD932" s="133" t="s">
        <v>12734</v>
      </c>
      <c r="BE932" s="133">
        <v>388</v>
      </c>
      <c r="BF932" s="133">
        <v>373</v>
      </c>
      <c r="BG932" s="92" t="s">
        <v>12734</v>
      </c>
      <c r="BH932" s="51">
        <v>10.292358297693868</v>
      </c>
      <c r="BI932" s="51">
        <v>-1009.2923582976939</v>
      </c>
      <c r="BJ932" s="76">
        <v>884</v>
      </c>
      <c r="BK932" s="51">
        <v>0</v>
      </c>
      <c r="BL932" s="51">
        <v>0.21403182159055145</v>
      </c>
      <c r="BM932" s="51">
        <v>-1009.5063901192844</v>
      </c>
      <c r="BN932" s="64">
        <v>-1863.4934523109864</v>
      </c>
      <c r="BO932" s="64"/>
      <c r="BP932" s="51">
        <v>0</v>
      </c>
      <c r="BQ932" s="38">
        <v>0</v>
      </c>
      <c r="BR932" s="51" t="s">
        <v>13324</v>
      </c>
      <c r="BS932" s="51">
        <v>0</v>
      </c>
      <c r="BT932" s="75">
        <v>2107</v>
      </c>
      <c r="BU932" s="51">
        <v>0</v>
      </c>
      <c r="BV932" s="75">
        <v>0</v>
      </c>
      <c r="BW932" s="75">
        <v>0</v>
      </c>
      <c r="BX932" s="51"/>
    </row>
    <row r="933" spans="1:76">
      <c r="A933" s="26" t="s">
        <v>1816</v>
      </c>
      <c r="B933" s="1" t="s">
        <v>4348</v>
      </c>
      <c r="C933" s="2" t="s">
        <v>4065</v>
      </c>
      <c r="D933" s="91" t="s">
        <v>314</v>
      </c>
      <c r="E933" s="2" t="s">
        <v>2665</v>
      </c>
      <c r="F933" s="2" t="s">
        <v>2665</v>
      </c>
      <c r="G933" s="2" t="s">
        <v>1372</v>
      </c>
      <c r="H933" s="2" t="s">
        <v>1372</v>
      </c>
      <c r="I933">
        <v>2636</v>
      </c>
      <c r="J933" t="s">
        <v>6431</v>
      </c>
      <c r="K933" t="e">
        <v>#VALUE!</v>
      </c>
      <c r="L933" t="s">
        <v>3276</v>
      </c>
      <c r="M933" s="175">
        <v>0</v>
      </c>
      <c r="N933" s="124">
        <v>0</v>
      </c>
      <c r="O933" s="75">
        <v>0</v>
      </c>
      <c r="P933" s="124">
        <v>0</v>
      </c>
      <c r="Q933" s="124">
        <v>0</v>
      </c>
      <c r="R933" s="124">
        <v>0</v>
      </c>
      <c r="S933" s="75">
        <v>0</v>
      </c>
      <c r="T933" s="124">
        <v>0</v>
      </c>
      <c r="U933" s="75">
        <v>0</v>
      </c>
      <c r="V933" s="75">
        <v>0</v>
      </c>
      <c r="W933" s="75">
        <v>0</v>
      </c>
      <c r="X933" s="75">
        <v>0</v>
      </c>
      <c r="Y933" s="4">
        <v>0</v>
      </c>
      <c r="Z933" s="4">
        <v>0</v>
      </c>
      <c r="AA933" s="4">
        <v>0</v>
      </c>
      <c r="AB933" s="8">
        <v>0</v>
      </c>
      <c r="AC933" s="8">
        <v>0</v>
      </c>
      <c r="AD933" s="8">
        <v>0</v>
      </c>
      <c r="AE933" s="8">
        <v>0</v>
      </c>
      <c r="AF933" s="51">
        <v>0.37915166066423983</v>
      </c>
      <c r="AG933" s="51">
        <v>0</v>
      </c>
      <c r="AH933" s="51">
        <v>0</v>
      </c>
      <c r="AI933" s="51">
        <v>0</v>
      </c>
      <c r="AJ933" s="8">
        <v>-999</v>
      </c>
      <c r="AK933" s="8" t="s">
        <v>12734</v>
      </c>
      <c r="AL933" s="8" t="s">
        <v>12734</v>
      </c>
      <c r="AM933" s="8" t="s">
        <v>12734</v>
      </c>
      <c r="AN933" s="8" t="s">
        <v>12734</v>
      </c>
      <c r="AO933" s="8" t="s">
        <v>12734</v>
      </c>
      <c r="AP933" s="8">
        <v>-999</v>
      </c>
      <c r="AQ933" s="8" t="s">
        <v>12734</v>
      </c>
      <c r="AR933" s="8" t="s">
        <v>12734</v>
      </c>
      <c r="AS933" s="8" t="s">
        <v>12734</v>
      </c>
      <c r="AT933" s="8">
        <v>-999</v>
      </c>
      <c r="AU933" s="8">
        <v>-999</v>
      </c>
      <c r="AV933" s="133" t="s">
        <v>12734</v>
      </c>
      <c r="AW933" s="133" t="s">
        <v>12734</v>
      </c>
      <c r="AX933" s="133" t="s">
        <v>12734</v>
      </c>
      <c r="AY933" s="133" t="s">
        <v>12734</v>
      </c>
      <c r="AZ933" s="133" t="s">
        <v>12734</v>
      </c>
      <c r="BA933" s="133">
        <v>219</v>
      </c>
      <c r="BB933" s="133" t="s">
        <v>12734</v>
      </c>
      <c r="BC933" s="133" t="s">
        <v>12734</v>
      </c>
      <c r="BD933" s="133" t="s">
        <v>12734</v>
      </c>
      <c r="BE933" s="133">
        <v>388</v>
      </c>
      <c r="BF933" s="133">
        <v>373</v>
      </c>
      <c r="BG933" s="92" t="s">
        <v>12734</v>
      </c>
      <c r="BH933" s="8">
        <v>10.292358297693868</v>
      </c>
      <c r="BI933" s="8">
        <v>-1009.2923582976939</v>
      </c>
      <c r="BJ933" s="12">
        <v>884</v>
      </c>
      <c r="BK933" s="10">
        <v>0</v>
      </c>
      <c r="BL933" s="10">
        <v>0.21403182159055145</v>
      </c>
      <c r="BM933" s="10">
        <v>-1009.5063901192844</v>
      </c>
      <c r="BN933" s="41">
        <v>-1863.4934523109864</v>
      </c>
      <c r="BO933" s="41"/>
      <c r="BP933" s="10">
        <v>0</v>
      </c>
      <c r="BQ933" s="38">
        <v>0</v>
      </c>
      <c r="BR933" s="6" t="s">
        <v>13324</v>
      </c>
      <c r="BS933" s="51">
        <v>0</v>
      </c>
      <c r="BT933" s="75">
        <v>2107</v>
      </c>
      <c r="BU933" s="51">
        <v>0</v>
      </c>
      <c r="BV933" s="75">
        <v>0</v>
      </c>
      <c r="BW933" s="75">
        <v>0</v>
      </c>
      <c r="BX933" s="51"/>
    </row>
    <row r="934" spans="1:76">
      <c r="A934" s="48" t="s">
        <v>1447</v>
      </c>
      <c r="B934" s="1" t="s">
        <v>4483</v>
      </c>
      <c r="C934" s="2" t="s">
        <v>4065</v>
      </c>
      <c r="D934" s="91" t="s">
        <v>38</v>
      </c>
      <c r="E934" s="2" t="s">
        <v>1388</v>
      </c>
      <c r="F934" s="2" t="s">
        <v>3643</v>
      </c>
      <c r="G934" s="2" t="s">
        <v>1372</v>
      </c>
      <c r="H934" s="2" t="s">
        <v>1372</v>
      </c>
      <c r="I934">
        <v>629</v>
      </c>
      <c r="J934" t="s">
        <v>7084</v>
      </c>
      <c r="K934" t="e">
        <v>#VALUE!</v>
      </c>
      <c r="L934" t="s">
        <v>2944</v>
      </c>
      <c r="M934" s="175">
        <v>0</v>
      </c>
      <c r="N934" s="124">
        <v>0</v>
      </c>
      <c r="O934" s="75">
        <v>0</v>
      </c>
      <c r="P934" s="124">
        <v>0</v>
      </c>
      <c r="Q934" s="124">
        <v>0</v>
      </c>
      <c r="R934" s="124">
        <v>0</v>
      </c>
      <c r="S934" s="75">
        <v>0</v>
      </c>
      <c r="T934" s="124">
        <v>0</v>
      </c>
      <c r="U934" s="75">
        <v>0</v>
      </c>
      <c r="V934" s="75">
        <v>0</v>
      </c>
      <c r="W934" s="75">
        <v>0</v>
      </c>
      <c r="X934" s="75">
        <v>0</v>
      </c>
      <c r="Y934" s="3">
        <v>0</v>
      </c>
      <c r="Z934" s="3">
        <v>0</v>
      </c>
      <c r="AA934" s="3">
        <v>0</v>
      </c>
      <c r="AB934" s="6">
        <v>0</v>
      </c>
      <c r="AC934" s="6">
        <v>0</v>
      </c>
      <c r="AD934" s="6">
        <v>0</v>
      </c>
      <c r="AE934" s="6">
        <v>0</v>
      </c>
      <c r="AF934" s="51">
        <v>0.37915166066423983</v>
      </c>
      <c r="AG934" s="51">
        <v>0</v>
      </c>
      <c r="AH934" s="51">
        <v>0</v>
      </c>
      <c r="AI934" s="51">
        <v>0</v>
      </c>
      <c r="AJ934" s="6">
        <v>-999</v>
      </c>
      <c r="AK934" s="6" t="s">
        <v>12734</v>
      </c>
      <c r="AL934" s="6" t="s">
        <v>12734</v>
      </c>
      <c r="AM934" s="6" t="s">
        <v>12734</v>
      </c>
      <c r="AN934" s="6" t="s">
        <v>12734</v>
      </c>
      <c r="AO934" s="6" t="s">
        <v>12734</v>
      </c>
      <c r="AP934" s="6">
        <v>-999</v>
      </c>
      <c r="AQ934" s="6" t="s">
        <v>12734</v>
      </c>
      <c r="AR934" s="6" t="s">
        <v>12734</v>
      </c>
      <c r="AS934" s="6" t="s">
        <v>12734</v>
      </c>
      <c r="AT934" s="6">
        <v>-999</v>
      </c>
      <c r="AU934" s="6">
        <v>-999</v>
      </c>
      <c r="AV934" s="99" t="s">
        <v>12734</v>
      </c>
      <c r="AW934" s="133" t="s">
        <v>12734</v>
      </c>
      <c r="AX934" s="133" t="s">
        <v>12734</v>
      </c>
      <c r="AY934" s="133" t="s">
        <v>12734</v>
      </c>
      <c r="AZ934" s="133" t="s">
        <v>12734</v>
      </c>
      <c r="BA934" s="133">
        <v>219</v>
      </c>
      <c r="BB934" s="133" t="s">
        <v>12734</v>
      </c>
      <c r="BC934" s="133" t="s">
        <v>12734</v>
      </c>
      <c r="BD934" s="133" t="s">
        <v>12734</v>
      </c>
      <c r="BE934" s="133">
        <v>388</v>
      </c>
      <c r="BF934" s="133">
        <v>373</v>
      </c>
      <c r="BG934" s="92" t="s">
        <v>12734</v>
      </c>
      <c r="BH934" s="6">
        <v>10.292358297693868</v>
      </c>
      <c r="BI934" s="8">
        <v>-1009.2923582976939</v>
      </c>
      <c r="BJ934" s="12">
        <v>884</v>
      </c>
      <c r="BK934" s="6">
        <v>0</v>
      </c>
      <c r="BL934" s="6">
        <v>0.21403182159055145</v>
      </c>
      <c r="BM934" s="6">
        <v>-1009.5063901192844</v>
      </c>
      <c r="BN934" s="38">
        <v>-1863.4934523109864</v>
      </c>
      <c r="BO934" s="38"/>
      <c r="BP934" s="6">
        <v>0</v>
      </c>
      <c r="BQ934" s="38">
        <v>0</v>
      </c>
      <c r="BR934" s="6" t="s">
        <v>13324</v>
      </c>
      <c r="BS934" s="51">
        <v>0</v>
      </c>
      <c r="BT934" s="75">
        <v>2107</v>
      </c>
      <c r="BU934" s="51">
        <v>0</v>
      </c>
      <c r="BV934" s="75">
        <v>0</v>
      </c>
      <c r="BW934" s="75">
        <v>0</v>
      </c>
      <c r="BX934" s="51"/>
    </row>
    <row r="935" spans="1:76">
      <c r="A935" s="26" t="s">
        <v>9866</v>
      </c>
      <c r="B935" s="1" t="s">
        <v>9867</v>
      </c>
      <c r="C935" s="2" t="s">
        <v>5481</v>
      </c>
      <c r="D935" s="91" t="s">
        <v>9528</v>
      </c>
      <c r="E935" s="2" t="s">
        <v>1385</v>
      </c>
      <c r="F935" s="2" t="s">
        <v>6289</v>
      </c>
      <c r="G935" s="2" t="s">
        <v>1372</v>
      </c>
      <c r="H935" s="2" t="s">
        <v>1372</v>
      </c>
      <c r="I935" t="e">
        <v>#VALUE!</v>
      </c>
      <c r="J935" t="s">
        <v>9642</v>
      </c>
      <c r="K935" t="e">
        <v>#VALUE!</v>
      </c>
      <c r="L935" t="s">
        <v>9868</v>
      </c>
      <c r="M935" s="175">
        <v>0</v>
      </c>
      <c r="N935" s="124">
        <v>0</v>
      </c>
      <c r="O935" s="67">
        <v>0</v>
      </c>
      <c r="P935" s="124">
        <v>0</v>
      </c>
      <c r="Q935" s="124">
        <v>0</v>
      </c>
      <c r="R935" s="124">
        <v>0</v>
      </c>
      <c r="S935" s="67">
        <v>0</v>
      </c>
      <c r="T935" s="124">
        <v>0</v>
      </c>
      <c r="U935" s="67">
        <v>0</v>
      </c>
      <c r="V935" s="67">
        <v>0</v>
      </c>
      <c r="W935" s="67">
        <v>0</v>
      </c>
      <c r="X935" s="67">
        <v>0</v>
      </c>
      <c r="Y935" s="4">
        <v>0</v>
      </c>
      <c r="Z935" s="4">
        <v>0</v>
      </c>
      <c r="AA935" s="4">
        <v>0</v>
      </c>
      <c r="AB935" s="8">
        <v>0</v>
      </c>
      <c r="AC935" s="8">
        <v>0</v>
      </c>
      <c r="AD935" s="8">
        <v>0</v>
      </c>
      <c r="AE935" s="8">
        <v>0</v>
      </c>
      <c r="AF935" s="51">
        <v>0.37915166066423983</v>
      </c>
      <c r="AG935" s="51">
        <v>0</v>
      </c>
      <c r="AH935" s="51">
        <v>0</v>
      </c>
      <c r="AI935" s="51">
        <v>0</v>
      </c>
      <c r="AJ935" s="8">
        <v>-999</v>
      </c>
      <c r="AK935" s="8" t="s">
        <v>12734</v>
      </c>
      <c r="AL935" s="8" t="s">
        <v>12734</v>
      </c>
      <c r="AM935" s="8" t="s">
        <v>12734</v>
      </c>
      <c r="AN935" s="8" t="s">
        <v>12734</v>
      </c>
      <c r="AO935" s="8" t="s">
        <v>12734</v>
      </c>
      <c r="AP935" s="8">
        <v>-999</v>
      </c>
      <c r="AQ935" s="8" t="s">
        <v>12734</v>
      </c>
      <c r="AR935" s="8" t="s">
        <v>12734</v>
      </c>
      <c r="AS935" s="8" t="s">
        <v>12734</v>
      </c>
      <c r="AT935" s="8">
        <v>-999</v>
      </c>
      <c r="AU935" s="8">
        <v>-999</v>
      </c>
      <c r="AV935" s="133" t="s">
        <v>12734</v>
      </c>
      <c r="AW935" s="133" t="s">
        <v>12734</v>
      </c>
      <c r="AX935" s="133" t="s">
        <v>12734</v>
      </c>
      <c r="AY935" s="133" t="s">
        <v>12734</v>
      </c>
      <c r="AZ935" s="133" t="s">
        <v>12734</v>
      </c>
      <c r="BA935" s="133">
        <v>219</v>
      </c>
      <c r="BB935" s="133" t="s">
        <v>12734</v>
      </c>
      <c r="BC935" s="133" t="s">
        <v>12734</v>
      </c>
      <c r="BD935" s="133" t="s">
        <v>12734</v>
      </c>
      <c r="BE935" s="133">
        <v>388</v>
      </c>
      <c r="BF935" s="133">
        <v>373</v>
      </c>
      <c r="BG935" s="92" t="s">
        <v>12734</v>
      </c>
      <c r="BH935" s="8">
        <v>10.292358297693868</v>
      </c>
      <c r="BI935" s="8">
        <v>-1009.2923582976939</v>
      </c>
      <c r="BJ935" s="12">
        <v>884</v>
      </c>
      <c r="BK935" s="10">
        <v>0</v>
      </c>
      <c r="BL935" s="10">
        <v>0.21403182159055145</v>
      </c>
      <c r="BM935" s="10">
        <v>-1009.5063901192844</v>
      </c>
      <c r="BN935" s="41">
        <v>-1863.4934523109864</v>
      </c>
      <c r="BO935" s="41"/>
      <c r="BP935" s="10">
        <v>0</v>
      </c>
      <c r="BQ935" s="38">
        <v>0</v>
      </c>
      <c r="BR935" s="6" t="s">
        <v>13324</v>
      </c>
      <c r="BS935" s="51">
        <v>0</v>
      </c>
      <c r="BT935" s="75">
        <v>2107</v>
      </c>
      <c r="BU935" s="51">
        <v>0</v>
      </c>
      <c r="BV935" s="75">
        <v>0</v>
      </c>
      <c r="BW935" s="75">
        <v>0</v>
      </c>
      <c r="BX935" s="51"/>
    </row>
    <row r="936" spans="1:76">
      <c r="A936" s="26" t="s">
        <v>9828</v>
      </c>
      <c r="B936" s="1" t="s">
        <v>9829</v>
      </c>
      <c r="C936" s="2" t="s">
        <v>4620</v>
      </c>
      <c r="D936" s="91" t="s">
        <v>9532</v>
      </c>
      <c r="E936" s="2" t="s">
        <v>1431</v>
      </c>
      <c r="F936" s="2" t="s">
        <v>3643</v>
      </c>
      <c r="G936" s="2" t="s">
        <v>1372</v>
      </c>
      <c r="H936" s="2" t="s">
        <v>1372</v>
      </c>
      <c r="I936" t="e">
        <v>#VALUE!</v>
      </c>
      <c r="J936" t="s">
        <v>9635</v>
      </c>
      <c r="K936" t="e">
        <v>#VALUE!</v>
      </c>
      <c r="L936" t="s">
        <v>9830</v>
      </c>
      <c r="M936" s="175">
        <v>0</v>
      </c>
      <c r="N936" s="124">
        <v>0</v>
      </c>
      <c r="O936" s="75">
        <v>0</v>
      </c>
      <c r="P936" s="124">
        <v>0</v>
      </c>
      <c r="Q936" s="124">
        <v>0</v>
      </c>
      <c r="R936" s="124">
        <v>0</v>
      </c>
      <c r="S936" s="75">
        <v>0</v>
      </c>
      <c r="T936" s="124">
        <v>0</v>
      </c>
      <c r="U936" s="75">
        <v>0</v>
      </c>
      <c r="V936" s="75">
        <v>0</v>
      </c>
      <c r="W936" s="75">
        <v>0</v>
      </c>
      <c r="X936" s="75">
        <v>0</v>
      </c>
      <c r="Y936" s="4">
        <v>0</v>
      </c>
      <c r="Z936" s="4">
        <v>0</v>
      </c>
      <c r="AA936" s="4">
        <v>0</v>
      </c>
      <c r="AB936" s="8">
        <v>0</v>
      </c>
      <c r="AC936" s="8">
        <v>0</v>
      </c>
      <c r="AD936" s="8">
        <v>0</v>
      </c>
      <c r="AE936" s="8">
        <v>0</v>
      </c>
      <c r="AF936" s="51">
        <v>0.37915166066423983</v>
      </c>
      <c r="AG936" s="51">
        <v>0</v>
      </c>
      <c r="AH936" s="51">
        <v>0</v>
      </c>
      <c r="AI936" s="51">
        <v>0</v>
      </c>
      <c r="AJ936" s="8">
        <v>-999</v>
      </c>
      <c r="AK936" s="8" t="s">
        <v>12734</v>
      </c>
      <c r="AL936" s="8" t="s">
        <v>12734</v>
      </c>
      <c r="AM936" s="8" t="s">
        <v>12734</v>
      </c>
      <c r="AN936" s="8" t="s">
        <v>12734</v>
      </c>
      <c r="AO936" s="8" t="s">
        <v>12734</v>
      </c>
      <c r="AP936" s="8">
        <v>-999</v>
      </c>
      <c r="AQ936" s="8" t="s">
        <v>12734</v>
      </c>
      <c r="AR936" s="8" t="s">
        <v>12734</v>
      </c>
      <c r="AS936" s="8" t="s">
        <v>12734</v>
      </c>
      <c r="AT936" s="8">
        <v>-999</v>
      </c>
      <c r="AU936" s="8">
        <v>-999</v>
      </c>
      <c r="AV936" s="133" t="s">
        <v>12734</v>
      </c>
      <c r="AW936" s="133" t="s">
        <v>12734</v>
      </c>
      <c r="AX936" s="133" t="s">
        <v>12734</v>
      </c>
      <c r="AY936" s="133" t="s">
        <v>12734</v>
      </c>
      <c r="AZ936" s="133" t="s">
        <v>12734</v>
      </c>
      <c r="BA936" s="133">
        <v>219</v>
      </c>
      <c r="BB936" s="133" t="s">
        <v>12734</v>
      </c>
      <c r="BC936" s="133" t="s">
        <v>12734</v>
      </c>
      <c r="BD936" s="133" t="s">
        <v>12734</v>
      </c>
      <c r="BE936" s="133">
        <v>388</v>
      </c>
      <c r="BF936" s="133">
        <v>373</v>
      </c>
      <c r="BG936" s="92" t="s">
        <v>12734</v>
      </c>
      <c r="BH936" s="8">
        <v>10.292358297693868</v>
      </c>
      <c r="BI936" s="8">
        <v>-1009.2923582976939</v>
      </c>
      <c r="BJ936" s="12">
        <v>884</v>
      </c>
      <c r="BK936" s="10">
        <v>0</v>
      </c>
      <c r="BL936" s="10">
        <v>0.21403182159055145</v>
      </c>
      <c r="BM936" s="10">
        <v>-1009.5063901192844</v>
      </c>
      <c r="BN936" s="41">
        <v>-1863.4934523109864</v>
      </c>
      <c r="BO936" s="41"/>
      <c r="BP936" s="10">
        <v>0</v>
      </c>
      <c r="BQ936" s="38">
        <v>0</v>
      </c>
      <c r="BR936" s="6" t="s">
        <v>13324</v>
      </c>
      <c r="BS936" s="51">
        <v>0</v>
      </c>
      <c r="BT936" s="75">
        <v>2107</v>
      </c>
      <c r="BU936" s="51">
        <v>0</v>
      </c>
      <c r="BV936" s="75">
        <v>0</v>
      </c>
      <c r="BW936" s="75">
        <v>0</v>
      </c>
      <c r="BX936" s="51"/>
    </row>
    <row r="937" spans="1:76">
      <c r="A937" s="186" t="s">
        <v>2520</v>
      </c>
      <c r="B937" s="187" t="s">
        <v>4341</v>
      </c>
      <c r="C937" s="188" t="s">
        <v>3990</v>
      </c>
      <c r="D937" s="219" t="s">
        <v>2653</v>
      </c>
      <c r="E937" s="188" t="s">
        <v>2665</v>
      </c>
      <c r="F937" s="188" t="s">
        <v>2665</v>
      </c>
      <c r="G937" s="188" t="s">
        <v>1372</v>
      </c>
      <c r="H937" s="188" t="s">
        <v>1372</v>
      </c>
      <c r="I937" s="190">
        <v>7158</v>
      </c>
      <c r="J937" s="190" t="s">
        <v>7429</v>
      </c>
      <c r="K937" s="202" t="e">
        <v>#VALUE!</v>
      </c>
      <c r="L937" s="202" t="s">
        <v>6281</v>
      </c>
      <c r="M937" s="66">
        <v>0</v>
      </c>
      <c r="N937" s="192">
        <v>0</v>
      </c>
      <c r="O937" s="192">
        <v>0</v>
      </c>
      <c r="P937" s="192">
        <v>0</v>
      </c>
      <c r="Q937" s="192">
        <v>0</v>
      </c>
      <c r="R937" s="192">
        <v>0</v>
      </c>
      <c r="S937" s="192">
        <v>0</v>
      </c>
      <c r="T937" s="192">
        <v>0</v>
      </c>
      <c r="U937" s="192">
        <v>0</v>
      </c>
      <c r="V937" s="192">
        <v>0</v>
      </c>
      <c r="W937" s="192">
        <v>0</v>
      </c>
      <c r="X937" s="192">
        <v>0</v>
      </c>
      <c r="Y937" s="193">
        <v>0</v>
      </c>
      <c r="Z937" s="194">
        <v>0</v>
      </c>
      <c r="AA937" s="194">
        <v>0</v>
      </c>
      <c r="AB937" s="195">
        <v>0</v>
      </c>
      <c r="AC937" s="195">
        <v>0</v>
      </c>
      <c r="AD937" s="195">
        <v>0</v>
      </c>
      <c r="AE937" s="195">
        <v>0</v>
      </c>
      <c r="AF937" s="195">
        <v>0.37915166066423983</v>
      </c>
      <c r="AG937" s="196">
        <v>0</v>
      </c>
      <c r="AH937" s="196">
        <v>0</v>
      </c>
      <c r="AI937" s="196">
        <v>0</v>
      </c>
      <c r="AJ937" s="195">
        <v>-999</v>
      </c>
      <c r="AK937" s="195" t="s">
        <v>12734</v>
      </c>
      <c r="AL937" s="195" t="s">
        <v>12734</v>
      </c>
      <c r="AM937" s="195" t="s">
        <v>12734</v>
      </c>
      <c r="AN937" s="195" t="s">
        <v>12734</v>
      </c>
      <c r="AO937" s="195" t="s">
        <v>12734</v>
      </c>
      <c r="AP937" s="195">
        <v>-999</v>
      </c>
      <c r="AQ937" s="195" t="s">
        <v>12734</v>
      </c>
      <c r="AR937" s="195" t="s">
        <v>12734</v>
      </c>
      <c r="AS937" s="195" t="s">
        <v>12734</v>
      </c>
      <c r="AT937" s="195">
        <v>-999</v>
      </c>
      <c r="AU937" s="195">
        <v>-999</v>
      </c>
      <c r="AV937" s="197" t="s">
        <v>12734</v>
      </c>
      <c r="AW937" s="197" t="s">
        <v>12734</v>
      </c>
      <c r="AX937" s="197" t="s">
        <v>12734</v>
      </c>
      <c r="AY937" s="197" t="s">
        <v>12734</v>
      </c>
      <c r="AZ937" s="197" t="s">
        <v>12734</v>
      </c>
      <c r="BA937" s="197">
        <v>219</v>
      </c>
      <c r="BB937" s="197" t="s">
        <v>12734</v>
      </c>
      <c r="BC937" s="197" t="s">
        <v>12734</v>
      </c>
      <c r="BD937" s="197" t="s">
        <v>12734</v>
      </c>
      <c r="BE937" s="197">
        <v>388</v>
      </c>
      <c r="BF937" s="197">
        <v>373</v>
      </c>
      <c r="BG937" s="198" t="s">
        <v>12734</v>
      </c>
      <c r="BH937" s="195">
        <v>10.292358297693868</v>
      </c>
      <c r="BI937" s="195">
        <v>-1009.2923582976939</v>
      </c>
      <c r="BJ937" s="197">
        <v>884</v>
      </c>
      <c r="BK937" s="195">
        <v>0</v>
      </c>
      <c r="BL937" s="195">
        <v>0.21403182159055145</v>
      </c>
      <c r="BM937" s="195">
        <v>-1009.5063901192844</v>
      </c>
      <c r="BN937" s="199">
        <v>-1863.4934523109864</v>
      </c>
      <c r="BO937" s="200"/>
      <c r="BP937" s="195">
        <v>0</v>
      </c>
      <c r="BQ937" s="38">
        <v>0</v>
      </c>
      <c r="BR937" s="195" t="s">
        <v>13324</v>
      </c>
      <c r="BS937" s="195">
        <v>0</v>
      </c>
      <c r="BT937" s="201">
        <v>2107</v>
      </c>
      <c r="BU937" s="196">
        <v>0</v>
      </c>
      <c r="BV937" s="201">
        <v>0</v>
      </c>
      <c r="BW937" s="201">
        <v>0</v>
      </c>
      <c r="BX937" s="195"/>
    </row>
    <row r="938" spans="1:76">
      <c r="A938" s="61" t="s">
        <v>5552</v>
      </c>
      <c r="B938" s="1" t="s">
        <v>5553</v>
      </c>
      <c r="C938" s="2" t="s">
        <v>4011</v>
      </c>
      <c r="D938" s="91" t="s">
        <v>5839</v>
      </c>
      <c r="E938" s="2" t="s">
        <v>2665</v>
      </c>
      <c r="F938" s="2" t="s">
        <v>2665</v>
      </c>
      <c r="G938" s="2" t="s">
        <v>1372</v>
      </c>
      <c r="H938" s="2" t="s">
        <v>1372</v>
      </c>
      <c r="I938">
        <v>11385</v>
      </c>
      <c r="J938" t="s">
        <v>6663</v>
      </c>
      <c r="K938" t="e">
        <v>#VALUE!</v>
      </c>
      <c r="L938" t="s">
        <v>5840</v>
      </c>
      <c r="M938" s="175">
        <v>0</v>
      </c>
      <c r="N938" s="124">
        <v>0</v>
      </c>
      <c r="O938" s="75">
        <v>0</v>
      </c>
      <c r="P938" s="124">
        <v>0</v>
      </c>
      <c r="Q938" s="124">
        <v>0</v>
      </c>
      <c r="R938" s="124">
        <v>0</v>
      </c>
      <c r="S938" s="75">
        <v>0</v>
      </c>
      <c r="T938" s="124">
        <v>0</v>
      </c>
      <c r="U938" s="75">
        <v>0</v>
      </c>
      <c r="V938" s="75">
        <v>0</v>
      </c>
      <c r="W938" s="75">
        <v>0</v>
      </c>
      <c r="X938" s="75">
        <v>0</v>
      </c>
      <c r="Y938" s="52">
        <v>0</v>
      </c>
      <c r="Z938" s="52">
        <v>0</v>
      </c>
      <c r="AA938" s="52">
        <v>0</v>
      </c>
      <c r="AB938" s="51">
        <v>0</v>
      </c>
      <c r="AC938" s="51">
        <v>0</v>
      </c>
      <c r="AD938" s="51">
        <v>0</v>
      </c>
      <c r="AE938" s="51">
        <v>0</v>
      </c>
      <c r="AF938" s="51">
        <v>0.37915166066423983</v>
      </c>
      <c r="AG938" s="51">
        <v>0</v>
      </c>
      <c r="AH938" s="51">
        <v>0</v>
      </c>
      <c r="AI938" s="51">
        <v>0</v>
      </c>
      <c r="AJ938" s="51">
        <v>-999</v>
      </c>
      <c r="AK938" s="51" t="s">
        <v>12734</v>
      </c>
      <c r="AL938" s="51" t="s">
        <v>12734</v>
      </c>
      <c r="AM938" s="51" t="s">
        <v>12734</v>
      </c>
      <c r="AN938" s="51" t="s">
        <v>12734</v>
      </c>
      <c r="AO938" s="51" t="s">
        <v>12734</v>
      </c>
      <c r="AP938" s="51">
        <v>-999</v>
      </c>
      <c r="AQ938" s="51" t="s">
        <v>12734</v>
      </c>
      <c r="AR938" s="51" t="s">
        <v>12734</v>
      </c>
      <c r="AS938" s="51" t="s">
        <v>12734</v>
      </c>
      <c r="AT938" s="51">
        <v>-999</v>
      </c>
      <c r="AU938" s="51">
        <v>-999</v>
      </c>
      <c r="AV938" s="76" t="s">
        <v>12734</v>
      </c>
      <c r="AW938" s="133" t="s">
        <v>12734</v>
      </c>
      <c r="AX938" s="133" t="s">
        <v>12734</v>
      </c>
      <c r="AY938" s="133" t="s">
        <v>12734</v>
      </c>
      <c r="AZ938" s="133" t="s">
        <v>12734</v>
      </c>
      <c r="BA938" s="133">
        <v>219</v>
      </c>
      <c r="BB938" s="133" t="s">
        <v>12734</v>
      </c>
      <c r="BC938" s="133" t="s">
        <v>12734</v>
      </c>
      <c r="BD938" s="133" t="s">
        <v>12734</v>
      </c>
      <c r="BE938" s="133">
        <v>388</v>
      </c>
      <c r="BF938" s="133">
        <v>373</v>
      </c>
      <c r="BG938" s="92" t="s">
        <v>12734</v>
      </c>
      <c r="BH938" s="51">
        <v>10.292358297693868</v>
      </c>
      <c r="BI938" s="8">
        <v>-1009.2923582976939</v>
      </c>
      <c r="BJ938" s="12">
        <v>884</v>
      </c>
      <c r="BK938" s="51">
        <v>0</v>
      </c>
      <c r="BL938" s="51">
        <v>0.21403182159055145</v>
      </c>
      <c r="BM938" s="51">
        <v>-1009.5063901192844</v>
      </c>
      <c r="BN938" s="64">
        <v>-1863.4934523109864</v>
      </c>
      <c r="BO938" s="64"/>
      <c r="BP938" s="51">
        <v>0</v>
      </c>
      <c r="BQ938" s="38">
        <v>0</v>
      </c>
      <c r="BR938" s="51" t="s">
        <v>13324</v>
      </c>
      <c r="BS938" s="51">
        <v>0</v>
      </c>
      <c r="BT938" s="75">
        <v>2107</v>
      </c>
      <c r="BU938" s="51">
        <v>0</v>
      </c>
      <c r="BV938" s="75">
        <v>0</v>
      </c>
      <c r="BW938" s="75">
        <v>0</v>
      </c>
      <c r="BX938" s="51"/>
    </row>
    <row r="939" spans="1:76">
      <c r="A939" s="61" t="s">
        <v>1907</v>
      </c>
      <c r="B939" s="1" t="s">
        <v>3962</v>
      </c>
      <c r="C939" s="2" t="s">
        <v>3963</v>
      </c>
      <c r="D939" s="91" t="s">
        <v>548</v>
      </c>
      <c r="E939" s="2" t="s">
        <v>2665</v>
      </c>
      <c r="F939" s="2" t="s">
        <v>2665</v>
      </c>
      <c r="G939" s="2" t="s">
        <v>1372</v>
      </c>
      <c r="H939" s="2" t="s">
        <v>1372</v>
      </c>
      <c r="I939">
        <v>9848</v>
      </c>
      <c r="J939" t="s">
        <v>7204</v>
      </c>
      <c r="K939" t="e">
        <v>#VALUE!</v>
      </c>
      <c r="L939" t="s">
        <v>3349</v>
      </c>
      <c r="M939" s="175">
        <v>0</v>
      </c>
      <c r="N939" s="124">
        <v>0</v>
      </c>
      <c r="O939" s="75">
        <v>0</v>
      </c>
      <c r="P939" s="124">
        <v>0</v>
      </c>
      <c r="Q939" s="124">
        <v>0</v>
      </c>
      <c r="R939" s="124">
        <v>0</v>
      </c>
      <c r="S939" s="75">
        <v>0</v>
      </c>
      <c r="T939" s="124">
        <v>0</v>
      </c>
      <c r="U939" s="75">
        <v>0</v>
      </c>
      <c r="V939" s="75">
        <v>0</v>
      </c>
      <c r="W939" s="75">
        <v>0</v>
      </c>
      <c r="X939" s="75">
        <v>0</v>
      </c>
      <c r="Y939" s="52">
        <v>0</v>
      </c>
      <c r="Z939" s="52">
        <v>0</v>
      </c>
      <c r="AA939" s="52">
        <v>0</v>
      </c>
      <c r="AB939" s="51">
        <v>0</v>
      </c>
      <c r="AC939" s="51">
        <v>0</v>
      </c>
      <c r="AD939" s="51">
        <v>0</v>
      </c>
      <c r="AE939" s="51">
        <v>0</v>
      </c>
      <c r="AF939" s="51">
        <v>0.37915166066423983</v>
      </c>
      <c r="AG939" s="51">
        <v>0</v>
      </c>
      <c r="AH939" s="51">
        <v>0</v>
      </c>
      <c r="AI939" s="51">
        <v>0</v>
      </c>
      <c r="AJ939" s="51">
        <v>-999</v>
      </c>
      <c r="AK939" s="51" t="s">
        <v>12734</v>
      </c>
      <c r="AL939" s="51" t="s">
        <v>12734</v>
      </c>
      <c r="AM939" s="51" t="s">
        <v>12734</v>
      </c>
      <c r="AN939" s="51" t="s">
        <v>12734</v>
      </c>
      <c r="AO939" s="51" t="s">
        <v>12734</v>
      </c>
      <c r="AP939" s="51">
        <v>-999</v>
      </c>
      <c r="AQ939" s="51" t="s">
        <v>12734</v>
      </c>
      <c r="AR939" s="51" t="s">
        <v>12734</v>
      </c>
      <c r="AS939" s="51" t="s">
        <v>12734</v>
      </c>
      <c r="AT939" s="51">
        <v>-999</v>
      </c>
      <c r="AU939" s="51">
        <v>-999</v>
      </c>
      <c r="AV939" s="76" t="s">
        <v>12734</v>
      </c>
      <c r="AW939" s="133" t="s">
        <v>12734</v>
      </c>
      <c r="AX939" s="133" t="s">
        <v>12734</v>
      </c>
      <c r="AY939" s="133" t="s">
        <v>12734</v>
      </c>
      <c r="AZ939" s="133" t="s">
        <v>12734</v>
      </c>
      <c r="BA939" s="133">
        <v>219</v>
      </c>
      <c r="BB939" s="133" t="s">
        <v>12734</v>
      </c>
      <c r="BC939" s="133" t="s">
        <v>12734</v>
      </c>
      <c r="BD939" s="133" t="s">
        <v>12734</v>
      </c>
      <c r="BE939" s="133">
        <v>388</v>
      </c>
      <c r="BF939" s="133">
        <v>373</v>
      </c>
      <c r="BG939" s="92" t="s">
        <v>12734</v>
      </c>
      <c r="BH939" s="51">
        <v>10.292358297693868</v>
      </c>
      <c r="BI939" s="51">
        <v>-1009.2923582976939</v>
      </c>
      <c r="BJ939" s="76">
        <v>884</v>
      </c>
      <c r="BK939" s="51">
        <v>0</v>
      </c>
      <c r="BL939" s="51">
        <v>0.21403182159055145</v>
      </c>
      <c r="BM939" s="51">
        <v>-1009.5063901192844</v>
      </c>
      <c r="BN939" s="64">
        <v>-1863.4934523109864</v>
      </c>
      <c r="BO939" s="64"/>
      <c r="BP939" s="51">
        <v>0</v>
      </c>
      <c r="BQ939" s="38">
        <v>0</v>
      </c>
      <c r="BR939" s="51" t="s">
        <v>13324</v>
      </c>
      <c r="BS939" s="51">
        <v>0</v>
      </c>
      <c r="BT939" s="75">
        <v>2107</v>
      </c>
      <c r="BU939" s="51">
        <v>0</v>
      </c>
      <c r="BV939" s="75">
        <v>0</v>
      </c>
      <c r="BW939" s="75">
        <v>0</v>
      </c>
      <c r="BX939" s="51"/>
    </row>
    <row r="940" spans="1:76">
      <c r="A940" s="115" t="s">
        <v>12452</v>
      </c>
      <c r="B940" s="1" t="s">
        <v>12453</v>
      </c>
      <c r="C940" s="2" t="s">
        <v>4027</v>
      </c>
      <c r="D940" s="91" t="s">
        <v>10534</v>
      </c>
      <c r="E940" s="2" t="s">
        <v>1407</v>
      </c>
      <c r="F940" s="119" t="s">
        <v>3643</v>
      </c>
      <c r="G940" s="119" t="s">
        <v>1372</v>
      </c>
      <c r="H940" s="2" t="s">
        <v>1372</v>
      </c>
      <c r="I940" s="123">
        <v>14558</v>
      </c>
      <c r="J940" s="123" t="s">
        <v>12454</v>
      </c>
      <c r="K940" s="123">
        <v>0</v>
      </c>
      <c r="L940" s="123" t="s">
        <v>12978</v>
      </c>
      <c r="M940" s="124">
        <v>0</v>
      </c>
      <c r="N940" s="124">
        <v>0</v>
      </c>
      <c r="O940" s="124">
        <v>0</v>
      </c>
      <c r="P940" s="124">
        <v>0</v>
      </c>
      <c r="Q940" s="124">
        <v>0</v>
      </c>
      <c r="R940" s="124">
        <v>0</v>
      </c>
      <c r="S940" s="124">
        <v>0</v>
      </c>
      <c r="T940" s="124">
        <v>0</v>
      </c>
      <c r="U940" s="124">
        <v>0</v>
      </c>
      <c r="V940" s="124">
        <v>0</v>
      </c>
      <c r="W940" s="124">
        <v>0</v>
      </c>
      <c r="X940" s="124">
        <v>0</v>
      </c>
      <c r="Y940" s="125">
        <v>0</v>
      </c>
      <c r="Z940" s="125">
        <v>0</v>
      </c>
      <c r="AA940" s="125">
        <v>0</v>
      </c>
      <c r="AB940" s="126">
        <v>0</v>
      </c>
      <c r="AC940" s="126">
        <v>0</v>
      </c>
      <c r="AD940" s="126">
        <v>0</v>
      </c>
      <c r="AE940" s="126">
        <v>0</v>
      </c>
      <c r="AF940" s="126">
        <v>0.37915166066423983</v>
      </c>
      <c r="AG940" s="126">
        <v>0</v>
      </c>
      <c r="AH940" s="126">
        <v>0</v>
      </c>
      <c r="AI940" s="51">
        <v>0</v>
      </c>
      <c r="AJ940" s="126">
        <v>-999</v>
      </c>
      <c r="AK940" s="126" t="s">
        <v>12734</v>
      </c>
      <c r="AL940" s="126" t="s">
        <v>12734</v>
      </c>
      <c r="AM940" s="126" t="s">
        <v>12734</v>
      </c>
      <c r="AN940" s="126" t="s">
        <v>12734</v>
      </c>
      <c r="AO940" s="126" t="s">
        <v>12734</v>
      </c>
      <c r="AP940" s="126">
        <v>-999</v>
      </c>
      <c r="AQ940" s="126" t="s">
        <v>12734</v>
      </c>
      <c r="AR940" s="126" t="s">
        <v>12734</v>
      </c>
      <c r="AS940" s="126" t="s">
        <v>12734</v>
      </c>
      <c r="AT940" s="126">
        <v>-999</v>
      </c>
      <c r="AU940" s="126">
        <v>-999</v>
      </c>
      <c r="AV940" s="128" t="s">
        <v>12734</v>
      </c>
      <c r="AW940" s="128" t="s">
        <v>12734</v>
      </c>
      <c r="AX940" s="128" t="s">
        <v>12734</v>
      </c>
      <c r="AY940" s="128" t="s">
        <v>12734</v>
      </c>
      <c r="AZ940" s="128" t="s">
        <v>12734</v>
      </c>
      <c r="BA940" s="128">
        <v>219</v>
      </c>
      <c r="BB940" s="128" t="s">
        <v>12734</v>
      </c>
      <c r="BC940" s="128" t="s">
        <v>12734</v>
      </c>
      <c r="BD940" s="128" t="s">
        <v>12734</v>
      </c>
      <c r="BE940" s="128">
        <v>388</v>
      </c>
      <c r="BF940" s="128">
        <v>373</v>
      </c>
      <c r="BG940" s="127" t="s">
        <v>12734</v>
      </c>
      <c r="BH940" s="126">
        <v>10.292358297693868</v>
      </c>
      <c r="BI940" s="126">
        <v>-1009.2923582976939</v>
      </c>
      <c r="BJ940" s="128">
        <v>884</v>
      </c>
      <c r="BK940" s="126">
        <v>0</v>
      </c>
      <c r="BL940" s="126">
        <v>0.21403182159055145</v>
      </c>
      <c r="BM940" s="126">
        <v>-1009.5063901192844</v>
      </c>
      <c r="BN940" s="129">
        <v>-1863.4934523109864</v>
      </c>
      <c r="BO940" s="129"/>
      <c r="BP940" s="126">
        <v>0</v>
      </c>
      <c r="BQ940" s="38">
        <v>0</v>
      </c>
      <c r="BR940" s="126" t="s">
        <v>13324</v>
      </c>
      <c r="BS940" s="126">
        <v>0</v>
      </c>
      <c r="BT940" s="124">
        <v>2107</v>
      </c>
      <c r="BU940" s="126">
        <v>0</v>
      </c>
      <c r="BV940" s="124">
        <v>0</v>
      </c>
      <c r="BW940" s="124">
        <v>0</v>
      </c>
      <c r="BX940" s="126"/>
    </row>
    <row r="941" spans="1:76">
      <c r="A941" s="48" t="s">
        <v>10835</v>
      </c>
      <c r="B941" s="1" t="s">
        <v>10836</v>
      </c>
      <c r="C941" s="2" t="s">
        <v>4308</v>
      </c>
      <c r="D941" s="91" t="s">
        <v>10763</v>
      </c>
      <c r="E941" s="2" t="s">
        <v>1490</v>
      </c>
      <c r="F941" s="2" t="s">
        <v>3643</v>
      </c>
      <c r="G941" s="2" t="s">
        <v>1372</v>
      </c>
      <c r="H941" s="2" t="s">
        <v>1372</v>
      </c>
      <c r="I941">
        <v>13012</v>
      </c>
      <c r="J941" t="s">
        <v>10837</v>
      </c>
      <c r="K941" t="e">
        <v>#VALUE!</v>
      </c>
      <c r="L941" t="s">
        <v>11145</v>
      </c>
      <c r="M941" s="175">
        <v>0</v>
      </c>
      <c r="N941" s="124">
        <v>0</v>
      </c>
      <c r="O941" s="67">
        <v>0</v>
      </c>
      <c r="P941" s="124">
        <v>0</v>
      </c>
      <c r="Q941" s="124">
        <v>0</v>
      </c>
      <c r="R941" s="124">
        <v>0</v>
      </c>
      <c r="S941" s="67">
        <v>0</v>
      </c>
      <c r="T941" s="124">
        <v>0</v>
      </c>
      <c r="U941" s="67">
        <v>0</v>
      </c>
      <c r="V941" s="67">
        <v>0</v>
      </c>
      <c r="W941" s="67">
        <v>0</v>
      </c>
      <c r="X941" s="67">
        <v>0</v>
      </c>
      <c r="Y941" s="31">
        <v>0</v>
      </c>
      <c r="Z941" s="31">
        <v>0</v>
      </c>
      <c r="AA941" s="31">
        <v>0</v>
      </c>
      <c r="AB941" s="32">
        <v>0</v>
      </c>
      <c r="AC941" s="32">
        <v>0</v>
      </c>
      <c r="AD941" s="32">
        <v>0</v>
      </c>
      <c r="AE941" s="32">
        <v>0</v>
      </c>
      <c r="AF941" s="51">
        <v>0.37915166066423983</v>
      </c>
      <c r="AG941" s="51">
        <v>0</v>
      </c>
      <c r="AH941" s="51">
        <v>0</v>
      </c>
      <c r="AI941" s="51">
        <v>0</v>
      </c>
      <c r="AJ941" s="32">
        <v>-999</v>
      </c>
      <c r="AK941" s="32" t="s">
        <v>12734</v>
      </c>
      <c r="AL941" s="32" t="s">
        <v>12734</v>
      </c>
      <c r="AM941" s="32" t="s">
        <v>12734</v>
      </c>
      <c r="AN941" s="32" t="s">
        <v>12734</v>
      </c>
      <c r="AO941" s="32" t="s">
        <v>12734</v>
      </c>
      <c r="AP941" s="32">
        <v>-999</v>
      </c>
      <c r="AQ941" s="32" t="s">
        <v>12734</v>
      </c>
      <c r="AR941" s="32" t="s">
        <v>12734</v>
      </c>
      <c r="AS941" s="32" t="s">
        <v>12734</v>
      </c>
      <c r="AT941" s="32">
        <v>-999</v>
      </c>
      <c r="AU941" s="32">
        <v>-999</v>
      </c>
      <c r="AV941" s="134" t="s">
        <v>12734</v>
      </c>
      <c r="AW941" s="133" t="s">
        <v>12734</v>
      </c>
      <c r="AX941" s="133" t="s">
        <v>12734</v>
      </c>
      <c r="AY941" s="133" t="s">
        <v>12734</v>
      </c>
      <c r="AZ941" s="133" t="s">
        <v>12734</v>
      </c>
      <c r="BA941" s="133">
        <v>219</v>
      </c>
      <c r="BB941" s="133" t="s">
        <v>12734</v>
      </c>
      <c r="BC941" s="133" t="s">
        <v>12734</v>
      </c>
      <c r="BD941" s="133" t="s">
        <v>12734</v>
      </c>
      <c r="BE941" s="133">
        <v>388</v>
      </c>
      <c r="BF941" s="133">
        <v>373</v>
      </c>
      <c r="BG941" s="92" t="s">
        <v>12734</v>
      </c>
      <c r="BH941" s="32">
        <v>10.292358297693868</v>
      </c>
      <c r="BI941" s="8">
        <v>-1009.2923582976939</v>
      </c>
      <c r="BJ941" s="12">
        <v>884</v>
      </c>
      <c r="BK941" s="32">
        <v>0</v>
      </c>
      <c r="BL941" s="32">
        <v>0.21403182159055145</v>
      </c>
      <c r="BM941" s="32">
        <v>-1009.5063901192844</v>
      </c>
      <c r="BN941" s="40">
        <v>-1863.4934523109864</v>
      </c>
      <c r="BO941" s="40"/>
      <c r="BP941" s="32">
        <v>0</v>
      </c>
      <c r="BQ941" s="38">
        <v>0</v>
      </c>
      <c r="BR941" s="6" t="s">
        <v>13324</v>
      </c>
      <c r="BS941" s="51">
        <v>0</v>
      </c>
      <c r="BT941" s="75">
        <v>2107</v>
      </c>
      <c r="BU941" s="51">
        <v>0</v>
      </c>
      <c r="BV941" s="75">
        <v>0</v>
      </c>
      <c r="BW941" s="75">
        <v>0</v>
      </c>
      <c r="BX941" s="51"/>
    </row>
    <row r="942" spans="1:76">
      <c r="A942" s="26" t="s">
        <v>8063</v>
      </c>
      <c r="B942" s="1" t="s">
        <v>8066</v>
      </c>
      <c r="C942" s="2" t="s">
        <v>8065</v>
      </c>
      <c r="D942" s="91" t="s">
        <v>8064</v>
      </c>
      <c r="E942" s="2" t="s">
        <v>1431</v>
      </c>
      <c r="F942" s="2" t="s">
        <v>3643</v>
      </c>
      <c r="G942" s="2" t="s">
        <v>1372</v>
      </c>
      <c r="H942" s="2" t="s">
        <v>1372</v>
      </c>
      <c r="I942">
        <v>9952</v>
      </c>
      <c r="J942" t="s">
        <v>8067</v>
      </c>
      <c r="K942" t="e">
        <v>#VALUE!</v>
      </c>
      <c r="L942" t="s">
        <v>8068</v>
      </c>
      <c r="M942" s="175">
        <v>0</v>
      </c>
      <c r="N942" s="124">
        <v>0</v>
      </c>
      <c r="O942" s="75">
        <v>0</v>
      </c>
      <c r="P942" s="124">
        <v>0</v>
      </c>
      <c r="Q942" s="124">
        <v>0</v>
      </c>
      <c r="R942" s="124">
        <v>0</v>
      </c>
      <c r="S942" s="75">
        <v>0</v>
      </c>
      <c r="T942" s="124">
        <v>0</v>
      </c>
      <c r="U942" s="75">
        <v>0</v>
      </c>
      <c r="V942" s="75">
        <v>0</v>
      </c>
      <c r="W942" s="75">
        <v>0</v>
      </c>
      <c r="X942" s="75">
        <v>0</v>
      </c>
      <c r="Y942" s="4">
        <v>0</v>
      </c>
      <c r="Z942" s="4">
        <v>0</v>
      </c>
      <c r="AA942" s="4">
        <v>0</v>
      </c>
      <c r="AB942" s="8">
        <v>0</v>
      </c>
      <c r="AC942" s="8">
        <v>0</v>
      </c>
      <c r="AD942" s="8">
        <v>0</v>
      </c>
      <c r="AE942" s="8">
        <v>0</v>
      </c>
      <c r="AF942" s="51">
        <v>0.37915166066423983</v>
      </c>
      <c r="AG942" s="51">
        <v>0</v>
      </c>
      <c r="AH942" s="51">
        <v>0</v>
      </c>
      <c r="AI942" s="51">
        <v>0</v>
      </c>
      <c r="AJ942" s="8">
        <v>-999</v>
      </c>
      <c r="AK942" s="8" t="s">
        <v>12734</v>
      </c>
      <c r="AL942" s="8" t="s">
        <v>12734</v>
      </c>
      <c r="AM942" s="8" t="s">
        <v>12734</v>
      </c>
      <c r="AN942" s="8" t="s">
        <v>12734</v>
      </c>
      <c r="AO942" s="8" t="s">
        <v>12734</v>
      </c>
      <c r="AP942" s="8">
        <v>-999</v>
      </c>
      <c r="AQ942" s="8" t="s">
        <v>12734</v>
      </c>
      <c r="AR942" s="8" t="s">
        <v>12734</v>
      </c>
      <c r="AS942" s="8" t="s">
        <v>12734</v>
      </c>
      <c r="AT942" s="8">
        <v>-999</v>
      </c>
      <c r="AU942" s="8">
        <v>-999</v>
      </c>
      <c r="AV942" s="133" t="s">
        <v>12734</v>
      </c>
      <c r="AW942" s="133" t="s">
        <v>12734</v>
      </c>
      <c r="AX942" s="133" t="s">
        <v>12734</v>
      </c>
      <c r="AY942" s="133" t="s">
        <v>12734</v>
      </c>
      <c r="AZ942" s="133" t="s">
        <v>12734</v>
      </c>
      <c r="BA942" s="133">
        <v>219</v>
      </c>
      <c r="BB942" s="133" t="s">
        <v>12734</v>
      </c>
      <c r="BC942" s="133" t="s">
        <v>12734</v>
      </c>
      <c r="BD942" s="133" t="s">
        <v>12734</v>
      </c>
      <c r="BE942" s="133">
        <v>388</v>
      </c>
      <c r="BF942" s="133">
        <v>373</v>
      </c>
      <c r="BG942" s="92" t="s">
        <v>12734</v>
      </c>
      <c r="BH942" s="8">
        <v>10.292358297693868</v>
      </c>
      <c r="BI942" s="8">
        <v>-1009.2923582976939</v>
      </c>
      <c r="BJ942" s="12">
        <v>884</v>
      </c>
      <c r="BK942" s="10">
        <v>0</v>
      </c>
      <c r="BL942" s="10">
        <v>0.21403182159055145</v>
      </c>
      <c r="BM942" s="10">
        <v>-1009.5063901192844</v>
      </c>
      <c r="BN942" s="41">
        <v>-1863.4934523109864</v>
      </c>
      <c r="BO942" s="41"/>
      <c r="BP942" s="10">
        <v>0</v>
      </c>
      <c r="BQ942" s="38">
        <v>0</v>
      </c>
      <c r="BR942" s="6" t="s">
        <v>13324</v>
      </c>
      <c r="BS942" s="51">
        <v>0</v>
      </c>
      <c r="BT942" s="75">
        <v>2107</v>
      </c>
      <c r="BU942" s="51">
        <v>0</v>
      </c>
      <c r="BV942" s="75">
        <v>0</v>
      </c>
      <c r="BW942" s="75">
        <v>0</v>
      </c>
      <c r="BX942" s="51"/>
    </row>
    <row r="943" spans="1:76">
      <c r="A943" s="48" t="s">
        <v>9785</v>
      </c>
      <c r="B943" s="1" t="s">
        <v>3953</v>
      </c>
      <c r="C943" s="2" t="s">
        <v>9786</v>
      </c>
      <c r="D943" s="91" t="s">
        <v>8681</v>
      </c>
      <c r="E943" s="2" t="s">
        <v>1435</v>
      </c>
      <c r="F943" s="2" t="s">
        <v>3643</v>
      </c>
      <c r="G943" s="2" t="s">
        <v>1372</v>
      </c>
      <c r="H943" s="2" t="s">
        <v>1372</v>
      </c>
      <c r="I943" t="e">
        <v>#VALUE!</v>
      </c>
      <c r="J943" t="s">
        <v>9599</v>
      </c>
      <c r="K943" t="e">
        <v>#VALUE!</v>
      </c>
      <c r="L943" t="s">
        <v>9787</v>
      </c>
      <c r="M943" s="175">
        <v>0</v>
      </c>
      <c r="N943" s="124">
        <v>0</v>
      </c>
      <c r="O943" s="67">
        <v>0</v>
      </c>
      <c r="P943" s="124">
        <v>0</v>
      </c>
      <c r="Q943" s="124">
        <v>0</v>
      </c>
      <c r="R943" s="124">
        <v>0</v>
      </c>
      <c r="S943" s="67">
        <v>0</v>
      </c>
      <c r="T943" s="124">
        <v>0</v>
      </c>
      <c r="U943" s="67">
        <v>0</v>
      </c>
      <c r="V943" s="67">
        <v>0</v>
      </c>
      <c r="W943" s="67">
        <v>0</v>
      </c>
      <c r="X943" s="67">
        <v>0</v>
      </c>
      <c r="Y943" s="3">
        <v>0</v>
      </c>
      <c r="Z943" s="3">
        <v>0</v>
      </c>
      <c r="AA943" s="3">
        <v>0</v>
      </c>
      <c r="AB943" s="6">
        <v>0</v>
      </c>
      <c r="AC943" s="6">
        <v>0</v>
      </c>
      <c r="AD943" s="6">
        <v>0</v>
      </c>
      <c r="AE943" s="6">
        <v>0</v>
      </c>
      <c r="AF943" s="51">
        <v>0.37915166066423983</v>
      </c>
      <c r="AG943" s="51">
        <v>0</v>
      </c>
      <c r="AH943" s="51">
        <v>0</v>
      </c>
      <c r="AI943" s="51">
        <v>0</v>
      </c>
      <c r="AJ943" s="6">
        <v>-999</v>
      </c>
      <c r="AK943" s="6" t="s">
        <v>12734</v>
      </c>
      <c r="AL943" s="6" t="s">
        <v>12734</v>
      </c>
      <c r="AM943" s="6" t="s">
        <v>12734</v>
      </c>
      <c r="AN943" s="6" t="s">
        <v>12734</v>
      </c>
      <c r="AO943" s="6" t="s">
        <v>12734</v>
      </c>
      <c r="AP943" s="6">
        <v>-999</v>
      </c>
      <c r="AQ943" s="6" t="s">
        <v>12734</v>
      </c>
      <c r="AR943" s="6" t="s">
        <v>12734</v>
      </c>
      <c r="AS943" s="6" t="s">
        <v>12734</v>
      </c>
      <c r="AT943" s="6">
        <v>-999</v>
      </c>
      <c r="AU943" s="6">
        <v>-999</v>
      </c>
      <c r="AV943" s="99" t="s">
        <v>12734</v>
      </c>
      <c r="AW943" s="133" t="s">
        <v>12734</v>
      </c>
      <c r="AX943" s="133" t="s">
        <v>12734</v>
      </c>
      <c r="AY943" s="133" t="s">
        <v>12734</v>
      </c>
      <c r="AZ943" s="133" t="s">
        <v>12734</v>
      </c>
      <c r="BA943" s="133">
        <v>219</v>
      </c>
      <c r="BB943" s="133" t="s">
        <v>12734</v>
      </c>
      <c r="BC943" s="133" t="s">
        <v>12734</v>
      </c>
      <c r="BD943" s="133" t="s">
        <v>12734</v>
      </c>
      <c r="BE943" s="133">
        <v>388</v>
      </c>
      <c r="BF943" s="133">
        <v>373</v>
      </c>
      <c r="BG943" s="92" t="s">
        <v>12734</v>
      </c>
      <c r="BH943" s="6">
        <v>10.292358297693868</v>
      </c>
      <c r="BI943" s="8">
        <v>-1009.2923582976939</v>
      </c>
      <c r="BJ943" s="12">
        <v>884</v>
      </c>
      <c r="BK943" s="6">
        <v>0</v>
      </c>
      <c r="BL943" s="6">
        <v>0.21403182159055145</v>
      </c>
      <c r="BM943" s="6">
        <v>-1009.5063901192844</v>
      </c>
      <c r="BN943" s="38">
        <v>-1863.4934523109864</v>
      </c>
      <c r="BO943" s="38"/>
      <c r="BP943" s="6">
        <v>0</v>
      </c>
      <c r="BQ943" s="38">
        <v>0</v>
      </c>
      <c r="BR943" s="6" t="s">
        <v>13324</v>
      </c>
      <c r="BS943" s="51">
        <v>746.33</v>
      </c>
      <c r="BT943" s="75">
        <v>2107</v>
      </c>
      <c r="BU943" s="51">
        <v>-1360.67</v>
      </c>
      <c r="BV943" s="75">
        <v>723</v>
      </c>
      <c r="BW943" s="75">
        <v>723</v>
      </c>
      <c r="BX943" s="51"/>
    </row>
    <row r="944" spans="1:76">
      <c r="A944" s="48" t="s">
        <v>1919</v>
      </c>
      <c r="B944" s="1" t="s">
        <v>3934</v>
      </c>
      <c r="C944" s="2" t="s">
        <v>3935</v>
      </c>
      <c r="D944" s="91" t="s">
        <v>453</v>
      </c>
      <c r="E944" s="2" t="s">
        <v>1414</v>
      </c>
      <c r="F944" s="2" t="s">
        <v>3643</v>
      </c>
      <c r="G944" s="2" t="s">
        <v>1372</v>
      </c>
      <c r="H944" s="2" t="s">
        <v>1372</v>
      </c>
      <c r="I944">
        <v>1965</v>
      </c>
      <c r="J944" t="s">
        <v>6613</v>
      </c>
      <c r="K944" t="e">
        <v>#VALUE!</v>
      </c>
      <c r="L944" t="s">
        <v>3359</v>
      </c>
      <c r="M944" s="175">
        <v>0</v>
      </c>
      <c r="N944" s="124">
        <v>0</v>
      </c>
      <c r="O944" s="67">
        <v>0</v>
      </c>
      <c r="P944" s="124">
        <v>0</v>
      </c>
      <c r="Q944" s="124">
        <v>0</v>
      </c>
      <c r="R944" s="124">
        <v>0</v>
      </c>
      <c r="S944" s="67">
        <v>0</v>
      </c>
      <c r="T944" s="124">
        <v>0</v>
      </c>
      <c r="U944" s="67">
        <v>0</v>
      </c>
      <c r="V944" s="67">
        <v>0</v>
      </c>
      <c r="W944" s="67">
        <v>0</v>
      </c>
      <c r="X944" s="67">
        <v>0</v>
      </c>
      <c r="Y944" s="4">
        <v>0</v>
      </c>
      <c r="Z944" s="4">
        <v>0</v>
      </c>
      <c r="AA944" s="4">
        <v>0</v>
      </c>
      <c r="AB944" s="8">
        <v>0</v>
      </c>
      <c r="AC944" s="8">
        <v>0</v>
      </c>
      <c r="AD944" s="8">
        <v>0</v>
      </c>
      <c r="AE944" s="8">
        <v>0</v>
      </c>
      <c r="AF944" s="51">
        <v>0.37915166066423983</v>
      </c>
      <c r="AG944" s="51">
        <v>0</v>
      </c>
      <c r="AH944" s="51">
        <v>0</v>
      </c>
      <c r="AI944" s="51">
        <v>0</v>
      </c>
      <c r="AJ944" s="8">
        <v>-999</v>
      </c>
      <c r="AK944" s="8" t="s">
        <v>12734</v>
      </c>
      <c r="AL944" s="8" t="s">
        <v>12734</v>
      </c>
      <c r="AM944" s="8" t="s">
        <v>12734</v>
      </c>
      <c r="AN944" s="8" t="s">
        <v>12734</v>
      </c>
      <c r="AO944" s="8" t="s">
        <v>12734</v>
      </c>
      <c r="AP944" s="8">
        <v>-999</v>
      </c>
      <c r="AQ944" s="8" t="s">
        <v>12734</v>
      </c>
      <c r="AR944" s="8" t="s">
        <v>12734</v>
      </c>
      <c r="AS944" s="8" t="s">
        <v>12734</v>
      </c>
      <c r="AT944" s="8">
        <v>-999</v>
      </c>
      <c r="AU944" s="8">
        <v>-999</v>
      </c>
      <c r="AV944" s="133" t="s">
        <v>12734</v>
      </c>
      <c r="AW944" s="133" t="s">
        <v>12734</v>
      </c>
      <c r="AX944" s="133" t="s">
        <v>12734</v>
      </c>
      <c r="AY944" s="133" t="s">
        <v>12734</v>
      </c>
      <c r="AZ944" s="133" t="s">
        <v>12734</v>
      </c>
      <c r="BA944" s="133">
        <v>219</v>
      </c>
      <c r="BB944" s="133" t="s">
        <v>12734</v>
      </c>
      <c r="BC944" s="133" t="s">
        <v>12734</v>
      </c>
      <c r="BD944" s="133" t="s">
        <v>12734</v>
      </c>
      <c r="BE944" s="133">
        <v>388</v>
      </c>
      <c r="BF944" s="133">
        <v>373</v>
      </c>
      <c r="BG944" s="92" t="s">
        <v>12734</v>
      </c>
      <c r="BH944" s="8">
        <v>10.292358297693868</v>
      </c>
      <c r="BI944" s="8">
        <v>-1009.2923582976939</v>
      </c>
      <c r="BJ944" s="12">
        <v>884</v>
      </c>
      <c r="BK944" s="10">
        <v>0</v>
      </c>
      <c r="BL944" s="10">
        <v>0.21403182159055145</v>
      </c>
      <c r="BM944" s="10">
        <v>-1009.5063901192844</v>
      </c>
      <c r="BN944" s="41">
        <v>-1863.4934523109864</v>
      </c>
      <c r="BO944" s="41"/>
      <c r="BP944" s="10">
        <v>0</v>
      </c>
      <c r="BQ944" s="38">
        <v>0</v>
      </c>
      <c r="BR944" s="6" t="s">
        <v>13324</v>
      </c>
      <c r="BS944" s="51">
        <v>0</v>
      </c>
      <c r="BT944" s="75">
        <v>2107</v>
      </c>
      <c r="BU944" s="51">
        <v>0</v>
      </c>
      <c r="BV944" s="75">
        <v>0</v>
      </c>
      <c r="BW944" s="75">
        <v>0</v>
      </c>
      <c r="BX944" s="51"/>
    </row>
    <row r="945" spans="1:76">
      <c r="A945" s="53" t="s">
        <v>5589</v>
      </c>
      <c r="B945" s="1" t="s">
        <v>4783</v>
      </c>
      <c r="C945" s="2" t="s">
        <v>5590</v>
      </c>
      <c r="D945" s="91" t="s">
        <v>6097</v>
      </c>
      <c r="E945" s="2" t="s">
        <v>2665</v>
      </c>
      <c r="F945" s="2" t="s">
        <v>2665</v>
      </c>
      <c r="G945" s="2" t="s">
        <v>1372</v>
      </c>
      <c r="H945" s="2" t="s">
        <v>1372</v>
      </c>
      <c r="I945">
        <v>8628</v>
      </c>
      <c r="J945" t="s">
        <v>6571</v>
      </c>
      <c r="K945" t="e">
        <v>#VALUE!</v>
      </c>
      <c r="L945" t="s">
        <v>6098</v>
      </c>
      <c r="M945" s="175">
        <v>0</v>
      </c>
      <c r="N945" s="124">
        <v>0</v>
      </c>
      <c r="O945" s="75">
        <v>0</v>
      </c>
      <c r="P945" s="124">
        <v>0</v>
      </c>
      <c r="Q945" s="124">
        <v>0</v>
      </c>
      <c r="R945" s="124">
        <v>0</v>
      </c>
      <c r="S945" s="75">
        <v>0</v>
      </c>
      <c r="T945" s="124">
        <v>0</v>
      </c>
      <c r="U945" s="75">
        <v>0</v>
      </c>
      <c r="V945" s="75">
        <v>0</v>
      </c>
      <c r="W945" s="75">
        <v>0</v>
      </c>
      <c r="X945" s="75">
        <v>0</v>
      </c>
      <c r="Y945" s="52">
        <v>0</v>
      </c>
      <c r="Z945" s="52">
        <v>0</v>
      </c>
      <c r="AA945" s="52">
        <v>0</v>
      </c>
      <c r="AB945" s="51">
        <v>0</v>
      </c>
      <c r="AC945" s="51">
        <v>0</v>
      </c>
      <c r="AD945" s="51">
        <v>0</v>
      </c>
      <c r="AE945" s="51">
        <v>0</v>
      </c>
      <c r="AF945" s="51">
        <v>0.37915166066423983</v>
      </c>
      <c r="AG945" s="51">
        <v>0</v>
      </c>
      <c r="AH945" s="51">
        <v>0</v>
      </c>
      <c r="AI945" s="51">
        <v>0</v>
      </c>
      <c r="AJ945" s="51">
        <v>-999</v>
      </c>
      <c r="AK945" s="51" t="s">
        <v>12734</v>
      </c>
      <c r="AL945" s="51" t="s">
        <v>12734</v>
      </c>
      <c r="AM945" s="51" t="s">
        <v>12734</v>
      </c>
      <c r="AN945" s="51" t="s">
        <v>12734</v>
      </c>
      <c r="AO945" s="51" t="s">
        <v>12734</v>
      </c>
      <c r="AP945" s="51">
        <v>-999</v>
      </c>
      <c r="AQ945" s="51" t="s">
        <v>12734</v>
      </c>
      <c r="AR945" s="51" t="s">
        <v>12734</v>
      </c>
      <c r="AS945" s="51" t="s">
        <v>12734</v>
      </c>
      <c r="AT945" s="51">
        <v>-999</v>
      </c>
      <c r="AU945" s="51">
        <v>-999</v>
      </c>
      <c r="AV945" s="76" t="s">
        <v>12734</v>
      </c>
      <c r="AW945" s="76" t="s">
        <v>12734</v>
      </c>
      <c r="AX945" s="76" t="s">
        <v>12734</v>
      </c>
      <c r="AY945" s="76" t="s">
        <v>12734</v>
      </c>
      <c r="AZ945" s="76" t="s">
        <v>12734</v>
      </c>
      <c r="BA945" s="76">
        <v>219</v>
      </c>
      <c r="BB945" s="76" t="s">
        <v>12734</v>
      </c>
      <c r="BC945" s="76" t="s">
        <v>12734</v>
      </c>
      <c r="BD945" s="76" t="s">
        <v>12734</v>
      </c>
      <c r="BE945" s="76">
        <v>388</v>
      </c>
      <c r="BF945" s="76">
        <v>373</v>
      </c>
      <c r="BG945" s="93" t="s">
        <v>12734</v>
      </c>
      <c r="BH945" s="51">
        <v>10.292358297693868</v>
      </c>
      <c r="BI945" s="51">
        <v>-1009.2923582976939</v>
      </c>
      <c r="BJ945" s="76">
        <v>884</v>
      </c>
      <c r="BK945" s="51">
        <v>0</v>
      </c>
      <c r="BL945" s="51">
        <v>0.21403182159055145</v>
      </c>
      <c r="BM945" s="51">
        <v>-1009.5063901192844</v>
      </c>
      <c r="BN945" s="64">
        <v>-1863.4934523109864</v>
      </c>
      <c r="BO945" s="64"/>
      <c r="BP945" s="51">
        <v>0</v>
      </c>
      <c r="BQ945" s="38">
        <v>0</v>
      </c>
      <c r="BR945" s="51" t="s">
        <v>13324</v>
      </c>
      <c r="BS945" s="51">
        <v>0</v>
      </c>
      <c r="BT945" s="75">
        <v>2107</v>
      </c>
      <c r="BU945" s="51">
        <v>0</v>
      </c>
      <c r="BV945" s="75">
        <v>0</v>
      </c>
      <c r="BW945" s="75">
        <v>0</v>
      </c>
      <c r="BX945" s="51"/>
    </row>
    <row r="946" spans="1:76">
      <c r="A946" s="48" t="s">
        <v>10108</v>
      </c>
      <c r="B946" s="1" t="s">
        <v>3956</v>
      </c>
      <c r="C946" s="2" t="s">
        <v>4260</v>
      </c>
      <c r="D946" s="91" t="s">
        <v>8715</v>
      </c>
      <c r="E946" s="2" t="s">
        <v>1382</v>
      </c>
      <c r="F946" s="2" t="s">
        <v>6289</v>
      </c>
      <c r="G946" s="2" t="s">
        <v>1372</v>
      </c>
      <c r="H946" s="2" t="s">
        <v>1372</v>
      </c>
      <c r="I946">
        <v>11761</v>
      </c>
      <c r="J946" t="s">
        <v>9621</v>
      </c>
      <c r="K946" t="e">
        <v>#VALUE!</v>
      </c>
      <c r="L946" t="s">
        <v>10109</v>
      </c>
      <c r="M946" s="175">
        <v>0</v>
      </c>
      <c r="N946" s="124">
        <v>0</v>
      </c>
      <c r="O946" s="75">
        <v>0</v>
      </c>
      <c r="P946" s="124">
        <v>0</v>
      </c>
      <c r="Q946" s="124">
        <v>0</v>
      </c>
      <c r="R946" s="124">
        <v>0</v>
      </c>
      <c r="S946" s="75">
        <v>0</v>
      </c>
      <c r="T946" s="124">
        <v>0</v>
      </c>
      <c r="U946" s="75">
        <v>0</v>
      </c>
      <c r="V946" s="75">
        <v>0</v>
      </c>
      <c r="W946" s="75">
        <v>0</v>
      </c>
      <c r="X946" s="75">
        <v>0</v>
      </c>
      <c r="Y946" s="4">
        <v>0</v>
      </c>
      <c r="Z946" s="4">
        <v>0</v>
      </c>
      <c r="AA946" s="4">
        <v>0</v>
      </c>
      <c r="AB946" s="8">
        <v>0</v>
      </c>
      <c r="AC946" s="8">
        <v>0</v>
      </c>
      <c r="AD946" s="8">
        <v>0</v>
      </c>
      <c r="AE946" s="8">
        <v>0</v>
      </c>
      <c r="AF946" s="51">
        <v>0.37915166066423983</v>
      </c>
      <c r="AG946" s="51">
        <v>0</v>
      </c>
      <c r="AH946" s="51">
        <v>0</v>
      </c>
      <c r="AI946" s="51">
        <v>0</v>
      </c>
      <c r="AJ946" s="8">
        <v>-999</v>
      </c>
      <c r="AK946" s="8" t="s">
        <v>12734</v>
      </c>
      <c r="AL946" s="8" t="s">
        <v>12734</v>
      </c>
      <c r="AM946" s="8" t="s">
        <v>12734</v>
      </c>
      <c r="AN946" s="8" t="s">
        <v>12734</v>
      </c>
      <c r="AO946" s="8" t="s">
        <v>12734</v>
      </c>
      <c r="AP946" s="8">
        <v>-999</v>
      </c>
      <c r="AQ946" s="8" t="s">
        <v>12734</v>
      </c>
      <c r="AR946" s="8" t="s">
        <v>12734</v>
      </c>
      <c r="AS946" s="8" t="s">
        <v>12734</v>
      </c>
      <c r="AT946" s="8">
        <v>-999</v>
      </c>
      <c r="AU946" s="8">
        <v>-999</v>
      </c>
      <c r="AV946" s="133" t="s">
        <v>12734</v>
      </c>
      <c r="AW946" s="133" t="s">
        <v>12734</v>
      </c>
      <c r="AX946" s="133" t="s">
        <v>12734</v>
      </c>
      <c r="AY946" s="133" t="s">
        <v>12734</v>
      </c>
      <c r="AZ946" s="133" t="s">
        <v>12734</v>
      </c>
      <c r="BA946" s="133">
        <v>219</v>
      </c>
      <c r="BB946" s="133" t="s">
        <v>12734</v>
      </c>
      <c r="BC946" s="133" t="s">
        <v>12734</v>
      </c>
      <c r="BD946" s="133" t="s">
        <v>12734</v>
      </c>
      <c r="BE946" s="133">
        <v>388</v>
      </c>
      <c r="BF946" s="133">
        <v>373</v>
      </c>
      <c r="BG946" s="92" t="s">
        <v>12734</v>
      </c>
      <c r="BH946" s="8">
        <v>10.292358297693868</v>
      </c>
      <c r="BI946" s="8">
        <v>-1009.2923582976939</v>
      </c>
      <c r="BJ946" s="12">
        <v>884</v>
      </c>
      <c r="BK946" s="10">
        <v>0</v>
      </c>
      <c r="BL946" s="10">
        <v>0.21403182159055145</v>
      </c>
      <c r="BM946" s="10">
        <v>-1009.5063901192844</v>
      </c>
      <c r="BN946" s="41">
        <v>-1863.4934523109864</v>
      </c>
      <c r="BO946" s="41"/>
      <c r="BP946" s="10">
        <v>0</v>
      </c>
      <c r="BQ946" s="38">
        <v>0</v>
      </c>
      <c r="BR946" s="6" t="s">
        <v>13324</v>
      </c>
      <c r="BS946" s="51">
        <v>0</v>
      </c>
      <c r="BT946" s="75">
        <v>2107</v>
      </c>
      <c r="BU946" s="51">
        <v>0</v>
      </c>
      <c r="BV946" s="75">
        <v>0</v>
      </c>
      <c r="BW946" s="75">
        <v>0</v>
      </c>
      <c r="BX946" s="51"/>
    </row>
    <row r="947" spans="1:76">
      <c r="A947" s="53" t="s">
        <v>8226</v>
      </c>
      <c r="B947" s="1" t="s">
        <v>4492</v>
      </c>
      <c r="C947" s="2" t="s">
        <v>4684</v>
      </c>
      <c r="D947" s="91" t="s">
        <v>8227</v>
      </c>
      <c r="E947" s="2" t="s">
        <v>2665</v>
      </c>
      <c r="F947" s="2" t="s">
        <v>2665</v>
      </c>
      <c r="G947" s="2" t="s">
        <v>1372</v>
      </c>
      <c r="H947" s="2" t="s">
        <v>1372</v>
      </c>
      <c r="I947">
        <v>13284</v>
      </c>
      <c r="J947" t="s">
        <v>8228</v>
      </c>
      <c r="K947" t="e">
        <v>#VALUE!</v>
      </c>
      <c r="L947" t="s">
        <v>8229</v>
      </c>
      <c r="M947" s="175">
        <v>0</v>
      </c>
      <c r="N947" s="124">
        <v>0</v>
      </c>
      <c r="O947" s="75">
        <v>0</v>
      </c>
      <c r="P947" s="124">
        <v>0</v>
      </c>
      <c r="Q947" s="124">
        <v>0</v>
      </c>
      <c r="R947" s="124">
        <v>0</v>
      </c>
      <c r="S947" s="75">
        <v>0</v>
      </c>
      <c r="T947" s="124">
        <v>0</v>
      </c>
      <c r="U947" s="75">
        <v>0</v>
      </c>
      <c r="V947" s="75">
        <v>0</v>
      </c>
      <c r="W947" s="75">
        <v>0</v>
      </c>
      <c r="X947" s="75">
        <v>0</v>
      </c>
      <c r="Y947" s="52">
        <v>0</v>
      </c>
      <c r="Z947" s="52">
        <v>0</v>
      </c>
      <c r="AA947" s="52">
        <v>0</v>
      </c>
      <c r="AB947" s="51">
        <v>0</v>
      </c>
      <c r="AC947" s="51">
        <v>0</v>
      </c>
      <c r="AD947" s="51">
        <v>0</v>
      </c>
      <c r="AE947" s="51">
        <v>0</v>
      </c>
      <c r="AF947" s="51">
        <v>0.37915166066423983</v>
      </c>
      <c r="AG947" s="51">
        <v>0</v>
      </c>
      <c r="AH947" s="51">
        <v>0</v>
      </c>
      <c r="AI947" s="51">
        <v>0</v>
      </c>
      <c r="AJ947" s="51">
        <v>-999</v>
      </c>
      <c r="AK947" s="51" t="s">
        <v>12734</v>
      </c>
      <c r="AL947" s="51" t="s">
        <v>12734</v>
      </c>
      <c r="AM947" s="51" t="s">
        <v>12734</v>
      </c>
      <c r="AN947" s="51" t="s">
        <v>12734</v>
      </c>
      <c r="AO947" s="51" t="s">
        <v>12734</v>
      </c>
      <c r="AP947" s="51">
        <v>-999</v>
      </c>
      <c r="AQ947" s="51" t="s">
        <v>12734</v>
      </c>
      <c r="AR947" s="51" t="s">
        <v>12734</v>
      </c>
      <c r="AS947" s="51" t="s">
        <v>12734</v>
      </c>
      <c r="AT947" s="51">
        <v>-999</v>
      </c>
      <c r="AU947" s="51">
        <v>-999</v>
      </c>
      <c r="AV947" s="76" t="s">
        <v>12734</v>
      </c>
      <c r="AW947" s="133" t="s">
        <v>12734</v>
      </c>
      <c r="AX947" s="133" t="s">
        <v>12734</v>
      </c>
      <c r="AY947" s="133" t="s">
        <v>12734</v>
      </c>
      <c r="AZ947" s="133" t="s">
        <v>12734</v>
      </c>
      <c r="BA947" s="133">
        <v>219</v>
      </c>
      <c r="BB947" s="133" t="s">
        <v>12734</v>
      </c>
      <c r="BC947" s="133" t="s">
        <v>12734</v>
      </c>
      <c r="BD947" s="133" t="s">
        <v>12734</v>
      </c>
      <c r="BE947" s="133">
        <v>388</v>
      </c>
      <c r="BF947" s="133">
        <v>373</v>
      </c>
      <c r="BG947" s="92" t="s">
        <v>12734</v>
      </c>
      <c r="BH947" s="51">
        <v>10.292358297693868</v>
      </c>
      <c r="BI947" s="8">
        <v>-1009.2923582976939</v>
      </c>
      <c r="BJ947" s="12">
        <v>884</v>
      </c>
      <c r="BK947" s="51">
        <v>0</v>
      </c>
      <c r="BL947" s="51">
        <v>0.21403182159055145</v>
      </c>
      <c r="BM947" s="51">
        <v>-1009.5063901192844</v>
      </c>
      <c r="BN947" s="64">
        <v>-1863.4934523109864</v>
      </c>
      <c r="BO947" s="64"/>
      <c r="BP947" s="51">
        <v>0</v>
      </c>
      <c r="BQ947" s="38">
        <v>0</v>
      </c>
      <c r="BR947" s="51" t="s">
        <v>13324</v>
      </c>
      <c r="BS947" s="51">
        <v>0</v>
      </c>
      <c r="BT947" s="75">
        <v>2107</v>
      </c>
      <c r="BU947" s="51">
        <v>0</v>
      </c>
      <c r="BV947" s="75">
        <v>0</v>
      </c>
      <c r="BW947" s="75">
        <v>0</v>
      </c>
      <c r="BX947" s="51"/>
    </row>
    <row r="948" spans="1:76">
      <c r="A948" s="203" t="s">
        <v>1733</v>
      </c>
      <c r="B948" s="187" t="s">
        <v>4528</v>
      </c>
      <c r="C948" s="188" t="s">
        <v>4180</v>
      </c>
      <c r="D948" s="189" t="s">
        <v>68</v>
      </c>
      <c r="E948" s="188" t="s">
        <v>1385</v>
      </c>
      <c r="F948" s="188" t="s">
        <v>6289</v>
      </c>
      <c r="G948" s="188" t="s">
        <v>1372</v>
      </c>
      <c r="H948" s="188" t="s">
        <v>1372</v>
      </c>
      <c r="I948" s="188">
        <v>8385</v>
      </c>
      <c r="J948" s="190" t="s">
        <v>6565</v>
      </c>
      <c r="K948" s="191" t="e">
        <v>#VALUE!</v>
      </c>
      <c r="L948" s="191" t="s">
        <v>3192</v>
      </c>
      <c r="M948" s="175">
        <v>0</v>
      </c>
      <c r="N948" s="192">
        <v>0</v>
      </c>
      <c r="O948" s="192">
        <v>0</v>
      </c>
      <c r="P948" s="192">
        <v>0</v>
      </c>
      <c r="Q948" s="192">
        <v>0</v>
      </c>
      <c r="R948" s="192">
        <v>0</v>
      </c>
      <c r="S948" s="192">
        <v>0</v>
      </c>
      <c r="T948" s="192">
        <v>0</v>
      </c>
      <c r="U948" s="192">
        <v>0</v>
      </c>
      <c r="V948" s="192">
        <v>0</v>
      </c>
      <c r="W948" s="192">
        <v>0</v>
      </c>
      <c r="X948" s="192">
        <v>0</v>
      </c>
      <c r="Y948" s="193">
        <v>0</v>
      </c>
      <c r="Z948" s="194">
        <v>0</v>
      </c>
      <c r="AA948" s="194">
        <v>0</v>
      </c>
      <c r="AB948" s="195">
        <v>0</v>
      </c>
      <c r="AC948" s="195">
        <v>0</v>
      </c>
      <c r="AD948" s="195">
        <v>0</v>
      </c>
      <c r="AE948" s="195">
        <v>0</v>
      </c>
      <c r="AF948" s="195">
        <v>0.37915166066423983</v>
      </c>
      <c r="AG948" s="196">
        <v>0</v>
      </c>
      <c r="AH948" s="196">
        <v>0</v>
      </c>
      <c r="AI948" s="196">
        <v>0</v>
      </c>
      <c r="AJ948" s="195">
        <v>-999</v>
      </c>
      <c r="AK948" s="195" t="s">
        <v>12734</v>
      </c>
      <c r="AL948" s="195" t="s">
        <v>12734</v>
      </c>
      <c r="AM948" s="195" t="s">
        <v>12734</v>
      </c>
      <c r="AN948" s="195" t="s">
        <v>12734</v>
      </c>
      <c r="AO948" s="195" t="s">
        <v>12734</v>
      </c>
      <c r="AP948" s="195">
        <v>-999</v>
      </c>
      <c r="AQ948" s="195" t="s">
        <v>12734</v>
      </c>
      <c r="AR948" s="195" t="s">
        <v>12734</v>
      </c>
      <c r="AS948" s="195" t="s">
        <v>12734</v>
      </c>
      <c r="AT948" s="195">
        <v>-999</v>
      </c>
      <c r="AU948" s="195">
        <v>-999</v>
      </c>
      <c r="AV948" s="197" t="s">
        <v>12734</v>
      </c>
      <c r="AW948" s="197" t="s">
        <v>12734</v>
      </c>
      <c r="AX948" s="197" t="s">
        <v>12734</v>
      </c>
      <c r="AY948" s="197" t="s">
        <v>12734</v>
      </c>
      <c r="AZ948" s="197" t="s">
        <v>12734</v>
      </c>
      <c r="BA948" s="197">
        <v>219</v>
      </c>
      <c r="BB948" s="197" t="s">
        <v>12734</v>
      </c>
      <c r="BC948" s="197" t="s">
        <v>12734</v>
      </c>
      <c r="BD948" s="197" t="s">
        <v>12734</v>
      </c>
      <c r="BE948" s="197">
        <v>388</v>
      </c>
      <c r="BF948" s="197">
        <v>373</v>
      </c>
      <c r="BG948" s="198" t="s">
        <v>12734</v>
      </c>
      <c r="BH948" s="195">
        <v>10.292358297693868</v>
      </c>
      <c r="BI948" s="195">
        <v>-1009.2923582976939</v>
      </c>
      <c r="BJ948" s="197">
        <v>884</v>
      </c>
      <c r="BK948" s="195">
        <v>0</v>
      </c>
      <c r="BL948" s="195">
        <v>0.21403182159055145</v>
      </c>
      <c r="BM948" s="195">
        <v>-1009.5063901192844</v>
      </c>
      <c r="BN948" s="199">
        <v>-1863.4934523109864</v>
      </c>
      <c r="BO948" s="200"/>
      <c r="BP948" s="195">
        <v>0</v>
      </c>
      <c r="BQ948" s="38">
        <v>0</v>
      </c>
      <c r="BR948" s="195" t="s">
        <v>13324</v>
      </c>
      <c r="BS948" s="195">
        <v>0</v>
      </c>
      <c r="BT948" s="201">
        <v>2107</v>
      </c>
      <c r="BU948" s="196">
        <v>0</v>
      </c>
      <c r="BV948" s="201">
        <v>0</v>
      </c>
      <c r="BW948" s="201">
        <v>0</v>
      </c>
      <c r="BX948" s="195"/>
    </row>
    <row r="949" spans="1:76">
      <c r="A949" s="186" t="s">
        <v>1370</v>
      </c>
      <c r="B949" s="187" t="s">
        <v>4112</v>
      </c>
      <c r="C949" s="188" t="s">
        <v>4568</v>
      </c>
      <c r="D949" s="219" t="s">
        <v>328</v>
      </c>
      <c r="E949" s="188" t="s">
        <v>2665</v>
      </c>
      <c r="F949" s="188" t="s">
        <v>2665</v>
      </c>
      <c r="G949" s="188" t="s">
        <v>1372</v>
      </c>
      <c r="H949" s="188" t="s">
        <v>1372</v>
      </c>
      <c r="I949" s="190">
        <v>945</v>
      </c>
      <c r="J949" s="190" t="s">
        <v>7234</v>
      </c>
      <c r="K949" s="202" t="e">
        <v>#VALUE!</v>
      </c>
      <c r="L949" s="202" t="s">
        <v>5716</v>
      </c>
      <c r="M949" s="66">
        <v>0</v>
      </c>
      <c r="N949" s="192">
        <v>0</v>
      </c>
      <c r="O949" s="192">
        <v>0</v>
      </c>
      <c r="P949" s="192">
        <v>0</v>
      </c>
      <c r="Q949" s="192">
        <v>0</v>
      </c>
      <c r="R949" s="192">
        <v>0</v>
      </c>
      <c r="S949" s="192">
        <v>0</v>
      </c>
      <c r="T949" s="192">
        <v>0</v>
      </c>
      <c r="U949" s="192">
        <v>0</v>
      </c>
      <c r="V949" s="192">
        <v>0</v>
      </c>
      <c r="W949" s="192">
        <v>0</v>
      </c>
      <c r="X949" s="192">
        <v>0</v>
      </c>
      <c r="Y949" s="193">
        <v>0</v>
      </c>
      <c r="Z949" s="194">
        <v>0</v>
      </c>
      <c r="AA949" s="194">
        <v>0</v>
      </c>
      <c r="AB949" s="195">
        <v>0</v>
      </c>
      <c r="AC949" s="195">
        <v>0</v>
      </c>
      <c r="AD949" s="195">
        <v>0</v>
      </c>
      <c r="AE949" s="195">
        <v>0</v>
      </c>
      <c r="AF949" s="195">
        <v>0.37915166066423983</v>
      </c>
      <c r="AG949" s="196">
        <v>0</v>
      </c>
      <c r="AH949" s="196">
        <v>0</v>
      </c>
      <c r="AI949" s="196">
        <v>0</v>
      </c>
      <c r="AJ949" s="195">
        <v>-999</v>
      </c>
      <c r="AK949" s="195" t="s">
        <v>12734</v>
      </c>
      <c r="AL949" s="195" t="s">
        <v>12734</v>
      </c>
      <c r="AM949" s="195" t="s">
        <v>12734</v>
      </c>
      <c r="AN949" s="195" t="s">
        <v>12734</v>
      </c>
      <c r="AO949" s="195" t="s">
        <v>12734</v>
      </c>
      <c r="AP949" s="195">
        <v>-999</v>
      </c>
      <c r="AQ949" s="195" t="s">
        <v>12734</v>
      </c>
      <c r="AR949" s="195" t="s">
        <v>12734</v>
      </c>
      <c r="AS949" s="195" t="s">
        <v>12734</v>
      </c>
      <c r="AT949" s="195">
        <v>-999</v>
      </c>
      <c r="AU949" s="195">
        <v>-999</v>
      </c>
      <c r="AV949" s="197" t="s">
        <v>12734</v>
      </c>
      <c r="AW949" s="197" t="s">
        <v>12734</v>
      </c>
      <c r="AX949" s="197" t="s">
        <v>12734</v>
      </c>
      <c r="AY949" s="197" t="s">
        <v>12734</v>
      </c>
      <c r="AZ949" s="197" t="s">
        <v>12734</v>
      </c>
      <c r="BA949" s="197">
        <v>219</v>
      </c>
      <c r="BB949" s="197" t="s">
        <v>12734</v>
      </c>
      <c r="BC949" s="197" t="s">
        <v>12734</v>
      </c>
      <c r="BD949" s="197" t="s">
        <v>12734</v>
      </c>
      <c r="BE949" s="197">
        <v>388</v>
      </c>
      <c r="BF949" s="197">
        <v>373</v>
      </c>
      <c r="BG949" s="198" t="s">
        <v>12734</v>
      </c>
      <c r="BH949" s="195">
        <v>10.292358297693868</v>
      </c>
      <c r="BI949" s="195">
        <v>-1009.2923582976939</v>
      </c>
      <c r="BJ949" s="197">
        <v>884</v>
      </c>
      <c r="BK949" s="195">
        <v>0</v>
      </c>
      <c r="BL949" s="195">
        <v>0.21403182159055145</v>
      </c>
      <c r="BM949" s="195">
        <v>-1009.5063901192844</v>
      </c>
      <c r="BN949" s="199">
        <v>-1863.4934523109864</v>
      </c>
      <c r="BO949" s="200"/>
      <c r="BP949" s="195">
        <v>0</v>
      </c>
      <c r="BQ949" s="38">
        <v>0</v>
      </c>
      <c r="BR949" s="195" t="s">
        <v>13324</v>
      </c>
      <c r="BS949" s="195">
        <v>0</v>
      </c>
      <c r="BT949" s="201">
        <v>2107</v>
      </c>
      <c r="BU949" s="196">
        <v>0</v>
      </c>
      <c r="BV949" s="201">
        <v>0</v>
      </c>
      <c r="BW949" s="201">
        <v>0</v>
      </c>
      <c r="BX949" s="195"/>
    </row>
    <row r="950" spans="1:76">
      <c r="A950" s="26" t="s">
        <v>12691</v>
      </c>
      <c r="B950" s="1" t="s">
        <v>12700</v>
      </c>
      <c r="C950" s="2" t="s">
        <v>12699</v>
      </c>
      <c r="D950" s="91" t="s">
        <v>12692</v>
      </c>
      <c r="E950" s="2" t="s">
        <v>2665</v>
      </c>
      <c r="F950" s="2" t="s">
        <v>2665</v>
      </c>
      <c r="G950" s="2" t="s">
        <v>1372</v>
      </c>
      <c r="H950" s="2" t="s">
        <v>1372</v>
      </c>
      <c r="I950">
        <v>0</v>
      </c>
      <c r="J950" t="s">
        <v>12978</v>
      </c>
      <c r="K950" t="e">
        <v>#VALUE!</v>
      </c>
      <c r="L950" t="s">
        <v>12667</v>
      </c>
      <c r="M950" s="175">
        <v>0</v>
      </c>
      <c r="N950" s="124">
        <v>0</v>
      </c>
      <c r="O950" s="67">
        <v>0</v>
      </c>
      <c r="P950" s="124">
        <v>0</v>
      </c>
      <c r="Q950" s="124">
        <v>0</v>
      </c>
      <c r="R950" s="124">
        <v>0</v>
      </c>
      <c r="S950" s="67">
        <v>0</v>
      </c>
      <c r="T950" s="124">
        <v>0</v>
      </c>
      <c r="U950" s="67">
        <v>0</v>
      </c>
      <c r="V950" s="67">
        <v>0</v>
      </c>
      <c r="W950" s="67">
        <v>0</v>
      </c>
      <c r="X950" s="67">
        <v>0</v>
      </c>
      <c r="Y950" s="4">
        <v>0</v>
      </c>
      <c r="Z950" s="4">
        <v>0</v>
      </c>
      <c r="AA950" s="4">
        <v>0</v>
      </c>
      <c r="AB950" s="8">
        <v>0</v>
      </c>
      <c r="AC950" s="8">
        <v>0</v>
      </c>
      <c r="AD950" s="8">
        <v>0</v>
      </c>
      <c r="AE950" s="8">
        <v>0</v>
      </c>
      <c r="AF950" s="51">
        <v>0.37915166066423983</v>
      </c>
      <c r="AG950" s="51">
        <v>0</v>
      </c>
      <c r="AH950" s="51">
        <v>0</v>
      </c>
      <c r="AI950" s="51">
        <v>0</v>
      </c>
      <c r="AJ950" s="8">
        <v>-999</v>
      </c>
      <c r="AK950" s="8" t="s">
        <v>12734</v>
      </c>
      <c r="AL950" s="8" t="s">
        <v>12734</v>
      </c>
      <c r="AM950" s="8" t="s">
        <v>12734</v>
      </c>
      <c r="AN950" s="8" t="s">
        <v>12734</v>
      </c>
      <c r="AO950" s="8" t="s">
        <v>12734</v>
      </c>
      <c r="AP950" s="8">
        <v>-999</v>
      </c>
      <c r="AQ950" s="8" t="s">
        <v>12734</v>
      </c>
      <c r="AR950" s="8" t="s">
        <v>12734</v>
      </c>
      <c r="AS950" s="8" t="s">
        <v>12734</v>
      </c>
      <c r="AT950" s="8">
        <v>-999</v>
      </c>
      <c r="AU950" s="8">
        <v>-999</v>
      </c>
      <c r="AV950" s="133" t="s">
        <v>12734</v>
      </c>
      <c r="AW950" s="133" t="s">
        <v>12734</v>
      </c>
      <c r="AX950" s="133" t="s">
        <v>12734</v>
      </c>
      <c r="AY950" s="133" t="s">
        <v>12734</v>
      </c>
      <c r="AZ950" s="133" t="s">
        <v>12734</v>
      </c>
      <c r="BA950" s="133">
        <v>219</v>
      </c>
      <c r="BB950" s="133" t="s">
        <v>12734</v>
      </c>
      <c r="BC950" s="133" t="s">
        <v>12734</v>
      </c>
      <c r="BD950" s="133" t="s">
        <v>12734</v>
      </c>
      <c r="BE950" s="133">
        <v>388</v>
      </c>
      <c r="BF950" s="133">
        <v>373</v>
      </c>
      <c r="BG950" s="92" t="s">
        <v>12734</v>
      </c>
      <c r="BH950" s="8">
        <v>10.292358297693868</v>
      </c>
      <c r="BI950" s="8">
        <v>-1009.2923582976939</v>
      </c>
      <c r="BJ950" s="12">
        <v>884</v>
      </c>
      <c r="BK950" s="10">
        <v>0</v>
      </c>
      <c r="BL950" s="10">
        <v>0.21403182159055145</v>
      </c>
      <c r="BM950" s="10">
        <v>-1009.5063901192844</v>
      </c>
      <c r="BN950" s="41">
        <v>-1863.4934523109864</v>
      </c>
      <c r="BO950" s="41"/>
      <c r="BP950" s="10">
        <v>0</v>
      </c>
      <c r="BQ950" s="38">
        <v>0</v>
      </c>
      <c r="BR950" s="6" t="s">
        <v>13324</v>
      </c>
      <c r="BS950" s="51">
        <v>471.83</v>
      </c>
      <c r="BT950" s="75">
        <v>2107</v>
      </c>
      <c r="BU950" s="51">
        <v>-1635.17</v>
      </c>
      <c r="BV950" s="75">
        <v>409</v>
      </c>
      <c r="BW950" s="75">
        <v>554</v>
      </c>
      <c r="BX950" s="51"/>
    </row>
    <row r="951" spans="1:76">
      <c r="A951" s="26" t="s">
        <v>2658</v>
      </c>
      <c r="B951" s="1" t="s">
        <v>4384</v>
      </c>
      <c r="C951" s="2" t="s">
        <v>4385</v>
      </c>
      <c r="D951" s="91" t="s">
        <v>1290</v>
      </c>
      <c r="E951" s="2" t="s">
        <v>1419</v>
      </c>
      <c r="F951" s="2" t="s">
        <v>6289</v>
      </c>
      <c r="G951" s="2" t="s">
        <v>1372</v>
      </c>
      <c r="H951" s="2" t="s">
        <v>1372</v>
      </c>
      <c r="I951">
        <v>10711</v>
      </c>
      <c r="J951" t="s">
        <v>6980</v>
      </c>
      <c r="K951" t="e">
        <v>#VALUE!</v>
      </c>
      <c r="L951" t="s">
        <v>2904</v>
      </c>
      <c r="M951" s="175">
        <v>0</v>
      </c>
      <c r="N951" s="124">
        <v>0</v>
      </c>
      <c r="O951" s="75">
        <v>0</v>
      </c>
      <c r="P951" s="124">
        <v>0</v>
      </c>
      <c r="Q951" s="124">
        <v>0</v>
      </c>
      <c r="R951" s="124">
        <v>0</v>
      </c>
      <c r="S951" s="75">
        <v>0</v>
      </c>
      <c r="T951" s="124">
        <v>0</v>
      </c>
      <c r="U951" s="75">
        <v>0</v>
      </c>
      <c r="V951" s="75">
        <v>0</v>
      </c>
      <c r="W951" s="75">
        <v>0</v>
      </c>
      <c r="X951" s="75">
        <v>0</v>
      </c>
      <c r="Y951" s="4">
        <v>0</v>
      </c>
      <c r="Z951" s="4">
        <v>0</v>
      </c>
      <c r="AA951" s="4">
        <v>0</v>
      </c>
      <c r="AB951" s="8">
        <v>0</v>
      </c>
      <c r="AC951" s="8">
        <v>0</v>
      </c>
      <c r="AD951" s="8">
        <v>0</v>
      </c>
      <c r="AE951" s="8">
        <v>0</v>
      </c>
      <c r="AF951" s="51">
        <v>0.37915166066423983</v>
      </c>
      <c r="AG951" s="51">
        <v>0</v>
      </c>
      <c r="AH951" s="51">
        <v>0</v>
      </c>
      <c r="AI951" s="51">
        <v>0</v>
      </c>
      <c r="AJ951" s="8">
        <v>-999</v>
      </c>
      <c r="AK951" s="8" t="s">
        <v>12734</v>
      </c>
      <c r="AL951" s="8" t="s">
        <v>12734</v>
      </c>
      <c r="AM951" s="8" t="s">
        <v>12734</v>
      </c>
      <c r="AN951" s="8" t="s">
        <v>12734</v>
      </c>
      <c r="AO951" s="8" t="s">
        <v>12734</v>
      </c>
      <c r="AP951" s="8">
        <v>-999</v>
      </c>
      <c r="AQ951" s="8" t="s">
        <v>12734</v>
      </c>
      <c r="AR951" s="8" t="s">
        <v>12734</v>
      </c>
      <c r="AS951" s="8" t="s">
        <v>12734</v>
      </c>
      <c r="AT951" s="8">
        <v>-999</v>
      </c>
      <c r="AU951" s="8">
        <v>-999</v>
      </c>
      <c r="AV951" s="133" t="s">
        <v>12734</v>
      </c>
      <c r="AW951" s="133" t="s">
        <v>12734</v>
      </c>
      <c r="AX951" s="133" t="s">
        <v>12734</v>
      </c>
      <c r="AY951" s="133" t="s">
        <v>12734</v>
      </c>
      <c r="AZ951" s="133" t="s">
        <v>12734</v>
      </c>
      <c r="BA951" s="133">
        <v>219</v>
      </c>
      <c r="BB951" s="133" t="s">
        <v>12734</v>
      </c>
      <c r="BC951" s="133" t="s">
        <v>12734</v>
      </c>
      <c r="BD951" s="133" t="s">
        <v>12734</v>
      </c>
      <c r="BE951" s="133">
        <v>388</v>
      </c>
      <c r="BF951" s="133">
        <v>373</v>
      </c>
      <c r="BG951" s="92" t="s">
        <v>12734</v>
      </c>
      <c r="BH951" s="8">
        <v>10.292358297693868</v>
      </c>
      <c r="BI951" s="8">
        <v>-1009.2923582976939</v>
      </c>
      <c r="BJ951" s="12">
        <v>884</v>
      </c>
      <c r="BK951" s="10">
        <v>0</v>
      </c>
      <c r="BL951" s="10">
        <v>0.21403182159055145</v>
      </c>
      <c r="BM951" s="10">
        <v>-1009.5063901192844</v>
      </c>
      <c r="BN951" s="41">
        <v>-1863.4934523109864</v>
      </c>
      <c r="BO951" s="41"/>
      <c r="BP951" s="10">
        <v>0</v>
      </c>
      <c r="BQ951" s="38">
        <v>0</v>
      </c>
      <c r="BR951" s="6" t="s">
        <v>13324</v>
      </c>
      <c r="BS951" s="51">
        <v>0</v>
      </c>
      <c r="BT951" s="75">
        <v>2107</v>
      </c>
      <c r="BU951" s="51">
        <v>0</v>
      </c>
      <c r="BV951" s="75">
        <v>0</v>
      </c>
      <c r="BW951" s="75">
        <v>0</v>
      </c>
      <c r="BX951" s="51"/>
    </row>
    <row r="952" spans="1:76">
      <c r="A952" s="53" t="s">
        <v>1391</v>
      </c>
      <c r="B952" s="1" t="s">
        <v>4278</v>
      </c>
      <c r="C952" s="2" t="s">
        <v>4279</v>
      </c>
      <c r="D952" s="91" t="s">
        <v>252</v>
      </c>
      <c r="E952" s="2" t="s">
        <v>2665</v>
      </c>
      <c r="F952" s="2" t="s">
        <v>2665</v>
      </c>
      <c r="G952" s="2" t="s">
        <v>1372</v>
      </c>
      <c r="H952" s="2" t="s">
        <v>1372</v>
      </c>
      <c r="I952">
        <v>6732</v>
      </c>
      <c r="J952" t="s">
        <v>7884</v>
      </c>
      <c r="K952" t="e">
        <v>#VALUE!</v>
      </c>
      <c r="L952" t="s">
        <v>2907</v>
      </c>
      <c r="M952" s="175">
        <v>0</v>
      </c>
      <c r="N952" s="124">
        <v>0</v>
      </c>
      <c r="O952" s="75">
        <v>0</v>
      </c>
      <c r="P952" s="124">
        <v>0</v>
      </c>
      <c r="Q952" s="124">
        <v>0</v>
      </c>
      <c r="R952" s="124">
        <v>0</v>
      </c>
      <c r="S952" s="75">
        <v>0</v>
      </c>
      <c r="T952" s="124">
        <v>0</v>
      </c>
      <c r="U952" s="75">
        <v>0</v>
      </c>
      <c r="V952" s="75">
        <v>0</v>
      </c>
      <c r="W952" s="75">
        <v>0</v>
      </c>
      <c r="X952" s="75">
        <v>0</v>
      </c>
      <c r="Y952" s="52">
        <v>0</v>
      </c>
      <c r="Z952" s="52">
        <v>0</v>
      </c>
      <c r="AA952" s="52">
        <v>0</v>
      </c>
      <c r="AB952" s="51">
        <v>0</v>
      </c>
      <c r="AC952" s="51">
        <v>0</v>
      </c>
      <c r="AD952" s="51">
        <v>0</v>
      </c>
      <c r="AE952" s="51">
        <v>0</v>
      </c>
      <c r="AF952" s="51">
        <v>0.37915166066423983</v>
      </c>
      <c r="AG952" s="51">
        <v>0</v>
      </c>
      <c r="AH952" s="51">
        <v>0</v>
      </c>
      <c r="AI952" s="51">
        <v>0</v>
      </c>
      <c r="AJ952" s="51">
        <v>-999</v>
      </c>
      <c r="AK952" s="51" t="s">
        <v>12734</v>
      </c>
      <c r="AL952" s="51" t="s">
        <v>12734</v>
      </c>
      <c r="AM952" s="51" t="s">
        <v>12734</v>
      </c>
      <c r="AN952" s="51" t="s">
        <v>12734</v>
      </c>
      <c r="AO952" s="51" t="s">
        <v>12734</v>
      </c>
      <c r="AP952" s="51">
        <v>-999</v>
      </c>
      <c r="AQ952" s="51" t="s">
        <v>12734</v>
      </c>
      <c r="AR952" s="51" t="s">
        <v>12734</v>
      </c>
      <c r="AS952" s="51" t="s">
        <v>12734</v>
      </c>
      <c r="AT952" s="51">
        <v>-999</v>
      </c>
      <c r="AU952" s="51">
        <v>-999</v>
      </c>
      <c r="AV952" s="76" t="s">
        <v>12734</v>
      </c>
      <c r="AW952" s="133" t="s">
        <v>12734</v>
      </c>
      <c r="AX952" s="133" t="s">
        <v>12734</v>
      </c>
      <c r="AY952" s="133" t="s">
        <v>12734</v>
      </c>
      <c r="AZ952" s="133" t="s">
        <v>12734</v>
      </c>
      <c r="BA952" s="133">
        <v>219</v>
      </c>
      <c r="BB952" s="133" t="s">
        <v>12734</v>
      </c>
      <c r="BC952" s="133" t="s">
        <v>12734</v>
      </c>
      <c r="BD952" s="133" t="s">
        <v>12734</v>
      </c>
      <c r="BE952" s="133">
        <v>388</v>
      </c>
      <c r="BF952" s="133">
        <v>373</v>
      </c>
      <c r="BG952" s="92" t="s">
        <v>12734</v>
      </c>
      <c r="BH952" s="51">
        <v>10.292358297693868</v>
      </c>
      <c r="BI952" s="51">
        <v>-1009.2923582976939</v>
      </c>
      <c r="BJ952" s="76">
        <v>884</v>
      </c>
      <c r="BK952" s="51">
        <v>0</v>
      </c>
      <c r="BL952" s="51">
        <v>0.21403182159055145</v>
      </c>
      <c r="BM952" s="51">
        <v>-1009.5063901192844</v>
      </c>
      <c r="BN952" s="64">
        <v>-1863.4934523109864</v>
      </c>
      <c r="BO952" s="64"/>
      <c r="BP952" s="51">
        <v>0</v>
      </c>
      <c r="BQ952" s="38">
        <v>0</v>
      </c>
      <c r="BR952" s="51" t="s">
        <v>13324</v>
      </c>
      <c r="BS952" s="51">
        <v>0</v>
      </c>
      <c r="BT952" s="75">
        <v>2107</v>
      </c>
      <c r="BU952" s="51">
        <v>0</v>
      </c>
      <c r="BV952" s="75">
        <v>0</v>
      </c>
      <c r="BW952" s="75">
        <v>0</v>
      </c>
      <c r="BX952" s="51"/>
    </row>
    <row r="953" spans="1:76">
      <c r="A953" s="61" t="s">
        <v>1399</v>
      </c>
      <c r="B953" s="1" t="s">
        <v>4257</v>
      </c>
      <c r="C953" s="2" t="s">
        <v>4258</v>
      </c>
      <c r="D953" s="91" t="s">
        <v>100</v>
      </c>
      <c r="E953" s="2" t="s">
        <v>2665</v>
      </c>
      <c r="F953" s="2" t="s">
        <v>2665</v>
      </c>
      <c r="G953" s="2" t="s">
        <v>1372</v>
      </c>
      <c r="H953" s="2" t="s">
        <v>1372</v>
      </c>
      <c r="I953">
        <v>9063</v>
      </c>
      <c r="J953" t="s">
        <v>6841</v>
      </c>
      <c r="K953" t="e">
        <v>#VALUE!</v>
      </c>
      <c r="L953" t="s">
        <v>2913</v>
      </c>
      <c r="M953" s="175">
        <v>0</v>
      </c>
      <c r="N953" s="124">
        <v>0</v>
      </c>
      <c r="O953" s="75">
        <v>0</v>
      </c>
      <c r="P953" s="124">
        <v>0</v>
      </c>
      <c r="Q953" s="124">
        <v>0</v>
      </c>
      <c r="R953" s="124">
        <v>0</v>
      </c>
      <c r="S953" s="75">
        <v>0</v>
      </c>
      <c r="T953" s="124">
        <v>0</v>
      </c>
      <c r="U953" s="75">
        <v>0</v>
      </c>
      <c r="V953" s="75">
        <v>0</v>
      </c>
      <c r="W953" s="75">
        <v>0</v>
      </c>
      <c r="X953" s="75">
        <v>0</v>
      </c>
      <c r="Y953" s="52">
        <v>0</v>
      </c>
      <c r="Z953" s="52">
        <v>0</v>
      </c>
      <c r="AA953" s="52">
        <v>0</v>
      </c>
      <c r="AB953" s="51">
        <v>0</v>
      </c>
      <c r="AC953" s="51">
        <v>0</v>
      </c>
      <c r="AD953" s="51">
        <v>0</v>
      </c>
      <c r="AE953" s="51">
        <v>0</v>
      </c>
      <c r="AF953" s="51">
        <v>0.37915166066423983</v>
      </c>
      <c r="AG953" s="51">
        <v>0</v>
      </c>
      <c r="AH953" s="51">
        <v>0</v>
      </c>
      <c r="AI953" s="51">
        <v>0</v>
      </c>
      <c r="AJ953" s="51">
        <v>-999</v>
      </c>
      <c r="AK953" s="51" t="s">
        <v>12734</v>
      </c>
      <c r="AL953" s="51" t="s">
        <v>12734</v>
      </c>
      <c r="AM953" s="51" t="s">
        <v>12734</v>
      </c>
      <c r="AN953" s="51" t="s">
        <v>12734</v>
      </c>
      <c r="AO953" s="51" t="s">
        <v>12734</v>
      </c>
      <c r="AP953" s="51">
        <v>-999</v>
      </c>
      <c r="AQ953" s="51" t="s">
        <v>12734</v>
      </c>
      <c r="AR953" s="51" t="s">
        <v>12734</v>
      </c>
      <c r="AS953" s="51" t="s">
        <v>12734</v>
      </c>
      <c r="AT953" s="51">
        <v>-999</v>
      </c>
      <c r="AU953" s="51">
        <v>-999</v>
      </c>
      <c r="AV953" s="76" t="s">
        <v>12734</v>
      </c>
      <c r="AW953" s="133" t="s">
        <v>12734</v>
      </c>
      <c r="AX953" s="133" t="s">
        <v>12734</v>
      </c>
      <c r="AY953" s="133" t="s">
        <v>12734</v>
      </c>
      <c r="AZ953" s="133" t="s">
        <v>12734</v>
      </c>
      <c r="BA953" s="133">
        <v>219</v>
      </c>
      <c r="BB953" s="133" t="s">
        <v>12734</v>
      </c>
      <c r="BC953" s="133" t="s">
        <v>12734</v>
      </c>
      <c r="BD953" s="133" t="s">
        <v>12734</v>
      </c>
      <c r="BE953" s="133">
        <v>388</v>
      </c>
      <c r="BF953" s="133">
        <v>373</v>
      </c>
      <c r="BG953" s="92" t="s">
        <v>12734</v>
      </c>
      <c r="BH953" s="51">
        <v>10.292358297693868</v>
      </c>
      <c r="BI953" s="51">
        <v>-1009.2923582976939</v>
      </c>
      <c r="BJ953" s="76">
        <v>884</v>
      </c>
      <c r="BK953" s="51">
        <v>0</v>
      </c>
      <c r="BL953" s="51">
        <v>0.21403182159055145</v>
      </c>
      <c r="BM953" s="51">
        <v>-1009.5063901192844</v>
      </c>
      <c r="BN953" s="64">
        <v>-1863.4934523109864</v>
      </c>
      <c r="BO953" s="64"/>
      <c r="BP953" s="51">
        <v>0</v>
      </c>
      <c r="BQ953" s="38">
        <v>0</v>
      </c>
      <c r="BR953" s="51" t="s">
        <v>13324</v>
      </c>
      <c r="BS953" s="51">
        <v>0</v>
      </c>
      <c r="BT953" s="75">
        <v>2107</v>
      </c>
      <c r="BU953" s="51">
        <v>0</v>
      </c>
      <c r="BV953" s="75">
        <v>0</v>
      </c>
      <c r="BW953" s="75">
        <v>0</v>
      </c>
      <c r="BX953" s="51"/>
    </row>
    <row r="954" spans="1:76">
      <c r="A954" s="48" t="s">
        <v>1409</v>
      </c>
      <c r="B954" s="1" t="s">
        <v>4571</v>
      </c>
      <c r="C954" s="2" t="s">
        <v>4572</v>
      </c>
      <c r="D954" s="91" t="s">
        <v>142</v>
      </c>
      <c r="E954" s="2" t="s">
        <v>2665</v>
      </c>
      <c r="F954" s="2" t="s">
        <v>2665</v>
      </c>
      <c r="G954" s="2" t="s">
        <v>1372</v>
      </c>
      <c r="H954" s="2" t="s">
        <v>1372</v>
      </c>
      <c r="I954">
        <v>1142</v>
      </c>
      <c r="J954" t="s">
        <v>8113</v>
      </c>
      <c r="K954" t="e">
        <v>#VALUE!</v>
      </c>
      <c r="L954" t="s">
        <v>5727</v>
      </c>
      <c r="M954" s="175">
        <v>0</v>
      </c>
      <c r="N954" s="124">
        <v>0</v>
      </c>
      <c r="O954" s="75">
        <v>0</v>
      </c>
      <c r="P954" s="124">
        <v>0</v>
      </c>
      <c r="Q954" s="124">
        <v>0</v>
      </c>
      <c r="R954" s="124">
        <v>0</v>
      </c>
      <c r="S954" s="75">
        <v>0</v>
      </c>
      <c r="T954" s="124">
        <v>0</v>
      </c>
      <c r="U954" s="75">
        <v>0</v>
      </c>
      <c r="V954" s="75">
        <v>0</v>
      </c>
      <c r="W954" s="75">
        <v>0</v>
      </c>
      <c r="X954" s="75">
        <v>0</v>
      </c>
      <c r="Y954" s="4">
        <v>0</v>
      </c>
      <c r="Z954" s="4">
        <v>0</v>
      </c>
      <c r="AA954" s="4">
        <v>0</v>
      </c>
      <c r="AB954" s="8">
        <v>0</v>
      </c>
      <c r="AC954" s="8">
        <v>0</v>
      </c>
      <c r="AD954" s="8">
        <v>0</v>
      </c>
      <c r="AE954" s="8">
        <v>0</v>
      </c>
      <c r="AF954" s="51">
        <v>0.37915166066423983</v>
      </c>
      <c r="AG954" s="51">
        <v>0</v>
      </c>
      <c r="AH954" s="51">
        <v>0</v>
      </c>
      <c r="AI954" s="51">
        <v>0</v>
      </c>
      <c r="AJ954" s="8">
        <v>-999</v>
      </c>
      <c r="AK954" s="8" t="s">
        <v>12734</v>
      </c>
      <c r="AL954" s="8" t="s">
        <v>12734</v>
      </c>
      <c r="AM954" s="8" t="s">
        <v>12734</v>
      </c>
      <c r="AN954" s="8" t="s">
        <v>12734</v>
      </c>
      <c r="AO954" s="8" t="s">
        <v>12734</v>
      </c>
      <c r="AP954" s="8">
        <v>-999</v>
      </c>
      <c r="AQ954" s="8" t="s">
        <v>12734</v>
      </c>
      <c r="AR954" s="8" t="s">
        <v>12734</v>
      </c>
      <c r="AS954" s="8" t="s">
        <v>12734</v>
      </c>
      <c r="AT954" s="8">
        <v>-999</v>
      </c>
      <c r="AU954" s="8">
        <v>-999</v>
      </c>
      <c r="AV954" s="133" t="s">
        <v>12734</v>
      </c>
      <c r="AW954" s="133" t="s">
        <v>12734</v>
      </c>
      <c r="AX954" s="133" t="s">
        <v>12734</v>
      </c>
      <c r="AY954" s="133" t="s">
        <v>12734</v>
      </c>
      <c r="AZ954" s="133" t="s">
        <v>12734</v>
      </c>
      <c r="BA954" s="133">
        <v>219</v>
      </c>
      <c r="BB954" s="133" t="s">
        <v>12734</v>
      </c>
      <c r="BC954" s="133" t="s">
        <v>12734</v>
      </c>
      <c r="BD954" s="133" t="s">
        <v>12734</v>
      </c>
      <c r="BE954" s="133">
        <v>388</v>
      </c>
      <c r="BF954" s="133">
        <v>373</v>
      </c>
      <c r="BG954" s="92" t="s">
        <v>12734</v>
      </c>
      <c r="BH954" s="8">
        <v>10.292358297693868</v>
      </c>
      <c r="BI954" s="8">
        <v>-1009.2923582976939</v>
      </c>
      <c r="BJ954" s="12">
        <v>884</v>
      </c>
      <c r="BK954" s="10">
        <v>0</v>
      </c>
      <c r="BL954" s="10">
        <v>0.21403182159055145</v>
      </c>
      <c r="BM954" s="10">
        <v>-1009.5063901192844</v>
      </c>
      <c r="BN954" s="41">
        <v>-1863.4934523109864</v>
      </c>
      <c r="BO954" s="41"/>
      <c r="BP954" s="10">
        <v>0</v>
      </c>
      <c r="BQ954" s="38">
        <v>0</v>
      </c>
      <c r="BR954" s="6" t="s">
        <v>13324</v>
      </c>
      <c r="BS954" s="51">
        <v>0</v>
      </c>
      <c r="BT954" s="75">
        <v>2107</v>
      </c>
      <c r="BU954" s="51">
        <v>0</v>
      </c>
      <c r="BV954" s="75">
        <v>0</v>
      </c>
      <c r="BW954" s="75">
        <v>0</v>
      </c>
      <c r="BX954" s="51"/>
    </row>
    <row r="955" spans="1:76">
      <c r="A955" s="48" t="s">
        <v>1411</v>
      </c>
      <c r="B955" s="1" t="s">
        <v>4109</v>
      </c>
      <c r="C955" s="2" t="s">
        <v>4110</v>
      </c>
      <c r="D955" s="91" t="s">
        <v>509</v>
      </c>
      <c r="E955" s="2" t="s">
        <v>2665</v>
      </c>
      <c r="F955" s="2" t="s">
        <v>2665</v>
      </c>
      <c r="G955" s="2" t="s">
        <v>1372</v>
      </c>
      <c r="H955" s="2" t="s">
        <v>1372</v>
      </c>
      <c r="I955">
        <v>13075</v>
      </c>
      <c r="J955" t="s">
        <v>8014</v>
      </c>
      <c r="K955" t="e">
        <v>#VALUE!</v>
      </c>
      <c r="L955" t="s">
        <v>5728</v>
      </c>
      <c r="M955" s="175">
        <v>0</v>
      </c>
      <c r="N955" s="124">
        <v>0</v>
      </c>
      <c r="O955" s="75">
        <v>0</v>
      </c>
      <c r="P955" s="124">
        <v>0</v>
      </c>
      <c r="Q955" s="124">
        <v>0</v>
      </c>
      <c r="R955" s="124">
        <v>0</v>
      </c>
      <c r="S955" s="75">
        <v>0</v>
      </c>
      <c r="T955" s="124">
        <v>0</v>
      </c>
      <c r="U955" s="75">
        <v>0</v>
      </c>
      <c r="V955" s="75">
        <v>0</v>
      </c>
      <c r="W955" s="75">
        <v>0</v>
      </c>
      <c r="X955" s="75">
        <v>0</v>
      </c>
      <c r="Y955" s="4">
        <v>0</v>
      </c>
      <c r="Z955" s="4">
        <v>0</v>
      </c>
      <c r="AA955" s="4">
        <v>0</v>
      </c>
      <c r="AB955" s="8">
        <v>0</v>
      </c>
      <c r="AC955" s="8">
        <v>0</v>
      </c>
      <c r="AD955" s="8">
        <v>0</v>
      </c>
      <c r="AE955" s="8">
        <v>0</v>
      </c>
      <c r="AF955" s="51">
        <v>0.37915166066423983</v>
      </c>
      <c r="AG955" s="51">
        <v>0</v>
      </c>
      <c r="AH955" s="51">
        <v>0</v>
      </c>
      <c r="AI955" s="51">
        <v>0</v>
      </c>
      <c r="AJ955" s="8">
        <v>-999</v>
      </c>
      <c r="AK955" s="8" t="s">
        <v>12734</v>
      </c>
      <c r="AL955" s="8" t="s">
        <v>12734</v>
      </c>
      <c r="AM955" s="8" t="s">
        <v>12734</v>
      </c>
      <c r="AN955" s="8" t="s">
        <v>12734</v>
      </c>
      <c r="AO955" s="8" t="s">
        <v>12734</v>
      </c>
      <c r="AP955" s="8">
        <v>-999</v>
      </c>
      <c r="AQ955" s="8" t="s">
        <v>12734</v>
      </c>
      <c r="AR955" s="8" t="s">
        <v>12734</v>
      </c>
      <c r="AS955" s="8" t="s">
        <v>12734</v>
      </c>
      <c r="AT955" s="8">
        <v>-999</v>
      </c>
      <c r="AU955" s="8">
        <v>-999</v>
      </c>
      <c r="AV955" s="133" t="s">
        <v>12734</v>
      </c>
      <c r="AW955" s="133" t="s">
        <v>12734</v>
      </c>
      <c r="AX955" s="133" t="s">
        <v>12734</v>
      </c>
      <c r="AY955" s="133" t="s">
        <v>12734</v>
      </c>
      <c r="AZ955" s="133" t="s">
        <v>12734</v>
      </c>
      <c r="BA955" s="133">
        <v>219</v>
      </c>
      <c r="BB955" s="133" t="s">
        <v>12734</v>
      </c>
      <c r="BC955" s="133" t="s">
        <v>12734</v>
      </c>
      <c r="BD955" s="133" t="s">
        <v>12734</v>
      </c>
      <c r="BE955" s="133">
        <v>388</v>
      </c>
      <c r="BF955" s="133">
        <v>373</v>
      </c>
      <c r="BG955" s="92" t="s">
        <v>12734</v>
      </c>
      <c r="BH955" s="8">
        <v>10.292358297693868</v>
      </c>
      <c r="BI955" s="8">
        <v>-1009.2923582976939</v>
      </c>
      <c r="BJ955" s="12">
        <v>884</v>
      </c>
      <c r="BK955" s="10">
        <v>0</v>
      </c>
      <c r="BL955" s="10">
        <v>0.21403182159055145</v>
      </c>
      <c r="BM955" s="10">
        <v>-1009.5063901192844</v>
      </c>
      <c r="BN955" s="41">
        <v>-1863.4934523109864</v>
      </c>
      <c r="BO955" s="41"/>
      <c r="BP955" s="10">
        <v>0</v>
      </c>
      <c r="BQ955" s="38">
        <v>0</v>
      </c>
      <c r="BR955" s="6" t="s">
        <v>13324</v>
      </c>
      <c r="BS955" s="51">
        <v>0</v>
      </c>
      <c r="BT955" s="75">
        <v>2107</v>
      </c>
      <c r="BU955" s="51">
        <v>0</v>
      </c>
      <c r="BV955" s="75">
        <v>0</v>
      </c>
      <c r="BW955" s="75">
        <v>0</v>
      </c>
      <c r="BX955" s="51"/>
    </row>
    <row r="956" spans="1:76">
      <c r="A956" s="26" t="s">
        <v>2591</v>
      </c>
      <c r="B956" s="1" t="s">
        <v>4167</v>
      </c>
      <c r="C956" s="2" t="s">
        <v>4168</v>
      </c>
      <c r="D956" s="91" t="s">
        <v>432</v>
      </c>
      <c r="E956" s="2" t="s">
        <v>2665</v>
      </c>
      <c r="F956" s="2" t="s">
        <v>2665</v>
      </c>
      <c r="G956" s="2" t="s">
        <v>1372</v>
      </c>
      <c r="H956" s="2" t="s">
        <v>1372</v>
      </c>
      <c r="I956">
        <v>10306</v>
      </c>
      <c r="J956" t="s">
        <v>7358</v>
      </c>
      <c r="K956" t="e">
        <v>#VALUE!</v>
      </c>
      <c r="L956" t="s">
        <v>2920</v>
      </c>
      <c r="M956" s="175">
        <v>0</v>
      </c>
      <c r="N956" s="124">
        <v>0</v>
      </c>
      <c r="O956" s="75">
        <v>0</v>
      </c>
      <c r="P956" s="124">
        <v>0</v>
      </c>
      <c r="Q956" s="124">
        <v>0</v>
      </c>
      <c r="R956" s="124">
        <v>0</v>
      </c>
      <c r="S956" s="75">
        <v>0</v>
      </c>
      <c r="T956" s="124">
        <v>0</v>
      </c>
      <c r="U956" s="75">
        <v>0</v>
      </c>
      <c r="V956" s="75">
        <v>0</v>
      </c>
      <c r="W956" s="75">
        <v>0</v>
      </c>
      <c r="X956" s="75">
        <v>0</v>
      </c>
      <c r="Y956" s="4">
        <v>0</v>
      </c>
      <c r="Z956" s="4">
        <v>0</v>
      </c>
      <c r="AA956" s="4">
        <v>0</v>
      </c>
      <c r="AB956" s="8">
        <v>0</v>
      </c>
      <c r="AC956" s="8">
        <v>0</v>
      </c>
      <c r="AD956" s="8">
        <v>0</v>
      </c>
      <c r="AE956" s="8">
        <v>0</v>
      </c>
      <c r="AF956" s="51">
        <v>0.37915166066423983</v>
      </c>
      <c r="AG956" s="51">
        <v>0</v>
      </c>
      <c r="AH956" s="51">
        <v>0</v>
      </c>
      <c r="AI956" s="51">
        <v>0</v>
      </c>
      <c r="AJ956" s="8">
        <v>-999</v>
      </c>
      <c r="AK956" s="8" t="s">
        <v>12734</v>
      </c>
      <c r="AL956" s="8" t="s">
        <v>12734</v>
      </c>
      <c r="AM956" s="8" t="s">
        <v>12734</v>
      </c>
      <c r="AN956" s="8" t="s">
        <v>12734</v>
      </c>
      <c r="AO956" s="8" t="s">
        <v>12734</v>
      </c>
      <c r="AP956" s="8">
        <v>-999</v>
      </c>
      <c r="AQ956" s="8" t="s">
        <v>12734</v>
      </c>
      <c r="AR956" s="8" t="s">
        <v>12734</v>
      </c>
      <c r="AS956" s="8" t="s">
        <v>12734</v>
      </c>
      <c r="AT956" s="8">
        <v>-999</v>
      </c>
      <c r="AU956" s="8">
        <v>-999</v>
      </c>
      <c r="AV956" s="133" t="s">
        <v>12734</v>
      </c>
      <c r="AW956" s="133" t="s">
        <v>12734</v>
      </c>
      <c r="AX956" s="133" t="s">
        <v>12734</v>
      </c>
      <c r="AY956" s="133" t="s">
        <v>12734</v>
      </c>
      <c r="AZ956" s="133" t="s">
        <v>12734</v>
      </c>
      <c r="BA956" s="133">
        <v>219</v>
      </c>
      <c r="BB956" s="133" t="s">
        <v>12734</v>
      </c>
      <c r="BC956" s="133" t="s">
        <v>12734</v>
      </c>
      <c r="BD956" s="133" t="s">
        <v>12734</v>
      </c>
      <c r="BE956" s="133">
        <v>388</v>
      </c>
      <c r="BF956" s="133">
        <v>373</v>
      </c>
      <c r="BG956" s="92" t="s">
        <v>12734</v>
      </c>
      <c r="BH956" s="8">
        <v>10.292358297693868</v>
      </c>
      <c r="BI956" s="8">
        <v>-1009.2923582976939</v>
      </c>
      <c r="BJ956" s="12">
        <v>884</v>
      </c>
      <c r="BK956" s="10">
        <v>0</v>
      </c>
      <c r="BL956" s="10">
        <v>0.21403182159055145</v>
      </c>
      <c r="BM956" s="10">
        <v>-1009.5063901192844</v>
      </c>
      <c r="BN956" s="41">
        <v>-1863.4934523109864</v>
      </c>
      <c r="BO956" s="41"/>
      <c r="BP956" s="10">
        <v>0</v>
      </c>
      <c r="BQ956" s="38">
        <v>0</v>
      </c>
      <c r="BR956" s="6" t="s">
        <v>13324</v>
      </c>
      <c r="BS956" s="51">
        <v>0</v>
      </c>
      <c r="BT956" s="75">
        <v>2107</v>
      </c>
      <c r="BU956" s="51">
        <v>0</v>
      </c>
      <c r="BV956" s="75">
        <v>0</v>
      </c>
      <c r="BW956" s="75">
        <v>0</v>
      </c>
      <c r="BX956" s="51"/>
    </row>
    <row r="957" spans="1:76">
      <c r="A957" s="48" t="s">
        <v>1425</v>
      </c>
      <c r="B957" s="1" t="s">
        <v>4773</v>
      </c>
      <c r="C957" s="2" t="s">
        <v>4696</v>
      </c>
      <c r="D957" s="91" t="s">
        <v>156</v>
      </c>
      <c r="E957" s="2" t="s">
        <v>2665</v>
      </c>
      <c r="F957" s="2" t="s">
        <v>2665</v>
      </c>
      <c r="G957" s="2" t="s">
        <v>1372</v>
      </c>
      <c r="H957" s="2" t="s">
        <v>1372</v>
      </c>
      <c r="I957">
        <v>8471</v>
      </c>
      <c r="J957" t="s">
        <v>7015</v>
      </c>
      <c r="K957" t="e">
        <v>#VALUE!</v>
      </c>
      <c r="L957" t="s">
        <v>5731</v>
      </c>
      <c r="M957" s="175">
        <v>0</v>
      </c>
      <c r="N957" s="124">
        <v>0</v>
      </c>
      <c r="O957" s="75">
        <v>0</v>
      </c>
      <c r="P957" s="124">
        <v>0</v>
      </c>
      <c r="Q957" s="124">
        <v>0</v>
      </c>
      <c r="R957" s="124">
        <v>0</v>
      </c>
      <c r="S957" s="75">
        <v>0</v>
      </c>
      <c r="T957" s="124">
        <v>0</v>
      </c>
      <c r="U957" s="75">
        <v>0</v>
      </c>
      <c r="V957" s="75">
        <v>0</v>
      </c>
      <c r="W957" s="75">
        <v>0</v>
      </c>
      <c r="X957" s="75">
        <v>0</v>
      </c>
      <c r="Y957" s="31">
        <v>0</v>
      </c>
      <c r="Z957" s="31">
        <v>0</v>
      </c>
      <c r="AA957" s="31">
        <v>0</v>
      </c>
      <c r="AB957" s="32">
        <v>0</v>
      </c>
      <c r="AC957" s="32">
        <v>0</v>
      </c>
      <c r="AD957" s="32">
        <v>0</v>
      </c>
      <c r="AE957" s="32">
        <v>0</v>
      </c>
      <c r="AF957" s="51">
        <v>0.37915166066423983</v>
      </c>
      <c r="AG957" s="51">
        <v>0</v>
      </c>
      <c r="AH957" s="51">
        <v>0</v>
      </c>
      <c r="AI957" s="51">
        <v>0</v>
      </c>
      <c r="AJ957" s="8">
        <v>-999</v>
      </c>
      <c r="AK957" s="8" t="s">
        <v>12734</v>
      </c>
      <c r="AL957" s="8" t="s">
        <v>12734</v>
      </c>
      <c r="AM957" s="8" t="s">
        <v>12734</v>
      </c>
      <c r="AN957" s="8" t="s">
        <v>12734</v>
      </c>
      <c r="AO957" s="8" t="s">
        <v>12734</v>
      </c>
      <c r="AP957" s="8">
        <v>-999</v>
      </c>
      <c r="AQ957" s="8" t="s">
        <v>12734</v>
      </c>
      <c r="AR957" s="8" t="s">
        <v>12734</v>
      </c>
      <c r="AS957" s="8" t="s">
        <v>12734</v>
      </c>
      <c r="AT957" s="8">
        <v>-999</v>
      </c>
      <c r="AU957" s="8">
        <v>-999</v>
      </c>
      <c r="AV957" s="133" t="s">
        <v>12734</v>
      </c>
      <c r="AW957" s="133" t="s">
        <v>12734</v>
      </c>
      <c r="AX957" s="133" t="s">
        <v>12734</v>
      </c>
      <c r="AY957" s="133" t="s">
        <v>12734</v>
      </c>
      <c r="AZ957" s="133" t="s">
        <v>12734</v>
      </c>
      <c r="BA957" s="133">
        <v>219</v>
      </c>
      <c r="BB957" s="133" t="s">
        <v>12734</v>
      </c>
      <c r="BC957" s="133" t="s">
        <v>12734</v>
      </c>
      <c r="BD957" s="133" t="s">
        <v>12734</v>
      </c>
      <c r="BE957" s="133">
        <v>388</v>
      </c>
      <c r="BF957" s="133">
        <v>373</v>
      </c>
      <c r="BG957" s="92" t="s">
        <v>12734</v>
      </c>
      <c r="BH957" s="32">
        <v>10.292358297693868</v>
      </c>
      <c r="BI957" s="8">
        <v>-1009.2923582976939</v>
      </c>
      <c r="BJ957" s="12">
        <v>884</v>
      </c>
      <c r="BK957" s="32">
        <v>0</v>
      </c>
      <c r="BL957" s="32">
        <v>0.21403182159055145</v>
      </c>
      <c r="BM957" s="32">
        <v>-1009.5063901192844</v>
      </c>
      <c r="BN957" s="40">
        <v>-1863.4934523109864</v>
      </c>
      <c r="BO957" s="40"/>
      <c r="BP957" s="32">
        <v>0</v>
      </c>
      <c r="BQ957" s="38">
        <v>0</v>
      </c>
      <c r="BR957" s="6" t="s">
        <v>13324</v>
      </c>
      <c r="BS957" s="51">
        <v>0</v>
      </c>
      <c r="BT957" s="75">
        <v>2107</v>
      </c>
      <c r="BU957" s="51">
        <v>0</v>
      </c>
      <c r="BV957" s="75">
        <v>0</v>
      </c>
      <c r="BW957" s="75">
        <v>0</v>
      </c>
      <c r="BX957" s="51"/>
    </row>
    <row r="958" spans="1:76">
      <c r="A958" s="53" t="s">
        <v>1457</v>
      </c>
      <c r="B958" s="1" t="s">
        <v>4578</v>
      </c>
      <c r="C958" s="2" t="s">
        <v>3927</v>
      </c>
      <c r="D958" s="91" t="s">
        <v>419</v>
      </c>
      <c r="E958" s="2" t="s">
        <v>2665</v>
      </c>
      <c r="F958" s="2" t="s">
        <v>2665</v>
      </c>
      <c r="G958" s="2" t="s">
        <v>1372</v>
      </c>
      <c r="H958" s="2" t="s">
        <v>1372</v>
      </c>
      <c r="I958">
        <v>4464</v>
      </c>
      <c r="J958" t="s">
        <v>6932</v>
      </c>
      <c r="K958" t="e">
        <v>#VALUE!</v>
      </c>
      <c r="L958" t="s">
        <v>2952</v>
      </c>
      <c r="M958" s="175">
        <v>0</v>
      </c>
      <c r="N958" s="124">
        <v>0</v>
      </c>
      <c r="O958" s="75">
        <v>0</v>
      </c>
      <c r="P958" s="124">
        <v>0</v>
      </c>
      <c r="Q958" s="124">
        <v>0</v>
      </c>
      <c r="R958" s="124">
        <v>0</v>
      </c>
      <c r="S958" s="75">
        <v>0</v>
      </c>
      <c r="T958" s="124">
        <v>0</v>
      </c>
      <c r="U958" s="75">
        <v>0</v>
      </c>
      <c r="V958" s="75">
        <v>0</v>
      </c>
      <c r="W958" s="75">
        <v>0</v>
      </c>
      <c r="X958" s="75">
        <v>0</v>
      </c>
      <c r="Y958" s="52">
        <v>0</v>
      </c>
      <c r="Z958" s="52">
        <v>0</v>
      </c>
      <c r="AA958" s="52">
        <v>0</v>
      </c>
      <c r="AB958" s="51">
        <v>0</v>
      </c>
      <c r="AC958" s="51">
        <v>0</v>
      </c>
      <c r="AD958" s="51">
        <v>0</v>
      </c>
      <c r="AE958" s="51">
        <v>0</v>
      </c>
      <c r="AF958" s="51">
        <v>0.37915166066423983</v>
      </c>
      <c r="AG958" s="51">
        <v>0</v>
      </c>
      <c r="AH958" s="51">
        <v>0</v>
      </c>
      <c r="AI958" s="51">
        <v>0</v>
      </c>
      <c r="AJ958" s="51">
        <v>-999</v>
      </c>
      <c r="AK958" s="51" t="s">
        <v>12734</v>
      </c>
      <c r="AL958" s="51" t="s">
        <v>12734</v>
      </c>
      <c r="AM958" s="51" t="s">
        <v>12734</v>
      </c>
      <c r="AN958" s="51" t="s">
        <v>12734</v>
      </c>
      <c r="AO958" s="51" t="s">
        <v>12734</v>
      </c>
      <c r="AP958" s="51">
        <v>-999</v>
      </c>
      <c r="AQ958" s="51" t="s">
        <v>12734</v>
      </c>
      <c r="AR958" s="51" t="s">
        <v>12734</v>
      </c>
      <c r="AS958" s="51" t="s">
        <v>12734</v>
      </c>
      <c r="AT958" s="51">
        <v>-999</v>
      </c>
      <c r="AU958" s="51">
        <v>-999</v>
      </c>
      <c r="AV958" s="76" t="s">
        <v>12734</v>
      </c>
      <c r="AW958" s="133" t="s">
        <v>12734</v>
      </c>
      <c r="AX958" s="133" t="s">
        <v>12734</v>
      </c>
      <c r="AY958" s="133" t="s">
        <v>12734</v>
      </c>
      <c r="AZ958" s="133" t="s">
        <v>12734</v>
      </c>
      <c r="BA958" s="133">
        <v>219</v>
      </c>
      <c r="BB958" s="133" t="s">
        <v>12734</v>
      </c>
      <c r="BC958" s="133" t="s">
        <v>12734</v>
      </c>
      <c r="BD958" s="133" t="s">
        <v>12734</v>
      </c>
      <c r="BE958" s="133">
        <v>388</v>
      </c>
      <c r="BF958" s="133">
        <v>373</v>
      </c>
      <c r="BG958" s="92" t="s">
        <v>12734</v>
      </c>
      <c r="BH958" s="51">
        <v>10.292358297693868</v>
      </c>
      <c r="BI958" s="8">
        <v>-1009.2923582976939</v>
      </c>
      <c r="BJ958" s="12">
        <v>884</v>
      </c>
      <c r="BK958" s="51">
        <v>0</v>
      </c>
      <c r="BL958" s="51">
        <v>0.21403182159055145</v>
      </c>
      <c r="BM958" s="51">
        <v>-1009.5063901192844</v>
      </c>
      <c r="BN958" s="64">
        <v>-1863.4934523109864</v>
      </c>
      <c r="BO958" s="64"/>
      <c r="BP958" s="51">
        <v>0</v>
      </c>
      <c r="BQ958" s="38">
        <v>0</v>
      </c>
      <c r="BR958" s="51" t="s">
        <v>13324</v>
      </c>
      <c r="BS958" s="51">
        <v>0</v>
      </c>
      <c r="BT958" s="75">
        <v>2107</v>
      </c>
      <c r="BU958" s="51">
        <v>0</v>
      </c>
      <c r="BV958" s="75">
        <v>0</v>
      </c>
      <c r="BW958" s="75">
        <v>0</v>
      </c>
      <c r="BX958" s="51"/>
    </row>
    <row r="959" spans="1:76">
      <c r="A959" s="48" t="s">
        <v>1459</v>
      </c>
      <c r="B959" s="1" t="s">
        <v>4579</v>
      </c>
      <c r="C959" s="2" t="s">
        <v>4015</v>
      </c>
      <c r="D959" s="91" t="s">
        <v>172</v>
      </c>
      <c r="E959" s="2" t="s">
        <v>2665</v>
      </c>
      <c r="F959" s="2" t="s">
        <v>2665</v>
      </c>
      <c r="G959" s="2" t="s">
        <v>1372</v>
      </c>
      <c r="H959" s="2" t="s">
        <v>1372</v>
      </c>
      <c r="I959">
        <v>1717</v>
      </c>
      <c r="J959" t="s">
        <v>7737</v>
      </c>
      <c r="K959" t="e">
        <v>#VALUE!</v>
      </c>
      <c r="L959" t="s">
        <v>5742</v>
      </c>
      <c r="M959" s="175">
        <v>0</v>
      </c>
      <c r="N959" s="124">
        <v>0</v>
      </c>
      <c r="O959" s="75">
        <v>0</v>
      </c>
      <c r="P959" s="124">
        <v>0</v>
      </c>
      <c r="Q959" s="124">
        <v>0</v>
      </c>
      <c r="R959" s="124">
        <v>0</v>
      </c>
      <c r="S959" s="75">
        <v>0</v>
      </c>
      <c r="T959" s="124">
        <v>0</v>
      </c>
      <c r="U959" s="75">
        <v>0</v>
      </c>
      <c r="V959" s="75">
        <v>0</v>
      </c>
      <c r="W959" s="75">
        <v>0</v>
      </c>
      <c r="X959" s="75">
        <v>0</v>
      </c>
      <c r="Y959" s="3">
        <v>0</v>
      </c>
      <c r="Z959" s="3">
        <v>0</v>
      </c>
      <c r="AA959" s="3">
        <v>0</v>
      </c>
      <c r="AB959" s="6">
        <v>0</v>
      </c>
      <c r="AC959" s="6">
        <v>0</v>
      </c>
      <c r="AD959" s="6">
        <v>0</v>
      </c>
      <c r="AE959" s="6">
        <v>0</v>
      </c>
      <c r="AF959" s="51">
        <v>0.37915166066423983</v>
      </c>
      <c r="AG959" s="51">
        <v>0</v>
      </c>
      <c r="AH959" s="51">
        <v>0</v>
      </c>
      <c r="AI959" s="51">
        <v>0</v>
      </c>
      <c r="AJ959" s="6">
        <v>-999</v>
      </c>
      <c r="AK959" s="6" t="s">
        <v>12734</v>
      </c>
      <c r="AL959" s="6" t="s">
        <v>12734</v>
      </c>
      <c r="AM959" s="6" t="s">
        <v>12734</v>
      </c>
      <c r="AN959" s="6" t="s">
        <v>12734</v>
      </c>
      <c r="AO959" s="6" t="s">
        <v>12734</v>
      </c>
      <c r="AP959" s="6">
        <v>-999</v>
      </c>
      <c r="AQ959" s="6" t="s">
        <v>12734</v>
      </c>
      <c r="AR959" s="6" t="s">
        <v>12734</v>
      </c>
      <c r="AS959" s="6" t="s">
        <v>12734</v>
      </c>
      <c r="AT959" s="6">
        <v>-999</v>
      </c>
      <c r="AU959" s="6">
        <v>-999</v>
      </c>
      <c r="AV959" s="99" t="s">
        <v>12734</v>
      </c>
      <c r="AW959" s="133" t="s">
        <v>12734</v>
      </c>
      <c r="AX959" s="133" t="s">
        <v>12734</v>
      </c>
      <c r="AY959" s="133" t="s">
        <v>12734</v>
      </c>
      <c r="AZ959" s="133" t="s">
        <v>12734</v>
      </c>
      <c r="BA959" s="133">
        <v>219</v>
      </c>
      <c r="BB959" s="133" t="s">
        <v>12734</v>
      </c>
      <c r="BC959" s="133" t="s">
        <v>12734</v>
      </c>
      <c r="BD959" s="133" t="s">
        <v>12734</v>
      </c>
      <c r="BE959" s="133">
        <v>388</v>
      </c>
      <c r="BF959" s="133">
        <v>373</v>
      </c>
      <c r="BG959" s="92" t="s">
        <v>12734</v>
      </c>
      <c r="BH959" s="6">
        <v>10.292358297693868</v>
      </c>
      <c r="BI959" s="8">
        <v>-1009.2923582976939</v>
      </c>
      <c r="BJ959" s="12">
        <v>884</v>
      </c>
      <c r="BK959" s="6">
        <v>0</v>
      </c>
      <c r="BL959" s="6">
        <v>0.21403182159055145</v>
      </c>
      <c r="BM959" s="6">
        <v>-1009.5063901192844</v>
      </c>
      <c r="BN959" s="38">
        <v>-1863.4934523109864</v>
      </c>
      <c r="BO959" s="38"/>
      <c r="BP959" s="6">
        <v>0</v>
      </c>
      <c r="BQ959" s="38">
        <v>0</v>
      </c>
      <c r="BR959" s="6" t="s">
        <v>13324</v>
      </c>
      <c r="BS959" s="51">
        <v>0</v>
      </c>
      <c r="BT959" s="75">
        <v>2107</v>
      </c>
      <c r="BU959" s="51">
        <v>0</v>
      </c>
      <c r="BV959" s="75">
        <v>0</v>
      </c>
      <c r="BW959" s="75">
        <v>0</v>
      </c>
      <c r="BX959" s="51"/>
    </row>
    <row r="960" spans="1:76">
      <c r="A960" s="61" t="s">
        <v>6887</v>
      </c>
      <c r="B960" s="1" t="s">
        <v>6889</v>
      </c>
      <c r="C960" s="2" t="s">
        <v>4017</v>
      </c>
      <c r="D960" s="91" t="s">
        <v>6888</v>
      </c>
      <c r="E960" s="2" t="s">
        <v>2665</v>
      </c>
      <c r="F960" s="2" t="s">
        <v>2665</v>
      </c>
      <c r="G960" s="2" t="s">
        <v>1372</v>
      </c>
      <c r="H960" s="2" t="s">
        <v>1372</v>
      </c>
      <c r="I960">
        <v>2845</v>
      </c>
      <c r="J960" t="s">
        <v>6890</v>
      </c>
      <c r="K960" t="e">
        <v>#VALUE!</v>
      </c>
      <c r="L960" t="s">
        <v>6891</v>
      </c>
      <c r="M960" s="175">
        <v>0</v>
      </c>
      <c r="N960" s="124">
        <v>0</v>
      </c>
      <c r="O960" s="75">
        <v>0</v>
      </c>
      <c r="P960" s="124">
        <v>0</v>
      </c>
      <c r="Q960" s="124">
        <v>0</v>
      </c>
      <c r="R960" s="124">
        <v>0</v>
      </c>
      <c r="S960" s="75">
        <v>0</v>
      </c>
      <c r="T960" s="124">
        <v>0</v>
      </c>
      <c r="U960" s="75">
        <v>0</v>
      </c>
      <c r="V960" s="75">
        <v>0</v>
      </c>
      <c r="W960" s="75">
        <v>0</v>
      </c>
      <c r="X960" s="75">
        <v>0</v>
      </c>
      <c r="Y960" s="52">
        <v>0</v>
      </c>
      <c r="Z960" s="52">
        <v>0</v>
      </c>
      <c r="AA960" s="52">
        <v>0</v>
      </c>
      <c r="AB960" s="51">
        <v>0</v>
      </c>
      <c r="AC960" s="51">
        <v>0</v>
      </c>
      <c r="AD960" s="51">
        <v>0</v>
      </c>
      <c r="AE960" s="51">
        <v>0</v>
      </c>
      <c r="AF960" s="51">
        <v>0.37915166066423983</v>
      </c>
      <c r="AG960" s="51">
        <v>0</v>
      </c>
      <c r="AH960" s="51">
        <v>0</v>
      </c>
      <c r="AI960" s="51">
        <v>0</v>
      </c>
      <c r="AJ960" s="51">
        <v>-999</v>
      </c>
      <c r="AK960" s="51" t="s">
        <v>12734</v>
      </c>
      <c r="AL960" s="51" t="s">
        <v>12734</v>
      </c>
      <c r="AM960" s="51" t="s">
        <v>12734</v>
      </c>
      <c r="AN960" s="51" t="s">
        <v>12734</v>
      </c>
      <c r="AO960" s="51" t="s">
        <v>12734</v>
      </c>
      <c r="AP960" s="51">
        <v>-999</v>
      </c>
      <c r="AQ960" s="51" t="s">
        <v>12734</v>
      </c>
      <c r="AR960" s="51" t="s">
        <v>12734</v>
      </c>
      <c r="AS960" s="51" t="s">
        <v>12734</v>
      </c>
      <c r="AT960" s="51">
        <v>-999</v>
      </c>
      <c r="AU960" s="51">
        <v>-999</v>
      </c>
      <c r="AV960" s="76" t="s">
        <v>12734</v>
      </c>
      <c r="AW960" s="76" t="s">
        <v>12734</v>
      </c>
      <c r="AX960" s="76" t="s">
        <v>12734</v>
      </c>
      <c r="AY960" s="76" t="s">
        <v>12734</v>
      </c>
      <c r="AZ960" s="76" t="s">
        <v>12734</v>
      </c>
      <c r="BA960" s="76">
        <v>219</v>
      </c>
      <c r="BB960" s="76" t="s">
        <v>12734</v>
      </c>
      <c r="BC960" s="76" t="s">
        <v>12734</v>
      </c>
      <c r="BD960" s="76" t="s">
        <v>12734</v>
      </c>
      <c r="BE960" s="76">
        <v>388</v>
      </c>
      <c r="BF960" s="76">
        <v>373</v>
      </c>
      <c r="BG960" s="93" t="s">
        <v>12734</v>
      </c>
      <c r="BH960" s="51">
        <v>10.292358297693868</v>
      </c>
      <c r="BI960" s="51">
        <v>-1009.2923582976939</v>
      </c>
      <c r="BJ960" s="76">
        <v>884</v>
      </c>
      <c r="BK960" s="51">
        <v>0</v>
      </c>
      <c r="BL960" s="51">
        <v>0.21403182159055145</v>
      </c>
      <c r="BM960" s="51">
        <v>-1009.5063901192844</v>
      </c>
      <c r="BN960" s="64">
        <v>-1863.4934523109864</v>
      </c>
      <c r="BO960" s="64"/>
      <c r="BP960" s="51">
        <v>0</v>
      </c>
      <c r="BQ960" s="38">
        <v>0</v>
      </c>
      <c r="BR960" s="51" t="s">
        <v>13324</v>
      </c>
      <c r="BS960" s="51">
        <v>0</v>
      </c>
      <c r="BT960" s="75">
        <v>2107</v>
      </c>
      <c r="BU960" s="51">
        <v>0</v>
      </c>
      <c r="BV960" s="75">
        <v>0</v>
      </c>
      <c r="BW960" s="75">
        <v>0</v>
      </c>
      <c r="BX960" s="51"/>
    </row>
    <row r="961" spans="1:76">
      <c r="A961" s="26" t="s">
        <v>1478</v>
      </c>
      <c r="B961" s="1" t="s">
        <v>4582</v>
      </c>
      <c r="C961" s="2" t="s">
        <v>4583</v>
      </c>
      <c r="D961" s="91" t="s">
        <v>372</v>
      </c>
      <c r="E961" s="2" t="s">
        <v>2665</v>
      </c>
      <c r="F961" s="2" t="s">
        <v>2665</v>
      </c>
      <c r="G961" s="2" t="s">
        <v>1372</v>
      </c>
      <c r="H961" s="2" t="s">
        <v>1372</v>
      </c>
      <c r="I961">
        <v>6421</v>
      </c>
      <c r="J961" t="s">
        <v>7227</v>
      </c>
      <c r="K961" t="e">
        <v>#VALUE!</v>
      </c>
      <c r="L961" t="s">
        <v>2965</v>
      </c>
      <c r="M961" s="175">
        <v>0</v>
      </c>
      <c r="N961" s="124">
        <v>0</v>
      </c>
      <c r="O961" s="75">
        <v>0</v>
      </c>
      <c r="P961" s="124">
        <v>0</v>
      </c>
      <c r="Q961" s="124">
        <v>0</v>
      </c>
      <c r="R961" s="124">
        <v>0</v>
      </c>
      <c r="S961" s="75">
        <v>0</v>
      </c>
      <c r="T961" s="124">
        <v>0</v>
      </c>
      <c r="U961" s="75">
        <v>0</v>
      </c>
      <c r="V961" s="75">
        <v>0</v>
      </c>
      <c r="W961" s="75">
        <v>0</v>
      </c>
      <c r="X961" s="75">
        <v>0</v>
      </c>
      <c r="Y961" s="4">
        <v>0</v>
      </c>
      <c r="Z961" s="4">
        <v>0</v>
      </c>
      <c r="AA961" s="4">
        <v>0</v>
      </c>
      <c r="AB961" s="8">
        <v>0</v>
      </c>
      <c r="AC961" s="8">
        <v>0</v>
      </c>
      <c r="AD961" s="8">
        <v>0</v>
      </c>
      <c r="AE961" s="8">
        <v>0</v>
      </c>
      <c r="AF961" s="51">
        <v>0.37915166066423983</v>
      </c>
      <c r="AG961" s="51">
        <v>0</v>
      </c>
      <c r="AH961" s="51">
        <v>0</v>
      </c>
      <c r="AI961" s="51">
        <v>0</v>
      </c>
      <c r="AJ961" s="8">
        <v>-999</v>
      </c>
      <c r="AK961" s="8" t="s">
        <v>12734</v>
      </c>
      <c r="AL961" s="8" t="s">
        <v>12734</v>
      </c>
      <c r="AM961" s="8" t="s">
        <v>12734</v>
      </c>
      <c r="AN961" s="8" t="s">
        <v>12734</v>
      </c>
      <c r="AO961" s="8" t="s">
        <v>12734</v>
      </c>
      <c r="AP961" s="8">
        <v>-999</v>
      </c>
      <c r="AQ961" s="8" t="s">
        <v>12734</v>
      </c>
      <c r="AR961" s="8" t="s">
        <v>12734</v>
      </c>
      <c r="AS961" s="8" t="s">
        <v>12734</v>
      </c>
      <c r="AT961" s="8">
        <v>-999</v>
      </c>
      <c r="AU961" s="8">
        <v>-999</v>
      </c>
      <c r="AV961" s="133" t="s">
        <v>12734</v>
      </c>
      <c r="AW961" s="133" t="s">
        <v>12734</v>
      </c>
      <c r="AX961" s="133" t="s">
        <v>12734</v>
      </c>
      <c r="AY961" s="133" t="s">
        <v>12734</v>
      </c>
      <c r="AZ961" s="133" t="s">
        <v>12734</v>
      </c>
      <c r="BA961" s="133">
        <v>219</v>
      </c>
      <c r="BB961" s="133" t="s">
        <v>12734</v>
      </c>
      <c r="BC961" s="133" t="s">
        <v>12734</v>
      </c>
      <c r="BD961" s="133" t="s">
        <v>12734</v>
      </c>
      <c r="BE961" s="133">
        <v>388</v>
      </c>
      <c r="BF961" s="133">
        <v>373</v>
      </c>
      <c r="BG961" s="92" t="s">
        <v>12734</v>
      </c>
      <c r="BH961" s="8">
        <v>10.292358297693868</v>
      </c>
      <c r="BI961" s="8">
        <v>-1009.2923582976939</v>
      </c>
      <c r="BJ961" s="12">
        <v>884</v>
      </c>
      <c r="BK961" s="10">
        <v>0</v>
      </c>
      <c r="BL961" s="10">
        <v>0.21403182159055145</v>
      </c>
      <c r="BM961" s="10">
        <v>-1009.5063901192844</v>
      </c>
      <c r="BN961" s="41">
        <v>-1863.4934523109864</v>
      </c>
      <c r="BO961" s="41"/>
      <c r="BP961" s="10">
        <v>0</v>
      </c>
      <c r="BQ961" s="38">
        <v>0</v>
      </c>
      <c r="BR961" s="6" t="s">
        <v>13324</v>
      </c>
      <c r="BS961" s="51">
        <v>0</v>
      </c>
      <c r="BT961" s="75">
        <v>2107</v>
      </c>
      <c r="BU961" s="51">
        <v>0</v>
      </c>
      <c r="BV961" s="75">
        <v>0</v>
      </c>
      <c r="BW961" s="75">
        <v>0</v>
      </c>
      <c r="BX961" s="51"/>
    </row>
    <row r="962" spans="1:76">
      <c r="A962" s="61" t="s">
        <v>1479</v>
      </c>
      <c r="B962" s="1" t="s">
        <v>4584</v>
      </c>
      <c r="C962" s="2" t="s">
        <v>4585</v>
      </c>
      <c r="D962" s="91" t="s">
        <v>74</v>
      </c>
      <c r="E962" s="2" t="s">
        <v>2665</v>
      </c>
      <c r="F962" s="2" t="s">
        <v>2665</v>
      </c>
      <c r="G962" s="2" t="s">
        <v>1372</v>
      </c>
      <c r="H962" s="2" t="s">
        <v>1372</v>
      </c>
      <c r="I962">
        <v>9414</v>
      </c>
      <c r="J962" t="s">
        <v>7126</v>
      </c>
      <c r="K962" t="e">
        <v>#VALUE!</v>
      </c>
      <c r="L962" t="s">
        <v>2966</v>
      </c>
      <c r="M962" s="175">
        <v>0</v>
      </c>
      <c r="N962" s="124">
        <v>0</v>
      </c>
      <c r="O962" s="75">
        <v>0</v>
      </c>
      <c r="P962" s="124">
        <v>0</v>
      </c>
      <c r="Q962" s="124">
        <v>0</v>
      </c>
      <c r="R962" s="124">
        <v>0</v>
      </c>
      <c r="S962" s="75">
        <v>0</v>
      </c>
      <c r="T962" s="124">
        <v>0</v>
      </c>
      <c r="U962" s="75">
        <v>0</v>
      </c>
      <c r="V962" s="75">
        <v>0</v>
      </c>
      <c r="W962" s="75">
        <v>0</v>
      </c>
      <c r="X962" s="75">
        <v>0</v>
      </c>
      <c r="Y962" s="52">
        <v>0</v>
      </c>
      <c r="Z962" s="52">
        <v>0</v>
      </c>
      <c r="AA962" s="52">
        <v>0</v>
      </c>
      <c r="AB962" s="51">
        <v>0</v>
      </c>
      <c r="AC962" s="51">
        <v>0</v>
      </c>
      <c r="AD962" s="51">
        <v>0</v>
      </c>
      <c r="AE962" s="51">
        <v>0</v>
      </c>
      <c r="AF962" s="51">
        <v>0.37915166066423983</v>
      </c>
      <c r="AG962" s="51">
        <v>0</v>
      </c>
      <c r="AH962" s="51">
        <v>0</v>
      </c>
      <c r="AI962" s="51">
        <v>0</v>
      </c>
      <c r="AJ962" s="51">
        <v>-999</v>
      </c>
      <c r="AK962" s="51" t="s">
        <v>12734</v>
      </c>
      <c r="AL962" s="51" t="s">
        <v>12734</v>
      </c>
      <c r="AM962" s="51" t="s">
        <v>12734</v>
      </c>
      <c r="AN962" s="51" t="s">
        <v>12734</v>
      </c>
      <c r="AO962" s="51" t="s">
        <v>12734</v>
      </c>
      <c r="AP962" s="51">
        <v>-999</v>
      </c>
      <c r="AQ962" s="51" t="s">
        <v>12734</v>
      </c>
      <c r="AR962" s="51" t="s">
        <v>12734</v>
      </c>
      <c r="AS962" s="51" t="s">
        <v>12734</v>
      </c>
      <c r="AT962" s="51">
        <v>-999</v>
      </c>
      <c r="AU962" s="51">
        <v>-999</v>
      </c>
      <c r="AV962" s="76" t="s">
        <v>12734</v>
      </c>
      <c r="AW962" s="133" t="s">
        <v>12734</v>
      </c>
      <c r="AX962" s="133" t="s">
        <v>12734</v>
      </c>
      <c r="AY962" s="133" t="s">
        <v>12734</v>
      </c>
      <c r="AZ962" s="133" t="s">
        <v>12734</v>
      </c>
      <c r="BA962" s="133">
        <v>219</v>
      </c>
      <c r="BB962" s="133" t="s">
        <v>12734</v>
      </c>
      <c r="BC962" s="133" t="s">
        <v>12734</v>
      </c>
      <c r="BD962" s="133" t="s">
        <v>12734</v>
      </c>
      <c r="BE962" s="133">
        <v>388</v>
      </c>
      <c r="BF962" s="133">
        <v>373</v>
      </c>
      <c r="BG962" s="92" t="s">
        <v>12734</v>
      </c>
      <c r="BH962" s="51">
        <v>10.292358297693868</v>
      </c>
      <c r="BI962" s="51">
        <v>-1009.2923582976939</v>
      </c>
      <c r="BJ962" s="76">
        <v>884</v>
      </c>
      <c r="BK962" s="51">
        <v>0</v>
      </c>
      <c r="BL962" s="51">
        <v>0.21403182159055145</v>
      </c>
      <c r="BM962" s="51">
        <v>-1009.5063901192844</v>
      </c>
      <c r="BN962" s="64">
        <v>-1863.4934523109864</v>
      </c>
      <c r="BO962" s="64"/>
      <c r="BP962" s="51">
        <v>0</v>
      </c>
      <c r="BQ962" s="38">
        <v>0</v>
      </c>
      <c r="BR962" s="51" t="s">
        <v>13324</v>
      </c>
      <c r="BS962" s="51">
        <v>0</v>
      </c>
      <c r="BT962" s="75">
        <v>2107</v>
      </c>
      <c r="BU962" s="51">
        <v>0</v>
      </c>
      <c r="BV962" s="75">
        <v>0</v>
      </c>
      <c r="BW962" s="75">
        <v>0</v>
      </c>
      <c r="BX962" s="51"/>
    </row>
    <row r="963" spans="1:76">
      <c r="A963" s="48" t="s">
        <v>1498</v>
      </c>
      <c r="B963" s="1" t="s">
        <v>4549</v>
      </c>
      <c r="C963" s="2" t="s">
        <v>4550</v>
      </c>
      <c r="D963" s="91" t="s">
        <v>387</v>
      </c>
      <c r="E963" s="2" t="s">
        <v>2665</v>
      </c>
      <c r="F963" s="2" t="s">
        <v>2665</v>
      </c>
      <c r="G963" s="2" t="s">
        <v>1372</v>
      </c>
      <c r="H963" s="2" t="s">
        <v>1372</v>
      </c>
      <c r="I963">
        <v>914</v>
      </c>
      <c r="J963" t="s">
        <v>8117</v>
      </c>
      <c r="K963" t="e">
        <v>#VALUE!</v>
      </c>
      <c r="L963" t="s">
        <v>2978</v>
      </c>
      <c r="M963" s="175">
        <v>0</v>
      </c>
      <c r="N963" s="124">
        <v>0</v>
      </c>
      <c r="O963" s="75">
        <v>0</v>
      </c>
      <c r="P963" s="124">
        <v>0</v>
      </c>
      <c r="Q963" s="124">
        <v>0</v>
      </c>
      <c r="R963" s="124">
        <v>0</v>
      </c>
      <c r="S963" s="75">
        <v>0</v>
      </c>
      <c r="T963" s="124">
        <v>0</v>
      </c>
      <c r="U963" s="75">
        <v>0</v>
      </c>
      <c r="V963" s="75">
        <v>0</v>
      </c>
      <c r="W963" s="75">
        <v>0</v>
      </c>
      <c r="X963" s="75">
        <v>0</v>
      </c>
      <c r="Y963" s="4">
        <v>0</v>
      </c>
      <c r="Z963" s="4">
        <v>0</v>
      </c>
      <c r="AA963" s="4">
        <v>0</v>
      </c>
      <c r="AB963" s="8">
        <v>0</v>
      </c>
      <c r="AC963" s="8">
        <v>0</v>
      </c>
      <c r="AD963" s="8">
        <v>0</v>
      </c>
      <c r="AE963" s="8">
        <v>0</v>
      </c>
      <c r="AF963" s="51">
        <v>0.37915166066423983</v>
      </c>
      <c r="AG963" s="51">
        <v>0</v>
      </c>
      <c r="AH963" s="51">
        <v>0</v>
      </c>
      <c r="AI963" s="51">
        <v>0</v>
      </c>
      <c r="AJ963" s="8">
        <v>-999</v>
      </c>
      <c r="AK963" s="8" t="s">
        <v>12734</v>
      </c>
      <c r="AL963" s="8" t="s">
        <v>12734</v>
      </c>
      <c r="AM963" s="8" t="s">
        <v>12734</v>
      </c>
      <c r="AN963" s="8" t="s">
        <v>12734</v>
      </c>
      <c r="AO963" s="8" t="s">
        <v>12734</v>
      </c>
      <c r="AP963" s="8">
        <v>-999</v>
      </c>
      <c r="AQ963" s="8" t="s">
        <v>12734</v>
      </c>
      <c r="AR963" s="8" t="s">
        <v>12734</v>
      </c>
      <c r="AS963" s="8" t="s">
        <v>12734</v>
      </c>
      <c r="AT963" s="8">
        <v>-999</v>
      </c>
      <c r="AU963" s="8">
        <v>-999</v>
      </c>
      <c r="AV963" s="133" t="s">
        <v>12734</v>
      </c>
      <c r="AW963" s="133" t="s">
        <v>12734</v>
      </c>
      <c r="AX963" s="133" t="s">
        <v>12734</v>
      </c>
      <c r="AY963" s="133" t="s">
        <v>12734</v>
      </c>
      <c r="AZ963" s="133" t="s">
        <v>12734</v>
      </c>
      <c r="BA963" s="133">
        <v>219</v>
      </c>
      <c r="BB963" s="133" t="s">
        <v>12734</v>
      </c>
      <c r="BC963" s="133" t="s">
        <v>12734</v>
      </c>
      <c r="BD963" s="133" t="s">
        <v>12734</v>
      </c>
      <c r="BE963" s="133">
        <v>388</v>
      </c>
      <c r="BF963" s="133">
        <v>373</v>
      </c>
      <c r="BG963" s="92" t="s">
        <v>12734</v>
      </c>
      <c r="BH963" s="8">
        <v>10.292358297693868</v>
      </c>
      <c r="BI963" s="8">
        <v>-1009.2923582976939</v>
      </c>
      <c r="BJ963" s="12">
        <v>884</v>
      </c>
      <c r="BK963" s="10">
        <v>0</v>
      </c>
      <c r="BL963" s="10">
        <v>0.21403182159055145</v>
      </c>
      <c r="BM963" s="10">
        <v>-1009.5063901192844</v>
      </c>
      <c r="BN963" s="41">
        <v>-1863.4934523109864</v>
      </c>
      <c r="BO963" s="41"/>
      <c r="BP963" s="10">
        <v>0</v>
      </c>
      <c r="BQ963" s="38">
        <v>0</v>
      </c>
      <c r="BR963" s="6" t="s">
        <v>13324</v>
      </c>
      <c r="BS963" s="51">
        <v>0</v>
      </c>
      <c r="BT963" s="75">
        <v>2107</v>
      </c>
      <c r="BU963" s="51">
        <v>0</v>
      </c>
      <c r="BV963" s="75">
        <v>0</v>
      </c>
      <c r="BW963" s="75">
        <v>0</v>
      </c>
      <c r="BX963" s="51"/>
    </row>
    <row r="964" spans="1:76">
      <c r="A964" s="115" t="s">
        <v>1500</v>
      </c>
      <c r="B964" s="1" t="s">
        <v>4591</v>
      </c>
      <c r="C964" s="2" t="s">
        <v>3975</v>
      </c>
      <c r="D964" s="91" t="s">
        <v>137</v>
      </c>
      <c r="E964" s="2" t="s">
        <v>2665</v>
      </c>
      <c r="F964" s="2" t="s">
        <v>2665</v>
      </c>
      <c r="G964" s="2" t="s">
        <v>1372</v>
      </c>
      <c r="H964" s="2" t="s">
        <v>1372</v>
      </c>
      <c r="I964" s="123">
        <v>4719</v>
      </c>
      <c r="J964" s="123" t="s">
        <v>6758</v>
      </c>
      <c r="K964" s="123" t="e">
        <v>#VALUE!</v>
      </c>
      <c r="L964" s="123" t="s">
        <v>2980</v>
      </c>
      <c r="M964" s="124">
        <v>0</v>
      </c>
      <c r="N964" s="124">
        <v>0</v>
      </c>
      <c r="O964" s="124">
        <v>0</v>
      </c>
      <c r="P964" s="124">
        <v>0</v>
      </c>
      <c r="Q964" s="124">
        <v>0</v>
      </c>
      <c r="R964" s="124">
        <v>0</v>
      </c>
      <c r="S964" s="124">
        <v>0</v>
      </c>
      <c r="T964" s="124">
        <v>0</v>
      </c>
      <c r="U964" s="124">
        <v>0</v>
      </c>
      <c r="V964" s="124">
        <v>0</v>
      </c>
      <c r="W964" s="124">
        <v>0</v>
      </c>
      <c r="X964" s="124">
        <v>0</v>
      </c>
      <c r="Y964" s="125">
        <v>0</v>
      </c>
      <c r="Z964" s="125">
        <v>0</v>
      </c>
      <c r="AA964" s="125">
        <v>0</v>
      </c>
      <c r="AB964" s="126">
        <v>0</v>
      </c>
      <c r="AC964" s="126">
        <v>0</v>
      </c>
      <c r="AD964" s="126">
        <v>0</v>
      </c>
      <c r="AE964" s="126">
        <v>0</v>
      </c>
      <c r="AF964" s="126">
        <v>0.37915166066423983</v>
      </c>
      <c r="AG964" s="126">
        <v>0</v>
      </c>
      <c r="AH964" s="126">
        <v>0</v>
      </c>
      <c r="AI964" s="51">
        <v>0</v>
      </c>
      <c r="AJ964" s="126">
        <v>-999</v>
      </c>
      <c r="AK964" s="126" t="s">
        <v>12734</v>
      </c>
      <c r="AL964" s="126" t="s">
        <v>12734</v>
      </c>
      <c r="AM964" s="126" t="s">
        <v>12734</v>
      </c>
      <c r="AN964" s="126" t="s">
        <v>12734</v>
      </c>
      <c r="AO964" s="126" t="s">
        <v>12734</v>
      </c>
      <c r="AP964" s="126">
        <v>-999</v>
      </c>
      <c r="AQ964" s="126" t="s">
        <v>12734</v>
      </c>
      <c r="AR964" s="126" t="s">
        <v>12734</v>
      </c>
      <c r="AS964" s="126" t="s">
        <v>12734</v>
      </c>
      <c r="AT964" s="126">
        <v>-999</v>
      </c>
      <c r="AU964" s="126">
        <v>-999</v>
      </c>
      <c r="AV964" s="128" t="s">
        <v>12734</v>
      </c>
      <c r="AW964" s="128" t="s">
        <v>12734</v>
      </c>
      <c r="AX964" s="128" t="s">
        <v>12734</v>
      </c>
      <c r="AY964" s="128" t="s">
        <v>12734</v>
      </c>
      <c r="AZ964" s="128" t="s">
        <v>12734</v>
      </c>
      <c r="BA964" s="128">
        <v>219</v>
      </c>
      <c r="BB964" s="128" t="s">
        <v>12734</v>
      </c>
      <c r="BC964" s="128" t="s">
        <v>12734</v>
      </c>
      <c r="BD964" s="128" t="s">
        <v>12734</v>
      </c>
      <c r="BE964" s="128">
        <v>388</v>
      </c>
      <c r="BF964" s="128">
        <v>373</v>
      </c>
      <c r="BG964" s="127" t="s">
        <v>12734</v>
      </c>
      <c r="BH964" s="126">
        <v>10.292358297693868</v>
      </c>
      <c r="BI964" s="126">
        <v>-1009.2923582976939</v>
      </c>
      <c r="BJ964" s="128">
        <v>884</v>
      </c>
      <c r="BK964" s="126">
        <v>0</v>
      </c>
      <c r="BL964" s="126">
        <v>0.21403182159055145</v>
      </c>
      <c r="BM964" s="126">
        <v>-1009.5063901192844</v>
      </c>
      <c r="BN964" s="129">
        <v>-1863.4934523109864</v>
      </c>
      <c r="BO964" s="129"/>
      <c r="BP964" s="126">
        <v>0</v>
      </c>
      <c r="BQ964" s="38">
        <v>0</v>
      </c>
      <c r="BR964" s="126" t="s">
        <v>13324</v>
      </c>
      <c r="BS964" s="126">
        <v>0</v>
      </c>
      <c r="BT964" s="124">
        <v>2107</v>
      </c>
      <c r="BU964" s="126">
        <v>0</v>
      </c>
      <c r="BV964" s="124">
        <v>0</v>
      </c>
      <c r="BW964" s="124">
        <v>0</v>
      </c>
      <c r="BX964" s="126"/>
    </row>
    <row r="965" spans="1:76">
      <c r="A965" s="26" t="s">
        <v>1501</v>
      </c>
      <c r="B965" s="1" t="s">
        <v>4240</v>
      </c>
      <c r="C965" s="2" t="s">
        <v>4241</v>
      </c>
      <c r="D965" s="91" t="s">
        <v>140</v>
      </c>
      <c r="E965" s="2" t="s">
        <v>1428</v>
      </c>
      <c r="F965" s="2" t="s">
        <v>6289</v>
      </c>
      <c r="G965" s="2" t="s">
        <v>1372</v>
      </c>
      <c r="H965" s="2" t="s">
        <v>1372</v>
      </c>
      <c r="I965">
        <v>4054</v>
      </c>
      <c r="J965" t="s">
        <v>6694</v>
      </c>
      <c r="K965" t="e">
        <v>#VALUE!</v>
      </c>
      <c r="L965" t="s">
        <v>2981</v>
      </c>
      <c r="M965" s="175">
        <v>0</v>
      </c>
      <c r="N965" s="124">
        <v>0</v>
      </c>
      <c r="O965" s="67">
        <v>0</v>
      </c>
      <c r="P965" s="124">
        <v>0</v>
      </c>
      <c r="Q965" s="124">
        <v>0</v>
      </c>
      <c r="R965" s="124">
        <v>0</v>
      </c>
      <c r="S965" s="67">
        <v>0</v>
      </c>
      <c r="T965" s="124">
        <v>0</v>
      </c>
      <c r="U965" s="67">
        <v>0</v>
      </c>
      <c r="V965" s="67">
        <v>0</v>
      </c>
      <c r="W965" s="67">
        <v>0</v>
      </c>
      <c r="X965" s="67">
        <v>0</v>
      </c>
      <c r="Y965" s="4">
        <v>0</v>
      </c>
      <c r="Z965" s="4">
        <v>0</v>
      </c>
      <c r="AA965" s="4">
        <v>0</v>
      </c>
      <c r="AB965" s="8">
        <v>0</v>
      </c>
      <c r="AC965" s="8">
        <v>0</v>
      </c>
      <c r="AD965" s="8">
        <v>0</v>
      </c>
      <c r="AE965" s="8">
        <v>0</v>
      </c>
      <c r="AF965" s="51">
        <v>0.37915166066423983</v>
      </c>
      <c r="AG965" s="51">
        <v>0</v>
      </c>
      <c r="AH965" s="51">
        <v>0</v>
      </c>
      <c r="AI965" s="51">
        <v>0</v>
      </c>
      <c r="AJ965" s="8">
        <v>-999</v>
      </c>
      <c r="AK965" s="8" t="s">
        <v>12734</v>
      </c>
      <c r="AL965" s="8" t="s">
        <v>12734</v>
      </c>
      <c r="AM965" s="8" t="s">
        <v>12734</v>
      </c>
      <c r="AN965" s="8" t="s">
        <v>12734</v>
      </c>
      <c r="AO965" s="8" t="s">
        <v>12734</v>
      </c>
      <c r="AP965" s="8">
        <v>-999</v>
      </c>
      <c r="AQ965" s="8" t="s">
        <v>12734</v>
      </c>
      <c r="AR965" s="8" t="s">
        <v>12734</v>
      </c>
      <c r="AS965" s="8" t="s">
        <v>12734</v>
      </c>
      <c r="AT965" s="8">
        <v>-999</v>
      </c>
      <c r="AU965" s="8">
        <v>-999</v>
      </c>
      <c r="AV965" s="133" t="s">
        <v>12734</v>
      </c>
      <c r="AW965" s="133" t="s">
        <v>12734</v>
      </c>
      <c r="AX965" s="133" t="s">
        <v>12734</v>
      </c>
      <c r="AY965" s="133" t="s">
        <v>12734</v>
      </c>
      <c r="AZ965" s="133" t="s">
        <v>12734</v>
      </c>
      <c r="BA965" s="133">
        <v>219</v>
      </c>
      <c r="BB965" s="133" t="s">
        <v>12734</v>
      </c>
      <c r="BC965" s="133" t="s">
        <v>12734</v>
      </c>
      <c r="BD965" s="133" t="s">
        <v>12734</v>
      </c>
      <c r="BE965" s="133">
        <v>388</v>
      </c>
      <c r="BF965" s="133">
        <v>373</v>
      </c>
      <c r="BG965" s="92" t="s">
        <v>12734</v>
      </c>
      <c r="BH965" s="8">
        <v>10.292358297693868</v>
      </c>
      <c r="BI965" s="8">
        <v>-1009.2923582976939</v>
      </c>
      <c r="BJ965" s="12">
        <v>884</v>
      </c>
      <c r="BK965" s="10">
        <v>0</v>
      </c>
      <c r="BL965" s="10">
        <v>0.21403182159055145</v>
      </c>
      <c r="BM965" s="10">
        <v>-1009.5063901192844</v>
      </c>
      <c r="BN965" s="41">
        <v>-1863.4934523109864</v>
      </c>
      <c r="BO965" s="41"/>
      <c r="BP965" s="10">
        <v>0</v>
      </c>
      <c r="BQ965" s="38">
        <v>0</v>
      </c>
      <c r="BR965" s="6" t="s">
        <v>13324</v>
      </c>
      <c r="BS965" s="51">
        <v>0</v>
      </c>
      <c r="BT965" s="75">
        <v>2107</v>
      </c>
      <c r="BU965" s="51">
        <v>0</v>
      </c>
      <c r="BV965" s="75">
        <v>0</v>
      </c>
      <c r="BW965" s="75">
        <v>0</v>
      </c>
      <c r="BX965" s="6"/>
    </row>
    <row r="966" spans="1:76">
      <c r="A966" s="61" t="s">
        <v>1503</v>
      </c>
      <c r="B966" s="1" t="s">
        <v>4596</v>
      </c>
      <c r="C966" s="2" t="s">
        <v>4015</v>
      </c>
      <c r="D966" s="91" t="s">
        <v>21</v>
      </c>
      <c r="E966" s="2" t="s">
        <v>2665</v>
      </c>
      <c r="F966" s="2" t="s">
        <v>2665</v>
      </c>
      <c r="G966" s="2" t="s">
        <v>1372</v>
      </c>
      <c r="H966" s="2" t="s">
        <v>1372</v>
      </c>
      <c r="I966">
        <v>2225</v>
      </c>
      <c r="J966" t="s">
        <v>6539</v>
      </c>
      <c r="K966" t="e">
        <v>#VALUE!</v>
      </c>
      <c r="L966" t="s">
        <v>2982</v>
      </c>
      <c r="M966" s="175">
        <v>0</v>
      </c>
      <c r="N966" s="124">
        <v>0</v>
      </c>
      <c r="O966" s="75">
        <v>0</v>
      </c>
      <c r="P966" s="124">
        <v>0</v>
      </c>
      <c r="Q966" s="124">
        <v>0</v>
      </c>
      <c r="R966" s="124">
        <v>0</v>
      </c>
      <c r="S966" s="75">
        <v>0</v>
      </c>
      <c r="T966" s="124">
        <v>0</v>
      </c>
      <c r="U966" s="75">
        <v>0</v>
      </c>
      <c r="V966" s="75">
        <v>0</v>
      </c>
      <c r="W966" s="75">
        <v>0</v>
      </c>
      <c r="X966" s="75">
        <v>0</v>
      </c>
      <c r="Y966" s="52">
        <v>0</v>
      </c>
      <c r="Z966" s="52">
        <v>0</v>
      </c>
      <c r="AA966" s="52">
        <v>0</v>
      </c>
      <c r="AB966" s="51">
        <v>0</v>
      </c>
      <c r="AC966" s="51">
        <v>0</v>
      </c>
      <c r="AD966" s="51">
        <v>0</v>
      </c>
      <c r="AE966" s="51">
        <v>0</v>
      </c>
      <c r="AF966" s="51">
        <v>0.37915166066423983</v>
      </c>
      <c r="AG966" s="51">
        <v>0</v>
      </c>
      <c r="AH966" s="51">
        <v>0</v>
      </c>
      <c r="AI966" s="51">
        <v>0</v>
      </c>
      <c r="AJ966" s="51">
        <v>-999</v>
      </c>
      <c r="AK966" s="51" t="s">
        <v>12734</v>
      </c>
      <c r="AL966" s="51" t="s">
        <v>12734</v>
      </c>
      <c r="AM966" s="51" t="s">
        <v>12734</v>
      </c>
      <c r="AN966" s="51" t="s">
        <v>12734</v>
      </c>
      <c r="AO966" s="51" t="s">
        <v>12734</v>
      </c>
      <c r="AP966" s="51">
        <v>-999</v>
      </c>
      <c r="AQ966" s="51" t="s">
        <v>12734</v>
      </c>
      <c r="AR966" s="51" t="s">
        <v>12734</v>
      </c>
      <c r="AS966" s="51" t="s">
        <v>12734</v>
      </c>
      <c r="AT966" s="51">
        <v>-999</v>
      </c>
      <c r="AU966" s="51">
        <v>-999</v>
      </c>
      <c r="AV966" s="76" t="s">
        <v>12734</v>
      </c>
      <c r="AW966" s="133" t="s">
        <v>12734</v>
      </c>
      <c r="AX966" s="133" t="s">
        <v>12734</v>
      </c>
      <c r="AY966" s="133" t="s">
        <v>12734</v>
      </c>
      <c r="AZ966" s="133" t="s">
        <v>12734</v>
      </c>
      <c r="BA966" s="133">
        <v>219</v>
      </c>
      <c r="BB966" s="133" t="s">
        <v>12734</v>
      </c>
      <c r="BC966" s="133" t="s">
        <v>12734</v>
      </c>
      <c r="BD966" s="133" t="s">
        <v>12734</v>
      </c>
      <c r="BE966" s="133">
        <v>388</v>
      </c>
      <c r="BF966" s="133">
        <v>373</v>
      </c>
      <c r="BG966" s="92" t="s">
        <v>12734</v>
      </c>
      <c r="BH966" s="51">
        <v>10.292358297693868</v>
      </c>
      <c r="BI966" s="8">
        <v>-1009.2923582976939</v>
      </c>
      <c r="BJ966" s="12">
        <v>884</v>
      </c>
      <c r="BK966" s="51">
        <v>0</v>
      </c>
      <c r="BL966" s="51">
        <v>0.21403182159055145</v>
      </c>
      <c r="BM966" s="51">
        <v>-1009.5063901192844</v>
      </c>
      <c r="BN966" s="64">
        <v>-1863.4934523109864</v>
      </c>
      <c r="BO966" s="64"/>
      <c r="BP966" s="51">
        <v>0</v>
      </c>
      <c r="BQ966" s="38">
        <v>0</v>
      </c>
      <c r="BR966" s="51" t="s">
        <v>13324</v>
      </c>
      <c r="BS966" s="51">
        <v>0</v>
      </c>
      <c r="BT966" s="75">
        <v>2107</v>
      </c>
      <c r="BU966" s="51">
        <v>0</v>
      </c>
      <c r="BV966" s="75">
        <v>0</v>
      </c>
      <c r="BW966" s="75">
        <v>0</v>
      </c>
      <c r="BX966" s="51"/>
    </row>
    <row r="967" spans="1:76">
      <c r="A967" s="61" t="s">
        <v>1505</v>
      </c>
      <c r="B967" s="1" t="s">
        <v>4055</v>
      </c>
      <c r="C967" s="2" t="s">
        <v>3984</v>
      </c>
      <c r="D967" s="91" t="s">
        <v>358</v>
      </c>
      <c r="E967" s="2" t="s">
        <v>2665</v>
      </c>
      <c r="F967" s="2" t="s">
        <v>2665</v>
      </c>
      <c r="G967" s="2" t="s">
        <v>1372</v>
      </c>
      <c r="H967" s="2" t="s">
        <v>1372</v>
      </c>
      <c r="I967">
        <v>6387</v>
      </c>
      <c r="J967" t="s">
        <v>7538</v>
      </c>
      <c r="K967" t="e">
        <v>#VALUE!</v>
      </c>
      <c r="L967" t="s">
        <v>2984</v>
      </c>
      <c r="M967" s="175">
        <v>0</v>
      </c>
      <c r="N967" s="124">
        <v>0</v>
      </c>
      <c r="O967" s="75">
        <v>0</v>
      </c>
      <c r="P967" s="124">
        <v>0</v>
      </c>
      <c r="Q967" s="124">
        <v>0</v>
      </c>
      <c r="R967" s="124">
        <v>0</v>
      </c>
      <c r="S967" s="75">
        <v>0</v>
      </c>
      <c r="T967" s="124">
        <v>0</v>
      </c>
      <c r="U967" s="75">
        <v>0</v>
      </c>
      <c r="V967" s="75">
        <v>0</v>
      </c>
      <c r="W967" s="75">
        <v>0</v>
      </c>
      <c r="X967" s="75">
        <v>0</v>
      </c>
      <c r="Y967" s="52">
        <v>0</v>
      </c>
      <c r="Z967" s="52">
        <v>0</v>
      </c>
      <c r="AA967" s="52">
        <v>0</v>
      </c>
      <c r="AB967" s="51">
        <v>0</v>
      </c>
      <c r="AC967" s="51">
        <v>0</v>
      </c>
      <c r="AD967" s="51">
        <v>0</v>
      </c>
      <c r="AE967" s="51">
        <v>0</v>
      </c>
      <c r="AF967" s="51">
        <v>0.37915166066423983</v>
      </c>
      <c r="AG967" s="51">
        <v>0</v>
      </c>
      <c r="AH967" s="51">
        <v>0</v>
      </c>
      <c r="AI967" s="51">
        <v>0</v>
      </c>
      <c r="AJ967" s="51">
        <v>-999</v>
      </c>
      <c r="AK967" s="51" t="s">
        <v>12734</v>
      </c>
      <c r="AL967" s="51" t="s">
        <v>12734</v>
      </c>
      <c r="AM967" s="51" t="s">
        <v>12734</v>
      </c>
      <c r="AN967" s="51" t="s">
        <v>12734</v>
      </c>
      <c r="AO967" s="51" t="s">
        <v>12734</v>
      </c>
      <c r="AP967" s="51">
        <v>-999</v>
      </c>
      <c r="AQ967" s="51" t="s">
        <v>12734</v>
      </c>
      <c r="AR967" s="51" t="s">
        <v>12734</v>
      </c>
      <c r="AS967" s="51" t="s">
        <v>12734</v>
      </c>
      <c r="AT967" s="51">
        <v>-999</v>
      </c>
      <c r="AU967" s="51">
        <v>-999</v>
      </c>
      <c r="AV967" s="76" t="s">
        <v>12734</v>
      </c>
      <c r="AW967" s="76" t="s">
        <v>12734</v>
      </c>
      <c r="AX967" s="76" t="s">
        <v>12734</v>
      </c>
      <c r="AY967" s="76" t="s">
        <v>12734</v>
      </c>
      <c r="AZ967" s="76" t="s">
        <v>12734</v>
      </c>
      <c r="BA967" s="76">
        <v>219</v>
      </c>
      <c r="BB967" s="76" t="s">
        <v>12734</v>
      </c>
      <c r="BC967" s="76" t="s">
        <v>12734</v>
      </c>
      <c r="BD967" s="76" t="s">
        <v>12734</v>
      </c>
      <c r="BE967" s="76">
        <v>388</v>
      </c>
      <c r="BF967" s="76">
        <v>373</v>
      </c>
      <c r="BG967" s="93" t="s">
        <v>12734</v>
      </c>
      <c r="BH967" s="51">
        <v>10.292358297693868</v>
      </c>
      <c r="BI967" s="51">
        <v>-1009.2923582976939</v>
      </c>
      <c r="BJ967" s="76">
        <v>884</v>
      </c>
      <c r="BK967" s="51">
        <v>0</v>
      </c>
      <c r="BL967" s="51">
        <v>0.21403182159055145</v>
      </c>
      <c r="BM967" s="51">
        <v>-1009.5063901192844</v>
      </c>
      <c r="BN967" s="64">
        <v>-1863.4934523109864</v>
      </c>
      <c r="BO967" s="64"/>
      <c r="BP967" s="51">
        <v>0</v>
      </c>
      <c r="BQ967" s="38">
        <v>0</v>
      </c>
      <c r="BR967" s="51" t="s">
        <v>13324</v>
      </c>
      <c r="BS967" s="51">
        <v>0</v>
      </c>
      <c r="BT967" s="75">
        <v>2107</v>
      </c>
      <c r="BU967" s="51">
        <v>0</v>
      </c>
      <c r="BV967" s="75">
        <v>0</v>
      </c>
      <c r="BW967" s="75">
        <v>0</v>
      </c>
      <c r="BX967" s="51"/>
    </row>
    <row r="968" spans="1:76">
      <c r="A968" s="48" t="s">
        <v>2675</v>
      </c>
      <c r="B968" s="1" t="s">
        <v>4553</v>
      </c>
      <c r="C968" s="2" t="s">
        <v>4778</v>
      </c>
      <c r="D968" s="91" t="s">
        <v>2676</v>
      </c>
      <c r="E968" s="2" t="s">
        <v>2665</v>
      </c>
      <c r="F968" s="2" t="s">
        <v>2665</v>
      </c>
      <c r="G968" s="2" t="s">
        <v>1372</v>
      </c>
      <c r="H968" s="2" t="s">
        <v>1372</v>
      </c>
      <c r="I968">
        <v>369</v>
      </c>
      <c r="J968" t="s">
        <v>6807</v>
      </c>
      <c r="K968" t="e">
        <v>#VALUE!</v>
      </c>
      <c r="L968" t="s">
        <v>5772</v>
      </c>
      <c r="M968" s="175">
        <v>0</v>
      </c>
      <c r="N968" s="124">
        <v>0</v>
      </c>
      <c r="O968" s="75">
        <v>0</v>
      </c>
      <c r="P968" s="124">
        <v>0</v>
      </c>
      <c r="Q968" s="124">
        <v>0</v>
      </c>
      <c r="R968" s="124">
        <v>0</v>
      </c>
      <c r="S968" s="75">
        <v>0</v>
      </c>
      <c r="T968" s="124">
        <v>0</v>
      </c>
      <c r="U968" s="75">
        <v>0</v>
      </c>
      <c r="V968" s="75">
        <v>0</v>
      </c>
      <c r="W968" s="75">
        <v>0</v>
      </c>
      <c r="X968" s="75">
        <v>0</v>
      </c>
      <c r="Y968" s="4">
        <v>0</v>
      </c>
      <c r="Z968" s="4">
        <v>0</v>
      </c>
      <c r="AA968" s="4">
        <v>0</v>
      </c>
      <c r="AB968" s="8">
        <v>0</v>
      </c>
      <c r="AC968" s="8">
        <v>0</v>
      </c>
      <c r="AD968" s="8">
        <v>0</v>
      </c>
      <c r="AE968" s="8">
        <v>0</v>
      </c>
      <c r="AF968" s="51">
        <v>0.37915166066423983</v>
      </c>
      <c r="AG968" s="51">
        <v>0</v>
      </c>
      <c r="AH968" s="51">
        <v>0</v>
      </c>
      <c r="AI968" s="51">
        <v>0</v>
      </c>
      <c r="AJ968" s="8">
        <v>-999</v>
      </c>
      <c r="AK968" s="8" t="s">
        <v>12734</v>
      </c>
      <c r="AL968" s="8" t="s">
        <v>12734</v>
      </c>
      <c r="AM968" s="8" t="s">
        <v>12734</v>
      </c>
      <c r="AN968" s="8" t="s">
        <v>12734</v>
      </c>
      <c r="AO968" s="8" t="s">
        <v>12734</v>
      </c>
      <c r="AP968" s="8">
        <v>-999</v>
      </c>
      <c r="AQ968" s="8" t="s">
        <v>12734</v>
      </c>
      <c r="AR968" s="8" t="s">
        <v>12734</v>
      </c>
      <c r="AS968" s="8" t="s">
        <v>12734</v>
      </c>
      <c r="AT968" s="8">
        <v>-999</v>
      </c>
      <c r="AU968" s="8">
        <v>-999</v>
      </c>
      <c r="AV968" s="133" t="s">
        <v>12734</v>
      </c>
      <c r="AW968" s="133" t="s">
        <v>12734</v>
      </c>
      <c r="AX968" s="133" t="s">
        <v>12734</v>
      </c>
      <c r="AY968" s="133" t="s">
        <v>12734</v>
      </c>
      <c r="AZ968" s="133" t="s">
        <v>12734</v>
      </c>
      <c r="BA968" s="133">
        <v>219</v>
      </c>
      <c r="BB968" s="133" t="s">
        <v>12734</v>
      </c>
      <c r="BC968" s="133" t="s">
        <v>12734</v>
      </c>
      <c r="BD968" s="133" t="s">
        <v>12734</v>
      </c>
      <c r="BE968" s="133">
        <v>388</v>
      </c>
      <c r="BF968" s="133">
        <v>373</v>
      </c>
      <c r="BG968" s="92" t="s">
        <v>12734</v>
      </c>
      <c r="BH968" s="8">
        <v>10.292358297693868</v>
      </c>
      <c r="BI968" s="8">
        <v>-1009.2923582976939</v>
      </c>
      <c r="BJ968" s="12">
        <v>884</v>
      </c>
      <c r="BK968" s="10">
        <v>0</v>
      </c>
      <c r="BL968" s="10">
        <v>0.21403182159055145</v>
      </c>
      <c r="BM968" s="10">
        <v>-1009.5063901192844</v>
      </c>
      <c r="BN968" s="41">
        <v>-1863.4934523109864</v>
      </c>
      <c r="BO968" s="41"/>
      <c r="BP968" s="10">
        <v>0</v>
      </c>
      <c r="BQ968" s="38">
        <v>0</v>
      </c>
      <c r="BR968" s="6" t="s">
        <v>13324</v>
      </c>
      <c r="BS968" s="51">
        <v>0</v>
      </c>
      <c r="BT968" s="75">
        <v>2107</v>
      </c>
      <c r="BU968" s="51">
        <v>0</v>
      </c>
      <c r="BV968" s="75">
        <v>0</v>
      </c>
      <c r="BW968" s="75">
        <v>0</v>
      </c>
      <c r="BX968" s="51"/>
    </row>
    <row r="969" spans="1:76">
      <c r="A969" s="26" t="s">
        <v>1517</v>
      </c>
      <c r="B969" s="1" t="s">
        <v>4233</v>
      </c>
      <c r="C969" s="2" t="s">
        <v>3950</v>
      </c>
      <c r="D969" s="91" t="s">
        <v>181</v>
      </c>
      <c r="E969" s="2" t="s">
        <v>2665</v>
      </c>
      <c r="F969" s="2" t="s">
        <v>2665</v>
      </c>
      <c r="G969" s="2" t="s">
        <v>1372</v>
      </c>
      <c r="H969" s="2" t="s">
        <v>1372</v>
      </c>
      <c r="I969" s="98">
        <v>3837</v>
      </c>
      <c r="J969" s="98" t="s">
        <v>7178</v>
      </c>
      <c r="K969" s="98" t="e">
        <v>#VALUE!</v>
      </c>
      <c r="L969" s="98" t="s">
        <v>2994</v>
      </c>
      <c r="M969" s="66">
        <v>0</v>
      </c>
      <c r="N969" s="124">
        <v>0</v>
      </c>
      <c r="O969" s="75">
        <v>0</v>
      </c>
      <c r="P969" s="124">
        <v>0</v>
      </c>
      <c r="Q969" s="124">
        <v>0</v>
      </c>
      <c r="R969" s="124">
        <v>0</v>
      </c>
      <c r="S969" s="75">
        <v>0</v>
      </c>
      <c r="T969" s="124">
        <v>0</v>
      </c>
      <c r="U969" s="75">
        <v>0</v>
      </c>
      <c r="V969" s="75">
        <v>0</v>
      </c>
      <c r="W969" s="75">
        <v>0</v>
      </c>
      <c r="X969" s="75">
        <v>0</v>
      </c>
      <c r="Y969" s="3">
        <v>0</v>
      </c>
      <c r="Z969" s="3">
        <v>0</v>
      </c>
      <c r="AA969" s="3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0.37915166066423983</v>
      </c>
      <c r="AG969" s="6">
        <v>0</v>
      </c>
      <c r="AH969" s="6">
        <v>0</v>
      </c>
      <c r="AI969" s="51">
        <v>0</v>
      </c>
      <c r="AJ969" s="6">
        <v>-999</v>
      </c>
      <c r="AK969" s="6" t="s">
        <v>12734</v>
      </c>
      <c r="AL969" s="6" t="s">
        <v>12734</v>
      </c>
      <c r="AM969" s="6" t="s">
        <v>12734</v>
      </c>
      <c r="AN969" s="6" t="s">
        <v>12734</v>
      </c>
      <c r="AO969" s="6" t="s">
        <v>12734</v>
      </c>
      <c r="AP969" s="6">
        <v>-999</v>
      </c>
      <c r="AQ969" s="6" t="s">
        <v>12734</v>
      </c>
      <c r="AR969" s="6" t="s">
        <v>12734</v>
      </c>
      <c r="AS969" s="6" t="s">
        <v>12734</v>
      </c>
      <c r="AT969" s="6">
        <v>-999</v>
      </c>
      <c r="AU969" s="6">
        <v>-999</v>
      </c>
      <c r="AV969" s="99" t="s">
        <v>12734</v>
      </c>
      <c r="AW969" s="99" t="s">
        <v>12734</v>
      </c>
      <c r="AX969" s="99" t="s">
        <v>12734</v>
      </c>
      <c r="AY969" s="99" t="s">
        <v>12734</v>
      </c>
      <c r="AZ969" s="99" t="s">
        <v>12734</v>
      </c>
      <c r="BA969" s="99">
        <v>219</v>
      </c>
      <c r="BB969" s="99" t="s">
        <v>12734</v>
      </c>
      <c r="BC969" s="99" t="s">
        <v>12734</v>
      </c>
      <c r="BD969" s="99" t="s">
        <v>12734</v>
      </c>
      <c r="BE969" s="99">
        <v>388</v>
      </c>
      <c r="BF969" s="99">
        <v>373</v>
      </c>
      <c r="BG969" s="92" t="s">
        <v>12734</v>
      </c>
      <c r="BH969" s="6">
        <v>10.292358297693868</v>
      </c>
      <c r="BI969" s="6">
        <v>-1009.2923582976939</v>
      </c>
      <c r="BJ969" s="99">
        <v>884</v>
      </c>
      <c r="BK969" s="6">
        <v>0</v>
      </c>
      <c r="BL969" s="6">
        <v>0.21403182159055145</v>
      </c>
      <c r="BM969" s="6">
        <v>-1009.5063901192844</v>
      </c>
      <c r="BN969" s="38">
        <v>-1863.4934523109864</v>
      </c>
      <c r="BO969" s="38"/>
      <c r="BP969" s="6">
        <v>0</v>
      </c>
      <c r="BQ969" s="38">
        <v>0</v>
      </c>
      <c r="BR969" s="6" t="s">
        <v>13324</v>
      </c>
      <c r="BS969" s="51">
        <v>0</v>
      </c>
      <c r="BT969" s="75">
        <v>2107</v>
      </c>
      <c r="BU969" s="51">
        <v>0</v>
      </c>
      <c r="BV969" s="75">
        <v>0</v>
      </c>
      <c r="BW969" s="75">
        <v>0</v>
      </c>
      <c r="BX969" s="6"/>
    </row>
    <row r="970" spans="1:76">
      <c r="A970" s="48" t="s">
        <v>1519</v>
      </c>
      <c r="B970" s="1" t="s">
        <v>4233</v>
      </c>
      <c r="C970" s="2" t="s">
        <v>4234</v>
      </c>
      <c r="D970" s="91" t="s">
        <v>581</v>
      </c>
      <c r="E970" s="2" t="s">
        <v>1385</v>
      </c>
      <c r="F970" s="2" t="s">
        <v>6289</v>
      </c>
      <c r="G970" s="2" t="s">
        <v>1372</v>
      </c>
      <c r="H970" s="2" t="s">
        <v>1372</v>
      </c>
      <c r="I970">
        <v>3154</v>
      </c>
      <c r="J970" t="s">
        <v>7475</v>
      </c>
      <c r="K970" t="e">
        <v>#VALUE!</v>
      </c>
      <c r="L970" t="s">
        <v>2995</v>
      </c>
      <c r="M970" s="175">
        <v>0</v>
      </c>
      <c r="N970" s="124">
        <v>0</v>
      </c>
      <c r="O970" s="75">
        <v>0</v>
      </c>
      <c r="P970" s="124">
        <v>0</v>
      </c>
      <c r="Q970" s="124">
        <v>0</v>
      </c>
      <c r="R970" s="124">
        <v>0</v>
      </c>
      <c r="S970" s="75">
        <v>0</v>
      </c>
      <c r="T970" s="124">
        <v>0</v>
      </c>
      <c r="U970" s="75">
        <v>0</v>
      </c>
      <c r="V970" s="75">
        <v>0</v>
      </c>
      <c r="W970" s="75">
        <v>0</v>
      </c>
      <c r="X970" s="75">
        <v>0</v>
      </c>
      <c r="Y970" s="4">
        <v>0</v>
      </c>
      <c r="Z970" s="4">
        <v>0</v>
      </c>
      <c r="AA970" s="4">
        <v>0</v>
      </c>
      <c r="AB970" s="8">
        <v>0</v>
      </c>
      <c r="AC970" s="8">
        <v>0</v>
      </c>
      <c r="AD970" s="8">
        <v>0</v>
      </c>
      <c r="AE970" s="8">
        <v>0</v>
      </c>
      <c r="AF970" s="51">
        <v>0.37915166066423983</v>
      </c>
      <c r="AG970" s="51">
        <v>0</v>
      </c>
      <c r="AH970" s="51">
        <v>0</v>
      </c>
      <c r="AI970" s="51">
        <v>0</v>
      </c>
      <c r="AJ970" s="8">
        <v>-999</v>
      </c>
      <c r="AK970" s="8" t="s">
        <v>12734</v>
      </c>
      <c r="AL970" s="8" t="s">
        <v>12734</v>
      </c>
      <c r="AM970" s="8" t="s">
        <v>12734</v>
      </c>
      <c r="AN970" s="8" t="s">
        <v>12734</v>
      </c>
      <c r="AO970" s="8" t="s">
        <v>12734</v>
      </c>
      <c r="AP970" s="8">
        <v>-999</v>
      </c>
      <c r="AQ970" s="8" t="s">
        <v>12734</v>
      </c>
      <c r="AR970" s="8" t="s">
        <v>12734</v>
      </c>
      <c r="AS970" s="8" t="s">
        <v>12734</v>
      </c>
      <c r="AT970" s="8">
        <v>-999</v>
      </c>
      <c r="AU970" s="8">
        <v>-999</v>
      </c>
      <c r="AV970" s="133" t="s">
        <v>12734</v>
      </c>
      <c r="AW970" s="133" t="s">
        <v>12734</v>
      </c>
      <c r="AX970" s="133" t="s">
        <v>12734</v>
      </c>
      <c r="AY970" s="133" t="s">
        <v>12734</v>
      </c>
      <c r="AZ970" s="133" t="s">
        <v>12734</v>
      </c>
      <c r="BA970" s="133">
        <v>219</v>
      </c>
      <c r="BB970" s="133" t="s">
        <v>12734</v>
      </c>
      <c r="BC970" s="133" t="s">
        <v>12734</v>
      </c>
      <c r="BD970" s="133" t="s">
        <v>12734</v>
      </c>
      <c r="BE970" s="133">
        <v>388</v>
      </c>
      <c r="BF970" s="133">
        <v>373</v>
      </c>
      <c r="BG970" s="92" t="s">
        <v>12734</v>
      </c>
      <c r="BH970" s="8">
        <v>10.292358297693868</v>
      </c>
      <c r="BI970" s="8">
        <v>-1009.2923582976939</v>
      </c>
      <c r="BJ970" s="12">
        <v>884</v>
      </c>
      <c r="BK970" s="10">
        <v>0</v>
      </c>
      <c r="BL970" s="10">
        <v>0.21403182159055145</v>
      </c>
      <c r="BM970" s="10">
        <v>-1009.5063901192844</v>
      </c>
      <c r="BN970" s="41">
        <v>-1863.4934523109864</v>
      </c>
      <c r="BO970" s="41"/>
      <c r="BP970" s="10">
        <v>0</v>
      </c>
      <c r="BQ970" s="38">
        <v>0</v>
      </c>
      <c r="BR970" s="6" t="s">
        <v>13324</v>
      </c>
      <c r="BS970" s="51">
        <v>0</v>
      </c>
      <c r="BT970" s="75">
        <v>2107</v>
      </c>
      <c r="BU970" s="51">
        <v>0</v>
      </c>
      <c r="BV970" s="75">
        <v>0</v>
      </c>
      <c r="BW970" s="75">
        <v>0</v>
      </c>
      <c r="BX970" s="51"/>
    </row>
    <row r="971" spans="1:76">
      <c r="A971" s="53" t="s">
        <v>2598</v>
      </c>
      <c r="B971" s="1" t="s">
        <v>4233</v>
      </c>
      <c r="C971" s="2" t="s">
        <v>4780</v>
      </c>
      <c r="D971" s="91" t="s">
        <v>265</v>
      </c>
      <c r="E971" s="2" t="s">
        <v>2665</v>
      </c>
      <c r="F971" s="2" t="s">
        <v>2665</v>
      </c>
      <c r="G971" s="2" t="s">
        <v>1372</v>
      </c>
      <c r="H971" s="2" t="s">
        <v>1372</v>
      </c>
      <c r="I971">
        <v>11464</v>
      </c>
      <c r="J971" t="s">
        <v>7944</v>
      </c>
      <c r="K971" t="e">
        <v>#VALUE!</v>
      </c>
      <c r="L971" t="s">
        <v>2996</v>
      </c>
      <c r="M971" s="175">
        <v>0</v>
      </c>
      <c r="N971" s="124">
        <v>0</v>
      </c>
      <c r="O971" s="75">
        <v>0</v>
      </c>
      <c r="P971" s="124">
        <v>0</v>
      </c>
      <c r="Q971" s="124">
        <v>0</v>
      </c>
      <c r="R971" s="124">
        <v>0</v>
      </c>
      <c r="S971" s="75">
        <v>0</v>
      </c>
      <c r="T971" s="124">
        <v>0</v>
      </c>
      <c r="U971" s="75">
        <v>0</v>
      </c>
      <c r="V971" s="75">
        <v>0</v>
      </c>
      <c r="W971" s="75">
        <v>0</v>
      </c>
      <c r="X971" s="75">
        <v>0</v>
      </c>
      <c r="Y971" s="52">
        <v>0</v>
      </c>
      <c r="Z971" s="52">
        <v>0</v>
      </c>
      <c r="AA971" s="52">
        <v>0</v>
      </c>
      <c r="AB971" s="51">
        <v>0</v>
      </c>
      <c r="AC971" s="51">
        <v>0</v>
      </c>
      <c r="AD971" s="51">
        <v>0</v>
      </c>
      <c r="AE971" s="51">
        <v>0</v>
      </c>
      <c r="AF971" s="51">
        <v>0.37915166066423983</v>
      </c>
      <c r="AG971" s="51">
        <v>0</v>
      </c>
      <c r="AH971" s="51">
        <v>0</v>
      </c>
      <c r="AI971" s="51">
        <v>0</v>
      </c>
      <c r="AJ971" s="51">
        <v>-999</v>
      </c>
      <c r="AK971" s="51" t="s">
        <v>12734</v>
      </c>
      <c r="AL971" s="51" t="s">
        <v>12734</v>
      </c>
      <c r="AM971" s="51" t="s">
        <v>12734</v>
      </c>
      <c r="AN971" s="51" t="s">
        <v>12734</v>
      </c>
      <c r="AO971" s="51" t="s">
        <v>12734</v>
      </c>
      <c r="AP971" s="51">
        <v>-999</v>
      </c>
      <c r="AQ971" s="51" t="s">
        <v>12734</v>
      </c>
      <c r="AR971" s="51" t="s">
        <v>12734</v>
      </c>
      <c r="AS971" s="51" t="s">
        <v>12734</v>
      </c>
      <c r="AT971" s="51">
        <v>-999</v>
      </c>
      <c r="AU971" s="51">
        <v>-999</v>
      </c>
      <c r="AV971" s="76" t="s">
        <v>12734</v>
      </c>
      <c r="AW971" s="133" t="s">
        <v>12734</v>
      </c>
      <c r="AX971" s="133" t="s">
        <v>12734</v>
      </c>
      <c r="AY971" s="133" t="s">
        <v>12734</v>
      </c>
      <c r="AZ971" s="133" t="s">
        <v>12734</v>
      </c>
      <c r="BA971" s="133">
        <v>219</v>
      </c>
      <c r="BB971" s="133" t="s">
        <v>12734</v>
      </c>
      <c r="BC971" s="133" t="s">
        <v>12734</v>
      </c>
      <c r="BD971" s="133" t="s">
        <v>12734</v>
      </c>
      <c r="BE971" s="133">
        <v>388</v>
      </c>
      <c r="BF971" s="133">
        <v>373</v>
      </c>
      <c r="BG971" s="92" t="s">
        <v>12734</v>
      </c>
      <c r="BH971" s="51">
        <v>10.292358297693868</v>
      </c>
      <c r="BI971" s="8">
        <v>-1009.2923582976939</v>
      </c>
      <c r="BJ971" s="12">
        <v>884</v>
      </c>
      <c r="BK971" s="51">
        <v>0</v>
      </c>
      <c r="BL971" s="51">
        <v>0.21403182159055145</v>
      </c>
      <c r="BM971" s="51">
        <v>-1009.5063901192844</v>
      </c>
      <c r="BN971" s="64">
        <v>-1863.4934523109864</v>
      </c>
      <c r="BO971" s="64"/>
      <c r="BP971" s="51">
        <v>0</v>
      </c>
      <c r="BQ971" s="38">
        <v>0</v>
      </c>
      <c r="BR971" s="51" t="s">
        <v>13324</v>
      </c>
      <c r="BS971" s="51">
        <v>0</v>
      </c>
      <c r="BT971" s="75">
        <v>2107</v>
      </c>
      <c r="BU971" s="51">
        <v>0</v>
      </c>
      <c r="BV971" s="75">
        <v>0</v>
      </c>
      <c r="BW971" s="75">
        <v>0</v>
      </c>
      <c r="BX971" s="51"/>
    </row>
    <row r="972" spans="1:76">
      <c r="A972" s="26" t="s">
        <v>9958</v>
      </c>
      <c r="B972" s="1" t="s">
        <v>9960</v>
      </c>
      <c r="C972" s="2" t="s">
        <v>9959</v>
      </c>
      <c r="D972" s="91" t="s">
        <v>8765</v>
      </c>
      <c r="E972" s="2" t="s">
        <v>1421</v>
      </c>
      <c r="F972" s="2" t="s">
        <v>3643</v>
      </c>
      <c r="G972" s="2" t="s">
        <v>1372</v>
      </c>
      <c r="H972" s="2" t="s">
        <v>1372</v>
      </c>
      <c r="I972">
        <v>14936</v>
      </c>
      <c r="J972" t="s">
        <v>9643</v>
      </c>
      <c r="K972" t="e">
        <v>#VALUE!</v>
      </c>
      <c r="L972" t="s">
        <v>9961</v>
      </c>
      <c r="M972" s="175">
        <v>0</v>
      </c>
      <c r="N972" s="124">
        <v>0</v>
      </c>
      <c r="O972" s="75">
        <v>0</v>
      </c>
      <c r="P972" s="124">
        <v>0</v>
      </c>
      <c r="Q972" s="124">
        <v>0</v>
      </c>
      <c r="R972" s="124">
        <v>0</v>
      </c>
      <c r="S972" s="75">
        <v>0</v>
      </c>
      <c r="T972" s="124">
        <v>0</v>
      </c>
      <c r="U972" s="75">
        <v>0</v>
      </c>
      <c r="V972" s="75">
        <v>0</v>
      </c>
      <c r="W972" s="75">
        <v>0</v>
      </c>
      <c r="X972" s="75">
        <v>0</v>
      </c>
      <c r="Y972" s="4">
        <v>0</v>
      </c>
      <c r="Z972" s="4">
        <v>0</v>
      </c>
      <c r="AA972" s="4">
        <v>0</v>
      </c>
      <c r="AB972" s="8">
        <v>0</v>
      </c>
      <c r="AC972" s="8">
        <v>0</v>
      </c>
      <c r="AD972" s="8">
        <v>0</v>
      </c>
      <c r="AE972" s="8">
        <v>0</v>
      </c>
      <c r="AF972" s="51">
        <v>0.37915166066423983</v>
      </c>
      <c r="AG972" s="51">
        <v>0</v>
      </c>
      <c r="AH972" s="51">
        <v>0</v>
      </c>
      <c r="AI972" s="51">
        <v>0</v>
      </c>
      <c r="AJ972" s="8">
        <v>-999</v>
      </c>
      <c r="AK972" s="8" t="s">
        <v>12734</v>
      </c>
      <c r="AL972" s="8" t="s">
        <v>12734</v>
      </c>
      <c r="AM972" s="8" t="s">
        <v>12734</v>
      </c>
      <c r="AN972" s="8" t="s">
        <v>12734</v>
      </c>
      <c r="AO972" s="8" t="s">
        <v>12734</v>
      </c>
      <c r="AP972" s="8">
        <v>-999</v>
      </c>
      <c r="AQ972" s="8" t="s">
        <v>12734</v>
      </c>
      <c r="AR972" s="8" t="s">
        <v>12734</v>
      </c>
      <c r="AS972" s="8" t="s">
        <v>12734</v>
      </c>
      <c r="AT972" s="8">
        <v>-999</v>
      </c>
      <c r="AU972" s="8">
        <v>-999</v>
      </c>
      <c r="AV972" s="133" t="s">
        <v>12734</v>
      </c>
      <c r="AW972" s="133" t="s">
        <v>12734</v>
      </c>
      <c r="AX972" s="133" t="s">
        <v>12734</v>
      </c>
      <c r="AY972" s="133" t="s">
        <v>12734</v>
      </c>
      <c r="AZ972" s="133" t="s">
        <v>12734</v>
      </c>
      <c r="BA972" s="133">
        <v>219</v>
      </c>
      <c r="BB972" s="133" t="s">
        <v>12734</v>
      </c>
      <c r="BC972" s="133" t="s">
        <v>12734</v>
      </c>
      <c r="BD972" s="133" t="s">
        <v>12734</v>
      </c>
      <c r="BE972" s="133">
        <v>388</v>
      </c>
      <c r="BF972" s="133">
        <v>373</v>
      </c>
      <c r="BG972" s="92" t="s">
        <v>12734</v>
      </c>
      <c r="BH972" s="8">
        <v>10.292358297693868</v>
      </c>
      <c r="BI972" s="8">
        <v>-1009.2923582976939</v>
      </c>
      <c r="BJ972" s="12">
        <v>884</v>
      </c>
      <c r="BK972" s="10">
        <v>0</v>
      </c>
      <c r="BL972" s="10">
        <v>0.21403182159055145</v>
      </c>
      <c r="BM972" s="10">
        <v>-1009.5063901192844</v>
      </c>
      <c r="BN972" s="41">
        <v>-1863.4934523109864</v>
      </c>
      <c r="BO972" s="41"/>
      <c r="BP972" s="10">
        <v>0</v>
      </c>
      <c r="BQ972" s="38">
        <v>0</v>
      </c>
      <c r="BR972" s="6" t="s">
        <v>13324</v>
      </c>
      <c r="BS972" s="51">
        <v>0</v>
      </c>
      <c r="BT972" s="75">
        <v>2107</v>
      </c>
      <c r="BU972" s="51">
        <v>0</v>
      </c>
      <c r="BV972" s="75">
        <v>0</v>
      </c>
      <c r="BW972" s="75">
        <v>0</v>
      </c>
      <c r="BX972" s="51"/>
    </row>
    <row r="973" spans="1:76">
      <c r="A973" s="115" t="s">
        <v>3008</v>
      </c>
      <c r="B973" s="1" t="s">
        <v>4600</v>
      </c>
      <c r="C973" s="2" t="s">
        <v>3971</v>
      </c>
      <c r="D973" s="91" t="s">
        <v>1284</v>
      </c>
      <c r="E973" s="2" t="s">
        <v>1483</v>
      </c>
      <c r="F973" s="2" t="s">
        <v>3643</v>
      </c>
      <c r="G973" s="2" t="s">
        <v>1372</v>
      </c>
      <c r="H973" s="2" t="s">
        <v>1372</v>
      </c>
      <c r="I973" s="123">
        <v>12701</v>
      </c>
      <c r="J973" s="123" t="s">
        <v>7783</v>
      </c>
      <c r="K973" s="123" t="e">
        <v>#VALUE!</v>
      </c>
      <c r="L973" s="123" t="s">
        <v>3009</v>
      </c>
      <c r="M973" s="124">
        <v>0</v>
      </c>
      <c r="N973" s="124">
        <v>0</v>
      </c>
      <c r="O973" s="124">
        <v>0</v>
      </c>
      <c r="P973" s="124">
        <v>0</v>
      </c>
      <c r="Q973" s="124">
        <v>0</v>
      </c>
      <c r="R973" s="124">
        <v>0</v>
      </c>
      <c r="S973" s="124">
        <v>0</v>
      </c>
      <c r="T973" s="124">
        <v>0</v>
      </c>
      <c r="U973" s="124">
        <v>0</v>
      </c>
      <c r="V973" s="124">
        <v>0</v>
      </c>
      <c r="W973" s="124">
        <v>0</v>
      </c>
      <c r="X973" s="124">
        <v>0</v>
      </c>
      <c r="Y973" s="125">
        <v>0</v>
      </c>
      <c r="Z973" s="125">
        <v>0</v>
      </c>
      <c r="AA973" s="125">
        <v>0</v>
      </c>
      <c r="AB973" s="126">
        <v>0</v>
      </c>
      <c r="AC973" s="126">
        <v>0</v>
      </c>
      <c r="AD973" s="126">
        <v>0</v>
      </c>
      <c r="AE973" s="126">
        <v>0</v>
      </c>
      <c r="AF973" s="126">
        <v>0.37915166066423983</v>
      </c>
      <c r="AG973" s="126">
        <v>0</v>
      </c>
      <c r="AH973" s="126">
        <v>0</v>
      </c>
      <c r="AI973" s="51">
        <v>0</v>
      </c>
      <c r="AJ973" s="126">
        <v>-999</v>
      </c>
      <c r="AK973" s="126" t="s">
        <v>12734</v>
      </c>
      <c r="AL973" s="126" t="s">
        <v>12734</v>
      </c>
      <c r="AM973" s="126" t="s">
        <v>12734</v>
      </c>
      <c r="AN973" s="126" t="s">
        <v>12734</v>
      </c>
      <c r="AO973" s="126" t="s">
        <v>12734</v>
      </c>
      <c r="AP973" s="126">
        <v>-999</v>
      </c>
      <c r="AQ973" s="126" t="s">
        <v>12734</v>
      </c>
      <c r="AR973" s="126" t="s">
        <v>12734</v>
      </c>
      <c r="AS973" s="126" t="s">
        <v>12734</v>
      </c>
      <c r="AT973" s="126">
        <v>-999</v>
      </c>
      <c r="AU973" s="126">
        <v>-999</v>
      </c>
      <c r="AV973" s="128" t="s">
        <v>12734</v>
      </c>
      <c r="AW973" s="128" t="s">
        <v>12734</v>
      </c>
      <c r="AX973" s="128" t="s">
        <v>12734</v>
      </c>
      <c r="AY973" s="128" t="s">
        <v>12734</v>
      </c>
      <c r="AZ973" s="128" t="s">
        <v>12734</v>
      </c>
      <c r="BA973" s="128">
        <v>219</v>
      </c>
      <c r="BB973" s="128" t="s">
        <v>12734</v>
      </c>
      <c r="BC973" s="128" t="s">
        <v>12734</v>
      </c>
      <c r="BD973" s="128" t="s">
        <v>12734</v>
      </c>
      <c r="BE973" s="128">
        <v>388</v>
      </c>
      <c r="BF973" s="128">
        <v>373</v>
      </c>
      <c r="BG973" s="127" t="s">
        <v>12734</v>
      </c>
      <c r="BH973" s="126">
        <v>10.292358297693868</v>
      </c>
      <c r="BI973" s="126">
        <v>-1009.2923582976939</v>
      </c>
      <c r="BJ973" s="128">
        <v>884</v>
      </c>
      <c r="BK973" s="126">
        <v>0</v>
      </c>
      <c r="BL973" s="126">
        <v>0.21403182159055145</v>
      </c>
      <c r="BM973" s="126">
        <v>-1009.5063901192844</v>
      </c>
      <c r="BN973" s="129">
        <v>-1863.4934523109864</v>
      </c>
      <c r="BO973" s="129"/>
      <c r="BP973" s="126">
        <v>0</v>
      </c>
      <c r="BQ973" s="38">
        <v>0</v>
      </c>
      <c r="BR973" s="126" t="s">
        <v>13324</v>
      </c>
      <c r="BS973" s="126">
        <v>0</v>
      </c>
      <c r="BT973" s="124">
        <v>2107</v>
      </c>
      <c r="BU973" s="126">
        <v>0</v>
      </c>
      <c r="BV973" s="124">
        <v>0</v>
      </c>
      <c r="BW973" s="124">
        <v>0</v>
      </c>
      <c r="BX973" s="126"/>
    </row>
    <row r="974" spans="1:76">
      <c r="A974" s="48" t="s">
        <v>2680</v>
      </c>
      <c r="B974" s="1" t="s">
        <v>4781</v>
      </c>
      <c r="C974" s="2" t="s">
        <v>4782</v>
      </c>
      <c r="D974" s="91" t="s">
        <v>2681</v>
      </c>
      <c r="E974" s="2" t="s">
        <v>2665</v>
      </c>
      <c r="F974" s="2" t="s">
        <v>2665</v>
      </c>
      <c r="G974" s="2" t="s">
        <v>1372</v>
      </c>
      <c r="H974" s="2" t="s">
        <v>1372</v>
      </c>
      <c r="I974">
        <v>949</v>
      </c>
      <c r="J974" t="s">
        <v>6971</v>
      </c>
      <c r="K974" t="e">
        <v>#VALUE!</v>
      </c>
      <c r="L974" t="s">
        <v>5778</v>
      </c>
      <c r="M974" s="175">
        <v>0</v>
      </c>
      <c r="N974" s="124">
        <v>0</v>
      </c>
      <c r="O974" s="67">
        <v>0</v>
      </c>
      <c r="P974" s="124">
        <v>0</v>
      </c>
      <c r="Q974" s="124">
        <v>0</v>
      </c>
      <c r="R974" s="124">
        <v>0</v>
      </c>
      <c r="S974" s="67">
        <v>0</v>
      </c>
      <c r="T974" s="124">
        <v>0</v>
      </c>
      <c r="U974" s="67">
        <v>0</v>
      </c>
      <c r="V974" s="67">
        <v>0</v>
      </c>
      <c r="W974" s="67">
        <v>0</v>
      </c>
      <c r="X974" s="67">
        <v>0</v>
      </c>
      <c r="Y974" s="31">
        <v>0</v>
      </c>
      <c r="Z974" s="31">
        <v>0</v>
      </c>
      <c r="AA974" s="31">
        <v>0</v>
      </c>
      <c r="AB974" s="32">
        <v>0</v>
      </c>
      <c r="AC974" s="32">
        <v>0</v>
      </c>
      <c r="AD974" s="32">
        <v>0</v>
      </c>
      <c r="AE974" s="32">
        <v>0</v>
      </c>
      <c r="AF974" s="51">
        <v>0.37915166066423983</v>
      </c>
      <c r="AG974" s="51">
        <v>0</v>
      </c>
      <c r="AH974" s="51">
        <v>0</v>
      </c>
      <c r="AI974" s="51">
        <v>0</v>
      </c>
      <c r="AJ974" s="32">
        <v>-999</v>
      </c>
      <c r="AK974" s="32" t="s">
        <v>12734</v>
      </c>
      <c r="AL974" s="32" t="s">
        <v>12734</v>
      </c>
      <c r="AM974" s="32" t="s">
        <v>12734</v>
      </c>
      <c r="AN974" s="32" t="s">
        <v>12734</v>
      </c>
      <c r="AO974" s="32" t="s">
        <v>12734</v>
      </c>
      <c r="AP974" s="32">
        <v>-999</v>
      </c>
      <c r="AQ974" s="32" t="s">
        <v>12734</v>
      </c>
      <c r="AR974" s="32" t="s">
        <v>12734</v>
      </c>
      <c r="AS974" s="32" t="s">
        <v>12734</v>
      </c>
      <c r="AT974" s="32">
        <v>-999</v>
      </c>
      <c r="AU974" s="32">
        <v>-999</v>
      </c>
      <c r="AV974" s="134" t="s">
        <v>12734</v>
      </c>
      <c r="AW974" s="133" t="s">
        <v>12734</v>
      </c>
      <c r="AX974" s="133" t="s">
        <v>12734</v>
      </c>
      <c r="AY974" s="133" t="s">
        <v>12734</v>
      </c>
      <c r="AZ974" s="133" t="s">
        <v>12734</v>
      </c>
      <c r="BA974" s="133">
        <v>219</v>
      </c>
      <c r="BB974" s="133" t="s">
        <v>12734</v>
      </c>
      <c r="BC974" s="133" t="s">
        <v>12734</v>
      </c>
      <c r="BD974" s="133" t="s">
        <v>12734</v>
      </c>
      <c r="BE974" s="133">
        <v>388</v>
      </c>
      <c r="BF974" s="133">
        <v>373</v>
      </c>
      <c r="BG974" s="92" t="s">
        <v>12734</v>
      </c>
      <c r="BH974" s="32">
        <v>10.292358297693868</v>
      </c>
      <c r="BI974" s="8">
        <v>-1009.2923582976939</v>
      </c>
      <c r="BJ974" s="12">
        <v>884</v>
      </c>
      <c r="BK974" s="32">
        <v>0</v>
      </c>
      <c r="BL974" s="32">
        <v>0.21403182159055145</v>
      </c>
      <c r="BM974" s="32">
        <v>-1009.5063901192844</v>
      </c>
      <c r="BN974" s="40">
        <v>-1863.4934523109864</v>
      </c>
      <c r="BO974" s="40"/>
      <c r="BP974" s="32">
        <v>0</v>
      </c>
      <c r="BQ974" s="38">
        <v>0</v>
      </c>
      <c r="BR974" s="6" t="s">
        <v>13324</v>
      </c>
      <c r="BS974" s="51">
        <v>0</v>
      </c>
      <c r="BT974" s="75">
        <v>2107</v>
      </c>
      <c r="BU974" s="51">
        <v>0</v>
      </c>
      <c r="BV974" s="75">
        <v>0</v>
      </c>
      <c r="BW974" s="75">
        <v>0</v>
      </c>
      <c r="BX974" s="51"/>
    </row>
    <row r="975" spans="1:76">
      <c r="A975" s="48" t="s">
        <v>5546</v>
      </c>
      <c r="B975" s="1" t="s">
        <v>3970</v>
      </c>
      <c r="C975" s="2" t="s">
        <v>4075</v>
      </c>
      <c r="D975" s="91" t="s">
        <v>5779</v>
      </c>
      <c r="E975" s="2" t="s">
        <v>2665</v>
      </c>
      <c r="F975" s="2" t="s">
        <v>2665</v>
      </c>
      <c r="G975" s="2" t="s">
        <v>1372</v>
      </c>
      <c r="H975" s="2" t="s">
        <v>1372</v>
      </c>
      <c r="I975">
        <v>7799</v>
      </c>
      <c r="J975" t="s">
        <v>6934</v>
      </c>
      <c r="K975" t="e">
        <v>#VALUE!</v>
      </c>
      <c r="L975" t="s">
        <v>5780</v>
      </c>
      <c r="M975" s="175">
        <v>0</v>
      </c>
      <c r="N975" s="124">
        <v>0</v>
      </c>
      <c r="O975" s="75">
        <v>0</v>
      </c>
      <c r="P975" s="124">
        <v>0</v>
      </c>
      <c r="Q975" s="124">
        <v>0</v>
      </c>
      <c r="R975" s="124">
        <v>0</v>
      </c>
      <c r="S975" s="75">
        <v>0</v>
      </c>
      <c r="T975" s="124">
        <v>0</v>
      </c>
      <c r="U975" s="75">
        <v>0</v>
      </c>
      <c r="V975" s="75">
        <v>0</v>
      </c>
      <c r="W975" s="75">
        <v>0</v>
      </c>
      <c r="X975" s="75">
        <v>0</v>
      </c>
      <c r="Y975" s="4">
        <v>0</v>
      </c>
      <c r="Z975" s="4">
        <v>0</v>
      </c>
      <c r="AA975" s="4">
        <v>0</v>
      </c>
      <c r="AB975" s="8">
        <v>0</v>
      </c>
      <c r="AC975" s="8">
        <v>0</v>
      </c>
      <c r="AD975" s="8">
        <v>0</v>
      </c>
      <c r="AE975" s="8">
        <v>0</v>
      </c>
      <c r="AF975" s="51">
        <v>0.37915166066423983</v>
      </c>
      <c r="AG975" s="51">
        <v>0</v>
      </c>
      <c r="AH975" s="51">
        <v>0</v>
      </c>
      <c r="AI975" s="51">
        <v>0</v>
      </c>
      <c r="AJ975" s="8">
        <v>-999</v>
      </c>
      <c r="AK975" s="8" t="s">
        <v>12734</v>
      </c>
      <c r="AL975" s="8" t="s">
        <v>12734</v>
      </c>
      <c r="AM975" s="8" t="s">
        <v>12734</v>
      </c>
      <c r="AN975" s="8" t="s">
        <v>12734</v>
      </c>
      <c r="AO975" s="8" t="s">
        <v>12734</v>
      </c>
      <c r="AP975" s="8">
        <v>-999</v>
      </c>
      <c r="AQ975" s="8" t="s">
        <v>12734</v>
      </c>
      <c r="AR975" s="8" t="s">
        <v>12734</v>
      </c>
      <c r="AS975" s="8" t="s">
        <v>12734</v>
      </c>
      <c r="AT975" s="8">
        <v>-999</v>
      </c>
      <c r="AU975" s="8">
        <v>-999</v>
      </c>
      <c r="AV975" s="133" t="s">
        <v>12734</v>
      </c>
      <c r="AW975" s="133" t="s">
        <v>12734</v>
      </c>
      <c r="AX975" s="133" t="s">
        <v>12734</v>
      </c>
      <c r="AY975" s="133" t="s">
        <v>12734</v>
      </c>
      <c r="AZ975" s="133" t="s">
        <v>12734</v>
      </c>
      <c r="BA975" s="133">
        <v>219</v>
      </c>
      <c r="BB975" s="133" t="s">
        <v>12734</v>
      </c>
      <c r="BC975" s="133" t="s">
        <v>12734</v>
      </c>
      <c r="BD975" s="133" t="s">
        <v>12734</v>
      </c>
      <c r="BE975" s="133">
        <v>388</v>
      </c>
      <c r="BF975" s="133">
        <v>373</v>
      </c>
      <c r="BG975" s="92" t="s">
        <v>12734</v>
      </c>
      <c r="BH975" s="8">
        <v>10.292358297693868</v>
      </c>
      <c r="BI975" s="8">
        <v>-1009.2923582976939</v>
      </c>
      <c r="BJ975" s="12">
        <v>884</v>
      </c>
      <c r="BK975" s="10">
        <v>0</v>
      </c>
      <c r="BL975" s="10">
        <v>0.21403182159055145</v>
      </c>
      <c r="BM975" s="10">
        <v>-1009.5063901192844</v>
      </c>
      <c r="BN975" s="41">
        <v>-1863.4934523109864</v>
      </c>
      <c r="BO975" s="41"/>
      <c r="BP975" s="10">
        <v>0</v>
      </c>
      <c r="BQ975" s="38">
        <v>0</v>
      </c>
      <c r="BR975" s="6" t="s">
        <v>13324</v>
      </c>
      <c r="BS975" s="51">
        <v>0</v>
      </c>
      <c r="BT975" s="75">
        <v>2107</v>
      </c>
      <c r="BU975" s="51">
        <v>0</v>
      </c>
      <c r="BV975" s="75">
        <v>0</v>
      </c>
      <c r="BW975" s="75">
        <v>0</v>
      </c>
      <c r="BX975" s="51"/>
    </row>
    <row r="976" spans="1:76">
      <c r="A976" s="26" t="s">
        <v>1535</v>
      </c>
      <c r="B976" s="1" t="s">
        <v>4136</v>
      </c>
      <c r="C976" s="2" t="s">
        <v>4137</v>
      </c>
      <c r="D976" s="91" t="s">
        <v>244</v>
      </c>
      <c r="E976" s="2" t="s">
        <v>2665</v>
      </c>
      <c r="F976" s="2" t="s">
        <v>2665</v>
      </c>
      <c r="G976" s="2" t="s">
        <v>1372</v>
      </c>
      <c r="H976" s="2" t="s">
        <v>1372</v>
      </c>
      <c r="I976">
        <v>950</v>
      </c>
      <c r="J976" t="s">
        <v>7453</v>
      </c>
      <c r="K976" t="e">
        <v>#VALUE!</v>
      </c>
      <c r="L976" t="s">
        <v>3015</v>
      </c>
      <c r="M976" s="175">
        <v>0</v>
      </c>
      <c r="N976" s="124">
        <v>0</v>
      </c>
      <c r="O976" s="75">
        <v>0</v>
      </c>
      <c r="P976" s="124">
        <v>0</v>
      </c>
      <c r="Q976" s="124">
        <v>0</v>
      </c>
      <c r="R976" s="124">
        <v>0</v>
      </c>
      <c r="S976" s="75">
        <v>0</v>
      </c>
      <c r="T976" s="124">
        <v>0</v>
      </c>
      <c r="U976" s="75">
        <v>0</v>
      </c>
      <c r="V976" s="75">
        <v>0</v>
      </c>
      <c r="W976" s="75">
        <v>0</v>
      </c>
      <c r="X976" s="75">
        <v>0</v>
      </c>
      <c r="Y976" s="4">
        <v>0</v>
      </c>
      <c r="Z976" s="4">
        <v>0</v>
      </c>
      <c r="AA976" s="4">
        <v>0</v>
      </c>
      <c r="AB976" s="8">
        <v>0</v>
      </c>
      <c r="AC976" s="8">
        <v>0</v>
      </c>
      <c r="AD976" s="8">
        <v>0</v>
      </c>
      <c r="AE976" s="8">
        <v>0</v>
      </c>
      <c r="AF976" s="51">
        <v>0.37915166066423983</v>
      </c>
      <c r="AG976" s="51">
        <v>0</v>
      </c>
      <c r="AH976" s="51">
        <v>0</v>
      </c>
      <c r="AI976" s="51">
        <v>0</v>
      </c>
      <c r="AJ976" s="51">
        <v>-999</v>
      </c>
      <c r="AK976" s="51" t="s">
        <v>12734</v>
      </c>
      <c r="AL976" s="51" t="s">
        <v>12734</v>
      </c>
      <c r="AM976" s="51" t="s">
        <v>12734</v>
      </c>
      <c r="AN976" s="51" t="s">
        <v>12734</v>
      </c>
      <c r="AO976" s="51" t="s">
        <v>12734</v>
      </c>
      <c r="AP976" s="51">
        <v>-999</v>
      </c>
      <c r="AQ976" s="51" t="s">
        <v>12734</v>
      </c>
      <c r="AR976" s="51" t="s">
        <v>12734</v>
      </c>
      <c r="AS976" s="51" t="s">
        <v>12734</v>
      </c>
      <c r="AT976" s="51">
        <v>-999</v>
      </c>
      <c r="AU976" s="51">
        <v>-999</v>
      </c>
      <c r="AV976" s="76" t="s">
        <v>12734</v>
      </c>
      <c r="AW976" s="133" t="s">
        <v>12734</v>
      </c>
      <c r="AX976" s="133" t="s">
        <v>12734</v>
      </c>
      <c r="AY976" s="133" t="s">
        <v>12734</v>
      </c>
      <c r="AZ976" s="133" t="s">
        <v>12734</v>
      </c>
      <c r="BA976" s="133">
        <v>219</v>
      </c>
      <c r="BB976" s="133" t="s">
        <v>12734</v>
      </c>
      <c r="BC976" s="133" t="s">
        <v>12734</v>
      </c>
      <c r="BD976" s="133" t="s">
        <v>12734</v>
      </c>
      <c r="BE976" s="133">
        <v>388</v>
      </c>
      <c r="BF976" s="133">
        <v>373</v>
      </c>
      <c r="BG976" s="92" t="s">
        <v>12734</v>
      </c>
      <c r="BH976" s="8">
        <v>10.292358297693868</v>
      </c>
      <c r="BI976" s="8">
        <v>-1009.2923582976939</v>
      </c>
      <c r="BJ976" s="12">
        <v>884</v>
      </c>
      <c r="BK976" s="10">
        <v>0</v>
      </c>
      <c r="BL976" s="10">
        <v>0.21403182159055145</v>
      </c>
      <c r="BM976" s="10">
        <v>-1009.5063901192844</v>
      </c>
      <c r="BN976" s="41">
        <v>-1863.4934523109864</v>
      </c>
      <c r="BO976" s="41"/>
      <c r="BP976" s="10">
        <v>0</v>
      </c>
      <c r="BQ976" s="38">
        <v>0</v>
      </c>
      <c r="BR976" s="6" t="s">
        <v>13324</v>
      </c>
      <c r="BS976" s="51">
        <v>0</v>
      </c>
      <c r="BT976" s="75">
        <v>2107</v>
      </c>
      <c r="BU976" s="51">
        <v>0</v>
      </c>
      <c r="BV976" s="75">
        <v>0</v>
      </c>
      <c r="BW976" s="75">
        <v>0</v>
      </c>
      <c r="BX976" s="51"/>
    </row>
    <row r="977" spans="1:76">
      <c r="A977" s="61" t="s">
        <v>2684</v>
      </c>
      <c r="B977" s="1" t="s">
        <v>4552</v>
      </c>
      <c r="C977" s="2" t="s">
        <v>3927</v>
      </c>
      <c r="D977" s="91" t="s">
        <v>2685</v>
      </c>
      <c r="E977" s="2" t="s">
        <v>2665</v>
      </c>
      <c r="F977" s="2" t="s">
        <v>2665</v>
      </c>
      <c r="G977" s="2" t="s">
        <v>1372</v>
      </c>
      <c r="H977" s="2" t="s">
        <v>1372</v>
      </c>
      <c r="I977">
        <v>1070</v>
      </c>
      <c r="J977" t="s">
        <v>7430</v>
      </c>
      <c r="K977" t="e">
        <v>#VALUE!</v>
      </c>
      <c r="L977" t="s">
        <v>5784</v>
      </c>
      <c r="M977" s="175">
        <v>0</v>
      </c>
      <c r="N977" s="124">
        <v>0</v>
      </c>
      <c r="O977" s="75">
        <v>0</v>
      </c>
      <c r="P977" s="124">
        <v>0</v>
      </c>
      <c r="Q977" s="124">
        <v>0</v>
      </c>
      <c r="R977" s="124">
        <v>0</v>
      </c>
      <c r="S977" s="75">
        <v>0</v>
      </c>
      <c r="T977" s="124">
        <v>0</v>
      </c>
      <c r="U977" s="75">
        <v>0</v>
      </c>
      <c r="V977" s="75">
        <v>0</v>
      </c>
      <c r="W977" s="75">
        <v>0</v>
      </c>
      <c r="X977" s="75">
        <v>0</v>
      </c>
      <c r="Y977" s="52">
        <v>0</v>
      </c>
      <c r="Z977" s="52">
        <v>0</v>
      </c>
      <c r="AA977" s="52">
        <v>0</v>
      </c>
      <c r="AB977" s="51">
        <v>0</v>
      </c>
      <c r="AC977" s="51">
        <v>0</v>
      </c>
      <c r="AD977" s="51">
        <v>0</v>
      </c>
      <c r="AE977" s="51">
        <v>0</v>
      </c>
      <c r="AF977" s="51">
        <v>0.37915166066423983</v>
      </c>
      <c r="AG977" s="51">
        <v>0</v>
      </c>
      <c r="AH977" s="51">
        <v>0</v>
      </c>
      <c r="AI977" s="51">
        <v>0</v>
      </c>
      <c r="AJ977" s="51">
        <v>-999</v>
      </c>
      <c r="AK977" s="51" t="s">
        <v>12734</v>
      </c>
      <c r="AL977" s="51" t="s">
        <v>12734</v>
      </c>
      <c r="AM977" s="51" t="s">
        <v>12734</v>
      </c>
      <c r="AN977" s="51" t="s">
        <v>12734</v>
      </c>
      <c r="AO977" s="51" t="s">
        <v>12734</v>
      </c>
      <c r="AP977" s="51">
        <v>-999</v>
      </c>
      <c r="AQ977" s="51" t="s">
        <v>12734</v>
      </c>
      <c r="AR977" s="51" t="s">
        <v>12734</v>
      </c>
      <c r="AS977" s="51" t="s">
        <v>12734</v>
      </c>
      <c r="AT977" s="51">
        <v>-999</v>
      </c>
      <c r="AU977" s="51">
        <v>-999</v>
      </c>
      <c r="AV977" s="76" t="s">
        <v>12734</v>
      </c>
      <c r="AW977" s="133" t="s">
        <v>12734</v>
      </c>
      <c r="AX977" s="133" t="s">
        <v>12734</v>
      </c>
      <c r="AY977" s="133" t="s">
        <v>12734</v>
      </c>
      <c r="AZ977" s="133" t="s">
        <v>12734</v>
      </c>
      <c r="BA977" s="133">
        <v>219</v>
      </c>
      <c r="BB977" s="133" t="s">
        <v>12734</v>
      </c>
      <c r="BC977" s="133" t="s">
        <v>12734</v>
      </c>
      <c r="BD977" s="133" t="s">
        <v>12734</v>
      </c>
      <c r="BE977" s="133">
        <v>388</v>
      </c>
      <c r="BF977" s="133">
        <v>373</v>
      </c>
      <c r="BG977" s="92" t="s">
        <v>12734</v>
      </c>
      <c r="BH977" s="51">
        <v>10.292358297693868</v>
      </c>
      <c r="BI977" s="51">
        <v>-1009.2923582976939</v>
      </c>
      <c r="BJ977" s="76">
        <v>884</v>
      </c>
      <c r="BK977" s="51">
        <v>0</v>
      </c>
      <c r="BL977" s="51">
        <v>0.21403182159055145</v>
      </c>
      <c r="BM977" s="51">
        <v>-1009.5063901192844</v>
      </c>
      <c r="BN977" s="64">
        <v>-1863.4934523109864</v>
      </c>
      <c r="BO977" s="64"/>
      <c r="BP977" s="51">
        <v>0</v>
      </c>
      <c r="BQ977" s="38">
        <v>0</v>
      </c>
      <c r="BR977" s="51" t="s">
        <v>13324</v>
      </c>
      <c r="BS977" s="51">
        <v>0</v>
      </c>
      <c r="BT977" s="75">
        <v>2107</v>
      </c>
      <c r="BU977" s="51">
        <v>0</v>
      </c>
      <c r="BV977" s="75">
        <v>0</v>
      </c>
      <c r="BW977" s="75">
        <v>0</v>
      </c>
      <c r="BX977" s="51"/>
    </row>
    <row r="978" spans="1:76">
      <c r="A978" s="26" t="s">
        <v>1545</v>
      </c>
      <c r="B978" s="1" t="s">
        <v>4484</v>
      </c>
      <c r="C978" s="2" t="s">
        <v>4429</v>
      </c>
      <c r="D978" s="91" t="s">
        <v>76</v>
      </c>
      <c r="E978" s="2" t="s">
        <v>2665</v>
      </c>
      <c r="F978" s="2" t="s">
        <v>2665</v>
      </c>
      <c r="G978" s="2" t="s">
        <v>1372</v>
      </c>
      <c r="H978" s="2" t="s">
        <v>1372</v>
      </c>
      <c r="I978">
        <v>4964</v>
      </c>
      <c r="J978" t="s">
        <v>7880</v>
      </c>
      <c r="K978" t="e">
        <v>#VALUE!</v>
      </c>
      <c r="L978" t="s">
        <v>3025</v>
      </c>
      <c r="M978" s="175">
        <v>0</v>
      </c>
      <c r="N978" s="124">
        <v>0</v>
      </c>
      <c r="O978" s="75">
        <v>0</v>
      </c>
      <c r="P978" s="124">
        <v>0</v>
      </c>
      <c r="Q978" s="124">
        <v>0</v>
      </c>
      <c r="R978" s="124">
        <v>0</v>
      </c>
      <c r="S978" s="75">
        <v>0</v>
      </c>
      <c r="T978" s="124">
        <v>0</v>
      </c>
      <c r="U978" s="75">
        <v>0</v>
      </c>
      <c r="V978" s="75">
        <v>0</v>
      </c>
      <c r="W978" s="75">
        <v>0</v>
      </c>
      <c r="X978" s="75">
        <v>0</v>
      </c>
      <c r="Y978" s="31">
        <v>0</v>
      </c>
      <c r="Z978" s="31">
        <v>0</v>
      </c>
      <c r="AA978" s="31">
        <v>0</v>
      </c>
      <c r="AB978" s="32">
        <v>0</v>
      </c>
      <c r="AC978" s="32">
        <v>0</v>
      </c>
      <c r="AD978" s="32">
        <v>0</v>
      </c>
      <c r="AE978" s="32">
        <v>0</v>
      </c>
      <c r="AF978" s="51">
        <v>0.37915166066423983</v>
      </c>
      <c r="AG978" s="51">
        <v>0</v>
      </c>
      <c r="AH978" s="51">
        <v>0</v>
      </c>
      <c r="AI978" s="51">
        <v>0</v>
      </c>
      <c r="AJ978" s="32">
        <v>-999</v>
      </c>
      <c r="AK978" s="32" t="s">
        <v>12734</v>
      </c>
      <c r="AL978" s="32" t="s">
        <v>12734</v>
      </c>
      <c r="AM978" s="32" t="s">
        <v>12734</v>
      </c>
      <c r="AN978" s="32" t="s">
        <v>12734</v>
      </c>
      <c r="AO978" s="32" t="s">
        <v>12734</v>
      </c>
      <c r="AP978" s="32">
        <v>-999</v>
      </c>
      <c r="AQ978" s="32" t="s">
        <v>12734</v>
      </c>
      <c r="AR978" s="32" t="s">
        <v>12734</v>
      </c>
      <c r="AS978" s="32" t="s">
        <v>12734</v>
      </c>
      <c r="AT978" s="32">
        <v>-999</v>
      </c>
      <c r="AU978" s="32">
        <v>-999</v>
      </c>
      <c r="AV978" s="134" t="s">
        <v>12734</v>
      </c>
      <c r="AW978" s="133" t="s">
        <v>12734</v>
      </c>
      <c r="AX978" s="133" t="s">
        <v>12734</v>
      </c>
      <c r="AY978" s="133" t="s">
        <v>12734</v>
      </c>
      <c r="AZ978" s="133" t="s">
        <v>12734</v>
      </c>
      <c r="BA978" s="133">
        <v>219</v>
      </c>
      <c r="BB978" s="133" t="s">
        <v>12734</v>
      </c>
      <c r="BC978" s="133" t="s">
        <v>12734</v>
      </c>
      <c r="BD978" s="133" t="s">
        <v>12734</v>
      </c>
      <c r="BE978" s="133">
        <v>388</v>
      </c>
      <c r="BF978" s="133">
        <v>373</v>
      </c>
      <c r="BG978" s="92" t="s">
        <v>12734</v>
      </c>
      <c r="BH978" s="32">
        <v>10.292358297693868</v>
      </c>
      <c r="BI978" s="8">
        <v>-1009.2923582976939</v>
      </c>
      <c r="BJ978" s="12">
        <v>884</v>
      </c>
      <c r="BK978" s="32">
        <v>0</v>
      </c>
      <c r="BL978" s="32">
        <v>0.21403182159055145</v>
      </c>
      <c r="BM978" s="32">
        <v>-1009.5063901192844</v>
      </c>
      <c r="BN978" s="40">
        <v>-1863.4934523109864</v>
      </c>
      <c r="BO978" s="40"/>
      <c r="BP978" s="32">
        <v>0</v>
      </c>
      <c r="BQ978" s="38">
        <v>0</v>
      </c>
      <c r="BR978" s="6" t="s">
        <v>13324</v>
      </c>
      <c r="BS978" s="51">
        <v>0</v>
      </c>
      <c r="BT978" s="75">
        <v>2107</v>
      </c>
      <c r="BU978" s="51">
        <v>0</v>
      </c>
      <c r="BV978" s="75">
        <v>0</v>
      </c>
      <c r="BW978" s="75">
        <v>0</v>
      </c>
      <c r="BX978" s="51"/>
    </row>
    <row r="979" spans="1:76">
      <c r="A979" s="61" t="s">
        <v>9657</v>
      </c>
      <c r="B979" s="1" t="s">
        <v>9658</v>
      </c>
      <c r="C979" s="2" t="s">
        <v>4274</v>
      </c>
      <c r="D979" s="91" t="s">
        <v>8694</v>
      </c>
      <c r="E979" s="2" t="s">
        <v>2665</v>
      </c>
      <c r="F979" s="2" t="s">
        <v>2665</v>
      </c>
      <c r="G979" s="2" t="s">
        <v>1372</v>
      </c>
      <c r="H979" s="2" t="s">
        <v>1372</v>
      </c>
      <c r="I979">
        <v>11204</v>
      </c>
      <c r="J979" t="s">
        <v>8695</v>
      </c>
      <c r="K979" t="e">
        <v>#VALUE!</v>
      </c>
      <c r="L979" t="s">
        <v>9659</v>
      </c>
      <c r="M979" s="175">
        <v>0</v>
      </c>
      <c r="N979" s="124">
        <v>0</v>
      </c>
      <c r="O979" s="75">
        <v>0</v>
      </c>
      <c r="P979" s="124">
        <v>0</v>
      </c>
      <c r="Q979" s="124">
        <v>0</v>
      </c>
      <c r="R979" s="124">
        <v>0</v>
      </c>
      <c r="S979" s="75">
        <v>0</v>
      </c>
      <c r="T979" s="124">
        <v>0</v>
      </c>
      <c r="U979" s="75">
        <v>0</v>
      </c>
      <c r="V979" s="75">
        <v>0</v>
      </c>
      <c r="W979" s="75">
        <v>0</v>
      </c>
      <c r="X979" s="75">
        <v>0</v>
      </c>
      <c r="Y979" s="52">
        <v>0</v>
      </c>
      <c r="Z979" s="52">
        <v>0</v>
      </c>
      <c r="AA979" s="52">
        <v>0</v>
      </c>
      <c r="AB979" s="51">
        <v>0</v>
      </c>
      <c r="AC979" s="51">
        <v>0</v>
      </c>
      <c r="AD979" s="51">
        <v>0</v>
      </c>
      <c r="AE979" s="51">
        <v>0</v>
      </c>
      <c r="AF979" s="51">
        <v>0.37915166066423983</v>
      </c>
      <c r="AG979" s="51">
        <v>0</v>
      </c>
      <c r="AH979" s="51">
        <v>0</v>
      </c>
      <c r="AI979" s="51">
        <v>0</v>
      </c>
      <c r="AJ979" s="51">
        <v>-999</v>
      </c>
      <c r="AK979" s="51" t="s">
        <v>12734</v>
      </c>
      <c r="AL979" s="51" t="s">
        <v>12734</v>
      </c>
      <c r="AM979" s="51" t="s">
        <v>12734</v>
      </c>
      <c r="AN979" s="51" t="s">
        <v>12734</v>
      </c>
      <c r="AO979" s="51" t="s">
        <v>12734</v>
      </c>
      <c r="AP979" s="51">
        <v>-999</v>
      </c>
      <c r="AQ979" s="51" t="s">
        <v>12734</v>
      </c>
      <c r="AR979" s="51" t="s">
        <v>12734</v>
      </c>
      <c r="AS979" s="51" t="s">
        <v>12734</v>
      </c>
      <c r="AT979" s="51">
        <v>-999</v>
      </c>
      <c r="AU979" s="51">
        <v>-999</v>
      </c>
      <c r="AV979" s="76" t="s">
        <v>12734</v>
      </c>
      <c r="AW979" s="76" t="s">
        <v>12734</v>
      </c>
      <c r="AX979" s="76" t="s">
        <v>12734</v>
      </c>
      <c r="AY979" s="76" t="s">
        <v>12734</v>
      </c>
      <c r="AZ979" s="76" t="s">
        <v>12734</v>
      </c>
      <c r="BA979" s="76">
        <v>219</v>
      </c>
      <c r="BB979" s="76" t="s">
        <v>12734</v>
      </c>
      <c r="BC979" s="76" t="s">
        <v>12734</v>
      </c>
      <c r="BD979" s="76" t="s">
        <v>12734</v>
      </c>
      <c r="BE979" s="76">
        <v>388</v>
      </c>
      <c r="BF979" s="76">
        <v>373</v>
      </c>
      <c r="BG979" s="93" t="s">
        <v>12734</v>
      </c>
      <c r="BH979" s="51">
        <v>10.292358297693868</v>
      </c>
      <c r="BI979" s="51">
        <v>-1009.2923582976939</v>
      </c>
      <c r="BJ979" s="76">
        <v>884</v>
      </c>
      <c r="BK979" s="51">
        <v>0</v>
      </c>
      <c r="BL979" s="51">
        <v>0.21403182159055145</v>
      </c>
      <c r="BM979" s="51">
        <v>-1009.5063901192844</v>
      </c>
      <c r="BN979" s="64">
        <v>-1863.4934523109864</v>
      </c>
      <c r="BO979" s="64"/>
      <c r="BP979" s="51">
        <v>0</v>
      </c>
      <c r="BQ979" s="38">
        <v>0</v>
      </c>
      <c r="BR979" s="51" t="s">
        <v>13324</v>
      </c>
      <c r="BS979" s="51">
        <v>0</v>
      </c>
      <c r="BT979" s="75">
        <v>2107</v>
      </c>
      <c r="BU979" s="51">
        <v>0</v>
      </c>
      <c r="BV979" s="75">
        <v>0</v>
      </c>
      <c r="BW979" s="75">
        <v>0</v>
      </c>
      <c r="BX979" s="51"/>
    </row>
    <row r="980" spans="1:76">
      <c r="A980" s="61" t="s">
        <v>1562</v>
      </c>
      <c r="B980" s="1" t="s">
        <v>4601</v>
      </c>
      <c r="C980" s="2" t="s">
        <v>4602</v>
      </c>
      <c r="D980" s="91" t="s">
        <v>221</v>
      </c>
      <c r="E980" s="2" t="s">
        <v>2665</v>
      </c>
      <c r="F980" s="2" t="s">
        <v>2665</v>
      </c>
      <c r="G980" s="2" t="s">
        <v>1372</v>
      </c>
      <c r="H980" s="2" t="s">
        <v>1372</v>
      </c>
      <c r="I980">
        <v>9048</v>
      </c>
      <c r="J980" t="s">
        <v>7693</v>
      </c>
      <c r="K980" t="e">
        <v>#VALUE!</v>
      </c>
      <c r="L980" t="s">
        <v>3035</v>
      </c>
      <c r="M980" s="175">
        <v>0</v>
      </c>
      <c r="N980" s="124">
        <v>0</v>
      </c>
      <c r="O980" s="75">
        <v>0</v>
      </c>
      <c r="P980" s="124">
        <v>0</v>
      </c>
      <c r="Q980" s="124">
        <v>0</v>
      </c>
      <c r="R980" s="124">
        <v>0</v>
      </c>
      <c r="S980" s="75">
        <v>0</v>
      </c>
      <c r="T980" s="124">
        <v>0</v>
      </c>
      <c r="U980" s="75">
        <v>0</v>
      </c>
      <c r="V980" s="75">
        <v>0</v>
      </c>
      <c r="W980" s="75">
        <v>0</v>
      </c>
      <c r="X980" s="75">
        <v>0</v>
      </c>
      <c r="Y980" s="52">
        <v>0</v>
      </c>
      <c r="Z980" s="52">
        <v>0</v>
      </c>
      <c r="AA980" s="52">
        <v>0</v>
      </c>
      <c r="AB980" s="51">
        <v>0</v>
      </c>
      <c r="AC980" s="51">
        <v>0</v>
      </c>
      <c r="AD980" s="51">
        <v>0</v>
      </c>
      <c r="AE980" s="51">
        <v>0</v>
      </c>
      <c r="AF980" s="51">
        <v>0.37915166066423983</v>
      </c>
      <c r="AG980" s="51">
        <v>0</v>
      </c>
      <c r="AH980" s="51">
        <v>0</v>
      </c>
      <c r="AI980" s="51">
        <v>0</v>
      </c>
      <c r="AJ980" s="51">
        <v>-999</v>
      </c>
      <c r="AK980" s="51" t="s">
        <v>12734</v>
      </c>
      <c r="AL980" s="51" t="s">
        <v>12734</v>
      </c>
      <c r="AM980" s="51" t="s">
        <v>12734</v>
      </c>
      <c r="AN980" s="51" t="s">
        <v>12734</v>
      </c>
      <c r="AO980" s="51" t="s">
        <v>12734</v>
      </c>
      <c r="AP980" s="51">
        <v>-999</v>
      </c>
      <c r="AQ980" s="51" t="s">
        <v>12734</v>
      </c>
      <c r="AR980" s="51" t="s">
        <v>12734</v>
      </c>
      <c r="AS980" s="51" t="s">
        <v>12734</v>
      </c>
      <c r="AT980" s="51">
        <v>-999</v>
      </c>
      <c r="AU980" s="51">
        <v>-999</v>
      </c>
      <c r="AV980" s="76" t="s">
        <v>12734</v>
      </c>
      <c r="AW980" s="133" t="s">
        <v>12734</v>
      </c>
      <c r="AX980" s="133" t="s">
        <v>12734</v>
      </c>
      <c r="AY980" s="133" t="s">
        <v>12734</v>
      </c>
      <c r="AZ980" s="133" t="s">
        <v>12734</v>
      </c>
      <c r="BA980" s="133">
        <v>219</v>
      </c>
      <c r="BB980" s="133" t="s">
        <v>12734</v>
      </c>
      <c r="BC980" s="133" t="s">
        <v>12734</v>
      </c>
      <c r="BD980" s="133" t="s">
        <v>12734</v>
      </c>
      <c r="BE980" s="133">
        <v>388</v>
      </c>
      <c r="BF980" s="133">
        <v>373</v>
      </c>
      <c r="BG980" s="92" t="s">
        <v>12734</v>
      </c>
      <c r="BH980" s="51">
        <v>10.292358297693868</v>
      </c>
      <c r="BI980" s="8">
        <v>-1009.2923582976939</v>
      </c>
      <c r="BJ980" s="12">
        <v>884</v>
      </c>
      <c r="BK980" s="51">
        <v>0</v>
      </c>
      <c r="BL980" s="51">
        <v>0.21403182159055145</v>
      </c>
      <c r="BM980" s="51">
        <v>-1009.5063901192844</v>
      </c>
      <c r="BN980" s="64">
        <v>-1863.4934523109864</v>
      </c>
      <c r="BO980" s="64"/>
      <c r="BP980" s="51">
        <v>0</v>
      </c>
      <c r="BQ980" s="38">
        <v>0</v>
      </c>
      <c r="BR980" s="51" t="s">
        <v>13324</v>
      </c>
      <c r="BS980" s="51">
        <v>0</v>
      </c>
      <c r="BT980" s="75">
        <v>2107</v>
      </c>
      <c r="BU980" s="51">
        <v>0</v>
      </c>
      <c r="BV980" s="75">
        <v>0</v>
      </c>
      <c r="BW980" s="75">
        <v>0</v>
      </c>
      <c r="BX980" s="51"/>
    </row>
    <row r="981" spans="1:76">
      <c r="A981" s="26" t="s">
        <v>1569</v>
      </c>
      <c r="B981" s="1" t="s">
        <v>4183</v>
      </c>
      <c r="C981" s="2" t="s">
        <v>3929</v>
      </c>
      <c r="D981" s="91" t="s">
        <v>315</v>
      </c>
      <c r="E981" s="2" t="s">
        <v>2665</v>
      </c>
      <c r="F981" s="2" t="s">
        <v>2665</v>
      </c>
      <c r="G981" s="2" t="s">
        <v>1372</v>
      </c>
      <c r="H981" s="2" t="s">
        <v>1372</v>
      </c>
      <c r="I981">
        <v>7223</v>
      </c>
      <c r="J981" t="s">
        <v>7005</v>
      </c>
      <c r="K981" t="e">
        <v>#VALUE!</v>
      </c>
      <c r="L981" t="s">
        <v>3040</v>
      </c>
      <c r="M981" s="175">
        <v>0</v>
      </c>
      <c r="N981" s="124">
        <v>0</v>
      </c>
      <c r="O981" s="75">
        <v>0</v>
      </c>
      <c r="P981" s="124">
        <v>0</v>
      </c>
      <c r="Q981" s="124">
        <v>0</v>
      </c>
      <c r="R981" s="124">
        <v>0</v>
      </c>
      <c r="S981" s="75">
        <v>0</v>
      </c>
      <c r="T981" s="124">
        <v>0</v>
      </c>
      <c r="U981" s="75">
        <v>0</v>
      </c>
      <c r="V981" s="75">
        <v>0</v>
      </c>
      <c r="W981" s="75">
        <v>0</v>
      </c>
      <c r="X981" s="75">
        <v>0</v>
      </c>
      <c r="Y981" s="4">
        <v>0</v>
      </c>
      <c r="Z981" s="4">
        <v>0</v>
      </c>
      <c r="AA981" s="4">
        <v>0</v>
      </c>
      <c r="AB981" s="8">
        <v>0</v>
      </c>
      <c r="AC981" s="8">
        <v>0</v>
      </c>
      <c r="AD981" s="8">
        <v>0</v>
      </c>
      <c r="AE981" s="8">
        <v>0</v>
      </c>
      <c r="AF981" s="51">
        <v>0.37915166066423983</v>
      </c>
      <c r="AG981" s="51">
        <v>0</v>
      </c>
      <c r="AH981" s="51">
        <v>0</v>
      </c>
      <c r="AI981" s="51">
        <v>0</v>
      </c>
      <c r="AJ981" s="8">
        <v>-999</v>
      </c>
      <c r="AK981" s="8" t="s">
        <v>12734</v>
      </c>
      <c r="AL981" s="8" t="s">
        <v>12734</v>
      </c>
      <c r="AM981" s="8" t="s">
        <v>12734</v>
      </c>
      <c r="AN981" s="8" t="s">
        <v>12734</v>
      </c>
      <c r="AO981" s="8" t="s">
        <v>12734</v>
      </c>
      <c r="AP981" s="8">
        <v>-999</v>
      </c>
      <c r="AQ981" s="8" t="s">
        <v>12734</v>
      </c>
      <c r="AR981" s="8" t="s">
        <v>12734</v>
      </c>
      <c r="AS981" s="8" t="s">
        <v>12734</v>
      </c>
      <c r="AT981" s="8">
        <v>-999</v>
      </c>
      <c r="AU981" s="8">
        <v>-999</v>
      </c>
      <c r="AV981" s="133" t="s">
        <v>12734</v>
      </c>
      <c r="AW981" s="133" t="s">
        <v>12734</v>
      </c>
      <c r="AX981" s="133" t="s">
        <v>12734</v>
      </c>
      <c r="AY981" s="133" t="s">
        <v>12734</v>
      </c>
      <c r="AZ981" s="133" t="s">
        <v>12734</v>
      </c>
      <c r="BA981" s="133">
        <v>219</v>
      </c>
      <c r="BB981" s="133" t="s">
        <v>12734</v>
      </c>
      <c r="BC981" s="133" t="s">
        <v>12734</v>
      </c>
      <c r="BD981" s="133" t="s">
        <v>12734</v>
      </c>
      <c r="BE981" s="133">
        <v>388</v>
      </c>
      <c r="BF981" s="133">
        <v>373</v>
      </c>
      <c r="BG981" s="92" t="s">
        <v>12734</v>
      </c>
      <c r="BH981" s="8">
        <v>10.292358297693868</v>
      </c>
      <c r="BI981" s="8">
        <v>-1009.2923582976939</v>
      </c>
      <c r="BJ981" s="12">
        <v>884</v>
      </c>
      <c r="BK981" s="10">
        <v>0</v>
      </c>
      <c r="BL981" s="10">
        <v>0.21403182159055145</v>
      </c>
      <c r="BM981" s="10">
        <v>-1009.5063901192844</v>
      </c>
      <c r="BN981" s="41">
        <v>-1863.4934523109864</v>
      </c>
      <c r="BO981" s="41"/>
      <c r="BP981" s="10">
        <v>0</v>
      </c>
      <c r="BQ981" s="38">
        <v>0</v>
      </c>
      <c r="BR981" s="6" t="s">
        <v>13324</v>
      </c>
      <c r="BS981" s="51">
        <v>0</v>
      </c>
      <c r="BT981" s="75">
        <v>2107</v>
      </c>
      <c r="BU981" s="51">
        <v>0</v>
      </c>
      <c r="BV981" s="75">
        <v>0</v>
      </c>
      <c r="BW981" s="75">
        <v>0</v>
      </c>
      <c r="BX981" s="51"/>
    </row>
    <row r="982" spans="1:76">
      <c r="A982" s="203" t="s">
        <v>1580</v>
      </c>
      <c r="B982" s="187" t="s">
        <v>4608</v>
      </c>
      <c r="C982" s="205" t="s">
        <v>4609</v>
      </c>
      <c r="D982" s="220" t="s">
        <v>287</v>
      </c>
      <c r="E982" s="205" t="s">
        <v>2665</v>
      </c>
      <c r="F982" s="205" t="s">
        <v>2665</v>
      </c>
      <c r="G982" s="205" t="s">
        <v>1372</v>
      </c>
      <c r="H982" s="205" t="s">
        <v>1372</v>
      </c>
      <c r="I982" s="206">
        <v>7995</v>
      </c>
      <c r="J982" s="206" t="s">
        <v>7715</v>
      </c>
      <c r="K982" s="207" t="e">
        <v>#VALUE!</v>
      </c>
      <c r="L982" s="207" t="s">
        <v>5802</v>
      </c>
      <c r="M982" s="208">
        <v>0</v>
      </c>
      <c r="N982" s="209">
        <v>0</v>
      </c>
      <c r="O982" s="209">
        <v>0</v>
      </c>
      <c r="P982" s="209">
        <v>0</v>
      </c>
      <c r="Q982" s="209">
        <v>0</v>
      </c>
      <c r="R982" s="209">
        <v>0</v>
      </c>
      <c r="S982" s="209">
        <v>0</v>
      </c>
      <c r="T982" s="209">
        <v>0</v>
      </c>
      <c r="U982" s="209">
        <v>0</v>
      </c>
      <c r="V982" s="209">
        <v>0</v>
      </c>
      <c r="W982" s="209">
        <v>0</v>
      </c>
      <c r="X982" s="209">
        <v>0</v>
      </c>
      <c r="Y982" s="210">
        <v>0</v>
      </c>
      <c r="Z982" s="211">
        <v>0</v>
      </c>
      <c r="AA982" s="211">
        <v>0</v>
      </c>
      <c r="AB982" s="212">
        <v>0</v>
      </c>
      <c r="AC982" s="212">
        <v>0</v>
      </c>
      <c r="AD982" s="212">
        <v>0</v>
      </c>
      <c r="AE982" s="212">
        <v>0</v>
      </c>
      <c r="AF982" s="212">
        <v>0.37915166066423983</v>
      </c>
      <c r="AG982" s="213">
        <v>0</v>
      </c>
      <c r="AH982" s="213">
        <v>0</v>
      </c>
      <c r="AI982" s="213">
        <v>0</v>
      </c>
      <c r="AJ982" s="212">
        <v>-999</v>
      </c>
      <c r="AK982" s="212" t="s">
        <v>12734</v>
      </c>
      <c r="AL982" s="212" t="s">
        <v>12734</v>
      </c>
      <c r="AM982" s="212" t="s">
        <v>12734</v>
      </c>
      <c r="AN982" s="212" t="s">
        <v>12734</v>
      </c>
      <c r="AO982" s="212" t="s">
        <v>12734</v>
      </c>
      <c r="AP982" s="212">
        <v>-999</v>
      </c>
      <c r="AQ982" s="212" t="s">
        <v>12734</v>
      </c>
      <c r="AR982" s="212" t="s">
        <v>12734</v>
      </c>
      <c r="AS982" s="212" t="s">
        <v>12734</v>
      </c>
      <c r="AT982" s="212">
        <v>-999</v>
      </c>
      <c r="AU982" s="212">
        <v>-999</v>
      </c>
      <c r="AV982" s="214" t="s">
        <v>12734</v>
      </c>
      <c r="AW982" s="214" t="s">
        <v>12734</v>
      </c>
      <c r="AX982" s="214" t="s">
        <v>12734</v>
      </c>
      <c r="AY982" s="214" t="s">
        <v>12734</v>
      </c>
      <c r="AZ982" s="214" t="s">
        <v>12734</v>
      </c>
      <c r="BA982" s="214">
        <v>219</v>
      </c>
      <c r="BB982" s="214" t="s">
        <v>12734</v>
      </c>
      <c r="BC982" s="214" t="s">
        <v>12734</v>
      </c>
      <c r="BD982" s="214" t="s">
        <v>12734</v>
      </c>
      <c r="BE982" s="214">
        <v>388</v>
      </c>
      <c r="BF982" s="214">
        <v>373</v>
      </c>
      <c r="BG982" s="215" t="s">
        <v>12734</v>
      </c>
      <c r="BH982" s="212">
        <v>10.292358297693868</v>
      </c>
      <c r="BI982" s="212">
        <v>-1009.2923582976939</v>
      </c>
      <c r="BJ982" s="214">
        <v>884</v>
      </c>
      <c r="BK982" s="212">
        <v>0</v>
      </c>
      <c r="BL982" s="212">
        <v>0.21403182159055145</v>
      </c>
      <c r="BM982" s="212">
        <v>-1009.5063901192844</v>
      </c>
      <c r="BN982" s="216">
        <v>-1863.4934523109864</v>
      </c>
      <c r="BO982" s="217"/>
      <c r="BP982" s="212">
        <v>0</v>
      </c>
      <c r="BQ982" s="38">
        <v>0</v>
      </c>
      <c r="BR982" s="212" t="s">
        <v>13324</v>
      </c>
      <c r="BS982" s="212">
        <v>0</v>
      </c>
      <c r="BT982" s="218">
        <v>2107</v>
      </c>
      <c r="BU982" s="213">
        <v>0</v>
      </c>
      <c r="BV982" s="218">
        <v>0</v>
      </c>
      <c r="BW982" s="218">
        <v>0</v>
      </c>
      <c r="BX982" s="212"/>
    </row>
    <row r="983" spans="1:76">
      <c r="A983" s="203" t="s">
        <v>2692</v>
      </c>
      <c r="B983" s="187" t="s">
        <v>4610</v>
      </c>
      <c r="C983" s="188" t="s">
        <v>4611</v>
      </c>
      <c r="D983" s="219" t="s">
        <v>36</v>
      </c>
      <c r="E983" s="188" t="s">
        <v>2665</v>
      </c>
      <c r="F983" s="188" t="s">
        <v>2665</v>
      </c>
      <c r="G983" s="188" t="s">
        <v>1372</v>
      </c>
      <c r="H983" s="188" t="s">
        <v>1372</v>
      </c>
      <c r="I983" s="190">
        <v>768</v>
      </c>
      <c r="J983" s="190" t="s">
        <v>7050</v>
      </c>
      <c r="K983" s="202" t="e">
        <v>#VALUE!</v>
      </c>
      <c r="L983" s="202" t="s">
        <v>3056</v>
      </c>
      <c r="M983" s="66">
        <v>0</v>
      </c>
      <c r="N983" s="192">
        <v>0</v>
      </c>
      <c r="O983" s="192">
        <v>0</v>
      </c>
      <c r="P983" s="192">
        <v>0</v>
      </c>
      <c r="Q983" s="192">
        <v>0</v>
      </c>
      <c r="R983" s="192">
        <v>0</v>
      </c>
      <c r="S983" s="192">
        <v>0</v>
      </c>
      <c r="T983" s="192">
        <v>0</v>
      </c>
      <c r="U983" s="192">
        <v>0</v>
      </c>
      <c r="V983" s="192">
        <v>0</v>
      </c>
      <c r="W983" s="192">
        <v>0</v>
      </c>
      <c r="X983" s="192">
        <v>0</v>
      </c>
      <c r="Y983" s="193">
        <v>0</v>
      </c>
      <c r="Z983" s="194">
        <v>0</v>
      </c>
      <c r="AA983" s="194">
        <v>0</v>
      </c>
      <c r="AB983" s="195">
        <v>0</v>
      </c>
      <c r="AC983" s="195">
        <v>0</v>
      </c>
      <c r="AD983" s="195">
        <v>0</v>
      </c>
      <c r="AE983" s="195">
        <v>0</v>
      </c>
      <c r="AF983" s="195">
        <v>0.37915166066423983</v>
      </c>
      <c r="AG983" s="196">
        <v>0</v>
      </c>
      <c r="AH983" s="196">
        <v>0</v>
      </c>
      <c r="AI983" s="196">
        <v>0</v>
      </c>
      <c r="AJ983" s="195">
        <v>-999</v>
      </c>
      <c r="AK983" s="195" t="s">
        <v>12734</v>
      </c>
      <c r="AL983" s="195" t="s">
        <v>12734</v>
      </c>
      <c r="AM983" s="195" t="s">
        <v>12734</v>
      </c>
      <c r="AN983" s="195" t="s">
        <v>12734</v>
      </c>
      <c r="AO983" s="195" t="s">
        <v>12734</v>
      </c>
      <c r="AP983" s="195">
        <v>-999</v>
      </c>
      <c r="AQ983" s="195" t="s">
        <v>12734</v>
      </c>
      <c r="AR983" s="195" t="s">
        <v>12734</v>
      </c>
      <c r="AS983" s="195" t="s">
        <v>12734</v>
      </c>
      <c r="AT983" s="195">
        <v>-999</v>
      </c>
      <c r="AU983" s="195">
        <v>-999</v>
      </c>
      <c r="AV983" s="197" t="s">
        <v>12734</v>
      </c>
      <c r="AW983" s="197" t="s">
        <v>12734</v>
      </c>
      <c r="AX983" s="197" t="s">
        <v>12734</v>
      </c>
      <c r="AY983" s="197" t="s">
        <v>12734</v>
      </c>
      <c r="AZ983" s="197" t="s">
        <v>12734</v>
      </c>
      <c r="BA983" s="197">
        <v>219</v>
      </c>
      <c r="BB983" s="197" t="s">
        <v>12734</v>
      </c>
      <c r="BC983" s="197" t="s">
        <v>12734</v>
      </c>
      <c r="BD983" s="197" t="s">
        <v>12734</v>
      </c>
      <c r="BE983" s="197">
        <v>388</v>
      </c>
      <c r="BF983" s="197">
        <v>373</v>
      </c>
      <c r="BG983" s="198" t="s">
        <v>12734</v>
      </c>
      <c r="BH983" s="195">
        <v>10.292358297693868</v>
      </c>
      <c r="BI983" s="195">
        <v>-1009.2923582976939</v>
      </c>
      <c r="BJ983" s="197">
        <v>884</v>
      </c>
      <c r="BK983" s="195">
        <v>0</v>
      </c>
      <c r="BL983" s="195">
        <v>0.21403182159055145</v>
      </c>
      <c r="BM983" s="195">
        <v>-1009.5063901192844</v>
      </c>
      <c r="BN983" s="199">
        <v>-1863.4934523109864</v>
      </c>
      <c r="BO983" s="200"/>
      <c r="BP983" s="195">
        <v>0</v>
      </c>
      <c r="BQ983" s="38">
        <v>0</v>
      </c>
      <c r="BR983" s="195" t="s">
        <v>13324</v>
      </c>
      <c r="BS983" s="195">
        <v>0</v>
      </c>
      <c r="BT983" s="201">
        <v>2107</v>
      </c>
      <c r="BU983" s="196">
        <v>0</v>
      </c>
      <c r="BV983" s="201">
        <v>0</v>
      </c>
      <c r="BW983" s="201">
        <v>0</v>
      </c>
      <c r="BX983" s="195"/>
    </row>
    <row r="984" spans="1:76">
      <c r="A984" s="48" t="s">
        <v>2599</v>
      </c>
      <c r="B984" s="1" t="s">
        <v>4447</v>
      </c>
      <c r="C984" s="2" t="s">
        <v>3984</v>
      </c>
      <c r="D984" s="91" t="s">
        <v>99</v>
      </c>
      <c r="E984" s="2" t="s">
        <v>1388</v>
      </c>
      <c r="F984" s="2" t="s">
        <v>3643</v>
      </c>
      <c r="G984" s="2" t="s">
        <v>1372</v>
      </c>
      <c r="H984" s="2" t="s">
        <v>1372</v>
      </c>
      <c r="I984">
        <v>11376</v>
      </c>
      <c r="J984" t="s">
        <v>7119</v>
      </c>
      <c r="K984" t="e">
        <v>#VALUE!</v>
      </c>
      <c r="L984" t="s">
        <v>3063</v>
      </c>
      <c r="M984" s="175">
        <v>0</v>
      </c>
      <c r="N984" s="124">
        <v>0</v>
      </c>
      <c r="O984" s="75">
        <v>0</v>
      </c>
      <c r="P984" s="124">
        <v>0</v>
      </c>
      <c r="Q984" s="124">
        <v>0</v>
      </c>
      <c r="R984" s="124">
        <v>0</v>
      </c>
      <c r="S984" s="75">
        <v>0</v>
      </c>
      <c r="T984" s="124">
        <v>0</v>
      </c>
      <c r="U984" s="75">
        <v>0</v>
      </c>
      <c r="V984" s="75">
        <v>0</v>
      </c>
      <c r="W984" s="75">
        <v>0</v>
      </c>
      <c r="X984" s="75">
        <v>0</v>
      </c>
      <c r="Y984" s="4">
        <v>0</v>
      </c>
      <c r="Z984" s="4">
        <v>0</v>
      </c>
      <c r="AA984" s="4">
        <v>0</v>
      </c>
      <c r="AB984" s="8">
        <v>0</v>
      </c>
      <c r="AC984" s="8">
        <v>0</v>
      </c>
      <c r="AD984" s="8">
        <v>0</v>
      </c>
      <c r="AE984" s="8">
        <v>0</v>
      </c>
      <c r="AF984" s="51">
        <v>0.37915166066423983</v>
      </c>
      <c r="AG984" s="51">
        <v>0</v>
      </c>
      <c r="AH984" s="51">
        <v>0</v>
      </c>
      <c r="AI984" s="51">
        <v>0</v>
      </c>
      <c r="AJ984" s="8">
        <v>-999</v>
      </c>
      <c r="AK984" s="8" t="s">
        <v>12734</v>
      </c>
      <c r="AL984" s="8" t="s">
        <v>12734</v>
      </c>
      <c r="AM984" s="8" t="s">
        <v>12734</v>
      </c>
      <c r="AN984" s="8" t="s">
        <v>12734</v>
      </c>
      <c r="AO984" s="8" t="s">
        <v>12734</v>
      </c>
      <c r="AP984" s="8">
        <v>-999</v>
      </c>
      <c r="AQ984" s="8" t="s">
        <v>12734</v>
      </c>
      <c r="AR984" s="8" t="s">
        <v>12734</v>
      </c>
      <c r="AS984" s="8" t="s">
        <v>12734</v>
      </c>
      <c r="AT984" s="8">
        <v>-999</v>
      </c>
      <c r="AU984" s="8">
        <v>-999</v>
      </c>
      <c r="AV984" s="133" t="s">
        <v>12734</v>
      </c>
      <c r="AW984" s="133" t="s">
        <v>12734</v>
      </c>
      <c r="AX984" s="133" t="s">
        <v>12734</v>
      </c>
      <c r="AY984" s="133" t="s">
        <v>12734</v>
      </c>
      <c r="AZ984" s="133" t="s">
        <v>12734</v>
      </c>
      <c r="BA984" s="133">
        <v>219</v>
      </c>
      <c r="BB984" s="133" t="s">
        <v>12734</v>
      </c>
      <c r="BC984" s="133" t="s">
        <v>12734</v>
      </c>
      <c r="BD984" s="133" t="s">
        <v>12734</v>
      </c>
      <c r="BE984" s="133">
        <v>388</v>
      </c>
      <c r="BF984" s="133">
        <v>373</v>
      </c>
      <c r="BG984" s="92" t="s">
        <v>12734</v>
      </c>
      <c r="BH984" s="8">
        <v>10.292358297693868</v>
      </c>
      <c r="BI984" s="8">
        <v>-1009.2923582976939</v>
      </c>
      <c r="BJ984" s="12">
        <v>884</v>
      </c>
      <c r="BK984" s="10">
        <v>0</v>
      </c>
      <c r="BL984" s="10">
        <v>0.21403182159055145</v>
      </c>
      <c r="BM984" s="10">
        <v>-1009.5063901192844</v>
      </c>
      <c r="BN984" s="41">
        <v>-1863.4934523109864</v>
      </c>
      <c r="BO984" s="41"/>
      <c r="BP984" s="10">
        <v>0</v>
      </c>
      <c r="BQ984" s="38">
        <v>0</v>
      </c>
      <c r="BR984" s="6" t="s">
        <v>13324</v>
      </c>
      <c r="BS984" s="51">
        <v>0</v>
      </c>
      <c r="BT984" s="75">
        <v>2107</v>
      </c>
      <c r="BU984" s="51">
        <v>0</v>
      </c>
      <c r="BV984" s="75">
        <v>0</v>
      </c>
      <c r="BW984" s="75">
        <v>0</v>
      </c>
      <c r="BX984" s="51"/>
    </row>
    <row r="985" spans="1:76">
      <c r="A985" s="26" t="s">
        <v>9686</v>
      </c>
      <c r="B985" s="1" t="s">
        <v>9688</v>
      </c>
      <c r="C985" s="2" t="s">
        <v>9687</v>
      </c>
      <c r="D985" s="91" t="s">
        <v>8639</v>
      </c>
      <c r="E985" s="2" t="s">
        <v>1412</v>
      </c>
      <c r="F985" s="2" t="s">
        <v>6289</v>
      </c>
      <c r="G985" s="2" t="s">
        <v>1372</v>
      </c>
      <c r="H985" s="2" t="s">
        <v>1372</v>
      </c>
      <c r="I985" t="e">
        <v>#VALUE!</v>
      </c>
      <c r="J985" t="s">
        <v>9633</v>
      </c>
      <c r="K985" t="e">
        <v>#VALUE!</v>
      </c>
      <c r="L985" t="s">
        <v>9689</v>
      </c>
      <c r="M985" s="175">
        <v>0</v>
      </c>
      <c r="N985" s="124">
        <v>0</v>
      </c>
      <c r="O985" s="67">
        <v>0</v>
      </c>
      <c r="P985" s="124">
        <v>0</v>
      </c>
      <c r="Q985" s="124">
        <v>0</v>
      </c>
      <c r="R985" s="124">
        <v>0</v>
      </c>
      <c r="S985" s="67">
        <v>0</v>
      </c>
      <c r="T985" s="124">
        <v>0</v>
      </c>
      <c r="U985" s="67">
        <v>0</v>
      </c>
      <c r="V985" s="67">
        <v>0</v>
      </c>
      <c r="W985" s="67">
        <v>0</v>
      </c>
      <c r="X985" s="67">
        <v>0</v>
      </c>
      <c r="Y985" s="31">
        <v>0</v>
      </c>
      <c r="Z985" s="31">
        <v>0</v>
      </c>
      <c r="AA985" s="31">
        <v>0</v>
      </c>
      <c r="AB985" s="32">
        <v>0</v>
      </c>
      <c r="AC985" s="32">
        <v>0</v>
      </c>
      <c r="AD985" s="32">
        <v>0</v>
      </c>
      <c r="AE985" s="32">
        <v>0</v>
      </c>
      <c r="AF985" s="51">
        <v>0.37915166066423983</v>
      </c>
      <c r="AG985" s="51">
        <v>0</v>
      </c>
      <c r="AH985" s="51">
        <v>0</v>
      </c>
      <c r="AI985" s="51">
        <v>0</v>
      </c>
      <c r="AJ985" s="32">
        <v>-999</v>
      </c>
      <c r="AK985" s="32" t="s">
        <v>12734</v>
      </c>
      <c r="AL985" s="32" t="s">
        <v>12734</v>
      </c>
      <c r="AM985" s="32" t="s">
        <v>12734</v>
      </c>
      <c r="AN985" s="32" t="s">
        <v>12734</v>
      </c>
      <c r="AO985" s="32" t="s">
        <v>12734</v>
      </c>
      <c r="AP985" s="32">
        <v>-999</v>
      </c>
      <c r="AQ985" s="32" t="s">
        <v>12734</v>
      </c>
      <c r="AR985" s="32" t="s">
        <v>12734</v>
      </c>
      <c r="AS985" s="32" t="s">
        <v>12734</v>
      </c>
      <c r="AT985" s="32">
        <v>-999</v>
      </c>
      <c r="AU985" s="32">
        <v>-999</v>
      </c>
      <c r="AV985" s="134" t="s">
        <v>12734</v>
      </c>
      <c r="AW985" s="133" t="s">
        <v>12734</v>
      </c>
      <c r="AX985" s="133" t="s">
        <v>12734</v>
      </c>
      <c r="AY985" s="133" t="s">
        <v>12734</v>
      </c>
      <c r="AZ985" s="133" t="s">
        <v>12734</v>
      </c>
      <c r="BA985" s="133">
        <v>219</v>
      </c>
      <c r="BB985" s="133" t="s">
        <v>12734</v>
      </c>
      <c r="BC985" s="133" t="s">
        <v>12734</v>
      </c>
      <c r="BD985" s="133" t="s">
        <v>12734</v>
      </c>
      <c r="BE985" s="133">
        <v>388</v>
      </c>
      <c r="BF985" s="133">
        <v>373</v>
      </c>
      <c r="BG985" s="92" t="s">
        <v>12734</v>
      </c>
      <c r="BH985" s="32">
        <v>10.292358297693868</v>
      </c>
      <c r="BI985" s="8">
        <v>-1009.2923582976939</v>
      </c>
      <c r="BJ985" s="12">
        <v>884</v>
      </c>
      <c r="BK985" s="32">
        <v>0</v>
      </c>
      <c r="BL985" s="32">
        <v>0.21403182159055145</v>
      </c>
      <c r="BM985" s="32">
        <v>-1009.5063901192844</v>
      </c>
      <c r="BN985" s="40">
        <v>-1863.4934523109864</v>
      </c>
      <c r="BO985" s="40"/>
      <c r="BP985" s="32">
        <v>0</v>
      </c>
      <c r="BQ985" s="38">
        <v>0</v>
      </c>
      <c r="BR985" s="6" t="s">
        <v>13324</v>
      </c>
      <c r="BS985" s="51">
        <v>0</v>
      </c>
      <c r="BT985" s="75">
        <v>2107</v>
      </c>
      <c r="BU985" s="51">
        <v>0</v>
      </c>
      <c r="BV985" s="75">
        <v>0</v>
      </c>
      <c r="BW985" s="75">
        <v>0</v>
      </c>
      <c r="BX985" s="51"/>
    </row>
    <row r="986" spans="1:76">
      <c r="A986" s="26" t="s">
        <v>9395</v>
      </c>
      <c r="B986" s="1" t="s">
        <v>9396</v>
      </c>
      <c r="C986" s="2" t="s">
        <v>4015</v>
      </c>
      <c r="D986" s="91" t="s">
        <v>8789</v>
      </c>
      <c r="E986" s="2" t="s">
        <v>2665</v>
      </c>
      <c r="F986" s="2" t="s">
        <v>2665</v>
      </c>
      <c r="G986" s="2" t="s">
        <v>1372</v>
      </c>
      <c r="H986" s="2" t="s">
        <v>1372</v>
      </c>
      <c r="I986">
        <v>14282</v>
      </c>
      <c r="J986" t="s">
        <v>8790</v>
      </c>
      <c r="K986" t="e">
        <v>#VALUE!</v>
      </c>
      <c r="L986" t="s">
        <v>9397</v>
      </c>
      <c r="M986" s="175">
        <v>0</v>
      </c>
      <c r="N986" s="124">
        <v>0</v>
      </c>
      <c r="O986" s="75">
        <v>0</v>
      </c>
      <c r="P986" s="124">
        <v>0</v>
      </c>
      <c r="Q986" s="124">
        <v>0</v>
      </c>
      <c r="R986" s="124">
        <v>0</v>
      </c>
      <c r="S986" s="75">
        <v>0</v>
      </c>
      <c r="T986" s="124">
        <v>0</v>
      </c>
      <c r="U986" s="75">
        <v>0</v>
      </c>
      <c r="V986" s="75">
        <v>0</v>
      </c>
      <c r="W986" s="75">
        <v>0</v>
      </c>
      <c r="X986" s="75">
        <v>0</v>
      </c>
      <c r="Y986" s="4">
        <v>0</v>
      </c>
      <c r="Z986" s="4">
        <v>0</v>
      </c>
      <c r="AA986" s="4">
        <v>0</v>
      </c>
      <c r="AB986" s="8">
        <v>0</v>
      </c>
      <c r="AC986" s="8">
        <v>0</v>
      </c>
      <c r="AD986" s="8">
        <v>0</v>
      </c>
      <c r="AE986" s="8">
        <v>0</v>
      </c>
      <c r="AF986" s="51">
        <v>0.37915166066423983</v>
      </c>
      <c r="AG986" s="51">
        <v>0</v>
      </c>
      <c r="AH986" s="51">
        <v>0</v>
      </c>
      <c r="AI986" s="51">
        <v>0</v>
      </c>
      <c r="AJ986" s="8">
        <v>-999</v>
      </c>
      <c r="AK986" s="8" t="s">
        <v>12734</v>
      </c>
      <c r="AL986" s="8" t="s">
        <v>12734</v>
      </c>
      <c r="AM986" s="8" t="s">
        <v>12734</v>
      </c>
      <c r="AN986" s="8" t="s">
        <v>12734</v>
      </c>
      <c r="AO986" s="8" t="s">
        <v>12734</v>
      </c>
      <c r="AP986" s="8">
        <v>-999</v>
      </c>
      <c r="AQ986" s="8" t="s">
        <v>12734</v>
      </c>
      <c r="AR986" s="8" t="s">
        <v>12734</v>
      </c>
      <c r="AS986" s="8" t="s">
        <v>12734</v>
      </c>
      <c r="AT986" s="8">
        <v>-999</v>
      </c>
      <c r="AU986" s="8">
        <v>-999</v>
      </c>
      <c r="AV986" s="133" t="s">
        <v>12734</v>
      </c>
      <c r="AW986" s="133" t="s">
        <v>12734</v>
      </c>
      <c r="AX986" s="133" t="s">
        <v>12734</v>
      </c>
      <c r="AY986" s="133" t="s">
        <v>12734</v>
      </c>
      <c r="AZ986" s="133" t="s">
        <v>12734</v>
      </c>
      <c r="BA986" s="133">
        <v>219</v>
      </c>
      <c r="BB986" s="133" t="s">
        <v>12734</v>
      </c>
      <c r="BC986" s="133" t="s">
        <v>12734</v>
      </c>
      <c r="BD986" s="133" t="s">
        <v>12734</v>
      </c>
      <c r="BE986" s="133">
        <v>388</v>
      </c>
      <c r="BF986" s="133">
        <v>373</v>
      </c>
      <c r="BG986" s="92" t="s">
        <v>12734</v>
      </c>
      <c r="BH986" s="8">
        <v>10.292358297693868</v>
      </c>
      <c r="BI986" s="8">
        <v>-1009.2923582976939</v>
      </c>
      <c r="BJ986" s="12">
        <v>884</v>
      </c>
      <c r="BK986" s="10">
        <v>0</v>
      </c>
      <c r="BL986" s="10">
        <v>0.21403182159055145</v>
      </c>
      <c r="BM986" s="10">
        <v>-1009.5063901192844</v>
      </c>
      <c r="BN986" s="41">
        <v>-1863.4934523109864</v>
      </c>
      <c r="BO986" s="41"/>
      <c r="BP986" s="10">
        <v>0</v>
      </c>
      <c r="BQ986" s="38">
        <v>0</v>
      </c>
      <c r="BR986" s="6" t="s">
        <v>13324</v>
      </c>
      <c r="BS986" s="51">
        <v>0</v>
      </c>
      <c r="BT986" s="75">
        <v>2107</v>
      </c>
      <c r="BU986" s="51">
        <v>0</v>
      </c>
      <c r="BV986" s="75">
        <v>0</v>
      </c>
      <c r="BW986" s="75">
        <v>0</v>
      </c>
      <c r="BX986" s="51"/>
    </row>
    <row r="987" spans="1:76">
      <c r="A987" s="26" t="s">
        <v>6362</v>
      </c>
      <c r="B987" s="1" t="s">
        <v>5210</v>
      </c>
      <c r="C987" s="2" t="s">
        <v>4375</v>
      </c>
      <c r="D987" s="91" t="s">
        <v>6363</v>
      </c>
      <c r="E987" s="2" t="s">
        <v>2665</v>
      </c>
      <c r="F987" s="2" t="s">
        <v>2665</v>
      </c>
      <c r="G987" s="2" t="s">
        <v>1372</v>
      </c>
      <c r="H987" s="2" t="s">
        <v>1372</v>
      </c>
      <c r="I987">
        <v>12723</v>
      </c>
      <c r="J987" t="s">
        <v>6364</v>
      </c>
      <c r="K987" t="e">
        <v>#VALUE!</v>
      </c>
      <c r="L987" t="s">
        <v>6365</v>
      </c>
      <c r="M987" s="175">
        <v>0</v>
      </c>
      <c r="N987" s="124">
        <v>0</v>
      </c>
      <c r="O987" s="67">
        <v>0</v>
      </c>
      <c r="P987" s="124">
        <v>0</v>
      </c>
      <c r="Q987" s="124">
        <v>0</v>
      </c>
      <c r="R987" s="124">
        <v>0</v>
      </c>
      <c r="S987" s="67">
        <v>0</v>
      </c>
      <c r="T987" s="124">
        <v>0</v>
      </c>
      <c r="U987" s="67">
        <v>0</v>
      </c>
      <c r="V987" s="67">
        <v>0</v>
      </c>
      <c r="W987" s="67">
        <v>0</v>
      </c>
      <c r="X987" s="67">
        <v>0</v>
      </c>
      <c r="Y987" s="4">
        <v>0</v>
      </c>
      <c r="Z987" s="4">
        <v>0</v>
      </c>
      <c r="AA987" s="4">
        <v>0</v>
      </c>
      <c r="AB987" s="8">
        <v>0</v>
      </c>
      <c r="AC987" s="8">
        <v>0</v>
      </c>
      <c r="AD987" s="8">
        <v>0</v>
      </c>
      <c r="AE987" s="8">
        <v>0</v>
      </c>
      <c r="AF987" s="51">
        <v>0.37915166066423983</v>
      </c>
      <c r="AG987" s="51">
        <v>0</v>
      </c>
      <c r="AH987" s="51">
        <v>0</v>
      </c>
      <c r="AI987" s="51">
        <v>0</v>
      </c>
      <c r="AJ987" s="51">
        <v>-999</v>
      </c>
      <c r="AK987" s="51" t="s">
        <v>12734</v>
      </c>
      <c r="AL987" s="51" t="s">
        <v>12734</v>
      </c>
      <c r="AM987" s="51" t="s">
        <v>12734</v>
      </c>
      <c r="AN987" s="51" t="s">
        <v>12734</v>
      </c>
      <c r="AO987" s="51" t="s">
        <v>12734</v>
      </c>
      <c r="AP987" s="51">
        <v>-999</v>
      </c>
      <c r="AQ987" s="51" t="s">
        <v>12734</v>
      </c>
      <c r="AR987" s="51" t="s">
        <v>12734</v>
      </c>
      <c r="AS987" s="51" t="s">
        <v>12734</v>
      </c>
      <c r="AT987" s="51">
        <v>-999</v>
      </c>
      <c r="AU987" s="51">
        <v>-999</v>
      </c>
      <c r="AV987" s="76" t="s">
        <v>12734</v>
      </c>
      <c r="AW987" s="133" t="s">
        <v>12734</v>
      </c>
      <c r="AX987" s="133" t="s">
        <v>12734</v>
      </c>
      <c r="AY987" s="133" t="s">
        <v>12734</v>
      </c>
      <c r="AZ987" s="133" t="s">
        <v>12734</v>
      </c>
      <c r="BA987" s="133">
        <v>219</v>
      </c>
      <c r="BB987" s="133" t="s">
        <v>12734</v>
      </c>
      <c r="BC987" s="133" t="s">
        <v>12734</v>
      </c>
      <c r="BD987" s="133" t="s">
        <v>12734</v>
      </c>
      <c r="BE987" s="133">
        <v>388</v>
      </c>
      <c r="BF987" s="133">
        <v>373</v>
      </c>
      <c r="BG987" s="92" t="s">
        <v>12734</v>
      </c>
      <c r="BH987" s="8">
        <v>10.292358297693868</v>
      </c>
      <c r="BI987" s="8">
        <v>-1009.2923582976939</v>
      </c>
      <c r="BJ987" s="12">
        <v>884</v>
      </c>
      <c r="BK987" s="10">
        <v>0</v>
      </c>
      <c r="BL987" s="10">
        <v>0.21403182159055145</v>
      </c>
      <c r="BM987" s="10">
        <v>-1009.5063901192844</v>
      </c>
      <c r="BN987" s="41">
        <v>-1863.4934523109864</v>
      </c>
      <c r="BO987" s="41"/>
      <c r="BP987" s="10">
        <v>0</v>
      </c>
      <c r="BQ987" s="38">
        <v>0</v>
      </c>
      <c r="BR987" s="6" t="s">
        <v>13324</v>
      </c>
      <c r="BS987" s="51">
        <v>0</v>
      </c>
      <c r="BT987" s="75">
        <v>2107</v>
      </c>
      <c r="BU987" s="51">
        <v>0</v>
      </c>
      <c r="BV987" s="75">
        <v>0</v>
      </c>
      <c r="BW987" s="75">
        <v>0</v>
      </c>
      <c r="BX987" s="51"/>
    </row>
    <row r="988" spans="1:76">
      <c r="A988" s="26" t="s">
        <v>1608</v>
      </c>
      <c r="B988" s="1" t="s">
        <v>4613</v>
      </c>
      <c r="C988" s="2" t="s">
        <v>4375</v>
      </c>
      <c r="D988" s="91" t="s">
        <v>566</v>
      </c>
      <c r="E988" s="2" t="s">
        <v>2665</v>
      </c>
      <c r="F988" s="2" t="s">
        <v>2665</v>
      </c>
      <c r="G988" s="2" t="s">
        <v>1372</v>
      </c>
      <c r="H988" s="2" t="s">
        <v>1372</v>
      </c>
      <c r="I988">
        <v>5310</v>
      </c>
      <c r="J988" t="s">
        <v>7081</v>
      </c>
      <c r="K988" t="e">
        <v>#VALUE!</v>
      </c>
      <c r="L988" t="s">
        <v>3084</v>
      </c>
      <c r="M988" s="175">
        <v>0</v>
      </c>
      <c r="N988" s="124">
        <v>0</v>
      </c>
      <c r="O988" s="75">
        <v>0</v>
      </c>
      <c r="P988" s="124">
        <v>0</v>
      </c>
      <c r="Q988" s="124">
        <v>0</v>
      </c>
      <c r="R988" s="124">
        <v>0</v>
      </c>
      <c r="S988" s="75">
        <v>0</v>
      </c>
      <c r="T988" s="124">
        <v>0</v>
      </c>
      <c r="U988" s="75">
        <v>0</v>
      </c>
      <c r="V988" s="75">
        <v>0</v>
      </c>
      <c r="W988" s="75">
        <v>0</v>
      </c>
      <c r="X988" s="75">
        <v>0</v>
      </c>
      <c r="Y988" s="4">
        <v>0</v>
      </c>
      <c r="Z988" s="4">
        <v>0</v>
      </c>
      <c r="AA988" s="4">
        <v>0</v>
      </c>
      <c r="AB988" s="8">
        <v>0</v>
      </c>
      <c r="AC988" s="8">
        <v>0</v>
      </c>
      <c r="AD988" s="8">
        <v>0</v>
      </c>
      <c r="AE988" s="8">
        <v>0</v>
      </c>
      <c r="AF988" s="51">
        <v>0.37915166066423983</v>
      </c>
      <c r="AG988" s="51">
        <v>0</v>
      </c>
      <c r="AH988" s="51">
        <v>0</v>
      </c>
      <c r="AI988" s="51">
        <v>0</v>
      </c>
      <c r="AJ988" s="8">
        <v>-999</v>
      </c>
      <c r="AK988" s="8" t="s">
        <v>12734</v>
      </c>
      <c r="AL988" s="8" t="s">
        <v>12734</v>
      </c>
      <c r="AM988" s="8" t="s">
        <v>12734</v>
      </c>
      <c r="AN988" s="8" t="s">
        <v>12734</v>
      </c>
      <c r="AO988" s="8" t="s">
        <v>12734</v>
      </c>
      <c r="AP988" s="8">
        <v>-999</v>
      </c>
      <c r="AQ988" s="8" t="s">
        <v>12734</v>
      </c>
      <c r="AR988" s="8" t="s">
        <v>12734</v>
      </c>
      <c r="AS988" s="8" t="s">
        <v>12734</v>
      </c>
      <c r="AT988" s="8">
        <v>-999</v>
      </c>
      <c r="AU988" s="8">
        <v>-999</v>
      </c>
      <c r="AV988" s="133" t="s">
        <v>12734</v>
      </c>
      <c r="AW988" s="133" t="s">
        <v>12734</v>
      </c>
      <c r="AX988" s="133" t="s">
        <v>12734</v>
      </c>
      <c r="AY988" s="133" t="s">
        <v>12734</v>
      </c>
      <c r="AZ988" s="133" t="s">
        <v>12734</v>
      </c>
      <c r="BA988" s="133">
        <v>219</v>
      </c>
      <c r="BB988" s="133" t="s">
        <v>12734</v>
      </c>
      <c r="BC988" s="133" t="s">
        <v>12734</v>
      </c>
      <c r="BD988" s="133" t="s">
        <v>12734</v>
      </c>
      <c r="BE988" s="133">
        <v>388</v>
      </c>
      <c r="BF988" s="133">
        <v>373</v>
      </c>
      <c r="BG988" s="92" t="s">
        <v>12734</v>
      </c>
      <c r="BH988" s="8">
        <v>10.292358297693868</v>
      </c>
      <c r="BI988" s="8">
        <v>-1009.2923582976939</v>
      </c>
      <c r="BJ988" s="12">
        <v>884</v>
      </c>
      <c r="BK988" s="10">
        <v>0</v>
      </c>
      <c r="BL988" s="10">
        <v>0.21403182159055145</v>
      </c>
      <c r="BM988" s="10">
        <v>-1009.5063901192844</v>
      </c>
      <c r="BN988" s="41">
        <v>-1863.4934523109864</v>
      </c>
      <c r="BO988" s="41"/>
      <c r="BP988" s="10">
        <v>0</v>
      </c>
      <c r="BQ988" s="38">
        <v>0</v>
      </c>
      <c r="BR988" s="6" t="s">
        <v>13324</v>
      </c>
      <c r="BS988" s="51">
        <v>0</v>
      </c>
      <c r="BT988" s="75">
        <v>2107</v>
      </c>
      <c r="BU988" s="51">
        <v>0</v>
      </c>
      <c r="BV988" s="75">
        <v>0</v>
      </c>
      <c r="BW988" s="75">
        <v>0</v>
      </c>
      <c r="BX988" s="51"/>
    </row>
    <row r="989" spans="1:76">
      <c r="A989" s="48" t="s">
        <v>1610</v>
      </c>
      <c r="B989" s="1" t="s">
        <v>4500</v>
      </c>
      <c r="C989" s="2" t="s">
        <v>3931</v>
      </c>
      <c r="D989" s="91" t="s">
        <v>138</v>
      </c>
      <c r="E989" s="2" t="s">
        <v>2665</v>
      </c>
      <c r="F989" s="2" t="s">
        <v>2665</v>
      </c>
      <c r="G989" s="2" t="s">
        <v>1372</v>
      </c>
      <c r="H989" s="2" t="s">
        <v>1372</v>
      </c>
      <c r="I989">
        <v>6003</v>
      </c>
      <c r="J989" t="s">
        <v>7698</v>
      </c>
      <c r="K989" t="e">
        <v>#VALUE!</v>
      </c>
      <c r="L989" t="s">
        <v>3086</v>
      </c>
      <c r="M989" s="175">
        <v>0</v>
      </c>
      <c r="N989" s="124">
        <v>0</v>
      </c>
      <c r="O989" s="75">
        <v>0</v>
      </c>
      <c r="P989" s="124">
        <v>0</v>
      </c>
      <c r="Q989" s="124">
        <v>0</v>
      </c>
      <c r="R989" s="124">
        <v>0</v>
      </c>
      <c r="S989" s="75">
        <v>0</v>
      </c>
      <c r="T989" s="124">
        <v>0</v>
      </c>
      <c r="U989" s="75">
        <v>0</v>
      </c>
      <c r="V989" s="75">
        <v>0</v>
      </c>
      <c r="W989" s="75">
        <v>0</v>
      </c>
      <c r="X989" s="75">
        <v>0</v>
      </c>
      <c r="Y989" s="4">
        <v>0</v>
      </c>
      <c r="Z989" s="4">
        <v>0</v>
      </c>
      <c r="AA989" s="4">
        <v>0</v>
      </c>
      <c r="AB989" s="8">
        <v>0</v>
      </c>
      <c r="AC989" s="8">
        <v>0</v>
      </c>
      <c r="AD989" s="8">
        <v>0</v>
      </c>
      <c r="AE989" s="8">
        <v>0</v>
      </c>
      <c r="AF989" s="51">
        <v>0.37915166066423983</v>
      </c>
      <c r="AG989" s="51">
        <v>0</v>
      </c>
      <c r="AH989" s="51">
        <v>0</v>
      </c>
      <c r="AI989" s="51">
        <v>0</v>
      </c>
      <c r="AJ989" s="8">
        <v>-999</v>
      </c>
      <c r="AK989" s="8" t="s">
        <v>12734</v>
      </c>
      <c r="AL989" s="8" t="s">
        <v>12734</v>
      </c>
      <c r="AM989" s="8" t="s">
        <v>12734</v>
      </c>
      <c r="AN989" s="8" t="s">
        <v>12734</v>
      </c>
      <c r="AO989" s="8" t="s">
        <v>12734</v>
      </c>
      <c r="AP989" s="8">
        <v>-999</v>
      </c>
      <c r="AQ989" s="8" t="s">
        <v>12734</v>
      </c>
      <c r="AR989" s="8" t="s">
        <v>12734</v>
      </c>
      <c r="AS989" s="8" t="s">
        <v>12734</v>
      </c>
      <c r="AT989" s="8">
        <v>-999</v>
      </c>
      <c r="AU989" s="8">
        <v>-999</v>
      </c>
      <c r="AV989" s="133" t="s">
        <v>12734</v>
      </c>
      <c r="AW989" s="133" t="s">
        <v>12734</v>
      </c>
      <c r="AX989" s="133" t="s">
        <v>12734</v>
      </c>
      <c r="AY989" s="133" t="s">
        <v>12734</v>
      </c>
      <c r="AZ989" s="133" t="s">
        <v>12734</v>
      </c>
      <c r="BA989" s="133">
        <v>219</v>
      </c>
      <c r="BB989" s="133" t="s">
        <v>12734</v>
      </c>
      <c r="BC989" s="133" t="s">
        <v>12734</v>
      </c>
      <c r="BD989" s="133" t="s">
        <v>12734</v>
      </c>
      <c r="BE989" s="133">
        <v>388</v>
      </c>
      <c r="BF989" s="133">
        <v>373</v>
      </c>
      <c r="BG989" s="92" t="s">
        <v>12734</v>
      </c>
      <c r="BH989" s="8">
        <v>10.292358297693868</v>
      </c>
      <c r="BI989" s="8">
        <v>-1009.2923582976939</v>
      </c>
      <c r="BJ989" s="12">
        <v>884</v>
      </c>
      <c r="BK989" s="10">
        <v>0</v>
      </c>
      <c r="BL989" s="10">
        <v>0.21403182159055145</v>
      </c>
      <c r="BM989" s="10">
        <v>-1009.5063901192844</v>
      </c>
      <c r="BN989" s="41">
        <v>-1863.4934523109864</v>
      </c>
      <c r="BO989" s="41"/>
      <c r="BP989" s="10">
        <v>0</v>
      </c>
      <c r="BQ989" s="38">
        <v>0</v>
      </c>
      <c r="BR989" s="6" t="s">
        <v>13324</v>
      </c>
      <c r="BS989" s="51">
        <v>0</v>
      </c>
      <c r="BT989" s="75">
        <v>2107</v>
      </c>
      <c r="BU989" s="51">
        <v>0</v>
      </c>
      <c r="BV989" s="75">
        <v>0</v>
      </c>
      <c r="BW989" s="75">
        <v>0</v>
      </c>
      <c r="BX989" s="51"/>
    </row>
    <row r="990" spans="1:76">
      <c r="A990" s="203" t="s">
        <v>1619</v>
      </c>
      <c r="B990" s="187" t="s">
        <v>4427</v>
      </c>
      <c r="C990" s="205" t="s">
        <v>4428</v>
      </c>
      <c r="D990" s="220" t="s">
        <v>239</v>
      </c>
      <c r="E990" s="205" t="s">
        <v>2665</v>
      </c>
      <c r="F990" s="205" t="s">
        <v>2665</v>
      </c>
      <c r="G990" s="205" t="s">
        <v>1372</v>
      </c>
      <c r="H990" s="205" t="s">
        <v>1372</v>
      </c>
      <c r="I990" s="206">
        <v>7250</v>
      </c>
      <c r="J990" s="206" t="s">
        <v>6597</v>
      </c>
      <c r="K990" s="207" t="e">
        <v>#VALUE!</v>
      </c>
      <c r="L990" s="207" t="s">
        <v>3093</v>
      </c>
      <c r="M990" s="208">
        <v>0</v>
      </c>
      <c r="N990" s="209">
        <v>0</v>
      </c>
      <c r="O990" s="209">
        <v>0</v>
      </c>
      <c r="P990" s="209">
        <v>0</v>
      </c>
      <c r="Q990" s="209">
        <v>0</v>
      </c>
      <c r="R990" s="209">
        <v>0</v>
      </c>
      <c r="S990" s="209">
        <v>0</v>
      </c>
      <c r="T990" s="209">
        <v>0</v>
      </c>
      <c r="U990" s="209">
        <v>0</v>
      </c>
      <c r="V990" s="209">
        <v>0</v>
      </c>
      <c r="W990" s="209">
        <v>0</v>
      </c>
      <c r="X990" s="209">
        <v>0</v>
      </c>
      <c r="Y990" s="210">
        <v>0</v>
      </c>
      <c r="Z990" s="211">
        <v>0</v>
      </c>
      <c r="AA990" s="211">
        <v>0</v>
      </c>
      <c r="AB990" s="212">
        <v>0</v>
      </c>
      <c r="AC990" s="212">
        <v>0</v>
      </c>
      <c r="AD990" s="212">
        <v>0</v>
      </c>
      <c r="AE990" s="212">
        <v>0</v>
      </c>
      <c r="AF990" s="212">
        <v>0.37915166066423983</v>
      </c>
      <c r="AG990" s="213">
        <v>0</v>
      </c>
      <c r="AH990" s="213">
        <v>0</v>
      </c>
      <c r="AI990" s="213">
        <v>0</v>
      </c>
      <c r="AJ990" s="212">
        <v>-999</v>
      </c>
      <c r="AK990" s="212" t="s">
        <v>12734</v>
      </c>
      <c r="AL990" s="212" t="s">
        <v>12734</v>
      </c>
      <c r="AM990" s="212" t="s">
        <v>12734</v>
      </c>
      <c r="AN990" s="212" t="s">
        <v>12734</v>
      </c>
      <c r="AO990" s="212" t="s">
        <v>12734</v>
      </c>
      <c r="AP990" s="212">
        <v>-999</v>
      </c>
      <c r="AQ990" s="212" t="s">
        <v>12734</v>
      </c>
      <c r="AR990" s="212" t="s">
        <v>12734</v>
      </c>
      <c r="AS990" s="212" t="s">
        <v>12734</v>
      </c>
      <c r="AT990" s="212">
        <v>-999</v>
      </c>
      <c r="AU990" s="212">
        <v>-999</v>
      </c>
      <c r="AV990" s="214" t="s">
        <v>12734</v>
      </c>
      <c r="AW990" s="214" t="s">
        <v>12734</v>
      </c>
      <c r="AX990" s="214" t="s">
        <v>12734</v>
      </c>
      <c r="AY990" s="214" t="s">
        <v>12734</v>
      </c>
      <c r="AZ990" s="214" t="s">
        <v>12734</v>
      </c>
      <c r="BA990" s="214">
        <v>219</v>
      </c>
      <c r="BB990" s="214" t="s">
        <v>12734</v>
      </c>
      <c r="BC990" s="214" t="s">
        <v>12734</v>
      </c>
      <c r="BD990" s="214" t="s">
        <v>12734</v>
      </c>
      <c r="BE990" s="214">
        <v>388</v>
      </c>
      <c r="BF990" s="214">
        <v>373</v>
      </c>
      <c r="BG990" s="215" t="s">
        <v>12734</v>
      </c>
      <c r="BH990" s="212">
        <v>10.292358297693868</v>
      </c>
      <c r="BI990" s="212">
        <v>-1009.2923582976939</v>
      </c>
      <c r="BJ990" s="214">
        <v>884</v>
      </c>
      <c r="BK990" s="212">
        <v>0</v>
      </c>
      <c r="BL990" s="212">
        <v>0.21403182159055145</v>
      </c>
      <c r="BM990" s="212">
        <v>-1009.5063901192844</v>
      </c>
      <c r="BN990" s="216">
        <v>-1863.4934523109864</v>
      </c>
      <c r="BO990" s="217"/>
      <c r="BP990" s="212">
        <v>0</v>
      </c>
      <c r="BQ990" s="38">
        <v>0</v>
      </c>
      <c r="BR990" s="212" t="s">
        <v>13324</v>
      </c>
      <c r="BS990" s="212">
        <v>0</v>
      </c>
      <c r="BT990" s="218">
        <v>2107</v>
      </c>
      <c r="BU990" s="213">
        <v>0</v>
      </c>
      <c r="BV990" s="218">
        <v>0</v>
      </c>
      <c r="BW990" s="218">
        <v>0</v>
      </c>
      <c r="BX990" s="212"/>
    </row>
    <row r="991" spans="1:76">
      <c r="A991" s="48" t="s">
        <v>1622</v>
      </c>
      <c r="B991" s="1" t="s">
        <v>4343</v>
      </c>
      <c r="C991" s="2" t="s">
        <v>4376</v>
      </c>
      <c r="D991" s="91" t="s">
        <v>606</v>
      </c>
      <c r="E991" s="2" t="s">
        <v>1393</v>
      </c>
      <c r="F991" s="2" t="s">
        <v>6289</v>
      </c>
      <c r="G991" s="2" t="s">
        <v>1372</v>
      </c>
      <c r="H991" s="2" t="s">
        <v>1372</v>
      </c>
      <c r="I991">
        <v>3433</v>
      </c>
      <c r="J991" t="s">
        <v>7625</v>
      </c>
      <c r="K991" t="e">
        <v>#VALUE!</v>
      </c>
      <c r="L991" t="s">
        <v>3095</v>
      </c>
      <c r="M991" s="175">
        <v>0</v>
      </c>
      <c r="N991" s="124">
        <v>0</v>
      </c>
      <c r="O991" s="75">
        <v>0</v>
      </c>
      <c r="P991" s="124">
        <v>0</v>
      </c>
      <c r="Q991" s="124">
        <v>0</v>
      </c>
      <c r="R991" s="124">
        <v>0</v>
      </c>
      <c r="S991" s="75">
        <v>0</v>
      </c>
      <c r="T991" s="124">
        <v>0</v>
      </c>
      <c r="U991" s="75">
        <v>0</v>
      </c>
      <c r="V991" s="75">
        <v>0</v>
      </c>
      <c r="W991" s="75">
        <v>0</v>
      </c>
      <c r="X991" s="75">
        <v>0</v>
      </c>
      <c r="Y991" s="4">
        <v>0</v>
      </c>
      <c r="Z991" s="4">
        <v>0</v>
      </c>
      <c r="AA991" s="4">
        <v>0</v>
      </c>
      <c r="AB991" s="8">
        <v>0</v>
      </c>
      <c r="AC991" s="8">
        <v>0</v>
      </c>
      <c r="AD991" s="8">
        <v>0</v>
      </c>
      <c r="AE991" s="8">
        <v>0</v>
      </c>
      <c r="AF991" s="51">
        <v>0.37915166066423983</v>
      </c>
      <c r="AG991" s="51">
        <v>0</v>
      </c>
      <c r="AH991" s="51">
        <v>0</v>
      </c>
      <c r="AI991" s="51">
        <v>0</v>
      </c>
      <c r="AJ991" s="8">
        <v>-999</v>
      </c>
      <c r="AK991" s="8" t="s">
        <v>12734</v>
      </c>
      <c r="AL991" s="8" t="s">
        <v>12734</v>
      </c>
      <c r="AM991" s="8" t="s">
        <v>12734</v>
      </c>
      <c r="AN991" s="8" t="s">
        <v>12734</v>
      </c>
      <c r="AO991" s="8" t="s">
        <v>12734</v>
      </c>
      <c r="AP991" s="8">
        <v>-999</v>
      </c>
      <c r="AQ991" s="8" t="s">
        <v>12734</v>
      </c>
      <c r="AR991" s="8" t="s">
        <v>12734</v>
      </c>
      <c r="AS991" s="8" t="s">
        <v>12734</v>
      </c>
      <c r="AT991" s="8">
        <v>-999</v>
      </c>
      <c r="AU991" s="8">
        <v>-999</v>
      </c>
      <c r="AV991" s="133" t="s">
        <v>12734</v>
      </c>
      <c r="AW991" s="133" t="s">
        <v>12734</v>
      </c>
      <c r="AX991" s="133" t="s">
        <v>12734</v>
      </c>
      <c r="AY991" s="133" t="s">
        <v>12734</v>
      </c>
      <c r="AZ991" s="133" t="s">
        <v>12734</v>
      </c>
      <c r="BA991" s="133">
        <v>219</v>
      </c>
      <c r="BB991" s="133" t="s">
        <v>12734</v>
      </c>
      <c r="BC991" s="133" t="s">
        <v>12734</v>
      </c>
      <c r="BD991" s="133" t="s">
        <v>12734</v>
      </c>
      <c r="BE991" s="133">
        <v>388</v>
      </c>
      <c r="BF991" s="133">
        <v>373</v>
      </c>
      <c r="BG991" s="92" t="s">
        <v>12734</v>
      </c>
      <c r="BH991" s="8">
        <v>10.292358297693868</v>
      </c>
      <c r="BI991" s="8">
        <v>-1009.2923582976939</v>
      </c>
      <c r="BJ991" s="12">
        <v>884</v>
      </c>
      <c r="BK991" s="10">
        <v>0</v>
      </c>
      <c r="BL991" s="10">
        <v>0.21403182159055145</v>
      </c>
      <c r="BM991" s="10">
        <v>-1009.5063901192844</v>
      </c>
      <c r="BN991" s="41">
        <v>-1863.4934523109864</v>
      </c>
      <c r="BO991" s="41"/>
      <c r="BP991" s="10">
        <v>0</v>
      </c>
      <c r="BQ991" s="38">
        <v>0</v>
      </c>
      <c r="BR991" s="6" t="s">
        <v>13324</v>
      </c>
      <c r="BS991" s="51">
        <v>0</v>
      </c>
      <c r="BT991" s="75">
        <v>2107</v>
      </c>
      <c r="BU991" s="51">
        <v>0</v>
      </c>
      <c r="BV991" s="75">
        <v>0</v>
      </c>
      <c r="BW991" s="75">
        <v>0</v>
      </c>
      <c r="BX991" s="51"/>
    </row>
    <row r="992" spans="1:76">
      <c r="A992" s="26" t="s">
        <v>1625</v>
      </c>
      <c r="B992" s="1" t="s">
        <v>4064</v>
      </c>
      <c r="C992" s="2" t="s">
        <v>4207</v>
      </c>
      <c r="D992" s="91" t="s">
        <v>483</v>
      </c>
      <c r="E992" s="2" t="s">
        <v>2665</v>
      </c>
      <c r="F992" s="2" t="s">
        <v>2665</v>
      </c>
      <c r="G992" s="2" t="s">
        <v>1372</v>
      </c>
      <c r="H992" s="2" t="s">
        <v>1372</v>
      </c>
      <c r="I992">
        <v>1201</v>
      </c>
      <c r="J992" t="s">
        <v>6303</v>
      </c>
      <c r="K992" t="e">
        <v>#VALUE!</v>
      </c>
      <c r="L992" t="s">
        <v>3097</v>
      </c>
      <c r="M992" s="175">
        <v>0</v>
      </c>
      <c r="N992" s="124">
        <v>0</v>
      </c>
      <c r="O992" s="67">
        <v>0</v>
      </c>
      <c r="P992" s="124">
        <v>0</v>
      </c>
      <c r="Q992" s="124">
        <v>0</v>
      </c>
      <c r="R992" s="124">
        <v>0</v>
      </c>
      <c r="S992" s="67">
        <v>0</v>
      </c>
      <c r="T992" s="124">
        <v>0</v>
      </c>
      <c r="U992" s="67">
        <v>0</v>
      </c>
      <c r="V992" s="67">
        <v>0</v>
      </c>
      <c r="W992" s="67">
        <v>0</v>
      </c>
      <c r="X992" s="67">
        <v>0</v>
      </c>
      <c r="Y992" s="31">
        <v>0</v>
      </c>
      <c r="Z992" s="31">
        <v>0</v>
      </c>
      <c r="AA992" s="31">
        <v>0</v>
      </c>
      <c r="AB992" s="32">
        <v>0</v>
      </c>
      <c r="AC992" s="32">
        <v>0</v>
      </c>
      <c r="AD992" s="32">
        <v>0</v>
      </c>
      <c r="AE992" s="32">
        <v>0</v>
      </c>
      <c r="AF992" s="51">
        <v>0.37915166066423983</v>
      </c>
      <c r="AG992" s="51">
        <v>0</v>
      </c>
      <c r="AH992" s="51">
        <v>0</v>
      </c>
      <c r="AI992" s="51">
        <v>0</v>
      </c>
      <c r="AJ992" s="32">
        <v>-999</v>
      </c>
      <c r="AK992" s="32" t="s">
        <v>12734</v>
      </c>
      <c r="AL992" s="32" t="s">
        <v>12734</v>
      </c>
      <c r="AM992" s="32" t="s">
        <v>12734</v>
      </c>
      <c r="AN992" s="32" t="s">
        <v>12734</v>
      </c>
      <c r="AO992" s="32" t="s">
        <v>12734</v>
      </c>
      <c r="AP992" s="32">
        <v>-999</v>
      </c>
      <c r="AQ992" s="32" t="s">
        <v>12734</v>
      </c>
      <c r="AR992" s="32" t="s">
        <v>12734</v>
      </c>
      <c r="AS992" s="32" t="s">
        <v>12734</v>
      </c>
      <c r="AT992" s="32">
        <v>-999</v>
      </c>
      <c r="AU992" s="32">
        <v>-999</v>
      </c>
      <c r="AV992" s="134" t="s">
        <v>12734</v>
      </c>
      <c r="AW992" s="133" t="s">
        <v>12734</v>
      </c>
      <c r="AX992" s="133" t="s">
        <v>12734</v>
      </c>
      <c r="AY992" s="133" t="s">
        <v>12734</v>
      </c>
      <c r="AZ992" s="133" t="s">
        <v>12734</v>
      </c>
      <c r="BA992" s="133">
        <v>219</v>
      </c>
      <c r="BB992" s="133" t="s">
        <v>12734</v>
      </c>
      <c r="BC992" s="133" t="s">
        <v>12734</v>
      </c>
      <c r="BD992" s="133" t="s">
        <v>12734</v>
      </c>
      <c r="BE992" s="133">
        <v>388</v>
      </c>
      <c r="BF992" s="133">
        <v>373</v>
      </c>
      <c r="BG992" s="92" t="s">
        <v>12734</v>
      </c>
      <c r="BH992" s="32">
        <v>10.292358297693868</v>
      </c>
      <c r="BI992" s="8">
        <v>-1009.2923582976939</v>
      </c>
      <c r="BJ992" s="12">
        <v>884</v>
      </c>
      <c r="BK992" s="32">
        <v>0</v>
      </c>
      <c r="BL992" s="32">
        <v>0.21403182159055145</v>
      </c>
      <c r="BM992" s="32">
        <v>-1009.5063901192844</v>
      </c>
      <c r="BN992" s="40">
        <v>-1863.4934523109864</v>
      </c>
      <c r="BO992" s="40"/>
      <c r="BP992" s="32">
        <v>0</v>
      </c>
      <c r="BQ992" s="38">
        <v>0</v>
      </c>
      <c r="BR992" s="6" t="s">
        <v>13324</v>
      </c>
      <c r="BS992" s="51">
        <v>0</v>
      </c>
      <c r="BT992" s="75">
        <v>2107</v>
      </c>
      <c r="BU992" s="51">
        <v>0</v>
      </c>
      <c r="BV992" s="75">
        <v>0</v>
      </c>
      <c r="BW992" s="75">
        <v>0</v>
      </c>
      <c r="BX992" s="51"/>
    </row>
    <row r="993" spans="1:76">
      <c r="A993" s="48" t="s">
        <v>1627</v>
      </c>
      <c r="B993" s="1" t="s">
        <v>4066</v>
      </c>
      <c r="C993" s="2" t="s">
        <v>4067</v>
      </c>
      <c r="D993" s="91" t="s">
        <v>449</v>
      </c>
      <c r="E993" s="2" t="s">
        <v>2665</v>
      </c>
      <c r="F993" s="2" t="s">
        <v>2665</v>
      </c>
      <c r="G993" s="2" t="s">
        <v>1372</v>
      </c>
      <c r="H993" s="2" t="s">
        <v>1372</v>
      </c>
      <c r="I993">
        <v>1572</v>
      </c>
      <c r="J993" t="s">
        <v>6977</v>
      </c>
      <c r="K993" t="e">
        <v>#VALUE!</v>
      </c>
      <c r="L993" t="s">
        <v>3098</v>
      </c>
      <c r="M993" s="175">
        <v>0</v>
      </c>
      <c r="N993" s="124">
        <v>0</v>
      </c>
      <c r="O993" s="75">
        <v>0</v>
      </c>
      <c r="P993" s="124">
        <v>0</v>
      </c>
      <c r="Q993" s="124">
        <v>0</v>
      </c>
      <c r="R993" s="124">
        <v>0</v>
      </c>
      <c r="S993" s="75">
        <v>0</v>
      </c>
      <c r="T993" s="124">
        <v>0</v>
      </c>
      <c r="U993" s="75">
        <v>0</v>
      </c>
      <c r="V993" s="75">
        <v>0</v>
      </c>
      <c r="W993" s="75">
        <v>0</v>
      </c>
      <c r="X993" s="75">
        <v>0</v>
      </c>
      <c r="Y993" s="4">
        <v>0</v>
      </c>
      <c r="Z993" s="4">
        <v>0</v>
      </c>
      <c r="AA993" s="4">
        <v>0</v>
      </c>
      <c r="AB993" s="8">
        <v>0</v>
      </c>
      <c r="AC993" s="8">
        <v>0</v>
      </c>
      <c r="AD993" s="8">
        <v>0</v>
      </c>
      <c r="AE993" s="8">
        <v>0</v>
      </c>
      <c r="AF993" s="51">
        <v>0.37915166066423983</v>
      </c>
      <c r="AG993" s="51">
        <v>0</v>
      </c>
      <c r="AH993" s="51">
        <v>0</v>
      </c>
      <c r="AI993" s="51">
        <v>0</v>
      </c>
      <c r="AJ993" s="8">
        <v>-999</v>
      </c>
      <c r="AK993" s="8" t="s">
        <v>12734</v>
      </c>
      <c r="AL993" s="8" t="s">
        <v>12734</v>
      </c>
      <c r="AM993" s="8" t="s">
        <v>12734</v>
      </c>
      <c r="AN993" s="8" t="s">
        <v>12734</v>
      </c>
      <c r="AO993" s="8" t="s">
        <v>12734</v>
      </c>
      <c r="AP993" s="8">
        <v>-999</v>
      </c>
      <c r="AQ993" s="8" t="s">
        <v>12734</v>
      </c>
      <c r="AR993" s="8" t="s">
        <v>12734</v>
      </c>
      <c r="AS993" s="8" t="s">
        <v>12734</v>
      </c>
      <c r="AT993" s="8">
        <v>-999</v>
      </c>
      <c r="AU993" s="8">
        <v>-999</v>
      </c>
      <c r="AV993" s="133" t="s">
        <v>12734</v>
      </c>
      <c r="AW993" s="133" t="s">
        <v>12734</v>
      </c>
      <c r="AX993" s="133" t="s">
        <v>12734</v>
      </c>
      <c r="AY993" s="133" t="s">
        <v>12734</v>
      </c>
      <c r="AZ993" s="133" t="s">
        <v>12734</v>
      </c>
      <c r="BA993" s="133">
        <v>219</v>
      </c>
      <c r="BB993" s="133" t="s">
        <v>12734</v>
      </c>
      <c r="BC993" s="133" t="s">
        <v>12734</v>
      </c>
      <c r="BD993" s="133" t="s">
        <v>12734</v>
      </c>
      <c r="BE993" s="133">
        <v>388</v>
      </c>
      <c r="BF993" s="133">
        <v>373</v>
      </c>
      <c r="BG993" s="92" t="s">
        <v>12734</v>
      </c>
      <c r="BH993" s="8">
        <v>10.292358297693868</v>
      </c>
      <c r="BI993" s="8">
        <v>-1009.2923582976939</v>
      </c>
      <c r="BJ993" s="12">
        <v>884</v>
      </c>
      <c r="BK993" s="10">
        <v>0</v>
      </c>
      <c r="BL993" s="10">
        <v>0.21403182159055145</v>
      </c>
      <c r="BM993" s="10">
        <v>-1009.5063901192844</v>
      </c>
      <c r="BN993" s="41">
        <v>-1863.4934523109864</v>
      </c>
      <c r="BO993" s="41"/>
      <c r="BP993" s="10">
        <v>0</v>
      </c>
      <c r="BQ993" s="38">
        <v>0</v>
      </c>
      <c r="BR993" s="6" t="s">
        <v>13324</v>
      </c>
      <c r="BS993" s="51">
        <v>0</v>
      </c>
      <c r="BT993" s="75">
        <v>2107</v>
      </c>
      <c r="BU993" s="51">
        <v>0</v>
      </c>
      <c r="BV993" s="75">
        <v>0</v>
      </c>
      <c r="BW993" s="75">
        <v>0</v>
      </c>
      <c r="BX993" s="51"/>
    </row>
    <row r="994" spans="1:76">
      <c r="A994" s="61" t="s">
        <v>2702</v>
      </c>
      <c r="B994" s="1" t="s">
        <v>4616</v>
      </c>
      <c r="C994" s="2" t="s">
        <v>4213</v>
      </c>
      <c r="D994" s="91" t="s">
        <v>96</v>
      </c>
      <c r="E994" s="2" t="s">
        <v>2665</v>
      </c>
      <c r="F994" s="2" t="s">
        <v>2665</v>
      </c>
      <c r="G994" s="2" t="s">
        <v>1372</v>
      </c>
      <c r="H994" s="2" t="s">
        <v>1372</v>
      </c>
      <c r="I994">
        <v>3402</v>
      </c>
      <c r="J994" t="s">
        <v>6952</v>
      </c>
      <c r="K994" t="e">
        <v>#VALUE!</v>
      </c>
      <c r="L994" t="s">
        <v>5824</v>
      </c>
      <c r="M994" s="175">
        <v>0</v>
      </c>
      <c r="N994" s="124">
        <v>0</v>
      </c>
      <c r="O994" s="75">
        <v>0</v>
      </c>
      <c r="P994" s="124">
        <v>0</v>
      </c>
      <c r="Q994" s="124">
        <v>0</v>
      </c>
      <c r="R994" s="124">
        <v>0</v>
      </c>
      <c r="S994" s="75">
        <v>0</v>
      </c>
      <c r="T994" s="124">
        <v>0</v>
      </c>
      <c r="U994" s="75">
        <v>0</v>
      </c>
      <c r="V994" s="75">
        <v>0</v>
      </c>
      <c r="W994" s="75">
        <v>0</v>
      </c>
      <c r="X994" s="75">
        <v>0</v>
      </c>
      <c r="Y994" s="52">
        <v>0</v>
      </c>
      <c r="Z994" s="52">
        <v>0</v>
      </c>
      <c r="AA994" s="52">
        <v>0</v>
      </c>
      <c r="AB994" s="51">
        <v>0</v>
      </c>
      <c r="AC994" s="51">
        <v>0</v>
      </c>
      <c r="AD994" s="51">
        <v>0</v>
      </c>
      <c r="AE994" s="51">
        <v>0</v>
      </c>
      <c r="AF994" s="51">
        <v>0.37915166066423983</v>
      </c>
      <c r="AG994" s="51">
        <v>0</v>
      </c>
      <c r="AH994" s="51">
        <v>0</v>
      </c>
      <c r="AI994" s="51">
        <v>0</v>
      </c>
      <c r="AJ994" s="51">
        <v>-999</v>
      </c>
      <c r="AK994" s="51" t="s">
        <v>12734</v>
      </c>
      <c r="AL994" s="51" t="s">
        <v>12734</v>
      </c>
      <c r="AM994" s="51" t="s">
        <v>12734</v>
      </c>
      <c r="AN994" s="51" t="s">
        <v>12734</v>
      </c>
      <c r="AO994" s="51" t="s">
        <v>12734</v>
      </c>
      <c r="AP994" s="51">
        <v>-999</v>
      </c>
      <c r="AQ994" s="51" t="s">
        <v>12734</v>
      </c>
      <c r="AR994" s="51" t="s">
        <v>12734</v>
      </c>
      <c r="AS994" s="51" t="s">
        <v>12734</v>
      </c>
      <c r="AT994" s="51">
        <v>-999</v>
      </c>
      <c r="AU994" s="51">
        <v>-999</v>
      </c>
      <c r="AV994" s="76" t="s">
        <v>12734</v>
      </c>
      <c r="AW994" s="76" t="s">
        <v>12734</v>
      </c>
      <c r="AX994" s="76" t="s">
        <v>12734</v>
      </c>
      <c r="AY994" s="76" t="s">
        <v>12734</v>
      </c>
      <c r="AZ994" s="76" t="s">
        <v>12734</v>
      </c>
      <c r="BA994" s="76">
        <v>219</v>
      </c>
      <c r="BB994" s="76" t="s">
        <v>12734</v>
      </c>
      <c r="BC994" s="76" t="s">
        <v>12734</v>
      </c>
      <c r="BD994" s="76" t="s">
        <v>12734</v>
      </c>
      <c r="BE994" s="76">
        <v>388</v>
      </c>
      <c r="BF994" s="76">
        <v>373</v>
      </c>
      <c r="BG994" s="93" t="s">
        <v>12734</v>
      </c>
      <c r="BH994" s="51">
        <v>10.292358297693868</v>
      </c>
      <c r="BI994" s="51">
        <v>-1009.2923582976939</v>
      </c>
      <c r="BJ994" s="76">
        <v>884</v>
      </c>
      <c r="BK994" s="51">
        <v>0</v>
      </c>
      <c r="BL994" s="51">
        <v>0.21403182159055145</v>
      </c>
      <c r="BM994" s="51">
        <v>-1009.5063901192844</v>
      </c>
      <c r="BN994" s="64">
        <v>-1863.4934523109864</v>
      </c>
      <c r="BO994" s="64"/>
      <c r="BP994" s="51">
        <v>0</v>
      </c>
      <c r="BQ994" s="38">
        <v>0</v>
      </c>
      <c r="BR994" s="51" t="s">
        <v>13324</v>
      </c>
      <c r="BS994" s="51">
        <v>0</v>
      </c>
      <c r="BT994" s="75">
        <v>2107</v>
      </c>
      <c r="BU994" s="51">
        <v>0</v>
      </c>
      <c r="BV994" s="75">
        <v>0</v>
      </c>
      <c r="BW994" s="75">
        <v>0</v>
      </c>
      <c r="BX994" s="51"/>
    </row>
    <row r="995" spans="1:76">
      <c r="A995" s="48" t="s">
        <v>1634</v>
      </c>
      <c r="B995" s="1" t="s">
        <v>4079</v>
      </c>
      <c r="C995" s="2" t="s">
        <v>3984</v>
      </c>
      <c r="D995" s="91" t="s">
        <v>622</v>
      </c>
      <c r="E995" s="2" t="s">
        <v>2665</v>
      </c>
      <c r="F995" s="2" t="s">
        <v>2665</v>
      </c>
      <c r="G995" s="2" t="s">
        <v>1372</v>
      </c>
      <c r="H995" s="2" t="s">
        <v>1372</v>
      </c>
      <c r="I995">
        <v>1534</v>
      </c>
      <c r="J995" t="s">
        <v>7382</v>
      </c>
      <c r="K995" t="e">
        <v>#VALUE!</v>
      </c>
      <c r="L995" t="s">
        <v>3102</v>
      </c>
      <c r="M995" s="175">
        <v>0</v>
      </c>
      <c r="N995" s="124">
        <v>0</v>
      </c>
      <c r="O995" s="75">
        <v>0</v>
      </c>
      <c r="P995" s="124">
        <v>0</v>
      </c>
      <c r="Q995" s="124">
        <v>0</v>
      </c>
      <c r="R995" s="124">
        <v>0</v>
      </c>
      <c r="S995" s="75">
        <v>0</v>
      </c>
      <c r="T995" s="124">
        <v>0</v>
      </c>
      <c r="U995" s="75">
        <v>0</v>
      </c>
      <c r="V995" s="75">
        <v>0</v>
      </c>
      <c r="W995" s="75">
        <v>0</v>
      </c>
      <c r="X995" s="75">
        <v>0</v>
      </c>
      <c r="Y995" s="4">
        <v>0</v>
      </c>
      <c r="Z995" s="4">
        <v>0</v>
      </c>
      <c r="AA995" s="4">
        <v>0</v>
      </c>
      <c r="AB995" s="8">
        <v>0</v>
      </c>
      <c r="AC995" s="8">
        <v>0</v>
      </c>
      <c r="AD995" s="8">
        <v>0</v>
      </c>
      <c r="AE995" s="8">
        <v>0</v>
      </c>
      <c r="AF995" s="51">
        <v>0.37915166066423983</v>
      </c>
      <c r="AG995" s="51">
        <v>0</v>
      </c>
      <c r="AH995" s="51">
        <v>0</v>
      </c>
      <c r="AI995" s="51">
        <v>0</v>
      </c>
      <c r="AJ995" s="8">
        <v>-999</v>
      </c>
      <c r="AK995" s="8" t="s">
        <v>12734</v>
      </c>
      <c r="AL995" s="8" t="s">
        <v>12734</v>
      </c>
      <c r="AM995" s="8" t="s">
        <v>12734</v>
      </c>
      <c r="AN995" s="8" t="s">
        <v>12734</v>
      </c>
      <c r="AO995" s="8" t="s">
        <v>12734</v>
      </c>
      <c r="AP995" s="8">
        <v>-999</v>
      </c>
      <c r="AQ995" s="8" t="s">
        <v>12734</v>
      </c>
      <c r="AR995" s="8" t="s">
        <v>12734</v>
      </c>
      <c r="AS995" s="8" t="s">
        <v>12734</v>
      </c>
      <c r="AT995" s="8">
        <v>-999</v>
      </c>
      <c r="AU995" s="8">
        <v>-999</v>
      </c>
      <c r="AV995" s="133" t="s">
        <v>12734</v>
      </c>
      <c r="AW995" s="133" t="s">
        <v>12734</v>
      </c>
      <c r="AX995" s="133" t="s">
        <v>12734</v>
      </c>
      <c r="AY995" s="133" t="s">
        <v>12734</v>
      </c>
      <c r="AZ995" s="133" t="s">
        <v>12734</v>
      </c>
      <c r="BA995" s="133">
        <v>219</v>
      </c>
      <c r="BB995" s="133" t="s">
        <v>12734</v>
      </c>
      <c r="BC995" s="133" t="s">
        <v>12734</v>
      </c>
      <c r="BD995" s="133" t="s">
        <v>12734</v>
      </c>
      <c r="BE995" s="133">
        <v>388</v>
      </c>
      <c r="BF995" s="133">
        <v>373</v>
      </c>
      <c r="BG995" s="92" t="s">
        <v>12734</v>
      </c>
      <c r="BH995" s="8">
        <v>10.292358297693868</v>
      </c>
      <c r="BI995" s="8">
        <v>-1009.2923582976939</v>
      </c>
      <c r="BJ995" s="12">
        <v>884</v>
      </c>
      <c r="BK995" s="10">
        <v>0</v>
      </c>
      <c r="BL995" s="10">
        <v>0.21403182159055145</v>
      </c>
      <c r="BM995" s="10">
        <v>-1009.5063901192844</v>
      </c>
      <c r="BN995" s="41">
        <v>-1863.4934523109864</v>
      </c>
      <c r="BO995" s="41"/>
      <c r="BP995" s="10">
        <v>0</v>
      </c>
      <c r="BQ995" s="38">
        <v>0</v>
      </c>
      <c r="BR995" s="6" t="s">
        <v>13324</v>
      </c>
      <c r="BS995" s="51">
        <v>0</v>
      </c>
      <c r="BT995" s="75">
        <v>2107</v>
      </c>
      <c r="BU995" s="51">
        <v>0</v>
      </c>
      <c r="BV995" s="75">
        <v>0</v>
      </c>
      <c r="BW995" s="75">
        <v>0</v>
      </c>
      <c r="BX995" s="51"/>
    </row>
    <row r="996" spans="1:76">
      <c r="A996" s="61" t="s">
        <v>8203</v>
      </c>
      <c r="B996" s="1" t="s">
        <v>8205</v>
      </c>
      <c r="C996" s="2" t="s">
        <v>4192</v>
      </c>
      <c r="D996" s="91" t="s">
        <v>8204</v>
      </c>
      <c r="E996" s="2" t="s">
        <v>2665</v>
      </c>
      <c r="F996" s="2" t="s">
        <v>2665</v>
      </c>
      <c r="G996" s="2" t="s">
        <v>1372</v>
      </c>
      <c r="H996" s="2" t="s">
        <v>1372</v>
      </c>
      <c r="I996">
        <v>10822</v>
      </c>
      <c r="J996" t="s">
        <v>8206</v>
      </c>
      <c r="K996" t="e">
        <v>#VALUE!</v>
      </c>
      <c r="L996" t="s">
        <v>8207</v>
      </c>
      <c r="M996" s="175">
        <v>0</v>
      </c>
      <c r="N996" s="124">
        <v>0</v>
      </c>
      <c r="O996" s="75">
        <v>0</v>
      </c>
      <c r="P996" s="124">
        <v>0</v>
      </c>
      <c r="Q996" s="124">
        <v>0</v>
      </c>
      <c r="R996" s="124">
        <v>0</v>
      </c>
      <c r="S996" s="75">
        <v>0</v>
      </c>
      <c r="T996" s="124">
        <v>0</v>
      </c>
      <c r="U996" s="75">
        <v>0</v>
      </c>
      <c r="V996" s="75">
        <v>0</v>
      </c>
      <c r="W996" s="75">
        <v>0</v>
      </c>
      <c r="X996" s="75">
        <v>0</v>
      </c>
      <c r="Y996" s="52">
        <v>0</v>
      </c>
      <c r="Z996" s="52">
        <v>0</v>
      </c>
      <c r="AA996" s="52">
        <v>0</v>
      </c>
      <c r="AB996" s="51">
        <v>0</v>
      </c>
      <c r="AC996" s="51">
        <v>0</v>
      </c>
      <c r="AD996" s="51">
        <v>0</v>
      </c>
      <c r="AE996" s="51">
        <v>0</v>
      </c>
      <c r="AF996" s="51">
        <v>0.37915166066423983</v>
      </c>
      <c r="AG996" s="51">
        <v>0</v>
      </c>
      <c r="AH996" s="51">
        <v>0</v>
      </c>
      <c r="AI996" s="51">
        <v>0</v>
      </c>
      <c r="AJ996" s="51">
        <v>-999</v>
      </c>
      <c r="AK996" s="51" t="s">
        <v>12734</v>
      </c>
      <c r="AL996" s="51" t="s">
        <v>12734</v>
      </c>
      <c r="AM996" s="51" t="s">
        <v>12734</v>
      </c>
      <c r="AN996" s="51" t="s">
        <v>12734</v>
      </c>
      <c r="AO996" s="51" t="s">
        <v>12734</v>
      </c>
      <c r="AP996" s="51">
        <v>-999</v>
      </c>
      <c r="AQ996" s="51" t="s">
        <v>12734</v>
      </c>
      <c r="AR996" s="51" t="s">
        <v>12734</v>
      </c>
      <c r="AS996" s="51" t="s">
        <v>12734</v>
      </c>
      <c r="AT996" s="51">
        <v>-999</v>
      </c>
      <c r="AU996" s="51">
        <v>-999</v>
      </c>
      <c r="AV996" s="76" t="s">
        <v>12734</v>
      </c>
      <c r="AW996" s="133" t="s">
        <v>12734</v>
      </c>
      <c r="AX996" s="133" t="s">
        <v>12734</v>
      </c>
      <c r="AY996" s="133" t="s">
        <v>12734</v>
      </c>
      <c r="AZ996" s="133" t="s">
        <v>12734</v>
      </c>
      <c r="BA996" s="133">
        <v>219</v>
      </c>
      <c r="BB996" s="133" t="s">
        <v>12734</v>
      </c>
      <c r="BC996" s="133" t="s">
        <v>12734</v>
      </c>
      <c r="BD996" s="133" t="s">
        <v>12734</v>
      </c>
      <c r="BE996" s="133">
        <v>388</v>
      </c>
      <c r="BF996" s="133">
        <v>373</v>
      </c>
      <c r="BG996" s="92" t="s">
        <v>12734</v>
      </c>
      <c r="BH996" s="51">
        <v>10.292358297693868</v>
      </c>
      <c r="BI996" s="8">
        <v>-1009.2923582976939</v>
      </c>
      <c r="BJ996" s="12">
        <v>884</v>
      </c>
      <c r="BK996" s="51">
        <v>0</v>
      </c>
      <c r="BL996" s="51">
        <v>0.21403182159055145</v>
      </c>
      <c r="BM996" s="51">
        <v>-1009.5063901192844</v>
      </c>
      <c r="BN996" s="64">
        <v>-1863.4934523109864</v>
      </c>
      <c r="BO996" s="64"/>
      <c r="BP996" s="51">
        <v>0</v>
      </c>
      <c r="BQ996" s="38">
        <v>0</v>
      </c>
      <c r="BR996" s="51" t="s">
        <v>13324</v>
      </c>
      <c r="BS996" s="51">
        <v>0</v>
      </c>
      <c r="BT996" s="75">
        <v>2107</v>
      </c>
      <c r="BU996" s="51">
        <v>0</v>
      </c>
      <c r="BV996" s="75">
        <v>0</v>
      </c>
      <c r="BW996" s="75">
        <v>0</v>
      </c>
      <c r="BX996" s="51"/>
    </row>
    <row r="997" spans="1:76">
      <c r="A997" s="26" t="s">
        <v>2704</v>
      </c>
      <c r="B997" s="1" t="s">
        <v>4791</v>
      </c>
      <c r="C997" s="2" t="s">
        <v>4642</v>
      </c>
      <c r="D997" s="91" t="s">
        <v>2705</v>
      </c>
      <c r="E997" s="2" t="s">
        <v>2665</v>
      </c>
      <c r="F997" s="2" t="s">
        <v>2665</v>
      </c>
      <c r="G997" s="2" t="s">
        <v>1372</v>
      </c>
      <c r="H997" s="2" t="s">
        <v>1372</v>
      </c>
      <c r="I997">
        <v>1564</v>
      </c>
      <c r="J997" t="s">
        <v>7825</v>
      </c>
      <c r="K997" t="e">
        <v>#VALUE!</v>
      </c>
      <c r="L997" t="s">
        <v>5829</v>
      </c>
      <c r="M997" s="175">
        <v>0</v>
      </c>
      <c r="N997" s="124">
        <v>0</v>
      </c>
      <c r="O997" s="75">
        <v>0</v>
      </c>
      <c r="P997" s="124">
        <v>0</v>
      </c>
      <c r="Q997" s="124">
        <v>0</v>
      </c>
      <c r="R997" s="124">
        <v>0</v>
      </c>
      <c r="S997" s="75">
        <v>0</v>
      </c>
      <c r="T997" s="124">
        <v>0</v>
      </c>
      <c r="U997" s="75">
        <v>0</v>
      </c>
      <c r="V997" s="75">
        <v>0</v>
      </c>
      <c r="W997" s="75">
        <v>0</v>
      </c>
      <c r="X997" s="75">
        <v>0</v>
      </c>
      <c r="Y997" s="4">
        <v>0</v>
      </c>
      <c r="Z997" s="4">
        <v>0</v>
      </c>
      <c r="AA997" s="4">
        <v>0</v>
      </c>
      <c r="AB997" s="8">
        <v>0</v>
      </c>
      <c r="AC997" s="8">
        <v>0</v>
      </c>
      <c r="AD997" s="8">
        <v>0</v>
      </c>
      <c r="AE997" s="8">
        <v>0</v>
      </c>
      <c r="AF997" s="51">
        <v>0.37915166066423983</v>
      </c>
      <c r="AG997" s="51">
        <v>0</v>
      </c>
      <c r="AH997" s="51">
        <v>0</v>
      </c>
      <c r="AI997" s="51">
        <v>0</v>
      </c>
      <c r="AJ997" s="8">
        <v>-999</v>
      </c>
      <c r="AK997" s="8" t="s">
        <v>12734</v>
      </c>
      <c r="AL997" s="8" t="s">
        <v>12734</v>
      </c>
      <c r="AM997" s="8" t="s">
        <v>12734</v>
      </c>
      <c r="AN997" s="8" t="s">
        <v>12734</v>
      </c>
      <c r="AO997" s="8" t="s">
        <v>12734</v>
      </c>
      <c r="AP997" s="8">
        <v>-999</v>
      </c>
      <c r="AQ997" s="8" t="s">
        <v>12734</v>
      </c>
      <c r="AR997" s="8" t="s">
        <v>12734</v>
      </c>
      <c r="AS997" s="8" t="s">
        <v>12734</v>
      </c>
      <c r="AT997" s="8">
        <v>-999</v>
      </c>
      <c r="AU997" s="8">
        <v>-999</v>
      </c>
      <c r="AV997" s="133" t="s">
        <v>12734</v>
      </c>
      <c r="AW997" s="133" t="s">
        <v>12734</v>
      </c>
      <c r="AX997" s="133" t="s">
        <v>12734</v>
      </c>
      <c r="AY997" s="133" t="s">
        <v>12734</v>
      </c>
      <c r="AZ997" s="133" t="s">
        <v>12734</v>
      </c>
      <c r="BA997" s="133">
        <v>219</v>
      </c>
      <c r="BB997" s="133" t="s">
        <v>12734</v>
      </c>
      <c r="BC997" s="133" t="s">
        <v>12734</v>
      </c>
      <c r="BD997" s="133" t="s">
        <v>12734</v>
      </c>
      <c r="BE997" s="133">
        <v>388</v>
      </c>
      <c r="BF997" s="133">
        <v>373</v>
      </c>
      <c r="BG997" s="92" t="s">
        <v>12734</v>
      </c>
      <c r="BH997" s="8">
        <v>10.292358297693868</v>
      </c>
      <c r="BI997" s="8">
        <v>-1009.2923582976939</v>
      </c>
      <c r="BJ997" s="12">
        <v>884</v>
      </c>
      <c r="BK997" s="10">
        <v>0</v>
      </c>
      <c r="BL997" s="10">
        <v>0.21403182159055145</v>
      </c>
      <c r="BM997" s="10">
        <v>-1009.5063901192844</v>
      </c>
      <c r="BN997" s="41">
        <v>-1863.4934523109864</v>
      </c>
      <c r="BO997" s="41"/>
      <c r="BP997" s="10">
        <v>0</v>
      </c>
      <c r="BQ997" s="38">
        <v>0</v>
      </c>
      <c r="BR997" s="6" t="s">
        <v>13324</v>
      </c>
      <c r="BS997" s="51">
        <v>0</v>
      </c>
      <c r="BT997" s="75">
        <v>2107</v>
      </c>
      <c r="BU997" s="51">
        <v>0</v>
      </c>
      <c r="BV997" s="75">
        <v>0</v>
      </c>
      <c r="BW997" s="75">
        <v>0</v>
      </c>
      <c r="BX997" s="51"/>
    </row>
    <row r="998" spans="1:76">
      <c r="A998" s="61" t="s">
        <v>2706</v>
      </c>
      <c r="B998" s="1" t="s">
        <v>4792</v>
      </c>
      <c r="C998" s="2" t="s">
        <v>4467</v>
      </c>
      <c r="D998" s="91" t="s">
        <v>422</v>
      </c>
      <c r="E998" s="2" t="s">
        <v>2665</v>
      </c>
      <c r="F998" s="2" t="s">
        <v>2665</v>
      </c>
      <c r="G998" s="2" t="s">
        <v>1372</v>
      </c>
      <c r="H998" s="2" t="s">
        <v>1372</v>
      </c>
      <c r="I998">
        <v>185</v>
      </c>
      <c r="J998" t="s">
        <v>6615</v>
      </c>
      <c r="K998" t="e">
        <v>#VALUE!</v>
      </c>
      <c r="L998" t="s">
        <v>5830</v>
      </c>
      <c r="M998" s="175">
        <v>0</v>
      </c>
      <c r="N998" s="124">
        <v>0</v>
      </c>
      <c r="O998" s="75">
        <v>0</v>
      </c>
      <c r="P998" s="124">
        <v>0</v>
      </c>
      <c r="Q998" s="124">
        <v>0</v>
      </c>
      <c r="R998" s="124">
        <v>0</v>
      </c>
      <c r="S998" s="75">
        <v>0</v>
      </c>
      <c r="T998" s="124">
        <v>0</v>
      </c>
      <c r="U998" s="75">
        <v>0</v>
      </c>
      <c r="V998" s="75">
        <v>0</v>
      </c>
      <c r="W998" s="75">
        <v>0</v>
      </c>
      <c r="X998" s="75">
        <v>0</v>
      </c>
      <c r="Y998" s="52">
        <v>0</v>
      </c>
      <c r="Z998" s="52">
        <v>0</v>
      </c>
      <c r="AA998" s="52">
        <v>0</v>
      </c>
      <c r="AB998" s="51">
        <v>0</v>
      </c>
      <c r="AC998" s="51">
        <v>0</v>
      </c>
      <c r="AD998" s="51">
        <v>0</v>
      </c>
      <c r="AE998" s="51">
        <v>0</v>
      </c>
      <c r="AF998" s="51">
        <v>0.37915166066423983</v>
      </c>
      <c r="AG998" s="51">
        <v>0</v>
      </c>
      <c r="AH998" s="51">
        <v>0</v>
      </c>
      <c r="AI998" s="51">
        <v>0</v>
      </c>
      <c r="AJ998" s="51">
        <v>-999</v>
      </c>
      <c r="AK998" s="51" t="s">
        <v>12734</v>
      </c>
      <c r="AL998" s="51" t="s">
        <v>12734</v>
      </c>
      <c r="AM998" s="51" t="s">
        <v>12734</v>
      </c>
      <c r="AN998" s="51" t="s">
        <v>12734</v>
      </c>
      <c r="AO998" s="51" t="s">
        <v>12734</v>
      </c>
      <c r="AP998" s="51">
        <v>-999</v>
      </c>
      <c r="AQ998" s="51" t="s">
        <v>12734</v>
      </c>
      <c r="AR998" s="51" t="s">
        <v>12734</v>
      </c>
      <c r="AS998" s="51" t="s">
        <v>12734</v>
      </c>
      <c r="AT998" s="51">
        <v>-999</v>
      </c>
      <c r="AU998" s="51">
        <v>-999</v>
      </c>
      <c r="AV998" s="76" t="s">
        <v>12734</v>
      </c>
      <c r="AW998" s="133" t="s">
        <v>12734</v>
      </c>
      <c r="AX998" s="133" t="s">
        <v>12734</v>
      </c>
      <c r="AY998" s="133" t="s">
        <v>12734</v>
      </c>
      <c r="AZ998" s="133" t="s">
        <v>12734</v>
      </c>
      <c r="BA998" s="133">
        <v>219</v>
      </c>
      <c r="BB998" s="133" t="s">
        <v>12734</v>
      </c>
      <c r="BC998" s="133" t="s">
        <v>12734</v>
      </c>
      <c r="BD998" s="133" t="s">
        <v>12734</v>
      </c>
      <c r="BE998" s="133">
        <v>388</v>
      </c>
      <c r="BF998" s="133">
        <v>373</v>
      </c>
      <c r="BG998" s="92" t="s">
        <v>12734</v>
      </c>
      <c r="BH998" s="51">
        <v>10.292358297693868</v>
      </c>
      <c r="BI998" s="8">
        <v>-1009.2923582976939</v>
      </c>
      <c r="BJ998" s="12">
        <v>884</v>
      </c>
      <c r="BK998" s="51">
        <v>0</v>
      </c>
      <c r="BL998" s="51">
        <v>0.21403182159055145</v>
      </c>
      <c r="BM998" s="51">
        <v>-1009.5063901192844</v>
      </c>
      <c r="BN998" s="64">
        <v>-1863.4934523109864</v>
      </c>
      <c r="BO998" s="64"/>
      <c r="BP998" s="51">
        <v>0</v>
      </c>
      <c r="BQ998" s="38">
        <v>0</v>
      </c>
      <c r="BR998" s="51" t="s">
        <v>13324</v>
      </c>
      <c r="BS998" s="51">
        <v>0</v>
      </c>
      <c r="BT998" s="75">
        <v>2107</v>
      </c>
      <c r="BU998" s="51">
        <v>0</v>
      </c>
      <c r="BV998" s="75">
        <v>0</v>
      </c>
      <c r="BW998" s="75">
        <v>0</v>
      </c>
      <c r="BX998" s="51"/>
    </row>
    <row r="999" spans="1:76">
      <c r="A999" s="48" t="s">
        <v>1637</v>
      </c>
      <c r="B999" s="1" t="s">
        <v>4555</v>
      </c>
      <c r="C999" s="2" t="s">
        <v>4389</v>
      </c>
      <c r="D999" s="91" t="s">
        <v>263</v>
      </c>
      <c r="E999" s="2" t="s">
        <v>2665</v>
      </c>
      <c r="F999" s="2" t="s">
        <v>2665</v>
      </c>
      <c r="G999" s="2" t="s">
        <v>1372</v>
      </c>
      <c r="H999" s="2" t="s">
        <v>1372</v>
      </c>
      <c r="I999">
        <v>9187</v>
      </c>
      <c r="J999" t="s">
        <v>7247</v>
      </c>
      <c r="K999" t="e">
        <v>#VALUE!</v>
      </c>
      <c r="L999" t="s">
        <v>3106</v>
      </c>
      <c r="M999" s="175">
        <v>0</v>
      </c>
      <c r="N999" s="124">
        <v>0</v>
      </c>
      <c r="O999" s="75">
        <v>0</v>
      </c>
      <c r="P999" s="124">
        <v>0</v>
      </c>
      <c r="Q999" s="124">
        <v>0</v>
      </c>
      <c r="R999" s="124">
        <v>0</v>
      </c>
      <c r="S999" s="75">
        <v>0</v>
      </c>
      <c r="T999" s="124">
        <v>0</v>
      </c>
      <c r="U999" s="75">
        <v>0</v>
      </c>
      <c r="V999" s="75">
        <v>0</v>
      </c>
      <c r="W999" s="75">
        <v>0</v>
      </c>
      <c r="X999" s="75">
        <v>0</v>
      </c>
      <c r="Y999" s="4">
        <v>0</v>
      </c>
      <c r="Z999" s="4">
        <v>0</v>
      </c>
      <c r="AA999" s="4">
        <v>0</v>
      </c>
      <c r="AB999" s="8">
        <v>0</v>
      </c>
      <c r="AC999" s="8">
        <v>0</v>
      </c>
      <c r="AD999" s="8">
        <v>0</v>
      </c>
      <c r="AE999" s="8">
        <v>0</v>
      </c>
      <c r="AF999" s="51">
        <v>0.37915166066423983</v>
      </c>
      <c r="AG999" s="51">
        <v>0</v>
      </c>
      <c r="AH999" s="51">
        <v>0</v>
      </c>
      <c r="AI999" s="51">
        <v>0</v>
      </c>
      <c r="AJ999" s="8">
        <v>-999</v>
      </c>
      <c r="AK999" s="8" t="s">
        <v>12734</v>
      </c>
      <c r="AL999" s="8" t="s">
        <v>12734</v>
      </c>
      <c r="AM999" s="8" t="s">
        <v>12734</v>
      </c>
      <c r="AN999" s="8" t="s">
        <v>12734</v>
      </c>
      <c r="AO999" s="8" t="s">
        <v>12734</v>
      </c>
      <c r="AP999" s="8">
        <v>-999</v>
      </c>
      <c r="AQ999" s="8" t="s">
        <v>12734</v>
      </c>
      <c r="AR999" s="8" t="s">
        <v>12734</v>
      </c>
      <c r="AS999" s="8" t="s">
        <v>12734</v>
      </c>
      <c r="AT999" s="8">
        <v>-999</v>
      </c>
      <c r="AU999" s="8">
        <v>-999</v>
      </c>
      <c r="AV999" s="133" t="s">
        <v>12734</v>
      </c>
      <c r="AW999" s="133" t="s">
        <v>12734</v>
      </c>
      <c r="AX999" s="133" t="s">
        <v>12734</v>
      </c>
      <c r="AY999" s="133" t="s">
        <v>12734</v>
      </c>
      <c r="AZ999" s="133" t="s">
        <v>12734</v>
      </c>
      <c r="BA999" s="133">
        <v>219</v>
      </c>
      <c r="BB999" s="133" t="s">
        <v>12734</v>
      </c>
      <c r="BC999" s="133" t="s">
        <v>12734</v>
      </c>
      <c r="BD999" s="133" t="s">
        <v>12734</v>
      </c>
      <c r="BE999" s="133">
        <v>388</v>
      </c>
      <c r="BF999" s="133">
        <v>373</v>
      </c>
      <c r="BG999" s="92" t="s">
        <v>12734</v>
      </c>
      <c r="BH999" s="8">
        <v>10.292358297693868</v>
      </c>
      <c r="BI999" s="8">
        <v>-1009.2923582976939</v>
      </c>
      <c r="BJ999" s="12">
        <v>884</v>
      </c>
      <c r="BK999" s="10">
        <v>0</v>
      </c>
      <c r="BL999" s="10">
        <v>0.21403182159055145</v>
      </c>
      <c r="BM999" s="10">
        <v>-1009.5063901192844</v>
      </c>
      <c r="BN999" s="41">
        <v>-1863.4934523109864</v>
      </c>
      <c r="BO999" s="41"/>
      <c r="BP999" s="10">
        <v>0</v>
      </c>
      <c r="BQ999" s="38">
        <v>0</v>
      </c>
      <c r="BR999" s="6" t="s">
        <v>13324</v>
      </c>
      <c r="BS999" s="51">
        <v>0</v>
      </c>
      <c r="BT999" s="75">
        <v>2107</v>
      </c>
      <c r="BU999" s="51">
        <v>0</v>
      </c>
      <c r="BV999" s="75">
        <v>0</v>
      </c>
      <c r="BW999" s="75">
        <v>0</v>
      </c>
      <c r="BX999" s="51"/>
    </row>
    <row r="1000" spans="1:76">
      <c r="A1000" s="26" t="s">
        <v>1647</v>
      </c>
      <c r="B1000" s="1" t="s">
        <v>4144</v>
      </c>
      <c r="C1000" s="2" t="s">
        <v>4145</v>
      </c>
      <c r="D1000" s="91" t="s">
        <v>499</v>
      </c>
      <c r="E1000" s="2" t="s">
        <v>2665</v>
      </c>
      <c r="F1000" s="2" t="s">
        <v>2665</v>
      </c>
      <c r="G1000" s="2" t="s">
        <v>1372</v>
      </c>
      <c r="H1000" s="2" t="s">
        <v>1372</v>
      </c>
      <c r="I1000">
        <v>3371</v>
      </c>
      <c r="J1000" t="s">
        <v>7080</v>
      </c>
      <c r="K1000" t="e">
        <v>#VALUE!</v>
      </c>
      <c r="L1000" t="s">
        <v>3116</v>
      </c>
      <c r="M1000" s="175">
        <v>0</v>
      </c>
      <c r="N1000" s="124">
        <v>0</v>
      </c>
      <c r="O1000" s="67">
        <v>0</v>
      </c>
      <c r="P1000" s="124">
        <v>0</v>
      </c>
      <c r="Q1000" s="124">
        <v>0</v>
      </c>
      <c r="R1000" s="124">
        <v>0</v>
      </c>
      <c r="S1000" s="67">
        <v>0</v>
      </c>
      <c r="T1000" s="124">
        <v>0</v>
      </c>
      <c r="U1000" s="67">
        <v>0</v>
      </c>
      <c r="V1000" s="67">
        <v>0</v>
      </c>
      <c r="W1000" s="67">
        <v>0</v>
      </c>
      <c r="X1000" s="67">
        <v>0</v>
      </c>
      <c r="Y1000" s="4">
        <v>0</v>
      </c>
      <c r="Z1000" s="4">
        <v>0</v>
      </c>
      <c r="AA1000" s="4">
        <v>0</v>
      </c>
      <c r="AB1000" s="8">
        <v>0</v>
      </c>
      <c r="AC1000" s="8">
        <v>0</v>
      </c>
      <c r="AD1000" s="8">
        <v>0</v>
      </c>
      <c r="AE1000" s="8">
        <v>0</v>
      </c>
      <c r="AF1000" s="51">
        <v>0.37915166066423983</v>
      </c>
      <c r="AG1000" s="51">
        <v>0</v>
      </c>
      <c r="AH1000" s="51">
        <v>0</v>
      </c>
      <c r="AI1000" s="51">
        <v>0</v>
      </c>
      <c r="AJ1000" s="8">
        <v>-999</v>
      </c>
      <c r="AK1000" s="8" t="s">
        <v>12734</v>
      </c>
      <c r="AL1000" s="8" t="s">
        <v>12734</v>
      </c>
      <c r="AM1000" s="8" t="s">
        <v>12734</v>
      </c>
      <c r="AN1000" s="8" t="s">
        <v>12734</v>
      </c>
      <c r="AO1000" s="8" t="s">
        <v>12734</v>
      </c>
      <c r="AP1000" s="8">
        <v>-999</v>
      </c>
      <c r="AQ1000" s="8" t="s">
        <v>12734</v>
      </c>
      <c r="AR1000" s="8" t="s">
        <v>12734</v>
      </c>
      <c r="AS1000" s="8" t="s">
        <v>12734</v>
      </c>
      <c r="AT1000" s="8">
        <v>-999</v>
      </c>
      <c r="AU1000" s="8">
        <v>-999</v>
      </c>
      <c r="AV1000" s="133" t="s">
        <v>12734</v>
      </c>
      <c r="AW1000" s="133" t="s">
        <v>12734</v>
      </c>
      <c r="AX1000" s="133" t="s">
        <v>12734</v>
      </c>
      <c r="AY1000" s="133" t="s">
        <v>12734</v>
      </c>
      <c r="AZ1000" s="133" t="s">
        <v>12734</v>
      </c>
      <c r="BA1000" s="133">
        <v>219</v>
      </c>
      <c r="BB1000" s="133" t="s">
        <v>12734</v>
      </c>
      <c r="BC1000" s="133" t="s">
        <v>12734</v>
      </c>
      <c r="BD1000" s="133" t="s">
        <v>12734</v>
      </c>
      <c r="BE1000" s="133">
        <v>388</v>
      </c>
      <c r="BF1000" s="133">
        <v>373</v>
      </c>
      <c r="BG1000" s="92" t="s">
        <v>12734</v>
      </c>
      <c r="BH1000" s="8">
        <v>10.292358297693868</v>
      </c>
      <c r="BI1000" s="8">
        <v>-1009.2923582976939</v>
      </c>
      <c r="BJ1000" s="12">
        <v>884</v>
      </c>
      <c r="BK1000" s="10">
        <v>0</v>
      </c>
      <c r="BL1000" s="10">
        <v>0.21403182159055145</v>
      </c>
      <c r="BM1000" s="10">
        <v>-1009.5063901192844</v>
      </c>
      <c r="BN1000" s="41">
        <v>-1863.4934523109864</v>
      </c>
      <c r="BO1000" s="41"/>
      <c r="BP1000" s="10">
        <v>0</v>
      </c>
      <c r="BQ1000" s="38">
        <v>0</v>
      </c>
      <c r="BR1000" s="6" t="s">
        <v>13324</v>
      </c>
      <c r="BS1000" s="51">
        <v>0</v>
      </c>
      <c r="BT1000" s="75">
        <v>2107</v>
      </c>
      <c r="BU1000" s="51">
        <v>0</v>
      </c>
      <c r="BV1000" s="75">
        <v>0</v>
      </c>
      <c r="BW1000" s="75">
        <v>0</v>
      </c>
      <c r="BX1000" s="51"/>
    </row>
    <row r="1001" spans="1:76">
      <c r="A1001" s="26" t="s">
        <v>1648</v>
      </c>
      <c r="B1001" s="1" t="s">
        <v>4793</v>
      </c>
      <c r="C1001" s="2" t="s">
        <v>4794</v>
      </c>
      <c r="D1001" s="91" t="s">
        <v>249</v>
      </c>
      <c r="E1001" s="2" t="s">
        <v>2665</v>
      </c>
      <c r="F1001" s="2" t="s">
        <v>2665</v>
      </c>
      <c r="G1001" s="2" t="s">
        <v>1372</v>
      </c>
      <c r="H1001" s="2" t="s">
        <v>1372</v>
      </c>
      <c r="I1001">
        <v>7945</v>
      </c>
      <c r="J1001" t="s">
        <v>7418</v>
      </c>
      <c r="K1001" t="e">
        <v>#VALUE!</v>
      </c>
      <c r="L1001" t="s">
        <v>3117</v>
      </c>
      <c r="M1001" s="175">
        <v>0</v>
      </c>
      <c r="N1001" s="124">
        <v>0</v>
      </c>
      <c r="O1001" s="67">
        <v>0</v>
      </c>
      <c r="P1001" s="124">
        <v>0</v>
      </c>
      <c r="Q1001" s="124">
        <v>0</v>
      </c>
      <c r="R1001" s="124">
        <v>0</v>
      </c>
      <c r="S1001" s="67">
        <v>0</v>
      </c>
      <c r="T1001" s="124">
        <v>0</v>
      </c>
      <c r="U1001" s="67">
        <v>0</v>
      </c>
      <c r="V1001" s="67">
        <v>0</v>
      </c>
      <c r="W1001" s="67">
        <v>0</v>
      </c>
      <c r="X1001" s="67">
        <v>0</v>
      </c>
      <c r="Y1001" s="4">
        <v>0</v>
      </c>
      <c r="Z1001" s="4">
        <v>0</v>
      </c>
      <c r="AA1001" s="4">
        <v>0</v>
      </c>
      <c r="AB1001" s="8">
        <v>0</v>
      </c>
      <c r="AC1001" s="8">
        <v>0</v>
      </c>
      <c r="AD1001" s="8">
        <v>0</v>
      </c>
      <c r="AE1001" s="8">
        <v>0</v>
      </c>
      <c r="AF1001" s="51">
        <v>0.37915166066423983</v>
      </c>
      <c r="AG1001" s="51">
        <v>0</v>
      </c>
      <c r="AH1001" s="51">
        <v>0</v>
      </c>
      <c r="AI1001" s="51">
        <v>0</v>
      </c>
      <c r="AJ1001" s="8">
        <v>-999</v>
      </c>
      <c r="AK1001" s="8" t="s">
        <v>12734</v>
      </c>
      <c r="AL1001" s="8" t="s">
        <v>12734</v>
      </c>
      <c r="AM1001" s="8" t="s">
        <v>12734</v>
      </c>
      <c r="AN1001" s="8" t="s">
        <v>12734</v>
      </c>
      <c r="AO1001" s="8" t="s">
        <v>12734</v>
      </c>
      <c r="AP1001" s="8">
        <v>-999</v>
      </c>
      <c r="AQ1001" s="8" t="s">
        <v>12734</v>
      </c>
      <c r="AR1001" s="8" t="s">
        <v>12734</v>
      </c>
      <c r="AS1001" s="8" t="s">
        <v>12734</v>
      </c>
      <c r="AT1001" s="8">
        <v>-999</v>
      </c>
      <c r="AU1001" s="8">
        <v>-999</v>
      </c>
      <c r="AV1001" s="133" t="s">
        <v>12734</v>
      </c>
      <c r="AW1001" s="133" t="s">
        <v>12734</v>
      </c>
      <c r="AX1001" s="133" t="s">
        <v>12734</v>
      </c>
      <c r="AY1001" s="133" t="s">
        <v>12734</v>
      </c>
      <c r="AZ1001" s="133" t="s">
        <v>12734</v>
      </c>
      <c r="BA1001" s="133">
        <v>219</v>
      </c>
      <c r="BB1001" s="133" t="s">
        <v>12734</v>
      </c>
      <c r="BC1001" s="133" t="s">
        <v>12734</v>
      </c>
      <c r="BD1001" s="133" t="s">
        <v>12734</v>
      </c>
      <c r="BE1001" s="133">
        <v>388</v>
      </c>
      <c r="BF1001" s="133">
        <v>373</v>
      </c>
      <c r="BG1001" s="92" t="s">
        <v>12734</v>
      </c>
      <c r="BH1001" s="8">
        <v>10.292358297693868</v>
      </c>
      <c r="BI1001" s="8">
        <v>-1009.2923582976939</v>
      </c>
      <c r="BJ1001" s="12">
        <v>884</v>
      </c>
      <c r="BK1001" s="10">
        <v>0</v>
      </c>
      <c r="BL1001" s="10">
        <v>0.21403182159055145</v>
      </c>
      <c r="BM1001" s="10">
        <v>-1009.5063901192844</v>
      </c>
      <c r="BN1001" s="41">
        <v>-1863.4934523109864</v>
      </c>
      <c r="BO1001" s="41"/>
      <c r="BP1001" s="10">
        <v>0</v>
      </c>
      <c r="BQ1001" s="38">
        <v>0</v>
      </c>
      <c r="BR1001" s="6" t="s">
        <v>13324</v>
      </c>
      <c r="BS1001" s="51">
        <v>0</v>
      </c>
      <c r="BT1001" s="75">
        <v>2107</v>
      </c>
      <c r="BU1001" s="51">
        <v>0</v>
      </c>
      <c r="BV1001" s="75">
        <v>0</v>
      </c>
      <c r="BW1001" s="75">
        <v>0</v>
      </c>
      <c r="BX1001" s="51"/>
    </row>
    <row r="1002" spans="1:76">
      <c r="A1002" s="48" t="s">
        <v>1651</v>
      </c>
      <c r="B1002" s="1" t="s">
        <v>4150</v>
      </c>
      <c r="C1002" s="2" t="s">
        <v>4071</v>
      </c>
      <c r="D1002" s="91" t="s">
        <v>518</v>
      </c>
      <c r="E1002" s="2" t="s">
        <v>2665</v>
      </c>
      <c r="F1002" s="2" t="s">
        <v>2665</v>
      </c>
      <c r="G1002" s="2" t="s">
        <v>1372</v>
      </c>
      <c r="H1002" s="2" t="s">
        <v>1372</v>
      </c>
      <c r="I1002">
        <v>1825</v>
      </c>
      <c r="J1002" t="s">
        <v>7758</v>
      </c>
      <c r="K1002" t="e">
        <v>#VALUE!</v>
      </c>
      <c r="L1002" t="s">
        <v>3122</v>
      </c>
      <c r="M1002" s="175">
        <v>0</v>
      </c>
      <c r="N1002" s="124">
        <v>0</v>
      </c>
      <c r="O1002" s="75">
        <v>0</v>
      </c>
      <c r="P1002" s="124">
        <v>0</v>
      </c>
      <c r="Q1002" s="124">
        <v>0</v>
      </c>
      <c r="R1002" s="124">
        <v>0</v>
      </c>
      <c r="S1002" s="75">
        <v>0</v>
      </c>
      <c r="T1002" s="124">
        <v>0</v>
      </c>
      <c r="U1002" s="75">
        <v>0</v>
      </c>
      <c r="V1002" s="75">
        <v>0</v>
      </c>
      <c r="W1002" s="75">
        <v>0</v>
      </c>
      <c r="X1002" s="75">
        <v>0</v>
      </c>
      <c r="Y1002" s="4">
        <v>0</v>
      </c>
      <c r="Z1002" s="4">
        <v>0</v>
      </c>
      <c r="AA1002" s="4">
        <v>0</v>
      </c>
      <c r="AB1002" s="8">
        <v>0</v>
      </c>
      <c r="AC1002" s="8">
        <v>0</v>
      </c>
      <c r="AD1002" s="8">
        <v>0</v>
      </c>
      <c r="AE1002" s="8">
        <v>0</v>
      </c>
      <c r="AF1002" s="51">
        <v>0.37915166066423983</v>
      </c>
      <c r="AG1002" s="51">
        <v>0</v>
      </c>
      <c r="AH1002" s="51">
        <v>0</v>
      </c>
      <c r="AI1002" s="51">
        <v>0</v>
      </c>
      <c r="AJ1002" s="8">
        <v>-999</v>
      </c>
      <c r="AK1002" s="8" t="s">
        <v>12734</v>
      </c>
      <c r="AL1002" s="8" t="s">
        <v>12734</v>
      </c>
      <c r="AM1002" s="8" t="s">
        <v>12734</v>
      </c>
      <c r="AN1002" s="8" t="s">
        <v>12734</v>
      </c>
      <c r="AO1002" s="8" t="s">
        <v>12734</v>
      </c>
      <c r="AP1002" s="8">
        <v>-999</v>
      </c>
      <c r="AQ1002" s="8" t="s">
        <v>12734</v>
      </c>
      <c r="AR1002" s="8" t="s">
        <v>12734</v>
      </c>
      <c r="AS1002" s="8" t="s">
        <v>12734</v>
      </c>
      <c r="AT1002" s="8">
        <v>-999</v>
      </c>
      <c r="AU1002" s="8">
        <v>-999</v>
      </c>
      <c r="AV1002" s="133" t="s">
        <v>12734</v>
      </c>
      <c r="AW1002" s="133" t="s">
        <v>12734</v>
      </c>
      <c r="AX1002" s="133" t="s">
        <v>12734</v>
      </c>
      <c r="AY1002" s="133" t="s">
        <v>12734</v>
      </c>
      <c r="AZ1002" s="133" t="s">
        <v>12734</v>
      </c>
      <c r="BA1002" s="133">
        <v>219</v>
      </c>
      <c r="BB1002" s="133" t="s">
        <v>12734</v>
      </c>
      <c r="BC1002" s="133" t="s">
        <v>12734</v>
      </c>
      <c r="BD1002" s="133" t="s">
        <v>12734</v>
      </c>
      <c r="BE1002" s="133">
        <v>388</v>
      </c>
      <c r="BF1002" s="133">
        <v>373</v>
      </c>
      <c r="BG1002" s="92" t="s">
        <v>12734</v>
      </c>
      <c r="BH1002" s="8">
        <v>10.292358297693868</v>
      </c>
      <c r="BI1002" s="8">
        <v>-1009.2923582976939</v>
      </c>
      <c r="BJ1002" s="12">
        <v>884</v>
      </c>
      <c r="BK1002" s="10">
        <v>0</v>
      </c>
      <c r="BL1002" s="10">
        <v>0.21403182159055145</v>
      </c>
      <c r="BM1002" s="10">
        <v>-1009.5063901192844</v>
      </c>
      <c r="BN1002" s="41">
        <v>-1863.4934523109864</v>
      </c>
      <c r="BO1002" s="41"/>
      <c r="BP1002" s="10">
        <v>0</v>
      </c>
      <c r="BQ1002" s="38">
        <v>0</v>
      </c>
      <c r="BR1002" s="6" t="s">
        <v>13324</v>
      </c>
      <c r="BS1002" s="51">
        <v>0</v>
      </c>
      <c r="BT1002" s="75">
        <v>2107</v>
      </c>
      <c r="BU1002" s="51">
        <v>0</v>
      </c>
      <c r="BV1002" s="75">
        <v>0</v>
      </c>
      <c r="BW1002" s="75">
        <v>0</v>
      </c>
      <c r="BX1002" s="51"/>
    </row>
    <row r="1003" spans="1:76">
      <c r="A1003" s="48" t="s">
        <v>1659</v>
      </c>
      <c r="B1003" s="1" t="s">
        <v>4391</v>
      </c>
      <c r="C1003" s="2" t="s">
        <v>4043</v>
      </c>
      <c r="D1003" s="91" t="s">
        <v>465</v>
      </c>
      <c r="E1003" s="2" t="s">
        <v>2665</v>
      </c>
      <c r="F1003" s="2" t="s">
        <v>2665</v>
      </c>
      <c r="G1003" s="2" t="s">
        <v>1372</v>
      </c>
      <c r="H1003" s="2" t="s">
        <v>1372</v>
      </c>
      <c r="I1003">
        <v>4400</v>
      </c>
      <c r="J1003" t="s">
        <v>7892</v>
      </c>
      <c r="K1003" t="e">
        <v>#VALUE!</v>
      </c>
      <c r="L1003" t="s">
        <v>3127</v>
      </c>
      <c r="M1003" s="175">
        <v>0</v>
      </c>
      <c r="N1003" s="124">
        <v>0</v>
      </c>
      <c r="O1003" s="75">
        <v>0</v>
      </c>
      <c r="P1003" s="124">
        <v>0</v>
      </c>
      <c r="Q1003" s="124">
        <v>0</v>
      </c>
      <c r="R1003" s="124">
        <v>0</v>
      </c>
      <c r="S1003" s="75">
        <v>0</v>
      </c>
      <c r="T1003" s="124">
        <v>0</v>
      </c>
      <c r="U1003" s="75">
        <v>0</v>
      </c>
      <c r="V1003" s="75">
        <v>0</v>
      </c>
      <c r="W1003" s="75">
        <v>0</v>
      </c>
      <c r="X1003" s="75">
        <v>0</v>
      </c>
      <c r="Y1003" s="31">
        <v>0</v>
      </c>
      <c r="Z1003" s="31">
        <v>0</v>
      </c>
      <c r="AA1003" s="31">
        <v>0</v>
      </c>
      <c r="AB1003" s="32">
        <v>0</v>
      </c>
      <c r="AC1003" s="32">
        <v>0</v>
      </c>
      <c r="AD1003" s="32">
        <v>0</v>
      </c>
      <c r="AE1003" s="32">
        <v>0</v>
      </c>
      <c r="AF1003" s="51">
        <v>0.37915166066423983</v>
      </c>
      <c r="AG1003" s="51">
        <v>0</v>
      </c>
      <c r="AH1003" s="51">
        <v>0</v>
      </c>
      <c r="AI1003" s="51">
        <v>0</v>
      </c>
      <c r="AJ1003" s="8">
        <v>-999</v>
      </c>
      <c r="AK1003" s="8" t="s">
        <v>12734</v>
      </c>
      <c r="AL1003" s="8" t="s">
        <v>12734</v>
      </c>
      <c r="AM1003" s="8" t="s">
        <v>12734</v>
      </c>
      <c r="AN1003" s="8" t="s">
        <v>12734</v>
      </c>
      <c r="AO1003" s="8" t="s">
        <v>12734</v>
      </c>
      <c r="AP1003" s="8">
        <v>-999</v>
      </c>
      <c r="AQ1003" s="8" t="s">
        <v>12734</v>
      </c>
      <c r="AR1003" s="8" t="s">
        <v>12734</v>
      </c>
      <c r="AS1003" s="8" t="s">
        <v>12734</v>
      </c>
      <c r="AT1003" s="8">
        <v>-999</v>
      </c>
      <c r="AU1003" s="8">
        <v>-999</v>
      </c>
      <c r="AV1003" s="133" t="s">
        <v>12734</v>
      </c>
      <c r="AW1003" s="133" t="s">
        <v>12734</v>
      </c>
      <c r="AX1003" s="133" t="s">
        <v>12734</v>
      </c>
      <c r="AY1003" s="133" t="s">
        <v>12734</v>
      </c>
      <c r="AZ1003" s="133" t="s">
        <v>12734</v>
      </c>
      <c r="BA1003" s="133">
        <v>219</v>
      </c>
      <c r="BB1003" s="133" t="s">
        <v>12734</v>
      </c>
      <c r="BC1003" s="133" t="s">
        <v>12734</v>
      </c>
      <c r="BD1003" s="133" t="s">
        <v>12734</v>
      </c>
      <c r="BE1003" s="133">
        <v>388</v>
      </c>
      <c r="BF1003" s="133">
        <v>373</v>
      </c>
      <c r="BG1003" s="92" t="s">
        <v>12734</v>
      </c>
      <c r="BH1003" s="32">
        <v>10.292358297693868</v>
      </c>
      <c r="BI1003" s="8">
        <v>-1009.2923582976939</v>
      </c>
      <c r="BJ1003" s="12">
        <v>884</v>
      </c>
      <c r="BK1003" s="32">
        <v>0</v>
      </c>
      <c r="BL1003" s="32">
        <v>0.21403182159055145</v>
      </c>
      <c r="BM1003" s="32">
        <v>-1009.5063901192844</v>
      </c>
      <c r="BN1003" s="40">
        <v>-1863.4934523109864</v>
      </c>
      <c r="BO1003" s="40"/>
      <c r="BP1003" s="32">
        <v>0</v>
      </c>
      <c r="BQ1003" s="38">
        <v>0</v>
      </c>
      <c r="BR1003" s="6" t="s">
        <v>13324</v>
      </c>
      <c r="BS1003" s="51">
        <v>0</v>
      </c>
      <c r="BT1003" s="75">
        <v>2107</v>
      </c>
      <c r="BU1003" s="51">
        <v>0</v>
      </c>
      <c r="BV1003" s="75">
        <v>0</v>
      </c>
      <c r="BW1003" s="75">
        <v>0</v>
      </c>
      <c r="BX1003" s="51"/>
    </row>
    <row r="1004" spans="1:76">
      <c r="A1004" s="61" t="s">
        <v>1667</v>
      </c>
      <c r="B1004" s="1" t="s">
        <v>4621</v>
      </c>
      <c r="C1004" s="2" t="s">
        <v>4011</v>
      </c>
      <c r="D1004" s="91" t="s">
        <v>242</v>
      </c>
      <c r="E1004" s="2" t="s">
        <v>2665</v>
      </c>
      <c r="F1004" s="2" t="s">
        <v>2665</v>
      </c>
      <c r="G1004" s="2" t="s">
        <v>1372</v>
      </c>
      <c r="H1004" s="2" t="s">
        <v>1372</v>
      </c>
      <c r="I1004">
        <v>1771</v>
      </c>
      <c r="J1004" t="s">
        <v>7650</v>
      </c>
      <c r="K1004" t="e">
        <v>#VALUE!</v>
      </c>
      <c r="L1004" t="s">
        <v>5850</v>
      </c>
      <c r="M1004" s="175">
        <v>0</v>
      </c>
      <c r="N1004" s="124">
        <v>0</v>
      </c>
      <c r="O1004" s="75">
        <v>0</v>
      </c>
      <c r="P1004" s="124">
        <v>0</v>
      </c>
      <c r="Q1004" s="124">
        <v>0</v>
      </c>
      <c r="R1004" s="124">
        <v>0</v>
      </c>
      <c r="S1004" s="75">
        <v>0</v>
      </c>
      <c r="T1004" s="124">
        <v>0</v>
      </c>
      <c r="U1004" s="75">
        <v>0</v>
      </c>
      <c r="V1004" s="75">
        <v>0</v>
      </c>
      <c r="W1004" s="75">
        <v>0</v>
      </c>
      <c r="X1004" s="75">
        <v>0</v>
      </c>
      <c r="Y1004" s="52">
        <v>0</v>
      </c>
      <c r="Z1004" s="52">
        <v>0</v>
      </c>
      <c r="AA1004" s="52">
        <v>0</v>
      </c>
      <c r="AB1004" s="51">
        <v>0</v>
      </c>
      <c r="AC1004" s="51">
        <v>0</v>
      </c>
      <c r="AD1004" s="51">
        <v>0</v>
      </c>
      <c r="AE1004" s="51">
        <v>0</v>
      </c>
      <c r="AF1004" s="51">
        <v>0.37915166066423983</v>
      </c>
      <c r="AG1004" s="51">
        <v>0</v>
      </c>
      <c r="AH1004" s="51">
        <v>0</v>
      </c>
      <c r="AI1004" s="51">
        <v>0</v>
      </c>
      <c r="AJ1004" s="51">
        <v>-999</v>
      </c>
      <c r="AK1004" s="51" t="s">
        <v>12734</v>
      </c>
      <c r="AL1004" s="51" t="s">
        <v>12734</v>
      </c>
      <c r="AM1004" s="51" t="s">
        <v>12734</v>
      </c>
      <c r="AN1004" s="51" t="s">
        <v>12734</v>
      </c>
      <c r="AO1004" s="51" t="s">
        <v>12734</v>
      </c>
      <c r="AP1004" s="51">
        <v>-999</v>
      </c>
      <c r="AQ1004" s="51" t="s">
        <v>12734</v>
      </c>
      <c r="AR1004" s="51" t="s">
        <v>12734</v>
      </c>
      <c r="AS1004" s="51" t="s">
        <v>12734</v>
      </c>
      <c r="AT1004" s="51">
        <v>-999</v>
      </c>
      <c r="AU1004" s="51">
        <v>-999</v>
      </c>
      <c r="AV1004" s="76" t="s">
        <v>12734</v>
      </c>
      <c r="AW1004" s="133" t="s">
        <v>12734</v>
      </c>
      <c r="AX1004" s="133" t="s">
        <v>12734</v>
      </c>
      <c r="AY1004" s="133" t="s">
        <v>12734</v>
      </c>
      <c r="AZ1004" s="133" t="s">
        <v>12734</v>
      </c>
      <c r="BA1004" s="133">
        <v>219</v>
      </c>
      <c r="BB1004" s="133" t="s">
        <v>12734</v>
      </c>
      <c r="BC1004" s="133" t="s">
        <v>12734</v>
      </c>
      <c r="BD1004" s="133" t="s">
        <v>12734</v>
      </c>
      <c r="BE1004" s="133">
        <v>388</v>
      </c>
      <c r="BF1004" s="133">
        <v>373</v>
      </c>
      <c r="BG1004" s="92" t="s">
        <v>12734</v>
      </c>
      <c r="BH1004" s="51">
        <v>10.292358297693868</v>
      </c>
      <c r="BI1004" s="8">
        <v>-1009.2923582976939</v>
      </c>
      <c r="BJ1004" s="12">
        <v>884</v>
      </c>
      <c r="BK1004" s="51">
        <v>0</v>
      </c>
      <c r="BL1004" s="51">
        <v>0.21403182159055145</v>
      </c>
      <c r="BM1004" s="51">
        <v>-1009.5063901192844</v>
      </c>
      <c r="BN1004" s="64">
        <v>-1863.4934523109864</v>
      </c>
      <c r="BO1004" s="64"/>
      <c r="BP1004" s="51">
        <v>0</v>
      </c>
      <c r="BQ1004" s="38">
        <v>0</v>
      </c>
      <c r="BR1004" s="51" t="s">
        <v>13324</v>
      </c>
      <c r="BS1004" s="51">
        <v>0</v>
      </c>
      <c r="BT1004" s="75">
        <v>2107</v>
      </c>
      <c r="BU1004" s="51">
        <v>0</v>
      </c>
      <c r="BV1004" s="75">
        <v>0</v>
      </c>
      <c r="BW1004" s="75">
        <v>0</v>
      </c>
      <c r="BX1004" s="51"/>
    </row>
    <row r="1005" spans="1:76">
      <c r="A1005" s="26" t="s">
        <v>1668</v>
      </c>
      <c r="B1005" s="1" t="s">
        <v>4202</v>
      </c>
      <c r="C1005" s="2" t="s">
        <v>4043</v>
      </c>
      <c r="D1005" s="91" t="s">
        <v>230</v>
      </c>
      <c r="E1005" s="2" t="s">
        <v>2665</v>
      </c>
      <c r="F1005" s="2" t="s">
        <v>2665</v>
      </c>
      <c r="G1005" s="2" t="s">
        <v>1372</v>
      </c>
      <c r="H1005" s="2" t="s">
        <v>1372</v>
      </c>
      <c r="I1005">
        <v>7095</v>
      </c>
      <c r="J1005" t="s">
        <v>7643</v>
      </c>
      <c r="K1005" t="e">
        <v>#VALUE!</v>
      </c>
      <c r="L1005" t="s">
        <v>3133</v>
      </c>
      <c r="M1005" s="175">
        <v>0</v>
      </c>
      <c r="N1005" s="124">
        <v>0</v>
      </c>
      <c r="O1005" s="75">
        <v>0</v>
      </c>
      <c r="P1005" s="124">
        <v>0</v>
      </c>
      <c r="Q1005" s="124">
        <v>0</v>
      </c>
      <c r="R1005" s="124">
        <v>0</v>
      </c>
      <c r="S1005" s="75">
        <v>0</v>
      </c>
      <c r="T1005" s="124">
        <v>0</v>
      </c>
      <c r="U1005" s="75">
        <v>0</v>
      </c>
      <c r="V1005" s="75">
        <v>0</v>
      </c>
      <c r="W1005" s="75">
        <v>0</v>
      </c>
      <c r="X1005" s="75">
        <v>0</v>
      </c>
      <c r="Y1005" s="3">
        <v>0</v>
      </c>
      <c r="Z1005" s="3">
        <v>0</v>
      </c>
      <c r="AA1005" s="3">
        <v>0</v>
      </c>
      <c r="AB1005" s="6">
        <v>0</v>
      </c>
      <c r="AC1005" s="6">
        <v>0</v>
      </c>
      <c r="AD1005" s="6">
        <v>0</v>
      </c>
      <c r="AE1005" s="6">
        <v>0</v>
      </c>
      <c r="AF1005" s="51">
        <v>0.37915166066423983</v>
      </c>
      <c r="AG1005" s="51">
        <v>0</v>
      </c>
      <c r="AH1005" s="51">
        <v>0</v>
      </c>
      <c r="AI1005" s="51">
        <v>0</v>
      </c>
      <c r="AJ1005" s="6">
        <v>-999</v>
      </c>
      <c r="AK1005" s="6" t="s">
        <v>12734</v>
      </c>
      <c r="AL1005" s="6" t="s">
        <v>12734</v>
      </c>
      <c r="AM1005" s="6" t="s">
        <v>12734</v>
      </c>
      <c r="AN1005" s="6" t="s">
        <v>12734</v>
      </c>
      <c r="AO1005" s="6" t="s">
        <v>12734</v>
      </c>
      <c r="AP1005" s="6">
        <v>-999</v>
      </c>
      <c r="AQ1005" s="6" t="s">
        <v>12734</v>
      </c>
      <c r="AR1005" s="6" t="s">
        <v>12734</v>
      </c>
      <c r="AS1005" s="6" t="s">
        <v>12734</v>
      </c>
      <c r="AT1005" s="6">
        <v>-999</v>
      </c>
      <c r="AU1005" s="6">
        <v>-999</v>
      </c>
      <c r="AV1005" s="99" t="s">
        <v>12734</v>
      </c>
      <c r="AW1005" s="133" t="s">
        <v>12734</v>
      </c>
      <c r="AX1005" s="133" t="s">
        <v>12734</v>
      </c>
      <c r="AY1005" s="133" t="s">
        <v>12734</v>
      </c>
      <c r="AZ1005" s="133" t="s">
        <v>12734</v>
      </c>
      <c r="BA1005" s="133">
        <v>219</v>
      </c>
      <c r="BB1005" s="133" t="s">
        <v>12734</v>
      </c>
      <c r="BC1005" s="133" t="s">
        <v>12734</v>
      </c>
      <c r="BD1005" s="133" t="s">
        <v>12734</v>
      </c>
      <c r="BE1005" s="133">
        <v>388</v>
      </c>
      <c r="BF1005" s="133">
        <v>373</v>
      </c>
      <c r="BG1005" s="92" t="s">
        <v>12734</v>
      </c>
      <c r="BH1005" s="6">
        <v>10.292358297693868</v>
      </c>
      <c r="BI1005" s="8">
        <v>-1009.2923582976939</v>
      </c>
      <c r="BJ1005" s="12">
        <v>884</v>
      </c>
      <c r="BK1005" s="6">
        <v>0</v>
      </c>
      <c r="BL1005" s="6">
        <v>0.21403182159055145</v>
      </c>
      <c r="BM1005" s="6">
        <v>-1009.5063901192844</v>
      </c>
      <c r="BN1005" s="38">
        <v>-1863.4934523109864</v>
      </c>
      <c r="BO1005" s="38"/>
      <c r="BP1005" s="6">
        <v>0</v>
      </c>
      <c r="BQ1005" s="38">
        <v>0</v>
      </c>
      <c r="BR1005" s="6" t="s">
        <v>13324</v>
      </c>
      <c r="BS1005" s="51">
        <v>0</v>
      </c>
      <c r="BT1005" s="75">
        <v>2107</v>
      </c>
      <c r="BU1005" s="51">
        <v>0</v>
      </c>
      <c r="BV1005" s="75">
        <v>0</v>
      </c>
      <c r="BW1005" s="75">
        <v>0</v>
      </c>
      <c r="BX1005" s="51"/>
    </row>
    <row r="1006" spans="1:76">
      <c r="A1006" s="61" t="s">
        <v>1672</v>
      </c>
      <c r="B1006" s="1" t="s">
        <v>4622</v>
      </c>
      <c r="C1006" s="2" t="s">
        <v>4623</v>
      </c>
      <c r="D1006" s="91" t="s">
        <v>481</v>
      </c>
      <c r="E1006" s="2" t="s">
        <v>2665</v>
      </c>
      <c r="F1006" s="65" t="s">
        <v>2665</v>
      </c>
      <c r="G1006" s="65" t="s">
        <v>1372</v>
      </c>
      <c r="H1006" s="2" t="s">
        <v>1372</v>
      </c>
      <c r="I1006">
        <v>6453</v>
      </c>
      <c r="J1006" t="s">
        <v>7832</v>
      </c>
      <c r="K1006" t="e">
        <v>#VALUE!</v>
      </c>
      <c r="L1006" t="s">
        <v>3136</v>
      </c>
      <c r="M1006" s="175">
        <v>0</v>
      </c>
      <c r="N1006" s="124">
        <v>0</v>
      </c>
      <c r="O1006" s="75">
        <v>0</v>
      </c>
      <c r="P1006" s="124">
        <v>0</v>
      </c>
      <c r="Q1006" s="124">
        <v>0</v>
      </c>
      <c r="R1006" s="124">
        <v>0</v>
      </c>
      <c r="S1006" s="75">
        <v>0</v>
      </c>
      <c r="T1006" s="124">
        <v>0</v>
      </c>
      <c r="U1006" s="75">
        <v>0</v>
      </c>
      <c r="V1006" s="75">
        <v>0</v>
      </c>
      <c r="W1006" s="75">
        <v>0</v>
      </c>
      <c r="X1006" s="75">
        <v>0</v>
      </c>
      <c r="Y1006" s="52">
        <v>0</v>
      </c>
      <c r="Z1006" s="52">
        <v>0</v>
      </c>
      <c r="AA1006" s="52">
        <v>0</v>
      </c>
      <c r="AB1006" s="51">
        <v>0</v>
      </c>
      <c r="AC1006" s="51">
        <v>0</v>
      </c>
      <c r="AD1006" s="51">
        <v>0</v>
      </c>
      <c r="AE1006" s="51">
        <v>0</v>
      </c>
      <c r="AF1006" s="51">
        <v>0.37915166066423983</v>
      </c>
      <c r="AG1006" s="51">
        <v>0</v>
      </c>
      <c r="AH1006" s="51">
        <v>0</v>
      </c>
      <c r="AI1006" s="51">
        <v>0</v>
      </c>
      <c r="AJ1006" s="51">
        <v>-999</v>
      </c>
      <c r="AK1006" s="51" t="s">
        <v>12734</v>
      </c>
      <c r="AL1006" s="51" t="s">
        <v>12734</v>
      </c>
      <c r="AM1006" s="51" t="s">
        <v>12734</v>
      </c>
      <c r="AN1006" s="51" t="s">
        <v>12734</v>
      </c>
      <c r="AO1006" s="51" t="s">
        <v>12734</v>
      </c>
      <c r="AP1006" s="51">
        <v>-999</v>
      </c>
      <c r="AQ1006" s="51" t="s">
        <v>12734</v>
      </c>
      <c r="AR1006" s="51" t="s">
        <v>12734</v>
      </c>
      <c r="AS1006" s="51" t="s">
        <v>12734</v>
      </c>
      <c r="AT1006" s="51">
        <v>-999</v>
      </c>
      <c r="AU1006" s="51">
        <v>-999</v>
      </c>
      <c r="AV1006" s="76" t="s">
        <v>12734</v>
      </c>
      <c r="AW1006" s="76" t="s">
        <v>12734</v>
      </c>
      <c r="AX1006" s="76" t="s">
        <v>12734</v>
      </c>
      <c r="AY1006" s="76" t="s">
        <v>12734</v>
      </c>
      <c r="AZ1006" s="76" t="s">
        <v>12734</v>
      </c>
      <c r="BA1006" s="76">
        <v>219</v>
      </c>
      <c r="BB1006" s="76" t="s">
        <v>12734</v>
      </c>
      <c r="BC1006" s="76" t="s">
        <v>12734</v>
      </c>
      <c r="BD1006" s="76" t="s">
        <v>12734</v>
      </c>
      <c r="BE1006" s="76">
        <v>388</v>
      </c>
      <c r="BF1006" s="76">
        <v>373</v>
      </c>
      <c r="BG1006" s="93" t="s">
        <v>12734</v>
      </c>
      <c r="BH1006" s="51">
        <v>10.292358297693868</v>
      </c>
      <c r="BI1006" s="51">
        <v>-1009.2923582976939</v>
      </c>
      <c r="BJ1006" s="76">
        <v>884</v>
      </c>
      <c r="BK1006" s="51">
        <v>0</v>
      </c>
      <c r="BL1006" s="51">
        <v>0.21403182159055145</v>
      </c>
      <c r="BM1006" s="51">
        <v>-1009.5063901192844</v>
      </c>
      <c r="BN1006" s="64">
        <v>-1863.4934523109864</v>
      </c>
      <c r="BO1006" s="64"/>
      <c r="BP1006" s="51">
        <v>0</v>
      </c>
      <c r="BQ1006" s="38">
        <v>0</v>
      </c>
      <c r="BR1006" s="51" t="s">
        <v>13324</v>
      </c>
      <c r="BS1006" s="51">
        <v>0</v>
      </c>
      <c r="BT1006" s="75">
        <v>2107</v>
      </c>
      <c r="BU1006" s="51">
        <v>0</v>
      </c>
      <c r="BV1006" s="75">
        <v>0</v>
      </c>
      <c r="BW1006" s="75">
        <v>0</v>
      </c>
      <c r="BX1006" s="51"/>
    </row>
    <row r="1007" spans="1:76">
      <c r="A1007" s="186" t="s">
        <v>1680</v>
      </c>
      <c r="B1007" s="187" t="s">
        <v>4355</v>
      </c>
      <c r="C1007" s="188" t="s">
        <v>4038</v>
      </c>
      <c r="D1007" s="219" t="s">
        <v>411</v>
      </c>
      <c r="E1007" s="188" t="s">
        <v>2665</v>
      </c>
      <c r="F1007" s="188" t="s">
        <v>2665</v>
      </c>
      <c r="G1007" s="188" t="s">
        <v>1372</v>
      </c>
      <c r="H1007" s="188" t="s">
        <v>1372</v>
      </c>
      <c r="I1007" s="190">
        <v>2113</v>
      </c>
      <c r="J1007" s="190" t="s">
        <v>8096</v>
      </c>
      <c r="K1007" s="202" t="e">
        <v>#VALUE!</v>
      </c>
      <c r="L1007" s="202" t="s">
        <v>3142</v>
      </c>
      <c r="M1007" s="66">
        <v>0</v>
      </c>
      <c r="N1007" s="192">
        <v>0</v>
      </c>
      <c r="O1007" s="192">
        <v>0</v>
      </c>
      <c r="P1007" s="192">
        <v>0</v>
      </c>
      <c r="Q1007" s="192">
        <v>0</v>
      </c>
      <c r="R1007" s="192">
        <v>0</v>
      </c>
      <c r="S1007" s="192">
        <v>0</v>
      </c>
      <c r="T1007" s="192">
        <v>0</v>
      </c>
      <c r="U1007" s="192">
        <v>0</v>
      </c>
      <c r="V1007" s="192">
        <v>0</v>
      </c>
      <c r="W1007" s="192">
        <v>0</v>
      </c>
      <c r="X1007" s="192">
        <v>0</v>
      </c>
      <c r="Y1007" s="193">
        <v>0</v>
      </c>
      <c r="Z1007" s="194">
        <v>0</v>
      </c>
      <c r="AA1007" s="194">
        <v>0</v>
      </c>
      <c r="AB1007" s="195">
        <v>0</v>
      </c>
      <c r="AC1007" s="195">
        <v>0</v>
      </c>
      <c r="AD1007" s="195">
        <v>0</v>
      </c>
      <c r="AE1007" s="195">
        <v>0</v>
      </c>
      <c r="AF1007" s="195">
        <v>0.37915166066423983</v>
      </c>
      <c r="AG1007" s="196">
        <v>0</v>
      </c>
      <c r="AH1007" s="196">
        <v>0</v>
      </c>
      <c r="AI1007" s="196">
        <v>0</v>
      </c>
      <c r="AJ1007" s="195">
        <v>-999</v>
      </c>
      <c r="AK1007" s="195" t="s">
        <v>12734</v>
      </c>
      <c r="AL1007" s="195" t="s">
        <v>12734</v>
      </c>
      <c r="AM1007" s="195" t="s">
        <v>12734</v>
      </c>
      <c r="AN1007" s="195" t="s">
        <v>12734</v>
      </c>
      <c r="AO1007" s="195" t="s">
        <v>12734</v>
      </c>
      <c r="AP1007" s="195">
        <v>-999</v>
      </c>
      <c r="AQ1007" s="195" t="s">
        <v>12734</v>
      </c>
      <c r="AR1007" s="195" t="s">
        <v>12734</v>
      </c>
      <c r="AS1007" s="195" t="s">
        <v>12734</v>
      </c>
      <c r="AT1007" s="195">
        <v>-999</v>
      </c>
      <c r="AU1007" s="195">
        <v>-999</v>
      </c>
      <c r="AV1007" s="197" t="s">
        <v>12734</v>
      </c>
      <c r="AW1007" s="197" t="s">
        <v>12734</v>
      </c>
      <c r="AX1007" s="197" t="s">
        <v>12734</v>
      </c>
      <c r="AY1007" s="197" t="s">
        <v>12734</v>
      </c>
      <c r="AZ1007" s="197" t="s">
        <v>12734</v>
      </c>
      <c r="BA1007" s="197">
        <v>219</v>
      </c>
      <c r="BB1007" s="197" t="s">
        <v>12734</v>
      </c>
      <c r="BC1007" s="197" t="s">
        <v>12734</v>
      </c>
      <c r="BD1007" s="197" t="s">
        <v>12734</v>
      </c>
      <c r="BE1007" s="197">
        <v>388</v>
      </c>
      <c r="BF1007" s="197">
        <v>373</v>
      </c>
      <c r="BG1007" s="198" t="s">
        <v>12734</v>
      </c>
      <c r="BH1007" s="195">
        <v>10.292358297693868</v>
      </c>
      <c r="BI1007" s="195">
        <v>-1009.2923582976939</v>
      </c>
      <c r="BJ1007" s="197">
        <v>884</v>
      </c>
      <c r="BK1007" s="195">
        <v>0</v>
      </c>
      <c r="BL1007" s="195">
        <v>0.21403182159055145</v>
      </c>
      <c r="BM1007" s="195">
        <v>-1009.5063901192844</v>
      </c>
      <c r="BN1007" s="199">
        <v>-1863.4934523109864</v>
      </c>
      <c r="BO1007" s="200"/>
      <c r="BP1007" s="195">
        <v>0</v>
      </c>
      <c r="BQ1007" s="38">
        <v>0</v>
      </c>
      <c r="BR1007" s="195" t="s">
        <v>13324</v>
      </c>
      <c r="BS1007" s="195">
        <v>0</v>
      </c>
      <c r="BT1007" s="201">
        <v>2107</v>
      </c>
      <c r="BU1007" s="196">
        <v>0</v>
      </c>
      <c r="BV1007" s="201">
        <v>0</v>
      </c>
      <c r="BW1007" s="201">
        <v>0</v>
      </c>
      <c r="BX1007" s="195"/>
    </row>
    <row r="1008" spans="1:76">
      <c r="A1008" s="26" t="s">
        <v>3147</v>
      </c>
      <c r="B1008" s="1" t="s">
        <v>4260</v>
      </c>
      <c r="C1008" s="2" t="s">
        <v>4083</v>
      </c>
      <c r="D1008" s="91" t="s">
        <v>2712</v>
      </c>
      <c r="E1008" s="2" t="s">
        <v>2665</v>
      </c>
      <c r="F1008" s="2" t="s">
        <v>2665</v>
      </c>
      <c r="G1008" s="2" t="s">
        <v>1372</v>
      </c>
      <c r="H1008" s="2" t="s">
        <v>1372</v>
      </c>
      <c r="I1008">
        <v>1152</v>
      </c>
      <c r="J1008" t="s">
        <v>7296</v>
      </c>
      <c r="K1008" t="e">
        <v>#VALUE!</v>
      </c>
      <c r="L1008" t="s">
        <v>5858</v>
      </c>
      <c r="M1008" s="175">
        <v>0</v>
      </c>
      <c r="N1008" s="124">
        <v>0</v>
      </c>
      <c r="O1008" s="67">
        <v>0</v>
      </c>
      <c r="P1008" s="124">
        <v>0</v>
      </c>
      <c r="Q1008" s="124">
        <v>0</v>
      </c>
      <c r="R1008" s="124">
        <v>0</v>
      </c>
      <c r="S1008" s="67">
        <v>0</v>
      </c>
      <c r="T1008" s="124">
        <v>0</v>
      </c>
      <c r="U1008" s="67">
        <v>0</v>
      </c>
      <c r="V1008" s="67">
        <v>0</v>
      </c>
      <c r="W1008" s="67">
        <v>0</v>
      </c>
      <c r="X1008" s="67">
        <v>0</v>
      </c>
      <c r="Y1008" s="4">
        <v>0</v>
      </c>
      <c r="Z1008" s="4">
        <v>0</v>
      </c>
      <c r="AA1008" s="4">
        <v>0</v>
      </c>
      <c r="AB1008" s="8">
        <v>0</v>
      </c>
      <c r="AC1008" s="8">
        <v>0</v>
      </c>
      <c r="AD1008" s="8">
        <v>0</v>
      </c>
      <c r="AE1008" s="8">
        <v>0</v>
      </c>
      <c r="AF1008" s="51">
        <v>0.37915166066423983</v>
      </c>
      <c r="AG1008" s="51">
        <v>0</v>
      </c>
      <c r="AH1008" s="51">
        <v>0</v>
      </c>
      <c r="AI1008" s="51">
        <v>0</v>
      </c>
      <c r="AJ1008" s="8">
        <v>-999</v>
      </c>
      <c r="AK1008" s="8" t="s">
        <v>12734</v>
      </c>
      <c r="AL1008" s="8" t="s">
        <v>12734</v>
      </c>
      <c r="AM1008" s="8" t="s">
        <v>12734</v>
      </c>
      <c r="AN1008" s="8" t="s">
        <v>12734</v>
      </c>
      <c r="AO1008" s="8" t="s">
        <v>12734</v>
      </c>
      <c r="AP1008" s="8">
        <v>-999</v>
      </c>
      <c r="AQ1008" s="8" t="s">
        <v>12734</v>
      </c>
      <c r="AR1008" s="8" t="s">
        <v>12734</v>
      </c>
      <c r="AS1008" s="8" t="s">
        <v>12734</v>
      </c>
      <c r="AT1008" s="8">
        <v>-999</v>
      </c>
      <c r="AU1008" s="8">
        <v>-999</v>
      </c>
      <c r="AV1008" s="133" t="s">
        <v>12734</v>
      </c>
      <c r="AW1008" s="133" t="s">
        <v>12734</v>
      </c>
      <c r="AX1008" s="133" t="s">
        <v>12734</v>
      </c>
      <c r="AY1008" s="133" t="s">
        <v>12734</v>
      </c>
      <c r="AZ1008" s="133" t="s">
        <v>12734</v>
      </c>
      <c r="BA1008" s="133">
        <v>219</v>
      </c>
      <c r="BB1008" s="133" t="s">
        <v>12734</v>
      </c>
      <c r="BC1008" s="133" t="s">
        <v>12734</v>
      </c>
      <c r="BD1008" s="133" t="s">
        <v>12734</v>
      </c>
      <c r="BE1008" s="133">
        <v>388</v>
      </c>
      <c r="BF1008" s="133">
        <v>373</v>
      </c>
      <c r="BG1008" s="92" t="s">
        <v>12734</v>
      </c>
      <c r="BH1008" s="8">
        <v>10.292358297693868</v>
      </c>
      <c r="BI1008" s="8">
        <v>-1009.2923582976939</v>
      </c>
      <c r="BJ1008" s="12">
        <v>884</v>
      </c>
      <c r="BK1008" s="10">
        <v>0</v>
      </c>
      <c r="BL1008" s="10">
        <v>0.21403182159055145</v>
      </c>
      <c r="BM1008" s="10">
        <v>-1009.5063901192844</v>
      </c>
      <c r="BN1008" s="41">
        <v>-1863.4934523109864</v>
      </c>
      <c r="BO1008" s="41"/>
      <c r="BP1008" s="10">
        <v>0</v>
      </c>
      <c r="BQ1008" s="38">
        <v>0</v>
      </c>
      <c r="BR1008" s="6" t="s">
        <v>13324</v>
      </c>
      <c r="BS1008" s="51">
        <v>0</v>
      </c>
      <c r="BT1008" s="75">
        <v>2107</v>
      </c>
      <c r="BU1008" s="51">
        <v>0</v>
      </c>
      <c r="BV1008" s="75">
        <v>0</v>
      </c>
      <c r="BW1008" s="75">
        <v>0</v>
      </c>
      <c r="BX1008" s="51"/>
    </row>
    <row r="1009" spans="1:76">
      <c r="A1009" s="26" t="s">
        <v>1690</v>
      </c>
      <c r="B1009" s="1" t="s">
        <v>4626</v>
      </c>
      <c r="C1009" s="2" t="s">
        <v>4627</v>
      </c>
      <c r="D1009" s="91" t="s">
        <v>324</v>
      </c>
      <c r="E1009" s="2" t="s">
        <v>2665</v>
      </c>
      <c r="F1009" s="2" t="s">
        <v>2665</v>
      </c>
      <c r="G1009" s="2" t="s">
        <v>1372</v>
      </c>
      <c r="H1009" s="2" t="s">
        <v>1372</v>
      </c>
      <c r="I1009">
        <v>3620</v>
      </c>
      <c r="J1009" t="s">
        <v>7513</v>
      </c>
      <c r="K1009" t="e">
        <v>#VALUE!</v>
      </c>
      <c r="L1009" t="s">
        <v>5862</v>
      </c>
      <c r="M1009" s="175">
        <v>0</v>
      </c>
      <c r="N1009" s="124">
        <v>0</v>
      </c>
      <c r="O1009" s="75">
        <v>0</v>
      </c>
      <c r="P1009" s="124">
        <v>0</v>
      </c>
      <c r="Q1009" s="124">
        <v>0</v>
      </c>
      <c r="R1009" s="124">
        <v>0</v>
      </c>
      <c r="S1009" s="75">
        <v>0</v>
      </c>
      <c r="T1009" s="124">
        <v>0</v>
      </c>
      <c r="U1009" s="75">
        <v>0</v>
      </c>
      <c r="V1009" s="75">
        <v>0</v>
      </c>
      <c r="W1009" s="75">
        <v>0</v>
      </c>
      <c r="X1009" s="75">
        <v>0</v>
      </c>
      <c r="Y1009" s="3">
        <v>0</v>
      </c>
      <c r="Z1009" s="3">
        <v>0</v>
      </c>
      <c r="AA1009" s="3">
        <v>0</v>
      </c>
      <c r="AB1009" s="6">
        <v>0</v>
      </c>
      <c r="AC1009" s="6">
        <v>0</v>
      </c>
      <c r="AD1009" s="6">
        <v>0</v>
      </c>
      <c r="AE1009" s="6">
        <v>0</v>
      </c>
      <c r="AF1009" s="51">
        <v>0.37915166066423983</v>
      </c>
      <c r="AG1009" s="51">
        <v>0</v>
      </c>
      <c r="AH1009" s="51">
        <v>0</v>
      </c>
      <c r="AI1009" s="51">
        <v>0</v>
      </c>
      <c r="AJ1009" s="6">
        <v>-999</v>
      </c>
      <c r="AK1009" s="6" t="s">
        <v>12734</v>
      </c>
      <c r="AL1009" s="6" t="s">
        <v>12734</v>
      </c>
      <c r="AM1009" s="6" t="s">
        <v>12734</v>
      </c>
      <c r="AN1009" s="6" t="s">
        <v>12734</v>
      </c>
      <c r="AO1009" s="6" t="s">
        <v>12734</v>
      </c>
      <c r="AP1009" s="6">
        <v>-999</v>
      </c>
      <c r="AQ1009" s="6" t="s">
        <v>12734</v>
      </c>
      <c r="AR1009" s="6" t="s">
        <v>12734</v>
      </c>
      <c r="AS1009" s="6" t="s">
        <v>12734</v>
      </c>
      <c r="AT1009" s="6">
        <v>-999</v>
      </c>
      <c r="AU1009" s="6">
        <v>-999</v>
      </c>
      <c r="AV1009" s="99" t="s">
        <v>12734</v>
      </c>
      <c r="AW1009" s="133" t="s">
        <v>12734</v>
      </c>
      <c r="AX1009" s="133" t="s">
        <v>12734</v>
      </c>
      <c r="AY1009" s="133" t="s">
        <v>12734</v>
      </c>
      <c r="AZ1009" s="133" t="s">
        <v>12734</v>
      </c>
      <c r="BA1009" s="133">
        <v>219</v>
      </c>
      <c r="BB1009" s="133" t="s">
        <v>12734</v>
      </c>
      <c r="BC1009" s="133" t="s">
        <v>12734</v>
      </c>
      <c r="BD1009" s="133" t="s">
        <v>12734</v>
      </c>
      <c r="BE1009" s="133">
        <v>388</v>
      </c>
      <c r="BF1009" s="133">
        <v>373</v>
      </c>
      <c r="BG1009" s="92" t="s">
        <v>12734</v>
      </c>
      <c r="BH1009" s="6">
        <v>10.292358297693868</v>
      </c>
      <c r="BI1009" s="8">
        <v>-1009.2923582976939</v>
      </c>
      <c r="BJ1009" s="12">
        <v>884</v>
      </c>
      <c r="BK1009" s="6">
        <v>0</v>
      </c>
      <c r="BL1009" s="6">
        <v>0.21403182159055145</v>
      </c>
      <c r="BM1009" s="6">
        <v>-1009.5063901192844</v>
      </c>
      <c r="BN1009" s="38">
        <v>-1863.4934523109864</v>
      </c>
      <c r="BO1009" s="38"/>
      <c r="BP1009" s="6">
        <v>0</v>
      </c>
      <c r="BQ1009" s="38">
        <v>0</v>
      </c>
      <c r="BR1009" s="6" t="s">
        <v>13324</v>
      </c>
      <c r="BS1009" s="51">
        <v>0</v>
      </c>
      <c r="BT1009" s="75">
        <v>2107</v>
      </c>
      <c r="BU1009" s="51">
        <v>0</v>
      </c>
      <c r="BV1009" s="75">
        <v>0</v>
      </c>
      <c r="BW1009" s="75">
        <v>0</v>
      </c>
      <c r="BX1009" s="51"/>
    </row>
    <row r="1010" spans="1:76">
      <c r="A1010" s="48" t="s">
        <v>2717</v>
      </c>
      <c r="B1010" s="1" t="s">
        <v>4800</v>
      </c>
      <c r="C1010" s="2" t="s">
        <v>4801</v>
      </c>
      <c r="D1010" s="91" t="s">
        <v>2718</v>
      </c>
      <c r="E1010" s="2" t="s">
        <v>2665</v>
      </c>
      <c r="F1010" s="2" t="s">
        <v>2665</v>
      </c>
      <c r="G1010" s="2" t="s">
        <v>1372</v>
      </c>
      <c r="H1010" s="2" t="s">
        <v>1372</v>
      </c>
      <c r="I1010">
        <v>1153</v>
      </c>
      <c r="J1010" t="s">
        <v>7978</v>
      </c>
      <c r="K1010" t="e">
        <v>#VALUE!</v>
      </c>
      <c r="L1010" t="s">
        <v>5866</v>
      </c>
      <c r="M1010" s="175">
        <v>0</v>
      </c>
      <c r="N1010" s="124">
        <v>0</v>
      </c>
      <c r="O1010" s="75">
        <v>0</v>
      </c>
      <c r="P1010" s="124">
        <v>0</v>
      </c>
      <c r="Q1010" s="124">
        <v>0</v>
      </c>
      <c r="R1010" s="124">
        <v>0</v>
      </c>
      <c r="S1010" s="75">
        <v>0</v>
      </c>
      <c r="T1010" s="124">
        <v>0</v>
      </c>
      <c r="U1010" s="75">
        <v>0</v>
      </c>
      <c r="V1010" s="75">
        <v>0</v>
      </c>
      <c r="W1010" s="75">
        <v>0</v>
      </c>
      <c r="X1010" s="75">
        <v>0</v>
      </c>
      <c r="Y1010" s="4">
        <v>0</v>
      </c>
      <c r="Z1010" s="4">
        <v>0</v>
      </c>
      <c r="AA1010" s="4">
        <v>0</v>
      </c>
      <c r="AB1010" s="8">
        <v>0</v>
      </c>
      <c r="AC1010" s="8">
        <v>0</v>
      </c>
      <c r="AD1010" s="8">
        <v>0</v>
      </c>
      <c r="AE1010" s="8">
        <v>0</v>
      </c>
      <c r="AF1010" s="51">
        <v>0.37915166066423983</v>
      </c>
      <c r="AG1010" s="51">
        <v>0</v>
      </c>
      <c r="AH1010" s="51">
        <v>0</v>
      </c>
      <c r="AI1010" s="51">
        <v>0</v>
      </c>
      <c r="AJ1010" s="8">
        <v>-999</v>
      </c>
      <c r="AK1010" s="8" t="s">
        <v>12734</v>
      </c>
      <c r="AL1010" s="8" t="s">
        <v>12734</v>
      </c>
      <c r="AM1010" s="8" t="s">
        <v>12734</v>
      </c>
      <c r="AN1010" s="8" t="s">
        <v>12734</v>
      </c>
      <c r="AO1010" s="8" t="s">
        <v>12734</v>
      </c>
      <c r="AP1010" s="8">
        <v>-999</v>
      </c>
      <c r="AQ1010" s="8" t="s">
        <v>12734</v>
      </c>
      <c r="AR1010" s="8" t="s">
        <v>12734</v>
      </c>
      <c r="AS1010" s="8" t="s">
        <v>12734</v>
      </c>
      <c r="AT1010" s="8">
        <v>-999</v>
      </c>
      <c r="AU1010" s="8">
        <v>-999</v>
      </c>
      <c r="AV1010" s="133" t="s">
        <v>12734</v>
      </c>
      <c r="AW1010" s="133" t="s">
        <v>12734</v>
      </c>
      <c r="AX1010" s="133" t="s">
        <v>12734</v>
      </c>
      <c r="AY1010" s="133" t="s">
        <v>12734</v>
      </c>
      <c r="AZ1010" s="133" t="s">
        <v>12734</v>
      </c>
      <c r="BA1010" s="133">
        <v>219</v>
      </c>
      <c r="BB1010" s="133" t="s">
        <v>12734</v>
      </c>
      <c r="BC1010" s="133" t="s">
        <v>12734</v>
      </c>
      <c r="BD1010" s="133" t="s">
        <v>12734</v>
      </c>
      <c r="BE1010" s="133">
        <v>388</v>
      </c>
      <c r="BF1010" s="133">
        <v>373</v>
      </c>
      <c r="BG1010" s="92" t="s">
        <v>12734</v>
      </c>
      <c r="BH1010" s="8">
        <v>10.292358297693868</v>
      </c>
      <c r="BI1010" s="8">
        <v>-1009.2923582976939</v>
      </c>
      <c r="BJ1010" s="12">
        <v>884</v>
      </c>
      <c r="BK1010" s="10">
        <v>0</v>
      </c>
      <c r="BL1010" s="10">
        <v>0.21403182159055145</v>
      </c>
      <c r="BM1010" s="10">
        <v>-1009.5063901192844</v>
      </c>
      <c r="BN1010" s="41">
        <v>-1863.4934523109864</v>
      </c>
      <c r="BO1010" s="41"/>
      <c r="BP1010" s="10">
        <v>0</v>
      </c>
      <c r="BQ1010" s="38">
        <v>0</v>
      </c>
      <c r="BR1010" s="6" t="s">
        <v>13324</v>
      </c>
      <c r="BS1010" s="51">
        <v>0</v>
      </c>
      <c r="BT1010" s="75">
        <v>2107</v>
      </c>
      <c r="BU1010" s="51">
        <v>0</v>
      </c>
      <c r="BV1010" s="75">
        <v>0</v>
      </c>
      <c r="BW1010" s="75">
        <v>0</v>
      </c>
      <c r="BX1010" s="51"/>
    </row>
    <row r="1011" spans="1:76">
      <c r="A1011" s="61" t="s">
        <v>9058</v>
      </c>
      <c r="B1011" s="1" t="s">
        <v>9059</v>
      </c>
      <c r="C1011" s="2" t="s">
        <v>3939</v>
      </c>
      <c r="D1011" s="91" t="s">
        <v>8633</v>
      </c>
      <c r="E1011" s="2" t="s">
        <v>1407</v>
      </c>
      <c r="F1011" s="2" t="s">
        <v>3643</v>
      </c>
      <c r="G1011" s="2" t="s">
        <v>1372</v>
      </c>
      <c r="H1011" s="2" t="s">
        <v>1372</v>
      </c>
      <c r="I1011">
        <v>11369</v>
      </c>
      <c r="J1011" t="s">
        <v>8634</v>
      </c>
      <c r="K1011" t="e">
        <v>#VALUE!</v>
      </c>
      <c r="L1011" t="s">
        <v>9060</v>
      </c>
      <c r="M1011" s="175">
        <v>0</v>
      </c>
      <c r="N1011" s="124">
        <v>0</v>
      </c>
      <c r="O1011" s="75">
        <v>0</v>
      </c>
      <c r="P1011" s="124">
        <v>0</v>
      </c>
      <c r="Q1011" s="124">
        <v>0</v>
      </c>
      <c r="R1011" s="124">
        <v>0</v>
      </c>
      <c r="S1011" s="75">
        <v>0</v>
      </c>
      <c r="T1011" s="124">
        <v>0</v>
      </c>
      <c r="U1011" s="75">
        <v>0</v>
      </c>
      <c r="V1011" s="75">
        <v>0</v>
      </c>
      <c r="W1011" s="75">
        <v>0</v>
      </c>
      <c r="X1011" s="75">
        <v>0</v>
      </c>
      <c r="Y1011" s="52">
        <v>0</v>
      </c>
      <c r="Z1011" s="52">
        <v>0</v>
      </c>
      <c r="AA1011" s="52">
        <v>0</v>
      </c>
      <c r="AB1011" s="51">
        <v>0</v>
      </c>
      <c r="AC1011" s="51">
        <v>0</v>
      </c>
      <c r="AD1011" s="51">
        <v>0</v>
      </c>
      <c r="AE1011" s="51">
        <v>0</v>
      </c>
      <c r="AF1011" s="51">
        <v>0.37915166066423983</v>
      </c>
      <c r="AG1011" s="51">
        <v>0</v>
      </c>
      <c r="AH1011" s="51">
        <v>0</v>
      </c>
      <c r="AI1011" s="51">
        <v>0</v>
      </c>
      <c r="AJ1011" s="51">
        <v>-999</v>
      </c>
      <c r="AK1011" s="51" t="s">
        <v>12734</v>
      </c>
      <c r="AL1011" s="51" t="s">
        <v>12734</v>
      </c>
      <c r="AM1011" s="51" t="s">
        <v>12734</v>
      </c>
      <c r="AN1011" s="51" t="s">
        <v>12734</v>
      </c>
      <c r="AO1011" s="51" t="s">
        <v>12734</v>
      </c>
      <c r="AP1011" s="51">
        <v>-999</v>
      </c>
      <c r="AQ1011" s="51" t="s">
        <v>12734</v>
      </c>
      <c r="AR1011" s="51" t="s">
        <v>12734</v>
      </c>
      <c r="AS1011" s="51" t="s">
        <v>12734</v>
      </c>
      <c r="AT1011" s="51">
        <v>-999</v>
      </c>
      <c r="AU1011" s="51">
        <v>-999</v>
      </c>
      <c r="AV1011" s="76" t="s">
        <v>12734</v>
      </c>
      <c r="AW1011" s="133" t="s">
        <v>12734</v>
      </c>
      <c r="AX1011" s="133" t="s">
        <v>12734</v>
      </c>
      <c r="AY1011" s="133" t="s">
        <v>12734</v>
      </c>
      <c r="AZ1011" s="133" t="s">
        <v>12734</v>
      </c>
      <c r="BA1011" s="133">
        <v>219</v>
      </c>
      <c r="BB1011" s="133" t="s">
        <v>12734</v>
      </c>
      <c r="BC1011" s="133" t="s">
        <v>12734</v>
      </c>
      <c r="BD1011" s="133" t="s">
        <v>12734</v>
      </c>
      <c r="BE1011" s="133">
        <v>388</v>
      </c>
      <c r="BF1011" s="133">
        <v>373</v>
      </c>
      <c r="BG1011" s="92" t="s">
        <v>12734</v>
      </c>
      <c r="BH1011" s="51">
        <v>10.292358297693868</v>
      </c>
      <c r="BI1011" s="51">
        <v>-1009.2923582976939</v>
      </c>
      <c r="BJ1011" s="76">
        <v>884</v>
      </c>
      <c r="BK1011" s="51">
        <v>0</v>
      </c>
      <c r="BL1011" s="51">
        <v>0.21403182159055145</v>
      </c>
      <c r="BM1011" s="51">
        <v>-1009.5063901192844</v>
      </c>
      <c r="BN1011" s="64">
        <v>-1863.4934523109864</v>
      </c>
      <c r="BO1011" s="64"/>
      <c r="BP1011" s="51">
        <v>0</v>
      </c>
      <c r="BQ1011" s="38">
        <v>0</v>
      </c>
      <c r="BR1011" s="51" t="s">
        <v>13324</v>
      </c>
      <c r="BS1011" s="51">
        <v>0</v>
      </c>
      <c r="BT1011" s="75">
        <v>2107</v>
      </c>
      <c r="BU1011" s="51">
        <v>0</v>
      </c>
      <c r="BV1011" s="75">
        <v>0</v>
      </c>
      <c r="BW1011" s="75">
        <v>0</v>
      </c>
      <c r="BX1011" s="51"/>
    </row>
    <row r="1012" spans="1:76">
      <c r="A1012" s="26" t="s">
        <v>1712</v>
      </c>
      <c r="B1012" s="1" t="s">
        <v>4445</v>
      </c>
      <c r="C1012" s="2" t="s">
        <v>4446</v>
      </c>
      <c r="D1012" s="91" t="s">
        <v>550</v>
      </c>
      <c r="E1012" s="2" t="s">
        <v>2665</v>
      </c>
      <c r="F1012" s="2" t="s">
        <v>2665</v>
      </c>
      <c r="G1012" s="2" t="s">
        <v>1372</v>
      </c>
      <c r="H1012" s="2" t="s">
        <v>1372</v>
      </c>
      <c r="I1012">
        <v>6265</v>
      </c>
      <c r="J1012" t="s">
        <v>6429</v>
      </c>
      <c r="K1012" t="e">
        <v>#VALUE!</v>
      </c>
      <c r="L1012" t="s">
        <v>3172</v>
      </c>
      <c r="M1012" s="175">
        <v>0</v>
      </c>
      <c r="N1012" s="124">
        <v>0</v>
      </c>
      <c r="O1012" s="75">
        <v>0</v>
      </c>
      <c r="P1012" s="124">
        <v>0</v>
      </c>
      <c r="Q1012" s="124">
        <v>0</v>
      </c>
      <c r="R1012" s="124">
        <v>0</v>
      </c>
      <c r="S1012" s="75">
        <v>0</v>
      </c>
      <c r="T1012" s="124">
        <v>0</v>
      </c>
      <c r="U1012" s="75">
        <v>0</v>
      </c>
      <c r="V1012" s="75">
        <v>0</v>
      </c>
      <c r="W1012" s="75">
        <v>0</v>
      </c>
      <c r="X1012" s="75">
        <v>0</v>
      </c>
      <c r="Y1012" s="31">
        <v>0</v>
      </c>
      <c r="Z1012" s="31">
        <v>0</v>
      </c>
      <c r="AA1012" s="31">
        <v>0</v>
      </c>
      <c r="AB1012" s="32">
        <v>0</v>
      </c>
      <c r="AC1012" s="32">
        <v>0</v>
      </c>
      <c r="AD1012" s="32">
        <v>0</v>
      </c>
      <c r="AE1012" s="32">
        <v>0</v>
      </c>
      <c r="AF1012" s="51">
        <v>0.37915166066423983</v>
      </c>
      <c r="AG1012" s="51">
        <v>0</v>
      </c>
      <c r="AH1012" s="51">
        <v>0</v>
      </c>
      <c r="AI1012" s="51">
        <v>0</v>
      </c>
      <c r="AJ1012" s="32">
        <v>-999</v>
      </c>
      <c r="AK1012" s="32" t="s">
        <v>12734</v>
      </c>
      <c r="AL1012" s="32" t="s">
        <v>12734</v>
      </c>
      <c r="AM1012" s="32" t="s">
        <v>12734</v>
      </c>
      <c r="AN1012" s="32" t="s">
        <v>12734</v>
      </c>
      <c r="AO1012" s="32" t="s">
        <v>12734</v>
      </c>
      <c r="AP1012" s="32">
        <v>-999</v>
      </c>
      <c r="AQ1012" s="32" t="s">
        <v>12734</v>
      </c>
      <c r="AR1012" s="32" t="s">
        <v>12734</v>
      </c>
      <c r="AS1012" s="32" t="s">
        <v>12734</v>
      </c>
      <c r="AT1012" s="32">
        <v>-999</v>
      </c>
      <c r="AU1012" s="32">
        <v>-999</v>
      </c>
      <c r="AV1012" s="134" t="s">
        <v>12734</v>
      </c>
      <c r="AW1012" s="133" t="s">
        <v>12734</v>
      </c>
      <c r="AX1012" s="133" t="s">
        <v>12734</v>
      </c>
      <c r="AY1012" s="133" t="s">
        <v>12734</v>
      </c>
      <c r="AZ1012" s="133" t="s">
        <v>12734</v>
      </c>
      <c r="BA1012" s="133">
        <v>219</v>
      </c>
      <c r="BB1012" s="133" t="s">
        <v>12734</v>
      </c>
      <c r="BC1012" s="133" t="s">
        <v>12734</v>
      </c>
      <c r="BD1012" s="133" t="s">
        <v>12734</v>
      </c>
      <c r="BE1012" s="133">
        <v>388</v>
      </c>
      <c r="BF1012" s="133">
        <v>373</v>
      </c>
      <c r="BG1012" s="92" t="s">
        <v>12734</v>
      </c>
      <c r="BH1012" s="32">
        <v>10.292358297693868</v>
      </c>
      <c r="BI1012" s="8">
        <v>-1009.2923582976939</v>
      </c>
      <c r="BJ1012" s="12">
        <v>884</v>
      </c>
      <c r="BK1012" s="32">
        <v>0</v>
      </c>
      <c r="BL1012" s="32">
        <v>0.21403182159055145</v>
      </c>
      <c r="BM1012" s="32">
        <v>-1009.5063901192844</v>
      </c>
      <c r="BN1012" s="40">
        <v>-1863.4934523109864</v>
      </c>
      <c r="BO1012" s="40"/>
      <c r="BP1012" s="32">
        <v>0</v>
      </c>
      <c r="BQ1012" s="38">
        <v>0</v>
      </c>
      <c r="BR1012" s="6" t="s">
        <v>13324</v>
      </c>
      <c r="BS1012" s="51">
        <v>0</v>
      </c>
      <c r="BT1012" s="75">
        <v>2107</v>
      </c>
      <c r="BU1012" s="51">
        <v>0</v>
      </c>
      <c r="BV1012" s="75">
        <v>0</v>
      </c>
      <c r="BW1012" s="75">
        <v>0</v>
      </c>
      <c r="BX1012" s="51"/>
    </row>
    <row r="1013" spans="1:76">
      <c r="A1013" s="48" t="s">
        <v>1737</v>
      </c>
      <c r="B1013" s="1" t="s">
        <v>4804</v>
      </c>
      <c r="C1013" s="2" t="s">
        <v>4805</v>
      </c>
      <c r="D1013" s="91" t="s">
        <v>383</v>
      </c>
      <c r="E1013" s="2" t="s">
        <v>2665</v>
      </c>
      <c r="F1013" s="2" t="s">
        <v>2665</v>
      </c>
      <c r="G1013" s="2" t="s">
        <v>1372</v>
      </c>
      <c r="H1013" s="2" t="s">
        <v>1372</v>
      </c>
      <c r="I1013">
        <v>1724</v>
      </c>
      <c r="J1013" t="s">
        <v>6568</v>
      </c>
      <c r="K1013" t="e">
        <v>#VALUE!</v>
      </c>
      <c r="L1013" t="s">
        <v>5881</v>
      </c>
      <c r="M1013" s="175">
        <v>0</v>
      </c>
      <c r="N1013" s="124">
        <v>0</v>
      </c>
      <c r="O1013" s="67">
        <v>0</v>
      </c>
      <c r="P1013" s="124">
        <v>0</v>
      </c>
      <c r="Q1013" s="124">
        <v>0</v>
      </c>
      <c r="R1013" s="124">
        <v>0</v>
      </c>
      <c r="S1013" s="67">
        <v>0</v>
      </c>
      <c r="T1013" s="124">
        <v>0</v>
      </c>
      <c r="U1013" s="67">
        <v>0</v>
      </c>
      <c r="V1013" s="67">
        <v>0</v>
      </c>
      <c r="W1013" s="67">
        <v>0</v>
      </c>
      <c r="X1013" s="67">
        <v>0</v>
      </c>
      <c r="Y1013" s="3">
        <v>0</v>
      </c>
      <c r="Z1013" s="3">
        <v>0</v>
      </c>
      <c r="AA1013" s="3">
        <v>0</v>
      </c>
      <c r="AB1013" s="6">
        <v>0</v>
      </c>
      <c r="AC1013" s="6">
        <v>0</v>
      </c>
      <c r="AD1013" s="6">
        <v>0</v>
      </c>
      <c r="AE1013" s="6">
        <v>0</v>
      </c>
      <c r="AF1013" s="51">
        <v>0.37915166066423983</v>
      </c>
      <c r="AG1013" s="51">
        <v>0</v>
      </c>
      <c r="AH1013" s="51">
        <v>0</v>
      </c>
      <c r="AI1013" s="51">
        <v>0</v>
      </c>
      <c r="AJ1013" s="6">
        <v>-999</v>
      </c>
      <c r="AK1013" s="6" t="s">
        <v>12734</v>
      </c>
      <c r="AL1013" s="6" t="s">
        <v>12734</v>
      </c>
      <c r="AM1013" s="6" t="s">
        <v>12734</v>
      </c>
      <c r="AN1013" s="6" t="s">
        <v>12734</v>
      </c>
      <c r="AO1013" s="6" t="s">
        <v>12734</v>
      </c>
      <c r="AP1013" s="6">
        <v>-999</v>
      </c>
      <c r="AQ1013" s="6" t="s">
        <v>12734</v>
      </c>
      <c r="AR1013" s="6" t="s">
        <v>12734</v>
      </c>
      <c r="AS1013" s="6" t="s">
        <v>12734</v>
      </c>
      <c r="AT1013" s="6">
        <v>-999</v>
      </c>
      <c r="AU1013" s="6">
        <v>-999</v>
      </c>
      <c r="AV1013" s="99" t="s">
        <v>12734</v>
      </c>
      <c r="AW1013" s="133" t="s">
        <v>12734</v>
      </c>
      <c r="AX1013" s="133" t="s">
        <v>12734</v>
      </c>
      <c r="AY1013" s="133" t="s">
        <v>12734</v>
      </c>
      <c r="AZ1013" s="133" t="s">
        <v>12734</v>
      </c>
      <c r="BA1013" s="133">
        <v>219</v>
      </c>
      <c r="BB1013" s="133" t="s">
        <v>12734</v>
      </c>
      <c r="BC1013" s="133" t="s">
        <v>12734</v>
      </c>
      <c r="BD1013" s="133" t="s">
        <v>12734</v>
      </c>
      <c r="BE1013" s="133">
        <v>388</v>
      </c>
      <c r="BF1013" s="133">
        <v>373</v>
      </c>
      <c r="BG1013" s="92" t="s">
        <v>12734</v>
      </c>
      <c r="BH1013" s="6">
        <v>10.292358297693868</v>
      </c>
      <c r="BI1013" s="8">
        <v>-1009.2923582976939</v>
      </c>
      <c r="BJ1013" s="12">
        <v>884</v>
      </c>
      <c r="BK1013" s="6">
        <v>0</v>
      </c>
      <c r="BL1013" s="6">
        <v>0.21403182159055145</v>
      </c>
      <c r="BM1013" s="6">
        <v>-1009.5063901192844</v>
      </c>
      <c r="BN1013" s="38">
        <v>-1863.4934523109864</v>
      </c>
      <c r="BO1013" s="38"/>
      <c r="BP1013" s="6">
        <v>0</v>
      </c>
      <c r="BQ1013" s="38">
        <v>0</v>
      </c>
      <c r="BR1013" s="6" t="s">
        <v>13324</v>
      </c>
      <c r="BS1013" s="51">
        <v>0</v>
      </c>
      <c r="BT1013" s="75">
        <v>2107</v>
      </c>
      <c r="BU1013" s="51">
        <v>0</v>
      </c>
      <c r="BV1013" s="75">
        <v>0</v>
      </c>
      <c r="BW1013" s="75">
        <v>0</v>
      </c>
      <c r="BX1013" s="51"/>
    </row>
    <row r="1014" spans="1:76">
      <c r="A1014" s="26" t="s">
        <v>1740</v>
      </c>
      <c r="B1014" s="1" t="s">
        <v>4336</v>
      </c>
      <c r="C1014" s="2" t="s">
        <v>3948</v>
      </c>
      <c r="D1014" s="91" t="s">
        <v>235</v>
      </c>
      <c r="E1014" s="2" t="s">
        <v>2665</v>
      </c>
      <c r="F1014" s="2" t="s">
        <v>2665</v>
      </c>
      <c r="G1014" s="2" t="s">
        <v>1372</v>
      </c>
      <c r="H1014" s="2" t="s">
        <v>1372</v>
      </c>
      <c r="I1014">
        <v>4677</v>
      </c>
      <c r="J1014" t="s">
        <v>8003</v>
      </c>
      <c r="K1014" t="e">
        <v>#VALUE!</v>
      </c>
      <c r="L1014" t="s">
        <v>5882</v>
      </c>
      <c r="M1014" s="175">
        <v>0</v>
      </c>
      <c r="N1014" s="124">
        <v>0</v>
      </c>
      <c r="O1014" s="67">
        <v>0</v>
      </c>
      <c r="P1014" s="124">
        <v>0</v>
      </c>
      <c r="Q1014" s="124">
        <v>0</v>
      </c>
      <c r="R1014" s="124">
        <v>0</v>
      </c>
      <c r="S1014" s="67">
        <v>0</v>
      </c>
      <c r="T1014" s="124">
        <v>0</v>
      </c>
      <c r="U1014" s="67">
        <v>0</v>
      </c>
      <c r="V1014" s="67">
        <v>0</v>
      </c>
      <c r="W1014" s="67">
        <v>0</v>
      </c>
      <c r="X1014" s="67">
        <v>0</v>
      </c>
      <c r="Y1014" s="31">
        <v>0</v>
      </c>
      <c r="Z1014" s="31">
        <v>0</v>
      </c>
      <c r="AA1014" s="31">
        <v>0</v>
      </c>
      <c r="AB1014" s="32">
        <v>0</v>
      </c>
      <c r="AC1014" s="32">
        <v>0</v>
      </c>
      <c r="AD1014" s="32">
        <v>0</v>
      </c>
      <c r="AE1014" s="32">
        <v>0</v>
      </c>
      <c r="AF1014" s="51">
        <v>0.37915166066423983</v>
      </c>
      <c r="AG1014" s="51">
        <v>0</v>
      </c>
      <c r="AH1014" s="51">
        <v>0</v>
      </c>
      <c r="AI1014" s="51">
        <v>0</v>
      </c>
      <c r="AJ1014" s="32">
        <v>-999</v>
      </c>
      <c r="AK1014" s="32" t="s">
        <v>12734</v>
      </c>
      <c r="AL1014" s="32" t="s">
        <v>12734</v>
      </c>
      <c r="AM1014" s="32" t="s">
        <v>12734</v>
      </c>
      <c r="AN1014" s="32" t="s">
        <v>12734</v>
      </c>
      <c r="AO1014" s="32" t="s">
        <v>12734</v>
      </c>
      <c r="AP1014" s="32">
        <v>-999</v>
      </c>
      <c r="AQ1014" s="32" t="s">
        <v>12734</v>
      </c>
      <c r="AR1014" s="32" t="s">
        <v>12734</v>
      </c>
      <c r="AS1014" s="32" t="s">
        <v>12734</v>
      </c>
      <c r="AT1014" s="32">
        <v>-999</v>
      </c>
      <c r="AU1014" s="32">
        <v>-999</v>
      </c>
      <c r="AV1014" s="134" t="s">
        <v>12734</v>
      </c>
      <c r="AW1014" s="133" t="s">
        <v>12734</v>
      </c>
      <c r="AX1014" s="133" t="s">
        <v>12734</v>
      </c>
      <c r="AY1014" s="133" t="s">
        <v>12734</v>
      </c>
      <c r="AZ1014" s="133" t="s">
        <v>12734</v>
      </c>
      <c r="BA1014" s="133">
        <v>219</v>
      </c>
      <c r="BB1014" s="133" t="s">
        <v>12734</v>
      </c>
      <c r="BC1014" s="133" t="s">
        <v>12734</v>
      </c>
      <c r="BD1014" s="133" t="s">
        <v>12734</v>
      </c>
      <c r="BE1014" s="133">
        <v>388</v>
      </c>
      <c r="BF1014" s="133">
        <v>373</v>
      </c>
      <c r="BG1014" s="92" t="s">
        <v>12734</v>
      </c>
      <c r="BH1014" s="32">
        <v>10.292358297693868</v>
      </c>
      <c r="BI1014" s="8">
        <v>-1009.2923582976939</v>
      </c>
      <c r="BJ1014" s="12">
        <v>884</v>
      </c>
      <c r="BK1014" s="32">
        <v>0</v>
      </c>
      <c r="BL1014" s="32">
        <v>0.21403182159055145</v>
      </c>
      <c r="BM1014" s="32">
        <v>-1009.5063901192844</v>
      </c>
      <c r="BN1014" s="40">
        <v>-1863.4934523109864</v>
      </c>
      <c r="BO1014" s="40"/>
      <c r="BP1014" s="32">
        <v>0</v>
      </c>
      <c r="BQ1014" s="38">
        <v>0</v>
      </c>
      <c r="BR1014" s="6" t="s">
        <v>13324</v>
      </c>
      <c r="BS1014" s="51">
        <v>0</v>
      </c>
      <c r="BT1014" s="75">
        <v>2107</v>
      </c>
      <c r="BU1014" s="51">
        <v>0</v>
      </c>
      <c r="BV1014" s="75">
        <v>0</v>
      </c>
      <c r="BW1014" s="75">
        <v>0</v>
      </c>
      <c r="BX1014" s="51"/>
    </row>
    <row r="1015" spans="1:76">
      <c r="A1015" s="61" t="s">
        <v>1743</v>
      </c>
      <c r="B1015" s="1" t="s">
        <v>4507</v>
      </c>
      <c r="C1015" s="2" t="s">
        <v>4461</v>
      </c>
      <c r="D1015" s="91" t="s">
        <v>373</v>
      </c>
      <c r="E1015" s="2" t="s">
        <v>2665</v>
      </c>
      <c r="F1015" s="2" t="s">
        <v>2665</v>
      </c>
      <c r="G1015" s="2" t="s">
        <v>1372</v>
      </c>
      <c r="H1015" s="2" t="s">
        <v>1372</v>
      </c>
      <c r="I1015">
        <v>4792</v>
      </c>
      <c r="J1015" t="s">
        <v>7233</v>
      </c>
      <c r="K1015" t="e">
        <v>#VALUE!</v>
      </c>
      <c r="L1015" t="s">
        <v>3199</v>
      </c>
      <c r="M1015" s="175">
        <v>0</v>
      </c>
      <c r="N1015" s="124">
        <v>0</v>
      </c>
      <c r="O1015" s="75">
        <v>0</v>
      </c>
      <c r="P1015" s="124">
        <v>0</v>
      </c>
      <c r="Q1015" s="124">
        <v>0</v>
      </c>
      <c r="R1015" s="124">
        <v>0</v>
      </c>
      <c r="S1015" s="75">
        <v>0</v>
      </c>
      <c r="T1015" s="124">
        <v>0</v>
      </c>
      <c r="U1015" s="75">
        <v>0</v>
      </c>
      <c r="V1015" s="75">
        <v>0</v>
      </c>
      <c r="W1015" s="75">
        <v>0</v>
      </c>
      <c r="X1015" s="75">
        <v>0</v>
      </c>
      <c r="Y1015" s="52">
        <v>0</v>
      </c>
      <c r="Z1015" s="52">
        <v>0</v>
      </c>
      <c r="AA1015" s="52">
        <v>0</v>
      </c>
      <c r="AB1015" s="51">
        <v>0</v>
      </c>
      <c r="AC1015" s="51">
        <v>0</v>
      </c>
      <c r="AD1015" s="51">
        <v>0</v>
      </c>
      <c r="AE1015" s="51">
        <v>0</v>
      </c>
      <c r="AF1015" s="51">
        <v>0.37915166066423983</v>
      </c>
      <c r="AG1015" s="51">
        <v>0</v>
      </c>
      <c r="AH1015" s="51">
        <v>0</v>
      </c>
      <c r="AI1015" s="51">
        <v>0</v>
      </c>
      <c r="AJ1015" s="51">
        <v>-999</v>
      </c>
      <c r="AK1015" s="51" t="s">
        <v>12734</v>
      </c>
      <c r="AL1015" s="51" t="s">
        <v>12734</v>
      </c>
      <c r="AM1015" s="51" t="s">
        <v>12734</v>
      </c>
      <c r="AN1015" s="51" t="s">
        <v>12734</v>
      </c>
      <c r="AO1015" s="51" t="s">
        <v>12734</v>
      </c>
      <c r="AP1015" s="51">
        <v>-999</v>
      </c>
      <c r="AQ1015" s="51" t="s">
        <v>12734</v>
      </c>
      <c r="AR1015" s="51" t="s">
        <v>12734</v>
      </c>
      <c r="AS1015" s="51" t="s">
        <v>12734</v>
      </c>
      <c r="AT1015" s="51">
        <v>-999</v>
      </c>
      <c r="AU1015" s="51">
        <v>-999</v>
      </c>
      <c r="AV1015" s="76" t="s">
        <v>12734</v>
      </c>
      <c r="AW1015" s="133" t="s">
        <v>12734</v>
      </c>
      <c r="AX1015" s="133" t="s">
        <v>12734</v>
      </c>
      <c r="AY1015" s="133" t="s">
        <v>12734</v>
      </c>
      <c r="AZ1015" s="133" t="s">
        <v>12734</v>
      </c>
      <c r="BA1015" s="133">
        <v>219</v>
      </c>
      <c r="BB1015" s="133" t="s">
        <v>12734</v>
      </c>
      <c r="BC1015" s="133" t="s">
        <v>12734</v>
      </c>
      <c r="BD1015" s="133" t="s">
        <v>12734</v>
      </c>
      <c r="BE1015" s="133">
        <v>388</v>
      </c>
      <c r="BF1015" s="133">
        <v>373</v>
      </c>
      <c r="BG1015" s="92" t="s">
        <v>12734</v>
      </c>
      <c r="BH1015" s="51">
        <v>10.292358297693868</v>
      </c>
      <c r="BI1015" s="8">
        <v>-1009.2923582976939</v>
      </c>
      <c r="BJ1015" s="12">
        <v>884</v>
      </c>
      <c r="BK1015" s="51">
        <v>0</v>
      </c>
      <c r="BL1015" s="51">
        <v>0.21403182159055145</v>
      </c>
      <c r="BM1015" s="51">
        <v>-1009.5063901192844</v>
      </c>
      <c r="BN1015" s="64">
        <v>-1863.4934523109864</v>
      </c>
      <c r="BO1015" s="64"/>
      <c r="BP1015" s="51">
        <v>0</v>
      </c>
      <c r="BQ1015" s="38">
        <v>0</v>
      </c>
      <c r="BR1015" s="51" t="s">
        <v>13324</v>
      </c>
      <c r="BS1015" s="51">
        <v>0</v>
      </c>
      <c r="BT1015" s="75">
        <v>2107</v>
      </c>
      <c r="BU1015" s="51">
        <v>0</v>
      </c>
      <c r="BV1015" s="75">
        <v>0</v>
      </c>
      <c r="BW1015" s="75">
        <v>0</v>
      </c>
      <c r="BX1015" s="51"/>
    </row>
    <row r="1016" spans="1:76">
      <c r="A1016" s="48" t="s">
        <v>1745</v>
      </c>
      <c r="B1016" s="1" t="s">
        <v>4457</v>
      </c>
      <c r="C1016" s="2" t="s">
        <v>4209</v>
      </c>
      <c r="D1016" s="91" t="s">
        <v>247</v>
      </c>
      <c r="E1016" s="2" t="s">
        <v>2665</v>
      </c>
      <c r="F1016" s="2" t="s">
        <v>2665</v>
      </c>
      <c r="G1016" s="2" t="s">
        <v>1372</v>
      </c>
      <c r="H1016" s="2" t="s">
        <v>1372</v>
      </c>
      <c r="I1016">
        <v>7528</v>
      </c>
      <c r="J1016" t="s">
        <v>7868</v>
      </c>
      <c r="K1016" t="e">
        <v>#VALUE!</v>
      </c>
      <c r="L1016" t="s">
        <v>3203</v>
      </c>
      <c r="M1016" s="175">
        <v>0</v>
      </c>
      <c r="N1016" s="124">
        <v>0</v>
      </c>
      <c r="O1016" s="67">
        <v>0</v>
      </c>
      <c r="P1016" s="124">
        <v>0</v>
      </c>
      <c r="Q1016" s="124">
        <v>0</v>
      </c>
      <c r="R1016" s="124">
        <v>0</v>
      </c>
      <c r="S1016" s="67">
        <v>0</v>
      </c>
      <c r="T1016" s="124">
        <v>0</v>
      </c>
      <c r="U1016" s="67">
        <v>0</v>
      </c>
      <c r="V1016" s="67">
        <v>0</v>
      </c>
      <c r="W1016" s="67">
        <v>0</v>
      </c>
      <c r="X1016" s="67">
        <v>0</v>
      </c>
      <c r="Y1016" s="4">
        <v>0</v>
      </c>
      <c r="Z1016" s="4">
        <v>0</v>
      </c>
      <c r="AA1016" s="4">
        <v>0</v>
      </c>
      <c r="AB1016" s="8">
        <v>0</v>
      </c>
      <c r="AC1016" s="8">
        <v>0</v>
      </c>
      <c r="AD1016" s="8">
        <v>0</v>
      </c>
      <c r="AE1016" s="8">
        <v>0</v>
      </c>
      <c r="AF1016" s="51">
        <v>0.37915166066423983</v>
      </c>
      <c r="AG1016" s="51">
        <v>0</v>
      </c>
      <c r="AH1016" s="51">
        <v>0</v>
      </c>
      <c r="AI1016" s="51">
        <v>0</v>
      </c>
      <c r="AJ1016" s="8">
        <v>-999</v>
      </c>
      <c r="AK1016" s="8" t="s">
        <v>12734</v>
      </c>
      <c r="AL1016" s="8" t="s">
        <v>12734</v>
      </c>
      <c r="AM1016" s="8" t="s">
        <v>12734</v>
      </c>
      <c r="AN1016" s="8" t="s">
        <v>12734</v>
      </c>
      <c r="AO1016" s="8" t="s">
        <v>12734</v>
      </c>
      <c r="AP1016" s="8">
        <v>-999</v>
      </c>
      <c r="AQ1016" s="8" t="s">
        <v>12734</v>
      </c>
      <c r="AR1016" s="8" t="s">
        <v>12734</v>
      </c>
      <c r="AS1016" s="8" t="s">
        <v>12734</v>
      </c>
      <c r="AT1016" s="8">
        <v>-999</v>
      </c>
      <c r="AU1016" s="8">
        <v>-999</v>
      </c>
      <c r="AV1016" s="133" t="s">
        <v>12734</v>
      </c>
      <c r="AW1016" s="133" t="s">
        <v>12734</v>
      </c>
      <c r="AX1016" s="133" t="s">
        <v>12734</v>
      </c>
      <c r="AY1016" s="133" t="s">
        <v>12734</v>
      </c>
      <c r="AZ1016" s="133" t="s">
        <v>12734</v>
      </c>
      <c r="BA1016" s="133">
        <v>219</v>
      </c>
      <c r="BB1016" s="133" t="s">
        <v>12734</v>
      </c>
      <c r="BC1016" s="133" t="s">
        <v>12734</v>
      </c>
      <c r="BD1016" s="133" t="s">
        <v>12734</v>
      </c>
      <c r="BE1016" s="133">
        <v>388</v>
      </c>
      <c r="BF1016" s="133">
        <v>373</v>
      </c>
      <c r="BG1016" s="92" t="s">
        <v>12734</v>
      </c>
      <c r="BH1016" s="8">
        <v>10.292358297693868</v>
      </c>
      <c r="BI1016" s="8">
        <v>-1009.2923582976939</v>
      </c>
      <c r="BJ1016" s="12">
        <v>884</v>
      </c>
      <c r="BK1016" s="10">
        <v>0</v>
      </c>
      <c r="BL1016" s="10">
        <v>0.21403182159055145</v>
      </c>
      <c r="BM1016" s="10">
        <v>-1009.5063901192844</v>
      </c>
      <c r="BN1016" s="41">
        <v>-1863.4934523109864</v>
      </c>
      <c r="BO1016" s="41"/>
      <c r="BP1016" s="10">
        <v>0</v>
      </c>
      <c r="BQ1016" s="38">
        <v>0</v>
      </c>
      <c r="BR1016" s="6" t="s">
        <v>13324</v>
      </c>
      <c r="BS1016" s="51">
        <v>0</v>
      </c>
      <c r="BT1016" s="75">
        <v>2107</v>
      </c>
      <c r="BU1016" s="51">
        <v>0</v>
      </c>
      <c r="BV1016" s="75">
        <v>0</v>
      </c>
      <c r="BW1016" s="75">
        <v>0</v>
      </c>
      <c r="BX1016" s="51"/>
    </row>
    <row r="1017" spans="1:76">
      <c r="A1017" s="26" t="s">
        <v>5558</v>
      </c>
      <c r="B1017" s="1" t="s">
        <v>5266</v>
      </c>
      <c r="C1017" s="2" t="s">
        <v>5559</v>
      </c>
      <c r="D1017" s="91" t="s">
        <v>5887</v>
      </c>
      <c r="E1017" s="2" t="s">
        <v>2665</v>
      </c>
      <c r="F1017" s="2" t="s">
        <v>2665</v>
      </c>
      <c r="G1017" s="2" t="s">
        <v>1372</v>
      </c>
      <c r="H1017" s="2" t="s">
        <v>1372</v>
      </c>
      <c r="I1017">
        <v>10329</v>
      </c>
      <c r="J1017" t="s">
        <v>7866</v>
      </c>
      <c r="K1017" t="e">
        <v>#VALUE!</v>
      </c>
      <c r="L1017" t="s">
        <v>5888</v>
      </c>
      <c r="M1017" s="175">
        <v>0</v>
      </c>
      <c r="N1017" s="124">
        <v>0</v>
      </c>
      <c r="O1017" s="67">
        <v>0</v>
      </c>
      <c r="P1017" s="124">
        <v>0</v>
      </c>
      <c r="Q1017" s="124">
        <v>0</v>
      </c>
      <c r="R1017" s="124">
        <v>0</v>
      </c>
      <c r="S1017" s="67">
        <v>0</v>
      </c>
      <c r="T1017" s="124">
        <v>0</v>
      </c>
      <c r="U1017" s="67">
        <v>0</v>
      </c>
      <c r="V1017" s="67">
        <v>0</v>
      </c>
      <c r="W1017" s="67">
        <v>0</v>
      </c>
      <c r="X1017" s="67">
        <v>0</v>
      </c>
      <c r="Y1017" s="4">
        <v>0</v>
      </c>
      <c r="Z1017" s="4">
        <v>0</v>
      </c>
      <c r="AA1017" s="4">
        <v>0</v>
      </c>
      <c r="AB1017" s="8">
        <v>0</v>
      </c>
      <c r="AC1017" s="8">
        <v>0</v>
      </c>
      <c r="AD1017" s="8">
        <v>0</v>
      </c>
      <c r="AE1017" s="8">
        <v>0</v>
      </c>
      <c r="AF1017" s="51">
        <v>0.37915166066423983</v>
      </c>
      <c r="AG1017" s="51">
        <v>0</v>
      </c>
      <c r="AH1017" s="51">
        <v>0</v>
      </c>
      <c r="AI1017" s="51">
        <v>0</v>
      </c>
      <c r="AJ1017" s="8">
        <v>-999</v>
      </c>
      <c r="AK1017" s="8" t="s">
        <v>12734</v>
      </c>
      <c r="AL1017" s="8" t="s">
        <v>12734</v>
      </c>
      <c r="AM1017" s="8" t="s">
        <v>12734</v>
      </c>
      <c r="AN1017" s="8" t="s">
        <v>12734</v>
      </c>
      <c r="AO1017" s="8" t="s">
        <v>12734</v>
      </c>
      <c r="AP1017" s="8">
        <v>-999</v>
      </c>
      <c r="AQ1017" s="8" t="s">
        <v>12734</v>
      </c>
      <c r="AR1017" s="8" t="s">
        <v>12734</v>
      </c>
      <c r="AS1017" s="8" t="s">
        <v>12734</v>
      </c>
      <c r="AT1017" s="8">
        <v>-999</v>
      </c>
      <c r="AU1017" s="8">
        <v>-999</v>
      </c>
      <c r="AV1017" s="133" t="s">
        <v>12734</v>
      </c>
      <c r="AW1017" s="133" t="s">
        <v>12734</v>
      </c>
      <c r="AX1017" s="133" t="s">
        <v>12734</v>
      </c>
      <c r="AY1017" s="133" t="s">
        <v>12734</v>
      </c>
      <c r="AZ1017" s="133" t="s">
        <v>12734</v>
      </c>
      <c r="BA1017" s="133">
        <v>219</v>
      </c>
      <c r="BB1017" s="133" t="s">
        <v>12734</v>
      </c>
      <c r="BC1017" s="133" t="s">
        <v>12734</v>
      </c>
      <c r="BD1017" s="133" t="s">
        <v>12734</v>
      </c>
      <c r="BE1017" s="133">
        <v>388</v>
      </c>
      <c r="BF1017" s="133">
        <v>373</v>
      </c>
      <c r="BG1017" s="92" t="s">
        <v>12734</v>
      </c>
      <c r="BH1017" s="8">
        <v>10.292358297693868</v>
      </c>
      <c r="BI1017" s="8">
        <v>-1009.2923582976939</v>
      </c>
      <c r="BJ1017" s="12">
        <v>884</v>
      </c>
      <c r="BK1017" s="10">
        <v>0</v>
      </c>
      <c r="BL1017" s="10">
        <v>0.21403182159055145</v>
      </c>
      <c r="BM1017" s="10">
        <v>-1009.5063901192844</v>
      </c>
      <c r="BN1017" s="41">
        <v>-1863.4934523109864</v>
      </c>
      <c r="BO1017" s="41"/>
      <c r="BP1017" s="10">
        <v>0</v>
      </c>
      <c r="BQ1017" s="38">
        <v>0</v>
      </c>
      <c r="BR1017" s="6" t="s">
        <v>13324</v>
      </c>
      <c r="BS1017" s="51">
        <v>0</v>
      </c>
      <c r="BT1017" s="75">
        <v>2107</v>
      </c>
      <c r="BU1017" s="51">
        <v>0</v>
      </c>
      <c r="BV1017" s="75">
        <v>0</v>
      </c>
      <c r="BW1017" s="75">
        <v>0</v>
      </c>
      <c r="BX1017" s="51"/>
    </row>
    <row r="1018" spans="1:76">
      <c r="A1018" s="203" t="s">
        <v>2724</v>
      </c>
      <c r="B1018" s="187" t="s">
        <v>4808</v>
      </c>
      <c r="C1018" s="205" t="s">
        <v>4809</v>
      </c>
      <c r="D1018" s="220" t="s">
        <v>376</v>
      </c>
      <c r="E1018" s="205" t="s">
        <v>2665</v>
      </c>
      <c r="F1018" s="205" t="s">
        <v>2665</v>
      </c>
      <c r="G1018" s="205" t="s">
        <v>1372</v>
      </c>
      <c r="H1018" s="205" t="s">
        <v>1372</v>
      </c>
      <c r="I1018" s="206">
        <v>3263</v>
      </c>
      <c r="J1018" s="206" t="s">
        <v>7779</v>
      </c>
      <c r="K1018" s="207" t="e">
        <v>#VALUE!</v>
      </c>
      <c r="L1018" s="207" t="s">
        <v>5890</v>
      </c>
      <c r="M1018" s="208">
        <v>0</v>
      </c>
      <c r="N1018" s="209">
        <v>0</v>
      </c>
      <c r="O1018" s="209">
        <v>0</v>
      </c>
      <c r="P1018" s="209">
        <v>0</v>
      </c>
      <c r="Q1018" s="209">
        <v>0</v>
      </c>
      <c r="R1018" s="209">
        <v>0</v>
      </c>
      <c r="S1018" s="209">
        <v>0</v>
      </c>
      <c r="T1018" s="209">
        <v>0</v>
      </c>
      <c r="U1018" s="209">
        <v>0</v>
      </c>
      <c r="V1018" s="209">
        <v>0</v>
      </c>
      <c r="W1018" s="209">
        <v>0</v>
      </c>
      <c r="X1018" s="209">
        <v>0</v>
      </c>
      <c r="Y1018" s="210">
        <v>0</v>
      </c>
      <c r="Z1018" s="211">
        <v>0</v>
      </c>
      <c r="AA1018" s="211">
        <v>0</v>
      </c>
      <c r="AB1018" s="212">
        <v>0</v>
      </c>
      <c r="AC1018" s="212">
        <v>0</v>
      </c>
      <c r="AD1018" s="212">
        <v>0</v>
      </c>
      <c r="AE1018" s="212">
        <v>0</v>
      </c>
      <c r="AF1018" s="212">
        <v>0.37915166066423983</v>
      </c>
      <c r="AG1018" s="213">
        <v>0</v>
      </c>
      <c r="AH1018" s="213">
        <v>0</v>
      </c>
      <c r="AI1018" s="213">
        <v>0</v>
      </c>
      <c r="AJ1018" s="212">
        <v>-999</v>
      </c>
      <c r="AK1018" s="212" t="s">
        <v>12734</v>
      </c>
      <c r="AL1018" s="212" t="s">
        <v>12734</v>
      </c>
      <c r="AM1018" s="212" t="s">
        <v>12734</v>
      </c>
      <c r="AN1018" s="212" t="s">
        <v>12734</v>
      </c>
      <c r="AO1018" s="212" t="s">
        <v>12734</v>
      </c>
      <c r="AP1018" s="212">
        <v>-999</v>
      </c>
      <c r="AQ1018" s="212" t="s">
        <v>12734</v>
      </c>
      <c r="AR1018" s="212" t="s">
        <v>12734</v>
      </c>
      <c r="AS1018" s="212" t="s">
        <v>12734</v>
      </c>
      <c r="AT1018" s="212">
        <v>-999</v>
      </c>
      <c r="AU1018" s="212">
        <v>-999</v>
      </c>
      <c r="AV1018" s="214" t="s">
        <v>12734</v>
      </c>
      <c r="AW1018" s="214" t="s">
        <v>12734</v>
      </c>
      <c r="AX1018" s="214" t="s">
        <v>12734</v>
      </c>
      <c r="AY1018" s="214" t="s">
        <v>12734</v>
      </c>
      <c r="AZ1018" s="214" t="s">
        <v>12734</v>
      </c>
      <c r="BA1018" s="214">
        <v>219</v>
      </c>
      <c r="BB1018" s="214" t="s">
        <v>12734</v>
      </c>
      <c r="BC1018" s="214" t="s">
        <v>12734</v>
      </c>
      <c r="BD1018" s="214" t="s">
        <v>12734</v>
      </c>
      <c r="BE1018" s="214">
        <v>388</v>
      </c>
      <c r="BF1018" s="214">
        <v>373</v>
      </c>
      <c r="BG1018" s="215" t="s">
        <v>12734</v>
      </c>
      <c r="BH1018" s="212">
        <v>10.292358297693868</v>
      </c>
      <c r="BI1018" s="212">
        <v>-1009.2923582976939</v>
      </c>
      <c r="BJ1018" s="214">
        <v>884</v>
      </c>
      <c r="BK1018" s="212">
        <v>0</v>
      </c>
      <c r="BL1018" s="212">
        <v>0.21403182159055145</v>
      </c>
      <c r="BM1018" s="212">
        <v>-1009.5063901192844</v>
      </c>
      <c r="BN1018" s="216">
        <v>-1863.4934523109864</v>
      </c>
      <c r="BO1018" s="217"/>
      <c r="BP1018" s="212">
        <v>0</v>
      </c>
      <c r="BQ1018" s="38">
        <v>0</v>
      </c>
      <c r="BR1018" s="212" t="s">
        <v>13324</v>
      </c>
      <c r="BS1018" s="212">
        <v>0</v>
      </c>
      <c r="BT1018" s="218">
        <v>2107</v>
      </c>
      <c r="BU1018" s="213">
        <v>0</v>
      </c>
      <c r="BV1018" s="218">
        <v>0</v>
      </c>
      <c r="BW1018" s="218">
        <v>0</v>
      </c>
      <c r="BX1018" s="212"/>
    </row>
    <row r="1019" spans="1:76">
      <c r="A1019" s="74" t="s">
        <v>1754</v>
      </c>
      <c r="B1019" s="1" t="s">
        <v>4242</v>
      </c>
      <c r="C1019" s="2" t="s">
        <v>4243</v>
      </c>
      <c r="D1019" s="91" t="s">
        <v>182</v>
      </c>
      <c r="E1019" s="2" t="s">
        <v>2665</v>
      </c>
      <c r="F1019" s="2" t="s">
        <v>2665</v>
      </c>
      <c r="G1019" s="2" t="s">
        <v>1372</v>
      </c>
      <c r="H1019" s="2" t="s">
        <v>1372</v>
      </c>
      <c r="I1019">
        <v>8254</v>
      </c>
      <c r="J1019" t="s">
        <v>6522</v>
      </c>
      <c r="K1019" t="e">
        <v>#VALUE!</v>
      </c>
      <c r="L1019" t="s">
        <v>3212</v>
      </c>
      <c r="M1019" s="175">
        <v>0</v>
      </c>
      <c r="N1019" s="124">
        <v>0</v>
      </c>
      <c r="O1019" s="75">
        <v>0</v>
      </c>
      <c r="P1019" s="124">
        <v>0</v>
      </c>
      <c r="Q1019" s="124">
        <v>0</v>
      </c>
      <c r="R1019" s="124">
        <v>0</v>
      </c>
      <c r="S1019" s="75">
        <v>0</v>
      </c>
      <c r="T1019" s="124">
        <v>0</v>
      </c>
      <c r="U1019" s="75">
        <v>0</v>
      </c>
      <c r="V1019" s="75">
        <v>0</v>
      </c>
      <c r="W1019" s="75">
        <v>0</v>
      </c>
      <c r="X1019" s="75">
        <v>0</v>
      </c>
      <c r="Y1019" s="4">
        <v>0</v>
      </c>
      <c r="Z1019" s="4">
        <v>0</v>
      </c>
      <c r="AA1019" s="4">
        <v>0</v>
      </c>
      <c r="AB1019" s="8">
        <v>0</v>
      </c>
      <c r="AC1019" s="8">
        <v>0</v>
      </c>
      <c r="AD1019" s="8">
        <v>0</v>
      </c>
      <c r="AE1019" s="8">
        <v>0</v>
      </c>
      <c r="AF1019" s="51">
        <v>0.37915166066423983</v>
      </c>
      <c r="AG1019" s="51">
        <v>0</v>
      </c>
      <c r="AH1019" s="51">
        <v>0</v>
      </c>
      <c r="AI1019" s="51">
        <v>0</v>
      </c>
      <c r="AJ1019" s="8">
        <v>-999</v>
      </c>
      <c r="AK1019" s="8" t="s">
        <v>12734</v>
      </c>
      <c r="AL1019" s="8" t="s">
        <v>12734</v>
      </c>
      <c r="AM1019" s="8" t="s">
        <v>12734</v>
      </c>
      <c r="AN1019" s="8" t="s">
        <v>12734</v>
      </c>
      <c r="AO1019" s="8" t="s">
        <v>12734</v>
      </c>
      <c r="AP1019" s="8">
        <v>-999</v>
      </c>
      <c r="AQ1019" s="8" t="s">
        <v>12734</v>
      </c>
      <c r="AR1019" s="8" t="s">
        <v>12734</v>
      </c>
      <c r="AS1019" s="8" t="s">
        <v>12734</v>
      </c>
      <c r="AT1019" s="8">
        <v>-999</v>
      </c>
      <c r="AU1019" s="8">
        <v>-999</v>
      </c>
      <c r="AV1019" s="133" t="s">
        <v>12734</v>
      </c>
      <c r="AW1019" s="133" t="s">
        <v>12734</v>
      </c>
      <c r="AX1019" s="133" t="s">
        <v>12734</v>
      </c>
      <c r="AY1019" s="133" t="s">
        <v>12734</v>
      </c>
      <c r="AZ1019" s="133" t="s">
        <v>12734</v>
      </c>
      <c r="BA1019" s="133">
        <v>219</v>
      </c>
      <c r="BB1019" s="133" t="s">
        <v>12734</v>
      </c>
      <c r="BC1019" s="133" t="s">
        <v>12734</v>
      </c>
      <c r="BD1019" s="133" t="s">
        <v>12734</v>
      </c>
      <c r="BE1019" s="133">
        <v>388</v>
      </c>
      <c r="BF1019" s="133">
        <v>373</v>
      </c>
      <c r="BG1019" s="92" t="s">
        <v>12734</v>
      </c>
      <c r="BH1019" s="8">
        <v>10.292358297693868</v>
      </c>
      <c r="BI1019" s="8">
        <v>-1009.2923582976939</v>
      </c>
      <c r="BJ1019" s="12">
        <v>884</v>
      </c>
      <c r="BK1019" s="10">
        <v>0</v>
      </c>
      <c r="BL1019" s="10">
        <v>0.21403182159055145</v>
      </c>
      <c r="BM1019" s="10">
        <v>-1009.5063901192844</v>
      </c>
      <c r="BN1019" s="41">
        <v>-1863.4934523109864</v>
      </c>
      <c r="BO1019" s="41"/>
      <c r="BP1019" s="10">
        <v>0</v>
      </c>
      <c r="BQ1019" s="38">
        <v>0</v>
      </c>
      <c r="BR1019" s="6" t="s">
        <v>13324</v>
      </c>
      <c r="BS1019" s="51">
        <v>0</v>
      </c>
      <c r="BT1019" s="75">
        <v>2107</v>
      </c>
      <c r="BU1019" s="51">
        <v>0</v>
      </c>
      <c r="BV1019" s="75">
        <v>0</v>
      </c>
      <c r="BW1019" s="75">
        <v>0</v>
      </c>
      <c r="BX1019" s="51"/>
    </row>
    <row r="1020" spans="1:76">
      <c r="A1020" s="48" t="s">
        <v>10003</v>
      </c>
      <c r="B1020" s="1" t="s">
        <v>4172</v>
      </c>
      <c r="C1020" s="2" t="s">
        <v>9403</v>
      </c>
      <c r="D1020" s="91" t="s">
        <v>8773</v>
      </c>
      <c r="E1020" s="2" t="s">
        <v>2665</v>
      </c>
      <c r="F1020" s="2" t="s">
        <v>2665</v>
      </c>
      <c r="G1020" s="2" t="s">
        <v>1372</v>
      </c>
      <c r="H1020" s="2" t="s">
        <v>1372</v>
      </c>
      <c r="I1020">
        <v>12956</v>
      </c>
      <c r="J1020" t="s">
        <v>9587</v>
      </c>
      <c r="K1020" t="e">
        <v>#VALUE!</v>
      </c>
      <c r="L1020" t="s">
        <v>10004</v>
      </c>
      <c r="M1020" s="175">
        <v>0</v>
      </c>
      <c r="N1020" s="124">
        <v>0</v>
      </c>
      <c r="O1020" s="75">
        <v>0</v>
      </c>
      <c r="P1020" s="124">
        <v>0</v>
      </c>
      <c r="Q1020" s="124">
        <v>0</v>
      </c>
      <c r="R1020" s="124">
        <v>0</v>
      </c>
      <c r="S1020" s="75">
        <v>0</v>
      </c>
      <c r="T1020" s="124">
        <v>0</v>
      </c>
      <c r="U1020" s="75">
        <v>0</v>
      </c>
      <c r="V1020" s="75">
        <v>0</v>
      </c>
      <c r="W1020" s="75">
        <v>0</v>
      </c>
      <c r="X1020" s="75">
        <v>0</v>
      </c>
      <c r="Y1020" s="4">
        <v>0</v>
      </c>
      <c r="Z1020" s="4">
        <v>0</v>
      </c>
      <c r="AA1020" s="4">
        <v>0</v>
      </c>
      <c r="AB1020" s="8">
        <v>0</v>
      </c>
      <c r="AC1020" s="8">
        <v>0</v>
      </c>
      <c r="AD1020" s="8">
        <v>0</v>
      </c>
      <c r="AE1020" s="8">
        <v>0</v>
      </c>
      <c r="AF1020" s="51">
        <v>0.37915166066423983</v>
      </c>
      <c r="AG1020" s="51">
        <v>0</v>
      </c>
      <c r="AH1020" s="51">
        <v>0</v>
      </c>
      <c r="AI1020" s="51">
        <v>0</v>
      </c>
      <c r="AJ1020" s="8">
        <v>-999</v>
      </c>
      <c r="AK1020" s="8" t="s">
        <v>12734</v>
      </c>
      <c r="AL1020" s="8" t="s">
        <v>12734</v>
      </c>
      <c r="AM1020" s="8" t="s">
        <v>12734</v>
      </c>
      <c r="AN1020" s="8" t="s">
        <v>12734</v>
      </c>
      <c r="AO1020" s="8" t="s">
        <v>12734</v>
      </c>
      <c r="AP1020" s="8">
        <v>-999</v>
      </c>
      <c r="AQ1020" s="8" t="s">
        <v>12734</v>
      </c>
      <c r="AR1020" s="8" t="s">
        <v>12734</v>
      </c>
      <c r="AS1020" s="8" t="s">
        <v>12734</v>
      </c>
      <c r="AT1020" s="8">
        <v>-999</v>
      </c>
      <c r="AU1020" s="8">
        <v>-999</v>
      </c>
      <c r="AV1020" s="133" t="s">
        <v>12734</v>
      </c>
      <c r="AW1020" s="133" t="s">
        <v>12734</v>
      </c>
      <c r="AX1020" s="133" t="s">
        <v>12734</v>
      </c>
      <c r="AY1020" s="133" t="s">
        <v>12734</v>
      </c>
      <c r="AZ1020" s="133" t="s">
        <v>12734</v>
      </c>
      <c r="BA1020" s="133">
        <v>219</v>
      </c>
      <c r="BB1020" s="133" t="s">
        <v>12734</v>
      </c>
      <c r="BC1020" s="133" t="s">
        <v>12734</v>
      </c>
      <c r="BD1020" s="133" t="s">
        <v>12734</v>
      </c>
      <c r="BE1020" s="133">
        <v>388</v>
      </c>
      <c r="BF1020" s="133">
        <v>373</v>
      </c>
      <c r="BG1020" s="92" t="s">
        <v>12734</v>
      </c>
      <c r="BH1020" s="8">
        <v>10.292358297693868</v>
      </c>
      <c r="BI1020" s="8">
        <v>-1009.2923582976939</v>
      </c>
      <c r="BJ1020" s="12">
        <v>884</v>
      </c>
      <c r="BK1020" s="10">
        <v>0</v>
      </c>
      <c r="BL1020" s="10">
        <v>0.21403182159055145</v>
      </c>
      <c r="BM1020" s="10">
        <v>-1009.5063901192844</v>
      </c>
      <c r="BN1020" s="41">
        <v>-1863.4934523109864</v>
      </c>
      <c r="BO1020" s="41"/>
      <c r="BP1020" s="10">
        <v>0</v>
      </c>
      <c r="BQ1020" s="38">
        <v>0</v>
      </c>
      <c r="BR1020" s="6" t="s">
        <v>13324</v>
      </c>
      <c r="BS1020" s="51">
        <v>0</v>
      </c>
      <c r="BT1020" s="75">
        <v>2107</v>
      </c>
      <c r="BU1020" s="51">
        <v>0</v>
      </c>
      <c r="BV1020" s="75">
        <v>0</v>
      </c>
      <c r="BW1020" s="75">
        <v>0</v>
      </c>
      <c r="BX1020" s="51"/>
    </row>
    <row r="1021" spans="1:76">
      <c r="A1021" s="115" t="s">
        <v>2611</v>
      </c>
      <c r="B1021" s="1" t="s">
        <v>4635</v>
      </c>
      <c r="C1021" s="2" t="s">
        <v>4475</v>
      </c>
      <c r="D1021" s="91" t="s">
        <v>430</v>
      </c>
      <c r="E1021" s="2" t="s">
        <v>2665</v>
      </c>
      <c r="F1021" s="2" t="s">
        <v>2665</v>
      </c>
      <c r="G1021" s="2" t="s">
        <v>1372</v>
      </c>
      <c r="H1021" s="2" t="s">
        <v>1372</v>
      </c>
      <c r="I1021" s="123">
        <v>5002</v>
      </c>
      <c r="J1021" s="123" t="s">
        <v>6885</v>
      </c>
      <c r="K1021" s="123" t="e">
        <v>#VALUE!</v>
      </c>
      <c r="L1021" s="123" t="s">
        <v>3234</v>
      </c>
      <c r="M1021" s="124">
        <v>0</v>
      </c>
      <c r="N1021" s="124">
        <v>0</v>
      </c>
      <c r="O1021" s="124">
        <v>0</v>
      </c>
      <c r="P1021" s="124">
        <v>0</v>
      </c>
      <c r="Q1021" s="124">
        <v>0</v>
      </c>
      <c r="R1021" s="124">
        <v>0</v>
      </c>
      <c r="S1021" s="124">
        <v>0</v>
      </c>
      <c r="T1021" s="124">
        <v>0</v>
      </c>
      <c r="U1021" s="124">
        <v>0</v>
      </c>
      <c r="V1021" s="124">
        <v>0</v>
      </c>
      <c r="W1021" s="124">
        <v>0</v>
      </c>
      <c r="X1021" s="124">
        <v>0</v>
      </c>
      <c r="Y1021" s="125">
        <v>0</v>
      </c>
      <c r="Z1021" s="125">
        <v>0</v>
      </c>
      <c r="AA1021" s="125">
        <v>0</v>
      </c>
      <c r="AB1021" s="126">
        <v>0</v>
      </c>
      <c r="AC1021" s="126">
        <v>0</v>
      </c>
      <c r="AD1021" s="126">
        <v>0</v>
      </c>
      <c r="AE1021" s="126">
        <v>0</v>
      </c>
      <c r="AF1021" s="126">
        <v>0.37915166066423983</v>
      </c>
      <c r="AG1021" s="126">
        <v>0</v>
      </c>
      <c r="AH1021" s="126">
        <v>0</v>
      </c>
      <c r="AI1021" s="51">
        <v>0</v>
      </c>
      <c r="AJ1021" s="126">
        <v>-999</v>
      </c>
      <c r="AK1021" s="126" t="s">
        <v>12734</v>
      </c>
      <c r="AL1021" s="126" t="s">
        <v>12734</v>
      </c>
      <c r="AM1021" s="126" t="s">
        <v>12734</v>
      </c>
      <c r="AN1021" s="126" t="s">
        <v>12734</v>
      </c>
      <c r="AO1021" s="126" t="s">
        <v>12734</v>
      </c>
      <c r="AP1021" s="126">
        <v>-999</v>
      </c>
      <c r="AQ1021" s="126" t="s">
        <v>12734</v>
      </c>
      <c r="AR1021" s="126" t="s">
        <v>12734</v>
      </c>
      <c r="AS1021" s="126" t="s">
        <v>12734</v>
      </c>
      <c r="AT1021" s="126">
        <v>-999</v>
      </c>
      <c r="AU1021" s="126">
        <v>-999</v>
      </c>
      <c r="AV1021" s="128" t="s">
        <v>12734</v>
      </c>
      <c r="AW1021" s="128" t="s">
        <v>12734</v>
      </c>
      <c r="AX1021" s="128" t="s">
        <v>12734</v>
      </c>
      <c r="AY1021" s="128" t="s">
        <v>12734</v>
      </c>
      <c r="AZ1021" s="128" t="s">
        <v>12734</v>
      </c>
      <c r="BA1021" s="128">
        <v>219</v>
      </c>
      <c r="BB1021" s="128" t="s">
        <v>12734</v>
      </c>
      <c r="BC1021" s="128" t="s">
        <v>12734</v>
      </c>
      <c r="BD1021" s="128" t="s">
        <v>12734</v>
      </c>
      <c r="BE1021" s="128">
        <v>388</v>
      </c>
      <c r="BF1021" s="128">
        <v>373</v>
      </c>
      <c r="BG1021" s="127" t="s">
        <v>12734</v>
      </c>
      <c r="BH1021" s="126">
        <v>10.292358297693868</v>
      </c>
      <c r="BI1021" s="126">
        <v>-1009.2923582976939</v>
      </c>
      <c r="BJ1021" s="128">
        <v>884</v>
      </c>
      <c r="BK1021" s="126">
        <v>0</v>
      </c>
      <c r="BL1021" s="126">
        <v>0.21403182159055145</v>
      </c>
      <c r="BM1021" s="126">
        <v>-1009.5063901192844</v>
      </c>
      <c r="BN1021" s="129">
        <v>-1863.4934523109864</v>
      </c>
      <c r="BO1021" s="129"/>
      <c r="BP1021" s="126">
        <v>0</v>
      </c>
      <c r="BQ1021" s="38">
        <v>0</v>
      </c>
      <c r="BR1021" s="126" t="s">
        <v>13324</v>
      </c>
      <c r="BS1021" s="126">
        <v>0</v>
      </c>
      <c r="BT1021" s="124">
        <v>2107</v>
      </c>
      <c r="BU1021" s="126">
        <v>0</v>
      </c>
      <c r="BV1021" s="124">
        <v>0</v>
      </c>
      <c r="BW1021" s="124">
        <v>0</v>
      </c>
      <c r="BX1021" s="126"/>
    </row>
    <row r="1022" spans="1:76">
      <c r="A1022" s="186" t="s">
        <v>8569</v>
      </c>
      <c r="B1022" s="187" t="s">
        <v>8570</v>
      </c>
      <c r="C1022" s="188" t="s">
        <v>4375</v>
      </c>
      <c r="D1022" s="219" t="s">
        <v>8637</v>
      </c>
      <c r="E1022" s="188" t="s">
        <v>2665</v>
      </c>
      <c r="F1022" s="188" t="s">
        <v>2665</v>
      </c>
      <c r="G1022" s="188" t="s">
        <v>1372</v>
      </c>
      <c r="H1022" s="188" t="s">
        <v>1372</v>
      </c>
      <c r="I1022" s="190">
        <v>13180</v>
      </c>
      <c r="J1022" s="190" t="s">
        <v>8638</v>
      </c>
      <c r="K1022" s="202" t="e">
        <v>#VALUE!</v>
      </c>
      <c r="L1022" s="202" t="s">
        <v>9004</v>
      </c>
      <c r="M1022" s="66">
        <v>0</v>
      </c>
      <c r="N1022" s="192">
        <v>0</v>
      </c>
      <c r="O1022" s="192">
        <v>0</v>
      </c>
      <c r="P1022" s="192">
        <v>0</v>
      </c>
      <c r="Q1022" s="192">
        <v>0</v>
      </c>
      <c r="R1022" s="192">
        <v>0</v>
      </c>
      <c r="S1022" s="192">
        <v>0</v>
      </c>
      <c r="T1022" s="192">
        <v>0</v>
      </c>
      <c r="U1022" s="192">
        <v>0</v>
      </c>
      <c r="V1022" s="192">
        <v>0</v>
      </c>
      <c r="W1022" s="192">
        <v>0</v>
      </c>
      <c r="X1022" s="192">
        <v>0</v>
      </c>
      <c r="Y1022" s="193">
        <v>0</v>
      </c>
      <c r="Z1022" s="194">
        <v>0</v>
      </c>
      <c r="AA1022" s="194">
        <v>0</v>
      </c>
      <c r="AB1022" s="195">
        <v>0</v>
      </c>
      <c r="AC1022" s="195">
        <v>0</v>
      </c>
      <c r="AD1022" s="195">
        <v>0</v>
      </c>
      <c r="AE1022" s="195">
        <v>0</v>
      </c>
      <c r="AF1022" s="195">
        <v>0.37915166066423983</v>
      </c>
      <c r="AG1022" s="196">
        <v>0</v>
      </c>
      <c r="AH1022" s="196">
        <v>0</v>
      </c>
      <c r="AI1022" s="196">
        <v>0</v>
      </c>
      <c r="AJ1022" s="195">
        <v>-999</v>
      </c>
      <c r="AK1022" s="195" t="s">
        <v>12734</v>
      </c>
      <c r="AL1022" s="195" t="s">
        <v>12734</v>
      </c>
      <c r="AM1022" s="195" t="s">
        <v>12734</v>
      </c>
      <c r="AN1022" s="195" t="s">
        <v>12734</v>
      </c>
      <c r="AO1022" s="195" t="s">
        <v>12734</v>
      </c>
      <c r="AP1022" s="195">
        <v>-999</v>
      </c>
      <c r="AQ1022" s="195" t="s">
        <v>12734</v>
      </c>
      <c r="AR1022" s="195" t="s">
        <v>12734</v>
      </c>
      <c r="AS1022" s="195" t="s">
        <v>12734</v>
      </c>
      <c r="AT1022" s="195">
        <v>-999</v>
      </c>
      <c r="AU1022" s="195">
        <v>-999</v>
      </c>
      <c r="AV1022" s="197" t="s">
        <v>12734</v>
      </c>
      <c r="AW1022" s="197" t="s">
        <v>12734</v>
      </c>
      <c r="AX1022" s="197" t="s">
        <v>12734</v>
      </c>
      <c r="AY1022" s="197" t="s">
        <v>12734</v>
      </c>
      <c r="AZ1022" s="197" t="s">
        <v>12734</v>
      </c>
      <c r="BA1022" s="197">
        <v>219</v>
      </c>
      <c r="BB1022" s="197" t="s">
        <v>12734</v>
      </c>
      <c r="BC1022" s="197" t="s">
        <v>12734</v>
      </c>
      <c r="BD1022" s="197" t="s">
        <v>12734</v>
      </c>
      <c r="BE1022" s="197">
        <v>388</v>
      </c>
      <c r="BF1022" s="197">
        <v>373</v>
      </c>
      <c r="BG1022" s="198" t="s">
        <v>12734</v>
      </c>
      <c r="BH1022" s="195">
        <v>10.292358297693868</v>
      </c>
      <c r="BI1022" s="195">
        <v>-1009.2923582976939</v>
      </c>
      <c r="BJ1022" s="197">
        <v>884</v>
      </c>
      <c r="BK1022" s="195">
        <v>0</v>
      </c>
      <c r="BL1022" s="195">
        <v>0.21403182159055145</v>
      </c>
      <c r="BM1022" s="195">
        <v>-1009.5063901192844</v>
      </c>
      <c r="BN1022" s="199">
        <v>-1863.4934523109864</v>
      </c>
      <c r="BO1022" s="200"/>
      <c r="BP1022" s="195">
        <v>0</v>
      </c>
      <c r="BQ1022" s="38">
        <v>0</v>
      </c>
      <c r="BR1022" s="195" t="s">
        <v>13324</v>
      </c>
      <c r="BS1022" s="195">
        <v>0</v>
      </c>
      <c r="BT1022" s="201">
        <v>2107</v>
      </c>
      <c r="BU1022" s="196">
        <v>0</v>
      </c>
      <c r="BV1022" s="201">
        <v>0</v>
      </c>
      <c r="BW1022" s="201">
        <v>0</v>
      </c>
      <c r="BX1022" s="195"/>
    </row>
    <row r="1023" spans="1:76">
      <c r="A1023" s="53" t="s">
        <v>1781</v>
      </c>
      <c r="B1023" s="1" t="s">
        <v>4254</v>
      </c>
      <c r="C1023" s="2" t="s">
        <v>4344</v>
      </c>
      <c r="D1023" s="91" t="s">
        <v>539</v>
      </c>
      <c r="E1023" s="2" t="s">
        <v>2665</v>
      </c>
      <c r="F1023" s="2" t="s">
        <v>2665</v>
      </c>
      <c r="G1023" s="2" t="s">
        <v>1372</v>
      </c>
      <c r="H1023" s="2" t="s">
        <v>1372</v>
      </c>
      <c r="I1023">
        <v>1845</v>
      </c>
      <c r="J1023" t="s">
        <v>7113</v>
      </c>
      <c r="K1023" t="e">
        <v>#VALUE!</v>
      </c>
      <c r="L1023" t="s">
        <v>3237</v>
      </c>
      <c r="M1023" s="175">
        <v>0</v>
      </c>
      <c r="N1023" s="124">
        <v>0</v>
      </c>
      <c r="O1023" s="75">
        <v>0</v>
      </c>
      <c r="P1023" s="124">
        <v>0</v>
      </c>
      <c r="Q1023" s="124">
        <v>0</v>
      </c>
      <c r="R1023" s="124">
        <v>0</v>
      </c>
      <c r="S1023" s="75">
        <v>0</v>
      </c>
      <c r="T1023" s="124">
        <v>0</v>
      </c>
      <c r="U1023" s="75">
        <v>0</v>
      </c>
      <c r="V1023" s="75">
        <v>0</v>
      </c>
      <c r="W1023" s="75">
        <v>0</v>
      </c>
      <c r="X1023" s="75">
        <v>0</v>
      </c>
      <c r="Y1023" s="52">
        <v>0</v>
      </c>
      <c r="Z1023" s="52">
        <v>0</v>
      </c>
      <c r="AA1023" s="52">
        <v>0</v>
      </c>
      <c r="AB1023" s="51">
        <v>0</v>
      </c>
      <c r="AC1023" s="51">
        <v>0</v>
      </c>
      <c r="AD1023" s="51">
        <v>0</v>
      </c>
      <c r="AE1023" s="51">
        <v>0</v>
      </c>
      <c r="AF1023" s="51">
        <v>0.37915166066423983</v>
      </c>
      <c r="AG1023" s="51">
        <v>0</v>
      </c>
      <c r="AH1023" s="51">
        <v>0</v>
      </c>
      <c r="AI1023" s="51">
        <v>0</v>
      </c>
      <c r="AJ1023" s="51">
        <v>-999</v>
      </c>
      <c r="AK1023" s="51" t="s">
        <v>12734</v>
      </c>
      <c r="AL1023" s="51" t="s">
        <v>12734</v>
      </c>
      <c r="AM1023" s="51" t="s">
        <v>12734</v>
      </c>
      <c r="AN1023" s="51" t="s">
        <v>12734</v>
      </c>
      <c r="AO1023" s="51" t="s">
        <v>12734</v>
      </c>
      <c r="AP1023" s="51">
        <v>-999</v>
      </c>
      <c r="AQ1023" s="51" t="s">
        <v>12734</v>
      </c>
      <c r="AR1023" s="51" t="s">
        <v>12734</v>
      </c>
      <c r="AS1023" s="51" t="s">
        <v>12734</v>
      </c>
      <c r="AT1023" s="51">
        <v>-999</v>
      </c>
      <c r="AU1023" s="51">
        <v>-999</v>
      </c>
      <c r="AV1023" s="76" t="s">
        <v>12734</v>
      </c>
      <c r="AW1023" s="133" t="s">
        <v>12734</v>
      </c>
      <c r="AX1023" s="133" t="s">
        <v>12734</v>
      </c>
      <c r="AY1023" s="133" t="s">
        <v>12734</v>
      </c>
      <c r="AZ1023" s="133" t="s">
        <v>12734</v>
      </c>
      <c r="BA1023" s="133">
        <v>219</v>
      </c>
      <c r="BB1023" s="133" t="s">
        <v>12734</v>
      </c>
      <c r="BC1023" s="133" t="s">
        <v>12734</v>
      </c>
      <c r="BD1023" s="133" t="s">
        <v>12734</v>
      </c>
      <c r="BE1023" s="133">
        <v>388</v>
      </c>
      <c r="BF1023" s="133">
        <v>373</v>
      </c>
      <c r="BG1023" s="92" t="s">
        <v>12734</v>
      </c>
      <c r="BH1023" s="51">
        <v>10.292358297693868</v>
      </c>
      <c r="BI1023" s="51">
        <v>-1009.2923582976939</v>
      </c>
      <c r="BJ1023" s="76">
        <v>884</v>
      </c>
      <c r="BK1023" s="51">
        <v>0</v>
      </c>
      <c r="BL1023" s="51">
        <v>0.21403182159055145</v>
      </c>
      <c r="BM1023" s="51">
        <v>-1009.5063901192844</v>
      </c>
      <c r="BN1023" s="64">
        <v>-1863.4934523109864</v>
      </c>
      <c r="BO1023" s="64"/>
      <c r="BP1023" s="51">
        <v>0</v>
      </c>
      <c r="BQ1023" s="38">
        <v>0</v>
      </c>
      <c r="BR1023" s="51" t="s">
        <v>13324</v>
      </c>
      <c r="BS1023" s="51">
        <v>0</v>
      </c>
      <c r="BT1023" s="75">
        <v>2107</v>
      </c>
      <c r="BU1023" s="51">
        <v>0</v>
      </c>
      <c r="BV1023" s="75">
        <v>0</v>
      </c>
      <c r="BW1023" s="75">
        <v>0</v>
      </c>
      <c r="BX1023" s="51"/>
    </row>
    <row r="1024" spans="1:76">
      <c r="A1024" s="26" t="s">
        <v>10016</v>
      </c>
      <c r="B1024" s="1" t="s">
        <v>10017</v>
      </c>
      <c r="C1024" s="2" t="s">
        <v>4250</v>
      </c>
      <c r="D1024" s="91" t="s">
        <v>8708</v>
      </c>
      <c r="E1024" s="2" t="s">
        <v>1407</v>
      </c>
      <c r="F1024" s="2" t="s">
        <v>3643</v>
      </c>
      <c r="G1024" s="2" t="s">
        <v>1372</v>
      </c>
      <c r="H1024" s="2" t="s">
        <v>1372</v>
      </c>
      <c r="I1024">
        <v>15343</v>
      </c>
      <c r="J1024" t="s">
        <v>10018</v>
      </c>
      <c r="K1024" t="e">
        <v>#VALUE!</v>
      </c>
      <c r="L1024" t="s">
        <v>10019</v>
      </c>
      <c r="M1024" s="175">
        <v>0</v>
      </c>
      <c r="N1024" s="124">
        <v>0</v>
      </c>
      <c r="O1024" s="75">
        <v>0</v>
      </c>
      <c r="P1024" s="124">
        <v>0</v>
      </c>
      <c r="Q1024" s="124">
        <v>0</v>
      </c>
      <c r="R1024" s="124">
        <v>0</v>
      </c>
      <c r="S1024" s="75">
        <v>0</v>
      </c>
      <c r="T1024" s="124">
        <v>0</v>
      </c>
      <c r="U1024" s="75">
        <v>0</v>
      </c>
      <c r="V1024" s="75">
        <v>0</v>
      </c>
      <c r="W1024" s="75">
        <v>0</v>
      </c>
      <c r="X1024" s="75">
        <v>0</v>
      </c>
      <c r="Y1024" s="3">
        <v>0</v>
      </c>
      <c r="Z1024" s="3">
        <v>0</v>
      </c>
      <c r="AA1024" s="3">
        <v>0</v>
      </c>
      <c r="AB1024" s="6">
        <v>0</v>
      </c>
      <c r="AC1024" s="6">
        <v>0</v>
      </c>
      <c r="AD1024" s="6">
        <v>0</v>
      </c>
      <c r="AE1024" s="6">
        <v>0</v>
      </c>
      <c r="AF1024" s="51">
        <v>0.37915166066423983</v>
      </c>
      <c r="AG1024" s="51">
        <v>0</v>
      </c>
      <c r="AH1024" s="51">
        <v>0</v>
      </c>
      <c r="AI1024" s="51">
        <v>0</v>
      </c>
      <c r="AJ1024" s="6">
        <v>-999</v>
      </c>
      <c r="AK1024" s="6" t="s">
        <v>12734</v>
      </c>
      <c r="AL1024" s="6" t="s">
        <v>12734</v>
      </c>
      <c r="AM1024" s="6" t="s">
        <v>12734</v>
      </c>
      <c r="AN1024" s="6" t="s">
        <v>12734</v>
      </c>
      <c r="AO1024" s="6" t="s">
        <v>12734</v>
      </c>
      <c r="AP1024" s="6">
        <v>-999</v>
      </c>
      <c r="AQ1024" s="6" t="s">
        <v>12734</v>
      </c>
      <c r="AR1024" s="6" t="s">
        <v>12734</v>
      </c>
      <c r="AS1024" s="6" t="s">
        <v>12734</v>
      </c>
      <c r="AT1024" s="6">
        <v>-999</v>
      </c>
      <c r="AU1024" s="6">
        <v>-999</v>
      </c>
      <c r="AV1024" s="99" t="s">
        <v>12734</v>
      </c>
      <c r="AW1024" s="133" t="s">
        <v>12734</v>
      </c>
      <c r="AX1024" s="133" t="s">
        <v>12734</v>
      </c>
      <c r="AY1024" s="133" t="s">
        <v>12734</v>
      </c>
      <c r="AZ1024" s="133" t="s">
        <v>12734</v>
      </c>
      <c r="BA1024" s="133">
        <v>219</v>
      </c>
      <c r="BB1024" s="133" t="s">
        <v>12734</v>
      </c>
      <c r="BC1024" s="133" t="s">
        <v>12734</v>
      </c>
      <c r="BD1024" s="133" t="s">
        <v>12734</v>
      </c>
      <c r="BE1024" s="133">
        <v>388</v>
      </c>
      <c r="BF1024" s="133">
        <v>373</v>
      </c>
      <c r="BG1024" s="92" t="s">
        <v>12734</v>
      </c>
      <c r="BH1024" s="6">
        <v>10.292358297693868</v>
      </c>
      <c r="BI1024" s="8">
        <v>-1009.2923582976939</v>
      </c>
      <c r="BJ1024" s="12">
        <v>884</v>
      </c>
      <c r="BK1024" s="6">
        <v>0</v>
      </c>
      <c r="BL1024" s="6">
        <v>0.21403182159055145</v>
      </c>
      <c r="BM1024" s="6">
        <v>-1009.5063901192844</v>
      </c>
      <c r="BN1024" s="38">
        <v>-1863.4934523109864</v>
      </c>
      <c r="BO1024" s="38"/>
      <c r="BP1024" s="6">
        <v>0</v>
      </c>
      <c r="BQ1024" s="38">
        <v>0</v>
      </c>
      <c r="BR1024" s="6" t="s">
        <v>13324</v>
      </c>
      <c r="BS1024" s="51">
        <v>0</v>
      </c>
      <c r="BT1024" s="75">
        <v>2107</v>
      </c>
      <c r="BU1024" s="51">
        <v>0</v>
      </c>
      <c r="BV1024" s="75">
        <v>0</v>
      </c>
      <c r="BW1024" s="75">
        <v>0</v>
      </c>
      <c r="BX1024" s="51"/>
    </row>
    <row r="1025" spans="1:76">
      <c r="A1025" s="48" t="s">
        <v>2732</v>
      </c>
      <c r="B1025" s="1" t="s">
        <v>4516</v>
      </c>
      <c r="C1025" s="2" t="s">
        <v>4814</v>
      </c>
      <c r="D1025" s="91" t="s">
        <v>2733</v>
      </c>
      <c r="E1025" s="2" t="s">
        <v>2665</v>
      </c>
      <c r="F1025" s="2" t="s">
        <v>2665</v>
      </c>
      <c r="G1025" s="2" t="s">
        <v>1372</v>
      </c>
      <c r="H1025" s="2" t="s">
        <v>1372</v>
      </c>
      <c r="I1025">
        <v>778</v>
      </c>
      <c r="J1025" t="s">
        <v>7612</v>
      </c>
      <c r="K1025" t="e">
        <v>#VALUE!</v>
      </c>
      <c r="L1025" t="s">
        <v>5921</v>
      </c>
      <c r="M1025" s="175">
        <v>0</v>
      </c>
      <c r="N1025" s="124">
        <v>0</v>
      </c>
      <c r="O1025" s="75">
        <v>0</v>
      </c>
      <c r="P1025" s="124">
        <v>0</v>
      </c>
      <c r="Q1025" s="124">
        <v>0</v>
      </c>
      <c r="R1025" s="124">
        <v>0</v>
      </c>
      <c r="S1025" s="75">
        <v>0</v>
      </c>
      <c r="T1025" s="124">
        <v>0</v>
      </c>
      <c r="U1025" s="75">
        <v>0</v>
      </c>
      <c r="V1025" s="75">
        <v>0</v>
      </c>
      <c r="W1025" s="75">
        <v>0</v>
      </c>
      <c r="X1025" s="75">
        <v>0</v>
      </c>
      <c r="Y1025" s="4">
        <v>0</v>
      </c>
      <c r="Z1025" s="4">
        <v>0</v>
      </c>
      <c r="AA1025" s="4">
        <v>0</v>
      </c>
      <c r="AB1025" s="8">
        <v>0</v>
      </c>
      <c r="AC1025" s="8">
        <v>0</v>
      </c>
      <c r="AD1025" s="8">
        <v>0</v>
      </c>
      <c r="AE1025" s="8">
        <v>0</v>
      </c>
      <c r="AF1025" s="51">
        <v>0.37915166066423983</v>
      </c>
      <c r="AG1025" s="51">
        <v>0</v>
      </c>
      <c r="AH1025" s="51">
        <v>0</v>
      </c>
      <c r="AI1025" s="51">
        <v>0</v>
      </c>
      <c r="AJ1025" s="8">
        <v>-999</v>
      </c>
      <c r="AK1025" s="8" t="s">
        <v>12734</v>
      </c>
      <c r="AL1025" s="8" t="s">
        <v>12734</v>
      </c>
      <c r="AM1025" s="8" t="s">
        <v>12734</v>
      </c>
      <c r="AN1025" s="8" t="s">
        <v>12734</v>
      </c>
      <c r="AO1025" s="8" t="s">
        <v>12734</v>
      </c>
      <c r="AP1025" s="8">
        <v>-999</v>
      </c>
      <c r="AQ1025" s="8" t="s">
        <v>12734</v>
      </c>
      <c r="AR1025" s="8" t="s">
        <v>12734</v>
      </c>
      <c r="AS1025" s="8" t="s">
        <v>12734</v>
      </c>
      <c r="AT1025" s="8">
        <v>-999</v>
      </c>
      <c r="AU1025" s="8">
        <v>-999</v>
      </c>
      <c r="AV1025" s="133" t="s">
        <v>12734</v>
      </c>
      <c r="AW1025" s="133" t="s">
        <v>12734</v>
      </c>
      <c r="AX1025" s="133" t="s">
        <v>12734</v>
      </c>
      <c r="AY1025" s="133" t="s">
        <v>12734</v>
      </c>
      <c r="AZ1025" s="133" t="s">
        <v>12734</v>
      </c>
      <c r="BA1025" s="133">
        <v>219</v>
      </c>
      <c r="BB1025" s="133" t="s">
        <v>12734</v>
      </c>
      <c r="BC1025" s="133" t="s">
        <v>12734</v>
      </c>
      <c r="BD1025" s="133" t="s">
        <v>12734</v>
      </c>
      <c r="BE1025" s="133">
        <v>388</v>
      </c>
      <c r="BF1025" s="133">
        <v>373</v>
      </c>
      <c r="BG1025" s="92" t="s">
        <v>12734</v>
      </c>
      <c r="BH1025" s="8">
        <v>10.292358297693868</v>
      </c>
      <c r="BI1025" s="8">
        <v>-1009.2923582976939</v>
      </c>
      <c r="BJ1025" s="12">
        <v>884</v>
      </c>
      <c r="BK1025" s="10">
        <v>0</v>
      </c>
      <c r="BL1025" s="10">
        <v>0.21403182159055145</v>
      </c>
      <c r="BM1025" s="10">
        <v>-1009.5063901192844</v>
      </c>
      <c r="BN1025" s="41">
        <v>-1863.4934523109864</v>
      </c>
      <c r="BO1025" s="41"/>
      <c r="BP1025" s="10">
        <v>0</v>
      </c>
      <c r="BQ1025" s="38">
        <v>0</v>
      </c>
      <c r="BR1025" s="6" t="s">
        <v>13324</v>
      </c>
      <c r="BS1025" s="51">
        <v>0</v>
      </c>
      <c r="BT1025" s="75">
        <v>2107</v>
      </c>
      <c r="BU1025" s="51">
        <v>0</v>
      </c>
      <c r="BV1025" s="75">
        <v>0</v>
      </c>
      <c r="BW1025" s="75">
        <v>0</v>
      </c>
      <c r="BX1025" s="51"/>
    </row>
    <row r="1026" spans="1:76">
      <c r="A1026" s="203" t="s">
        <v>2736</v>
      </c>
      <c r="B1026" s="187" t="s">
        <v>4815</v>
      </c>
      <c r="C1026" s="205" t="s">
        <v>3931</v>
      </c>
      <c r="D1026" s="220" t="s">
        <v>2737</v>
      </c>
      <c r="E1026" s="205" t="s">
        <v>2665</v>
      </c>
      <c r="F1026" s="205" t="s">
        <v>2665</v>
      </c>
      <c r="G1026" s="205" t="s">
        <v>1372</v>
      </c>
      <c r="H1026" s="205" t="s">
        <v>1372</v>
      </c>
      <c r="I1026" s="206">
        <v>57</v>
      </c>
      <c r="J1026" s="206" t="s">
        <v>7682</v>
      </c>
      <c r="K1026" s="207" t="e">
        <v>#VALUE!</v>
      </c>
      <c r="L1026" s="207" t="s">
        <v>5923</v>
      </c>
      <c r="M1026" s="208">
        <v>0</v>
      </c>
      <c r="N1026" s="209">
        <v>0</v>
      </c>
      <c r="O1026" s="209">
        <v>0</v>
      </c>
      <c r="P1026" s="209">
        <v>0</v>
      </c>
      <c r="Q1026" s="209">
        <v>0</v>
      </c>
      <c r="R1026" s="209">
        <v>0</v>
      </c>
      <c r="S1026" s="209">
        <v>0</v>
      </c>
      <c r="T1026" s="209">
        <v>0</v>
      </c>
      <c r="U1026" s="209">
        <v>0</v>
      </c>
      <c r="V1026" s="209">
        <v>0</v>
      </c>
      <c r="W1026" s="209">
        <v>0</v>
      </c>
      <c r="X1026" s="209">
        <v>0</v>
      </c>
      <c r="Y1026" s="210">
        <v>0</v>
      </c>
      <c r="Z1026" s="211">
        <v>0</v>
      </c>
      <c r="AA1026" s="211">
        <v>0</v>
      </c>
      <c r="AB1026" s="212">
        <v>0</v>
      </c>
      <c r="AC1026" s="212">
        <v>0</v>
      </c>
      <c r="AD1026" s="212">
        <v>0</v>
      </c>
      <c r="AE1026" s="212">
        <v>0</v>
      </c>
      <c r="AF1026" s="212">
        <v>0.37915166066423983</v>
      </c>
      <c r="AG1026" s="213">
        <v>0</v>
      </c>
      <c r="AH1026" s="213">
        <v>0</v>
      </c>
      <c r="AI1026" s="213">
        <v>0</v>
      </c>
      <c r="AJ1026" s="212">
        <v>-999</v>
      </c>
      <c r="AK1026" s="212" t="s">
        <v>12734</v>
      </c>
      <c r="AL1026" s="212" t="s">
        <v>12734</v>
      </c>
      <c r="AM1026" s="212" t="s">
        <v>12734</v>
      </c>
      <c r="AN1026" s="212" t="s">
        <v>12734</v>
      </c>
      <c r="AO1026" s="212" t="s">
        <v>12734</v>
      </c>
      <c r="AP1026" s="212">
        <v>-999</v>
      </c>
      <c r="AQ1026" s="212" t="s">
        <v>12734</v>
      </c>
      <c r="AR1026" s="212" t="s">
        <v>12734</v>
      </c>
      <c r="AS1026" s="212" t="s">
        <v>12734</v>
      </c>
      <c r="AT1026" s="212">
        <v>-999</v>
      </c>
      <c r="AU1026" s="212">
        <v>-999</v>
      </c>
      <c r="AV1026" s="214" t="s">
        <v>12734</v>
      </c>
      <c r="AW1026" s="214" t="s">
        <v>12734</v>
      </c>
      <c r="AX1026" s="214" t="s">
        <v>12734</v>
      </c>
      <c r="AY1026" s="214" t="s">
        <v>12734</v>
      </c>
      <c r="AZ1026" s="214" t="s">
        <v>12734</v>
      </c>
      <c r="BA1026" s="214">
        <v>219</v>
      </c>
      <c r="BB1026" s="214" t="s">
        <v>12734</v>
      </c>
      <c r="BC1026" s="214" t="s">
        <v>12734</v>
      </c>
      <c r="BD1026" s="214" t="s">
        <v>12734</v>
      </c>
      <c r="BE1026" s="214">
        <v>388</v>
      </c>
      <c r="BF1026" s="214">
        <v>373</v>
      </c>
      <c r="BG1026" s="215" t="s">
        <v>12734</v>
      </c>
      <c r="BH1026" s="212">
        <v>10.292358297693868</v>
      </c>
      <c r="BI1026" s="212">
        <v>-1009.2923582976939</v>
      </c>
      <c r="BJ1026" s="214">
        <v>884</v>
      </c>
      <c r="BK1026" s="212">
        <v>0</v>
      </c>
      <c r="BL1026" s="212">
        <v>0.21403182159055145</v>
      </c>
      <c r="BM1026" s="212">
        <v>-1009.5063901192844</v>
      </c>
      <c r="BN1026" s="216">
        <v>-1863.4934523109864</v>
      </c>
      <c r="BO1026" s="217"/>
      <c r="BP1026" s="212">
        <v>0</v>
      </c>
      <c r="BQ1026" s="38">
        <v>0</v>
      </c>
      <c r="BR1026" s="212" t="s">
        <v>13324</v>
      </c>
      <c r="BS1026" s="212">
        <v>0</v>
      </c>
      <c r="BT1026" s="218">
        <v>2107</v>
      </c>
      <c r="BU1026" s="213">
        <v>0</v>
      </c>
      <c r="BV1026" s="218">
        <v>0</v>
      </c>
      <c r="BW1026" s="218">
        <v>0</v>
      </c>
      <c r="BX1026" s="212"/>
    </row>
    <row r="1027" spans="1:76">
      <c r="A1027" s="48" t="s">
        <v>1815</v>
      </c>
      <c r="B1027" s="1" t="s">
        <v>4637</v>
      </c>
      <c r="C1027" s="2" t="s">
        <v>4201</v>
      </c>
      <c r="D1027" s="91" t="s">
        <v>161</v>
      </c>
      <c r="E1027" s="2" t="s">
        <v>2665</v>
      </c>
      <c r="F1027" s="2" t="s">
        <v>2665</v>
      </c>
      <c r="G1027" s="2" t="s">
        <v>1372</v>
      </c>
      <c r="H1027" s="2" t="s">
        <v>1372</v>
      </c>
      <c r="I1027">
        <v>3255</v>
      </c>
      <c r="J1027" t="s">
        <v>6710</v>
      </c>
      <c r="K1027" t="e">
        <v>#VALUE!</v>
      </c>
      <c r="L1027" t="s">
        <v>3275</v>
      </c>
      <c r="M1027" s="175">
        <v>0</v>
      </c>
      <c r="N1027" s="124">
        <v>0</v>
      </c>
      <c r="O1027" s="75">
        <v>0</v>
      </c>
      <c r="P1027" s="124">
        <v>0</v>
      </c>
      <c r="Q1027" s="124">
        <v>0</v>
      </c>
      <c r="R1027" s="124">
        <v>0</v>
      </c>
      <c r="S1027" s="75">
        <v>0</v>
      </c>
      <c r="T1027" s="124">
        <v>0</v>
      </c>
      <c r="U1027" s="75">
        <v>0</v>
      </c>
      <c r="V1027" s="75">
        <v>0</v>
      </c>
      <c r="W1027" s="75">
        <v>0</v>
      </c>
      <c r="X1027" s="75">
        <v>0</v>
      </c>
      <c r="Y1027" s="4">
        <v>0</v>
      </c>
      <c r="Z1027" s="4">
        <v>0</v>
      </c>
      <c r="AA1027" s="4">
        <v>0</v>
      </c>
      <c r="AB1027" s="8">
        <v>0</v>
      </c>
      <c r="AC1027" s="8">
        <v>0</v>
      </c>
      <c r="AD1027" s="8">
        <v>0</v>
      </c>
      <c r="AE1027" s="8">
        <v>0</v>
      </c>
      <c r="AF1027" s="51">
        <v>0.37915166066423983</v>
      </c>
      <c r="AG1027" s="51">
        <v>0</v>
      </c>
      <c r="AH1027" s="51">
        <v>0</v>
      </c>
      <c r="AI1027" s="51">
        <v>0</v>
      </c>
      <c r="AJ1027" s="8">
        <v>-999</v>
      </c>
      <c r="AK1027" s="8" t="s">
        <v>12734</v>
      </c>
      <c r="AL1027" s="8" t="s">
        <v>12734</v>
      </c>
      <c r="AM1027" s="8" t="s">
        <v>12734</v>
      </c>
      <c r="AN1027" s="8" t="s">
        <v>12734</v>
      </c>
      <c r="AO1027" s="8" t="s">
        <v>12734</v>
      </c>
      <c r="AP1027" s="8">
        <v>-999</v>
      </c>
      <c r="AQ1027" s="8" t="s">
        <v>12734</v>
      </c>
      <c r="AR1027" s="8" t="s">
        <v>12734</v>
      </c>
      <c r="AS1027" s="8" t="s">
        <v>12734</v>
      </c>
      <c r="AT1027" s="8">
        <v>-999</v>
      </c>
      <c r="AU1027" s="8">
        <v>-999</v>
      </c>
      <c r="AV1027" s="133" t="s">
        <v>12734</v>
      </c>
      <c r="AW1027" s="133" t="s">
        <v>12734</v>
      </c>
      <c r="AX1027" s="133" t="s">
        <v>12734</v>
      </c>
      <c r="AY1027" s="133" t="s">
        <v>12734</v>
      </c>
      <c r="AZ1027" s="133" t="s">
        <v>12734</v>
      </c>
      <c r="BA1027" s="133">
        <v>219</v>
      </c>
      <c r="BB1027" s="133" t="s">
        <v>12734</v>
      </c>
      <c r="BC1027" s="133" t="s">
        <v>12734</v>
      </c>
      <c r="BD1027" s="133" t="s">
        <v>12734</v>
      </c>
      <c r="BE1027" s="133">
        <v>388</v>
      </c>
      <c r="BF1027" s="133">
        <v>373</v>
      </c>
      <c r="BG1027" s="92" t="s">
        <v>12734</v>
      </c>
      <c r="BH1027" s="8">
        <v>10.292358297693868</v>
      </c>
      <c r="BI1027" s="8">
        <v>-1009.2923582976939</v>
      </c>
      <c r="BJ1027" s="12">
        <v>884</v>
      </c>
      <c r="BK1027" s="10">
        <v>0</v>
      </c>
      <c r="BL1027" s="10">
        <v>0.21403182159055145</v>
      </c>
      <c r="BM1027" s="10">
        <v>-1009.5063901192844</v>
      </c>
      <c r="BN1027" s="41">
        <v>-1863.4934523109864</v>
      </c>
      <c r="BO1027" s="41"/>
      <c r="BP1027" s="10">
        <v>0</v>
      </c>
      <c r="BQ1027" s="38">
        <v>0</v>
      </c>
      <c r="BR1027" s="6" t="s">
        <v>13324</v>
      </c>
      <c r="BS1027" s="51">
        <v>0</v>
      </c>
      <c r="BT1027" s="75">
        <v>2107</v>
      </c>
      <c r="BU1027" s="51">
        <v>0</v>
      </c>
      <c r="BV1027" s="75">
        <v>0</v>
      </c>
      <c r="BW1027" s="75">
        <v>0</v>
      </c>
      <c r="BX1027" s="51"/>
    </row>
    <row r="1028" spans="1:76">
      <c r="A1028" s="186" t="s">
        <v>1818</v>
      </c>
      <c r="B1028" s="187" t="s">
        <v>4506</v>
      </c>
      <c r="C1028" s="188" t="s">
        <v>4429</v>
      </c>
      <c r="D1028" s="219" t="s">
        <v>78</v>
      </c>
      <c r="E1028" s="188" t="s">
        <v>2665</v>
      </c>
      <c r="F1028" s="188" t="s">
        <v>2665</v>
      </c>
      <c r="G1028" s="188" t="s">
        <v>1372</v>
      </c>
      <c r="H1028" s="188" t="s">
        <v>1372</v>
      </c>
      <c r="I1028" s="190">
        <v>6141</v>
      </c>
      <c r="J1028" s="190" t="s">
        <v>7226</v>
      </c>
      <c r="K1028" s="202" t="e">
        <v>#VALUE!</v>
      </c>
      <c r="L1028" s="202" t="s">
        <v>11412</v>
      </c>
      <c r="M1028" s="66">
        <v>0</v>
      </c>
      <c r="N1028" s="192">
        <v>0</v>
      </c>
      <c r="O1028" s="192">
        <v>0</v>
      </c>
      <c r="P1028" s="192">
        <v>0</v>
      </c>
      <c r="Q1028" s="192">
        <v>0</v>
      </c>
      <c r="R1028" s="192">
        <v>0</v>
      </c>
      <c r="S1028" s="192">
        <v>0</v>
      </c>
      <c r="T1028" s="192">
        <v>0</v>
      </c>
      <c r="U1028" s="192">
        <v>0</v>
      </c>
      <c r="V1028" s="192">
        <v>0</v>
      </c>
      <c r="W1028" s="192">
        <v>0</v>
      </c>
      <c r="X1028" s="192">
        <v>0</v>
      </c>
      <c r="Y1028" s="193">
        <v>0</v>
      </c>
      <c r="Z1028" s="194">
        <v>0</v>
      </c>
      <c r="AA1028" s="194">
        <v>0</v>
      </c>
      <c r="AB1028" s="195">
        <v>0</v>
      </c>
      <c r="AC1028" s="195">
        <v>0</v>
      </c>
      <c r="AD1028" s="195">
        <v>0</v>
      </c>
      <c r="AE1028" s="195">
        <v>0</v>
      </c>
      <c r="AF1028" s="195">
        <v>0.37915166066423983</v>
      </c>
      <c r="AG1028" s="196">
        <v>0</v>
      </c>
      <c r="AH1028" s="196">
        <v>0</v>
      </c>
      <c r="AI1028" s="196">
        <v>0</v>
      </c>
      <c r="AJ1028" s="195">
        <v>-999</v>
      </c>
      <c r="AK1028" s="195" t="s">
        <v>12734</v>
      </c>
      <c r="AL1028" s="195" t="s">
        <v>12734</v>
      </c>
      <c r="AM1028" s="195" t="s">
        <v>12734</v>
      </c>
      <c r="AN1028" s="195" t="s">
        <v>12734</v>
      </c>
      <c r="AO1028" s="195" t="s">
        <v>12734</v>
      </c>
      <c r="AP1028" s="195">
        <v>-999</v>
      </c>
      <c r="AQ1028" s="195" t="s">
        <v>12734</v>
      </c>
      <c r="AR1028" s="195" t="s">
        <v>12734</v>
      </c>
      <c r="AS1028" s="195" t="s">
        <v>12734</v>
      </c>
      <c r="AT1028" s="195">
        <v>-999</v>
      </c>
      <c r="AU1028" s="195">
        <v>-999</v>
      </c>
      <c r="AV1028" s="197" t="s">
        <v>12734</v>
      </c>
      <c r="AW1028" s="197" t="s">
        <v>12734</v>
      </c>
      <c r="AX1028" s="197" t="s">
        <v>12734</v>
      </c>
      <c r="AY1028" s="197" t="s">
        <v>12734</v>
      </c>
      <c r="AZ1028" s="197" t="s">
        <v>12734</v>
      </c>
      <c r="BA1028" s="197">
        <v>219</v>
      </c>
      <c r="BB1028" s="197" t="s">
        <v>12734</v>
      </c>
      <c r="BC1028" s="197" t="s">
        <v>12734</v>
      </c>
      <c r="BD1028" s="197" t="s">
        <v>12734</v>
      </c>
      <c r="BE1028" s="197">
        <v>388</v>
      </c>
      <c r="BF1028" s="197">
        <v>373</v>
      </c>
      <c r="BG1028" s="198" t="s">
        <v>12734</v>
      </c>
      <c r="BH1028" s="195">
        <v>10.292358297693868</v>
      </c>
      <c r="BI1028" s="195">
        <v>-1009.2923582976939</v>
      </c>
      <c r="BJ1028" s="197">
        <v>884</v>
      </c>
      <c r="BK1028" s="195">
        <v>0</v>
      </c>
      <c r="BL1028" s="195">
        <v>0.21403182159055145</v>
      </c>
      <c r="BM1028" s="195">
        <v>-1009.5063901192844</v>
      </c>
      <c r="BN1028" s="199">
        <v>-1863.4934523109864</v>
      </c>
      <c r="BO1028" s="200"/>
      <c r="BP1028" s="195">
        <v>0</v>
      </c>
      <c r="BQ1028" s="38">
        <v>0</v>
      </c>
      <c r="BR1028" s="195" t="s">
        <v>13324</v>
      </c>
      <c r="BS1028" s="195">
        <v>0</v>
      </c>
      <c r="BT1028" s="201">
        <v>2107</v>
      </c>
      <c r="BU1028" s="196">
        <v>0</v>
      </c>
      <c r="BV1028" s="201">
        <v>0</v>
      </c>
      <c r="BW1028" s="201">
        <v>0</v>
      </c>
      <c r="BX1028" s="195"/>
    </row>
    <row r="1029" spans="1:76">
      <c r="A1029" s="48" t="s">
        <v>1824</v>
      </c>
      <c r="B1029" s="1" t="s">
        <v>4395</v>
      </c>
      <c r="C1029" s="2" t="s">
        <v>4378</v>
      </c>
      <c r="D1029" s="91" t="s">
        <v>497</v>
      </c>
      <c r="E1029" s="2" t="s">
        <v>2665</v>
      </c>
      <c r="F1029" s="2" t="s">
        <v>2665</v>
      </c>
      <c r="G1029" s="2" t="s">
        <v>1372</v>
      </c>
      <c r="H1029" s="2" t="s">
        <v>1372</v>
      </c>
      <c r="I1029">
        <v>1926</v>
      </c>
      <c r="J1029" t="s">
        <v>7144</v>
      </c>
      <c r="K1029" t="e">
        <v>#VALUE!</v>
      </c>
      <c r="L1029" t="s">
        <v>3281</v>
      </c>
      <c r="M1029" s="175">
        <v>0</v>
      </c>
      <c r="N1029" s="124">
        <v>0</v>
      </c>
      <c r="O1029" s="124">
        <v>0</v>
      </c>
      <c r="P1029" s="124">
        <v>0</v>
      </c>
      <c r="Q1029" s="124">
        <v>0</v>
      </c>
      <c r="R1029" s="124">
        <v>0</v>
      </c>
      <c r="S1029" s="124">
        <v>0</v>
      </c>
      <c r="T1029" s="124">
        <v>0</v>
      </c>
      <c r="U1029" s="124">
        <v>0</v>
      </c>
      <c r="V1029" s="124">
        <v>0</v>
      </c>
      <c r="W1029" s="124">
        <v>0</v>
      </c>
      <c r="X1029" s="124">
        <v>0</v>
      </c>
      <c r="Y1029" s="4">
        <v>0</v>
      </c>
      <c r="Z1029" s="4">
        <v>0</v>
      </c>
      <c r="AA1029" s="4">
        <v>0</v>
      </c>
      <c r="AB1029" s="8">
        <v>0</v>
      </c>
      <c r="AC1029" s="8">
        <v>0</v>
      </c>
      <c r="AD1029" s="8">
        <v>0</v>
      </c>
      <c r="AE1029" s="8">
        <v>0</v>
      </c>
      <c r="AF1029" s="51">
        <v>0.37915166066423983</v>
      </c>
      <c r="AG1029" s="51">
        <v>0</v>
      </c>
      <c r="AH1029" s="51">
        <v>0</v>
      </c>
      <c r="AI1029" s="51">
        <v>0</v>
      </c>
      <c r="AJ1029" s="8">
        <v>-999</v>
      </c>
      <c r="AK1029" s="8" t="s">
        <v>12734</v>
      </c>
      <c r="AL1029" s="8" t="s">
        <v>12734</v>
      </c>
      <c r="AM1029" s="8" t="s">
        <v>12734</v>
      </c>
      <c r="AN1029" s="8" t="s">
        <v>12734</v>
      </c>
      <c r="AO1029" s="8" t="s">
        <v>12734</v>
      </c>
      <c r="AP1029" s="8">
        <v>-999</v>
      </c>
      <c r="AQ1029" s="8" t="s">
        <v>12734</v>
      </c>
      <c r="AR1029" s="8" t="s">
        <v>12734</v>
      </c>
      <c r="AS1029" s="8" t="s">
        <v>12734</v>
      </c>
      <c r="AT1029" s="8">
        <v>-999</v>
      </c>
      <c r="AU1029" s="8">
        <v>-999</v>
      </c>
      <c r="AV1029" s="133" t="s">
        <v>12734</v>
      </c>
      <c r="AW1029" s="133" t="s">
        <v>12734</v>
      </c>
      <c r="AX1029" s="133" t="s">
        <v>12734</v>
      </c>
      <c r="AY1029" s="133" t="s">
        <v>12734</v>
      </c>
      <c r="AZ1029" s="133" t="s">
        <v>12734</v>
      </c>
      <c r="BA1029" s="133">
        <v>219</v>
      </c>
      <c r="BB1029" s="133" t="s">
        <v>12734</v>
      </c>
      <c r="BC1029" s="133" t="s">
        <v>12734</v>
      </c>
      <c r="BD1029" s="133" t="s">
        <v>12734</v>
      </c>
      <c r="BE1029" s="133">
        <v>388</v>
      </c>
      <c r="BF1029" s="133">
        <v>373</v>
      </c>
      <c r="BG1029" s="92" t="s">
        <v>12734</v>
      </c>
      <c r="BH1029" s="8">
        <v>10.292358297693868</v>
      </c>
      <c r="BI1029" s="8">
        <v>-1009.2923582976939</v>
      </c>
      <c r="BJ1029" s="12">
        <v>884</v>
      </c>
      <c r="BK1029" s="10">
        <v>0</v>
      </c>
      <c r="BL1029" s="10">
        <v>0.21403182159055145</v>
      </c>
      <c r="BM1029" s="10">
        <v>-1009.5063901192844</v>
      </c>
      <c r="BN1029" s="41">
        <v>-1863.4934523109864</v>
      </c>
      <c r="BO1029" s="41"/>
      <c r="BP1029" s="10">
        <v>0</v>
      </c>
      <c r="BQ1029" s="38">
        <v>0</v>
      </c>
      <c r="BR1029" s="6" t="s">
        <v>13324</v>
      </c>
      <c r="BS1029" s="51">
        <v>0</v>
      </c>
      <c r="BT1029" s="75">
        <v>2107</v>
      </c>
      <c r="BU1029" s="51">
        <v>0</v>
      </c>
      <c r="BV1029" s="75">
        <v>0</v>
      </c>
      <c r="BW1029" s="75">
        <v>0</v>
      </c>
      <c r="BX1029" s="51"/>
    </row>
    <row r="1030" spans="1:76">
      <c r="A1030" s="61" t="s">
        <v>1828</v>
      </c>
      <c r="B1030" s="1" t="s">
        <v>4104</v>
      </c>
      <c r="C1030" s="2" t="s">
        <v>4008</v>
      </c>
      <c r="D1030" s="91" t="s">
        <v>585</v>
      </c>
      <c r="E1030" s="2" t="s">
        <v>2665</v>
      </c>
      <c r="F1030" s="2" t="s">
        <v>2665</v>
      </c>
      <c r="G1030" s="2" t="s">
        <v>1372</v>
      </c>
      <c r="H1030" s="2" t="s">
        <v>1372</v>
      </c>
      <c r="I1030">
        <v>1875</v>
      </c>
      <c r="J1030" t="s">
        <v>7539</v>
      </c>
      <c r="K1030" t="e">
        <v>#VALUE!</v>
      </c>
      <c r="L1030" t="s">
        <v>3285</v>
      </c>
      <c r="M1030" s="175">
        <v>0</v>
      </c>
      <c r="N1030" s="124">
        <v>0</v>
      </c>
      <c r="O1030" s="75">
        <v>0</v>
      </c>
      <c r="P1030" s="124">
        <v>0</v>
      </c>
      <c r="Q1030" s="124">
        <v>0</v>
      </c>
      <c r="R1030" s="124">
        <v>0</v>
      </c>
      <c r="S1030" s="75">
        <v>0</v>
      </c>
      <c r="T1030" s="124">
        <v>0</v>
      </c>
      <c r="U1030" s="75">
        <v>0</v>
      </c>
      <c r="V1030" s="75">
        <v>0</v>
      </c>
      <c r="W1030" s="75">
        <v>0</v>
      </c>
      <c r="X1030" s="75">
        <v>0</v>
      </c>
      <c r="Y1030" s="52">
        <v>0</v>
      </c>
      <c r="Z1030" s="52">
        <v>0</v>
      </c>
      <c r="AA1030" s="52">
        <v>0</v>
      </c>
      <c r="AB1030" s="51">
        <v>0</v>
      </c>
      <c r="AC1030" s="51">
        <v>0</v>
      </c>
      <c r="AD1030" s="51">
        <v>0</v>
      </c>
      <c r="AE1030" s="51">
        <v>0</v>
      </c>
      <c r="AF1030" s="51">
        <v>0.37915166066423983</v>
      </c>
      <c r="AG1030" s="51">
        <v>0</v>
      </c>
      <c r="AH1030" s="51">
        <v>0</v>
      </c>
      <c r="AI1030" s="51">
        <v>0</v>
      </c>
      <c r="AJ1030" s="51">
        <v>-999</v>
      </c>
      <c r="AK1030" s="51" t="s">
        <v>12734</v>
      </c>
      <c r="AL1030" s="51" t="s">
        <v>12734</v>
      </c>
      <c r="AM1030" s="51" t="s">
        <v>12734</v>
      </c>
      <c r="AN1030" s="51" t="s">
        <v>12734</v>
      </c>
      <c r="AO1030" s="51" t="s">
        <v>12734</v>
      </c>
      <c r="AP1030" s="51">
        <v>-999</v>
      </c>
      <c r="AQ1030" s="51" t="s">
        <v>12734</v>
      </c>
      <c r="AR1030" s="51" t="s">
        <v>12734</v>
      </c>
      <c r="AS1030" s="51" t="s">
        <v>12734</v>
      </c>
      <c r="AT1030" s="51">
        <v>-999</v>
      </c>
      <c r="AU1030" s="51">
        <v>-999</v>
      </c>
      <c r="AV1030" s="76" t="s">
        <v>12734</v>
      </c>
      <c r="AW1030" s="133" t="s">
        <v>12734</v>
      </c>
      <c r="AX1030" s="133" t="s">
        <v>12734</v>
      </c>
      <c r="AY1030" s="133" t="s">
        <v>12734</v>
      </c>
      <c r="AZ1030" s="133" t="s">
        <v>12734</v>
      </c>
      <c r="BA1030" s="133">
        <v>219</v>
      </c>
      <c r="BB1030" s="133" t="s">
        <v>12734</v>
      </c>
      <c r="BC1030" s="133" t="s">
        <v>12734</v>
      </c>
      <c r="BD1030" s="133" t="s">
        <v>12734</v>
      </c>
      <c r="BE1030" s="133">
        <v>388</v>
      </c>
      <c r="BF1030" s="133">
        <v>373</v>
      </c>
      <c r="BG1030" s="92" t="s">
        <v>12734</v>
      </c>
      <c r="BH1030" s="51">
        <v>10.292358297693868</v>
      </c>
      <c r="BI1030" s="8">
        <v>-1009.2923582976939</v>
      </c>
      <c r="BJ1030" s="12">
        <v>884</v>
      </c>
      <c r="BK1030" s="51">
        <v>0</v>
      </c>
      <c r="BL1030" s="51">
        <v>0.21403182159055145</v>
      </c>
      <c r="BM1030" s="51">
        <v>-1009.5063901192844</v>
      </c>
      <c r="BN1030" s="64">
        <v>-1863.4934523109864</v>
      </c>
      <c r="BO1030" s="64"/>
      <c r="BP1030" s="51">
        <v>0</v>
      </c>
      <c r="BQ1030" s="38">
        <v>0</v>
      </c>
      <c r="BR1030" s="51" t="s">
        <v>13324</v>
      </c>
      <c r="BS1030" s="51">
        <v>0</v>
      </c>
      <c r="BT1030" s="75">
        <v>2107</v>
      </c>
      <c r="BU1030" s="51">
        <v>0</v>
      </c>
      <c r="BV1030" s="75">
        <v>0</v>
      </c>
      <c r="BW1030" s="75">
        <v>0</v>
      </c>
      <c r="BX1030" s="51"/>
    </row>
    <row r="1031" spans="1:76">
      <c r="A1031" s="203" t="s">
        <v>2742</v>
      </c>
      <c r="B1031" s="187" t="s">
        <v>4564</v>
      </c>
      <c r="C1031" s="188" t="s">
        <v>4517</v>
      </c>
      <c r="D1031" s="219" t="s">
        <v>2743</v>
      </c>
      <c r="E1031" s="188" t="s">
        <v>2665</v>
      </c>
      <c r="F1031" s="188" t="s">
        <v>2665</v>
      </c>
      <c r="G1031" s="188" t="s">
        <v>1372</v>
      </c>
      <c r="H1031" s="188" t="s">
        <v>1372</v>
      </c>
      <c r="I1031" s="190">
        <v>9959</v>
      </c>
      <c r="J1031" s="190" t="s">
        <v>7108</v>
      </c>
      <c r="K1031" s="202" t="e">
        <v>#VALUE!</v>
      </c>
      <c r="L1031" s="202" t="s">
        <v>7109</v>
      </c>
      <c r="M1031" s="66">
        <v>0</v>
      </c>
      <c r="N1031" s="192">
        <v>0</v>
      </c>
      <c r="O1031" s="192">
        <v>0</v>
      </c>
      <c r="P1031" s="192">
        <v>0</v>
      </c>
      <c r="Q1031" s="192">
        <v>0</v>
      </c>
      <c r="R1031" s="192">
        <v>0</v>
      </c>
      <c r="S1031" s="192">
        <v>0</v>
      </c>
      <c r="T1031" s="192">
        <v>0</v>
      </c>
      <c r="U1031" s="192">
        <v>0</v>
      </c>
      <c r="V1031" s="192">
        <v>0</v>
      </c>
      <c r="W1031" s="192">
        <v>0</v>
      </c>
      <c r="X1031" s="192">
        <v>0</v>
      </c>
      <c r="Y1031" s="193">
        <v>0</v>
      </c>
      <c r="Z1031" s="194">
        <v>0</v>
      </c>
      <c r="AA1031" s="194">
        <v>0</v>
      </c>
      <c r="AB1031" s="195">
        <v>0</v>
      </c>
      <c r="AC1031" s="195">
        <v>0</v>
      </c>
      <c r="AD1031" s="195">
        <v>0</v>
      </c>
      <c r="AE1031" s="195">
        <v>0</v>
      </c>
      <c r="AF1031" s="195">
        <v>0.37915166066423983</v>
      </c>
      <c r="AG1031" s="196">
        <v>0</v>
      </c>
      <c r="AH1031" s="196">
        <v>0</v>
      </c>
      <c r="AI1031" s="196">
        <v>0</v>
      </c>
      <c r="AJ1031" s="195">
        <v>-999</v>
      </c>
      <c r="AK1031" s="195" t="s">
        <v>12734</v>
      </c>
      <c r="AL1031" s="195" t="s">
        <v>12734</v>
      </c>
      <c r="AM1031" s="195" t="s">
        <v>12734</v>
      </c>
      <c r="AN1031" s="195" t="s">
        <v>12734</v>
      </c>
      <c r="AO1031" s="195" t="s">
        <v>12734</v>
      </c>
      <c r="AP1031" s="195">
        <v>-999</v>
      </c>
      <c r="AQ1031" s="195" t="s">
        <v>12734</v>
      </c>
      <c r="AR1031" s="195" t="s">
        <v>12734</v>
      </c>
      <c r="AS1031" s="195" t="s">
        <v>12734</v>
      </c>
      <c r="AT1031" s="195">
        <v>-999</v>
      </c>
      <c r="AU1031" s="195">
        <v>-999</v>
      </c>
      <c r="AV1031" s="197" t="s">
        <v>12734</v>
      </c>
      <c r="AW1031" s="197" t="s">
        <v>12734</v>
      </c>
      <c r="AX1031" s="197" t="s">
        <v>12734</v>
      </c>
      <c r="AY1031" s="197" t="s">
        <v>12734</v>
      </c>
      <c r="AZ1031" s="197" t="s">
        <v>12734</v>
      </c>
      <c r="BA1031" s="197">
        <v>219</v>
      </c>
      <c r="BB1031" s="197" t="s">
        <v>12734</v>
      </c>
      <c r="BC1031" s="197" t="s">
        <v>12734</v>
      </c>
      <c r="BD1031" s="197" t="s">
        <v>12734</v>
      </c>
      <c r="BE1031" s="197">
        <v>388</v>
      </c>
      <c r="BF1031" s="197">
        <v>373</v>
      </c>
      <c r="BG1031" s="198" t="s">
        <v>12734</v>
      </c>
      <c r="BH1031" s="195">
        <v>10.292358297693868</v>
      </c>
      <c r="BI1031" s="195">
        <v>-1009.2923582976939</v>
      </c>
      <c r="BJ1031" s="197">
        <v>884</v>
      </c>
      <c r="BK1031" s="195">
        <v>0</v>
      </c>
      <c r="BL1031" s="195">
        <v>0.21403182159055145</v>
      </c>
      <c r="BM1031" s="195">
        <v>-1009.5063901192844</v>
      </c>
      <c r="BN1031" s="199">
        <v>-1863.4934523109864</v>
      </c>
      <c r="BO1031" s="200"/>
      <c r="BP1031" s="195">
        <v>0</v>
      </c>
      <c r="BQ1031" s="38">
        <v>0</v>
      </c>
      <c r="BR1031" s="195" t="s">
        <v>13324</v>
      </c>
      <c r="BS1031" s="195">
        <v>0</v>
      </c>
      <c r="BT1031" s="201">
        <v>2107</v>
      </c>
      <c r="BU1031" s="196">
        <v>0</v>
      </c>
      <c r="BV1031" s="201">
        <v>0</v>
      </c>
      <c r="BW1031" s="201">
        <v>0</v>
      </c>
      <c r="BX1031" s="195"/>
    </row>
    <row r="1032" spans="1:76">
      <c r="A1032" s="48" t="s">
        <v>2744</v>
      </c>
      <c r="B1032" s="1" t="s">
        <v>4645</v>
      </c>
      <c r="C1032" s="2" t="s">
        <v>4264</v>
      </c>
      <c r="D1032" s="91" t="s">
        <v>199</v>
      </c>
      <c r="E1032" s="2" t="s">
        <v>2665</v>
      </c>
      <c r="F1032" s="2" t="s">
        <v>2665</v>
      </c>
      <c r="G1032" s="2" t="s">
        <v>1372</v>
      </c>
      <c r="H1032" s="2" t="s">
        <v>1372</v>
      </c>
      <c r="I1032">
        <v>1885</v>
      </c>
      <c r="J1032" t="s">
        <v>7103</v>
      </c>
      <c r="K1032" t="e">
        <v>#VALUE!</v>
      </c>
      <c r="L1032" t="s">
        <v>5932</v>
      </c>
      <c r="M1032" s="175">
        <v>0</v>
      </c>
      <c r="N1032" s="124">
        <v>0</v>
      </c>
      <c r="O1032" s="75">
        <v>0</v>
      </c>
      <c r="P1032" s="124">
        <v>0</v>
      </c>
      <c r="Q1032" s="124">
        <v>0</v>
      </c>
      <c r="R1032" s="124">
        <v>0</v>
      </c>
      <c r="S1032" s="75">
        <v>0</v>
      </c>
      <c r="T1032" s="124">
        <v>0</v>
      </c>
      <c r="U1032" s="75">
        <v>0</v>
      </c>
      <c r="V1032" s="75">
        <v>0</v>
      </c>
      <c r="W1032" s="75">
        <v>0</v>
      </c>
      <c r="X1032" s="75">
        <v>0</v>
      </c>
      <c r="Y1032" s="3">
        <v>0</v>
      </c>
      <c r="Z1032" s="3">
        <v>0</v>
      </c>
      <c r="AA1032" s="3">
        <v>0</v>
      </c>
      <c r="AB1032" s="6">
        <v>0</v>
      </c>
      <c r="AC1032" s="6">
        <v>0</v>
      </c>
      <c r="AD1032" s="6">
        <v>0</v>
      </c>
      <c r="AE1032" s="6">
        <v>0</v>
      </c>
      <c r="AF1032" s="51">
        <v>0.37915166066423983</v>
      </c>
      <c r="AG1032" s="51">
        <v>0</v>
      </c>
      <c r="AH1032" s="51">
        <v>0</v>
      </c>
      <c r="AI1032" s="51">
        <v>0</v>
      </c>
      <c r="AJ1032" s="6">
        <v>-999</v>
      </c>
      <c r="AK1032" s="6" t="s">
        <v>12734</v>
      </c>
      <c r="AL1032" s="6" t="s">
        <v>12734</v>
      </c>
      <c r="AM1032" s="6" t="s">
        <v>12734</v>
      </c>
      <c r="AN1032" s="6" t="s">
        <v>12734</v>
      </c>
      <c r="AO1032" s="6" t="s">
        <v>12734</v>
      </c>
      <c r="AP1032" s="6">
        <v>-999</v>
      </c>
      <c r="AQ1032" s="6" t="s">
        <v>12734</v>
      </c>
      <c r="AR1032" s="6" t="s">
        <v>12734</v>
      </c>
      <c r="AS1032" s="6" t="s">
        <v>12734</v>
      </c>
      <c r="AT1032" s="6">
        <v>-999</v>
      </c>
      <c r="AU1032" s="6">
        <v>-999</v>
      </c>
      <c r="AV1032" s="99" t="s">
        <v>12734</v>
      </c>
      <c r="AW1032" s="133" t="s">
        <v>12734</v>
      </c>
      <c r="AX1032" s="133" t="s">
        <v>12734</v>
      </c>
      <c r="AY1032" s="133" t="s">
        <v>12734</v>
      </c>
      <c r="AZ1032" s="133" t="s">
        <v>12734</v>
      </c>
      <c r="BA1032" s="133">
        <v>219</v>
      </c>
      <c r="BB1032" s="133" t="s">
        <v>12734</v>
      </c>
      <c r="BC1032" s="133" t="s">
        <v>12734</v>
      </c>
      <c r="BD1032" s="133" t="s">
        <v>12734</v>
      </c>
      <c r="BE1032" s="133">
        <v>388</v>
      </c>
      <c r="BF1032" s="133">
        <v>373</v>
      </c>
      <c r="BG1032" s="92" t="s">
        <v>12734</v>
      </c>
      <c r="BH1032" s="6">
        <v>10.292358297693868</v>
      </c>
      <c r="BI1032" s="8">
        <v>-1009.2923582976939</v>
      </c>
      <c r="BJ1032" s="12">
        <v>884</v>
      </c>
      <c r="BK1032" s="6">
        <v>0</v>
      </c>
      <c r="BL1032" s="6">
        <v>0.21403182159055145</v>
      </c>
      <c r="BM1032" s="6">
        <v>-1009.5063901192844</v>
      </c>
      <c r="BN1032" s="38">
        <v>-1863.4934523109864</v>
      </c>
      <c r="BO1032" s="38"/>
      <c r="BP1032" s="6">
        <v>0</v>
      </c>
      <c r="BQ1032" s="38">
        <v>0</v>
      </c>
      <c r="BR1032" s="6" t="s">
        <v>13324</v>
      </c>
      <c r="BS1032" s="51">
        <v>0</v>
      </c>
      <c r="BT1032" s="75">
        <v>2107</v>
      </c>
      <c r="BU1032" s="51">
        <v>0</v>
      </c>
      <c r="BV1032" s="75">
        <v>0</v>
      </c>
      <c r="BW1032" s="75">
        <v>0</v>
      </c>
      <c r="BX1032" s="51"/>
    </row>
    <row r="1033" spans="1:76">
      <c r="A1033" s="186" t="s">
        <v>9388</v>
      </c>
      <c r="B1033" s="187" t="s">
        <v>9389</v>
      </c>
      <c r="C1033" s="205" t="s">
        <v>4940</v>
      </c>
      <c r="D1033" s="220" t="s">
        <v>8630</v>
      </c>
      <c r="E1033" s="205" t="s">
        <v>2665</v>
      </c>
      <c r="F1033" s="205" t="s">
        <v>2665</v>
      </c>
      <c r="G1033" s="205" t="s">
        <v>1372</v>
      </c>
      <c r="H1033" s="205" t="s">
        <v>1372</v>
      </c>
      <c r="I1033" s="206">
        <v>9399</v>
      </c>
      <c r="J1033" s="206" t="s">
        <v>8631</v>
      </c>
      <c r="K1033" s="207" t="e">
        <v>#VALUE!</v>
      </c>
      <c r="L1033" s="207" t="s">
        <v>9390</v>
      </c>
      <c r="M1033" s="208">
        <v>0</v>
      </c>
      <c r="N1033" s="209">
        <v>0</v>
      </c>
      <c r="O1033" s="209">
        <v>0</v>
      </c>
      <c r="P1033" s="209">
        <v>0</v>
      </c>
      <c r="Q1033" s="209">
        <v>0</v>
      </c>
      <c r="R1033" s="209">
        <v>0</v>
      </c>
      <c r="S1033" s="209">
        <v>0</v>
      </c>
      <c r="T1033" s="209">
        <v>0</v>
      </c>
      <c r="U1033" s="209">
        <v>0</v>
      </c>
      <c r="V1033" s="209">
        <v>0</v>
      </c>
      <c r="W1033" s="209">
        <v>0</v>
      </c>
      <c r="X1033" s="209">
        <v>0</v>
      </c>
      <c r="Y1033" s="210">
        <v>0</v>
      </c>
      <c r="Z1033" s="211">
        <v>0</v>
      </c>
      <c r="AA1033" s="211">
        <v>0</v>
      </c>
      <c r="AB1033" s="212">
        <v>0</v>
      </c>
      <c r="AC1033" s="212">
        <v>0</v>
      </c>
      <c r="AD1033" s="212">
        <v>0</v>
      </c>
      <c r="AE1033" s="212">
        <v>0</v>
      </c>
      <c r="AF1033" s="212">
        <v>0.37915166066423983</v>
      </c>
      <c r="AG1033" s="213">
        <v>0</v>
      </c>
      <c r="AH1033" s="213">
        <v>0</v>
      </c>
      <c r="AI1033" s="213">
        <v>0</v>
      </c>
      <c r="AJ1033" s="212">
        <v>-999</v>
      </c>
      <c r="AK1033" s="212" t="s">
        <v>12734</v>
      </c>
      <c r="AL1033" s="212" t="s">
        <v>12734</v>
      </c>
      <c r="AM1033" s="212" t="s">
        <v>12734</v>
      </c>
      <c r="AN1033" s="212" t="s">
        <v>12734</v>
      </c>
      <c r="AO1033" s="212" t="s">
        <v>12734</v>
      </c>
      <c r="AP1033" s="212">
        <v>-999</v>
      </c>
      <c r="AQ1033" s="212" t="s">
        <v>12734</v>
      </c>
      <c r="AR1033" s="212" t="s">
        <v>12734</v>
      </c>
      <c r="AS1033" s="212" t="s">
        <v>12734</v>
      </c>
      <c r="AT1033" s="212">
        <v>-999</v>
      </c>
      <c r="AU1033" s="212">
        <v>-999</v>
      </c>
      <c r="AV1033" s="214" t="s">
        <v>12734</v>
      </c>
      <c r="AW1033" s="214" t="s">
        <v>12734</v>
      </c>
      <c r="AX1033" s="214" t="s">
        <v>12734</v>
      </c>
      <c r="AY1033" s="214" t="s">
        <v>12734</v>
      </c>
      <c r="AZ1033" s="214" t="s">
        <v>12734</v>
      </c>
      <c r="BA1033" s="214">
        <v>219</v>
      </c>
      <c r="BB1033" s="214" t="s">
        <v>12734</v>
      </c>
      <c r="BC1033" s="214" t="s">
        <v>12734</v>
      </c>
      <c r="BD1033" s="214" t="s">
        <v>12734</v>
      </c>
      <c r="BE1033" s="214">
        <v>388</v>
      </c>
      <c r="BF1033" s="214">
        <v>373</v>
      </c>
      <c r="BG1033" s="215" t="s">
        <v>12734</v>
      </c>
      <c r="BH1033" s="212">
        <v>10.292358297693868</v>
      </c>
      <c r="BI1033" s="212">
        <v>-1009.2923582976939</v>
      </c>
      <c r="BJ1033" s="214">
        <v>884</v>
      </c>
      <c r="BK1033" s="212">
        <v>0</v>
      </c>
      <c r="BL1033" s="212">
        <v>0.21403182159055145</v>
      </c>
      <c r="BM1033" s="212">
        <v>-1009.5063901192844</v>
      </c>
      <c r="BN1033" s="216">
        <v>-1863.4934523109864</v>
      </c>
      <c r="BO1033" s="217"/>
      <c r="BP1033" s="212">
        <v>0</v>
      </c>
      <c r="BQ1033" s="38">
        <v>0</v>
      </c>
      <c r="BR1033" s="212" t="s">
        <v>13324</v>
      </c>
      <c r="BS1033" s="212">
        <v>0</v>
      </c>
      <c r="BT1033" s="218">
        <v>2107</v>
      </c>
      <c r="BU1033" s="213">
        <v>0</v>
      </c>
      <c r="BV1033" s="218">
        <v>0</v>
      </c>
      <c r="BW1033" s="218">
        <v>0</v>
      </c>
      <c r="BX1033" s="212"/>
    </row>
    <row r="1034" spans="1:76">
      <c r="A1034" s="61" t="s">
        <v>1851</v>
      </c>
      <c r="B1034" s="1" t="s">
        <v>4527</v>
      </c>
      <c r="C1034" s="2" t="s">
        <v>4043</v>
      </c>
      <c r="D1034" s="91" t="s">
        <v>516</v>
      </c>
      <c r="E1034" s="2" t="s">
        <v>2665</v>
      </c>
      <c r="F1034" s="2" t="s">
        <v>2665</v>
      </c>
      <c r="G1034" s="2" t="s">
        <v>1372</v>
      </c>
      <c r="H1034" s="2" t="s">
        <v>1372</v>
      </c>
      <c r="I1034">
        <v>3978</v>
      </c>
      <c r="J1034" t="s">
        <v>6731</v>
      </c>
      <c r="K1034" t="e">
        <v>#VALUE!</v>
      </c>
      <c r="L1034" t="s">
        <v>3306</v>
      </c>
      <c r="M1034" s="175">
        <v>0</v>
      </c>
      <c r="N1034" s="124">
        <v>0</v>
      </c>
      <c r="O1034" s="67">
        <v>0</v>
      </c>
      <c r="P1034" s="124">
        <v>0</v>
      </c>
      <c r="Q1034" s="124">
        <v>0</v>
      </c>
      <c r="R1034" s="124">
        <v>0</v>
      </c>
      <c r="S1034" s="67">
        <v>0</v>
      </c>
      <c r="T1034" s="124">
        <v>0</v>
      </c>
      <c r="U1034" s="67">
        <v>0</v>
      </c>
      <c r="V1034" s="67">
        <v>0</v>
      </c>
      <c r="W1034" s="67">
        <v>0</v>
      </c>
      <c r="X1034" s="67">
        <v>0</v>
      </c>
      <c r="Y1034" s="52">
        <v>0</v>
      </c>
      <c r="Z1034" s="52">
        <v>0</v>
      </c>
      <c r="AA1034" s="52">
        <v>0</v>
      </c>
      <c r="AB1034" s="51">
        <v>0</v>
      </c>
      <c r="AC1034" s="51">
        <v>0</v>
      </c>
      <c r="AD1034" s="51">
        <v>0</v>
      </c>
      <c r="AE1034" s="51">
        <v>0</v>
      </c>
      <c r="AF1034" s="51">
        <v>0.37915166066423983</v>
      </c>
      <c r="AG1034" s="51">
        <v>0</v>
      </c>
      <c r="AH1034" s="51">
        <v>0</v>
      </c>
      <c r="AI1034" s="51">
        <v>0</v>
      </c>
      <c r="AJ1034" s="51">
        <v>-999</v>
      </c>
      <c r="AK1034" s="51" t="s">
        <v>12734</v>
      </c>
      <c r="AL1034" s="51" t="s">
        <v>12734</v>
      </c>
      <c r="AM1034" s="51" t="s">
        <v>12734</v>
      </c>
      <c r="AN1034" s="51" t="s">
        <v>12734</v>
      </c>
      <c r="AO1034" s="51" t="s">
        <v>12734</v>
      </c>
      <c r="AP1034" s="51">
        <v>-999</v>
      </c>
      <c r="AQ1034" s="51" t="s">
        <v>12734</v>
      </c>
      <c r="AR1034" s="51" t="s">
        <v>12734</v>
      </c>
      <c r="AS1034" s="51" t="s">
        <v>12734</v>
      </c>
      <c r="AT1034" s="51">
        <v>-999</v>
      </c>
      <c r="AU1034" s="51">
        <v>-999</v>
      </c>
      <c r="AV1034" s="76" t="s">
        <v>12734</v>
      </c>
      <c r="AW1034" s="133" t="s">
        <v>12734</v>
      </c>
      <c r="AX1034" s="133" t="s">
        <v>12734</v>
      </c>
      <c r="AY1034" s="133" t="s">
        <v>12734</v>
      </c>
      <c r="AZ1034" s="133" t="s">
        <v>12734</v>
      </c>
      <c r="BA1034" s="133">
        <v>219</v>
      </c>
      <c r="BB1034" s="133" t="s">
        <v>12734</v>
      </c>
      <c r="BC1034" s="133" t="s">
        <v>12734</v>
      </c>
      <c r="BD1034" s="133" t="s">
        <v>12734</v>
      </c>
      <c r="BE1034" s="133">
        <v>388</v>
      </c>
      <c r="BF1034" s="133">
        <v>373</v>
      </c>
      <c r="BG1034" s="92" t="s">
        <v>12734</v>
      </c>
      <c r="BH1034" s="51">
        <v>10.292358297693868</v>
      </c>
      <c r="BI1034" s="8">
        <v>-1009.2923582976939</v>
      </c>
      <c r="BJ1034" s="12">
        <v>884</v>
      </c>
      <c r="BK1034" s="51">
        <v>0</v>
      </c>
      <c r="BL1034" s="51">
        <v>0.21403182159055145</v>
      </c>
      <c r="BM1034" s="51">
        <v>-1009.5063901192844</v>
      </c>
      <c r="BN1034" s="64">
        <v>-1863.4934523109864</v>
      </c>
      <c r="BO1034" s="64"/>
      <c r="BP1034" s="51">
        <v>0</v>
      </c>
      <c r="BQ1034" s="38">
        <v>0</v>
      </c>
      <c r="BR1034" s="51" t="s">
        <v>13324</v>
      </c>
      <c r="BS1034" s="51">
        <v>0</v>
      </c>
      <c r="BT1034" s="75">
        <v>2107</v>
      </c>
      <c r="BU1034" s="51">
        <v>0</v>
      </c>
      <c r="BV1034" s="75">
        <v>0</v>
      </c>
      <c r="BW1034" s="75">
        <v>0</v>
      </c>
      <c r="BX1034" s="51"/>
    </row>
    <row r="1035" spans="1:76">
      <c r="A1035" s="135" t="s">
        <v>1871</v>
      </c>
      <c r="B1035" s="115" t="s">
        <v>4649</v>
      </c>
      <c r="C1035" s="119" t="s">
        <v>3990</v>
      </c>
      <c r="D1035" s="91" t="s">
        <v>379</v>
      </c>
      <c r="E1035" s="119" t="s">
        <v>2665</v>
      </c>
      <c r="F1035" s="119" t="s">
        <v>2665</v>
      </c>
      <c r="G1035" s="119" t="s">
        <v>1372</v>
      </c>
      <c r="H1035" s="119" t="s">
        <v>1372</v>
      </c>
      <c r="I1035" s="123">
        <v>1305</v>
      </c>
      <c r="J1035" s="123" t="s">
        <v>7957</v>
      </c>
      <c r="K1035" s="123" t="e">
        <v>#VALUE!</v>
      </c>
      <c r="L1035" s="123" t="s">
        <v>5949</v>
      </c>
      <c r="M1035" s="124">
        <v>0</v>
      </c>
      <c r="N1035" s="124">
        <v>0</v>
      </c>
      <c r="O1035" s="124">
        <v>0</v>
      </c>
      <c r="P1035" s="124">
        <v>0</v>
      </c>
      <c r="Q1035" s="124">
        <v>0</v>
      </c>
      <c r="R1035" s="124">
        <v>0</v>
      </c>
      <c r="S1035" s="124">
        <v>0</v>
      </c>
      <c r="T1035" s="124">
        <v>0</v>
      </c>
      <c r="U1035" s="124">
        <v>0</v>
      </c>
      <c r="V1035" s="124">
        <v>0</v>
      </c>
      <c r="W1035" s="124">
        <v>0</v>
      </c>
      <c r="X1035" s="124">
        <v>0</v>
      </c>
      <c r="Y1035" s="125">
        <v>0</v>
      </c>
      <c r="Z1035" s="125">
        <v>0</v>
      </c>
      <c r="AA1035" s="125">
        <v>0</v>
      </c>
      <c r="AB1035" s="126">
        <v>0</v>
      </c>
      <c r="AC1035" s="126">
        <v>0</v>
      </c>
      <c r="AD1035" s="126">
        <v>0</v>
      </c>
      <c r="AE1035" s="126">
        <v>0</v>
      </c>
      <c r="AF1035" s="126">
        <v>0.37915166066423983</v>
      </c>
      <c r="AG1035" s="126">
        <v>0</v>
      </c>
      <c r="AH1035" s="126">
        <v>0</v>
      </c>
      <c r="AI1035" s="51">
        <v>0</v>
      </c>
      <c r="AJ1035" s="126">
        <v>-999</v>
      </c>
      <c r="AK1035" s="126" t="s">
        <v>12734</v>
      </c>
      <c r="AL1035" s="126" t="s">
        <v>12734</v>
      </c>
      <c r="AM1035" s="126" t="s">
        <v>12734</v>
      </c>
      <c r="AN1035" s="126" t="s">
        <v>12734</v>
      </c>
      <c r="AO1035" s="126" t="s">
        <v>12734</v>
      </c>
      <c r="AP1035" s="126">
        <v>-999</v>
      </c>
      <c r="AQ1035" s="126" t="s">
        <v>12734</v>
      </c>
      <c r="AR1035" s="126" t="s">
        <v>12734</v>
      </c>
      <c r="AS1035" s="126" t="s">
        <v>12734</v>
      </c>
      <c r="AT1035" s="126">
        <v>-999</v>
      </c>
      <c r="AU1035" s="126">
        <v>-999</v>
      </c>
      <c r="AV1035" s="128" t="s">
        <v>12734</v>
      </c>
      <c r="AW1035" s="128" t="s">
        <v>12734</v>
      </c>
      <c r="AX1035" s="128" t="s">
        <v>12734</v>
      </c>
      <c r="AY1035" s="128" t="s">
        <v>12734</v>
      </c>
      <c r="AZ1035" s="128" t="s">
        <v>12734</v>
      </c>
      <c r="BA1035" s="128">
        <v>219</v>
      </c>
      <c r="BB1035" s="128" t="s">
        <v>12734</v>
      </c>
      <c r="BC1035" s="128" t="s">
        <v>12734</v>
      </c>
      <c r="BD1035" s="128" t="s">
        <v>12734</v>
      </c>
      <c r="BE1035" s="128">
        <v>388</v>
      </c>
      <c r="BF1035" s="128">
        <v>373</v>
      </c>
      <c r="BG1035" s="127" t="s">
        <v>12734</v>
      </c>
      <c r="BH1035" s="126">
        <v>10.292358297693868</v>
      </c>
      <c r="BI1035" s="126">
        <v>-1009.2923582976939</v>
      </c>
      <c r="BJ1035" s="128">
        <v>884</v>
      </c>
      <c r="BK1035" s="126">
        <v>0</v>
      </c>
      <c r="BL1035" s="126">
        <v>0.21403182159055145</v>
      </c>
      <c r="BM1035" s="126">
        <v>-1009.5063901192844</v>
      </c>
      <c r="BN1035" s="129">
        <v>-1863.4934523109864</v>
      </c>
      <c r="BO1035" s="164"/>
      <c r="BP1035" s="126">
        <v>0</v>
      </c>
      <c r="BQ1035" s="38">
        <v>0</v>
      </c>
      <c r="BR1035" s="126" t="s">
        <v>13324</v>
      </c>
      <c r="BS1035" s="126">
        <v>0</v>
      </c>
      <c r="BT1035" s="124">
        <v>2107</v>
      </c>
      <c r="BU1035" s="126">
        <v>0</v>
      </c>
      <c r="BV1035" s="124">
        <v>0</v>
      </c>
      <c r="BW1035" s="124">
        <v>0</v>
      </c>
      <c r="BX1035" s="126"/>
    </row>
    <row r="1036" spans="1:76">
      <c r="A1036" s="186" t="s">
        <v>1873</v>
      </c>
      <c r="B1036" s="187" t="s">
        <v>4650</v>
      </c>
      <c r="C1036" s="188" t="s">
        <v>4651</v>
      </c>
      <c r="D1036" s="219" t="s">
        <v>338</v>
      </c>
      <c r="E1036" s="188" t="s">
        <v>2665</v>
      </c>
      <c r="F1036" s="188" t="s">
        <v>2665</v>
      </c>
      <c r="G1036" s="188" t="s">
        <v>1372</v>
      </c>
      <c r="H1036" s="188" t="s">
        <v>1372</v>
      </c>
      <c r="I1036" s="190">
        <v>6656</v>
      </c>
      <c r="J1036" s="190" t="s">
        <v>7804</v>
      </c>
      <c r="K1036" s="202" t="e">
        <v>#VALUE!</v>
      </c>
      <c r="L1036" s="202" t="s">
        <v>3322</v>
      </c>
      <c r="M1036" s="66">
        <v>0</v>
      </c>
      <c r="N1036" s="192">
        <v>0</v>
      </c>
      <c r="O1036" s="192">
        <v>0</v>
      </c>
      <c r="P1036" s="192">
        <v>0</v>
      </c>
      <c r="Q1036" s="192">
        <v>0</v>
      </c>
      <c r="R1036" s="192">
        <v>0</v>
      </c>
      <c r="S1036" s="192">
        <v>0</v>
      </c>
      <c r="T1036" s="192">
        <v>0</v>
      </c>
      <c r="U1036" s="192">
        <v>0</v>
      </c>
      <c r="V1036" s="192">
        <v>0</v>
      </c>
      <c r="W1036" s="192">
        <v>0</v>
      </c>
      <c r="X1036" s="192">
        <v>0</v>
      </c>
      <c r="Y1036" s="193">
        <v>0</v>
      </c>
      <c r="Z1036" s="194">
        <v>0</v>
      </c>
      <c r="AA1036" s="194">
        <v>0</v>
      </c>
      <c r="AB1036" s="195">
        <v>0</v>
      </c>
      <c r="AC1036" s="195">
        <v>0</v>
      </c>
      <c r="AD1036" s="195">
        <v>0</v>
      </c>
      <c r="AE1036" s="195">
        <v>0</v>
      </c>
      <c r="AF1036" s="195">
        <v>0.37915166066423983</v>
      </c>
      <c r="AG1036" s="196">
        <v>0</v>
      </c>
      <c r="AH1036" s="196">
        <v>0</v>
      </c>
      <c r="AI1036" s="196">
        <v>0</v>
      </c>
      <c r="AJ1036" s="195">
        <v>-999</v>
      </c>
      <c r="AK1036" s="195" t="s">
        <v>12734</v>
      </c>
      <c r="AL1036" s="195" t="s">
        <v>12734</v>
      </c>
      <c r="AM1036" s="195" t="s">
        <v>12734</v>
      </c>
      <c r="AN1036" s="195" t="s">
        <v>12734</v>
      </c>
      <c r="AO1036" s="195" t="s">
        <v>12734</v>
      </c>
      <c r="AP1036" s="195">
        <v>-999</v>
      </c>
      <c r="AQ1036" s="195" t="s">
        <v>12734</v>
      </c>
      <c r="AR1036" s="195" t="s">
        <v>12734</v>
      </c>
      <c r="AS1036" s="195" t="s">
        <v>12734</v>
      </c>
      <c r="AT1036" s="195">
        <v>-999</v>
      </c>
      <c r="AU1036" s="195">
        <v>-999</v>
      </c>
      <c r="AV1036" s="197" t="s">
        <v>12734</v>
      </c>
      <c r="AW1036" s="197" t="s">
        <v>12734</v>
      </c>
      <c r="AX1036" s="197" t="s">
        <v>12734</v>
      </c>
      <c r="AY1036" s="197" t="s">
        <v>12734</v>
      </c>
      <c r="AZ1036" s="197" t="s">
        <v>12734</v>
      </c>
      <c r="BA1036" s="197">
        <v>219</v>
      </c>
      <c r="BB1036" s="197" t="s">
        <v>12734</v>
      </c>
      <c r="BC1036" s="197" t="s">
        <v>12734</v>
      </c>
      <c r="BD1036" s="197" t="s">
        <v>12734</v>
      </c>
      <c r="BE1036" s="197">
        <v>388</v>
      </c>
      <c r="BF1036" s="197">
        <v>373</v>
      </c>
      <c r="BG1036" s="198" t="s">
        <v>12734</v>
      </c>
      <c r="BH1036" s="195">
        <v>10.292358297693868</v>
      </c>
      <c r="BI1036" s="195">
        <v>-1009.2923582976939</v>
      </c>
      <c r="BJ1036" s="197">
        <v>884</v>
      </c>
      <c r="BK1036" s="195">
        <v>0</v>
      </c>
      <c r="BL1036" s="195">
        <v>0.21403182159055145</v>
      </c>
      <c r="BM1036" s="195">
        <v>-1009.5063901192844</v>
      </c>
      <c r="BN1036" s="199">
        <v>-1863.4934523109864</v>
      </c>
      <c r="BO1036" s="200"/>
      <c r="BP1036" s="195">
        <v>0</v>
      </c>
      <c r="BQ1036" s="38">
        <v>0</v>
      </c>
      <c r="BR1036" s="195" t="s">
        <v>13324</v>
      </c>
      <c r="BS1036" s="195">
        <v>0</v>
      </c>
      <c r="BT1036" s="201">
        <v>2107</v>
      </c>
      <c r="BU1036" s="196">
        <v>0</v>
      </c>
      <c r="BV1036" s="201">
        <v>0</v>
      </c>
      <c r="BW1036" s="201">
        <v>0</v>
      </c>
      <c r="BX1036" s="195"/>
    </row>
    <row r="1037" spans="1:76">
      <c r="A1037" s="53" t="s">
        <v>9332</v>
      </c>
      <c r="B1037" s="1" t="s">
        <v>9333</v>
      </c>
      <c r="C1037" s="2" t="s">
        <v>5184</v>
      </c>
      <c r="D1037" s="91" t="s">
        <v>8869</v>
      </c>
      <c r="E1037" s="2" t="s">
        <v>2665</v>
      </c>
      <c r="F1037" s="2" t="s">
        <v>2665</v>
      </c>
      <c r="G1037" s="2" t="s">
        <v>1372</v>
      </c>
      <c r="H1037" s="2" t="s">
        <v>1372</v>
      </c>
      <c r="I1037">
        <v>10882</v>
      </c>
      <c r="J1037" t="s">
        <v>8870</v>
      </c>
      <c r="K1037" t="e">
        <v>#VALUE!</v>
      </c>
      <c r="L1037" t="s">
        <v>9334</v>
      </c>
      <c r="M1037" s="175">
        <v>0</v>
      </c>
      <c r="N1037" s="124">
        <v>0</v>
      </c>
      <c r="O1037" s="75">
        <v>0</v>
      </c>
      <c r="P1037" s="124">
        <v>0</v>
      </c>
      <c r="Q1037" s="124">
        <v>0</v>
      </c>
      <c r="R1037" s="124">
        <v>0</v>
      </c>
      <c r="S1037" s="75">
        <v>0</v>
      </c>
      <c r="T1037" s="124">
        <v>0</v>
      </c>
      <c r="U1037" s="75">
        <v>0</v>
      </c>
      <c r="V1037" s="75">
        <v>0</v>
      </c>
      <c r="W1037" s="75">
        <v>0</v>
      </c>
      <c r="X1037" s="75">
        <v>0</v>
      </c>
      <c r="Y1037" s="52">
        <v>0</v>
      </c>
      <c r="Z1037" s="52">
        <v>0</v>
      </c>
      <c r="AA1037" s="52">
        <v>0</v>
      </c>
      <c r="AB1037" s="51">
        <v>0</v>
      </c>
      <c r="AC1037" s="51">
        <v>0</v>
      </c>
      <c r="AD1037" s="51">
        <v>0</v>
      </c>
      <c r="AE1037" s="51">
        <v>0</v>
      </c>
      <c r="AF1037" s="51">
        <v>0.37915166066423983</v>
      </c>
      <c r="AG1037" s="51">
        <v>0</v>
      </c>
      <c r="AH1037" s="51">
        <v>0</v>
      </c>
      <c r="AI1037" s="51">
        <v>0</v>
      </c>
      <c r="AJ1037" s="51">
        <v>-999</v>
      </c>
      <c r="AK1037" s="51" t="s">
        <v>12734</v>
      </c>
      <c r="AL1037" s="51" t="s">
        <v>12734</v>
      </c>
      <c r="AM1037" s="51" t="s">
        <v>12734</v>
      </c>
      <c r="AN1037" s="51" t="s">
        <v>12734</v>
      </c>
      <c r="AO1037" s="51" t="s">
        <v>12734</v>
      </c>
      <c r="AP1037" s="51">
        <v>-999</v>
      </c>
      <c r="AQ1037" s="51" t="s">
        <v>12734</v>
      </c>
      <c r="AR1037" s="51" t="s">
        <v>12734</v>
      </c>
      <c r="AS1037" s="51" t="s">
        <v>12734</v>
      </c>
      <c r="AT1037" s="51">
        <v>-999</v>
      </c>
      <c r="AU1037" s="51">
        <v>-999</v>
      </c>
      <c r="AV1037" s="76" t="s">
        <v>12734</v>
      </c>
      <c r="AW1037" s="133" t="s">
        <v>12734</v>
      </c>
      <c r="AX1037" s="133" t="s">
        <v>12734</v>
      </c>
      <c r="AY1037" s="133" t="s">
        <v>12734</v>
      </c>
      <c r="AZ1037" s="133" t="s">
        <v>12734</v>
      </c>
      <c r="BA1037" s="133">
        <v>219</v>
      </c>
      <c r="BB1037" s="133" t="s">
        <v>12734</v>
      </c>
      <c r="BC1037" s="133" t="s">
        <v>12734</v>
      </c>
      <c r="BD1037" s="133" t="s">
        <v>12734</v>
      </c>
      <c r="BE1037" s="133">
        <v>388</v>
      </c>
      <c r="BF1037" s="133">
        <v>373</v>
      </c>
      <c r="BG1037" s="92" t="s">
        <v>12734</v>
      </c>
      <c r="BH1037" s="51">
        <v>10.292358297693868</v>
      </c>
      <c r="BI1037" s="51">
        <v>-1009.2923582976939</v>
      </c>
      <c r="BJ1037" s="76">
        <v>884</v>
      </c>
      <c r="BK1037" s="51">
        <v>0</v>
      </c>
      <c r="BL1037" s="51">
        <v>0.21403182159055145</v>
      </c>
      <c r="BM1037" s="51">
        <v>-1009.5063901192844</v>
      </c>
      <c r="BN1037" s="64">
        <v>-1863.4934523109864</v>
      </c>
      <c r="BO1037" s="64"/>
      <c r="BP1037" s="51">
        <v>0</v>
      </c>
      <c r="BQ1037" s="38">
        <v>0</v>
      </c>
      <c r="BR1037" s="51" t="s">
        <v>13324</v>
      </c>
      <c r="BS1037" s="51">
        <v>0</v>
      </c>
      <c r="BT1037" s="75">
        <v>2107</v>
      </c>
      <c r="BU1037" s="51">
        <v>0</v>
      </c>
      <c r="BV1037" s="75">
        <v>0</v>
      </c>
      <c r="BW1037" s="75">
        <v>0</v>
      </c>
      <c r="BX1037" s="51"/>
    </row>
    <row r="1038" spans="1:76">
      <c r="A1038" s="48" t="s">
        <v>2752</v>
      </c>
      <c r="B1038" s="1" t="s">
        <v>4820</v>
      </c>
      <c r="C1038" s="2" t="s">
        <v>4821</v>
      </c>
      <c r="D1038" s="91" t="s">
        <v>171</v>
      </c>
      <c r="E1038" s="2" t="s">
        <v>2665</v>
      </c>
      <c r="F1038" s="2" t="s">
        <v>2665</v>
      </c>
      <c r="G1038" s="2" t="s">
        <v>1372</v>
      </c>
      <c r="H1038" s="2" t="s">
        <v>1372</v>
      </c>
      <c r="I1038">
        <v>1213</v>
      </c>
      <c r="J1038" t="s">
        <v>6327</v>
      </c>
      <c r="K1038" t="e">
        <v>#VALUE!</v>
      </c>
      <c r="L1038" t="s">
        <v>5953</v>
      </c>
      <c r="M1038" s="175">
        <v>0</v>
      </c>
      <c r="N1038" s="124">
        <v>0</v>
      </c>
      <c r="O1038" s="67">
        <v>0</v>
      </c>
      <c r="P1038" s="124">
        <v>0</v>
      </c>
      <c r="Q1038" s="124">
        <v>0</v>
      </c>
      <c r="R1038" s="124">
        <v>0</v>
      </c>
      <c r="S1038" s="67">
        <v>0</v>
      </c>
      <c r="T1038" s="124">
        <v>0</v>
      </c>
      <c r="U1038" s="67">
        <v>0</v>
      </c>
      <c r="V1038" s="67">
        <v>0</v>
      </c>
      <c r="W1038" s="67">
        <v>0</v>
      </c>
      <c r="X1038" s="67">
        <v>0</v>
      </c>
      <c r="Y1038" s="4">
        <v>0</v>
      </c>
      <c r="Z1038" s="4">
        <v>0</v>
      </c>
      <c r="AA1038" s="4">
        <v>0</v>
      </c>
      <c r="AB1038" s="8">
        <v>0</v>
      </c>
      <c r="AC1038" s="8">
        <v>0</v>
      </c>
      <c r="AD1038" s="8">
        <v>0</v>
      </c>
      <c r="AE1038" s="8">
        <v>0</v>
      </c>
      <c r="AF1038" s="51">
        <v>0.37915166066423983</v>
      </c>
      <c r="AG1038" s="51">
        <v>0</v>
      </c>
      <c r="AH1038" s="51">
        <v>0</v>
      </c>
      <c r="AI1038" s="51">
        <v>0</v>
      </c>
      <c r="AJ1038" s="8">
        <v>-999</v>
      </c>
      <c r="AK1038" s="8" t="s">
        <v>12734</v>
      </c>
      <c r="AL1038" s="8" t="s">
        <v>12734</v>
      </c>
      <c r="AM1038" s="8" t="s">
        <v>12734</v>
      </c>
      <c r="AN1038" s="8" t="s">
        <v>12734</v>
      </c>
      <c r="AO1038" s="8" t="s">
        <v>12734</v>
      </c>
      <c r="AP1038" s="8">
        <v>-999</v>
      </c>
      <c r="AQ1038" s="8" t="s">
        <v>12734</v>
      </c>
      <c r="AR1038" s="8" t="s">
        <v>12734</v>
      </c>
      <c r="AS1038" s="8" t="s">
        <v>12734</v>
      </c>
      <c r="AT1038" s="8">
        <v>-999</v>
      </c>
      <c r="AU1038" s="8">
        <v>-999</v>
      </c>
      <c r="AV1038" s="133" t="s">
        <v>12734</v>
      </c>
      <c r="AW1038" s="133" t="s">
        <v>12734</v>
      </c>
      <c r="AX1038" s="133" t="s">
        <v>12734</v>
      </c>
      <c r="AY1038" s="133" t="s">
        <v>12734</v>
      </c>
      <c r="AZ1038" s="133" t="s">
        <v>12734</v>
      </c>
      <c r="BA1038" s="133">
        <v>219</v>
      </c>
      <c r="BB1038" s="133" t="s">
        <v>12734</v>
      </c>
      <c r="BC1038" s="133" t="s">
        <v>12734</v>
      </c>
      <c r="BD1038" s="133" t="s">
        <v>12734</v>
      </c>
      <c r="BE1038" s="133">
        <v>388</v>
      </c>
      <c r="BF1038" s="133">
        <v>373</v>
      </c>
      <c r="BG1038" s="92" t="s">
        <v>12734</v>
      </c>
      <c r="BH1038" s="8">
        <v>10.292358297693868</v>
      </c>
      <c r="BI1038" s="8">
        <v>-1009.2923582976939</v>
      </c>
      <c r="BJ1038" s="12">
        <v>884</v>
      </c>
      <c r="BK1038" s="10">
        <v>0</v>
      </c>
      <c r="BL1038" s="10">
        <v>0.21403182159055145</v>
      </c>
      <c r="BM1038" s="10">
        <v>-1009.5063901192844</v>
      </c>
      <c r="BN1038" s="41">
        <v>-1863.4934523109864</v>
      </c>
      <c r="BO1038" s="41"/>
      <c r="BP1038" s="10">
        <v>0</v>
      </c>
      <c r="BQ1038" s="38">
        <v>0</v>
      </c>
      <c r="BR1038" s="6" t="s">
        <v>13324</v>
      </c>
      <c r="BS1038" s="51">
        <v>0</v>
      </c>
      <c r="BT1038" s="75">
        <v>2107</v>
      </c>
      <c r="BU1038" s="51">
        <v>0</v>
      </c>
      <c r="BV1038" s="75">
        <v>0</v>
      </c>
      <c r="BW1038" s="75">
        <v>0</v>
      </c>
      <c r="BX1038" s="51"/>
    </row>
    <row r="1039" spans="1:76">
      <c r="A1039" s="61" t="s">
        <v>1893</v>
      </c>
      <c r="B1039" s="1" t="s">
        <v>3977</v>
      </c>
      <c r="C1039" s="2" t="s">
        <v>4009</v>
      </c>
      <c r="D1039" s="91" t="s">
        <v>586</v>
      </c>
      <c r="E1039" s="2" t="s">
        <v>2665</v>
      </c>
      <c r="F1039" s="2" t="s">
        <v>2665</v>
      </c>
      <c r="G1039" s="2" t="s">
        <v>1372</v>
      </c>
      <c r="H1039" s="2" t="s">
        <v>1372</v>
      </c>
      <c r="I1039">
        <v>731</v>
      </c>
      <c r="J1039" t="s">
        <v>7463</v>
      </c>
      <c r="K1039" t="e">
        <v>#VALUE!</v>
      </c>
      <c r="L1039" t="s">
        <v>3339</v>
      </c>
      <c r="M1039" s="175">
        <v>0</v>
      </c>
      <c r="N1039" s="124">
        <v>0</v>
      </c>
      <c r="O1039" s="75">
        <v>0</v>
      </c>
      <c r="P1039" s="124">
        <v>0</v>
      </c>
      <c r="Q1039" s="124">
        <v>0</v>
      </c>
      <c r="R1039" s="124">
        <v>0</v>
      </c>
      <c r="S1039" s="75">
        <v>0</v>
      </c>
      <c r="T1039" s="124">
        <v>0</v>
      </c>
      <c r="U1039" s="75">
        <v>0</v>
      </c>
      <c r="V1039" s="75">
        <v>0</v>
      </c>
      <c r="W1039" s="75">
        <v>0</v>
      </c>
      <c r="X1039" s="75">
        <v>0</v>
      </c>
      <c r="Y1039" s="52">
        <v>0</v>
      </c>
      <c r="Z1039" s="52">
        <v>0</v>
      </c>
      <c r="AA1039" s="52">
        <v>0</v>
      </c>
      <c r="AB1039" s="51">
        <v>0</v>
      </c>
      <c r="AC1039" s="51">
        <v>0</v>
      </c>
      <c r="AD1039" s="51">
        <v>0</v>
      </c>
      <c r="AE1039" s="51">
        <v>0</v>
      </c>
      <c r="AF1039" s="51">
        <v>0.37915166066423983</v>
      </c>
      <c r="AG1039" s="51">
        <v>0</v>
      </c>
      <c r="AH1039" s="51">
        <v>0</v>
      </c>
      <c r="AI1039" s="51">
        <v>0</v>
      </c>
      <c r="AJ1039" s="51">
        <v>-999</v>
      </c>
      <c r="AK1039" s="51" t="s">
        <v>12734</v>
      </c>
      <c r="AL1039" s="51" t="s">
        <v>12734</v>
      </c>
      <c r="AM1039" s="51" t="s">
        <v>12734</v>
      </c>
      <c r="AN1039" s="51" t="s">
        <v>12734</v>
      </c>
      <c r="AO1039" s="51" t="s">
        <v>12734</v>
      </c>
      <c r="AP1039" s="51">
        <v>-999</v>
      </c>
      <c r="AQ1039" s="51" t="s">
        <v>12734</v>
      </c>
      <c r="AR1039" s="51" t="s">
        <v>12734</v>
      </c>
      <c r="AS1039" s="51" t="s">
        <v>12734</v>
      </c>
      <c r="AT1039" s="51">
        <v>-999</v>
      </c>
      <c r="AU1039" s="51">
        <v>-999</v>
      </c>
      <c r="AV1039" s="76" t="s">
        <v>12734</v>
      </c>
      <c r="AW1039" s="133" t="s">
        <v>12734</v>
      </c>
      <c r="AX1039" s="133" t="s">
        <v>12734</v>
      </c>
      <c r="AY1039" s="133" t="s">
        <v>12734</v>
      </c>
      <c r="AZ1039" s="133" t="s">
        <v>12734</v>
      </c>
      <c r="BA1039" s="133">
        <v>219</v>
      </c>
      <c r="BB1039" s="133" t="s">
        <v>12734</v>
      </c>
      <c r="BC1039" s="133" t="s">
        <v>12734</v>
      </c>
      <c r="BD1039" s="133" t="s">
        <v>12734</v>
      </c>
      <c r="BE1039" s="133">
        <v>388</v>
      </c>
      <c r="BF1039" s="133">
        <v>373</v>
      </c>
      <c r="BG1039" s="92" t="s">
        <v>12734</v>
      </c>
      <c r="BH1039" s="51">
        <v>10.292358297693868</v>
      </c>
      <c r="BI1039" s="51">
        <v>-1009.2923582976939</v>
      </c>
      <c r="BJ1039" s="76">
        <v>884</v>
      </c>
      <c r="BK1039" s="51">
        <v>0</v>
      </c>
      <c r="BL1039" s="51">
        <v>0.21403182159055145</v>
      </c>
      <c r="BM1039" s="51">
        <v>-1009.5063901192844</v>
      </c>
      <c r="BN1039" s="64">
        <v>-1863.4934523109864</v>
      </c>
      <c r="BO1039" s="64"/>
      <c r="BP1039" s="51">
        <v>0</v>
      </c>
      <c r="BQ1039" s="38">
        <v>0</v>
      </c>
      <c r="BR1039" s="51" t="s">
        <v>13324</v>
      </c>
      <c r="BS1039" s="51">
        <v>0</v>
      </c>
      <c r="BT1039" s="75">
        <v>2107</v>
      </c>
      <c r="BU1039" s="51">
        <v>0</v>
      </c>
      <c r="BV1039" s="75">
        <v>0</v>
      </c>
      <c r="BW1039" s="75">
        <v>0</v>
      </c>
      <c r="BX1039" s="51"/>
    </row>
    <row r="1040" spans="1:76">
      <c r="A1040" s="48" t="s">
        <v>1897</v>
      </c>
      <c r="B1040" s="1" t="s">
        <v>4652</v>
      </c>
      <c r="C1040" s="2" t="s">
        <v>4653</v>
      </c>
      <c r="D1040" s="91" t="s">
        <v>274</v>
      </c>
      <c r="E1040" s="2" t="s">
        <v>2665</v>
      </c>
      <c r="F1040" s="2" t="s">
        <v>2665</v>
      </c>
      <c r="G1040" s="2" t="s">
        <v>1372</v>
      </c>
      <c r="H1040" s="2" t="s">
        <v>1372</v>
      </c>
      <c r="I1040">
        <v>607</v>
      </c>
      <c r="J1040" t="s">
        <v>7307</v>
      </c>
      <c r="K1040" t="e">
        <v>#VALUE!</v>
      </c>
      <c r="L1040" t="s">
        <v>3343</v>
      </c>
      <c r="M1040" s="175">
        <v>0</v>
      </c>
      <c r="N1040" s="124">
        <v>0</v>
      </c>
      <c r="O1040" s="75">
        <v>0</v>
      </c>
      <c r="P1040" s="124">
        <v>0</v>
      </c>
      <c r="Q1040" s="124">
        <v>0</v>
      </c>
      <c r="R1040" s="124">
        <v>0</v>
      </c>
      <c r="S1040" s="75">
        <v>0</v>
      </c>
      <c r="T1040" s="124">
        <v>0</v>
      </c>
      <c r="U1040" s="75">
        <v>0</v>
      </c>
      <c r="V1040" s="75">
        <v>0</v>
      </c>
      <c r="W1040" s="75">
        <v>0</v>
      </c>
      <c r="X1040" s="75">
        <v>0</v>
      </c>
      <c r="Y1040" s="31">
        <v>0</v>
      </c>
      <c r="Z1040" s="31">
        <v>0</v>
      </c>
      <c r="AA1040" s="31">
        <v>0</v>
      </c>
      <c r="AB1040" s="32">
        <v>0</v>
      </c>
      <c r="AC1040" s="32">
        <v>0</v>
      </c>
      <c r="AD1040" s="32">
        <v>0</v>
      </c>
      <c r="AE1040" s="32">
        <v>0</v>
      </c>
      <c r="AF1040" s="51">
        <v>0.37915166066423983</v>
      </c>
      <c r="AG1040" s="51">
        <v>0</v>
      </c>
      <c r="AH1040" s="51">
        <v>0</v>
      </c>
      <c r="AI1040" s="51">
        <v>0</v>
      </c>
      <c r="AJ1040" s="32">
        <v>-999</v>
      </c>
      <c r="AK1040" s="32" t="s">
        <v>12734</v>
      </c>
      <c r="AL1040" s="32" t="s">
        <v>12734</v>
      </c>
      <c r="AM1040" s="32" t="s">
        <v>12734</v>
      </c>
      <c r="AN1040" s="32" t="s">
        <v>12734</v>
      </c>
      <c r="AO1040" s="32" t="s">
        <v>12734</v>
      </c>
      <c r="AP1040" s="32">
        <v>-999</v>
      </c>
      <c r="AQ1040" s="32" t="s">
        <v>12734</v>
      </c>
      <c r="AR1040" s="32" t="s">
        <v>12734</v>
      </c>
      <c r="AS1040" s="32" t="s">
        <v>12734</v>
      </c>
      <c r="AT1040" s="32">
        <v>-999</v>
      </c>
      <c r="AU1040" s="32">
        <v>-999</v>
      </c>
      <c r="AV1040" s="134" t="s">
        <v>12734</v>
      </c>
      <c r="AW1040" s="133" t="s">
        <v>12734</v>
      </c>
      <c r="AX1040" s="133" t="s">
        <v>12734</v>
      </c>
      <c r="AY1040" s="133" t="s">
        <v>12734</v>
      </c>
      <c r="AZ1040" s="133" t="s">
        <v>12734</v>
      </c>
      <c r="BA1040" s="133">
        <v>219</v>
      </c>
      <c r="BB1040" s="133" t="s">
        <v>12734</v>
      </c>
      <c r="BC1040" s="133" t="s">
        <v>12734</v>
      </c>
      <c r="BD1040" s="133" t="s">
        <v>12734</v>
      </c>
      <c r="BE1040" s="133">
        <v>388</v>
      </c>
      <c r="BF1040" s="133">
        <v>373</v>
      </c>
      <c r="BG1040" s="92" t="s">
        <v>12734</v>
      </c>
      <c r="BH1040" s="32">
        <v>10.292358297693868</v>
      </c>
      <c r="BI1040" s="8">
        <v>-1009.2923582976939</v>
      </c>
      <c r="BJ1040" s="12">
        <v>884</v>
      </c>
      <c r="BK1040" s="32">
        <v>0</v>
      </c>
      <c r="BL1040" s="32">
        <v>0.21403182159055145</v>
      </c>
      <c r="BM1040" s="32">
        <v>-1009.5063901192844</v>
      </c>
      <c r="BN1040" s="40">
        <v>-1863.4934523109864</v>
      </c>
      <c r="BO1040" s="40"/>
      <c r="BP1040" s="32">
        <v>0</v>
      </c>
      <c r="BQ1040" s="38">
        <v>0</v>
      </c>
      <c r="BR1040" s="6" t="s">
        <v>13324</v>
      </c>
      <c r="BS1040" s="51">
        <v>0</v>
      </c>
      <c r="BT1040" s="75">
        <v>2107</v>
      </c>
      <c r="BU1040" s="51">
        <v>0</v>
      </c>
      <c r="BV1040" s="75">
        <v>0</v>
      </c>
      <c r="BW1040" s="75">
        <v>0</v>
      </c>
      <c r="BX1040" s="51"/>
    </row>
    <row r="1041" spans="1:76">
      <c r="A1041" s="53" t="s">
        <v>7031</v>
      </c>
      <c r="B1041" s="1" t="s">
        <v>3962</v>
      </c>
      <c r="C1041" s="2" t="s">
        <v>3929</v>
      </c>
      <c r="D1041" s="91" t="s">
        <v>7032</v>
      </c>
      <c r="E1041" s="2" t="s">
        <v>1428</v>
      </c>
      <c r="F1041" s="2" t="s">
        <v>6289</v>
      </c>
      <c r="G1041" s="2" t="s">
        <v>1372</v>
      </c>
      <c r="H1041" s="2" t="s">
        <v>1372</v>
      </c>
      <c r="I1041" t="e">
        <v>#VALUE!</v>
      </c>
      <c r="J1041" t="s">
        <v>7033</v>
      </c>
      <c r="K1041" t="e">
        <v>#VALUE!</v>
      </c>
      <c r="L1041" t="s">
        <v>7034</v>
      </c>
      <c r="M1041" s="175">
        <v>0</v>
      </c>
      <c r="N1041" s="124">
        <v>0</v>
      </c>
      <c r="O1041" s="75">
        <v>0</v>
      </c>
      <c r="P1041" s="124">
        <v>0</v>
      </c>
      <c r="Q1041" s="124">
        <v>0</v>
      </c>
      <c r="R1041" s="124">
        <v>0</v>
      </c>
      <c r="S1041" s="75">
        <v>0</v>
      </c>
      <c r="T1041" s="124">
        <v>0</v>
      </c>
      <c r="U1041" s="75">
        <v>0</v>
      </c>
      <c r="V1041" s="75">
        <v>0</v>
      </c>
      <c r="W1041" s="75">
        <v>0</v>
      </c>
      <c r="X1041" s="75">
        <v>0</v>
      </c>
      <c r="Y1041" s="52">
        <v>0</v>
      </c>
      <c r="Z1041" s="52">
        <v>0</v>
      </c>
      <c r="AA1041" s="52">
        <v>0</v>
      </c>
      <c r="AB1041" s="51">
        <v>0</v>
      </c>
      <c r="AC1041" s="51">
        <v>0</v>
      </c>
      <c r="AD1041" s="51">
        <v>0</v>
      </c>
      <c r="AE1041" s="51">
        <v>0</v>
      </c>
      <c r="AF1041" s="51">
        <v>0.37915166066423983</v>
      </c>
      <c r="AG1041" s="51">
        <v>0</v>
      </c>
      <c r="AH1041" s="51">
        <v>0</v>
      </c>
      <c r="AI1041" s="51">
        <v>0</v>
      </c>
      <c r="AJ1041" s="51">
        <v>-999</v>
      </c>
      <c r="AK1041" s="51" t="s">
        <v>12734</v>
      </c>
      <c r="AL1041" s="51" t="s">
        <v>12734</v>
      </c>
      <c r="AM1041" s="51" t="s">
        <v>12734</v>
      </c>
      <c r="AN1041" s="51" t="s">
        <v>12734</v>
      </c>
      <c r="AO1041" s="51" t="s">
        <v>12734</v>
      </c>
      <c r="AP1041" s="51">
        <v>-999</v>
      </c>
      <c r="AQ1041" s="51" t="s">
        <v>12734</v>
      </c>
      <c r="AR1041" s="51" t="s">
        <v>12734</v>
      </c>
      <c r="AS1041" s="51" t="s">
        <v>12734</v>
      </c>
      <c r="AT1041" s="51">
        <v>-999</v>
      </c>
      <c r="AU1041" s="51">
        <v>-999</v>
      </c>
      <c r="AV1041" s="76" t="s">
        <v>12734</v>
      </c>
      <c r="AW1041" s="133" t="s">
        <v>12734</v>
      </c>
      <c r="AX1041" s="133" t="s">
        <v>12734</v>
      </c>
      <c r="AY1041" s="133" t="s">
        <v>12734</v>
      </c>
      <c r="AZ1041" s="133" t="s">
        <v>12734</v>
      </c>
      <c r="BA1041" s="133">
        <v>219</v>
      </c>
      <c r="BB1041" s="133" t="s">
        <v>12734</v>
      </c>
      <c r="BC1041" s="133" t="s">
        <v>12734</v>
      </c>
      <c r="BD1041" s="133" t="s">
        <v>12734</v>
      </c>
      <c r="BE1041" s="133">
        <v>388</v>
      </c>
      <c r="BF1041" s="133">
        <v>373</v>
      </c>
      <c r="BG1041" s="92" t="s">
        <v>12734</v>
      </c>
      <c r="BH1041" s="51">
        <v>10.292358297693868</v>
      </c>
      <c r="BI1041" s="51">
        <v>-1009.2923582976939</v>
      </c>
      <c r="BJ1041" s="76">
        <v>884</v>
      </c>
      <c r="BK1041" s="51">
        <v>0</v>
      </c>
      <c r="BL1041" s="51">
        <v>0.21403182159055145</v>
      </c>
      <c r="BM1041" s="51">
        <v>-1009.5063901192844</v>
      </c>
      <c r="BN1041" s="64">
        <v>-1863.4934523109864</v>
      </c>
      <c r="BO1041" s="64"/>
      <c r="BP1041" s="51">
        <v>0</v>
      </c>
      <c r="BQ1041" s="38">
        <v>0</v>
      </c>
      <c r="BR1041" s="51" t="s">
        <v>13324</v>
      </c>
      <c r="BS1041" s="51">
        <v>747.33</v>
      </c>
      <c r="BT1041" s="75">
        <v>2107</v>
      </c>
      <c r="BU1041" s="51">
        <v>-1359.67</v>
      </c>
      <c r="BV1041" s="75">
        <v>729</v>
      </c>
      <c r="BW1041" s="75">
        <v>729</v>
      </c>
      <c r="BX1041" s="51"/>
    </row>
    <row r="1042" spans="1:76">
      <c r="A1042" s="48" t="s">
        <v>1908</v>
      </c>
      <c r="B1042" s="1" t="s">
        <v>3962</v>
      </c>
      <c r="C1042" s="2" t="s">
        <v>3939</v>
      </c>
      <c r="D1042" s="91" t="s">
        <v>457</v>
      </c>
      <c r="E1042" s="2" t="s">
        <v>2665</v>
      </c>
      <c r="F1042" s="2" t="s">
        <v>2665</v>
      </c>
      <c r="G1042" s="2" t="s">
        <v>1372</v>
      </c>
      <c r="H1042" s="2" t="s">
        <v>1372</v>
      </c>
      <c r="I1042">
        <v>9632</v>
      </c>
      <c r="J1042" t="s">
        <v>6441</v>
      </c>
      <c r="K1042" t="e">
        <v>#VALUE!</v>
      </c>
      <c r="L1042" t="s">
        <v>3350</v>
      </c>
      <c r="M1042" s="175">
        <v>0</v>
      </c>
      <c r="N1042" s="124">
        <v>0</v>
      </c>
      <c r="O1042" s="75">
        <v>0</v>
      </c>
      <c r="P1042" s="124">
        <v>0</v>
      </c>
      <c r="Q1042" s="124">
        <v>0</v>
      </c>
      <c r="R1042" s="124">
        <v>0</v>
      </c>
      <c r="S1042" s="75">
        <v>0</v>
      </c>
      <c r="T1042" s="124">
        <v>0</v>
      </c>
      <c r="U1042" s="75">
        <v>0</v>
      </c>
      <c r="V1042" s="75">
        <v>0</v>
      </c>
      <c r="W1042" s="75">
        <v>0</v>
      </c>
      <c r="X1042" s="75">
        <v>0</v>
      </c>
      <c r="Y1042" s="4">
        <v>0</v>
      </c>
      <c r="Z1042" s="4">
        <v>0</v>
      </c>
      <c r="AA1042" s="4">
        <v>0</v>
      </c>
      <c r="AB1042" s="8">
        <v>0</v>
      </c>
      <c r="AC1042" s="8">
        <v>0</v>
      </c>
      <c r="AD1042" s="8">
        <v>0</v>
      </c>
      <c r="AE1042" s="8">
        <v>0</v>
      </c>
      <c r="AF1042" s="51">
        <v>0.37915166066423983</v>
      </c>
      <c r="AG1042" s="51">
        <v>0</v>
      </c>
      <c r="AH1042" s="51">
        <v>0</v>
      </c>
      <c r="AI1042" s="51">
        <v>0</v>
      </c>
      <c r="AJ1042" s="8">
        <v>-999</v>
      </c>
      <c r="AK1042" s="8" t="s">
        <v>12734</v>
      </c>
      <c r="AL1042" s="8" t="s">
        <v>12734</v>
      </c>
      <c r="AM1042" s="8" t="s">
        <v>12734</v>
      </c>
      <c r="AN1042" s="8" t="s">
        <v>12734</v>
      </c>
      <c r="AO1042" s="8" t="s">
        <v>12734</v>
      </c>
      <c r="AP1042" s="8">
        <v>-999</v>
      </c>
      <c r="AQ1042" s="8" t="s">
        <v>12734</v>
      </c>
      <c r="AR1042" s="8" t="s">
        <v>12734</v>
      </c>
      <c r="AS1042" s="8" t="s">
        <v>12734</v>
      </c>
      <c r="AT1042" s="8">
        <v>-999</v>
      </c>
      <c r="AU1042" s="8">
        <v>-999</v>
      </c>
      <c r="AV1042" s="133" t="s">
        <v>12734</v>
      </c>
      <c r="AW1042" s="133" t="s">
        <v>12734</v>
      </c>
      <c r="AX1042" s="133" t="s">
        <v>12734</v>
      </c>
      <c r="AY1042" s="133" t="s">
        <v>12734</v>
      </c>
      <c r="AZ1042" s="133" t="s">
        <v>12734</v>
      </c>
      <c r="BA1042" s="133">
        <v>219</v>
      </c>
      <c r="BB1042" s="133" t="s">
        <v>12734</v>
      </c>
      <c r="BC1042" s="133" t="s">
        <v>12734</v>
      </c>
      <c r="BD1042" s="133" t="s">
        <v>12734</v>
      </c>
      <c r="BE1042" s="133">
        <v>388</v>
      </c>
      <c r="BF1042" s="133">
        <v>373</v>
      </c>
      <c r="BG1042" s="92" t="s">
        <v>12734</v>
      </c>
      <c r="BH1042" s="8">
        <v>10.292358297693868</v>
      </c>
      <c r="BI1042" s="8">
        <v>-1009.2923582976939</v>
      </c>
      <c r="BJ1042" s="12">
        <v>884</v>
      </c>
      <c r="BK1042" s="10">
        <v>0</v>
      </c>
      <c r="BL1042" s="10">
        <v>0.21403182159055145</v>
      </c>
      <c r="BM1042" s="10">
        <v>-1009.5063901192844</v>
      </c>
      <c r="BN1042" s="41">
        <v>-1863.4934523109864</v>
      </c>
      <c r="BO1042" s="41"/>
      <c r="BP1042" s="10">
        <v>0</v>
      </c>
      <c r="BQ1042" s="38">
        <v>0</v>
      </c>
      <c r="BR1042" s="6" t="s">
        <v>13324</v>
      </c>
      <c r="BS1042" s="51">
        <v>0</v>
      </c>
      <c r="BT1042" s="75">
        <v>2107</v>
      </c>
      <c r="BU1042" s="51">
        <v>0</v>
      </c>
      <c r="BV1042" s="75">
        <v>0</v>
      </c>
      <c r="BW1042" s="75">
        <v>0</v>
      </c>
      <c r="BX1042" s="51"/>
    </row>
    <row r="1043" spans="1:76">
      <c r="A1043" s="186" t="s">
        <v>2755</v>
      </c>
      <c r="B1043" s="187" t="s">
        <v>3962</v>
      </c>
      <c r="C1043" s="205" t="s">
        <v>4245</v>
      </c>
      <c r="D1043" s="220" t="s">
        <v>2756</v>
      </c>
      <c r="E1043" s="205" t="s">
        <v>2665</v>
      </c>
      <c r="F1043" s="205" t="s">
        <v>2665</v>
      </c>
      <c r="G1043" s="205" t="s">
        <v>1372</v>
      </c>
      <c r="H1043" s="205" t="s">
        <v>1372</v>
      </c>
      <c r="I1043" s="206">
        <v>5997</v>
      </c>
      <c r="J1043" s="206" t="s">
        <v>7446</v>
      </c>
      <c r="K1043" s="207" t="e">
        <v>#VALUE!</v>
      </c>
      <c r="L1043" s="207" t="s">
        <v>5963</v>
      </c>
      <c r="M1043" s="208">
        <v>0</v>
      </c>
      <c r="N1043" s="209">
        <v>0</v>
      </c>
      <c r="O1043" s="209">
        <v>0</v>
      </c>
      <c r="P1043" s="209">
        <v>0</v>
      </c>
      <c r="Q1043" s="209">
        <v>0</v>
      </c>
      <c r="R1043" s="209">
        <v>0</v>
      </c>
      <c r="S1043" s="209">
        <v>0</v>
      </c>
      <c r="T1043" s="209">
        <v>0</v>
      </c>
      <c r="U1043" s="209">
        <v>0</v>
      </c>
      <c r="V1043" s="209">
        <v>0</v>
      </c>
      <c r="W1043" s="209">
        <v>0</v>
      </c>
      <c r="X1043" s="209">
        <v>0</v>
      </c>
      <c r="Y1043" s="210">
        <v>0</v>
      </c>
      <c r="Z1043" s="211">
        <v>0</v>
      </c>
      <c r="AA1043" s="211">
        <v>0</v>
      </c>
      <c r="AB1043" s="212">
        <v>0</v>
      </c>
      <c r="AC1043" s="212">
        <v>0</v>
      </c>
      <c r="AD1043" s="212">
        <v>0</v>
      </c>
      <c r="AE1043" s="212">
        <v>0</v>
      </c>
      <c r="AF1043" s="212">
        <v>0.37915166066423983</v>
      </c>
      <c r="AG1043" s="213">
        <v>0</v>
      </c>
      <c r="AH1043" s="213">
        <v>0</v>
      </c>
      <c r="AI1043" s="213">
        <v>0</v>
      </c>
      <c r="AJ1043" s="212">
        <v>-999</v>
      </c>
      <c r="AK1043" s="212" t="s">
        <v>12734</v>
      </c>
      <c r="AL1043" s="212" t="s">
        <v>12734</v>
      </c>
      <c r="AM1043" s="212" t="s">
        <v>12734</v>
      </c>
      <c r="AN1043" s="212" t="s">
        <v>12734</v>
      </c>
      <c r="AO1043" s="212" t="s">
        <v>12734</v>
      </c>
      <c r="AP1043" s="212">
        <v>-999</v>
      </c>
      <c r="AQ1043" s="212" t="s">
        <v>12734</v>
      </c>
      <c r="AR1043" s="212" t="s">
        <v>12734</v>
      </c>
      <c r="AS1043" s="212" t="s">
        <v>12734</v>
      </c>
      <c r="AT1043" s="212">
        <v>-999</v>
      </c>
      <c r="AU1043" s="212">
        <v>-999</v>
      </c>
      <c r="AV1043" s="214" t="s">
        <v>12734</v>
      </c>
      <c r="AW1043" s="214" t="s">
        <v>12734</v>
      </c>
      <c r="AX1043" s="214" t="s">
        <v>12734</v>
      </c>
      <c r="AY1043" s="214" t="s">
        <v>12734</v>
      </c>
      <c r="AZ1043" s="214" t="s">
        <v>12734</v>
      </c>
      <c r="BA1043" s="214">
        <v>219</v>
      </c>
      <c r="BB1043" s="214" t="s">
        <v>12734</v>
      </c>
      <c r="BC1043" s="214" t="s">
        <v>12734</v>
      </c>
      <c r="BD1043" s="214" t="s">
        <v>12734</v>
      </c>
      <c r="BE1043" s="214">
        <v>388</v>
      </c>
      <c r="BF1043" s="214">
        <v>373</v>
      </c>
      <c r="BG1043" s="215" t="s">
        <v>12734</v>
      </c>
      <c r="BH1043" s="212">
        <v>10.292358297693868</v>
      </c>
      <c r="BI1043" s="212">
        <v>-1009.2923582976939</v>
      </c>
      <c r="BJ1043" s="214">
        <v>884</v>
      </c>
      <c r="BK1043" s="212">
        <v>0</v>
      </c>
      <c r="BL1043" s="212">
        <v>0.21403182159055145</v>
      </c>
      <c r="BM1043" s="212">
        <v>-1009.5063901192844</v>
      </c>
      <c r="BN1043" s="216">
        <v>-1863.4934523109864</v>
      </c>
      <c r="BO1043" s="217"/>
      <c r="BP1043" s="212">
        <v>0</v>
      </c>
      <c r="BQ1043" s="38">
        <v>0</v>
      </c>
      <c r="BR1043" s="212" t="s">
        <v>13324</v>
      </c>
      <c r="BS1043" s="212">
        <v>0</v>
      </c>
      <c r="BT1043" s="218">
        <v>2107</v>
      </c>
      <c r="BU1043" s="213">
        <v>0</v>
      </c>
      <c r="BV1043" s="218">
        <v>0</v>
      </c>
      <c r="BW1043" s="218">
        <v>0</v>
      </c>
      <c r="BX1043" s="212"/>
    </row>
    <row r="1044" spans="1:76">
      <c r="A1044" s="26" t="s">
        <v>1915</v>
      </c>
      <c r="B1044" s="1" t="s">
        <v>4307</v>
      </c>
      <c r="C1044" s="2" t="s">
        <v>4308</v>
      </c>
      <c r="D1044" s="91" t="s">
        <v>568</v>
      </c>
      <c r="E1044" s="2" t="s">
        <v>2665</v>
      </c>
      <c r="F1044" s="2" t="s">
        <v>2665</v>
      </c>
      <c r="G1044" s="2" t="s">
        <v>1372</v>
      </c>
      <c r="H1044" s="2" t="s">
        <v>1372</v>
      </c>
      <c r="I1044">
        <v>5887</v>
      </c>
      <c r="J1044" t="s">
        <v>6886</v>
      </c>
      <c r="K1044" t="e">
        <v>#VALUE!</v>
      </c>
      <c r="L1044" t="s">
        <v>3355</v>
      </c>
      <c r="M1044" s="175">
        <v>0</v>
      </c>
      <c r="N1044" s="124">
        <v>0</v>
      </c>
      <c r="O1044" s="75">
        <v>0</v>
      </c>
      <c r="P1044" s="124">
        <v>0</v>
      </c>
      <c r="Q1044" s="124">
        <v>0</v>
      </c>
      <c r="R1044" s="124">
        <v>0</v>
      </c>
      <c r="S1044" s="75">
        <v>0</v>
      </c>
      <c r="T1044" s="124">
        <v>0</v>
      </c>
      <c r="U1044" s="75">
        <v>0</v>
      </c>
      <c r="V1044" s="75">
        <v>0</v>
      </c>
      <c r="W1044" s="75">
        <v>0</v>
      </c>
      <c r="X1044" s="75">
        <v>0</v>
      </c>
      <c r="Y1044" s="4">
        <v>0</v>
      </c>
      <c r="Z1044" s="4">
        <v>0</v>
      </c>
      <c r="AA1044" s="4">
        <v>0</v>
      </c>
      <c r="AB1044" s="8">
        <v>0</v>
      </c>
      <c r="AC1044" s="8">
        <v>0</v>
      </c>
      <c r="AD1044" s="8">
        <v>0</v>
      </c>
      <c r="AE1044" s="8">
        <v>0</v>
      </c>
      <c r="AF1044" s="51">
        <v>0.37915166066423983</v>
      </c>
      <c r="AG1044" s="51">
        <v>0</v>
      </c>
      <c r="AH1044" s="51">
        <v>0</v>
      </c>
      <c r="AI1044" s="51">
        <v>0</v>
      </c>
      <c r="AJ1044" s="8">
        <v>-999</v>
      </c>
      <c r="AK1044" s="8" t="s">
        <v>12734</v>
      </c>
      <c r="AL1044" s="8" t="s">
        <v>12734</v>
      </c>
      <c r="AM1044" s="8" t="s">
        <v>12734</v>
      </c>
      <c r="AN1044" s="8" t="s">
        <v>12734</v>
      </c>
      <c r="AO1044" s="8" t="s">
        <v>12734</v>
      </c>
      <c r="AP1044" s="8">
        <v>-999</v>
      </c>
      <c r="AQ1044" s="8" t="s">
        <v>12734</v>
      </c>
      <c r="AR1044" s="8" t="s">
        <v>12734</v>
      </c>
      <c r="AS1044" s="8" t="s">
        <v>12734</v>
      </c>
      <c r="AT1044" s="8">
        <v>-999</v>
      </c>
      <c r="AU1044" s="8">
        <v>-999</v>
      </c>
      <c r="AV1044" s="133" t="s">
        <v>12734</v>
      </c>
      <c r="AW1044" s="133" t="s">
        <v>12734</v>
      </c>
      <c r="AX1044" s="133" t="s">
        <v>12734</v>
      </c>
      <c r="AY1044" s="133" t="s">
        <v>12734</v>
      </c>
      <c r="AZ1044" s="133" t="s">
        <v>12734</v>
      </c>
      <c r="BA1044" s="133">
        <v>219</v>
      </c>
      <c r="BB1044" s="133" t="s">
        <v>12734</v>
      </c>
      <c r="BC1044" s="133" t="s">
        <v>12734</v>
      </c>
      <c r="BD1044" s="133" t="s">
        <v>12734</v>
      </c>
      <c r="BE1044" s="133">
        <v>388</v>
      </c>
      <c r="BF1044" s="133">
        <v>373</v>
      </c>
      <c r="BG1044" s="92" t="s">
        <v>12734</v>
      </c>
      <c r="BH1044" s="8">
        <v>10.292358297693868</v>
      </c>
      <c r="BI1044" s="8">
        <v>-1009.2923582976939</v>
      </c>
      <c r="BJ1044" s="12">
        <v>884</v>
      </c>
      <c r="BK1044" s="10">
        <v>0</v>
      </c>
      <c r="BL1044" s="10">
        <v>0.21403182159055145</v>
      </c>
      <c r="BM1044" s="10">
        <v>-1009.5063901192844</v>
      </c>
      <c r="BN1044" s="41">
        <v>-1863.4934523109864</v>
      </c>
      <c r="BO1044" s="41"/>
      <c r="BP1044" s="10">
        <v>0</v>
      </c>
      <c r="BQ1044" s="38">
        <v>0</v>
      </c>
      <c r="BR1044" s="6" t="s">
        <v>13324</v>
      </c>
      <c r="BS1044" s="51">
        <v>0</v>
      </c>
      <c r="BT1044" s="75">
        <v>2107</v>
      </c>
      <c r="BU1044" s="51">
        <v>0</v>
      </c>
      <c r="BV1044" s="75">
        <v>0</v>
      </c>
      <c r="BW1044" s="75">
        <v>0</v>
      </c>
      <c r="BX1044" s="51"/>
    </row>
    <row r="1045" spans="1:76">
      <c r="A1045" s="186" t="s">
        <v>1926</v>
      </c>
      <c r="B1045" s="187" t="s">
        <v>4273</v>
      </c>
      <c r="C1045" s="188" t="s">
        <v>4659</v>
      </c>
      <c r="D1045" s="219" t="s">
        <v>316</v>
      </c>
      <c r="E1045" s="188" t="s">
        <v>2665</v>
      </c>
      <c r="F1045" s="188" t="s">
        <v>2665</v>
      </c>
      <c r="G1045" s="188" t="s">
        <v>1372</v>
      </c>
      <c r="H1045" s="188" t="s">
        <v>1372</v>
      </c>
      <c r="I1045" s="190">
        <v>4751</v>
      </c>
      <c r="J1045" s="190" t="s">
        <v>7797</v>
      </c>
      <c r="K1045" s="202" t="e">
        <v>#VALUE!</v>
      </c>
      <c r="L1045" s="202" t="s">
        <v>3364</v>
      </c>
      <c r="M1045" s="66">
        <v>0</v>
      </c>
      <c r="N1045" s="192">
        <v>0</v>
      </c>
      <c r="O1045" s="192">
        <v>0</v>
      </c>
      <c r="P1045" s="192">
        <v>0</v>
      </c>
      <c r="Q1045" s="192">
        <v>0</v>
      </c>
      <c r="R1045" s="192">
        <v>0</v>
      </c>
      <c r="S1045" s="192">
        <v>0</v>
      </c>
      <c r="T1045" s="192">
        <v>0</v>
      </c>
      <c r="U1045" s="192">
        <v>0</v>
      </c>
      <c r="V1045" s="192">
        <v>0</v>
      </c>
      <c r="W1045" s="192">
        <v>0</v>
      </c>
      <c r="X1045" s="192">
        <v>0</v>
      </c>
      <c r="Y1045" s="193">
        <v>0</v>
      </c>
      <c r="Z1045" s="194">
        <v>0</v>
      </c>
      <c r="AA1045" s="194">
        <v>0</v>
      </c>
      <c r="AB1045" s="195">
        <v>0</v>
      </c>
      <c r="AC1045" s="195">
        <v>0</v>
      </c>
      <c r="AD1045" s="195">
        <v>0</v>
      </c>
      <c r="AE1045" s="195">
        <v>0</v>
      </c>
      <c r="AF1045" s="195">
        <v>0.37915166066423983</v>
      </c>
      <c r="AG1045" s="196">
        <v>0</v>
      </c>
      <c r="AH1045" s="196">
        <v>0</v>
      </c>
      <c r="AI1045" s="196">
        <v>0</v>
      </c>
      <c r="AJ1045" s="195">
        <v>-999</v>
      </c>
      <c r="AK1045" s="195" t="s">
        <v>12734</v>
      </c>
      <c r="AL1045" s="195" t="s">
        <v>12734</v>
      </c>
      <c r="AM1045" s="195" t="s">
        <v>12734</v>
      </c>
      <c r="AN1045" s="195" t="s">
        <v>12734</v>
      </c>
      <c r="AO1045" s="195" t="s">
        <v>12734</v>
      </c>
      <c r="AP1045" s="195">
        <v>-999</v>
      </c>
      <c r="AQ1045" s="195" t="s">
        <v>12734</v>
      </c>
      <c r="AR1045" s="195" t="s">
        <v>12734</v>
      </c>
      <c r="AS1045" s="195" t="s">
        <v>12734</v>
      </c>
      <c r="AT1045" s="195">
        <v>-999</v>
      </c>
      <c r="AU1045" s="195">
        <v>-999</v>
      </c>
      <c r="AV1045" s="197" t="s">
        <v>12734</v>
      </c>
      <c r="AW1045" s="197" t="s">
        <v>12734</v>
      </c>
      <c r="AX1045" s="197" t="s">
        <v>12734</v>
      </c>
      <c r="AY1045" s="197" t="s">
        <v>12734</v>
      </c>
      <c r="AZ1045" s="197" t="s">
        <v>12734</v>
      </c>
      <c r="BA1045" s="197">
        <v>219</v>
      </c>
      <c r="BB1045" s="197" t="s">
        <v>12734</v>
      </c>
      <c r="BC1045" s="197" t="s">
        <v>12734</v>
      </c>
      <c r="BD1045" s="197" t="s">
        <v>12734</v>
      </c>
      <c r="BE1045" s="197">
        <v>388</v>
      </c>
      <c r="BF1045" s="197">
        <v>373</v>
      </c>
      <c r="BG1045" s="198" t="s">
        <v>12734</v>
      </c>
      <c r="BH1045" s="195">
        <v>10.292358297693868</v>
      </c>
      <c r="BI1045" s="195">
        <v>-1009.2923582976939</v>
      </c>
      <c r="BJ1045" s="197">
        <v>884</v>
      </c>
      <c r="BK1045" s="195">
        <v>0</v>
      </c>
      <c r="BL1045" s="195">
        <v>0.21403182159055145</v>
      </c>
      <c r="BM1045" s="195">
        <v>-1009.5063901192844</v>
      </c>
      <c r="BN1045" s="199">
        <v>-1863.4934523109864</v>
      </c>
      <c r="BO1045" s="200"/>
      <c r="BP1045" s="195">
        <v>0</v>
      </c>
      <c r="BQ1045" s="38">
        <v>0</v>
      </c>
      <c r="BR1045" s="195" t="s">
        <v>13324</v>
      </c>
      <c r="BS1045" s="195">
        <v>0</v>
      </c>
      <c r="BT1045" s="201">
        <v>2107</v>
      </c>
      <c r="BU1045" s="196">
        <v>0</v>
      </c>
      <c r="BV1045" s="201">
        <v>0</v>
      </c>
      <c r="BW1045" s="201">
        <v>0</v>
      </c>
      <c r="BX1045" s="195"/>
    </row>
    <row r="1046" spans="1:76">
      <c r="A1046" s="61" t="s">
        <v>5573</v>
      </c>
      <c r="B1046" s="1" t="s">
        <v>4273</v>
      </c>
      <c r="C1046" s="2" t="s">
        <v>5417</v>
      </c>
      <c r="D1046" s="91" t="s">
        <v>5973</v>
      </c>
      <c r="E1046" s="2" t="s">
        <v>2665</v>
      </c>
      <c r="F1046" s="2" t="s">
        <v>2665</v>
      </c>
      <c r="G1046" s="2" t="s">
        <v>1372</v>
      </c>
      <c r="H1046" s="2" t="s">
        <v>1372</v>
      </c>
      <c r="I1046">
        <v>13809</v>
      </c>
      <c r="J1046" t="s">
        <v>7431</v>
      </c>
      <c r="K1046" t="e">
        <v>#VALUE!</v>
      </c>
      <c r="L1046" t="s">
        <v>5974</v>
      </c>
      <c r="M1046" s="175">
        <v>0</v>
      </c>
      <c r="N1046" s="124">
        <v>0</v>
      </c>
      <c r="O1046" s="75">
        <v>0</v>
      </c>
      <c r="P1046" s="124">
        <v>0</v>
      </c>
      <c r="Q1046" s="124">
        <v>0</v>
      </c>
      <c r="R1046" s="124">
        <v>0</v>
      </c>
      <c r="S1046" s="75">
        <v>0</v>
      </c>
      <c r="T1046" s="124">
        <v>0</v>
      </c>
      <c r="U1046" s="75">
        <v>0</v>
      </c>
      <c r="V1046" s="75">
        <v>0</v>
      </c>
      <c r="W1046" s="75">
        <v>0</v>
      </c>
      <c r="X1046" s="75">
        <v>0</v>
      </c>
      <c r="Y1046" s="52">
        <v>0</v>
      </c>
      <c r="Z1046" s="52">
        <v>0</v>
      </c>
      <c r="AA1046" s="52">
        <v>0</v>
      </c>
      <c r="AB1046" s="51">
        <v>0</v>
      </c>
      <c r="AC1046" s="51">
        <v>0</v>
      </c>
      <c r="AD1046" s="51">
        <v>0</v>
      </c>
      <c r="AE1046" s="51">
        <v>0</v>
      </c>
      <c r="AF1046" s="51">
        <v>0.37915166066423983</v>
      </c>
      <c r="AG1046" s="51">
        <v>0</v>
      </c>
      <c r="AH1046" s="51">
        <v>0</v>
      </c>
      <c r="AI1046" s="51">
        <v>0</v>
      </c>
      <c r="AJ1046" s="51">
        <v>-999</v>
      </c>
      <c r="AK1046" s="51" t="s">
        <v>12734</v>
      </c>
      <c r="AL1046" s="51" t="s">
        <v>12734</v>
      </c>
      <c r="AM1046" s="51" t="s">
        <v>12734</v>
      </c>
      <c r="AN1046" s="51" t="s">
        <v>12734</v>
      </c>
      <c r="AO1046" s="51" t="s">
        <v>12734</v>
      </c>
      <c r="AP1046" s="51">
        <v>-999</v>
      </c>
      <c r="AQ1046" s="51" t="s">
        <v>12734</v>
      </c>
      <c r="AR1046" s="51" t="s">
        <v>12734</v>
      </c>
      <c r="AS1046" s="51" t="s">
        <v>12734</v>
      </c>
      <c r="AT1046" s="51">
        <v>-999</v>
      </c>
      <c r="AU1046" s="51">
        <v>-999</v>
      </c>
      <c r="AV1046" s="76" t="s">
        <v>12734</v>
      </c>
      <c r="AW1046" s="133" t="s">
        <v>12734</v>
      </c>
      <c r="AX1046" s="133" t="s">
        <v>12734</v>
      </c>
      <c r="AY1046" s="133" t="s">
        <v>12734</v>
      </c>
      <c r="AZ1046" s="133" t="s">
        <v>12734</v>
      </c>
      <c r="BA1046" s="133">
        <v>219</v>
      </c>
      <c r="BB1046" s="133" t="s">
        <v>12734</v>
      </c>
      <c r="BC1046" s="133" t="s">
        <v>12734</v>
      </c>
      <c r="BD1046" s="133" t="s">
        <v>12734</v>
      </c>
      <c r="BE1046" s="133">
        <v>388</v>
      </c>
      <c r="BF1046" s="133">
        <v>373</v>
      </c>
      <c r="BG1046" s="92" t="s">
        <v>12734</v>
      </c>
      <c r="BH1046" s="51">
        <v>10.292358297693868</v>
      </c>
      <c r="BI1046" s="8">
        <v>-1009.2923582976939</v>
      </c>
      <c r="BJ1046" s="12">
        <v>884</v>
      </c>
      <c r="BK1046" s="51">
        <v>0</v>
      </c>
      <c r="BL1046" s="51">
        <v>0.21403182159055145</v>
      </c>
      <c r="BM1046" s="51">
        <v>-1009.5063901192844</v>
      </c>
      <c r="BN1046" s="64">
        <v>-1863.4934523109864</v>
      </c>
      <c r="BO1046" s="64"/>
      <c r="BP1046" s="51">
        <v>0</v>
      </c>
      <c r="BQ1046" s="38">
        <v>0</v>
      </c>
      <c r="BR1046" s="51" t="s">
        <v>13324</v>
      </c>
      <c r="BS1046" s="51">
        <v>0</v>
      </c>
      <c r="BT1046" s="75">
        <v>2107</v>
      </c>
      <c r="BU1046" s="51">
        <v>0</v>
      </c>
      <c r="BV1046" s="75">
        <v>0</v>
      </c>
      <c r="BW1046" s="75">
        <v>0</v>
      </c>
      <c r="BX1046" s="51"/>
    </row>
    <row r="1047" spans="1:76">
      <c r="A1047" s="48" t="s">
        <v>1930</v>
      </c>
      <c r="B1047" s="1" t="s">
        <v>4273</v>
      </c>
      <c r="C1047" s="2" t="s">
        <v>4485</v>
      </c>
      <c r="D1047" s="91" t="s">
        <v>152</v>
      </c>
      <c r="E1047" s="2" t="s">
        <v>2665</v>
      </c>
      <c r="F1047" s="2" t="s">
        <v>2665</v>
      </c>
      <c r="G1047" s="2" t="s">
        <v>1372</v>
      </c>
      <c r="H1047" s="2" t="s">
        <v>1372</v>
      </c>
      <c r="I1047">
        <v>1702</v>
      </c>
      <c r="J1047" t="s">
        <v>6750</v>
      </c>
      <c r="K1047" t="e">
        <v>#VALUE!</v>
      </c>
      <c r="L1047" t="s">
        <v>3369</v>
      </c>
      <c r="M1047" s="175">
        <v>0</v>
      </c>
      <c r="N1047" s="124">
        <v>0</v>
      </c>
      <c r="O1047" s="75">
        <v>0</v>
      </c>
      <c r="P1047" s="124">
        <v>0</v>
      </c>
      <c r="Q1047" s="124">
        <v>0</v>
      </c>
      <c r="R1047" s="124">
        <v>0</v>
      </c>
      <c r="S1047" s="75">
        <v>0</v>
      </c>
      <c r="T1047" s="124">
        <v>0</v>
      </c>
      <c r="U1047" s="75">
        <v>0</v>
      </c>
      <c r="V1047" s="75">
        <v>0</v>
      </c>
      <c r="W1047" s="75">
        <v>0</v>
      </c>
      <c r="X1047" s="75">
        <v>0</v>
      </c>
      <c r="Y1047" s="31">
        <v>0</v>
      </c>
      <c r="Z1047" s="31">
        <v>0</v>
      </c>
      <c r="AA1047" s="31">
        <v>0</v>
      </c>
      <c r="AB1047" s="32">
        <v>0</v>
      </c>
      <c r="AC1047" s="32">
        <v>0</v>
      </c>
      <c r="AD1047" s="32">
        <v>0</v>
      </c>
      <c r="AE1047" s="32">
        <v>0</v>
      </c>
      <c r="AF1047" s="51">
        <v>0.37915166066423983</v>
      </c>
      <c r="AG1047" s="51">
        <v>0</v>
      </c>
      <c r="AH1047" s="51">
        <v>0</v>
      </c>
      <c r="AI1047" s="51">
        <v>0</v>
      </c>
      <c r="AJ1047" s="32">
        <v>-999</v>
      </c>
      <c r="AK1047" s="32" t="s">
        <v>12734</v>
      </c>
      <c r="AL1047" s="32" t="s">
        <v>12734</v>
      </c>
      <c r="AM1047" s="32" t="s">
        <v>12734</v>
      </c>
      <c r="AN1047" s="32" t="s">
        <v>12734</v>
      </c>
      <c r="AO1047" s="32" t="s">
        <v>12734</v>
      </c>
      <c r="AP1047" s="32">
        <v>-999</v>
      </c>
      <c r="AQ1047" s="32" t="s">
        <v>12734</v>
      </c>
      <c r="AR1047" s="32" t="s">
        <v>12734</v>
      </c>
      <c r="AS1047" s="32" t="s">
        <v>12734</v>
      </c>
      <c r="AT1047" s="32">
        <v>-999</v>
      </c>
      <c r="AU1047" s="32">
        <v>-999</v>
      </c>
      <c r="AV1047" s="134" t="s">
        <v>12734</v>
      </c>
      <c r="AW1047" s="133" t="s">
        <v>12734</v>
      </c>
      <c r="AX1047" s="133" t="s">
        <v>12734</v>
      </c>
      <c r="AY1047" s="133" t="s">
        <v>12734</v>
      </c>
      <c r="AZ1047" s="133" t="s">
        <v>12734</v>
      </c>
      <c r="BA1047" s="133">
        <v>219</v>
      </c>
      <c r="BB1047" s="133" t="s">
        <v>12734</v>
      </c>
      <c r="BC1047" s="133" t="s">
        <v>12734</v>
      </c>
      <c r="BD1047" s="133" t="s">
        <v>12734</v>
      </c>
      <c r="BE1047" s="133">
        <v>388</v>
      </c>
      <c r="BF1047" s="133">
        <v>373</v>
      </c>
      <c r="BG1047" s="92" t="s">
        <v>12734</v>
      </c>
      <c r="BH1047" s="32">
        <v>10.292358297693868</v>
      </c>
      <c r="BI1047" s="8">
        <v>-1009.2923582976939</v>
      </c>
      <c r="BJ1047" s="12">
        <v>884</v>
      </c>
      <c r="BK1047" s="32">
        <v>0</v>
      </c>
      <c r="BL1047" s="32">
        <v>0.21403182159055145</v>
      </c>
      <c r="BM1047" s="32">
        <v>-1009.5063901192844</v>
      </c>
      <c r="BN1047" s="40">
        <v>-1863.4934523109864</v>
      </c>
      <c r="BO1047" s="40"/>
      <c r="BP1047" s="32">
        <v>0</v>
      </c>
      <c r="BQ1047" s="38">
        <v>0</v>
      </c>
      <c r="BR1047" s="6" t="s">
        <v>13324</v>
      </c>
      <c r="BS1047" s="51">
        <v>0</v>
      </c>
      <c r="BT1047" s="75">
        <v>2107</v>
      </c>
      <c r="BU1047" s="51">
        <v>0</v>
      </c>
      <c r="BV1047" s="75">
        <v>0</v>
      </c>
      <c r="BW1047" s="75">
        <v>0</v>
      </c>
      <c r="BX1047" s="51"/>
    </row>
    <row r="1048" spans="1:76">
      <c r="A1048" s="26" t="s">
        <v>2760</v>
      </c>
      <c r="B1048" s="1" t="s">
        <v>3953</v>
      </c>
      <c r="C1048" s="2" t="s">
        <v>4826</v>
      </c>
      <c r="D1048" s="91" t="s">
        <v>554</v>
      </c>
      <c r="E1048" s="2" t="s">
        <v>2665</v>
      </c>
      <c r="F1048" s="2" t="s">
        <v>2665</v>
      </c>
      <c r="G1048" s="2" t="s">
        <v>1372</v>
      </c>
      <c r="H1048" s="2" t="s">
        <v>1372</v>
      </c>
      <c r="I1048">
        <v>96</v>
      </c>
      <c r="J1048" t="s">
        <v>7826</v>
      </c>
      <c r="K1048" t="e">
        <v>#VALUE!</v>
      </c>
      <c r="L1048" t="s">
        <v>5978</v>
      </c>
      <c r="M1048" s="175">
        <v>0</v>
      </c>
      <c r="N1048" s="124">
        <v>0</v>
      </c>
      <c r="O1048" s="75">
        <v>0</v>
      </c>
      <c r="P1048" s="124">
        <v>0</v>
      </c>
      <c r="Q1048" s="124">
        <v>0</v>
      </c>
      <c r="R1048" s="124">
        <v>0</v>
      </c>
      <c r="S1048" s="75">
        <v>0</v>
      </c>
      <c r="T1048" s="124">
        <v>0</v>
      </c>
      <c r="U1048" s="75">
        <v>0</v>
      </c>
      <c r="V1048" s="75">
        <v>0</v>
      </c>
      <c r="W1048" s="75">
        <v>0</v>
      </c>
      <c r="X1048" s="75">
        <v>0</v>
      </c>
      <c r="Y1048" s="4">
        <v>0</v>
      </c>
      <c r="Z1048" s="4">
        <v>0</v>
      </c>
      <c r="AA1048" s="4">
        <v>0</v>
      </c>
      <c r="AB1048" s="8">
        <v>0</v>
      </c>
      <c r="AC1048" s="8">
        <v>0</v>
      </c>
      <c r="AD1048" s="8">
        <v>0</v>
      </c>
      <c r="AE1048" s="8">
        <v>0</v>
      </c>
      <c r="AF1048" s="51">
        <v>0.37915166066423983</v>
      </c>
      <c r="AG1048" s="51">
        <v>0</v>
      </c>
      <c r="AH1048" s="51">
        <v>0</v>
      </c>
      <c r="AI1048" s="51">
        <v>0</v>
      </c>
      <c r="AJ1048" s="8">
        <v>-999</v>
      </c>
      <c r="AK1048" s="8" t="s">
        <v>12734</v>
      </c>
      <c r="AL1048" s="8" t="s">
        <v>12734</v>
      </c>
      <c r="AM1048" s="8" t="s">
        <v>12734</v>
      </c>
      <c r="AN1048" s="8" t="s">
        <v>12734</v>
      </c>
      <c r="AO1048" s="8" t="s">
        <v>12734</v>
      </c>
      <c r="AP1048" s="8">
        <v>-999</v>
      </c>
      <c r="AQ1048" s="8" t="s">
        <v>12734</v>
      </c>
      <c r="AR1048" s="8" t="s">
        <v>12734</v>
      </c>
      <c r="AS1048" s="8" t="s">
        <v>12734</v>
      </c>
      <c r="AT1048" s="8">
        <v>-999</v>
      </c>
      <c r="AU1048" s="8">
        <v>-999</v>
      </c>
      <c r="AV1048" s="133" t="s">
        <v>12734</v>
      </c>
      <c r="AW1048" s="133" t="s">
        <v>12734</v>
      </c>
      <c r="AX1048" s="133" t="s">
        <v>12734</v>
      </c>
      <c r="AY1048" s="133" t="s">
        <v>12734</v>
      </c>
      <c r="AZ1048" s="133" t="s">
        <v>12734</v>
      </c>
      <c r="BA1048" s="133">
        <v>219</v>
      </c>
      <c r="BB1048" s="133" t="s">
        <v>12734</v>
      </c>
      <c r="BC1048" s="133" t="s">
        <v>12734</v>
      </c>
      <c r="BD1048" s="133" t="s">
        <v>12734</v>
      </c>
      <c r="BE1048" s="133">
        <v>388</v>
      </c>
      <c r="BF1048" s="133">
        <v>373</v>
      </c>
      <c r="BG1048" s="92" t="s">
        <v>12734</v>
      </c>
      <c r="BH1048" s="8">
        <v>10.292358297693868</v>
      </c>
      <c r="BI1048" s="8">
        <v>-1009.2923582976939</v>
      </c>
      <c r="BJ1048" s="12">
        <v>884</v>
      </c>
      <c r="BK1048" s="10">
        <v>0</v>
      </c>
      <c r="BL1048" s="10">
        <v>0.21403182159055145</v>
      </c>
      <c r="BM1048" s="10">
        <v>-1009.5063901192844</v>
      </c>
      <c r="BN1048" s="41">
        <v>-1863.4934523109864</v>
      </c>
      <c r="BO1048" s="41"/>
      <c r="BP1048" s="10">
        <v>0</v>
      </c>
      <c r="BQ1048" s="38">
        <v>0</v>
      </c>
      <c r="BR1048" s="6" t="s">
        <v>13324</v>
      </c>
      <c r="BS1048" s="51">
        <v>0</v>
      </c>
      <c r="BT1048" s="75">
        <v>2107</v>
      </c>
      <c r="BU1048" s="51">
        <v>0</v>
      </c>
      <c r="BV1048" s="75">
        <v>0</v>
      </c>
      <c r="BW1048" s="75">
        <v>0</v>
      </c>
      <c r="BX1048" s="51"/>
    </row>
    <row r="1049" spans="1:76">
      <c r="A1049" s="135" t="s">
        <v>1934</v>
      </c>
      <c r="B1049" s="1" t="s">
        <v>3953</v>
      </c>
      <c r="C1049" s="2" t="s">
        <v>4350</v>
      </c>
      <c r="D1049" s="91" t="s">
        <v>504</v>
      </c>
      <c r="E1049" s="2" t="s">
        <v>2665</v>
      </c>
      <c r="F1049" s="2" t="s">
        <v>2665</v>
      </c>
      <c r="G1049" s="2" t="s">
        <v>1372</v>
      </c>
      <c r="H1049" s="2" t="s">
        <v>1372</v>
      </c>
      <c r="I1049" s="123">
        <v>2714</v>
      </c>
      <c r="J1049" s="123" t="s">
        <v>7334</v>
      </c>
      <c r="K1049" s="123" t="e">
        <v>#VALUE!</v>
      </c>
      <c r="L1049" s="123" t="s">
        <v>3372</v>
      </c>
      <c r="M1049" s="124">
        <v>0</v>
      </c>
      <c r="N1049" s="124">
        <v>0</v>
      </c>
      <c r="O1049" s="124">
        <v>0</v>
      </c>
      <c r="P1049" s="124">
        <v>0</v>
      </c>
      <c r="Q1049" s="124">
        <v>0</v>
      </c>
      <c r="R1049" s="124">
        <v>0</v>
      </c>
      <c r="S1049" s="124">
        <v>0</v>
      </c>
      <c r="T1049" s="124">
        <v>0</v>
      </c>
      <c r="U1049" s="124">
        <v>0</v>
      </c>
      <c r="V1049" s="124">
        <v>0</v>
      </c>
      <c r="W1049" s="124">
        <v>0</v>
      </c>
      <c r="X1049" s="124">
        <v>0</v>
      </c>
      <c r="Y1049" s="125">
        <v>0</v>
      </c>
      <c r="Z1049" s="125">
        <v>0</v>
      </c>
      <c r="AA1049" s="125">
        <v>0</v>
      </c>
      <c r="AB1049" s="126">
        <v>0</v>
      </c>
      <c r="AC1049" s="126">
        <v>0</v>
      </c>
      <c r="AD1049" s="126">
        <v>0</v>
      </c>
      <c r="AE1049" s="126">
        <v>0</v>
      </c>
      <c r="AF1049" s="126">
        <v>0.37915166066423983</v>
      </c>
      <c r="AG1049" s="126">
        <v>0</v>
      </c>
      <c r="AH1049" s="126">
        <v>0</v>
      </c>
      <c r="AI1049" s="51">
        <v>0</v>
      </c>
      <c r="AJ1049" s="126">
        <v>-999</v>
      </c>
      <c r="AK1049" s="126" t="s">
        <v>12734</v>
      </c>
      <c r="AL1049" s="126" t="s">
        <v>12734</v>
      </c>
      <c r="AM1049" s="126" t="s">
        <v>12734</v>
      </c>
      <c r="AN1049" s="126" t="s">
        <v>12734</v>
      </c>
      <c r="AO1049" s="126" t="s">
        <v>12734</v>
      </c>
      <c r="AP1049" s="126">
        <v>-999</v>
      </c>
      <c r="AQ1049" s="126" t="s">
        <v>12734</v>
      </c>
      <c r="AR1049" s="126" t="s">
        <v>12734</v>
      </c>
      <c r="AS1049" s="126" t="s">
        <v>12734</v>
      </c>
      <c r="AT1049" s="126">
        <v>-999</v>
      </c>
      <c r="AU1049" s="126">
        <v>-999</v>
      </c>
      <c r="AV1049" s="128" t="s">
        <v>12734</v>
      </c>
      <c r="AW1049" s="128" t="s">
        <v>12734</v>
      </c>
      <c r="AX1049" s="128" t="s">
        <v>12734</v>
      </c>
      <c r="AY1049" s="128" t="s">
        <v>12734</v>
      </c>
      <c r="AZ1049" s="128" t="s">
        <v>12734</v>
      </c>
      <c r="BA1049" s="128">
        <v>219</v>
      </c>
      <c r="BB1049" s="128" t="s">
        <v>12734</v>
      </c>
      <c r="BC1049" s="128" t="s">
        <v>12734</v>
      </c>
      <c r="BD1049" s="128" t="s">
        <v>12734</v>
      </c>
      <c r="BE1049" s="128">
        <v>388</v>
      </c>
      <c r="BF1049" s="128">
        <v>373</v>
      </c>
      <c r="BG1049" s="127" t="s">
        <v>12734</v>
      </c>
      <c r="BH1049" s="126">
        <v>10.292358297693868</v>
      </c>
      <c r="BI1049" s="126">
        <v>-1009.2923582976939</v>
      </c>
      <c r="BJ1049" s="128">
        <v>884</v>
      </c>
      <c r="BK1049" s="126">
        <v>0</v>
      </c>
      <c r="BL1049" s="126">
        <v>0.21403182159055145</v>
      </c>
      <c r="BM1049" s="126">
        <v>-1009.5063901192844</v>
      </c>
      <c r="BN1049" s="129">
        <v>-1863.4934523109864</v>
      </c>
      <c r="BO1049" s="129"/>
      <c r="BP1049" s="126">
        <v>0</v>
      </c>
      <c r="BQ1049" s="38">
        <v>0</v>
      </c>
      <c r="BR1049" s="126" t="s">
        <v>13324</v>
      </c>
      <c r="BS1049" s="126">
        <v>0</v>
      </c>
      <c r="BT1049" s="124">
        <v>2107</v>
      </c>
      <c r="BU1049" s="126">
        <v>0</v>
      </c>
      <c r="BV1049" s="124">
        <v>0</v>
      </c>
      <c r="BW1049" s="124">
        <v>0</v>
      </c>
      <c r="BX1049" s="126"/>
    </row>
    <row r="1050" spans="1:76">
      <c r="A1050" s="26" t="s">
        <v>3373</v>
      </c>
      <c r="B1050" s="1" t="s">
        <v>3953</v>
      </c>
      <c r="C1050" s="2" t="s">
        <v>4069</v>
      </c>
      <c r="D1050" s="91" t="s">
        <v>1289</v>
      </c>
      <c r="E1050" s="2" t="s">
        <v>2665</v>
      </c>
      <c r="F1050" s="2" t="s">
        <v>2665</v>
      </c>
      <c r="G1050" s="2" t="s">
        <v>1372</v>
      </c>
      <c r="H1050" s="2" t="s">
        <v>1372</v>
      </c>
      <c r="I1050">
        <v>9767</v>
      </c>
      <c r="J1050" t="s">
        <v>6704</v>
      </c>
      <c r="K1050" t="e">
        <v>#VALUE!</v>
      </c>
      <c r="L1050" t="s">
        <v>3374</v>
      </c>
      <c r="M1050" s="175">
        <v>0</v>
      </c>
      <c r="N1050" s="124">
        <v>0</v>
      </c>
      <c r="O1050" s="75">
        <v>0</v>
      </c>
      <c r="P1050" s="124">
        <v>0</v>
      </c>
      <c r="Q1050" s="124">
        <v>0</v>
      </c>
      <c r="R1050" s="124">
        <v>0</v>
      </c>
      <c r="S1050" s="75">
        <v>0</v>
      </c>
      <c r="T1050" s="124">
        <v>0</v>
      </c>
      <c r="U1050" s="75">
        <v>0</v>
      </c>
      <c r="V1050" s="75">
        <v>0</v>
      </c>
      <c r="W1050" s="75">
        <v>0</v>
      </c>
      <c r="X1050" s="75">
        <v>0</v>
      </c>
      <c r="Y1050" s="4">
        <v>0</v>
      </c>
      <c r="Z1050" s="4">
        <v>0</v>
      </c>
      <c r="AA1050" s="4">
        <v>0</v>
      </c>
      <c r="AB1050" s="8">
        <v>0</v>
      </c>
      <c r="AC1050" s="8">
        <v>0</v>
      </c>
      <c r="AD1050" s="8">
        <v>0</v>
      </c>
      <c r="AE1050" s="8">
        <v>0</v>
      </c>
      <c r="AF1050" s="51">
        <v>0.37915166066423983</v>
      </c>
      <c r="AG1050" s="51">
        <v>0</v>
      </c>
      <c r="AH1050" s="51">
        <v>0</v>
      </c>
      <c r="AI1050" s="51">
        <v>0</v>
      </c>
      <c r="AJ1050" s="8">
        <v>-999</v>
      </c>
      <c r="AK1050" s="8" t="s">
        <v>12734</v>
      </c>
      <c r="AL1050" s="8" t="s">
        <v>12734</v>
      </c>
      <c r="AM1050" s="8" t="s">
        <v>12734</v>
      </c>
      <c r="AN1050" s="8" t="s">
        <v>12734</v>
      </c>
      <c r="AO1050" s="8" t="s">
        <v>12734</v>
      </c>
      <c r="AP1050" s="8">
        <v>-999</v>
      </c>
      <c r="AQ1050" s="8" t="s">
        <v>12734</v>
      </c>
      <c r="AR1050" s="8" t="s">
        <v>12734</v>
      </c>
      <c r="AS1050" s="8" t="s">
        <v>12734</v>
      </c>
      <c r="AT1050" s="8">
        <v>-999</v>
      </c>
      <c r="AU1050" s="8">
        <v>-999</v>
      </c>
      <c r="AV1050" s="133" t="s">
        <v>12734</v>
      </c>
      <c r="AW1050" s="133" t="s">
        <v>12734</v>
      </c>
      <c r="AX1050" s="133" t="s">
        <v>12734</v>
      </c>
      <c r="AY1050" s="133" t="s">
        <v>12734</v>
      </c>
      <c r="AZ1050" s="133" t="s">
        <v>12734</v>
      </c>
      <c r="BA1050" s="133">
        <v>219</v>
      </c>
      <c r="BB1050" s="133" t="s">
        <v>12734</v>
      </c>
      <c r="BC1050" s="133" t="s">
        <v>12734</v>
      </c>
      <c r="BD1050" s="133" t="s">
        <v>12734</v>
      </c>
      <c r="BE1050" s="133">
        <v>388</v>
      </c>
      <c r="BF1050" s="133">
        <v>373</v>
      </c>
      <c r="BG1050" s="92" t="s">
        <v>12734</v>
      </c>
      <c r="BH1050" s="8">
        <v>10.292358297693868</v>
      </c>
      <c r="BI1050" s="8">
        <v>-1009.2923582976939</v>
      </c>
      <c r="BJ1050" s="12">
        <v>884</v>
      </c>
      <c r="BK1050" s="10">
        <v>0</v>
      </c>
      <c r="BL1050" s="10">
        <v>0.21403182159055145</v>
      </c>
      <c r="BM1050" s="10">
        <v>-1009.5063901192844</v>
      </c>
      <c r="BN1050" s="41">
        <v>-1863.4934523109864</v>
      </c>
      <c r="BO1050" s="41"/>
      <c r="BP1050" s="10">
        <v>0</v>
      </c>
      <c r="BQ1050" s="38">
        <v>0</v>
      </c>
      <c r="BR1050" s="6" t="s">
        <v>13324</v>
      </c>
      <c r="BS1050" s="51">
        <v>0</v>
      </c>
      <c r="BT1050" s="75">
        <v>2107</v>
      </c>
      <c r="BU1050" s="51">
        <v>0</v>
      </c>
      <c r="BV1050" s="75">
        <v>0</v>
      </c>
      <c r="BW1050" s="75">
        <v>0</v>
      </c>
      <c r="BX1050" s="51"/>
    </row>
    <row r="1051" spans="1:76">
      <c r="A1051" s="48" t="s">
        <v>1940</v>
      </c>
      <c r="B1051" s="1" t="s">
        <v>4660</v>
      </c>
      <c r="C1051" s="2" t="s">
        <v>4038</v>
      </c>
      <c r="D1051" s="91" t="s">
        <v>270</v>
      </c>
      <c r="E1051" s="2" t="s">
        <v>2665</v>
      </c>
      <c r="F1051" s="2" t="s">
        <v>2665</v>
      </c>
      <c r="G1051" s="2" t="s">
        <v>1372</v>
      </c>
      <c r="H1051" s="2" t="s">
        <v>1372</v>
      </c>
      <c r="I1051">
        <v>6962</v>
      </c>
      <c r="J1051" t="s">
        <v>7750</v>
      </c>
      <c r="K1051" t="e">
        <v>#VALUE!</v>
      </c>
      <c r="L1051" t="s">
        <v>3380</v>
      </c>
      <c r="M1051" s="175">
        <v>0</v>
      </c>
      <c r="N1051" s="124">
        <v>0</v>
      </c>
      <c r="O1051" s="67">
        <v>0</v>
      </c>
      <c r="P1051" s="124">
        <v>0</v>
      </c>
      <c r="Q1051" s="124">
        <v>0</v>
      </c>
      <c r="R1051" s="124">
        <v>0</v>
      </c>
      <c r="S1051" s="67">
        <v>0</v>
      </c>
      <c r="T1051" s="124">
        <v>0</v>
      </c>
      <c r="U1051" s="67">
        <v>0</v>
      </c>
      <c r="V1051" s="67">
        <v>0</v>
      </c>
      <c r="W1051" s="67">
        <v>0</v>
      </c>
      <c r="X1051" s="67">
        <v>0</v>
      </c>
      <c r="Y1051" s="4">
        <v>0</v>
      </c>
      <c r="Z1051" s="4">
        <v>0</v>
      </c>
      <c r="AA1051" s="4">
        <v>0</v>
      </c>
      <c r="AB1051" s="8">
        <v>0</v>
      </c>
      <c r="AC1051" s="8">
        <v>0</v>
      </c>
      <c r="AD1051" s="8">
        <v>0</v>
      </c>
      <c r="AE1051" s="8">
        <v>0</v>
      </c>
      <c r="AF1051" s="51">
        <v>0.37915166066423983</v>
      </c>
      <c r="AG1051" s="51">
        <v>0</v>
      </c>
      <c r="AH1051" s="51">
        <v>0</v>
      </c>
      <c r="AI1051" s="51">
        <v>0</v>
      </c>
      <c r="AJ1051" s="8">
        <v>-999</v>
      </c>
      <c r="AK1051" s="8" t="s">
        <v>12734</v>
      </c>
      <c r="AL1051" s="8" t="s">
        <v>12734</v>
      </c>
      <c r="AM1051" s="8" t="s">
        <v>12734</v>
      </c>
      <c r="AN1051" s="8" t="s">
        <v>12734</v>
      </c>
      <c r="AO1051" s="8" t="s">
        <v>12734</v>
      </c>
      <c r="AP1051" s="8">
        <v>-999</v>
      </c>
      <c r="AQ1051" s="8" t="s">
        <v>12734</v>
      </c>
      <c r="AR1051" s="8" t="s">
        <v>12734</v>
      </c>
      <c r="AS1051" s="8" t="s">
        <v>12734</v>
      </c>
      <c r="AT1051" s="8">
        <v>-999</v>
      </c>
      <c r="AU1051" s="8">
        <v>-999</v>
      </c>
      <c r="AV1051" s="133" t="s">
        <v>12734</v>
      </c>
      <c r="AW1051" s="133" t="s">
        <v>12734</v>
      </c>
      <c r="AX1051" s="133" t="s">
        <v>12734</v>
      </c>
      <c r="AY1051" s="133" t="s">
        <v>12734</v>
      </c>
      <c r="AZ1051" s="133" t="s">
        <v>12734</v>
      </c>
      <c r="BA1051" s="133">
        <v>219</v>
      </c>
      <c r="BB1051" s="133" t="s">
        <v>12734</v>
      </c>
      <c r="BC1051" s="133" t="s">
        <v>12734</v>
      </c>
      <c r="BD1051" s="133" t="s">
        <v>12734</v>
      </c>
      <c r="BE1051" s="133">
        <v>388</v>
      </c>
      <c r="BF1051" s="133">
        <v>373</v>
      </c>
      <c r="BG1051" s="92" t="s">
        <v>12734</v>
      </c>
      <c r="BH1051" s="8">
        <v>10.292358297693868</v>
      </c>
      <c r="BI1051" s="8">
        <v>-1009.2923582976939</v>
      </c>
      <c r="BJ1051" s="12">
        <v>884</v>
      </c>
      <c r="BK1051" s="10">
        <v>0</v>
      </c>
      <c r="BL1051" s="10">
        <v>0.21403182159055145</v>
      </c>
      <c r="BM1051" s="10">
        <v>-1009.5063901192844</v>
      </c>
      <c r="BN1051" s="41">
        <v>-1863.4934523109864</v>
      </c>
      <c r="BO1051" s="41"/>
      <c r="BP1051" s="10">
        <v>0</v>
      </c>
      <c r="BQ1051" s="38">
        <v>0</v>
      </c>
      <c r="BR1051" s="6" t="s">
        <v>13324</v>
      </c>
      <c r="BS1051" s="51">
        <v>0</v>
      </c>
      <c r="BT1051" s="75">
        <v>2107</v>
      </c>
      <c r="BU1051" s="51">
        <v>0</v>
      </c>
      <c r="BV1051" s="75">
        <v>0</v>
      </c>
      <c r="BW1051" s="75">
        <v>0</v>
      </c>
      <c r="BX1051" s="51"/>
    </row>
    <row r="1052" spans="1:76">
      <c r="A1052" s="203" t="s">
        <v>1943</v>
      </c>
      <c r="B1052" s="187" t="s">
        <v>4663</v>
      </c>
      <c r="C1052" s="188" t="s">
        <v>3963</v>
      </c>
      <c r="D1052" s="219" t="s">
        <v>368</v>
      </c>
      <c r="E1052" s="188" t="s">
        <v>2665</v>
      </c>
      <c r="F1052" s="188" t="s">
        <v>2665</v>
      </c>
      <c r="G1052" s="188" t="s">
        <v>1372</v>
      </c>
      <c r="H1052" s="188" t="s">
        <v>1372</v>
      </c>
      <c r="I1052" s="190">
        <v>332</v>
      </c>
      <c r="J1052" s="190" t="s">
        <v>7364</v>
      </c>
      <c r="K1052" s="202" t="e">
        <v>#VALUE!</v>
      </c>
      <c r="L1052" s="202" t="s">
        <v>5987</v>
      </c>
      <c r="M1052" s="66">
        <v>0</v>
      </c>
      <c r="N1052" s="192">
        <v>0</v>
      </c>
      <c r="O1052" s="192">
        <v>0</v>
      </c>
      <c r="P1052" s="192">
        <v>0</v>
      </c>
      <c r="Q1052" s="192">
        <v>0</v>
      </c>
      <c r="R1052" s="192">
        <v>0</v>
      </c>
      <c r="S1052" s="192">
        <v>0</v>
      </c>
      <c r="T1052" s="192">
        <v>0</v>
      </c>
      <c r="U1052" s="192">
        <v>0</v>
      </c>
      <c r="V1052" s="192">
        <v>0</v>
      </c>
      <c r="W1052" s="192">
        <v>0</v>
      </c>
      <c r="X1052" s="192">
        <v>0</v>
      </c>
      <c r="Y1052" s="193">
        <v>0</v>
      </c>
      <c r="Z1052" s="194">
        <v>0</v>
      </c>
      <c r="AA1052" s="194">
        <v>0</v>
      </c>
      <c r="AB1052" s="195">
        <v>0</v>
      </c>
      <c r="AC1052" s="195">
        <v>0</v>
      </c>
      <c r="AD1052" s="195">
        <v>0</v>
      </c>
      <c r="AE1052" s="195">
        <v>0</v>
      </c>
      <c r="AF1052" s="195">
        <v>0.37915166066423983</v>
      </c>
      <c r="AG1052" s="196">
        <v>0</v>
      </c>
      <c r="AH1052" s="196">
        <v>0</v>
      </c>
      <c r="AI1052" s="196">
        <v>0</v>
      </c>
      <c r="AJ1052" s="195">
        <v>-999</v>
      </c>
      <c r="AK1052" s="195" t="s">
        <v>12734</v>
      </c>
      <c r="AL1052" s="195" t="s">
        <v>12734</v>
      </c>
      <c r="AM1052" s="195" t="s">
        <v>12734</v>
      </c>
      <c r="AN1052" s="195" t="s">
        <v>12734</v>
      </c>
      <c r="AO1052" s="195" t="s">
        <v>12734</v>
      </c>
      <c r="AP1052" s="195">
        <v>-999</v>
      </c>
      <c r="AQ1052" s="195" t="s">
        <v>12734</v>
      </c>
      <c r="AR1052" s="195" t="s">
        <v>12734</v>
      </c>
      <c r="AS1052" s="195" t="s">
        <v>12734</v>
      </c>
      <c r="AT1052" s="195">
        <v>-999</v>
      </c>
      <c r="AU1052" s="195">
        <v>-999</v>
      </c>
      <c r="AV1052" s="197" t="s">
        <v>12734</v>
      </c>
      <c r="AW1052" s="197" t="s">
        <v>12734</v>
      </c>
      <c r="AX1052" s="197" t="s">
        <v>12734</v>
      </c>
      <c r="AY1052" s="197" t="s">
        <v>12734</v>
      </c>
      <c r="AZ1052" s="197" t="s">
        <v>12734</v>
      </c>
      <c r="BA1052" s="197">
        <v>219</v>
      </c>
      <c r="BB1052" s="197" t="s">
        <v>12734</v>
      </c>
      <c r="BC1052" s="197" t="s">
        <v>12734</v>
      </c>
      <c r="BD1052" s="197" t="s">
        <v>12734</v>
      </c>
      <c r="BE1052" s="197">
        <v>388</v>
      </c>
      <c r="BF1052" s="197">
        <v>373</v>
      </c>
      <c r="BG1052" s="198" t="s">
        <v>12734</v>
      </c>
      <c r="BH1052" s="195">
        <v>10.292358297693868</v>
      </c>
      <c r="BI1052" s="195">
        <v>-1009.2923582976939</v>
      </c>
      <c r="BJ1052" s="197">
        <v>884</v>
      </c>
      <c r="BK1052" s="195">
        <v>0</v>
      </c>
      <c r="BL1052" s="195">
        <v>0.21403182159055145</v>
      </c>
      <c r="BM1052" s="195">
        <v>-1009.5063901192844</v>
      </c>
      <c r="BN1052" s="199">
        <v>-1863.4934523109864</v>
      </c>
      <c r="BO1052" s="200"/>
      <c r="BP1052" s="195">
        <v>0</v>
      </c>
      <c r="BQ1052" s="38">
        <v>0</v>
      </c>
      <c r="BR1052" s="195" t="s">
        <v>13324</v>
      </c>
      <c r="BS1052" s="195">
        <v>0</v>
      </c>
      <c r="BT1052" s="201">
        <v>2107</v>
      </c>
      <c r="BU1052" s="196">
        <v>0</v>
      </c>
      <c r="BV1052" s="201">
        <v>0</v>
      </c>
      <c r="BW1052" s="201">
        <v>0</v>
      </c>
      <c r="BX1052" s="195"/>
    </row>
    <row r="1053" spans="1:76">
      <c r="A1053" s="186" t="s">
        <v>8598</v>
      </c>
      <c r="B1053" s="187" t="s">
        <v>8599</v>
      </c>
      <c r="C1053" s="188" t="s">
        <v>8600</v>
      </c>
      <c r="D1053" s="219" t="s">
        <v>9320</v>
      </c>
      <c r="E1053" s="188" t="s">
        <v>2665</v>
      </c>
      <c r="F1053" s="188" t="s">
        <v>2665</v>
      </c>
      <c r="G1053" s="188" t="s">
        <v>1372</v>
      </c>
      <c r="H1053" s="188" t="s">
        <v>1372</v>
      </c>
      <c r="I1053" s="190">
        <v>18718</v>
      </c>
      <c r="J1053" s="190" t="s">
        <v>8601</v>
      </c>
      <c r="K1053" s="202" t="e">
        <v>#VALUE!</v>
      </c>
      <c r="L1053" s="202" t="s">
        <v>11415</v>
      </c>
      <c r="M1053" s="66">
        <v>0</v>
      </c>
      <c r="N1053" s="192">
        <v>0</v>
      </c>
      <c r="O1053" s="192">
        <v>0</v>
      </c>
      <c r="P1053" s="192">
        <v>0</v>
      </c>
      <c r="Q1053" s="192">
        <v>0</v>
      </c>
      <c r="R1053" s="192">
        <v>0</v>
      </c>
      <c r="S1053" s="192">
        <v>0</v>
      </c>
      <c r="T1053" s="192">
        <v>0</v>
      </c>
      <c r="U1053" s="192">
        <v>0</v>
      </c>
      <c r="V1053" s="192">
        <v>0</v>
      </c>
      <c r="W1053" s="192">
        <v>0</v>
      </c>
      <c r="X1053" s="192">
        <v>0</v>
      </c>
      <c r="Y1053" s="193">
        <v>0</v>
      </c>
      <c r="Z1053" s="194">
        <v>0</v>
      </c>
      <c r="AA1053" s="194">
        <v>0</v>
      </c>
      <c r="AB1053" s="195">
        <v>0</v>
      </c>
      <c r="AC1053" s="195">
        <v>0</v>
      </c>
      <c r="AD1053" s="195">
        <v>0</v>
      </c>
      <c r="AE1053" s="195">
        <v>0</v>
      </c>
      <c r="AF1053" s="195">
        <v>0.37915166066423983</v>
      </c>
      <c r="AG1053" s="196">
        <v>0</v>
      </c>
      <c r="AH1053" s="196">
        <v>0</v>
      </c>
      <c r="AI1053" s="196">
        <v>0</v>
      </c>
      <c r="AJ1053" s="195">
        <v>-999</v>
      </c>
      <c r="AK1053" s="195" t="s">
        <v>12734</v>
      </c>
      <c r="AL1053" s="195" t="s">
        <v>12734</v>
      </c>
      <c r="AM1053" s="195" t="s">
        <v>12734</v>
      </c>
      <c r="AN1053" s="195" t="s">
        <v>12734</v>
      </c>
      <c r="AO1053" s="195" t="s">
        <v>12734</v>
      </c>
      <c r="AP1053" s="195">
        <v>-999</v>
      </c>
      <c r="AQ1053" s="195" t="s">
        <v>12734</v>
      </c>
      <c r="AR1053" s="195" t="s">
        <v>12734</v>
      </c>
      <c r="AS1053" s="195" t="s">
        <v>12734</v>
      </c>
      <c r="AT1053" s="195">
        <v>-999</v>
      </c>
      <c r="AU1053" s="195">
        <v>-999</v>
      </c>
      <c r="AV1053" s="197" t="s">
        <v>12734</v>
      </c>
      <c r="AW1053" s="197" t="s">
        <v>12734</v>
      </c>
      <c r="AX1053" s="197" t="s">
        <v>12734</v>
      </c>
      <c r="AY1053" s="197" t="s">
        <v>12734</v>
      </c>
      <c r="AZ1053" s="197" t="s">
        <v>12734</v>
      </c>
      <c r="BA1053" s="197">
        <v>219</v>
      </c>
      <c r="BB1053" s="197" t="s">
        <v>12734</v>
      </c>
      <c r="BC1053" s="197" t="s">
        <v>12734</v>
      </c>
      <c r="BD1053" s="197" t="s">
        <v>12734</v>
      </c>
      <c r="BE1053" s="197">
        <v>388</v>
      </c>
      <c r="BF1053" s="197">
        <v>373</v>
      </c>
      <c r="BG1053" s="198" t="s">
        <v>12734</v>
      </c>
      <c r="BH1053" s="195">
        <v>10.292358297693868</v>
      </c>
      <c r="BI1053" s="195">
        <v>-1009.2923582976939</v>
      </c>
      <c r="BJ1053" s="197">
        <v>884</v>
      </c>
      <c r="BK1053" s="195">
        <v>0</v>
      </c>
      <c r="BL1053" s="195">
        <v>0.21403182159055145</v>
      </c>
      <c r="BM1053" s="195">
        <v>-1009.5063901192844</v>
      </c>
      <c r="BN1053" s="199">
        <v>-1863.4934523109864</v>
      </c>
      <c r="BO1053" s="200"/>
      <c r="BP1053" s="195">
        <v>0</v>
      </c>
      <c r="BQ1053" s="38">
        <v>0</v>
      </c>
      <c r="BR1053" s="195" t="s">
        <v>13324</v>
      </c>
      <c r="BS1053" s="195">
        <v>0</v>
      </c>
      <c r="BT1053" s="201">
        <v>2107</v>
      </c>
      <c r="BU1053" s="196">
        <v>0</v>
      </c>
      <c r="BV1053" s="201">
        <v>0</v>
      </c>
      <c r="BW1053" s="201">
        <v>0</v>
      </c>
      <c r="BX1053" s="195"/>
    </row>
    <row r="1054" spans="1:76">
      <c r="A1054" s="48" t="s">
        <v>1966</v>
      </c>
      <c r="B1054" s="1" t="s">
        <v>4668</v>
      </c>
      <c r="C1054" s="2" t="s">
        <v>4108</v>
      </c>
      <c r="D1054" s="91" t="s">
        <v>196</v>
      </c>
      <c r="E1054" s="2" t="s">
        <v>2665</v>
      </c>
      <c r="F1054" s="2" t="s">
        <v>2665</v>
      </c>
      <c r="G1054" s="2" t="s">
        <v>1372</v>
      </c>
      <c r="H1054" s="2" t="s">
        <v>1372</v>
      </c>
      <c r="I1054">
        <v>1042</v>
      </c>
      <c r="J1054" t="s">
        <v>6330</v>
      </c>
      <c r="K1054" t="e">
        <v>#VALUE!</v>
      </c>
      <c r="L1054" t="s">
        <v>5997</v>
      </c>
      <c r="M1054" s="175">
        <v>0</v>
      </c>
      <c r="N1054" s="124">
        <v>0</v>
      </c>
      <c r="O1054" s="75">
        <v>0</v>
      </c>
      <c r="P1054" s="124">
        <v>0</v>
      </c>
      <c r="Q1054" s="124">
        <v>0</v>
      </c>
      <c r="R1054" s="124">
        <v>0</v>
      </c>
      <c r="S1054" s="75">
        <v>0</v>
      </c>
      <c r="T1054" s="124">
        <v>0</v>
      </c>
      <c r="U1054" s="75">
        <v>0</v>
      </c>
      <c r="V1054" s="75">
        <v>0</v>
      </c>
      <c r="W1054" s="75">
        <v>0</v>
      </c>
      <c r="X1054" s="75">
        <v>0</v>
      </c>
      <c r="Y1054" s="4">
        <v>0</v>
      </c>
      <c r="Z1054" s="4">
        <v>0</v>
      </c>
      <c r="AA1054" s="4">
        <v>0</v>
      </c>
      <c r="AB1054" s="8">
        <v>0</v>
      </c>
      <c r="AC1054" s="8">
        <v>0</v>
      </c>
      <c r="AD1054" s="8">
        <v>0</v>
      </c>
      <c r="AE1054" s="8">
        <v>0</v>
      </c>
      <c r="AF1054" s="51">
        <v>0.37915166066423983</v>
      </c>
      <c r="AG1054" s="51">
        <v>0</v>
      </c>
      <c r="AH1054" s="51">
        <v>0</v>
      </c>
      <c r="AI1054" s="51">
        <v>0</v>
      </c>
      <c r="AJ1054" s="8">
        <v>-999</v>
      </c>
      <c r="AK1054" s="8" t="s">
        <v>12734</v>
      </c>
      <c r="AL1054" s="8" t="s">
        <v>12734</v>
      </c>
      <c r="AM1054" s="8" t="s">
        <v>12734</v>
      </c>
      <c r="AN1054" s="8" t="s">
        <v>12734</v>
      </c>
      <c r="AO1054" s="8" t="s">
        <v>12734</v>
      </c>
      <c r="AP1054" s="8">
        <v>-999</v>
      </c>
      <c r="AQ1054" s="8" t="s">
        <v>12734</v>
      </c>
      <c r="AR1054" s="8" t="s">
        <v>12734</v>
      </c>
      <c r="AS1054" s="8" t="s">
        <v>12734</v>
      </c>
      <c r="AT1054" s="8">
        <v>-999</v>
      </c>
      <c r="AU1054" s="8">
        <v>-999</v>
      </c>
      <c r="AV1054" s="133" t="s">
        <v>12734</v>
      </c>
      <c r="AW1054" s="133" t="s">
        <v>12734</v>
      </c>
      <c r="AX1054" s="133" t="s">
        <v>12734</v>
      </c>
      <c r="AY1054" s="133" t="s">
        <v>12734</v>
      </c>
      <c r="AZ1054" s="133" t="s">
        <v>12734</v>
      </c>
      <c r="BA1054" s="133">
        <v>219</v>
      </c>
      <c r="BB1054" s="133" t="s">
        <v>12734</v>
      </c>
      <c r="BC1054" s="133" t="s">
        <v>12734</v>
      </c>
      <c r="BD1054" s="133" t="s">
        <v>12734</v>
      </c>
      <c r="BE1054" s="133">
        <v>388</v>
      </c>
      <c r="BF1054" s="133">
        <v>373</v>
      </c>
      <c r="BG1054" s="92" t="s">
        <v>12734</v>
      </c>
      <c r="BH1054" s="8">
        <v>10.292358297693868</v>
      </c>
      <c r="BI1054" s="8">
        <v>-1009.2923582976939</v>
      </c>
      <c r="BJ1054" s="12">
        <v>884</v>
      </c>
      <c r="BK1054" s="10">
        <v>0</v>
      </c>
      <c r="BL1054" s="10">
        <v>0.21403182159055145</v>
      </c>
      <c r="BM1054" s="10">
        <v>-1009.5063901192844</v>
      </c>
      <c r="BN1054" s="41">
        <v>-1863.4934523109864</v>
      </c>
      <c r="BO1054" s="41"/>
      <c r="BP1054" s="10">
        <v>0</v>
      </c>
      <c r="BQ1054" s="38">
        <v>0</v>
      </c>
      <c r="BR1054" s="6" t="s">
        <v>13324</v>
      </c>
      <c r="BS1054" s="51">
        <v>0</v>
      </c>
      <c r="BT1054" s="75">
        <v>2107</v>
      </c>
      <c r="BU1054" s="51">
        <v>0</v>
      </c>
      <c r="BV1054" s="75">
        <v>0</v>
      </c>
      <c r="BW1054" s="75">
        <v>0</v>
      </c>
      <c r="BX1054" s="51"/>
    </row>
    <row r="1055" spans="1:76">
      <c r="A1055" s="203" t="s">
        <v>1970</v>
      </c>
      <c r="B1055" s="187" t="s">
        <v>4325</v>
      </c>
      <c r="C1055" s="188" t="s">
        <v>4015</v>
      </c>
      <c r="D1055" s="219" t="s">
        <v>601</v>
      </c>
      <c r="E1055" s="188" t="s">
        <v>2665</v>
      </c>
      <c r="F1055" s="188" t="s">
        <v>2665</v>
      </c>
      <c r="G1055" s="188" t="s">
        <v>1372</v>
      </c>
      <c r="H1055" s="188" t="s">
        <v>1372</v>
      </c>
      <c r="I1055" s="190">
        <v>2161</v>
      </c>
      <c r="J1055" s="190" t="s">
        <v>7815</v>
      </c>
      <c r="K1055" s="202" t="e">
        <v>#VALUE!</v>
      </c>
      <c r="L1055" s="202" t="s">
        <v>3409</v>
      </c>
      <c r="M1055" s="66">
        <v>0</v>
      </c>
      <c r="N1055" s="192">
        <v>0</v>
      </c>
      <c r="O1055" s="192">
        <v>0</v>
      </c>
      <c r="P1055" s="192">
        <v>0</v>
      </c>
      <c r="Q1055" s="192">
        <v>0</v>
      </c>
      <c r="R1055" s="192">
        <v>0</v>
      </c>
      <c r="S1055" s="192">
        <v>0</v>
      </c>
      <c r="T1055" s="192">
        <v>0</v>
      </c>
      <c r="U1055" s="192">
        <v>0</v>
      </c>
      <c r="V1055" s="192">
        <v>0</v>
      </c>
      <c r="W1055" s="192">
        <v>0</v>
      </c>
      <c r="X1055" s="192">
        <v>0</v>
      </c>
      <c r="Y1055" s="193">
        <v>0</v>
      </c>
      <c r="Z1055" s="194">
        <v>0</v>
      </c>
      <c r="AA1055" s="194">
        <v>0</v>
      </c>
      <c r="AB1055" s="195">
        <v>0</v>
      </c>
      <c r="AC1055" s="195">
        <v>0</v>
      </c>
      <c r="AD1055" s="195">
        <v>0</v>
      </c>
      <c r="AE1055" s="195">
        <v>0</v>
      </c>
      <c r="AF1055" s="195">
        <v>0.37915166066423983</v>
      </c>
      <c r="AG1055" s="196">
        <v>0</v>
      </c>
      <c r="AH1055" s="196">
        <v>0</v>
      </c>
      <c r="AI1055" s="196">
        <v>0</v>
      </c>
      <c r="AJ1055" s="195">
        <v>-999</v>
      </c>
      <c r="AK1055" s="195" t="s">
        <v>12734</v>
      </c>
      <c r="AL1055" s="195" t="s">
        <v>12734</v>
      </c>
      <c r="AM1055" s="195" t="s">
        <v>12734</v>
      </c>
      <c r="AN1055" s="195" t="s">
        <v>12734</v>
      </c>
      <c r="AO1055" s="195" t="s">
        <v>12734</v>
      </c>
      <c r="AP1055" s="195">
        <v>-999</v>
      </c>
      <c r="AQ1055" s="195" t="s">
        <v>12734</v>
      </c>
      <c r="AR1055" s="195" t="s">
        <v>12734</v>
      </c>
      <c r="AS1055" s="195" t="s">
        <v>12734</v>
      </c>
      <c r="AT1055" s="195">
        <v>-999</v>
      </c>
      <c r="AU1055" s="195">
        <v>-999</v>
      </c>
      <c r="AV1055" s="197" t="s">
        <v>12734</v>
      </c>
      <c r="AW1055" s="197" t="s">
        <v>12734</v>
      </c>
      <c r="AX1055" s="197" t="s">
        <v>12734</v>
      </c>
      <c r="AY1055" s="197" t="s">
        <v>12734</v>
      </c>
      <c r="AZ1055" s="197" t="s">
        <v>12734</v>
      </c>
      <c r="BA1055" s="197">
        <v>219</v>
      </c>
      <c r="BB1055" s="197" t="s">
        <v>12734</v>
      </c>
      <c r="BC1055" s="197" t="s">
        <v>12734</v>
      </c>
      <c r="BD1055" s="197" t="s">
        <v>12734</v>
      </c>
      <c r="BE1055" s="197">
        <v>388</v>
      </c>
      <c r="BF1055" s="197">
        <v>373</v>
      </c>
      <c r="BG1055" s="198" t="s">
        <v>12734</v>
      </c>
      <c r="BH1055" s="195">
        <v>10.292358297693868</v>
      </c>
      <c r="BI1055" s="195">
        <v>-1009.2923582976939</v>
      </c>
      <c r="BJ1055" s="197">
        <v>884</v>
      </c>
      <c r="BK1055" s="195">
        <v>0</v>
      </c>
      <c r="BL1055" s="195">
        <v>0.21403182159055145</v>
      </c>
      <c r="BM1055" s="195">
        <v>-1009.5063901192844</v>
      </c>
      <c r="BN1055" s="199">
        <v>-1863.4934523109864</v>
      </c>
      <c r="BO1055" s="200"/>
      <c r="BP1055" s="195">
        <v>0</v>
      </c>
      <c r="BQ1055" s="38">
        <v>0</v>
      </c>
      <c r="BR1055" s="195" t="s">
        <v>13324</v>
      </c>
      <c r="BS1055" s="195">
        <v>0</v>
      </c>
      <c r="BT1055" s="201">
        <v>2107</v>
      </c>
      <c r="BU1055" s="196">
        <v>0</v>
      </c>
      <c r="BV1055" s="201">
        <v>0</v>
      </c>
      <c r="BW1055" s="201">
        <v>0</v>
      </c>
      <c r="BX1055" s="195"/>
    </row>
    <row r="1056" spans="1:76">
      <c r="A1056" s="48" t="s">
        <v>1979</v>
      </c>
      <c r="B1056" s="1" t="s">
        <v>4672</v>
      </c>
      <c r="C1056" s="2" t="s">
        <v>4038</v>
      </c>
      <c r="D1056" s="91" t="s">
        <v>217</v>
      </c>
      <c r="E1056" s="2" t="s">
        <v>2665</v>
      </c>
      <c r="F1056" s="2" t="s">
        <v>2665</v>
      </c>
      <c r="G1056" s="2" t="s">
        <v>1372</v>
      </c>
      <c r="H1056" s="2" t="s">
        <v>1372</v>
      </c>
      <c r="I1056">
        <v>98</v>
      </c>
      <c r="J1056" t="s">
        <v>6427</v>
      </c>
      <c r="K1056" t="e">
        <v>#VALUE!</v>
      </c>
      <c r="L1056" t="s">
        <v>6004</v>
      </c>
      <c r="M1056" s="175">
        <v>0</v>
      </c>
      <c r="N1056" s="124">
        <v>0</v>
      </c>
      <c r="O1056" s="75">
        <v>0</v>
      </c>
      <c r="P1056" s="124">
        <v>0</v>
      </c>
      <c r="Q1056" s="124">
        <v>0</v>
      </c>
      <c r="R1056" s="124">
        <v>0</v>
      </c>
      <c r="S1056" s="75">
        <v>0</v>
      </c>
      <c r="T1056" s="124">
        <v>0</v>
      </c>
      <c r="U1056" s="75">
        <v>0</v>
      </c>
      <c r="V1056" s="75">
        <v>0</v>
      </c>
      <c r="W1056" s="75">
        <v>0</v>
      </c>
      <c r="X1056" s="75">
        <v>0</v>
      </c>
      <c r="Y1056" s="4">
        <v>0</v>
      </c>
      <c r="Z1056" s="4">
        <v>0</v>
      </c>
      <c r="AA1056" s="4">
        <v>0</v>
      </c>
      <c r="AB1056" s="8">
        <v>0</v>
      </c>
      <c r="AC1056" s="8">
        <v>0</v>
      </c>
      <c r="AD1056" s="8">
        <v>0</v>
      </c>
      <c r="AE1056" s="8">
        <v>0</v>
      </c>
      <c r="AF1056" s="51">
        <v>0.37915166066423983</v>
      </c>
      <c r="AG1056" s="51">
        <v>0</v>
      </c>
      <c r="AH1056" s="51">
        <v>0</v>
      </c>
      <c r="AI1056" s="51">
        <v>0</v>
      </c>
      <c r="AJ1056" s="8">
        <v>-999</v>
      </c>
      <c r="AK1056" s="8" t="s">
        <v>12734</v>
      </c>
      <c r="AL1056" s="8" t="s">
        <v>12734</v>
      </c>
      <c r="AM1056" s="8" t="s">
        <v>12734</v>
      </c>
      <c r="AN1056" s="8" t="s">
        <v>12734</v>
      </c>
      <c r="AO1056" s="8" t="s">
        <v>12734</v>
      </c>
      <c r="AP1056" s="8">
        <v>-999</v>
      </c>
      <c r="AQ1056" s="8" t="s">
        <v>12734</v>
      </c>
      <c r="AR1056" s="8" t="s">
        <v>12734</v>
      </c>
      <c r="AS1056" s="8" t="s">
        <v>12734</v>
      </c>
      <c r="AT1056" s="8">
        <v>-999</v>
      </c>
      <c r="AU1056" s="8">
        <v>-999</v>
      </c>
      <c r="AV1056" s="133" t="s">
        <v>12734</v>
      </c>
      <c r="AW1056" s="133" t="s">
        <v>12734</v>
      </c>
      <c r="AX1056" s="133" t="s">
        <v>12734</v>
      </c>
      <c r="AY1056" s="133" t="s">
        <v>12734</v>
      </c>
      <c r="AZ1056" s="133" t="s">
        <v>12734</v>
      </c>
      <c r="BA1056" s="133">
        <v>219</v>
      </c>
      <c r="BB1056" s="133" t="s">
        <v>12734</v>
      </c>
      <c r="BC1056" s="133" t="s">
        <v>12734</v>
      </c>
      <c r="BD1056" s="133" t="s">
        <v>12734</v>
      </c>
      <c r="BE1056" s="133">
        <v>388</v>
      </c>
      <c r="BF1056" s="133">
        <v>373</v>
      </c>
      <c r="BG1056" s="92" t="s">
        <v>12734</v>
      </c>
      <c r="BH1056" s="8">
        <v>10.292358297693868</v>
      </c>
      <c r="BI1056" s="8">
        <v>-1009.2923582976939</v>
      </c>
      <c r="BJ1056" s="12">
        <v>884</v>
      </c>
      <c r="BK1056" s="10">
        <v>0</v>
      </c>
      <c r="BL1056" s="10">
        <v>0.21403182159055145</v>
      </c>
      <c r="BM1056" s="10">
        <v>-1009.5063901192844</v>
      </c>
      <c r="BN1056" s="41">
        <v>-1863.4934523109864</v>
      </c>
      <c r="BO1056" s="41"/>
      <c r="BP1056" s="10">
        <v>0</v>
      </c>
      <c r="BQ1056" s="38">
        <v>0</v>
      </c>
      <c r="BR1056" s="6" t="s">
        <v>13324</v>
      </c>
      <c r="BS1056" s="51">
        <v>0</v>
      </c>
      <c r="BT1056" s="75">
        <v>2107</v>
      </c>
      <c r="BU1056" s="51">
        <v>0</v>
      </c>
      <c r="BV1056" s="75">
        <v>0</v>
      </c>
      <c r="BW1056" s="75">
        <v>0</v>
      </c>
      <c r="BX1056" s="51"/>
    </row>
    <row r="1057" spans="1:76">
      <c r="A1057" s="26" t="s">
        <v>2771</v>
      </c>
      <c r="B1057" s="1" t="s">
        <v>4836</v>
      </c>
      <c r="C1057" s="2" t="s">
        <v>4011</v>
      </c>
      <c r="D1057" s="91" t="s">
        <v>319</v>
      </c>
      <c r="E1057" s="2" t="s">
        <v>2665</v>
      </c>
      <c r="F1057" s="2" t="s">
        <v>2665</v>
      </c>
      <c r="G1057" s="2" t="s">
        <v>1372</v>
      </c>
      <c r="H1057" s="2" t="s">
        <v>1372</v>
      </c>
      <c r="I1057">
        <v>2280</v>
      </c>
      <c r="J1057" t="s">
        <v>7244</v>
      </c>
      <c r="K1057" t="e">
        <v>#VALUE!</v>
      </c>
      <c r="L1057" t="s">
        <v>6005</v>
      </c>
      <c r="M1057" s="175">
        <v>0</v>
      </c>
      <c r="N1057" s="124">
        <v>0</v>
      </c>
      <c r="O1057" s="75">
        <v>0</v>
      </c>
      <c r="P1057" s="124">
        <v>0</v>
      </c>
      <c r="Q1057" s="124">
        <v>0</v>
      </c>
      <c r="R1057" s="124">
        <v>0</v>
      </c>
      <c r="S1057" s="75">
        <v>0</v>
      </c>
      <c r="T1057" s="124">
        <v>0</v>
      </c>
      <c r="U1057" s="75">
        <v>0</v>
      </c>
      <c r="V1057" s="75">
        <v>0</v>
      </c>
      <c r="W1057" s="75">
        <v>0</v>
      </c>
      <c r="X1057" s="75">
        <v>0</v>
      </c>
      <c r="Y1057" s="31">
        <v>0</v>
      </c>
      <c r="Z1057" s="31">
        <v>0</v>
      </c>
      <c r="AA1057" s="31">
        <v>0</v>
      </c>
      <c r="AB1057" s="32">
        <v>0</v>
      </c>
      <c r="AC1057" s="32">
        <v>0</v>
      </c>
      <c r="AD1057" s="32">
        <v>0</v>
      </c>
      <c r="AE1057" s="32">
        <v>0</v>
      </c>
      <c r="AF1057" s="51">
        <v>0.37915166066423983</v>
      </c>
      <c r="AG1057" s="51">
        <v>0</v>
      </c>
      <c r="AH1057" s="51">
        <v>0</v>
      </c>
      <c r="AI1057" s="51">
        <v>0</v>
      </c>
      <c r="AJ1057" s="8">
        <v>-999</v>
      </c>
      <c r="AK1057" s="8" t="s">
        <v>12734</v>
      </c>
      <c r="AL1057" s="8" t="s">
        <v>12734</v>
      </c>
      <c r="AM1057" s="8" t="s">
        <v>12734</v>
      </c>
      <c r="AN1057" s="8" t="s">
        <v>12734</v>
      </c>
      <c r="AO1057" s="8" t="s">
        <v>12734</v>
      </c>
      <c r="AP1057" s="8">
        <v>-999</v>
      </c>
      <c r="AQ1057" s="8" t="s">
        <v>12734</v>
      </c>
      <c r="AR1057" s="8" t="s">
        <v>12734</v>
      </c>
      <c r="AS1057" s="8" t="s">
        <v>12734</v>
      </c>
      <c r="AT1057" s="8">
        <v>-999</v>
      </c>
      <c r="AU1057" s="8">
        <v>-999</v>
      </c>
      <c r="AV1057" s="133" t="s">
        <v>12734</v>
      </c>
      <c r="AW1057" s="133" t="s">
        <v>12734</v>
      </c>
      <c r="AX1057" s="133" t="s">
        <v>12734</v>
      </c>
      <c r="AY1057" s="133" t="s">
        <v>12734</v>
      </c>
      <c r="AZ1057" s="133" t="s">
        <v>12734</v>
      </c>
      <c r="BA1057" s="133">
        <v>219</v>
      </c>
      <c r="BB1057" s="133" t="s">
        <v>12734</v>
      </c>
      <c r="BC1057" s="133" t="s">
        <v>12734</v>
      </c>
      <c r="BD1057" s="133" t="s">
        <v>12734</v>
      </c>
      <c r="BE1057" s="133">
        <v>388</v>
      </c>
      <c r="BF1057" s="133">
        <v>373</v>
      </c>
      <c r="BG1057" s="92" t="s">
        <v>12734</v>
      </c>
      <c r="BH1057" s="32">
        <v>10.292358297693868</v>
      </c>
      <c r="BI1057" s="8">
        <v>-1009.2923582976939</v>
      </c>
      <c r="BJ1057" s="12">
        <v>884</v>
      </c>
      <c r="BK1057" s="32">
        <v>0</v>
      </c>
      <c r="BL1057" s="32">
        <v>0.21403182159055145</v>
      </c>
      <c r="BM1057" s="32">
        <v>-1009.5063901192844</v>
      </c>
      <c r="BN1057" s="40">
        <v>-1863.4934523109864</v>
      </c>
      <c r="BO1057" s="40"/>
      <c r="BP1057" s="32">
        <v>0</v>
      </c>
      <c r="BQ1057" s="38">
        <v>0</v>
      </c>
      <c r="BR1057" s="6" t="s">
        <v>13324</v>
      </c>
      <c r="BS1057" s="51">
        <v>0</v>
      </c>
      <c r="BT1057" s="75">
        <v>2107</v>
      </c>
      <c r="BU1057" s="51">
        <v>0</v>
      </c>
      <c r="BV1057" s="75">
        <v>0</v>
      </c>
      <c r="BW1057" s="75">
        <v>0</v>
      </c>
      <c r="BX1057" s="51"/>
    </row>
    <row r="1058" spans="1:76">
      <c r="A1058" s="26" t="s">
        <v>1996</v>
      </c>
      <c r="B1058" s="1" t="s">
        <v>4839</v>
      </c>
      <c r="C1058" s="2" t="s">
        <v>4840</v>
      </c>
      <c r="D1058" s="91" t="s">
        <v>342</v>
      </c>
      <c r="E1058" s="2" t="s">
        <v>2665</v>
      </c>
      <c r="F1058" s="2" t="s">
        <v>2665</v>
      </c>
      <c r="G1058" s="2" t="s">
        <v>1372</v>
      </c>
      <c r="H1058" s="2" t="s">
        <v>1372</v>
      </c>
      <c r="I1058">
        <v>4693</v>
      </c>
      <c r="J1058" t="s">
        <v>6378</v>
      </c>
      <c r="K1058" t="e">
        <v>#VALUE!</v>
      </c>
      <c r="L1058" t="s">
        <v>6011</v>
      </c>
      <c r="M1058" s="175">
        <v>0</v>
      </c>
      <c r="N1058" s="124">
        <v>0</v>
      </c>
      <c r="O1058" s="67">
        <v>0</v>
      </c>
      <c r="P1058" s="124">
        <v>0</v>
      </c>
      <c r="Q1058" s="124">
        <v>0</v>
      </c>
      <c r="R1058" s="124">
        <v>0</v>
      </c>
      <c r="S1058" s="67">
        <v>0</v>
      </c>
      <c r="T1058" s="124">
        <v>0</v>
      </c>
      <c r="U1058" s="67">
        <v>0</v>
      </c>
      <c r="V1058" s="67">
        <v>0</v>
      </c>
      <c r="W1058" s="67">
        <v>0</v>
      </c>
      <c r="X1058" s="67">
        <v>0</v>
      </c>
      <c r="Y1058" s="4">
        <v>0</v>
      </c>
      <c r="Z1058" s="4">
        <v>0</v>
      </c>
      <c r="AA1058" s="4">
        <v>0</v>
      </c>
      <c r="AB1058" s="8">
        <v>0</v>
      </c>
      <c r="AC1058" s="8">
        <v>0</v>
      </c>
      <c r="AD1058" s="8">
        <v>0</v>
      </c>
      <c r="AE1058" s="8">
        <v>0</v>
      </c>
      <c r="AF1058" s="51">
        <v>0.37915166066423983</v>
      </c>
      <c r="AG1058" s="51">
        <v>0</v>
      </c>
      <c r="AH1058" s="51">
        <v>0</v>
      </c>
      <c r="AI1058" s="51">
        <v>0</v>
      </c>
      <c r="AJ1058" s="8">
        <v>-999</v>
      </c>
      <c r="AK1058" s="8" t="s">
        <v>12734</v>
      </c>
      <c r="AL1058" s="8" t="s">
        <v>12734</v>
      </c>
      <c r="AM1058" s="8" t="s">
        <v>12734</v>
      </c>
      <c r="AN1058" s="8" t="s">
        <v>12734</v>
      </c>
      <c r="AO1058" s="8" t="s">
        <v>12734</v>
      </c>
      <c r="AP1058" s="8">
        <v>-999</v>
      </c>
      <c r="AQ1058" s="8" t="s">
        <v>12734</v>
      </c>
      <c r="AR1058" s="8" t="s">
        <v>12734</v>
      </c>
      <c r="AS1058" s="8" t="s">
        <v>12734</v>
      </c>
      <c r="AT1058" s="8">
        <v>-999</v>
      </c>
      <c r="AU1058" s="8">
        <v>-999</v>
      </c>
      <c r="AV1058" s="133" t="s">
        <v>12734</v>
      </c>
      <c r="AW1058" s="133" t="s">
        <v>12734</v>
      </c>
      <c r="AX1058" s="133" t="s">
        <v>12734</v>
      </c>
      <c r="AY1058" s="133" t="s">
        <v>12734</v>
      </c>
      <c r="AZ1058" s="133" t="s">
        <v>12734</v>
      </c>
      <c r="BA1058" s="133">
        <v>219</v>
      </c>
      <c r="BB1058" s="133" t="s">
        <v>12734</v>
      </c>
      <c r="BC1058" s="133" t="s">
        <v>12734</v>
      </c>
      <c r="BD1058" s="133" t="s">
        <v>12734</v>
      </c>
      <c r="BE1058" s="133">
        <v>388</v>
      </c>
      <c r="BF1058" s="133">
        <v>373</v>
      </c>
      <c r="BG1058" s="92" t="s">
        <v>12734</v>
      </c>
      <c r="BH1058" s="8">
        <v>10.292358297693868</v>
      </c>
      <c r="BI1058" s="8">
        <v>-1009.2923582976939</v>
      </c>
      <c r="BJ1058" s="12">
        <v>884</v>
      </c>
      <c r="BK1058" s="10">
        <v>0</v>
      </c>
      <c r="BL1058" s="10">
        <v>0.21403182159055145</v>
      </c>
      <c r="BM1058" s="10">
        <v>-1009.5063901192844</v>
      </c>
      <c r="BN1058" s="41">
        <v>-1863.4934523109864</v>
      </c>
      <c r="BO1058" s="41"/>
      <c r="BP1058" s="10">
        <v>0</v>
      </c>
      <c r="BQ1058" s="38">
        <v>0</v>
      </c>
      <c r="BR1058" s="6" t="s">
        <v>13324</v>
      </c>
      <c r="BS1058" s="51">
        <v>0</v>
      </c>
      <c r="BT1058" s="75">
        <v>2107</v>
      </c>
      <c r="BU1058" s="51">
        <v>0</v>
      </c>
      <c r="BV1058" s="75">
        <v>0</v>
      </c>
      <c r="BW1058" s="75">
        <v>0</v>
      </c>
      <c r="BX1058" s="51"/>
    </row>
    <row r="1059" spans="1:76">
      <c r="A1059" s="186" t="s">
        <v>2777</v>
      </c>
      <c r="B1059" s="187" t="s">
        <v>4674</v>
      </c>
      <c r="C1059" s="188" t="s">
        <v>4675</v>
      </c>
      <c r="D1059" s="219" t="s">
        <v>116</v>
      </c>
      <c r="E1059" s="188" t="s">
        <v>2665</v>
      </c>
      <c r="F1059" s="188" t="s">
        <v>2665</v>
      </c>
      <c r="G1059" s="188" t="s">
        <v>1372</v>
      </c>
      <c r="H1059" s="188" t="s">
        <v>1372</v>
      </c>
      <c r="I1059" s="190">
        <v>3501</v>
      </c>
      <c r="J1059" s="190" t="s">
        <v>7432</v>
      </c>
      <c r="K1059" s="202" t="e">
        <v>#VALUE!</v>
      </c>
      <c r="L1059" s="202" t="s">
        <v>6014</v>
      </c>
      <c r="M1059" s="66">
        <v>0</v>
      </c>
      <c r="N1059" s="192">
        <v>0</v>
      </c>
      <c r="O1059" s="192">
        <v>0</v>
      </c>
      <c r="P1059" s="192">
        <v>0</v>
      </c>
      <c r="Q1059" s="192">
        <v>0</v>
      </c>
      <c r="R1059" s="192">
        <v>0</v>
      </c>
      <c r="S1059" s="192">
        <v>0</v>
      </c>
      <c r="T1059" s="192">
        <v>0</v>
      </c>
      <c r="U1059" s="192">
        <v>0</v>
      </c>
      <c r="V1059" s="192">
        <v>0</v>
      </c>
      <c r="W1059" s="192">
        <v>0</v>
      </c>
      <c r="X1059" s="192">
        <v>0</v>
      </c>
      <c r="Y1059" s="193">
        <v>0</v>
      </c>
      <c r="Z1059" s="194">
        <v>0</v>
      </c>
      <c r="AA1059" s="194">
        <v>0</v>
      </c>
      <c r="AB1059" s="195">
        <v>0</v>
      </c>
      <c r="AC1059" s="195">
        <v>0</v>
      </c>
      <c r="AD1059" s="195">
        <v>0</v>
      </c>
      <c r="AE1059" s="195">
        <v>0</v>
      </c>
      <c r="AF1059" s="195">
        <v>0.37915166066423983</v>
      </c>
      <c r="AG1059" s="196">
        <v>0</v>
      </c>
      <c r="AH1059" s="196">
        <v>0</v>
      </c>
      <c r="AI1059" s="196">
        <v>0</v>
      </c>
      <c r="AJ1059" s="195">
        <v>-999</v>
      </c>
      <c r="AK1059" s="195" t="s">
        <v>12734</v>
      </c>
      <c r="AL1059" s="195" t="s">
        <v>12734</v>
      </c>
      <c r="AM1059" s="195" t="s">
        <v>12734</v>
      </c>
      <c r="AN1059" s="195" t="s">
        <v>12734</v>
      </c>
      <c r="AO1059" s="195" t="s">
        <v>12734</v>
      </c>
      <c r="AP1059" s="195">
        <v>-999</v>
      </c>
      <c r="AQ1059" s="195" t="s">
        <v>12734</v>
      </c>
      <c r="AR1059" s="195" t="s">
        <v>12734</v>
      </c>
      <c r="AS1059" s="195" t="s">
        <v>12734</v>
      </c>
      <c r="AT1059" s="195">
        <v>-999</v>
      </c>
      <c r="AU1059" s="195">
        <v>-999</v>
      </c>
      <c r="AV1059" s="197" t="s">
        <v>12734</v>
      </c>
      <c r="AW1059" s="197" t="s">
        <v>12734</v>
      </c>
      <c r="AX1059" s="197" t="s">
        <v>12734</v>
      </c>
      <c r="AY1059" s="197" t="s">
        <v>12734</v>
      </c>
      <c r="AZ1059" s="197" t="s">
        <v>12734</v>
      </c>
      <c r="BA1059" s="197">
        <v>219</v>
      </c>
      <c r="BB1059" s="197" t="s">
        <v>12734</v>
      </c>
      <c r="BC1059" s="197" t="s">
        <v>12734</v>
      </c>
      <c r="BD1059" s="197" t="s">
        <v>12734</v>
      </c>
      <c r="BE1059" s="197">
        <v>388</v>
      </c>
      <c r="BF1059" s="197">
        <v>373</v>
      </c>
      <c r="BG1059" s="198" t="s">
        <v>12734</v>
      </c>
      <c r="BH1059" s="195">
        <v>10.292358297693868</v>
      </c>
      <c r="BI1059" s="195">
        <v>-1009.2923582976939</v>
      </c>
      <c r="BJ1059" s="197">
        <v>884</v>
      </c>
      <c r="BK1059" s="195">
        <v>0</v>
      </c>
      <c r="BL1059" s="195">
        <v>0.21403182159055145</v>
      </c>
      <c r="BM1059" s="195">
        <v>-1009.5063901192844</v>
      </c>
      <c r="BN1059" s="199">
        <v>-1863.4934523109864</v>
      </c>
      <c r="BO1059" s="200"/>
      <c r="BP1059" s="195">
        <v>0</v>
      </c>
      <c r="BQ1059" s="38">
        <v>0</v>
      </c>
      <c r="BR1059" s="195" t="s">
        <v>13324</v>
      </c>
      <c r="BS1059" s="195">
        <v>0</v>
      </c>
      <c r="BT1059" s="201">
        <v>2107</v>
      </c>
      <c r="BU1059" s="196">
        <v>0</v>
      </c>
      <c r="BV1059" s="201">
        <v>0</v>
      </c>
      <c r="BW1059" s="201">
        <v>0</v>
      </c>
      <c r="BX1059" s="195"/>
    </row>
    <row r="1060" spans="1:76">
      <c r="A1060" s="53" t="s">
        <v>2001</v>
      </c>
      <c r="B1060" s="1" t="s">
        <v>4096</v>
      </c>
      <c r="C1060" s="2" t="s">
        <v>3954</v>
      </c>
      <c r="D1060" s="91" t="s">
        <v>532</v>
      </c>
      <c r="E1060" s="2" t="s">
        <v>2665</v>
      </c>
      <c r="F1060" s="2" t="s">
        <v>2665</v>
      </c>
      <c r="G1060" s="2" t="s">
        <v>1372</v>
      </c>
      <c r="H1060" s="2" t="s">
        <v>1372</v>
      </c>
      <c r="I1060">
        <v>8027</v>
      </c>
      <c r="J1060" t="s">
        <v>6527</v>
      </c>
      <c r="K1060" t="e">
        <v>#VALUE!</v>
      </c>
      <c r="L1060" t="s">
        <v>3434</v>
      </c>
      <c r="M1060" s="175">
        <v>0</v>
      </c>
      <c r="N1060" s="124">
        <v>0</v>
      </c>
      <c r="O1060" s="75">
        <v>0</v>
      </c>
      <c r="P1060" s="124">
        <v>0</v>
      </c>
      <c r="Q1060" s="124">
        <v>0</v>
      </c>
      <c r="R1060" s="124">
        <v>0</v>
      </c>
      <c r="S1060" s="75">
        <v>0</v>
      </c>
      <c r="T1060" s="124">
        <v>0</v>
      </c>
      <c r="U1060" s="75">
        <v>0</v>
      </c>
      <c r="V1060" s="75">
        <v>0</v>
      </c>
      <c r="W1060" s="75">
        <v>0</v>
      </c>
      <c r="X1060" s="75">
        <v>0</v>
      </c>
      <c r="Y1060" s="52">
        <v>0</v>
      </c>
      <c r="Z1060" s="52">
        <v>0</v>
      </c>
      <c r="AA1060" s="52">
        <v>0</v>
      </c>
      <c r="AB1060" s="51">
        <v>0</v>
      </c>
      <c r="AC1060" s="51">
        <v>0</v>
      </c>
      <c r="AD1060" s="51">
        <v>0</v>
      </c>
      <c r="AE1060" s="51">
        <v>0</v>
      </c>
      <c r="AF1060" s="51">
        <v>0.37915166066423983</v>
      </c>
      <c r="AG1060" s="51">
        <v>0</v>
      </c>
      <c r="AH1060" s="51">
        <v>0</v>
      </c>
      <c r="AI1060" s="51">
        <v>0</v>
      </c>
      <c r="AJ1060" s="8">
        <v>-999</v>
      </c>
      <c r="AK1060" s="8" t="s">
        <v>12734</v>
      </c>
      <c r="AL1060" s="8" t="s">
        <v>12734</v>
      </c>
      <c r="AM1060" s="8" t="s">
        <v>12734</v>
      </c>
      <c r="AN1060" s="8" t="s">
        <v>12734</v>
      </c>
      <c r="AO1060" s="8" t="s">
        <v>12734</v>
      </c>
      <c r="AP1060" s="8">
        <v>-999</v>
      </c>
      <c r="AQ1060" s="8" t="s">
        <v>12734</v>
      </c>
      <c r="AR1060" s="8" t="s">
        <v>12734</v>
      </c>
      <c r="AS1060" s="8" t="s">
        <v>12734</v>
      </c>
      <c r="AT1060" s="8">
        <v>-999</v>
      </c>
      <c r="AU1060" s="8">
        <v>-999</v>
      </c>
      <c r="AV1060" s="133" t="s">
        <v>12734</v>
      </c>
      <c r="AW1060" s="133" t="s">
        <v>12734</v>
      </c>
      <c r="AX1060" s="133" t="s">
        <v>12734</v>
      </c>
      <c r="AY1060" s="133" t="s">
        <v>12734</v>
      </c>
      <c r="AZ1060" s="133" t="s">
        <v>12734</v>
      </c>
      <c r="BA1060" s="133">
        <v>219</v>
      </c>
      <c r="BB1060" s="133" t="s">
        <v>12734</v>
      </c>
      <c r="BC1060" s="133" t="s">
        <v>12734</v>
      </c>
      <c r="BD1060" s="133" t="s">
        <v>12734</v>
      </c>
      <c r="BE1060" s="133">
        <v>388</v>
      </c>
      <c r="BF1060" s="133">
        <v>373</v>
      </c>
      <c r="BG1060" s="92" t="s">
        <v>12734</v>
      </c>
      <c r="BH1060" s="51">
        <v>10.292358297693868</v>
      </c>
      <c r="BI1060" s="8">
        <v>-1009.2923582976939</v>
      </c>
      <c r="BJ1060" s="12">
        <v>884</v>
      </c>
      <c r="BK1060" s="51">
        <v>0</v>
      </c>
      <c r="BL1060" s="51">
        <v>0.21403182159055145</v>
      </c>
      <c r="BM1060" s="51">
        <v>-1009.5063901192844</v>
      </c>
      <c r="BN1060" s="64">
        <v>-1863.4934523109864</v>
      </c>
      <c r="BO1060" s="64"/>
      <c r="BP1060" s="51">
        <v>0</v>
      </c>
      <c r="BQ1060" s="38">
        <v>0</v>
      </c>
      <c r="BR1060" s="51" t="s">
        <v>13324</v>
      </c>
      <c r="BS1060" s="51">
        <v>0</v>
      </c>
      <c r="BT1060" s="75">
        <v>2107</v>
      </c>
      <c r="BU1060" s="51">
        <v>0</v>
      </c>
      <c r="BV1060" s="75">
        <v>0</v>
      </c>
      <c r="BW1060" s="75">
        <v>0</v>
      </c>
      <c r="BX1060" s="51"/>
    </row>
    <row r="1061" spans="1:76">
      <c r="A1061" s="48" t="s">
        <v>5578</v>
      </c>
      <c r="B1061" s="1" t="s">
        <v>5013</v>
      </c>
      <c r="C1061" s="2" t="s">
        <v>5579</v>
      </c>
      <c r="D1061" s="91" t="s">
        <v>6019</v>
      </c>
      <c r="E1061" s="2" t="s">
        <v>1431</v>
      </c>
      <c r="F1061" s="2" t="s">
        <v>3643</v>
      </c>
      <c r="G1061" s="2" t="s">
        <v>1372</v>
      </c>
      <c r="H1061" s="2" t="s">
        <v>1372</v>
      </c>
      <c r="I1061">
        <v>4779</v>
      </c>
      <c r="J1061" t="s">
        <v>7736</v>
      </c>
      <c r="K1061" t="e">
        <v>#VALUE!</v>
      </c>
      <c r="L1061" t="s">
        <v>6020</v>
      </c>
      <c r="M1061" s="175">
        <v>0</v>
      </c>
      <c r="N1061" s="124">
        <v>0</v>
      </c>
      <c r="O1061" s="75">
        <v>0</v>
      </c>
      <c r="P1061" s="124">
        <v>0</v>
      </c>
      <c r="Q1061" s="124">
        <v>0</v>
      </c>
      <c r="R1061" s="124">
        <v>0</v>
      </c>
      <c r="S1061" s="75">
        <v>0</v>
      </c>
      <c r="T1061" s="124">
        <v>0</v>
      </c>
      <c r="U1061" s="75">
        <v>0</v>
      </c>
      <c r="V1061" s="75">
        <v>0</v>
      </c>
      <c r="W1061" s="75">
        <v>0</v>
      </c>
      <c r="X1061" s="75">
        <v>0</v>
      </c>
      <c r="Y1061" s="4">
        <v>0</v>
      </c>
      <c r="Z1061" s="4">
        <v>0</v>
      </c>
      <c r="AA1061" s="4">
        <v>0</v>
      </c>
      <c r="AB1061" s="8">
        <v>0</v>
      </c>
      <c r="AC1061" s="8">
        <v>0</v>
      </c>
      <c r="AD1061" s="8">
        <v>0</v>
      </c>
      <c r="AE1061" s="8">
        <v>0</v>
      </c>
      <c r="AF1061" s="51">
        <v>0.37915166066423983</v>
      </c>
      <c r="AG1061" s="51">
        <v>0</v>
      </c>
      <c r="AH1061" s="51">
        <v>0</v>
      </c>
      <c r="AI1061" s="51">
        <v>0</v>
      </c>
      <c r="AJ1061" s="6">
        <v>-999</v>
      </c>
      <c r="AK1061" s="6" t="s">
        <v>12734</v>
      </c>
      <c r="AL1061" s="6" t="s">
        <v>12734</v>
      </c>
      <c r="AM1061" s="6" t="s">
        <v>12734</v>
      </c>
      <c r="AN1061" s="6" t="s">
        <v>12734</v>
      </c>
      <c r="AO1061" s="6" t="s">
        <v>12734</v>
      </c>
      <c r="AP1061" s="6">
        <v>-999</v>
      </c>
      <c r="AQ1061" s="6" t="s">
        <v>12734</v>
      </c>
      <c r="AR1061" s="6" t="s">
        <v>12734</v>
      </c>
      <c r="AS1061" s="6" t="s">
        <v>12734</v>
      </c>
      <c r="AT1061" s="6">
        <v>-999</v>
      </c>
      <c r="AU1061" s="6">
        <v>-999</v>
      </c>
      <c r="AV1061" s="99" t="s">
        <v>12734</v>
      </c>
      <c r="AW1061" s="133" t="s">
        <v>12734</v>
      </c>
      <c r="AX1061" s="133" t="s">
        <v>12734</v>
      </c>
      <c r="AY1061" s="133" t="s">
        <v>12734</v>
      </c>
      <c r="AZ1061" s="133" t="s">
        <v>12734</v>
      </c>
      <c r="BA1061" s="133">
        <v>219</v>
      </c>
      <c r="BB1061" s="133" t="s">
        <v>12734</v>
      </c>
      <c r="BC1061" s="133" t="s">
        <v>12734</v>
      </c>
      <c r="BD1061" s="133" t="s">
        <v>12734</v>
      </c>
      <c r="BE1061" s="133">
        <v>388</v>
      </c>
      <c r="BF1061" s="133">
        <v>373</v>
      </c>
      <c r="BG1061" s="92" t="s">
        <v>12734</v>
      </c>
      <c r="BH1061" s="8">
        <v>10.292358297693868</v>
      </c>
      <c r="BI1061" s="8">
        <v>-1009.2923582976939</v>
      </c>
      <c r="BJ1061" s="12">
        <v>884</v>
      </c>
      <c r="BK1061" s="10">
        <v>0</v>
      </c>
      <c r="BL1061" s="10">
        <v>0.21403182159055145</v>
      </c>
      <c r="BM1061" s="10">
        <v>-1009.5063901192844</v>
      </c>
      <c r="BN1061" s="41">
        <v>-1863.4934523109864</v>
      </c>
      <c r="BO1061" s="41"/>
      <c r="BP1061" s="10">
        <v>0</v>
      </c>
      <c r="BQ1061" s="38">
        <v>0</v>
      </c>
      <c r="BR1061" s="6" t="s">
        <v>13324</v>
      </c>
      <c r="BS1061" s="51">
        <v>0</v>
      </c>
      <c r="BT1061" s="75">
        <v>2107</v>
      </c>
      <c r="BU1061" s="51">
        <v>0</v>
      </c>
      <c r="BV1061" s="75">
        <v>0</v>
      </c>
      <c r="BW1061" s="75">
        <v>0</v>
      </c>
      <c r="BX1061" s="51"/>
    </row>
    <row r="1062" spans="1:76">
      <c r="A1062" s="61" t="s">
        <v>2016</v>
      </c>
      <c r="B1062" s="1" t="s">
        <v>4300</v>
      </c>
      <c r="C1062" s="2" t="s">
        <v>4071</v>
      </c>
      <c r="D1062" s="91" t="s">
        <v>153</v>
      </c>
      <c r="E1062" s="2" t="s">
        <v>2665</v>
      </c>
      <c r="F1062" s="2" t="s">
        <v>2665</v>
      </c>
      <c r="G1062" s="2" t="s">
        <v>1372</v>
      </c>
      <c r="H1062" s="2" t="s">
        <v>1372</v>
      </c>
      <c r="I1062">
        <v>7215</v>
      </c>
      <c r="J1062" t="s">
        <v>7958</v>
      </c>
      <c r="K1062" t="e">
        <v>#VALUE!</v>
      </c>
      <c r="L1062" t="s">
        <v>3446</v>
      </c>
      <c r="M1062" s="175">
        <v>0</v>
      </c>
      <c r="N1062" s="124">
        <v>0</v>
      </c>
      <c r="O1062" s="75">
        <v>0</v>
      </c>
      <c r="P1062" s="124">
        <v>0</v>
      </c>
      <c r="Q1062" s="124">
        <v>0</v>
      </c>
      <c r="R1062" s="124">
        <v>0</v>
      </c>
      <c r="S1062" s="75">
        <v>0</v>
      </c>
      <c r="T1062" s="124">
        <v>0</v>
      </c>
      <c r="U1062" s="75">
        <v>0</v>
      </c>
      <c r="V1062" s="75">
        <v>0</v>
      </c>
      <c r="W1062" s="75">
        <v>0</v>
      </c>
      <c r="X1062" s="75">
        <v>0</v>
      </c>
      <c r="Y1062" s="52">
        <v>0</v>
      </c>
      <c r="Z1062" s="52">
        <v>0</v>
      </c>
      <c r="AA1062" s="52">
        <v>0</v>
      </c>
      <c r="AB1062" s="51">
        <v>0</v>
      </c>
      <c r="AC1062" s="51">
        <v>0</v>
      </c>
      <c r="AD1062" s="51">
        <v>0</v>
      </c>
      <c r="AE1062" s="51">
        <v>0</v>
      </c>
      <c r="AF1062" s="51">
        <v>0.37915166066423983</v>
      </c>
      <c r="AG1062" s="51">
        <v>0</v>
      </c>
      <c r="AH1062" s="51">
        <v>0</v>
      </c>
      <c r="AI1062" s="51">
        <v>0</v>
      </c>
      <c r="AJ1062" s="51">
        <v>-999</v>
      </c>
      <c r="AK1062" s="51" t="s">
        <v>12734</v>
      </c>
      <c r="AL1062" s="51" t="s">
        <v>12734</v>
      </c>
      <c r="AM1062" s="51" t="s">
        <v>12734</v>
      </c>
      <c r="AN1062" s="51" t="s">
        <v>12734</v>
      </c>
      <c r="AO1062" s="51" t="s">
        <v>12734</v>
      </c>
      <c r="AP1062" s="51">
        <v>-999</v>
      </c>
      <c r="AQ1062" s="51" t="s">
        <v>12734</v>
      </c>
      <c r="AR1062" s="51" t="s">
        <v>12734</v>
      </c>
      <c r="AS1062" s="51" t="s">
        <v>12734</v>
      </c>
      <c r="AT1062" s="51">
        <v>-999</v>
      </c>
      <c r="AU1062" s="51">
        <v>-999</v>
      </c>
      <c r="AV1062" s="76" t="s">
        <v>12734</v>
      </c>
      <c r="AW1062" s="133" t="s">
        <v>12734</v>
      </c>
      <c r="AX1062" s="133" t="s">
        <v>12734</v>
      </c>
      <c r="AY1062" s="133" t="s">
        <v>12734</v>
      </c>
      <c r="AZ1062" s="133" t="s">
        <v>12734</v>
      </c>
      <c r="BA1062" s="133">
        <v>219</v>
      </c>
      <c r="BB1062" s="133" t="s">
        <v>12734</v>
      </c>
      <c r="BC1062" s="133" t="s">
        <v>12734</v>
      </c>
      <c r="BD1062" s="133" t="s">
        <v>12734</v>
      </c>
      <c r="BE1062" s="133">
        <v>388</v>
      </c>
      <c r="BF1062" s="133">
        <v>373</v>
      </c>
      <c r="BG1062" s="92" t="s">
        <v>12734</v>
      </c>
      <c r="BH1062" s="51">
        <v>10.292358297693868</v>
      </c>
      <c r="BI1062" s="8">
        <v>-1009.2923582976939</v>
      </c>
      <c r="BJ1062" s="12">
        <v>884</v>
      </c>
      <c r="BK1062" s="51">
        <v>0</v>
      </c>
      <c r="BL1062" s="51">
        <v>0.21403182159055145</v>
      </c>
      <c r="BM1062" s="51">
        <v>-1009.5063901192844</v>
      </c>
      <c r="BN1062" s="64">
        <v>-1863.4934523109864</v>
      </c>
      <c r="BO1062" s="64"/>
      <c r="BP1062" s="51">
        <v>0</v>
      </c>
      <c r="BQ1062" s="38">
        <v>0</v>
      </c>
      <c r="BR1062" s="51" t="s">
        <v>13324</v>
      </c>
      <c r="BS1062" s="51">
        <v>0</v>
      </c>
      <c r="BT1062" s="75">
        <v>2107</v>
      </c>
      <c r="BU1062" s="51">
        <v>0</v>
      </c>
      <c r="BV1062" s="75">
        <v>0</v>
      </c>
      <c r="BW1062" s="75">
        <v>0</v>
      </c>
      <c r="BX1062" s="51"/>
    </row>
    <row r="1063" spans="1:76">
      <c r="A1063" s="203" t="s">
        <v>2022</v>
      </c>
      <c r="B1063" s="187" t="s">
        <v>4416</v>
      </c>
      <c r="C1063" s="205" t="s">
        <v>4038</v>
      </c>
      <c r="D1063" s="220" t="s">
        <v>551</v>
      </c>
      <c r="E1063" s="205" t="s">
        <v>2665</v>
      </c>
      <c r="F1063" s="205" t="s">
        <v>2665</v>
      </c>
      <c r="G1063" s="205" t="s">
        <v>1372</v>
      </c>
      <c r="H1063" s="205" t="s">
        <v>1372</v>
      </c>
      <c r="I1063" s="206">
        <v>1260</v>
      </c>
      <c r="J1063" s="206" t="s">
        <v>6665</v>
      </c>
      <c r="K1063" s="207" t="e">
        <v>#VALUE!</v>
      </c>
      <c r="L1063" s="207" t="s">
        <v>3451</v>
      </c>
      <c r="M1063" s="208">
        <v>0</v>
      </c>
      <c r="N1063" s="209">
        <v>0</v>
      </c>
      <c r="O1063" s="209">
        <v>0</v>
      </c>
      <c r="P1063" s="209">
        <v>0</v>
      </c>
      <c r="Q1063" s="209">
        <v>0</v>
      </c>
      <c r="R1063" s="209">
        <v>0</v>
      </c>
      <c r="S1063" s="209">
        <v>0</v>
      </c>
      <c r="T1063" s="209">
        <v>0</v>
      </c>
      <c r="U1063" s="209">
        <v>0</v>
      </c>
      <c r="V1063" s="209">
        <v>0</v>
      </c>
      <c r="W1063" s="209">
        <v>0</v>
      </c>
      <c r="X1063" s="209">
        <v>0</v>
      </c>
      <c r="Y1063" s="210">
        <v>0</v>
      </c>
      <c r="Z1063" s="211">
        <v>0</v>
      </c>
      <c r="AA1063" s="211">
        <v>0</v>
      </c>
      <c r="AB1063" s="212">
        <v>0</v>
      </c>
      <c r="AC1063" s="212">
        <v>0</v>
      </c>
      <c r="AD1063" s="212">
        <v>0</v>
      </c>
      <c r="AE1063" s="212">
        <v>0</v>
      </c>
      <c r="AF1063" s="212">
        <v>0.37915166066423983</v>
      </c>
      <c r="AG1063" s="213">
        <v>0</v>
      </c>
      <c r="AH1063" s="213">
        <v>0</v>
      </c>
      <c r="AI1063" s="213">
        <v>0</v>
      </c>
      <c r="AJ1063" s="212">
        <v>-999</v>
      </c>
      <c r="AK1063" s="212" t="s">
        <v>12734</v>
      </c>
      <c r="AL1063" s="212" t="s">
        <v>12734</v>
      </c>
      <c r="AM1063" s="212" t="s">
        <v>12734</v>
      </c>
      <c r="AN1063" s="212" t="s">
        <v>12734</v>
      </c>
      <c r="AO1063" s="212" t="s">
        <v>12734</v>
      </c>
      <c r="AP1063" s="212">
        <v>-999</v>
      </c>
      <c r="AQ1063" s="212" t="s">
        <v>12734</v>
      </c>
      <c r="AR1063" s="212" t="s">
        <v>12734</v>
      </c>
      <c r="AS1063" s="212" t="s">
        <v>12734</v>
      </c>
      <c r="AT1063" s="212">
        <v>-999</v>
      </c>
      <c r="AU1063" s="212">
        <v>-999</v>
      </c>
      <c r="AV1063" s="214" t="s">
        <v>12734</v>
      </c>
      <c r="AW1063" s="214" t="s">
        <v>12734</v>
      </c>
      <c r="AX1063" s="214" t="s">
        <v>12734</v>
      </c>
      <c r="AY1063" s="214" t="s">
        <v>12734</v>
      </c>
      <c r="AZ1063" s="214" t="s">
        <v>12734</v>
      </c>
      <c r="BA1063" s="214">
        <v>219</v>
      </c>
      <c r="BB1063" s="214" t="s">
        <v>12734</v>
      </c>
      <c r="BC1063" s="214" t="s">
        <v>12734</v>
      </c>
      <c r="BD1063" s="214" t="s">
        <v>12734</v>
      </c>
      <c r="BE1063" s="214">
        <v>388</v>
      </c>
      <c r="BF1063" s="214">
        <v>373</v>
      </c>
      <c r="BG1063" s="215" t="s">
        <v>12734</v>
      </c>
      <c r="BH1063" s="212">
        <v>10.292358297693868</v>
      </c>
      <c r="BI1063" s="212">
        <v>-1009.2923582976939</v>
      </c>
      <c r="BJ1063" s="214">
        <v>884</v>
      </c>
      <c r="BK1063" s="212">
        <v>0</v>
      </c>
      <c r="BL1063" s="212">
        <v>0.21403182159055145</v>
      </c>
      <c r="BM1063" s="212">
        <v>-1009.5063901192844</v>
      </c>
      <c r="BN1063" s="216">
        <v>-1863.4934523109864</v>
      </c>
      <c r="BO1063" s="217"/>
      <c r="BP1063" s="212">
        <v>0</v>
      </c>
      <c r="BQ1063" s="38">
        <v>0</v>
      </c>
      <c r="BR1063" s="212" t="s">
        <v>13324</v>
      </c>
      <c r="BS1063" s="212">
        <v>0</v>
      </c>
      <c r="BT1063" s="218">
        <v>2107</v>
      </c>
      <c r="BU1063" s="213">
        <v>0</v>
      </c>
      <c r="BV1063" s="218">
        <v>0</v>
      </c>
      <c r="BW1063" s="218">
        <v>0</v>
      </c>
      <c r="BX1063" s="212"/>
    </row>
    <row r="1064" spans="1:76">
      <c r="A1064" s="26" t="s">
        <v>2025</v>
      </c>
      <c r="B1064" s="1" t="s">
        <v>4676</v>
      </c>
      <c r="C1064" s="2" t="s">
        <v>4797</v>
      </c>
      <c r="D1064" s="91" t="s">
        <v>228</v>
      </c>
      <c r="E1064" s="2" t="s">
        <v>2665</v>
      </c>
      <c r="F1064" s="2" t="s">
        <v>2665</v>
      </c>
      <c r="G1064" s="2" t="s">
        <v>1372</v>
      </c>
      <c r="H1064" s="2" t="s">
        <v>1372</v>
      </c>
      <c r="I1064">
        <v>10154</v>
      </c>
      <c r="J1064" t="s">
        <v>7571</v>
      </c>
      <c r="K1064" t="e">
        <v>#VALUE!</v>
      </c>
      <c r="L1064" t="s">
        <v>3454</v>
      </c>
      <c r="M1064" s="175">
        <v>0</v>
      </c>
      <c r="N1064" s="124">
        <v>0</v>
      </c>
      <c r="O1064" s="75">
        <v>0</v>
      </c>
      <c r="P1064" s="124">
        <v>0</v>
      </c>
      <c r="Q1064" s="124">
        <v>0</v>
      </c>
      <c r="R1064" s="124">
        <v>0</v>
      </c>
      <c r="S1064" s="75">
        <v>0</v>
      </c>
      <c r="T1064" s="124">
        <v>0</v>
      </c>
      <c r="U1064" s="75">
        <v>0</v>
      </c>
      <c r="V1064" s="75">
        <v>0</v>
      </c>
      <c r="W1064" s="75">
        <v>0</v>
      </c>
      <c r="X1064" s="75">
        <v>0</v>
      </c>
      <c r="Y1064" s="4">
        <v>0</v>
      </c>
      <c r="Z1064" s="4">
        <v>0</v>
      </c>
      <c r="AA1064" s="4">
        <v>0</v>
      </c>
      <c r="AB1064" s="8">
        <v>0</v>
      </c>
      <c r="AC1064" s="8">
        <v>0</v>
      </c>
      <c r="AD1064" s="8">
        <v>0</v>
      </c>
      <c r="AE1064" s="8">
        <v>0</v>
      </c>
      <c r="AF1064" s="51">
        <v>0.37915166066423983</v>
      </c>
      <c r="AG1064" s="51">
        <v>0</v>
      </c>
      <c r="AH1064" s="51">
        <v>0</v>
      </c>
      <c r="AI1064" s="51">
        <v>0</v>
      </c>
      <c r="AJ1064" s="8">
        <v>-999</v>
      </c>
      <c r="AK1064" s="8" t="s">
        <v>12734</v>
      </c>
      <c r="AL1064" s="8" t="s">
        <v>12734</v>
      </c>
      <c r="AM1064" s="8" t="s">
        <v>12734</v>
      </c>
      <c r="AN1064" s="8" t="s">
        <v>12734</v>
      </c>
      <c r="AO1064" s="8" t="s">
        <v>12734</v>
      </c>
      <c r="AP1064" s="8">
        <v>-999</v>
      </c>
      <c r="AQ1064" s="8" t="s">
        <v>12734</v>
      </c>
      <c r="AR1064" s="8" t="s">
        <v>12734</v>
      </c>
      <c r="AS1064" s="8" t="s">
        <v>12734</v>
      </c>
      <c r="AT1064" s="8">
        <v>-999</v>
      </c>
      <c r="AU1064" s="8">
        <v>-999</v>
      </c>
      <c r="AV1064" s="133" t="s">
        <v>12734</v>
      </c>
      <c r="AW1064" s="133" t="s">
        <v>12734</v>
      </c>
      <c r="AX1064" s="133" t="s">
        <v>12734</v>
      </c>
      <c r="AY1064" s="133" t="s">
        <v>12734</v>
      </c>
      <c r="AZ1064" s="133" t="s">
        <v>12734</v>
      </c>
      <c r="BA1064" s="133">
        <v>219</v>
      </c>
      <c r="BB1064" s="133" t="s">
        <v>12734</v>
      </c>
      <c r="BC1064" s="133" t="s">
        <v>12734</v>
      </c>
      <c r="BD1064" s="133" t="s">
        <v>12734</v>
      </c>
      <c r="BE1064" s="133">
        <v>388</v>
      </c>
      <c r="BF1064" s="133">
        <v>373</v>
      </c>
      <c r="BG1064" s="92" t="s">
        <v>12734</v>
      </c>
      <c r="BH1064" s="8">
        <v>10.292358297693868</v>
      </c>
      <c r="BI1064" s="8">
        <v>-1009.2923582976939</v>
      </c>
      <c r="BJ1064" s="12">
        <v>884</v>
      </c>
      <c r="BK1064" s="10">
        <v>0</v>
      </c>
      <c r="BL1064" s="10">
        <v>0.21403182159055145</v>
      </c>
      <c r="BM1064" s="10">
        <v>-1009.5063901192844</v>
      </c>
      <c r="BN1064" s="41">
        <v>-1863.4934523109864</v>
      </c>
      <c r="BO1064" s="41"/>
      <c r="BP1064" s="10">
        <v>0</v>
      </c>
      <c r="BQ1064" s="38">
        <v>0</v>
      </c>
      <c r="BR1064" s="6" t="s">
        <v>13324</v>
      </c>
      <c r="BS1064" s="51">
        <v>0</v>
      </c>
      <c r="BT1064" s="75">
        <v>2107</v>
      </c>
      <c r="BU1064" s="51">
        <v>0</v>
      </c>
      <c r="BV1064" s="75">
        <v>0</v>
      </c>
      <c r="BW1064" s="75">
        <v>0</v>
      </c>
      <c r="BX1064" s="51"/>
    </row>
    <row r="1065" spans="1:76">
      <c r="A1065" s="48" t="s">
        <v>2033</v>
      </c>
      <c r="B1065" s="1" t="s">
        <v>4843</v>
      </c>
      <c r="C1065" s="2" t="s">
        <v>4289</v>
      </c>
      <c r="D1065" s="91" t="s">
        <v>167</v>
      </c>
      <c r="E1065" s="2" t="s">
        <v>2665</v>
      </c>
      <c r="F1065" s="2" t="s">
        <v>2665</v>
      </c>
      <c r="G1065" s="2" t="s">
        <v>1372</v>
      </c>
      <c r="H1065" s="2" t="s">
        <v>1372</v>
      </c>
      <c r="I1065">
        <v>5588</v>
      </c>
      <c r="J1065" t="s">
        <v>7726</v>
      </c>
      <c r="K1065" t="e">
        <v>#VALUE!</v>
      </c>
      <c r="L1065" t="s">
        <v>6036</v>
      </c>
      <c r="M1065" s="175">
        <v>0</v>
      </c>
      <c r="N1065" s="124">
        <v>0</v>
      </c>
      <c r="O1065" s="75">
        <v>0</v>
      </c>
      <c r="P1065" s="124">
        <v>0</v>
      </c>
      <c r="Q1065" s="124">
        <v>0</v>
      </c>
      <c r="R1065" s="124">
        <v>0</v>
      </c>
      <c r="S1065" s="75">
        <v>0</v>
      </c>
      <c r="T1065" s="124">
        <v>0</v>
      </c>
      <c r="U1065" s="75">
        <v>0</v>
      </c>
      <c r="V1065" s="75">
        <v>0</v>
      </c>
      <c r="W1065" s="75">
        <v>0</v>
      </c>
      <c r="X1065" s="75">
        <v>0</v>
      </c>
      <c r="Y1065" s="31">
        <v>0</v>
      </c>
      <c r="Z1065" s="31">
        <v>0</v>
      </c>
      <c r="AA1065" s="31">
        <v>0</v>
      </c>
      <c r="AB1065" s="32">
        <v>0</v>
      </c>
      <c r="AC1065" s="32">
        <v>0</v>
      </c>
      <c r="AD1065" s="32">
        <v>0</v>
      </c>
      <c r="AE1065" s="32">
        <v>0</v>
      </c>
      <c r="AF1065" s="51">
        <v>0.37915166066423983</v>
      </c>
      <c r="AG1065" s="51">
        <v>0</v>
      </c>
      <c r="AH1065" s="51">
        <v>0</v>
      </c>
      <c r="AI1065" s="51">
        <v>0</v>
      </c>
      <c r="AJ1065" s="32">
        <v>-999</v>
      </c>
      <c r="AK1065" s="32" t="s">
        <v>12734</v>
      </c>
      <c r="AL1065" s="32" t="s">
        <v>12734</v>
      </c>
      <c r="AM1065" s="32" t="s">
        <v>12734</v>
      </c>
      <c r="AN1065" s="32" t="s">
        <v>12734</v>
      </c>
      <c r="AO1065" s="32" t="s">
        <v>12734</v>
      </c>
      <c r="AP1065" s="32">
        <v>-999</v>
      </c>
      <c r="AQ1065" s="32" t="s">
        <v>12734</v>
      </c>
      <c r="AR1065" s="32" t="s">
        <v>12734</v>
      </c>
      <c r="AS1065" s="32" t="s">
        <v>12734</v>
      </c>
      <c r="AT1065" s="32">
        <v>-999</v>
      </c>
      <c r="AU1065" s="32">
        <v>-999</v>
      </c>
      <c r="AV1065" s="134" t="s">
        <v>12734</v>
      </c>
      <c r="AW1065" s="133" t="s">
        <v>12734</v>
      </c>
      <c r="AX1065" s="133" t="s">
        <v>12734</v>
      </c>
      <c r="AY1065" s="133" t="s">
        <v>12734</v>
      </c>
      <c r="AZ1065" s="133" t="s">
        <v>12734</v>
      </c>
      <c r="BA1065" s="133">
        <v>219</v>
      </c>
      <c r="BB1065" s="133" t="s">
        <v>12734</v>
      </c>
      <c r="BC1065" s="133" t="s">
        <v>12734</v>
      </c>
      <c r="BD1065" s="133" t="s">
        <v>12734</v>
      </c>
      <c r="BE1065" s="133">
        <v>388</v>
      </c>
      <c r="BF1065" s="133">
        <v>373</v>
      </c>
      <c r="BG1065" s="92" t="s">
        <v>12734</v>
      </c>
      <c r="BH1065" s="32">
        <v>10.292358297693868</v>
      </c>
      <c r="BI1065" s="8">
        <v>-1009.2923582976939</v>
      </c>
      <c r="BJ1065" s="12">
        <v>884</v>
      </c>
      <c r="BK1065" s="32">
        <v>0</v>
      </c>
      <c r="BL1065" s="32">
        <v>0.21403182159055145</v>
      </c>
      <c r="BM1065" s="32">
        <v>-1009.5063901192844</v>
      </c>
      <c r="BN1065" s="40">
        <v>-1863.4934523109864</v>
      </c>
      <c r="BO1065" s="40"/>
      <c r="BP1065" s="32">
        <v>0</v>
      </c>
      <c r="BQ1065" s="38">
        <v>0</v>
      </c>
      <c r="BR1065" s="6" t="s">
        <v>13324</v>
      </c>
      <c r="BS1065" s="51">
        <v>0</v>
      </c>
      <c r="BT1065" s="75">
        <v>2107</v>
      </c>
      <c r="BU1065" s="51">
        <v>0</v>
      </c>
      <c r="BV1065" s="75">
        <v>0</v>
      </c>
      <c r="BW1065" s="75">
        <v>0</v>
      </c>
      <c r="BX1065" s="51"/>
    </row>
    <row r="1066" spans="1:76">
      <c r="A1066" s="48" t="s">
        <v>2049</v>
      </c>
      <c r="B1066" s="1" t="s">
        <v>4082</v>
      </c>
      <c r="C1066" s="2" t="s">
        <v>4679</v>
      </c>
      <c r="D1066" s="91" t="s">
        <v>359</v>
      </c>
      <c r="E1066" s="2" t="s">
        <v>2665</v>
      </c>
      <c r="F1066" s="2" t="s">
        <v>2665</v>
      </c>
      <c r="G1066" s="2" t="s">
        <v>1372</v>
      </c>
      <c r="H1066" s="2" t="s">
        <v>1372</v>
      </c>
      <c r="I1066">
        <v>9210</v>
      </c>
      <c r="J1066" t="s">
        <v>6529</v>
      </c>
      <c r="K1066" t="e">
        <v>#VALUE!</v>
      </c>
      <c r="L1066" t="s">
        <v>6048</v>
      </c>
      <c r="M1066" s="175">
        <v>0</v>
      </c>
      <c r="N1066" s="124">
        <v>0</v>
      </c>
      <c r="O1066" s="75">
        <v>0</v>
      </c>
      <c r="P1066" s="124">
        <v>0</v>
      </c>
      <c r="Q1066" s="124">
        <v>0</v>
      </c>
      <c r="R1066" s="124">
        <v>0</v>
      </c>
      <c r="S1066" s="75">
        <v>0</v>
      </c>
      <c r="T1066" s="124">
        <v>0</v>
      </c>
      <c r="U1066" s="75">
        <v>0</v>
      </c>
      <c r="V1066" s="75">
        <v>0</v>
      </c>
      <c r="W1066" s="75">
        <v>0</v>
      </c>
      <c r="X1066" s="75">
        <v>0</v>
      </c>
      <c r="Y1066" s="31">
        <v>0</v>
      </c>
      <c r="Z1066" s="31">
        <v>0</v>
      </c>
      <c r="AA1066" s="31">
        <v>0</v>
      </c>
      <c r="AB1066" s="32">
        <v>0</v>
      </c>
      <c r="AC1066" s="32">
        <v>0</v>
      </c>
      <c r="AD1066" s="32">
        <v>0</v>
      </c>
      <c r="AE1066" s="32">
        <v>0</v>
      </c>
      <c r="AF1066" s="51">
        <v>0.37915166066423983</v>
      </c>
      <c r="AG1066" s="51">
        <v>0</v>
      </c>
      <c r="AH1066" s="51">
        <v>0</v>
      </c>
      <c r="AI1066" s="51">
        <v>0</v>
      </c>
      <c r="AJ1066" s="32">
        <v>-999</v>
      </c>
      <c r="AK1066" s="32" t="s">
        <v>12734</v>
      </c>
      <c r="AL1066" s="32" t="s">
        <v>12734</v>
      </c>
      <c r="AM1066" s="32" t="s">
        <v>12734</v>
      </c>
      <c r="AN1066" s="32" t="s">
        <v>12734</v>
      </c>
      <c r="AO1066" s="32" t="s">
        <v>12734</v>
      </c>
      <c r="AP1066" s="32">
        <v>-999</v>
      </c>
      <c r="AQ1066" s="32" t="s">
        <v>12734</v>
      </c>
      <c r="AR1066" s="32" t="s">
        <v>12734</v>
      </c>
      <c r="AS1066" s="32" t="s">
        <v>12734</v>
      </c>
      <c r="AT1066" s="32">
        <v>-999</v>
      </c>
      <c r="AU1066" s="32">
        <v>-999</v>
      </c>
      <c r="AV1066" s="134" t="s">
        <v>12734</v>
      </c>
      <c r="AW1066" s="133" t="s">
        <v>12734</v>
      </c>
      <c r="AX1066" s="133" t="s">
        <v>12734</v>
      </c>
      <c r="AY1066" s="133" t="s">
        <v>12734</v>
      </c>
      <c r="AZ1066" s="133" t="s">
        <v>12734</v>
      </c>
      <c r="BA1066" s="133">
        <v>219</v>
      </c>
      <c r="BB1066" s="133" t="s">
        <v>12734</v>
      </c>
      <c r="BC1066" s="133" t="s">
        <v>12734</v>
      </c>
      <c r="BD1066" s="133" t="s">
        <v>12734</v>
      </c>
      <c r="BE1066" s="133">
        <v>388</v>
      </c>
      <c r="BF1066" s="133">
        <v>373</v>
      </c>
      <c r="BG1066" s="92" t="s">
        <v>12734</v>
      </c>
      <c r="BH1066" s="32">
        <v>10.292358297693868</v>
      </c>
      <c r="BI1066" s="8">
        <v>-1009.2923582976939</v>
      </c>
      <c r="BJ1066" s="12">
        <v>884</v>
      </c>
      <c r="BK1066" s="32">
        <v>0</v>
      </c>
      <c r="BL1066" s="32">
        <v>0.21403182159055145</v>
      </c>
      <c r="BM1066" s="32">
        <v>-1009.5063901192844</v>
      </c>
      <c r="BN1066" s="40">
        <v>-1863.4934523109864</v>
      </c>
      <c r="BO1066" s="40"/>
      <c r="BP1066" s="32">
        <v>0</v>
      </c>
      <c r="BQ1066" s="38">
        <v>0</v>
      </c>
      <c r="BR1066" s="6" t="s">
        <v>13324</v>
      </c>
      <c r="BS1066" s="51">
        <v>0</v>
      </c>
      <c r="BT1066" s="75">
        <v>2107</v>
      </c>
      <c r="BU1066" s="51">
        <v>0</v>
      </c>
      <c r="BV1066" s="75">
        <v>0</v>
      </c>
      <c r="BW1066" s="75">
        <v>0</v>
      </c>
      <c r="BX1066" s="51"/>
    </row>
    <row r="1067" spans="1:76">
      <c r="A1067" s="186" t="s">
        <v>2058</v>
      </c>
      <c r="B1067" s="187" t="s">
        <v>4680</v>
      </c>
      <c r="C1067" s="188" t="s">
        <v>4314</v>
      </c>
      <c r="D1067" s="219" t="s">
        <v>80</v>
      </c>
      <c r="E1067" s="188" t="s">
        <v>2665</v>
      </c>
      <c r="F1067" s="188" t="s">
        <v>2665</v>
      </c>
      <c r="G1067" s="188" t="s">
        <v>1372</v>
      </c>
      <c r="H1067" s="188" t="s">
        <v>1372</v>
      </c>
      <c r="I1067" s="190">
        <v>7316</v>
      </c>
      <c r="J1067" s="190" t="s">
        <v>7328</v>
      </c>
      <c r="K1067" s="202" t="e">
        <v>#VALUE!</v>
      </c>
      <c r="L1067" s="202" t="s">
        <v>3477</v>
      </c>
      <c r="M1067" s="66">
        <v>0</v>
      </c>
      <c r="N1067" s="192">
        <v>0</v>
      </c>
      <c r="O1067" s="192">
        <v>0</v>
      </c>
      <c r="P1067" s="192">
        <v>0</v>
      </c>
      <c r="Q1067" s="192">
        <v>0</v>
      </c>
      <c r="R1067" s="192">
        <v>0</v>
      </c>
      <c r="S1067" s="192">
        <v>0</v>
      </c>
      <c r="T1067" s="192">
        <v>0</v>
      </c>
      <c r="U1067" s="192">
        <v>0</v>
      </c>
      <c r="V1067" s="192">
        <v>0</v>
      </c>
      <c r="W1067" s="192">
        <v>0</v>
      </c>
      <c r="X1067" s="192">
        <v>0</v>
      </c>
      <c r="Y1067" s="193">
        <v>0</v>
      </c>
      <c r="Z1067" s="194">
        <v>0</v>
      </c>
      <c r="AA1067" s="194">
        <v>0</v>
      </c>
      <c r="AB1067" s="195">
        <v>0</v>
      </c>
      <c r="AC1067" s="195">
        <v>0</v>
      </c>
      <c r="AD1067" s="195">
        <v>0</v>
      </c>
      <c r="AE1067" s="195">
        <v>0</v>
      </c>
      <c r="AF1067" s="195">
        <v>0.37915166066423983</v>
      </c>
      <c r="AG1067" s="196">
        <v>0</v>
      </c>
      <c r="AH1067" s="196">
        <v>0</v>
      </c>
      <c r="AI1067" s="196">
        <v>0</v>
      </c>
      <c r="AJ1067" s="195">
        <v>-999</v>
      </c>
      <c r="AK1067" s="195" t="s">
        <v>12734</v>
      </c>
      <c r="AL1067" s="195" t="s">
        <v>12734</v>
      </c>
      <c r="AM1067" s="195" t="s">
        <v>12734</v>
      </c>
      <c r="AN1067" s="195" t="s">
        <v>12734</v>
      </c>
      <c r="AO1067" s="195" t="s">
        <v>12734</v>
      </c>
      <c r="AP1067" s="195">
        <v>-999</v>
      </c>
      <c r="AQ1067" s="195" t="s">
        <v>12734</v>
      </c>
      <c r="AR1067" s="195" t="s">
        <v>12734</v>
      </c>
      <c r="AS1067" s="195" t="s">
        <v>12734</v>
      </c>
      <c r="AT1067" s="195">
        <v>-999</v>
      </c>
      <c r="AU1067" s="195">
        <v>-999</v>
      </c>
      <c r="AV1067" s="197" t="s">
        <v>12734</v>
      </c>
      <c r="AW1067" s="197" t="s">
        <v>12734</v>
      </c>
      <c r="AX1067" s="197" t="s">
        <v>12734</v>
      </c>
      <c r="AY1067" s="197" t="s">
        <v>12734</v>
      </c>
      <c r="AZ1067" s="197" t="s">
        <v>12734</v>
      </c>
      <c r="BA1067" s="197">
        <v>219</v>
      </c>
      <c r="BB1067" s="197" t="s">
        <v>12734</v>
      </c>
      <c r="BC1067" s="197" t="s">
        <v>12734</v>
      </c>
      <c r="BD1067" s="197" t="s">
        <v>12734</v>
      </c>
      <c r="BE1067" s="197">
        <v>388</v>
      </c>
      <c r="BF1067" s="197">
        <v>373</v>
      </c>
      <c r="BG1067" s="198" t="s">
        <v>12734</v>
      </c>
      <c r="BH1067" s="195">
        <v>10.292358297693868</v>
      </c>
      <c r="BI1067" s="195">
        <v>-1009.2923582976939</v>
      </c>
      <c r="BJ1067" s="197">
        <v>884</v>
      </c>
      <c r="BK1067" s="195">
        <v>0</v>
      </c>
      <c r="BL1067" s="195">
        <v>0.21403182159055145</v>
      </c>
      <c r="BM1067" s="195">
        <v>-1009.5063901192844</v>
      </c>
      <c r="BN1067" s="199">
        <v>-1863.4934523109864</v>
      </c>
      <c r="BO1067" s="200"/>
      <c r="BP1067" s="195">
        <v>0</v>
      </c>
      <c r="BQ1067" s="38">
        <v>0</v>
      </c>
      <c r="BR1067" s="195" t="s">
        <v>13324</v>
      </c>
      <c r="BS1067" s="195">
        <v>0</v>
      </c>
      <c r="BT1067" s="201">
        <v>2107</v>
      </c>
      <c r="BU1067" s="196">
        <v>0</v>
      </c>
      <c r="BV1067" s="201">
        <v>0</v>
      </c>
      <c r="BW1067" s="201">
        <v>0</v>
      </c>
      <c r="BX1067" s="195"/>
    </row>
    <row r="1068" spans="1:76">
      <c r="A1068" s="53" t="s">
        <v>2059</v>
      </c>
      <c r="B1068" s="1" t="s">
        <v>4844</v>
      </c>
      <c r="C1068" s="2" t="s">
        <v>4017</v>
      </c>
      <c r="D1068" s="91" t="s">
        <v>48</v>
      </c>
      <c r="E1068" s="2" t="s">
        <v>2665</v>
      </c>
      <c r="F1068" s="2" t="s">
        <v>2665</v>
      </c>
      <c r="G1068" s="2" t="s">
        <v>1372</v>
      </c>
      <c r="H1068" s="2" t="s">
        <v>1372</v>
      </c>
      <c r="I1068">
        <v>3714</v>
      </c>
      <c r="J1068" t="s">
        <v>7888</v>
      </c>
      <c r="K1068" t="e">
        <v>#VALUE!</v>
      </c>
      <c r="L1068" t="s">
        <v>6050</v>
      </c>
      <c r="M1068" s="175">
        <v>0</v>
      </c>
      <c r="N1068" s="124">
        <v>0</v>
      </c>
      <c r="O1068" s="75">
        <v>0</v>
      </c>
      <c r="P1068" s="124">
        <v>0</v>
      </c>
      <c r="Q1068" s="124">
        <v>0</v>
      </c>
      <c r="R1068" s="124">
        <v>0</v>
      </c>
      <c r="S1068" s="75">
        <v>0</v>
      </c>
      <c r="T1068" s="124">
        <v>0</v>
      </c>
      <c r="U1068" s="75">
        <v>0</v>
      </c>
      <c r="V1068" s="75">
        <v>0</v>
      </c>
      <c r="W1068" s="75">
        <v>0</v>
      </c>
      <c r="X1068" s="75">
        <v>0</v>
      </c>
      <c r="Y1068" s="52">
        <v>0</v>
      </c>
      <c r="Z1068" s="52">
        <v>0</v>
      </c>
      <c r="AA1068" s="52">
        <v>0</v>
      </c>
      <c r="AB1068" s="51">
        <v>0</v>
      </c>
      <c r="AC1068" s="51">
        <v>0</v>
      </c>
      <c r="AD1068" s="51">
        <v>0</v>
      </c>
      <c r="AE1068" s="51">
        <v>0</v>
      </c>
      <c r="AF1068" s="51">
        <v>0.37915166066423983</v>
      </c>
      <c r="AG1068" s="51">
        <v>0</v>
      </c>
      <c r="AH1068" s="51">
        <v>0</v>
      </c>
      <c r="AI1068" s="51">
        <v>0</v>
      </c>
      <c r="AJ1068" s="51">
        <v>-999</v>
      </c>
      <c r="AK1068" s="51" t="s">
        <v>12734</v>
      </c>
      <c r="AL1068" s="51" t="s">
        <v>12734</v>
      </c>
      <c r="AM1068" s="51" t="s">
        <v>12734</v>
      </c>
      <c r="AN1068" s="51" t="s">
        <v>12734</v>
      </c>
      <c r="AO1068" s="51" t="s">
        <v>12734</v>
      </c>
      <c r="AP1068" s="51">
        <v>-999</v>
      </c>
      <c r="AQ1068" s="51" t="s">
        <v>12734</v>
      </c>
      <c r="AR1068" s="51" t="s">
        <v>12734</v>
      </c>
      <c r="AS1068" s="51" t="s">
        <v>12734</v>
      </c>
      <c r="AT1068" s="51">
        <v>-999</v>
      </c>
      <c r="AU1068" s="51">
        <v>-999</v>
      </c>
      <c r="AV1068" s="76" t="s">
        <v>12734</v>
      </c>
      <c r="AW1068" s="133" t="s">
        <v>12734</v>
      </c>
      <c r="AX1068" s="133" t="s">
        <v>12734</v>
      </c>
      <c r="AY1068" s="133" t="s">
        <v>12734</v>
      </c>
      <c r="AZ1068" s="133" t="s">
        <v>12734</v>
      </c>
      <c r="BA1068" s="133">
        <v>219</v>
      </c>
      <c r="BB1068" s="133" t="s">
        <v>12734</v>
      </c>
      <c r="BC1068" s="133" t="s">
        <v>12734</v>
      </c>
      <c r="BD1068" s="133" t="s">
        <v>12734</v>
      </c>
      <c r="BE1068" s="133">
        <v>388</v>
      </c>
      <c r="BF1068" s="133">
        <v>373</v>
      </c>
      <c r="BG1068" s="92" t="s">
        <v>12734</v>
      </c>
      <c r="BH1068" s="51">
        <v>10.292358297693868</v>
      </c>
      <c r="BI1068" s="51">
        <v>-1009.2923582976939</v>
      </c>
      <c r="BJ1068" s="76">
        <v>884</v>
      </c>
      <c r="BK1068" s="51">
        <v>0</v>
      </c>
      <c r="BL1068" s="51">
        <v>0.21403182159055145</v>
      </c>
      <c r="BM1068" s="51">
        <v>-1009.5063901192844</v>
      </c>
      <c r="BN1068" s="64">
        <v>-1863.4934523109864</v>
      </c>
      <c r="BO1068" s="64"/>
      <c r="BP1068" s="51">
        <v>0</v>
      </c>
      <c r="BQ1068" s="38">
        <v>0</v>
      </c>
      <c r="BR1068" s="51" t="s">
        <v>13324</v>
      </c>
      <c r="BS1068" s="51">
        <v>0</v>
      </c>
      <c r="BT1068" s="75">
        <v>2107</v>
      </c>
      <c r="BU1068" s="51">
        <v>0</v>
      </c>
      <c r="BV1068" s="75">
        <v>0</v>
      </c>
      <c r="BW1068" s="75">
        <v>0</v>
      </c>
      <c r="BX1068" s="51"/>
    </row>
    <row r="1069" spans="1:76">
      <c r="A1069" s="61" t="s">
        <v>2783</v>
      </c>
      <c r="B1069" s="1" t="s">
        <v>4845</v>
      </c>
      <c r="C1069" s="2" t="s">
        <v>4846</v>
      </c>
      <c r="D1069" s="91" t="s">
        <v>77</v>
      </c>
      <c r="E1069" s="2" t="s">
        <v>2665</v>
      </c>
      <c r="F1069" s="2" t="s">
        <v>2665</v>
      </c>
      <c r="G1069" s="2" t="s">
        <v>1372</v>
      </c>
      <c r="H1069" s="2" t="s">
        <v>1372</v>
      </c>
      <c r="I1069">
        <v>1659</v>
      </c>
      <c r="J1069" t="s">
        <v>6720</v>
      </c>
      <c r="K1069" t="e">
        <v>#VALUE!</v>
      </c>
      <c r="L1069" t="s">
        <v>6051</v>
      </c>
      <c r="M1069" s="175">
        <v>0</v>
      </c>
      <c r="N1069" s="124">
        <v>0</v>
      </c>
      <c r="O1069" s="75">
        <v>0</v>
      </c>
      <c r="P1069" s="124">
        <v>0</v>
      </c>
      <c r="Q1069" s="124">
        <v>0</v>
      </c>
      <c r="R1069" s="124">
        <v>0</v>
      </c>
      <c r="S1069" s="75">
        <v>0</v>
      </c>
      <c r="T1069" s="124">
        <v>0</v>
      </c>
      <c r="U1069" s="75">
        <v>0</v>
      </c>
      <c r="V1069" s="75">
        <v>0</v>
      </c>
      <c r="W1069" s="75">
        <v>0</v>
      </c>
      <c r="X1069" s="75">
        <v>0</v>
      </c>
      <c r="Y1069" s="52">
        <v>0</v>
      </c>
      <c r="Z1069" s="52">
        <v>0</v>
      </c>
      <c r="AA1069" s="52">
        <v>0</v>
      </c>
      <c r="AB1069" s="51">
        <v>0</v>
      </c>
      <c r="AC1069" s="51">
        <v>0</v>
      </c>
      <c r="AD1069" s="51">
        <v>0</v>
      </c>
      <c r="AE1069" s="51">
        <v>0</v>
      </c>
      <c r="AF1069" s="51">
        <v>0.37915166066423983</v>
      </c>
      <c r="AG1069" s="51">
        <v>0</v>
      </c>
      <c r="AH1069" s="51">
        <v>0</v>
      </c>
      <c r="AI1069" s="51">
        <v>0</v>
      </c>
      <c r="AJ1069" s="51">
        <v>-999</v>
      </c>
      <c r="AK1069" s="51" t="s">
        <v>12734</v>
      </c>
      <c r="AL1069" s="51" t="s">
        <v>12734</v>
      </c>
      <c r="AM1069" s="51" t="s">
        <v>12734</v>
      </c>
      <c r="AN1069" s="51" t="s">
        <v>12734</v>
      </c>
      <c r="AO1069" s="51" t="s">
        <v>12734</v>
      </c>
      <c r="AP1069" s="51">
        <v>-999</v>
      </c>
      <c r="AQ1069" s="51" t="s">
        <v>12734</v>
      </c>
      <c r="AR1069" s="51" t="s">
        <v>12734</v>
      </c>
      <c r="AS1069" s="51" t="s">
        <v>12734</v>
      </c>
      <c r="AT1069" s="51">
        <v>-999</v>
      </c>
      <c r="AU1069" s="51">
        <v>-999</v>
      </c>
      <c r="AV1069" s="76" t="s">
        <v>12734</v>
      </c>
      <c r="AW1069" s="133" t="s">
        <v>12734</v>
      </c>
      <c r="AX1069" s="133" t="s">
        <v>12734</v>
      </c>
      <c r="AY1069" s="133" t="s">
        <v>12734</v>
      </c>
      <c r="AZ1069" s="133" t="s">
        <v>12734</v>
      </c>
      <c r="BA1069" s="133">
        <v>219</v>
      </c>
      <c r="BB1069" s="133" t="s">
        <v>12734</v>
      </c>
      <c r="BC1069" s="133" t="s">
        <v>12734</v>
      </c>
      <c r="BD1069" s="133" t="s">
        <v>12734</v>
      </c>
      <c r="BE1069" s="133">
        <v>388</v>
      </c>
      <c r="BF1069" s="133">
        <v>373</v>
      </c>
      <c r="BG1069" s="92" t="s">
        <v>12734</v>
      </c>
      <c r="BH1069" s="51">
        <v>10.292358297693868</v>
      </c>
      <c r="BI1069" s="8">
        <v>-1009.2923582976939</v>
      </c>
      <c r="BJ1069" s="12">
        <v>884</v>
      </c>
      <c r="BK1069" s="51">
        <v>0</v>
      </c>
      <c r="BL1069" s="51">
        <v>0.21403182159055145</v>
      </c>
      <c r="BM1069" s="51">
        <v>-1009.5063901192844</v>
      </c>
      <c r="BN1069" s="64">
        <v>-1863.4934523109864</v>
      </c>
      <c r="BO1069" s="64"/>
      <c r="BP1069" s="51">
        <v>0</v>
      </c>
      <c r="BQ1069" s="38">
        <v>0</v>
      </c>
      <c r="BR1069" s="51" t="s">
        <v>13324</v>
      </c>
      <c r="BS1069" s="51">
        <v>0</v>
      </c>
      <c r="BT1069" s="75">
        <v>2107</v>
      </c>
      <c r="BU1069" s="51">
        <v>0</v>
      </c>
      <c r="BV1069" s="75">
        <v>0</v>
      </c>
      <c r="BW1069" s="75">
        <v>0</v>
      </c>
      <c r="BX1069" s="51"/>
    </row>
    <row r="1070" spans="1:76">
      <c r="A1070" s="26" t="s">
        <v>2065</v>
      </c>
      <c r="B1070" s="1" t="s">
        <v>4681</v>
      </c>
      <c r="C1070" s="2" t="s">
        <v>4036</v>
      </c>
      <c r="D1070" s="91" t="s">
        <v>371</v>
      </c>
      <c r="E1070" s="2" t="s">
        <v>2665</v>
      </c>
      <c r="F1070" s="2" t="s">
        <v>2665</v>
      </c>
      <c r="G1070" s="2" t="s">
        <v>1372</v>
      </c>
      <c r="H1070" s="2" t="s">
        <v>1372</v>
      </c>
      <c r="I1070">
        <v>6827</v>
      </c>
      <c r="J1070" t="s">
        <v>7189</v>
      </c>
      <c r="K1070" t="e">
        <v>#VALUE!</v>
      </c>
      <c r="L1070" t="s">
        <v>3485</v>
      </c>
      <c r="M1070" s="175">
        <v>0</v>
      </c>
      <c r="N1070" s="124">
        <v>0</v>
      </c>
      <c r="O1070" s="75">
        <v>0</v>
      </c>
      <c r="P1070" s="124">
        <v>0</v>
      </c>
      <c r="Q1070" s="124">
        <v>0</v>
      </c>
      <c r="R1070" s="124">
        <v>0</v>
      </c>
      <c r="S1070" s="75">
        <v>0</v>
      </c>
      <c r="T1070" s="124">
        <v>0</v>
      </c>
      <c r="U1070" s="75">
        <v>0</v>
      </c>
      <c r="V1070" s="75">
        <v>0</v>
      </c>
      <c r="W1070" s="75">
        <v>0</v>
      </c>
      <c r="X1070" s="75">
        <v>0</v>
      </c>
      <c r="Y1070" s="4">
        <v>0</v>
      </c>
      <c r="Z1070" s="4">
        <v>0</v>
      </c>
      <c r="AA1070" s="4">
        <v>0</v>
      </c>
      <c r="AB1070" s="8">
        <v>0</v>
      </c>
      <c r="AC1070" s="8">
        <v>0</v>
      </c>
      <c r="AD1070" s="8">
        <v>0</v>
      </c>
      <c r="AE1070" s="8">
        <v>0</v>
      </c>
      <c r="AF1070" s="51">
        <v>0.37915166066423983</v>
      </c>
      <c r="AG1070" s="51">
        <v>0</v>
      </c>
      <c r="AH1070" s="51">
        <v>0</v>
      </c>
      <c r="AI1070" s="51">
        <v>0</v>
      </c>
      <c r="AJ1070" s="8">
        <v>-999</v>
      </c>
      <c r="AK1070" s="8" t="s">
        <v>12734</v>
      </c>
      <c r="AL1070" s="8" t="s">
        <v>12734</v>
      </c>
      <c r="AM1070" s="8" t="s">
        <v>12734</v>
      </c>
      <c r="AN1070" s="8" t="s">
        <v>12734</v>
      </c>
      <c r="AO1070" s="8" t="s">
        <v>12734</v>
      </c>
      <c r="AP1070" s="8">
        <v>-999</v>
      </c>
      <c r="AQ1070" s="8" t="s">
        <v>12734</v>
      </c>
      <c r="AR1070" s="8" t="s">
        <v>12734</v>
      </c>
      <c r="AS1070" s="8" t="s">
        <v>12734</v>
      </c>
      <c r="AT1070" s="8">
        <v>-999</v>
      </c>
      <c r="AU1070" s="8">
        <v>-999</v>
      </c>
      <c r="AV1070" s="133" t="s">
        <v>12734</v>
      </c>
      <c r="AW1070" s="133" t="s">
        <v>12734</v>
      </c>
      <c r="AX1070" s="133" t="s">
        <v>12734</v>
      </c>
      <c r="AY1070" s="133" t="s">
        <v>12734</v>
      </c>
      <c r="AZ1070" s="133" t="s">
        <v>12734</v>
      </c>
      <c r="BA1070" s="133">
        <v>219</v>
      </c>
      <c r="BB1070" s="133" t="s">
        <v>12734</v>
      </c>
      <c r="BC1070" s="133" t="s">
        <v>12734</v>
      </c>
      <c r="BD1070" s="133" t="s">
        <v>12734</v>
      </c>
      <c r="BE1070" s="133">
        <v>388</v>
      </c>
      <c r="BF1070" s="133">
        <v>373</v>
      </c>
      <c r="BG1070" s="92" t="s">
        <v>12734</v>
      </c>
      <c r="BH1070" s="8">
        <v>10.292358297693868</v>
      </c>
      <c r="BI1070" s="8">
        <v>-1009.2923582976939</v>
      </c>
      <c r="BJ1070" s="12">
        <v>884</v>
      </c>
      <c r="BK1070" s="10">
        <v>0</v>
      </c>
      <c r="BL1070" s="10">
        <v>0.21403182159055145</v>
      </c>
      <c r="BM1070" s="10">
        <v>-1009.5063901192844</v>
      </c>
      <c r="BN1070" s="41">
        <v>-1863.4934523109864</v>
      </c>
      <c r="BO1070" s="41"/>
      <c r="BP1070" s="10">
        <v>0</v>
      </c>
      <c r="BQ1070" s="38">
        <v>0</v>
      </c>
      <c r="BR1070" s="6" t="s">
        <v>13324</v>
      </c>
      <c r="BS1070" s="51">
        <v>0</v>
      </c>
      <c r="BT1070" s="75">
        <v>2107</v>
      </c>
      <c r="BU1070" s="51">
        <v>0</v>
      </c>
      <c r="BV1070" s="75">
        <v>0</v>
      </c>
      <c r="BW1070" s="75">
        <v>0</v>
      </c>
      <c r="BX1070" s="51"/>
    </row>
    <row r="1071" spans="1:76">
      <c r="A1071" s="48" t="s">
        <v>2066</v>
      </c>
      <c r="B1071" s="1" t="s">
        <v>4426</v>
      </c>
      <c r="C1071" s="2" t="s">
        <v>4308</v>
      </c>
      <c r="D1071" s="91" t="s">
        <v>390</v>
      </c>
      <c r="E1071" s="2" t="s">
        <v>2665</v>
      </c>
      <c r="F1071" s="2" t="s">
        <v>2665</v>
      </c>
      <c r="G1071" s="2" t="s">
        <v>1372</v>
      </c>
      <c r="H1071" s="2" t="s">
        <v>1372</v>
      </c>
      <c r="I1071">
        <v>3390</v>
      </c>
      <c r="J1071" t="s">
        <v>6486</v>
      </c>
      <c r="K1071" t="e">
        <v>#VALUE!</v>
      </c>
      <c r="L1071" t="s">
        <v>3486</v>
      </c>
      <c r="M1071" s="175">
        <v>0</v>
      </c>
      <c r="N1071" s="124">
        <v>0</v>
      </c>
      <c r="O1071" s="75">
        <v>0</v>
      </c>
      <c r="P1071" s="124">
        <v>0</v>
      </c>
      <c r="Q1071" s="124">
        <v>0</v>
      </c>
      <c r="R1071" s="124">
        <v>0</v>
      </c>
      <c r="S1071" s="75">
        <v>0</v>
      </c>
      <c r="T1071" s="124">
        <v>0</v>
      </c>
      <c r="U1071" s="75">
        <v>0</v>
      </c>
      <c r="V1071" s="75">
        <v>0</v>
      </c>
      <c r="W1071" s="75">
        <v>0</v>
      </c>
      <c r="X1071" s="75">
        <v>0</v>
      </c>
      <c r="Y1071" s="4">
        <v>0</v>
      </c>
      <c r="Z1071" s="4">
        <v>0</v>
      </c>
      <c r="AA1071" s="4">
        <v>0</v>
      </c>
      <c r="AB1071" s="8">
        <v>0</v>
      </c>
      <c r="AC1071" s="8">
        <v>0</v>
      </c>
      <c r="AD1071" s="8">
        <v>0</v>
      </c>
      <c r="AE1071" s="8">
        <v>0</v>
      </c>
      <c r="AF1071" s="51">
        <v>0.37915166066423983</v>
      </c>
      <c r="AG1071" s="51">
        <v>0</v>
      </c>
      <c r="AH1071" s="51">
        <v>0</v>
      </c>
      <c r="AI1071" s="51">
        <v>0</v>
      </c>
      <c r="AJ1071" s="8">
        <v>-999</v>
      </c>
      <c r="AK1071" s="8" t="s">
        <v>12734</v>
      </c>
      <c r="AL1071" s="8" t="s">
        <v>12734</v>
      </c>
      <c r="AM1071" s="8" t="s">
        <v>12734</v>
      </c>
      <c r="AN1071" s="8" t="s">
        <v>12734</v>
      </c>
      <c r="AO1071" s="8" t="s">
        <v>12734</v>
      </c>
      <c r="AP1071" s="8">
        <v>-999</v>
      </c>
      <c r="AQ1071" s="8" t="s">
        <v>12734</v>
      </c>
      <c r="AR1071" s="8" t="s">
        <v>12734</v>
      </c>
      <c r="AS1071" s="8" t="s">
        <v>12734</v>
      </c>
      <c r="AT1071" s="8">
        <v>-999</v>
      </c>
      <c r="AU1071" s="8">
        <v>-999</v>
      </c>
      <c r="AV1071" s="133" t="s">
        <v>12734</v>
      </c>
      <c r="AW1071" s="133" t="s">
        <v>12734</v>
      </c>
      <c r="AX1071" s="133" t="s">
        <v>12734</v>
      </c>
      <c r="AY1071" s="133" t="s">
        <v>12734</v>
      </c>
      <c r="AZ1071" s="133" t="s">
        <v>12734</v>
      </c>
      <c r="BA1071" s="133">
        <v>219</v>
      </c>
      <c r="BB1071" s="133" t="s">
        <v>12734</v>
      </c>
      <c r="BC1071" s="133" t="s">
        <v>12734</v>
      </c>
      <c r="BD1071" s="133" t="s">
        <v>12734</v>
      </c>
      <c r="BE1071" s="133">
        <v>388</v>
      </c>
      <c r="BF1071" s="133">
        <v>373</v>
      </c>
      <c r="BG1071" s="92" t="s">
        <v>12734</v>
      </c>
      <c r="BH1071" s="8">
        <v>10.292358297693868</v>
      </c>
      <c r="BI1071" s="8">
        <v>-1009.2923582976939</v>
      </c>
      <c r="BJ1071" s="12">
        <v>884</v>
      </c>
      <c r="BK1071" s="10">
        <v>0</v>
      </c>
      <c r="BL1071" s="10">
        <v>0.21403182159055145</v>
      </c>
      <c r="BM1071" s="10">
        <v>-1009.5063901192844</v>
      </c>
      <c r="BN1071" s="41">
        <v>-1863.4934523109864</v>
      </c>
      <c r="BO1071" s="41"/>
      <c r="BP1071" s="10">
        <v>0</v>
      </c>
      <c r="BQ1071" s="38">
        <v>0</v>
      </c>
      <c r="BR1071" s="6" t="s">
        <v>13324</v>
      </c>
      <c r="BS1071" s="51">
        <v>0</v>
      </c>
      <c r="BT1071" s="75">
        <v>2107</v>
      </c>
      <c r="BU1071" s="51">
        <v>0</v>
      </c>
      <c r="BV1071" s="75">
        <v>0</v>
      </c>
      <c r="BW1071" s="75">
        <v>0</v>
      </c>
      <c r="BX1071" s="51"/>
    </row>
    <row r="1072" spans="1:76">
      <c r="A1072" s="115" t="s">
        <v>10696</v>
      </c>
      <c r="B1072" s="1" t="s">
        <v>5375</v>
      </c>
      <c r="C1072" s="2" t="s">
        <v>4914</v>
      </c>
      <c r="D1072" s="91" t="s">
        <v>10697</v>
      </c>
      <c r="E1072" s="2" t="s">
        <v>2665</v>
      </c>
      <c r="F1072" s="2" t="s">
        <v>2665</v>
      </c>
      <c r="G1072" s="2" t="s">
        <v>1372</v>
      </c>
      <c r="H1072" s="2" t="s">
        <v>1372</v>
      </c>
      <c r="I1072" s="123">
        <v>14876</v>
      </c>
      <c r="J1072" s="123" t="s">
        <v>10698</v>
      </c>
      <c r="K1072" s="123" t="e">
        <v>#VALUE!</v>
      </c>
      <c r="L1072" s="123" t="s">
        <v>11209</v>
      </c>
      <c r="M1072" s="124">
        <v>0</v>
      </c>
      <c r="N1072" s="124">
        <v>0</v>
      </c>
      <c r="O1072" s="124">
        <v>0</v>
      </c>
      <c r="P1072" s="124">
        <v>0</v>
      </c>
      <c r="Q1072" s="124">
        <v>0</v>
      </c>
      <c r="R1072" s="124">
        <v>0</v>
      </c>
      <c r="S1072" s="124">
        <v>0</v>
      </c>
      <c r="T1072" s="124">
        <v>0</v>
      </c>
      <c r="U1072" s="124">
        <v>0</v>
      </c>
      <c r="V1072" s="124">
        <v>0</v>
      </c>
      <c r="W1072" s="124">
        <v>0</v>
      </c>
      <c r="X1072" s="124">
        <v>0</v>
      </c>
      <c r="Y1072" s="125">
        <v>0</v>
      </c>
      <c r="Z1072" s="125">
        <v>0</v>
      </c>
      <c r="AA1072" s="125">
        <v>0</v>
      </c>
      <c r="AB1072" s="126">
        <v>0</v>
      </c>
      <c r="AC1072" s="126">
        <v>0</v>
      </c>
      <c r="AD1072" s="126">
        <v>0</v>
      </c>
      <c r="AE1072" s="126">
        <v>0</v>
      </c>
      <c r="AF1072" s="126">
        <v>0.37915166066423983</v>
      </c>
      <c r="AG1072" s="126">
        <v>0</v>
      </c>
      <c r="AH1072" s="126">
        <v>0</v>
      </c>
      <c r="AI1072" s="51">
        <v>0</v>
      </c>
      <c r="AJ1072" s="126">
        <v>-999</v>
      </c>
      <c r="AK1072" s="126" t="s">
        <v>12734</v>
      </c>
      <c r="AL1072" s="126" t="s">
        <v>12734</v>
      </c>
      <c r="AM1072" s="126" t="s">
        <v>12734</v>
      </c>
      <c r="AN1072" s="126" t="s">
        <v>12734</v>
      </c>
      <c r="AO1072" s="126" t="s">
        <v>12734</v>
      </c>
      <c r="AP1072" s="126">
        <v>-999</v>
      </c>
      <c r="AQ1072" s="126" t="s">
        <v>12734</v>
      </c>
      <c r="AR1072" s="126" t="s">
        <v>12734</v>
      </c>
      <c r="AS1072" s="126" t="s">
        <v>12734</v>
      </c>
      <c r="AT1072" s="126">
        <v>-999</v>
      </c>
      <c r="AU1072" s="126">
        <v>-999</v>
      </c>
      <c r="AV1072" s="128" t="s">
        <v>12734</v>
      </c>
      <c r="AW1072" s="128" t="s">
        <v>12734</v>
      </c>
      <c r="AX1072" s="128" t="s">
        <v>12734</v>
      </c>
      <c r="AY1072" s="128" t="s">
        <v>12734</v>
      </c>
      <c r="AZ1072" s="128" t="s">
        <v>12734</v>
      </c>
      <c r="BA1072" s="128">
        <v>219</v>
      </c>
      <c r="BB1072" s="128" t="s">
        <v>12734</v>
      </c>
      <c r="BC1072" s="128" t="s">
        <v>12734</v>
      </c>
      <c r="BD1072" s="128" t="s">
        <v>12734</v>
      </c>
      <c r="BE1072" s="128">
        <v>388</v>
      </c>
      <c r="BF1072" s="128">
        <v>373</v>
      </c>
      <c r="BG1072" s="127" t="s">
        <v>12734</v>
      </c>
      <c r="BH1072" s="126">
        <v>10.292358297693868</v>
      </c>
      <c r="BI1072" s="126">
        <v>-1009.2923582976939</v>
      </c>
      <c r="BJ1072" s="128">
        <v>884</v>
      </c>
      <c r="BK1072" s="126">
        <v>0</v>
      </c>
      <c r="BL1072" s="126">
        <v>0.21403182159055145</v>
      </c>
      <c r="BM1072" s="126">
        <v>-1009.5063901192844</v>
      </c>
      <c r="BN1072" s="129">
        <v>-1863.4934523109864</v>
      </c>
      <c r="BO1072" s="129"/>
      <c r="BP1072" s="126">
        <v>0</v>
      </c>
      <c r="BQ1072" s="38">
        <v>0</v>
      </c>
      <c r="BR1072" s="126" t="s">
        <v>13324</v>
      </c>
      <c r="BS1072" s="126">
        <v>0</v>
      </c>
      <c r="BT1072" s="124">
        <v>2107</v>
      </c>
      <c r="BU1072" s="126">
        <v>0</v>
      </c>
      <c r="BV1072" s="124">
        <v>0</v>
      </c>
      <c r="BW1072" s="124">
        <v>0</v>
      </c>
      <c r="BX1072" s="126"/>
    </row>
    <row r="1073" spans="1:76">
      <c r="A1073" s="48" t="s">
        <v>2077</v>
      </c>
      <c r="B1073" s="1" t="s">
        <v>4683</v>
      </c>
      <c r="C1073" s="2" t="s">
        <v>4684</v>
      </c>
      <c r="D1073" s="91" t="s">
        <v>281</v>
      </c>
      <c r="E1073" s="2" t="s">
        <v>2665</v>
      </c>
      <c r="F1073" s="2" t="s">
        <v>2665</v>
      </c>
      <c r="G1073" s="2" t="s">
        <v>1372</v>
      </c>
      <c r="H1073" s="2" t="s">
        <v>1372</v>
      </c>
      <c r="I1073">
        <v>1867</v>
      </c>
      <c r="J1073" t="s">
        <v>6582</v>
      </c>
      <c r="K1073" t="e">
        <v>#VALUE!</v>
      </c>
      <c r="L1073" t="s">
        <v>6060</v>
      </c>
      <c r="M1073" s="175">
        <v>0</v>
      </c>
      <c r="N1073" s="124">
        <v>0</v>
      </c>
      <c r="O1073" s="75">
        <v>0</v>
      </c>
      <c r="P1073" s="124">
        <v>0</v>
      </c>
      <c r="Q1073" s="124">
        <v>0</v>
      </c>
      <c r="R1073" s="124">
        <v>0</v>
      </c>
      <c r="S1073" s="75">
        <v>0</v>
      </c>
      <c r="T1073" s="124">
        <v>0</v>
      </c>
      <c r="U1073" s="75">
        <v>0</v>
      </c>
      <c r="V1073" s="75">
        <v>0</v>
      </c>
      <c r="W1073" s="75">
        <v>0</v>
      </c>
      <c r="X1073" s="75">
        <v>0</v>
      </c>
      <c r="Y1073" s="31">
        <v>0</v>
      </c>
      <c r="Z1073" s="31">
        <v>0</v>
      </c>
      <c r="AA1073" s="31">
        <v>0</v>
      </c>
      <c r="AB1073" s="32">
        <v>0</v>
      </c>
      <c r="AC1073" s="32">
        <v>0</v>
      </c>
      <c r="AD1073" s="32">
        <v>0</v>
      </c>
      <c r="AE1073" s="32">
        <v>0</v>
      </c>
      <c r="AF1073" s="51">
        <v>0.37915166066423983</v>
      </c>
      <c r="AG1073" s="51">
        <v>0</v>
      </c>
      <c r="AH1073" s="51">
        <v>0</v>
      </c>
      <c r="AI1073" s="51">
        <v>0</v>
      </c>
      <c r="AJ1073" s="8">
        <v>-999</v>
      </c>
      <c r="AK1073" s="8" t="s">
        <v>12734</v>
      </c>
      <c r="AL1073" s="8" t="s">
        <v>12734</v>
      </c>
      <c r="AM1073" s="8" t="s">
        <v>12734</v>
      </c>
      <c r="AN1073" s="8" t="s">
        <v>12734</v>
      </c>
      <c r="AO1073" s="8" t="s">
        <v>12734</v>
      </c>
      <c r="AP1073" s="8">
        <v>-999</v>
      </c>
      <c r="AQ1073" s="8" t="s">
        <v>12734</v>
      </c>
      <c r="AR1073" s="8" t="s">
        <v>12734</v>
      </c>
      <c r="AS1073" s="8" t="s">
        <v>12734</v>
      </c>
      <c r="AT1073" s="8">
        <v>-999</v>
      </c>
      <c r="AU1073" s="8">
        <v>-999</v>
      </c>
      <c r="AV1073" s="133" t="s">
        <v>12734</v>
      </c>
      <c r="AW1073" s="133" t="s">
        <v>12734</v>
      </c>
      <c r="AX1073" s="133" t="s">
        <v>12734</v>
      </c>
      <c r="AY1073" s="133" t="s">
        <v>12734</v>
      </c>
      <c r="AZ1073" s="133" t="s">
        <v>12734</v>
      </c>
      <c r="BA1073" s="133">
        <v>219</v>
      </c>
      <c r="BB1073" s="133" t="s">
        <v>12734</v>
      </c>
      <c r="BC1073" s="133" t="s">
        <v>12734</v>
      </c>
      <c r="BD1073" s="133" t="s">
        <v>12734</v>
      </c>
      <c r="BE1073" s="133">
        <v>388</v>
      </c>
      <c r="BF1073" s="133">
        <v>373</v>
      </c>
      <c r="BG1073" s="92" t="s">
        <v>12734</v>
      </c>
      <c r="BH1073" s="32">
        <v>10.292358297693868</v>
      </c>
      <c r="BI1073" s="8">
        <v>-1009.2923582976939</v>
      </c>
      <c r="BJ1073" s="12">
        <v>884</v>
      </c>
      <c r="BK1073" s="32">
        <v>0</v>
      </c>
      <c r="BL1073" s="32">
        <v>0.21403182159055145</v>
      </c>
      <c r="BM1073" s="32">
        <v>-1009.5063901192844</v>
      </c>
      <c r="BN1073" s="40">
        <v>-1863.4934523109864</v>
      </c>
      <c r="BO1073" s="40"/>
      <c r="BP1073" s="32">
        <v>0</v>
      </c>
      <c r="BQ1073" s="38">
        <v>0</v>
      </c>
      <c r="BR1073" s="6" t="s">
        <v>13324</v>
      </c>
      <c r="BS1073" s="51">
        <v>0</v>
      </c>
      <c r="BT1073" s="75">
        <v>2107</v>
      </c>
      <c r="BU1073" s="51">
        <v>0</v>
      </c>
      <c r="BV1073" s="75">
        <v>0</v>
      </c>
      <c r="BW1073" s="75">
        <v>0</v>
      </c>
      <c r="BX1073" s="51"/>
    </row>
    <row r="1074" spans="1:76">
      <c r="A1074" s="48" t="s">
        <v>2085</v>
      </c>
      <c r="B1074" s="1" t="s">
        <v>4463</v>
      </c>
      <c r="C1074" s="2" t="s">
        <v>4425</v>
      </c>
      <c r="D1074" s="91" t="s">
        <v>366</v>
      </c>
      <c r="E1074" s="2" t="s">
        <v>2665</v>
      </c>
      <c r="F1074" s="2" t="s">
        <v>2665</v>
      </c>
      <c r="G1074" s="2" t="s">
        <v>1372</v>
      </c>
      <c r="H1074" s="2" t="s">
        <v>1372</v>
      </c>
      <c r="I1074">
        <v>3190</v>
      </c>
      <c r="J1074" t="s">
        <v>7012</v>
      </c>
      <c r="K1074" t="e">
        <v>#VALUE!</v>
      </c>
      <c r="L1074" t="s">
        <v>3500</v>
      </c>
      <c r="M1074" s="175">
        <v>0</v>
      </c>
      <c r="N1074" s="124">
        <v>0</v>
      </c>
      <c r="O1074" s="75">
        <v>0</v>
      </c>
      <c r="P1074" s="124">
        <v>0</v>
      </c>
      <c r="Q1074" s="124">
        <v>0</v>
      </c>
      <c r="R1074" s="124">
        <v>0</v>
      </c>
      <c r="S1074" s="75">
        <v>0</v>
      </c>
      <c r="T1074" s="124">
        <v>0</v>
      </c>
      <c r="U1074" s="75">
        <v>0</v>
      </c>
      <c r="V1074" s="75">
        <v>0</v>
      </c>
      <c r="W1074" s="75">
        <v>0</v>
      </c>
      <c r="X1074" s="75">
        <v>0</v>
      </c>
      <c r="Y1074" s="4">
        <v>0</v>
      </c>
      <c r="Z1074" s="4">
        <v>0</v>
      </c>
      <c r="AA1074" s="4">
        <v>0</v>
      </c>
      <c r="AB1074" s="8">
        <v>0</v>
      </c>
      <c r="AC1074" s="8">
        <v>0</v>
      </c>
      <c r="AD1074" s="8">
        <v>0</v>
      </c>
      <c r="AE1074" s="8">
        <v>0</v>
      </c>
      <c r="AF1074" s="51">
        <v>0.37915166066423983</v>
      </c>
      <c r="AG1074" s="51">
        <v>0</v>
      </c>
      <c r="AH1074" s="51">
        <v>0</v>
      </c>
      <c r="AI1074" s="51">
        <v>0</v>
      </c>
      <c r="AJ1074" s="8">
        <v>-999</v>
      </c>
      <c r="AK1074" s="8" t="s">
        <v>12734</v>
      </c>
      <c r="AL1074" s="8" t="s">
        <v>12734</v>
      </c>
      <c r="AM1074" s="8" t="s">
        <v>12734</v>
      </c>
      <c r="AN1074" s="8" t="s">
        <v>12734</v>
      </c>
      <c r="AO1074" s="8" t="s">
        <v>12734</v>
      </c>
      <c r="AP1074" s="8">
        <v>-999</v>
      </c>
      <c r="AQ1074" s="8" t="s">
        <v>12734</v>
      </c>
      <c r="AR1074" s="8" t="s">
        <v>12734</v>
      </c>
      <c r="AS1074" s="8" t="s">
        <v>12734</v>
      </c>
      <c r="AT1074" s="8">
        <v>-999</v>
      </c>
      <c r="AU1074" s="8">
        <v>-999</v>
      </c>
      <c r="AV1074" s="133" t="s">
        <v>12734</v>
      </c>
      <c r="AW1074" s="133" t="s">
        <v>12734</v>
      </c>
      <c r="AX1074" s="133" t="s">
        <v>12734</v>
      </c>
      <c r="AY1074" s="133" t="s">
        <v>12734</v>
      </c>
      <c r="AZ1074" s="133" t="s">
        <v>12734</v>
      </c>
      <c r="BA1074" s="133">
        <v>219</v>
      </c>
      <c r="BB1074" s="133" t="s">
        <v>12734</v>
      </c>
      <c r="BC1074" s="133" t="s">
        <v>12734</v>
      </c>
      <c r="BD1074" s="133" t="s">
        <v>12734</v>
      </c>
      <c r="BE1074" s="133">
        <v>388</v>
      </c>
      <c r="BF1074" s="133">
        <v>373</v>
      </c>
      <c r="BG1074" s="92" t="s">
        <v>12734</v>
      </c>
      <c r="BH1074" s="8">
        <v>10.292358297693868</v>
      </c>
      <c r="BI1074" s="8">
        <v>-1009.2923582976939</v>
      </c>
      <c r="BJ1074" s="12">
        <v>884</v>
      </c>
      <c r="BK1074" s="10">
        <v>0</v>
      </c>
      <c r="BL1074" s="10">
        <v>0.21403182159055145</v>
      </c>
      <c r="BM1074" s="10">
        <v>-1009.5063901192844</v>
      </c>
      <c r="BN1074" s="41">
        <v>-1863.4934523109864</v>
      </c>
      <c r="BO1074" s="41"/>
      <c r="BP1074" s="10">
        <v>0</v>
      </c>
      <c r="BQ1074" s="38">
        <v>0</v>
      </c>
      <c r="BR1074" s="6" t="s">
        <v>13324</v>
      </c>
      <c r="BS1074" s="51">
        <v>0</v>
      </c>
      <c r="BT1074" s="75">
        <v>2107</v>
      </c>
      <c r="BU1074" s="51">
        <v>0</v>
      </c>
      <c r="BV1074" s="75">
        <v>0</v>
      </c>
      <c r="BW1074" s="75">
        <v>0</v>
      </c>
      <c r="BX1074" s="51"/>
    </row>
    <row r="1075" spans="1:76">
      <c r="A1075" s="26" t="s">
        <v>2790</v>
      </c>
      <c r="B1075" s="1" t="s">
        <v>4435</v>
      </c>
      <c r="C1075" s="2" t="s">
        <v>4419</v>
      </c>
      <c r="D1075" s="91" t="s">
        <v>1296</v>
      </c>
      <c r="E1075" s="2" t="s">
        <v>2665</v>
      </c>
      <c r="F1075" s="2" t="s">
        <v>2665</v>
      </c>
      <c r="G1075" s="2" t="s">
        <v>1372</v>
      </c>
      <c r="H1075" s="2" t="s">
        <v>1372</v>
      </c>
      <c r="I1075">
        <v>11147</v>
      </c>
      <c r="J1075" t="s">
        <v>6785</v>
      </c>
      <c r="K1075" t="e">
        <v>#VALUE!</v>
      </c>
      <c r="L1075" t="s">
        <v>3501</v>
      </c>
      <c r="M1075" s="175">
        <v>0</v>
      </c>
      <c r="N1075" s="124">
        <v>0</v>
      </c>
      <c r="O1075" s="67">
        <v>0</v>
      </c>
      <c r="P1075" s="124">
        <v>0</v>
      </c>
      <c r="Q1075" s="124">
        <v>0</v>
      </c>
      <c r="R1075" s="124">
        <v>0</v>
      </c>
      <c r="S1075" s="67">
        <v>0</v>
      </c>
      <c r="T1075" s="124">
        <v>0</v>
      </c>
      <c r="U1075" s="67">
        <v>0</v>
      </c>
      <c r="V1075" s="67">
        <v>0</v>
      </c>
      <c r="W1075" s="67">
        <v>0</v>
      </c>
      <c r="X1075" s="67">
        <v>0</v>
      </c>
      <c r="Y1075" s="4">
        <v>0</v>
      </c>
      <c r="Z1075" s="4">
        <v>0</v>
      </c>
      <c r="AA1075" s="4">
        <v>0</v>
      </c>
      <c r="AB1075" s="8">
        <v>0</v>
      </c>
      <c r="AC1075" s="8">
        <v>0</v>
      </c>
      <c r="AD1075" s="8">
        <v>0</v>
      </c>
      <c r="AE1075" s="8">
        <v>0</v>
      </c>
      <c r="AF1075" s="51">
        <v>0.37915166066423983</v>
      </c>
      <c r="AG1075" s="51">
        <v>0</v>
      </c>
      <c r="AH1075" s="51">
        <v>0</v>
      </c>
      <c r="AI1075" s="51">
        <v>0</v>
      </c>
      <c r="AJ1075" s="8">
        <v>-999</v>
      </c>
      <c r="AK1075" s="8" t="s">
        <v>12734</v>
      </c>
      <c r="AL1075" s="8" t="s">
        <v>12734</v>
      </c>
      <c r="AM1075" s="8" t="s">
        <v>12734</v>
      </c>
      <c r="AN1075" s="8" t="s">
        <v>12734</v>
      </c>
      <c r="AO1075" s="8" t="s">
        <v>12734</v>
      </c>
      <c r="AP1075" s="8">
        <v>-999</v>
      </c>
      <c r="AQ1075" s="8" t="s">
        <v>12734</v>
      </c>
      <c r="AR1075" s="8" t="s">
        <v>12734</v>
      </c>
      <c r="AS1075" s="8" t="s">
        <v>12734</v>
      </c>
      <c r="AT1075" s="8">
        <v>-999</v>
      </c>
      <c r="AU1075" s="8">
        <v>-999</v>
      </c>
      <c r="AV1075" s="133" t="s">
        <v>12734</v>
      </c>
      <c r="AW1075" s="133" t="s">
        <v>12734</v>
      </c>
      <c r="AX1075" s="133" t="s">
        <v>12734</v>
      </c>
      <c r="AY1075" s="133" t="s">
        <v>12734</v>
      </c>
      <c r="AZ1075" s="133" t="s">
        <v>12734</v>
      </c>
      <c r="BA1075" s="133">
        <v>219</v>
      </c>
      <c r="BB1075" s="133" t="s">
        <v>12734</v>
      </c>
      <c r="BC1075" s="133" t="s">
        <v>12734</v>
      </c>
      <c r="BD1075" s="133" t="s">
        <v>12734</v>
      </c>
      <c r="BE1075" s="133">
        <v>388</v>
      </c>
      <c r="BF1075" s="133">
        <v>373</v>
      </c>
      <c r="BG1075" s="92" t="s">
        <v>12734</v>
      </c>
      <c r="BH1075" s="8">
        <v>10.292358297693868</v>
      </c>
      <c r="BI1075" s="8">
        <v>-1009.2923582976939</v>
      </c>
      <c r="BJ1075" s="12">
        <v>884</v>
      </c>
      <c r="BK1075" s="10">
        <v>0</v>
      </c>
      <c r="BL1075" s="10">
        <v>0.21403182159055145</v>
      </c>
      <c r="BM1075" s="10">
        <v>-1009.5063901192844</v>
      </c>
      <c r="BN1075" s="41">
        <v>-1863.4934523109864</v>
      </c>
      <c r="BO1075" s="41"/>
      <c r="BP1075" s="10">
        <v>0</v>
      </c>
      <c r="BQ1075" s="38">
        <v>0</v>
      </c>
      <c r="BR1075" s="6" t="s">
        <v>13324</v>
      </c>
      <c r="BS1075" s="51">
        <v>0</v>
      </c>
      <c r="BT1075" s="75">
        <v>2107</v>
      </c>
      <c r="BU1075" s="51">
        <v>0</v>
      </c>
      <c r="BV1075" s="75">
        <v>0</v>
      </c>
      <c r="BW1075" s="75">
        <v>0</v>
      </c>
      <c r="BX1075" s="51"/>
    </row>
    <row r="1076" spans="1:76">
      <c r="A1076" s="61" t="s">
        <v>2088</v>
      </c>
      <c r="B1076" s="1" t="s">
        <v>4686</v>
      </c>
      <c r="C1076" s="2" t="s">
        <v>4687</v>
      </c>
      <c r="D1076" s="91" t="s">
        <v>336</v>
      </c>
      <c r="E1076" s="2" t="s">
        <v>2665</v>
      </c>
      <c r="F1076" s="2" t="s">
        <v>2665</v>
      </c>
      <c r="G1076" s="2" t="s">
        <v>1372</v>
      </c>
      <c r="H1076" s="2" t="s">
        <v>1372</v>
      </c>
      <c r="I1076" t="e">
        <v>#VALUE!</v>
      </c>
      <c r="J1076" t="s">
        <v>335</v>
      </c>
      <c r="K1076" t="e">
        <v>#VALUE!</v>
      </c>
      <c r="L1076" t="s">
        <v>6064</v>
      </c>
      <c r="M1076" s="175">
        <v>0</v>
      </c>
      <c r="N1076" s="124">
        <v>0</v>
      </c>
      <c r="O1076" s="75">
        <v>0</v>
      </c>
      <c r="P1076" s="124">
        <v>0</v>
      </c>
      <c r="Q1076" s="124">
        <v>0</v>
      </c>
      <c r="R1076" s="124">
        <v>0</v>
      </c>
      <c r="S1076" s="75">
        <v>0</v>
      </c>
      <c r="T1076" s="124">
        <v>0</v>
      </c>
      <c r="U1076" s="75">
        <v>0</v>
      </c>
      <c r="V1076" s="75">
        <v>0</v>
      </c>
      <c r="W1076" s="75">
        <v>0</v>
      </c>
      <c r="X1076" s="75">
        <v>0</v>
      </c>
      <c r="Y1076" s="52">
        <v>0</v>
      </c>
      <c r="Z1076" s="52">
        <v>0</v>
      </c>
      <c r="AA1076" s="52">
        <v>0</v>
      </c>
      <c r="AB1076" s="51">
        <v>0</v>
      </c>
      <c r="AC1076" s="51">
        <v>0</v>
      </c>
      <c r="AD1076" s="51">
        <v>0</v>
      </c>
      <c r="AE1076" s="51">
        <v>0</v>
      </c>
      <c r="AF1076" s="51">
        <v>0.37915166066423983</v>
      </c>
      <c r="AG1076" s="51">
        <v>0</v>
      </c>
      <c r="AH1076" s="51">
        <v>0</v>
      </c>
      <c r="AI1076" s="51">
        <v>0</v>
      </c>
      <c r="AJ1076" s="51">
        <v>-999</v>
      </c>
      <c r="AK1076" s="51" t="s">
        <v>12734</v>
      </c>
      <c r="AL1076" s="51" t="s">
        <v>12734</v>
      </c>
      <c r="AM1076" s="51" t="s">
        <v>12734</v>
      </c>
      <c r="AN1076" s="51" t="s">
        <v>12734</v>
      </c>
      <c r="AO1076" s="51" t="s">
        <v>12734</v>
      </c>
      <c r="AP1076" s="51">
        <v>-999</v>
      </c>
      <c r="AQ1076" s="51" t="s">
        <v>12734</v>
      </c>
      <c r="AR1076" s="51" t="s">
        <v>12734</v>
      </c>
      <c r="AS1076" s="51" t="s">
        <v>12734</v>
      </c>
      <c r="AT1076" s="51">
        <v>-999</v>
      </c>
      <c r="AU1076" s="51">
        <v>-999</v>
      </c>
      <c r="AV1076" s="76" t="s">
        <v>12734</v>
      </c>
      <c r="AW1076" s="133" t="s">
        <v>12734</v>
      </c>
      <c r="AX1076" s="133" t="s">
        <v>12734</v>
      </c>
      <c r="AY1076" s="133" t="s">
        <v>12734</v>
      </c>
      <c r="AZ1076" s="133" t="s">
        <v>12734</v>
      </c>
      <c r="BA1076" s="133">
        <v>219</v>
      </c>
      <c r="BB1076" s="133" t="s">
        <v>12734</v>
      </c>
      <c r="BC1076" s="133" t="s">
        <v>12734</v>
      </c>
      <c r="BD1076" s="133" t="s">
        <v>12734</v>
      </c>
      <c r="BE1076" s="133">
        <v>388</v>
      </c>
      <c r="BF1076" s="133">
        <v>373</v>
      </c>
      <c r="BG1076" s="92" t="s">
        <v>12734</v>
      </c>
      <c r="BH1076" s="51">
        <v>10.292358297693868</v>
      </c>
      <c r="BI1076" s="51">
        <v>-1009.2923582976939</v>
      </c>
      <c r="BJ1076" s="76">
        <v>884</v>
      </c>
      <c r="BK1076" s="51">
        <v>0</v>
      </c>
      <c r="BL1076" s="51">
        <v>0.21403182159055145</v>
      </c>
      <c r="BM1076" s="51">
        <v>-1009.5063901192844</v>
      </c>
      <c r="BN1076" s="64">
        <v>-1863.4934523109864</v>
      </c>
      <c r="BO1076" s="64"/>
      <c r="BP1076" s="51">
        <v>0</v>
      </c>
      <c r="BQ1076" s="38">
        <v>0</v>
      </c>
      <c r="BR1076" s="51" t="s">
        <v>13324</v>
      </c>
      <c r="BS1076" s="51">
        <v>0</v>
      </c>
      <c r="BT1076" s="75">
        <v>2107</v>
      </c>
      <c r="BU1076" s="51">
        <v>0</v>
      </c>
      <c r="BV1076" s="75">
        <v>0</v>
      </c>
      <c r="BW1076" s="75">
        <v>0</v>
      </c>
      <c r="BX1076" s="51"/>
    </row>
    <row r="1077" spans="1:76">
      <c r="A1077" s="48" t="s">
        <v>2094</v>
      </c>
      <c r="B1077" s="1" t="s">
        <v>4689</v>
      </c>
      <c r="C1077" s="2" t="s">
        <v>4006</v>
      </c>
      <c r="D1077" s="91" t="s">
        <v>109</v>
      </c>
      <c r="E1077" s="2" t="s">
        <v>2665</v>
      </c>
      <c r="F1077" s="2" t="s">
        <v>2665</v>
      </c>
      <c r="G1077" s="2" t="s">
        <v>1372</v>
      </c>
      <c r="H1077" s="2" t="s">
        <v>1372</v>
      </c>
      <c r="I1077">
        <v>447</v>
      </c>
      <c r="J1077" t="s">
        <v>7457</v>
      </c>
      <c r="K1077" t="e">
        <v>#VALUE!</v>
      </c>
      <c r="L1077" t="s">
        <v>6067</v>
      </c>
      <c r="M1077" s="175">
        <v>0</v>
      </c>
      <c r="N1077" s="124">
        <v>0</v>
      </c>
      <c r="O1077" s="75">
        <v>0</v>
      </c>
      <c r="P1077" s="124">
        <v>0</v>
      </c>
      <c r="Q1077" s="124">
        <v>0</v>
      </c>
      <c r="R1077" s="124">
        <v>0</v>
      </c>
      <c r="S1077" s="75">
        <v>0</v>
      </c>
      <c r="T1077" s="124">
        <v>0</v>
      </c>
      <c r="U1077" s="75">
        <v>0</v>
      </c>
      <c r="V1077" s="75">
        <v>0</v>
      </c>
      <c r="W1077" s="75">
        <v>0</v>
      </c>
      <c r="X1077" s="75">
        <v>0</v>
      </c>
      <c r="Y1077" s="4">
        <v>0</v>
      </c>
      <c r="Z1077" s="4">
        <v>0</v>
      </c>
      <c r="AA1077" s="4">
        <v>0</v>
      </c>
      <c r="AB1077" s="8">
        <v>0</v>
      </c>
      <c r="AC1077" s="8">
        <v>0</v>
      </c>
      <c r="AD1077" s="8">
        <v>0</v>
      </c>
      <c r="AE1077" s="8">
        <v>0</v>
      </c>
      <c r="AF1077" s="51">
        <v>0.37915166066423983</v>
      </c>
      <c r="AG1077" s="51">
        <v>0</v>
      </c>
      <c r="AH1077" s="51">
        <v>0</v>
      </c>
      <c r="AI1077" s="51">
        <v>0</v>
      </c>
      <c r="AJ1077" s="8">
        <v>-999</v>
      </c>
      <c r="AK1077" s="8" t="s">
        <v>12734</v>
      </c>
      <c r="AL1077" s="8" t="s">
        <v>12734</v>
      </c>
      <c r="AM1077" s="8" t="s">
        <v>12734</v>
      </c>
      <c r="AN1077" s="8" t="s">
        <v>12734</v>
      </c>
      <c r="AO1077" s="8" t="s">
        <v>12734</v>
      </c>
      <c r="AP1077" s="8">
        <v>-999</v>
      </c>
      <c r="AQ1077" s="8" t="s">
        <v>12734</v>
      </c>
      <c r="AR1077" s="8" t="s">
        <v>12734</v>
      </c>
      <c r="AS1077" s="8" t="s">
        <v>12734</v>
      </c>
      <c r="AT1077" s="8">
        <v>-999</v>
      </c>
      <c r="AU1077" s="8">
        <v>-999</v>
      </c>
      <c r="AV1077" s="133" t="s">
        <v>12734</v>
      </c>
      <c r="AW1077" s="133" t="s">
        <v>12734</v>
      </c>
      <c r="AX1077" s="133" t="s">
        <v>12734</v>
      </c>
      <c r="AY1077" s="133" t="s">
        <v>12734</v>
      </c>
      <c r="AZ1077" s="133" t="s">
        <v>12734</v>
      </c>
      <c r="BA1077" s="133">
        <v>219</v>
      </c>
      <c r="BB1077" s="133" t="s">
        <v>12734</v>
      </c>
      <c r="BC1077" s="133" t="s">
        <v>12734</v>
      </c>
      <c r="BD1077" s="133" t="s">
        <v>12734</v>
      </c>
      <c r="BE1077" s="133">
        <v>388</v>
      </c>
      <c r="BF1077" s="133">
        <v>373</v>
      </c>
      <c r="BG1077" s="92" t="s">
        <v>12734</v>
      </c>
      <c r="BH1077" s="8">
        <v>10.292358297693868</v>
      </c>
      <c r="BI1077" s="8">
        <v>-1009.2923582976939</v>
      </c>
      <c r="BJ1077" s="12">
        <v>884</v>
      </c>
      <c r="BK1077" s="10">
        <v>0</v>
      </c>
      <c r="BL1077" s="10">
        <v>0.21403182159055145</v>
      </c>
      <c r="BM1077" s="10">
        <v>-1009.5063901192844</v>
      </c>
      <c r="BN1077" s="41">
        <v>-1863.4934523109864</v>
      </c>
      <c r="BO1077" s="41"/>
      <c r="BP1077" s="10">
        <v>0</v>
      </c>
      <c r="BQ1077" s="38">
        <v>0</v>
      </c>
      <c r="BR1077" s="6" t="s">
        <v>13324</v>
      </c>
      <c r="BS1077" s="51">
        <v>0</v>
      </c>
      <c r="BT1077" s="75">
        <v>2107</v>
      </c>
      <c r="BU1077" s="51">
        <v>0</v>
      </c>
      <c r="BV1077" s="75">
        <v>0</v>
      </c>
      <c r="BW1077" s="75">
        <v>0</v>
      </c>
      <c r="BX1077" s="51"/>
    </row>
    <row r="1078" spans="1:76">
      <c r="A1078" s="48" t="s">
        <v>12140</v>
      </c>
      <c r="B1078" s="1" t="s">
        <v>12142</v>
      </c>
      <c r="C1078" s="2" t="s">
        <v>4232</v>
      </c>
      <c r="D1078" s="91" t="s">
        <v>12141</v>
      </c>
      <c r="E1078" s="2" t="s">
        <v>1396</v>
      </c>
      <c r="F1078" s="2" t="s">
        <v>6289</v>
      </c>
      <c r="G1078" s="2" t="s">
        <v>1372</v>
      </c>
      <c r="H1078" s="2" t="s">
        <v>1372</v>
      </c>
      <c r="I1078">
        <v>0</v>
      </c>
      <c r="J1078" t="s">
        <v>12978</v>
      </c>
      <c r="K1078" t="e">
        <v>#VALUE!</v>
      </c>
      <c r="L1078" t="s">
        <v>12143</v>
      </c>
      <c r="M1078" s="175">
        <v>0</v>
      </c>
      <c r="N1078" s="124">
        <v>0</v>
      </c>
      <c r="O1078" s="75">
        <v>0</v>
      </c>
      <c r="P1078" s="124">
        <v>0</v>
      </c>
      <c r="Q1078" s="124">
        <v>0</v>
      </c>
      <c r="R1078" s="124">
        <v>0</v>
      </c>
      <c r="S1078" s="75">
        <v>0</v>
      </c>
      <c r="T1078" s="124">
        <v>0</v>
      </c>
      <c r="U1078" s="75">
        <v>0</v>
      </c>
      <c r="V1078" s="75">
        <v>0</v>
      </c>
      <c r="W1078" s="75">
        <v>0</v>
      </c>
      <c r="X1078" s="75">
        <v>0</v>
      </c>
      <c r="Y1078" s="3">
        <v>0</v>
      </c>
      <c r="Z1078" s="3">
        <v>0</v>
      </c>
      <c r="AA1078" s="3">
        <v>0</v>
      </c>
      <c r="AB1078" s="6">
        <v>0</v>
      </c>
      <c r="AC1078" s="6">
        <v>0</v>
      </c>
      <c r="AD1078" s="6">
        <v>0</v>
      </c>
      <c r="AE1078" s="6">
        <v>0</v>
      </c>
      <c r="AF1078" s="51">
        <v>0.37915166066423983</v>
      </c>
      <c r="AG1078" s="51">
        <v>0</v>
      </c>
      <c r="AH1078" s="51">
        <v>0</v>
      </c>
      <c r="AI1078" s="51">
        <v>0</v>
      </c>
      <c r="AJ1078" s="6">
        <v>-999</v>
      </c>
      <c r="AK1078" s="6" t="s">
        <v>12734</v>
      </c>
      <c r="AL1078" s="6" t="s">
        <v>12734</v>
      </c>
      <c r="AM1078" s="6" t="s">
        <v>12734</v>
      </c>
      <c r="AN1078" s="6" t="s">
        <v>12734</v>
      </c>
      <c r="AO1078" s="6" t="s">
        <v>12734</v>
      </c>
      <c r="AP1078" s="6">
        <v>-999</v>
      </c>
      <c r="AQ1078" s="6" t="s">
        <v>12734</v>
      </c>
      <c r="AR1078" s="6" t="s">
        <v>12734</v>
      </c>
      <c r="AS1078" s="6" t="s">
        <v>12734</v>
      </c>
      <c r="AT1078" s="6">
        <v>-999</v>
      </c>
      <c r="AU1078" s="6">
        <v>-999</v>
      </c>
      <c r="AV1078" s="99" t="s">
        <v>12734</v>
      </c>
      <c r="AW1078" s="133" t="s">
        <v>12734</v>
      </c>
      <c r="AX1078" s="133" t="s">
        <v>12734</v>
      </c>
      <c r="AY1078" s="133" t="s">
        <v>12734</v>
      </c>
      <c r="AZ1078" s="133" t="s">
        <v>12734</v>
      </c>
      <c r="BA1078" s="133">
        <v>219</v>
      </c>
      <c r="BB1078" s="133" t="s">
        <v>12734</v>
      </c>
      <c r="BC1078" s="133" t="s">
        <v>12734</v>
      </c>
      <c r="BD1078" s="133" t="s">
        <v>12734</v>
      </c>
      <c r="BE1078" s="133">
        <v>388</v>
      </c>
      <c r="BF1078" s="133">
        <v>373</v>
      </c>
      <c r="BG1078" s="92" t="s">
        <v>12734</v>
      </c>
      <c r="BH1078" s="6">
        <v>10.292358297693868</v>
      </c>
      <c r="BI1078" s="8">
        <v>-1009.2923582976939</v>
      </c>
      <c r="BJ1078" s="12">
        <v>884</v>
      </c>
      <c r="BK1078" s="6">
        <v>0</v>
      </c>
      <c r="BL1078" s="6">
        <v>0.21403182159055145</v>
      </c>
      <c r="BM1078" s="6">
        <v>-1009.5063901192844</v>
      </c>
      <c r="BN1078" s="38">
        <v>-1863.4934523109864</v>
      </c>
      <c r="BO1078" s="38"/>
      <c r="BP1078" s="6">
        <v>0</v>
      </c>
      <c r="BQ1078" s="38">
        <v>0</v>
      </c>
      <c r="BR1078" s="6" t="s">
        <v>13324</v>
      </c>
      <c r="BS1078" s="51">
        <v>0</v>
      </c>
      <c r="BT1078" s="75">
        <v>2107</v>
      </c>
      <c r="BU1078" s="51">
        <v>0</v>
      </c>
      <c r="BV1078" s="75">
        <v>0</v>
      </c>
      <c r="BW1078" s="75">
        <v>0</v>
      </c>
      <c r="BX1078" s="51"/>
    </row>
    <row r="1079" spans="1:76">
      <c r="A1079" s="53" t="s">
        <v>3515</v>
      </c>
      <c r="B1079" s="1" t="s">
        <v>4851</v>
      </c>
      <c r="C1079" s="2" t="s">
        <v>4852</v>
      </c>
      <c r="D1079" s="91" t="s">
        <v>2795</v>
      </c>
      <c r="E1079" s="2" t="s">
        <v>2665</v>
      </c>
      <c r="F1079" s="2" t="s">
        <v>2665</v>
      </c>
      <c r="G1079" s="2" t="s">
        <v>1372</v>
      </c>
      <c r="H1079" s="2" t="s">
        <v>1372</v>
      </c>
      <c r="I1079">
        <v>6441</v>
      </c>
      <c r="J1079" t="s">
        <v>6531</v>
      </c>
      <c r="K1079" t="e">
        <v>#VALUE!</v>
      </c>
      <c r="L1079" t="s">
        <v>6071</v>
      </c>
      <c r="M1079" s="175">
        <v>0</v>
      </c>
      <c r="N1079" s="124">
        <v>0</v>
      </c>
      <c r="O1079" s="75">
        <v>0</v>
      </c>
      <c r="P1079" s="124">
        <v>0</v>
      </c>
      <c r="Q1079" s="124">
        <v>0</v>
      </c>
      <c r="R1079" s="124">
        <v>0</v>
      </c>
      <c r="S1079" s="75">
        <v>0</v>
      </c>
      <c r="T1079" s="124">
        <v>0</v>
      </c>
      <c r="U1079" s="75">
        <v>0</v>
      </c>
      <c r="V1079" s="75">
        <v>0</v>
      </c>
      <c r="W1079" s="75">
        <v>0</v>
      </c>
      <c r="X1079" s="75">
        <v>0</v>
      </c>
      <c r="Y1079" s="52">
        <v>0</v>
      </c>
      <c r="Z1079" s="52">
        <v>0</v>
      </c>
      <c r="AA1079" s="52">
        <v>0</v>
      </c>
      <c r="AB1079" s="51">
        <v>0</v>
      </c>
      <c r="AC1079" s="51">
        <v>0</v>
      </c>
      <c r="AD1079" s="51">
        <v>0</v>
      </c>
      <c r="AE1079" s="51">
        <v>0</v>
      </c>
      <c r="AF1079" s="51">
        <v>0.37915166066423983</v>
      </c>
      <c r="AG1079" s="51">
        <v>0</v>
      </c>
      <c r="AH1079" s="51">
        <v>0</v>
      </c>
      <c r="AI1079" s="51">
        <v>0</v>
      </c>
      <c r="AJ1079" s="51">
        <v>-999</v>
      </c>
      <c r="AK1079" s="51" t="s">
        <v>12734</v>
      </c>
      <c r="AL1079" s="51" t="s">
        <v>12734</v>
      </c>
      <c r="AM1079" s="51" t="s">
        <v>12734</v>
      </c>
      <c r="AN1079" s="51" t="s">
        <v>12734</v>
      </c>
      <c r="AO1079" s="51" t="s">
        <v>12734</v>
      </c>
      <c r="AP1079" s="51">
        <v>-999</v>
      </c>
      <c r="AQ1079" s="51" t="s">
        <v>12734</v>
      </c>
      <c r="AR1079" s="51" t="s">
        <v>12734</v>
      </c>
      <c r="AS1079" s="51" t="s">
        <v>12734</v>
      </c>
      <c r="AT1079" s="51">
        <v>-999</v>
      </c>
      <c r="AU1079" s="51">
        <v>-999</v>
      </c>
      <c r="AV1079" s="76" t="s">
        <v>12734</v>
      </c>
      <c r="AW1079" s="133" t="s">
        <v>12734</v>
      </c>
      <c r="AX1079" s="133" t="s">
        <v>12734</v>
      </c>
      <c r="AY1079" s="133" t="s">
        <v>12734</v>
      </c>
      <c r="AZ1079" s="133" t="s">
        <v>12734</v>
      </c>
      <c r="BA1079" s="133">
        <v>219</v>
      </c>
      <c r="BB1079" s="133" t="s">
        <v>12734</v>
      </c>
      <c r="BC1079" s="133" t="s">
        <v>12734</v>
      </c>
      <c r="BD1079" s="133" t="s">
        <v>12734</v>
      </c>
      <c r="BE1079" s="133">
        <v>388</v>
      </c>
      <c r="BF1079" s="133">
        <v>373</v>
      </c>
      <c r="BG1079" s="92" t="s">
        <v>12734</v>
      </c>
      <c r="BH1079" s="51">
        <v>10.292358297693868</v>
      </c>
      <c r="BI1079" s="8">
        <v>-1009.2923582976939</v>
      </c>
      <c r="BJ1079" s="12">
        <v>884</v>
      </c>
      <c r="BK1079" s="51">
        <v>0</v>
      </c>
      <c r="BL1079" s="51">
        <v>0.21403182159055145</v>
      </c>
      <c r="BM1079" s="51">
        <v>-1009.5063901192844</v>
      </c>
      <c r="BN1079" s="64">
        <v>-1863.4934523109864</v>
      </c>
      <c r="BO1079" s="64"/>
      <c r="BP1079" s="51">
        <v>0</v>
      </c>
      <c r="BQ1079" s="38">
        <v>0</v>
      </c>
      <c r="BR1079" s="51" t="s">
        <v>13324</v>
      </c>
      <c r="BS1079" s="51">
        <v>0</v>
      </c>
      <c r="BT1079" s="75">
        <v>2107</v>
      </c>
      <c r="BU1079" s="51">
        <v>0</v>
      </c>
      <c r="BV1079" s="75">
        <v>0</v>
      </c>
      <c r="BW1079" s="75">
        <v>0</v>
      </c>
      <c r="BX1079" s="51"/>
    </row>
    <row r="1080" spans="1:76">
      <c r="A1080" s="53" t="s">
        <v>2118</v>
      </c>
      <c r="B1080" s="1" t="s">
        <v>4691</v>
      </c>
      <c r="C1080" s="2" t="s">
        <v>4692</v>
      </c>
      <c r="D1080" s="91" t="s">
        <v>254</v>
      </c>
      <c r="E1080" s="2" t="s">
        <v>2665</v>
      </c>
      <c r="F1080" s="2" t="s">
        <v>2665</v>
      </c>
      <c r="G1080" s="2" t="s">
        <v>1372</v>
      </c>
      <c r="H1080" s="2" t="s">
        <v>1372</v>
      </c>
      <c r="I1080">
        <v>4885</v>
      </c>
      <c r="J1080" t="s">
        <v>6423</v>
      </c>
      <c r="K1080" t="e">
        <v>#VALUE!</v>
      </c>
      <c r="L1080" t="s">
        <v>3533</v>
      </c>
      <c r="M1080" s="175">
        <v>0</v>
      </c>
      <c r="N1080" s="124">
        <v>0</v>
      </c>
      <c r="O1080" s="75">
        <v>0</v>
      </c>
      <c r="P1080" s="124">
        <v>0</v>
      </c>
      <c r="Q1080" s="124">
        <v>0</v>
      </c>
      <c r="R1080" s="124">
        <v>0</v>
      </c>
      <c r="S1080" s="75">
        <v>0</v>
      </c>
      <c r="T1080" s="124">
        <v>0</v>
      </c>
      <c r="U1080" s="75">
        <v>0</v>
      </c>
      <c r="V1080" s="75">
        <v>0</v>
      </c>
      <c r="W1080" s="75">
        <v>0</v>
      </c>
      <c r="X1080" s="75">
        <v>0</v>
      </c>
      <c r="Y1080" s="52">
        <v>0</v>
      </c>
      <c r="Z1080" s="52">
        <v>0</v>
      </c>
      <c r="AA1080" s="52">
        <v>0</v>
      </c>
      <c r="AB1080" s="51">
        <v>0</v>
      </c>
      <c r="AC1080" s="51">
        <v>0</v>
      </c>
      <c r="AD1080" s="51">
        <v>0</v>
      </c>
      <c r="AE1080" s="51">
        <v>0</v>
      </c>
      <c r="AF1080" s="51">
        <v>0.37915166066423983</v>
      </c>
      <c r="AG1080" s="51">
        <v>0</v>
      </c>
      <c r="AH1080" s="51">
        <v>0</v>
      </c>
      <c r="AI1080" s="51">
        <v>0</v>
      </c>
      <c r="AJ1080" s="51">
        <v>-999</v>
      </c>
      <c r="AK1080" s="51" t="s">
        <v>12734</v>
      </c>
      <c r="AL1080" s="51" t="s">
        <v>12734</v>
      </c>
      <c r="AM1080" s="51" t="s">
        <v>12734</v>
      </c>
      <c r="AN1080" s="51" t="s">
        <v>12734</v>
      </c>
      <c r="AO1080" s="51" t="s">
        <v>12734</v>
      </c>
      <c r="AP1080" s="51">
        <v>-999</v>
      </c>
      <c r="AQ1080" s="51" t="s">
        <v>12734</v>
      </c>
      <c r="AR1080" s="51" t="s">
        <v>12734</v>
      </c>
      <c r="AS1080" s="51" t="s">
        <v>12734</v>
      </c>
      <c r="AT1080" s="51">
        <v>-999</v>
      </c>
      <c r="AU1080" s="51">
        <v>-999</v>
      </c>
      <c r="AV1080" s="76" t="s">
        <v>12734</v>
      </c>
      <c r="AW1080" s="133" t="s">
        <v>12734</v>
      </c>
      <c r="AX1080" s="133" t="s">
        <v>12734</v>
      </c>
      <c r="AY1080" s="133" t="s">
        <v>12734</v>
      </c>
      <c r="AZ1080" s="133" t="s">
        <v>12734</v>
      </c>
      <c r="BA1080" s="133">
        <v>219</v>
      </c>
      <c r="BB1080" s="133" t="s">
        <v>12734</v>
      </c>
      <c r="BC1080" s="133" t="s">
        <v>12734</v>
      </c>
      <c r="BD1080" s="133" t="s">
        <v>12734</v>
      </c>
      <c r="BE1080" s="133">
        <v>388</v>
      </c>
      <c r="BF1080" s="133">
        <v>373</v>
      </c>
      <c r="BG1080" s="92" t="s">
        <v>12734</v>
      </c>
      <c r="BH1080" s="51">
        <v>10.292358297693868</v>
      </c>
      <c r="BI1080" s="8">
        <v>-1009.2923582976939</v>
      </c>
      <c r="BJ1080" s="12">
        <v>884</v>
      </c>
      <c r="BK1080" s="51">
        <v>0</v>
      </c>
      <c r="BL1080" s="51">
        <v>0.21403182159055145</v>
      </c>
      <c r="BM1080" s="51">
        <v>-1009.5063901192844</v>
      </c>
      <c r="BN1080" s="64">
        <v>-1863.4934523109864</v>
      </c>
      <c r="BO1080" s="64"/>
      <c r="BP1080" s="51">
        <v>0</v>
      </c>
      <c r="BQ1080" s="38">
        <v>0</v>
      </c>
      <c r="BR1080" s="51" t="s">
        <v>13324</v>
      </c>
      <c r="BS1080" s="51">
        <v>0</v>
      </c>
      <c r="BT1080" s="75">
        <v>2107</v>
      </c>
      <c r="BU1080" s="51">
        <v>0</v>
      </c>
      <c r="BV1080" s="75">
        <v>0</v>
      </c>
      <c r="BW1080" s="75">
        <v>0</v>
      </c>
      <c r="BX1080" s="51"/>
    </row>
    <row r="1081" spans="1:76">
      <c r="A1081" s="115" t="s">
        <v>5584</v>
      </c>
      <c r="B1081" s="1" t="s">
        <v>5585</v>
      </c>
      <c r="C1081" s="2" t="s">
        <v>4216</v>
      </c>
      <c r="D1081" s="91" t="s">
        <v>6080</v>
      </c>
      <c r="E1081" s="2" t="s">
        <v>2665</v>
      </c>
      <c r="F1081" s="119" t="s">
        <v>2665</v>
      </c>
      <c r="G1081" s="119" t="s">
        <v>1372</v>
      </c>
      <c r="H1081" s="2" t="s">
        <v>1372</v>
      </c>
      <c r="I1081" s="123">
        <v>11854</v>
      </c>
      <c r="J1081" s="123" t="s">
        <v>6408</v>
      </c>
      <c r="K1081" s="123" t="e">
        <v>#VALUE!</v>
      </c>
      <c r="L1081" s="123" t="s">
        <v>6081</v>
      </c>
      <c r="M1081" s="124">
        <v>0</v>
      </c>
      <c r="N1081" s="124">
        <v>0</v>
      </c>
      <c r="O1081" s="124">
        <v>0</v>
      </c>
      <c r="P1081" s="124">
        <v>0</v>
      </c>
      <c r="Q1081" s="124">
        <v>0</v>
      </c>
      <c r="R1081" s="124">
        <v>0</v>
      </c>
      <c r="S1081" s="124">
        <v>0</v>
      </c>
      <c r="T1081" s="124">
        <v>0</v>
      </c>
      <c r="U1081" s="124">
        <v>0</v>
      </c>
      <c r="V1081" s="124">
        <v>0</v>
      </c>
      <c r="W1081" s="124">
        <v>0</v>
      </c>
      <c r="X1081" s="124">
        <v>0</v>
      </c>
      <c r="Y1081" s="125">
        <v>0</v>
      </c>
      <c r="Z1081" s="125">
        <v>0</v>
      </c>
      <c r="AA1081" s="125">
        <v>0</v>
      </c>
      <c r="AB1081" s="126">
        <v>0</v>
      </c>
      <c r="AC1081" s="126">
        <v>0</v>
      </c>
      <c r="AD1081" s="126">
        <v>0</v>
      </c>
      <c r="AE1081" s="126">
        <v>0</v>
      </c>
      <c r="AF1081" s="126">
        <v>0.37915166066423983</v>
      </c>
      <c r="AG1081" s="126">
        <v>0</v>
      </c>
      <c r="AH1081" s="126">
        <v>0</v>
      </c>
      <c r="AI1081" s="51">
        <v>0</v>
      </c>
      <c r="AJ1081" s="126">
        <v>-999</v>
      </c>
      <c r="AK1081" s="126" t="s">
        <v>12734</v>
      </c>
      <c r="AL1081" s="126" t="s">
        <v>12734</v>
      </c>
      <c r="AM1081" s="126" t="s">
        <v>12734</v>
      </c>
      <c r="AN1081" s="126" t="s">
        <v>12734</v>
      </c>
      <c r="AO1081" s="126" t="s">
        <v>12734</v>
      </c>
      <c r="AP1081" s="126">
        <v>-999</v>
      </c>
      <c r="AQ1081" s="126" t="s">
        <v>12734</v>
      </c>
      <c r="AR1081" s="126" t="s">
        <v>12734</v>
      </c>
      <c r="AS1081" s="126" t="s">
        <v>12734</v>
      </c>
      <c r="AT1081" s="126">
        <v>-999</v>
      </c>
      <c r="AU1081" s="126">
        <v>-999</v>
      </c>
      <c r="AV1081" s="128" t="s">
        <v>12734</v>
      </c>
      <c r="AW1081" s="128" t="s">
        <v>12734</v>
      </c>
      <c r="AX1081" s="128" t="s">
        <v>12734</v>
      </c>
      <c r="AY1081" s="128" t="s">
        <v>12734</v>
      </c>
      <c r="AZ1081" s="128" t="s">
        <v>12734</v>
      </c>
      <c r="BA1081" s="128">
        <v>219</v>
      </c>
      <c r="BB1081" s="128" t="s">
        <v>12734</v>
      </c>
      <c r="BC1081" s="128" t="s">
        <v>12734</v>
      </c>
      <c r="BD1081" s="128" t="s">
        <v>12734</v>
      </c>
      <c r="BE1081" s="128">
        <v>388</v>
      </c>
      <c r="BF1081" s="128">
        <v>373</v>
      </c>
      <c r="BG1081" s="127" t="s">
        <v>12734</v>
      </c>
      <c r="BH1081" s="126">
        <v>10.292358297693868</v>
      </c>
      <c r="BI1081" s="126">
        <v>-1009.2923582976939</v>
      </c>
      <c r="BJ1081" s="128">
        <v>884</v>
      </c>
      <c r="BK1081" s="126">
        <v>0</v>
      </c>
      <c r="BL1081" s="126">
        <v>0.21403182159055145</v>
      </c>
      <c r="BM1081" s="126">
        <v>-1009.5063901192844</v>
      </c>
      <c r="BN1081" s="129">
        <v>-1863.4934523109864</v>
      </c>
      <c r="BO1081" s="129"/>
      <c r="BP1081" s="126">
        <v>0</v>
      </c>
      <c r="BQ1081" s="38">
        <v>0</v>
      </c>
      <c r="BR1081" s="126" t="s">
        <v>13324</v>
      </c>
      <c r="BS1081" s="126">
        <v>0</v>
      </c>
      <c r="BT1081" s="124">
        <v>2107</v>
      </c>
      <c r="BU1081" s="126">
        <v>0</v>
      </c>
      <c r="BV1081" s="124">
        <v>0</v>
      </c>
      <c r="BW1081" s="124">
        <v>0</v>
      </c>
      <c r="BX1081" s="126"/>
    </row>
    <row r="1082" spans="1:76">
      <c r="A1082" s="53" t="s">
        <v>2131</v>
      </c>
      <c r="B1082" s="1" t="s">
        <v>4033</v>
      </c>
      <c r="C1082" s="2" t="s">
        <v>4071</v>
      </c>
      <c r="D1082" s="91" t="s">
        <v>549</v>
      </c>
      <c r="E1082" s="2" t="s">
        <v>2665</v>
      </c>
      <c r="F1082" s="2" t="s">
        <v>2665</v>
      </c>
      <c r="G1082" s="2" t="s">
        <v>1372</v>
      </c>
      <c r="H1082" s="2" t="s">
        <v>1372</v>
      </c>
      <c r="I1082">
        <v>6035</v>
      </c>
      <c r="J1082" t="s">
        <v>8017</v>
      </c>
      <c r="K1082" t="e">
        <v>#VALUE!</v>
      </c>
      <c r="L1082" t="s">
        <v>3544</v>
      </c>
      <c r="M1082" s="175">
        <v>0</v>
      </c>
      <c r="N1082" s="124">
        <v>0</v>
      </c>
      <c r="O1082" s="75">
        <v>0</v>
      </c>
      <c r="P1082" s="124">
        <v>0</v>
      </c>
      <c r="Q1082" s="124">
        <v>0</v>
      </c>
      <c r="R1082" s="124">
        <v>0</v>
      </c>
      <c r="S1082" s="75">
        <v>0</v>
      </c>
      <c r="T1082" s="124">
        <v>0</v>
      </c>
      <c r="U1082" s="75">
        <v>0</v>
      </c>
      <c r="V1082" s="75">
        <v>0</v>
      </c>
      <c r="W1082" s="75">
        <v>0</v>
      </c>
      <c r="X1082" s="75">
        <v>0</v>
      </c>
      <c r="Y1082" s="52">
        <v>0</v>
      </c>
      <c r="Z1082" s="52">
        <v>0</v>
      </c>
      <c r="AA1082" s="52">
        <v>0</v>
      </c>
      <c r="AB1082" s="51">
        <v>0</v>
      </c>
      <c r="AC1082" s="51">
        <v>0</v>
      </c>
      <c r="AD1082" s="51">
        <v>0</v>
      </c>
      <c r="AE1082" s="51">
        <v>0</v>
      </c>
      <c r="AF1082" s="51">
        <v>0.37915166066423983</v>
      </c>
      <c r="AG1082" s="51">
        <v>0</v>
      </c>
      <c r="AH1082" s="51">
        <v>0</v>
      </c>
      <c r="AI1082" s="51">
        <v>0</v>
      </c>
      <c r="AJ1082" s="51">
        <v>-999</v>
      </c>
      <c r="AK1082" s="51" t="s">
        <v>12734</v>
      </c>
      <c r="AL1082" s="51" t="s">
        <v>12734</v>
      </c>
      <c r="AM1082" s="51" t="s">
        <v>12734</v>
      </c>
      <c r="AN1082" s="51" t="s">
        <v>12734</v>
      </c>
      <c r="AO1082" s="51" t="s">
        <v>12734</v>
      </c>
      <c r="AP1082" s="51">
        <v>-999</v>
      </c>
      <c r="AQ1082" s="51" t="s">
        <v>12734</v>
      </c>
      <c r="AR1082" s="51" t="s">
        <v>12734</v>
      </c>
      <c r="AS1082" s="51" t="s">
        <v>12734</v>
      </c>
      <c r="AT1082" s="51">
        <v>-999</v>
      </c>
      <c r="AU1082" s="51">
        <v>-999</v>
      </c>
      <c r="AV1082" s="76" t="s">
        <v>12734</v>
      </c>
      <c r="AW1082" s="76" t="s">
        <v>12734</v>
      </c>
      <c r="AX1082" s="76" t="s">
        <v>12734</v>
      </c>
      <c r="AY1082" s="76" t="s">
        <v>12734</v>
      </c>
      <c r="AZ1082" s="76" t="s">
        <v>12734</v>
      </c>
      <c r="BA1082" s="76">
        <v>219</v>
      </c>
      <c r="BB1082" s="76" t="s">
        <v>12734</v>
      </c>
      <c r="BC1082" s="76" t="s">
        <v>12734</v>
      </c>
      <c r="BD1082" s="76" t="s">
        <v>12734</v>
      </c>
      <c r="BE1082" s="76">
        <v>388</v>
      </c>
      <c r="BF1082" s="76">
        <v>373</v>
      </c>
      <c r="BG1082" s="93" t="s">
        <v>12734</v>
      </c>
      <c r="BH1082" s="51">
        <v>10.292358297693868</v>
      </c>
      <c r="BI1082" s="51">
        <v>-1009.2923582976939</v>
      </c>
      <c r="BJ1082" s="76">
        <v>884</v>
      </c>
      <c r="BK1082" s="51">
        <v>0</v>
      </c>
      <c r="BL1082" s="51">
        <v>0.21403182159055145</v>
      </c>
      <c r="BM1082" s="51">
        <v>-1009.5063901192844</v>
      </c>
      <c r="BN1082" s="64">
        <v>-1863.4934523109864</v>
      </c>
      <c r="BO1082" s="64"/>
      <c r="BP1082" s="51">
        <v>0</v>
      </c>
      <c r="BQ1082" s="38">
        <v>0</v>
      </c>
      <c r="BR1082" s="51" t="s">
        <v>13324</v>
      </c>
      <c r="BS1082" s="51">
        <v>0</v>
      </c>
      <c r="BT1082" s="75">
        <v>2107</v>
      </c>
      <c r="BU1082" s="51">
        <v>0</v>
      </c>
      <c r="BV1082" s="75">
        <v>0</v>
      </c>
      <c r="BW1082" s="75">
        <v>0</v>
      </c>
      <c r="BX1082" s="51"/>
    </row>
    <row r="1083" spans="1:76">
      <c r="A1083" s="135" t="s">
        <v>2136</v>
      </c>
      <c r="B1083" s="1" t="s">
        <v>4695</v>
      </c>
      <c r="C1083" s="2" t="s">
        <v>4696</v>
      </c>
      <c r="D1083" s="91" t="s">
        <v>34</v>
      </c>
      <c r="E1083" s="2" t="s">
        <v>2665</v>
      </c>
      <c r="F1083" s="2" t="s">
        <v>2665</v>
      </c>
      <c r="G1083" s="2" t="s">
        <v>1372</v>
      </c>
      <c r="H1083" s="2" t="s">
        <v>1372</v>
      </c>
      <c r="I1083" s="123">
        <v>1658</v>
      </c>
      <c r="J1083" s="123" t="s">
        <v>6581</v>
      </c>
      <c r="K1083" s="123" t="e">
        <v>#VALUE!</v>
      </c>
      <c r="L1083" s="123" t="s">
        <v>3547</v>
      </c>
      <c r="M1083" s="124">
        <v>0</v>
      </c>
      <c r="N1083" s="124">
        <v>0</v>
      </c>
      <c r="O1083" s="124">
        <v>0</v>
      </c>
      <c r="P1083" s="124">
        <v>0</v>
      </c>
      <c r="Q1083" s="124">
        <v>0</v>
      </c>
      <c r="R1083" s="124">
        <v>0</v>
      </c>
      <c r="S1083" s="124">
        <v>0</v>
      </c>
      <c r="T1083" s="124">
        <v>0</v>
      </c>
      <c r="U1083" s="124">
        <v>0</v>
      </c>
      <c r="V1083" s="124">
        <v>0</v>
      </c>
      <c r="W1083" s="124">
        <v>0</v>
      </c>
      <c r="X1083" s="124">
        <v>0</v>
      </c>
      <c r="Y1083" s="125">
        <v>0</v>
      </c>
      <c r="Z1083" s="125">
        <v>0</v>
      </c>
      <c r="AA1083" s="125">
        <v>0</v>
      </c>
      <c r="AB1083" s="126">
        <v>0</v>
      </c>
      <c r="AC1083" s="126">
        <v>0</v>
      </c>
      <c r="AD1083" s="126">
        <v>0</v>
      </c>
      <c r="AE1083" s="126">
        <v>0</v>
      </c>
      <c r="AF1083" s="126">
        <v>0.37915166066423983</v>
      </c>
      <c r="AG1083" s="126">
        <v>0</v>
      </c>
      <c r="AH1083" s="126">
        <v>0</v>
      </c>
      <c r="AI1083" s="51">
        <v>0</v>
      </c>
      <c r="AJ1083" s="126">
        <v>-999</v>
      </c>
      <c r="AK1083" s="126" t="s">
        <v>12734</v>
      </c>
      <c r="AL1083" s="126" t="s">
        <v>12734</v>
      </c>
      <c r="AM1083" s="126" t="s">
        <v>12734</v>
      </c>
      <c r="AN1083" s="126" t="s">
        <v>12734</v>
      </c>
      <c r="AO1083" s="126" t="s">
        <v>12734</v>
      </c>
      <c r="AP1083" s="126">
        <v>-999</v>
      </c>
      <c r="AQ1083" s="126" t="s">
        <v>12734</v>
      </c>
      <c r="AR1083" s="126" t="s">
        <v>12734</v>
      </c>
      <c r="AS1083" s="126" t="s">
        <v>12734</v>
      </c>
      <c r="AT1083" s="126">
        <v>-999</v>
      </c>
      <c r="AU1083" s="126">
        <v>-999</v>
      </c>
      <c r="AV1083" s="128" t="s">
        <v>12734</v>
      </c>
      <c r="AW1083" s="128" t="s">
        <v>12734</v>
      </c>
      <c r="AX1083" s="128" t="s">
        <v>12734</v>
      </c>
      <c r="AY1083" s="128" t="s">
        <v>12734</v>
      </c>
      <c r="AZ1083" s="128" t="s">
        <v>12734</v>
      </c>
      <c r="BA1083" s="128">
        <v>219</v>
      </c>
      <c r="BB1083" s="128" t="s">
        <v>12734</v>
      </c>
      <c r="BC1083" s="128" t="s">
        <v>12734</v>
      </c>
      <c r="BD1083" s="128" t="s">
        <v>12734</v>
      </c>
      <c r="BE1083" s="128">
        <v>388</v>
      </c>
      <c r="BF1083" s="128">
        <v>373</v>
      </c>
      <c r="BG1083" s="127" t="s">
        <v>12734</v>
      </c>
      <c r="BH1083" s="126">
        <v>10.292358297693868</v>
      </c>
      <c r="BI1083" s="126">
        <v>-1009.2923582976939</v>
      </c>
      <c r="BJ1083" s="128">
        <v>884</v>
      </c>
      <c r="BK1083" s="126">
        <v>0</v>
      </c>
      <c r="BL1083" s="126">
        <v>0.21403182159055145</v>
      </c>
      <c r="BM1083" s="126">
        <v>-1009.5063901192844</v>
      </c>
      <c r="BN1083" s="129">
        <v>-1863.4934523109864</v>
      </c>
      <c r="BO1083" s="129"/>
      <c r="BP1083" s="126">
        <v>0</v>
      </c>
      <c r="BQ1083" s="38">
        <v>0</v>
      </c>
      <c r="BR1083" s="126" t="s">
        <v>13324</v>
      </c>
      <c r="BS1083" s="126">
        <v>0</v>
      </c>
      <c r="BT1083" s="124">
        <v>2107</v>
      </c>
      <c r="BU1083" s="126">
        <v>0</v>
      </c>
      <c r="BV1083" s="124">
        <v>0</v>
      </c>
      <c r="BW1083" s="124">
        <v>0</v>
      </c>
      <c r="BX1083" s="126"/>
    </row>
    <row r="1084" spans="1:76">
      <c r="A1084" s="48" t="s">
        <v>2141</v>
      </c>
      <c r="B1084" s="1" t="s">
        <v>4486</v>
      </c>
      <c r="C1084" s="2" t="s">
        <v>4034</v>
      </c>
      <c r="D1084" s="91" t="s">
        <v>394</v>
      </c>
      <c r="E1084" s="2" t="s">
        <v>2665</v>
      </c>
      <c r="F1084" s="2" t="s">
        <v>2665</v>
      </c>
      <c r="G1084" s="2" t="s">
        <v>1372</v>
      </c>
      <c r="H1084" s="2" t="s">
        <v>1372</v>
      </c>
      <c r="I1084">
        <v>5450</v>
      </c>
      <c r="J1084" t="s">
        <v>7890</v>
      </c>
      <c r="K1084" t="e">
        <v>#VALUE!</v>
      </c>
      <c r="L1084" t="s">
        <v>3550</v>
      </c>
      <c r="M1084" s="175">
        <v>0</v>
      </c>
      <c r="N1084" s="124">
        <v>0</v>
      </c>
      <c r="O1084" s="75">
        <v>0</v>
      </c>
      <c r="P1084" s="124">
        <v>0</v>
      </c>
      <c r="Q1084" s="124">
        <v>0</v>
      </c>
      <c r="R1084" s="124">
        <v>0</v>
      </c>
      <c r="S1084" s="75">
        <v>0</v>
      </c>
      <c r="T1084" s="124">
        <v>0</v>
      </c>
      <c r="U1084" s="75">
        <v>0</v>
      </c>
      <c r="V1084" s="75">
        <v>0</v>
      </c>
      <c r="W1084" s="75">
        <v>0</v>
      </c>
      <c r="X1084" s="75">
        <v>0</v>
      </c>
      <c r="Y1084" s="4">
        <v>0</v>
      </c>
      <c r="Z1084" s="4">
        <v>0</v>
      </c>
      <c r="AA1084" s="4">
        <v>0</v>
      </c>
      <c r="AB1084" s="8">
        <v>0</v>
      </c>
      <c r="AC1084" s="8">
        <v>0</v>
      </c>
      <c r="AD1084" s="8">
        <v>0</v>
      </c>
      <c r="AE1084" s="8">
        <v>0</v>
      </c>
      <c r="AF1084" s="51">
        <v>0.37915166066423983</v>
      </c>
      <c r="AG1084" s="51">
        <v>0</v>
      </c>
      <c r="AH1084" s="51">
        <v>0</v>
      </c>
      <c r="AI1084" s="51">
        <v>0</v>
      </c>
      <c r="AJ1084" s="8">
        <v>-999</v>
      </c>
      <c r="AK1084" s="8" t="s">
        <v>12734</v>
      </c>
      <c r="AL1084" s="8" t="s">
        <v>12734</v>
      </c>
      <c r="AM1084" s="8" t="s">
        <v>12734</v>
      </c>
      <c r="AN1084" s="8" t="s">
        <v>12734</v>
      </c>
      <c r="AO1084" s="8" t="s">
        <v>12734</v>
      </c>
      <c r="AP1084" s="8">
        <v>-999</v>
      </c>
      <c r="AQ1084" s="8" t="s">
        <v>12734</v>
      </c>
      <c r="AR1084" s="8" t="s">
        <v>12734</v>
      </c>
      <c r="AS1084" s="8" t="s">
        <v>12734</v>
      </c>
      <c r="AT1084" s="8">
        <v>-999</v>
      </c>
      <c r="AU1084" s="8">
        <v>-999</v>
      </c>
      <c r="AV1084" s="133" t="s">
        <v>12734</v>
      </c>
      <c r="AW1084" s="133" t="s">
        <v>12734</v>
      </c>
      <c r="AX1084" s="133" t="s">
        <v>12734</v>
      </c>
      <c r="AY1084" s="133" t="s">
        <v>12734</v>
      </c>
      <c r="AZ1084" s="133" t="s">
        <v>12734</v>
      </c>
      <c r="BA1084" s="133">
        <v>219</v>
      </c>
      <c r="BB1084" s="133" t="s">
        <v>12734</v>
      </c>
      <c r="BC1084" s="133" t="s">
        <v>12734</v>
      </c>
      <c r="BD1084" s="133" t="s">
        <v>12734</v>
      </c>
      <c r="BE1084" s="133">
        <v>388</v>
      </c>
      <c r="BF1084" s="133">
        <v>373</v>
      </c>
      <c r="BG1084" s="92" t="s">
        <v>12734</v>
      </c>
      <c r="BH1084" s="8">
        <v>10.292358297693868</v>
      </c>
      <c r="BI1084" s="8">
        <v>-1009.2923582976939</v>
      </c>
      <c r="BJ1084" s="12">
        <v>884</v>
      </c>
      <c r="BK1084" s="10">
        <v>0</v>
      </c>
      <c r="BL1084" s="10">
        <v>0.21403182159055145</v>
      </c>
      <c r="BM1084" s="10">
        <v>-1009.5063901192844</v>
      </c>
      <c r="BN1084" s="41">
        <v>-1863.4934523109864</v>
      </c>
      <c r="BO1084" s="41"/>
      <c r="BP1084" s="10">
        <v>0</v>
      </c>
      <c r="BQ1084" s="38">
        <v>0</v>
      </c>
      <c r="BR1084" s="6" t="s">
        <v>13324</v>
      </c>
      <c r="BS1084" s="51">
        <v>0</v>
      </c>
      <c r="BT1084" s="75">
        <v>2107</v>
      </c>
      <c r="BU1084" s="51">
        <v>0</v>
      </c>
      <c r="BV1084" s="75">
        <v>0</v>
      </c>
      <c r="BW1084" s="75">
        <v>0</v>
      </c>
      <c r="BX1084" s="51"/>
    </row>
    <row r="1085" spans="1:76">
      <c r="A1085" s="203" t="s">
        <v>2143</v>
      </c>
      <c r="B1085" s="187" t="s">
        <v>4699</v>
      </c>
      <c r="C1085" s="205" t="s">
        <v>4700</v>
      </c>
      <c r="D1085" s="220" t="s">
        <v>313</v>
      </c>
      <c r="E1085" s="205" t="s">
        <v>2665</v>
      </c>
      <c r="F1085" s="205" t="s">
        <v>2665</v>
      </c>
      <c r="G1085" s="205" t="s">
        <v>1372</v>
      </c>
      <c r="H1085" s="205" t="s">
        <v>1372</v>
      </c>
      <c r="I1085" s="206">
        <v>9461</v>
      </c>
      <c r="J1085" s="206" t="s">
        <v>7972</v>
      </c>
      <c r="K1085" s="207" t="e">
        <v>#VALUE!</v>
      </c>
      <c r="L1085" s="207" t="s">
        <v>6087</v>
      </c>
      <c r="M1085" s="208">
        <v>0</v>
      </c>
      <c r="N1085" s="209">
        <v>0</v>
      </c>
      <c r="O1085" s="209">
        <v>0</v>
      </c>
      <c r="P1085" s="209">
        <v>0</v>
      </c>
      <c r="Q1085" s="209">
        <v>0</v>
      </c>
      <c r="R1085" s="209">
        <v>0</v>
      </c>
      <c r="S1085" s="209">
        <v>0</v>
      </c>
      <c r="T1085" s="209">
        <v>0</v>
      </c>
      <c r="U1085" s="209">
        <v>0</v>
      </c>
      <c r="V1085" s="209">
        <v>0</v>
      </c>
      <c r="W1085" s="209">
        <v>0</v>
      </c>
      <c r="X1085" s="209">
        <v>0</v>
      </c>
      <c r="Y1085" s="210">
        <v>0</v>
      </c>
      <c r="Z1085" s="211">
        <v>0</v>
      </c>
      <c r="AA1085" s="211">
        <v>0</v>
      </c>
      <c r="AB1085" s="212">
        <v>0</v>
      </c>
      <c r="AC1085" s="212">
        <v>0</v>
      </c>
      <c r="AD1085" s="212">
        <v>0</v>
      </c>
      <c r="AE1085" s="212">
        <v>0</v>
      </c>
      <c r="AF1085" s="212">
        <v>0.37915166066423983</v>
      </c>
      <c r="AG1085" s="213">
        <v>0</v>
      </c>
      <c r="AH1085" s="213">
        <v>0</v>
      </c>
      <c r="AI1085" s="213">
        <v>0</v>
      </c>
      <c r="AJ1085" s="212">
        <v>-999</v>
      </c>
      <c r="AK1085" s="212" t="s">
        <v>12734</v>
      </c>
      <c r="AL1085" s="212" t="s">
        <v>12734</v>
      </c>
      <c r="AM1085" s="212" t="s">
        <v>12734</v>
      </c>
      <c r="AN1085" s="212" t="s">
        <v>12734</v>
      </c>
      <c r="AO1085" s="212" t="s">
        <v>12734</v>
      </c>
      <c r="AP1085" s="212">
        <v>-999</v>
      </c>
      <c r="AQ1085" s="212" t="s">
        <v>12734</v>
      </c>
      <c r="AR1085" s="212" t="s">
        <v>12734</v>
      </c>
      <c r="AS1085" s="212" t="s">
        <v>12734</v>
      </c>
      <c r="AT1085" s="212">
        <v>-999</v>
      </c>
      <c r="AU1085" s="212">
        <v>-999</v>
      </c>
      <c r="AV1085" s="214" t="s">
        <v>12734</v>
      </c>
      <c r="AW1085" s="214" t="s">
        <v>12734</v>
      </c>
      <c r="AX1085" s="214" t="s">
        <v>12734</v>
      </c>
      <c r="AY1085" s="214" t="s">
        <v>12734</v>
      </c>
      <c r="AZ1085" s="214" t="s">
        <v>12734</v>
      </c>
      <c r="BA1085" s="214">
        <v>219</v>
      </c>
      <c r="BB1085" s="214" t="s">
        <v>12734</v>
      </c>
      <c r="BC1085" s="214" t="s">
        <v>12734</v>
      </c>
      <c r="BD1085" s="214" t="s">
        <v>12734</v>
      </c>
      <c r="BE1085" s="214">
        <v>388</v>
      </c>
      <c r="BF1085" s="214">
        <v>373</v>
      </c>
      <c r="BG1085" s="215" t="s">
        <v>12734</v>
      </c>
      <c r="BH1085" s="212">
        <v>10.292358297693868</v>
      </c>
      <c r="BI1085" s="212">
        <v>-1009.2923582976939</v>
      </c>
      <c r="BJ1085" s="214">
        <v>884</v>
      </c>
      <c r="BK1085" s="212">
        <v>0</v>
      </c>
      <c r="BL1085" s="212">
        <v>0.21403182159055145</v>
      </c>
      <c r="BM1085" s="212">
        <v>-1009.5063901192844</v>
      </c>
      <c r="BN1085" s="216">
        <v>-1863.4934523109864</v>
      </c>
      <c r="BO1085" s="217"/>
      <c r="BP1085" s="212">
        <v>0</v>
      </c>
      <c r="BQ1085" s="38">
        <v>0</v>
      </c>
      <c r="BR1085" s="212" t="s">
        <v>13324</v>
      </c>
      <c r="BS1085" s="212">
        <v>0</v>
      </c>
      <c r="BT1085" s="218">
        <v>2107</v>
      </c>
      <c r="BU1085" s="213">
        <v>0</v>
      </c>
      <c r="BV1085" s="218">
        <v>0</v>
      </c>
      <c r="BW1085" s="218">
        <v>0</v>
      </c>
      <c r="BX1085" s="212"/>
    </row>
    <row r="1086" spans="1:76">
      <c r="A1086" s="26" t="s">
        <v>2150</v>
      </c>
      <c r="B1086" s="1" t="s">
        <v>4480</v>
      </c>
      <c r="C1086" s="2" t="s">
        <v>4481</v>
      </c>
      <c r="D1086" s="91" t="s">
        <v>294</v>
      </c>
      <c r="E1086" s="2" t="s">
        <v>2665</v>
      </c>
      <c r="F1086" s="2" t="s">
        <v>2665</v>
      </c>
      <c r="G1086" s="2" t="s">
        <v>1372</v>
      </c>
      <c r="H1086" s="2" t="s">
        <v>1372</v>
      </c>
      <c r="I1086">
        <v>6400</v>
      </c>
      <c r="J1086" t="s">
        <v>7492</v>
      </c>
      <c r="K1086" t="e">
        <v>#VALUE!</v>
      </c>
      <c r="L1086" t="s">
        <v>3556</v>
      </c>
      <c r="M1086" s="175">
        <v>0</v>
      </c>
      <c r="N1086" s="124">
        <v>0</v>
      </c>
      <c r="O1086" s="75">
        <v>0</v>
      </c>
      <c r="P1086" s="124">
        <v>0</v>
      </c>
      <c r="Q1086" s="124">
        <v>0</v>
      </c>
      <c r="R1086" s="124">
        <v>0</v>
      </c>
      <c r="S1086" s="75">
        <v>0</v>
      </c>
      <c r="T1086" s="124">
        <v>0</v>
      </c>
      <c r="U1086" s="75">
        <v>0</v>
      </c>
      <c r="V1086" s="75">
        <v>0</v>
      </c>
      <c r="W1086" s="75">
        <v>0</v>
      </c>
      <c r="X1086" s="75">
        <v>0</v>
      </c>
      <c r="Y1086" s="4">
        <v>0</v>
      </c>
      <c r="Z1086" s="4">
        <v>0</v>
      </c>
      <c r="AA1086" s="4">
        <v>0</v>
      </c>
      <c r="AB1086" s="8">
        <v>0</v>
      </c>
      <c r="AC1086" s="8">
        <v>0</v>
      </c>
      <c r="AD1086" s="8">
        <v>0</v>
      </c>
      <c r="AE1086" s="8">
        <v>0</v>
      </c>
      <c r="AF1086" s="51">
        <v>0.37915166066423983</v>
      </c>
      <c r="AG1086" s="51">
        <v>0</v>
      </c>
      <c r="AH1086" s="51">
        <v>0</v>
      </c>
      <c r="AI1086" s="51">
        <v>0</v>
      </c>
      <c r="AJ1086" s="8">
        <v>-999</v>
      </c>
      <c r="AK1086" s="8" t="s">
        <v>12734</v>
      </c>
      <c r="AL1086" s="8" t="s">
        <v>12734</v>
      </c>
      <c r="AM1086" s="8" t="s">
        <v>12734</v>
      </c>
      <c r="AN1086" s="8" t="s">
        <v>12734</v>
      </c>
      <c r="AO1086" s="8" t="s">
        <v>12734</v>
      </c>
      <c r="AP1086" s="8">
        <v>-999</v>
      </c>
      <c r="AQ1086" s="8" t="s">
        <v>12734</v>
      </c>
      <c r="AR1086" s="8" t="s">
        <v>12734</v>
      </c>
      <c r="AS1086" s="8" t="s">
        <v>12734</v>
      </c>
      <c r="AT1086" s="8">
        <v>-999</v>
      </c>
      <c r="AU1086" s="8">
        <v>-999</v>
      </c>
      <c r="AV1086" s="133" t="s">
        <v>12734</v>
      </c>
      <c r="AW1086" s="133" t="s">
        <v>12734</v>
      </c>
      <c r="AX1086" s="133" t="s">
        <v>12734</v>
      </c>
      <c r="AY1086" s="133" t="s">
        <v>12734</v>
      </c>
      <c r="AZ1086" s="133" t="s">
        <v>12734</v>
      </c>
      <c r="BA1086" s="133">
        <v>219</v>
      </c>
      <c r="BB1086" s="133" t="s">
        <v>12734</v>
      </c>
      <c r="BC1086" s="133" t="s">
        <v>12734</v>
      </c>
      <c r="BD1086" s="133" t="s">
        <v>12734</v>
      </c>
      <c r="BE1086" s="133">
        <v>388</v>
      </c>
      <c r="BF1086" s="133">
        <v>373</v>
      </c>
      <c r="BG1086" s="92" t="s">
        <v>12734</v>
      </c>
      <c r="BH1086" s="8">
        <v>10.292358297693868</v>
      </c>
      <c r="BI1086" s="8">
        <v>-1009.2923582976939</v>
      </c>
      <c r="BJ1086" s="12">
        <v>884</v>
      </c>
      <c r="BK1086" s="10">
        <v>0</v>
      </c>
      <c r="BL1086" s="10">
        <v>0.21403182159055145</v>
      </c>
      <c r="BM1086" s="10">
        <v>-1009.5063901192844</v>
      </c>
      <c r="BN1086" s="41">
        <v>-1863.4934523109864</v>
      </c>
      <c r="BO1086" s="41"/>
      <c r="BP1086" s="10">
        <v>0</v>
      </c>
      <c r="BQ1086" s="38">
        <v>0</v>
      </c>
      <c r="BR1086" s="6" t="s">
        <v>13324</v>
      </c>
      <c r="BS1086" s="51">
        <v>0</v>
      </c>
      <c r="BT1086" s="75">
        <v>2107</v>
      </c>
      <c r="BU1086" s="51">
        <v>0</v>
      </c>
      <c r="BV1086" s="75">
        <v>0</v>
      </c>
      <c r="BW1086" s="75">
        <v>0</v>
      </c>
      <c r="BX1086" s="51"/>
    </row>
    <row r="1087" spans="1:76">
      <c r="A1087" s="48" t="s">
        <v>2154</v>
      </c>
      <c r="B1087" s="1" t="s">
        <v>4703</v>
      </c>
      <c r="C1087" s="2" t="s">
        <v>4704</v>
      </c>
      <c r="D1087" s="91" t="s">
        <v>297</v>
      </c>
      <c r="E1087" s="2" t="s">
        <v>2665</v>
      </c>
      <c r="F1087" s="2" t="s">
        <v>2665</v>
      </c>
      <c r="G1087" s="2" t="s">
        <v>1372</v>
      </c>
      <c r="H1087" s="2" t="s">
        <v>1372</v>
      </c>
      <c r="I1087">
        <v>1766</v>
      </c>
      <c r="J1087" t="s">
        <v>6918</v>
      </c>
      <c r="K1087" t="e">
        <v>#VALUE!</v>
      </c>
      <c r="L1087" t="s">
        <v>6093</v>
      </c>
      <c r="M1087" s="175">
        <v>0</v>
      </c>
      <c r="N1087" s="124">
        <v>0</v>
      </c>
      <c r="O1087" s="75">
        <v>0</v>
      </c>
      <c r="P1087" s="124">
        <v>0</v>
      </c>
      <c r="Q1087" s="124">
        <v>0</v>
      </c>
      <c r="R1087" s="124">
        <v>0</v>
      </c>
      <c r="S1087" s="75">
        <v>0</v>
      </c>
      <c r="T1087" s="124">
        <v>0</v>
      </c>
      <c r="U1087" s="75">
        <v>0</v>
      </c>
      <c r="V1087" s="75">
        <v>0</v>
      </c>
      <c r="W1087" s="75">
        <v>0</v>
      </c>
      <c r="X1087" s="75">
        <v>0</v>
      </c>
      <c r="Y1087" s="4">
        <v>0</v>
      </c>
      <c r="Z1087" s="4">
        <v>0</v>
      </c>
      <c r="AA1087" s="4">
        <v>0</v>
      </c>
      <c r="AB1087" s="8">
        <v>0</v>
      </c>
      <c r="AC1087" s="8">
        <v>0</v>
      </c>
      <c r="AD1087" s="8">
        <v>0</v>
      </c>
      <c r="AE1087" s="8">
        <v>0</v>
      </c>
      <c r="AF1087" s="51">
        <v>0.37915166066423983</v>
      </c>
      <c r="AG1087" s="51">
        <v>0</v>
      </c>
      <c r="AH1087" s="51">
        <v>0</v>
      </c>
      <c r="AI1087" s="51">
        <v>0</v>
      </c>
      <c r="AJ1087" s="8">
        <v>-999</v>
      </c>
      <c r="AK1087" s="8" t="s">
        <v>12734</v>
      </c>
      <c r="AL1087" s="8" t="s">
        <v>12734</v>
      </c>
      <c r="AM1087" s="8" t="s">
        <v>12734</v>
      </c>
      <c r="AN1087" s="8" t="s">
        <v>12734</v>
      </c>
      <c r="AO1087" s="8" t="s">
        <v>12734</v>
      </c>
      <c r="AP1087" s="8">
        <v>-999</v>
      </c>
      <c r="AQ1087" s="8" t="s">
        <v>12734</v>
      </c>
      <c r="AR1087" s="8" t="s">
        <v>12734</v>
      </c>
      <c r="AS1087" s="8" t="s">
        <v>12734</v>
      </c>
      <c r="AT1087" s="8">
        <v>-999</v>
      </c>
      <c r="AU1087" s="8">
        <v>-999</v>
      </c>
      <c r="AV1087" s="133" t="s">
        <v>12734</v>
      </c>
      <c r="AW1087" s="133" t="s">
        <v>12734</v>
      </c>
      <c r="AX1087" s="133" t="s">
        <v>12734</v>
      </c>
      <c r="AY1087" s="133" t="s">
        <v>12734</v>
      </c>
      <c r="AZ1087" s="133" t="s">
        <v>12734</v>
      </c>
      <c r="BA1087" s="133">
        <v>219</v>
      </c>
      <c r="BB1087" s="133" t="s">
        <v>12734</v>
      </c>
      <c r="BC1087" s="133" t="s">
        <v>12734</v>
      </c>
      <c r="BD1087" s="133" t="s">
        <v>12734</v>
      </c>
      <c r="BE1087" s="133">
        <v>388</v>
      </c>
      <c r="BF1087" s="133">
        <v>373</v>
      </c>
      <c r="BG1087" s="92" t="s">
        <v>12734</v>
      </c>
      <c r="BH1087" s="8">
        <v>10.292358297693868</v>
      </c>
      <c r="BI1087" s="8">
        <v>-1009.2923582976939</v>
      </c>
      <c r="BJ1087" s="12">
        <v>884</v>
      </c>
      <c r="BK1087" s="10">
        <v>0</v>
      </c>
      <c r="BL1087" s="10">
        <v>0.21403182159055145</v>
      </c>
      <c r="BM1087" s="10">
        <v>-1009.5063901192844</v>
      </c>
      <c r="BN1087" s="41">
        <v>-1863.4934523109864</v>
      </c>
      <c r="BO1087" s="41"/>
      <c r="BP1087" s="10">
        <v>0</v>
      </c>
      <c r="BQ1087" s="38">
        <v>0</v>
      </c>
      <c r="BR1087" s="6" t="s">
        <v>13324</v>
      </c>
      <c r="BS1087" s="51">
        <v>0</v>
      </c>
      <c r="BT1087" s="75">
        <v>2107</v>
      </c>
      <c r="BU1087" s="51">
        <v>0</v>
      </c>
      <c r="BV1087" s="75">
        <v>0</v>
      </c>
      <c r="BW1087" s="75">
        <v>0</v>
      </c>
      <c r="BX1087" s="51"/>
    </row>
    <row r="1088" spans="1:76">
      <c r="A1088" s="61" t="s">
        <v>6331</v>
      </c>
      <c r="B1088" s="1" t="s">
        <v>6333</v>
      </c>
      <c r="C1088" s="2" t="s">
        <v>4559</v>
      </c>
      <c r="D1088" s="91" t="s">
        <v>6332</v>
      </c>
      <c r="E1088" s="2" t="s">
        <v>2665</v>
      </c>
      <c r="F1088" s="2" t="s">
        <v>2665</v>
      </c>
      <c r="G1088" s="2" t="s">
        <v>1372</v>
      </c>
      <c r="H1088" s="2" t="s">
        <v>1372</v>
      </c>
      <c r="I1088">
        <v>17528</v>
      </c>
      <c r="J1088" t="s">
        <v>6334</v>
      </c>
      <c r="K1088" t="e">
        <v>#VALUE!</v>
      </c>
      <c r="L1088" t="s">
        <v>6335</v>
      </c>
      <c r="M1088" s="175">
        <v>0</v>
      </c>
      <c r="N1088" s="124">
        <v>0</v>
      </c>
      <c r="O1088" s="75">
        <v>0</v>
      </c>
      <c r="P1088" s="124">
        <v>0</v>
      </c>
      <c r="Q1088" s="124">
        <v>0</v>
      </c>
      <c r="R1088" s="124">
        <v>0</v>
      </c>
      <c r="S1088" s="75">
        <v>0</v>
      </c>
      <c r="T1088" s="124">
        <v>0</v>
      </c>
      <c r="U1088" s="75">
        <v>0</v>
      </c>
      <c r="V1088" s="75">
        <v>0</v>
      </c>
      <c r="W1088" s="75">
        <v>0</v>
      </c>
      <c r="X1088" s="75">
        <v>0</v>
      </c>
      <c r="Y1088" s="52">
        <v>0</v>
      </c>
      <c r="Z1088" s="52">
        <v>0</v>
      </c>
      <c r="AA1088" s="52">
        <v>0</v>
      </c>
      <c r="AB1088" s="51">
        <v>0</v>
      </c>
      <c r="AC1088" s="51">
        <v>0</v>
      </c>
      <c r="AD1088" s="51">
        <v>0</v>
      </c>
      <c r="AE1088" s="51">
        <v>0</v>
      </c>
      <c r="AF1088" s="51">
        <v>0.37915166066423983</v>
      </c>
      <c r="AG1088" s="51">
        <v>0</v>
      </c>
      <c r="AH1088" s="51">
        <v>0</v>
      </c>
      <c r="AI1088" s="51">
        <v>0</v>
      </c>
      <c r="AJ1088" s="51">
        <v>-999</v>
      </c>
      <c r="AK1088" s="51" t="s">
        <v>12734</v>
      </c>
      <c r="AL1088" s="51" t="s">
        <v>12734</v>
      </c>
      <c r="AM1088" s="51" t="s">
        <v>12734</v>
      </c>
      <c r="AN1088" s="51" t="s">
        <v>12734</v>
      </c>
      <c r="AO1088" s="51" t="s">
        <v>12734</v>
      </c>
      <c r="AP1088" s="51">
        <v>-999</v>
      </c>
      <c r="AQ1088" s="51" t="s">
        <v>12734</v>
      </c>
      <c r="AR1088" s="51" t="s">
        <v>12734</v>
      </c>
      <c r="AS1088" s="51" t="s">
        <v>12734</v>
      </c>
      <c r="AT1088" s="51">
        <v>-999</v>
      </c>
      <c r="AU1088" s="51">
        <v>-999</v>
      </c>
      <c r="AV1088" s="76" t="s">
        <v>12734</v>
      </c>
      <c r="AW1088" s="133" t="s">
        <v>12734</v>
      </c>
      <c r="AX1088" s="133" t="s">
        <v>12734</v>
      </c>
      <c r="AY1088" s="133" t="s">
        <v>12734</v>
      </c>
      <c r="AZ1088" s="133" t="s">
        <v>12734</v>
      </c>
      <c r="BA1088" s="133">
        <v>219</v>
      </c>
      <c r="BB1088" s="133" t="s">
        <v>12734</v>
      </c>
      <c r="BC1088" s="133" t="s">
        <v>12734</v>
      </c>
      <c r="BD1088" s="133" t="s">
        <v>12734</v>
      </c>
      <c r="BE1088" s="133">
        <v>388</v>
      </c>
      <c r="BF1088" s="133">
        <v>373</v>
      </c>
      <c r="BG1088" s="92" t="s">
        <v>12734</v>
      </c>
      <c r="BH1088" s="51">
        <v>10.292358297693868</v>
      </c>
      <c r="BI1088" s="51">
        <v>-1009.2923582976939</v>
      </c>
      <c r="BJ1088" s="76">
        <v>884</v>
      </c>
      <c r="BK1088" s="51">
        <v>0</v>
      </c>
      <c r="BL1088" s="51">
        <v>0.21403182159055145</v>
      </c>
      <c r="BM1088" s="51">
        <v>-1009.5063901192844</v>
      </c>
      <c r="BN1088" s="64">
        <v>-1863.4934523109864</v>
      </c>
      <c r="BO1088" s="64"/>
      <c r="BP1088" s="51">
        <v>0</v>
      </c>
      <c r="BQ1088" s="38">
        <v>0</v>
      </c>
      <c r="BR1088" s="51" t="s">
        <v>13324</v>
      </c>
      <c r="BS1088" s="51">
        <v>0</v>
      </c>
      <c r="BT1088" s="75">
        <v>2107</v>
      </c>
      <c r="BU1088" s="51">
        <v>0</v>
      </c>
      <c r="BV1088" s="75">
        <v>0</v>
      </c>
      <c r="BW1088" s="75">
        <v>0</v>
      </c>
      <c r="BX1088" s="51"/>
    </row>
    <row r="1089" spans="1:76">
      <c r="A1089" s="48" t="s">
        <v>2803</v>
      </c>
      <c r="B1089" s="104" t="s">
        <v>4857</v>
      </c>
      <c r="C1089" s="2" t="s">
        <v>4858</v>
      </c>
      <c r="D1089" s="91" t="s">
        <v>2804</v>
      </c>
      <c r="E1089" s="2" t="s">
        <v>2665</v>
      </c>
      <c r="F1089" s="2" t="s">
        <v>2665</v>
      </c>
      <c r="G1089" s="2" t="s">
        <v>1372</v>
      </c>
      <c r="H1089" s="2" t="s">
        <v>1372</v>
      </c>
      <c r="I1089">
        <v>248</v>
      </c>
      <c r="J1089" t="s">
        <v>6326</v>
      </c>
      <c r="K1089" t="e">
        <v>#VALUE!</v>
      </c>
      <c r="L1089" t="s">
        <v>6096</v>
      </c>
      <c r="M1089" s="175">
        <v>0</v>
      </c>
      <c r="N1089" s="124">
        <v>0</v>
      </c>
      <c r="O1089" s="75">
        <v>0</v>
      </c>
      <c r="P1089" s="124">
        <v>0</v>
      </c>
      <c r="Q1089" s="124">
        <v>0</v>
      </c>
      <c r="R1089" s="124">
        <v>0</v>
      </c>
      <c r="S1089" s="75">
        <v>0</v>
      </c>
      <c r="T1089" s="124">
        <v>0</v>
      </c>
      <c r="U1089" s="75">
        <v>0</v>
      </c>
      <c r="V1089" s="75">
        <v>0</v>
      </c>
      <c r="W1089" s="75">
        <v>0</v>
      </c>
      <c r="X1089" s="75">
        <v>0</v>
      </c>
      <c r="Y1089" s="4">
        <v>0</v>
      </c>
      <c r="Z1089" s="4">
        <v>0</v>
      </c>
      <c r="AA1089" s="4">
        <v>0</v>
      </c>
      <c r="AB1089" s="8">
        <v>0</v>
      </c>
      <c r="AC1089" s="8">
        <v>0</v>
      </c>
      <c r="AD1089" s="8">
        <v>0</v>
      </c>
      <c r="AE1089" s="8">
        <v>0</v>
      </c>
      <c r="AF1089" s="51">
        <v>0.37915166066423983</v>
      </c>
      <c r="AG1089" s="51">
        <v>0</v>
      </c>
      <c r="AH1089" s="51">
        <v>0</v>
      </c>
      <c r="AI1089" s="51">
        <v>0</v>
      </c>
      <c r="AJ1089" s="6">
        <v>-999</v>
      </c>
      <c r="AK1089" s="6" t="s">
        <v>12734</v>
      </c>
      <c r="AL1089" s="6" t="s">
        <v>12734</v>
      </c>
      <c r="AM1089" s="6" t="s">
        <v>12734</v>
      </c>
      <c r="AN1089" s="6" t="s">
        <v>12734</v>
      </c>
      <c r="AO1089" s="6" t="s">
        <v>12734</v>
      </c>
      <c r="AP1089" s="6">
        <v>-999</v>
      </c>
      <c r="AQ1089" s="6" t="s">
        <v>12734</v>
      </c>
      <c r="AR1089" s="6" t="s">
        <v>12734</v>
      </c>
      <c r="AS1089" s="6" t="s">
        <v>12734</v>
      </c>
      <c r="AT1089" s="6">
        <v>-999</v>
      </c>
      <c r="AU1089" s="6">
        <v>-999</v>
      </c>
      <c r="AV1089" s="99" t="s">
        <v>12734</v>
      </c>
      <c r="AW1089" s="133" t="s">
        <v>12734</v>
      </c>
      <c r="AX1089" s="133" t="s">
        <v>12734</v>
      </c>
      <c r="AY1089" s="133" t="s">
        <v>12734</v>
      </c>
      <c r="AZ1089" s="133" t="s">
        <v>12734</v>
      </c>
      <c r="BA1089" s="133">
        <v>219</v>
      </c>
      <c r="BB1089" s="133" t="s">
        <v>12734</v>
      </c>
      <c r="BC1089" s="133" t="s">
        <v>12734</v>
      </c>
      <c r="BD1089" s="133" t="s">
        <v>12734</v>
      </c>
      <c r="BE1089" s="133">
        <v>388</v>
      </c>
      <c r="BF1089" s="133">
        <v>373</v>
      </c>
      <c r="BG1089" s="92" t="s">
        <v>12734</v>
      </c>
      <c r="BH1089" s="8">
        <v>10.292358297693868</v>
      </c>
      <c r="BI1089" s="8">
        <v>-1009.2923582976939</v>
      </c>
      <c r="BJ1089" s="12">
        <v>884</v>
      </c>
      <c r="BK1089" s="10">
        <v>0</v>
      </c>
      <c r="BL1089" s="10">
        <v>0.21403182159055145</v>
      </c>
      <c r="BM1089" s="10">
        <v>-1009.5063901192844</v>
      </c>
      <c r="BN1089" s="41">
        <v>-1863.4934523109864</v>
      </c>
      <c r="BO1089" s="41"/>
      <c r="BP1089" s="10">
        <v>0</v>
      </c>
      <c r="BQ1089" s="38">
        <v>0</v>
      </c>
      <c r="BR1089" s="6" t="s">
        <v>13324</v>
      </c>
      <c r="BS1089" s="51">
        <v>0</v>
      </c>
      <c r="BT1089" s="75">
        <v>2107</v>
      </c>
      <c r="BU1089" s="51">
        <v>0</v>
      </c>
      <c r="BV1089" s="75">
        <v>0</v>
      </c>
      <c r="BW1089" s="75">
        <v>0</v>
      </c>
      <c r="BX1089" s="51"/>
    </row>
    <row r="1090" spans="1:76">
      <c r="A1090" s="74" t="s">
        <v>2180</v>
      </c>
      <c r="B1090" s="104" t="s">
        <v>4146</v>
      </c>
      <c r="C1090" s="2" t="s">
        <v>4147</v>
      </c>
      <c r="D1090" s="91" t="s">
        <v>421</v>
      </c>
      <c r="E1090" s="2" t="s">
        <v>2665</v>
      </c>
      <c r="F1090" s="2" t="s">
        <v>2665</v>
      </c>
      <c r="G1090" s="2" t="s">
        <v>1372</v>
      </c>
      <c r="H1090" s="2" t="s">
        <v>1372</v>
      </c>
      <c r="I1090">
        <v>2918</v>
      </c>
      <c r="J1090" t="s">
        <v>6570</v>
      </c>
      <c r="K1090" t="e">
        <v>#VALUE!</v>
      </c>
      <c r="L1090" t="s">
        <v>3585</v>
      </c>
      <c r="M1090" s="175">
        <v>0</v>
      </c>
      <c r="N1090" s="124">
        <v>0</v>
      </c>
      <c r="O1090" s="67">
        <v>0</v>
      </c>
      <c r="P1090" s="124">
        <v>0</v>
      </c>
      <c r="Q1090" s="124">
        <v>0</v>
      </c>
      <c r="R1090" s="124">
        <v>0</v>
      </c>
      <c r="S1090" s="67">
        <v>0</v>
      </c>
      <c r="T1090" s="124">
        <v>0</v>
      </c>
      <c r="U1090" s="67">
        <v>0</v>
      </c>
      <c r="V1090" s="67">
        <v>0</v>
      </c>
      <c r="W1090" s="67">
        <v>0</v>
      </c>
      <c r="X1090" s="67">
        <v>0</v>
      </c>
      <c r="Y1090" s="31">
        <v>0</v>
      </c>
      <c r="Z1090" s="31">
        <v>0</v>
      </c>
      <c r="AA1090" s="31">
        <v>0</v>
      </c>
      <c r="AB1090" s="32">
        <v>0</v>
      </c>
      <c r="AC1090" s="32">
        <v>0</v>
      </c>
      <c r="AD1090" s="32">
        <v>0</v>
      </c>
      <c r="AE1090" s="32">
        <v>0</v>
      </c>
      <c r="AF1090" s="51">
        <v>0.37915166066423983</v>
      </c>
      <c r="AG1090" s="51">
        <v>0</v>
      </c>
      <c r="AH1090" s="51">
        <v>0</v>
      </c>
      <c r="AI1090" s="51">
        <v>0</v>
      </c>
      <c r="AJ1090" s="32">
        <v>-999</v>
      </c>
      <c r="AK1090" s="32" t="s">
        <v>12734</v>
      </c>
      <c r="AL1090" s="32" t="s">
        <v>12734</v>
      </c>
      <c r="AM1090" s="32" t="s">
        <v>12734</v>
      </c>
      <c r="AN1090" s="32" t="s">
        <v>12734</v>
      </c>
      <c r="AO1090" s="32" t="s">
        <v>12734</v>
      </c>
      <c r="AP1090" s="32">
        <v>-999</v>
      </c>
      <c r="AQ1090" s="32" t="s">
        <v>12734</v>
      </c>
      <c r="AR1090" s="32" t="s">
        <v>12734</v>
      </c>
      <c r="AS1090" s="32" t="s">
        <v>12734</v>
      </c>
      <c r="AT1090" s="32">
        <v>-999</v>
      </c>
      <c r="AU1090" s="32">
        <v>-999</v>
      </c>
      <c r="AV1090" s="134" t="s">
        <v>12734</v>
      </c>
      <c r="AW1090" s="133" t="s">
        <v>12734</v>
      </c>
      <c r="AX1090" s="133" t="s">
        <v>12734</v>
      </c>
      <c r="AY1090" s="133" t="s">
        <v>12734</v>
      </c>
      <c r="AZ1090" s="133" t="s">
        <v>12734</v>
      </c>
      <c r="BA1090" s="133">
        <v>219</v>
      </c>
      <c r="BB1090" s="133" t="s">
        <v>12734</v>
      </c>
      <c r="BC1090" s="133" t="s">
        <v>12734</v>
      </c>
      <c r="BD1090" s="133" t="s">
        <v>12734</v>
      </c>
      <c r="BE1090" s="133">
        <v>388</v>
      </c>
      <c r="BF1090" s="133">
        <v>373</v>
      </c>
      <c r="BG1090" s="92" t="s">
        <v>12734</v>
      </c>
      <c r="BH1090" s="32">
        <v>10.292358297693868</v>
      </c>
      <c r="BI1090" s="8">
        <v>-1009.2923582976939</v>
      </c>
      <c r="BJ1090" s="12">
        <v>884</v>
      </c>
      <c r="BK1090" s="32">
        <v>0</v>
      </c>
      <c r="BL1090" s="32">
        <v>0.21403182159055145</v>
      </c>
      <c r="BM1090" s="32">
        <v>-1009.5063901192844</v>
      </c>
      <c r="BN1090" s="40">
        <v>-1863.4934523109864</v>
      </c>
      <c r="BO1090" s="40"/>
      <c r="BP1090" s="32">
        <v>0</v>
      </c>
      <c r="BQ1090" s="38">
        <v>0</v>
      </c>
      <c r="BR1090" s="6" t="s">
        <v>13324</v>
      </c>
      <c r="BS1090" s="51">
        <v>0</v>
      </c>
      <c r="BT1090" s="75">
        <v>2107</v>
      </c>
      <c r="BU1090" s="51">
        <v>0</v>
      </c>
      <c r="BV1090" s="75">
        <v>0</v>
      </c>
      <c r="BW1090" s="75">
        <v>0</v>
      </c>
      <c r="BX1090" s="51"/>
    </row>
    <row r="1091" spans="1:76">
      <c r="A1091" s="26" t="s">
        <v>2182</v>
      </c>
      <c r="B1091" s="1" t="s">
        <v>4464</v>
      </c>
      <c r="C1091" s="2" t="s">
        <v>3999</v>
      </c>
      <c r="D1091" s="91" t="s">
        <v>23</v>
      </c>
      <c r="E1091" s="2" t="s">
        <v>2665</v>
      </c>
      <c r="F1091" s="2" t="s">
        <v>2665</v>
      </c>
      <c r="G1091" s="2" t="s">
        <v>1372</v>
      </c>
      <c r="H1091" s="2" t="s">
        <v>1372</v>
      </c>
      <c r="I1091">
        <v>5481</v>
      </c>
      <c r="J1091" t="s">
        <v>7082</v>
      </c>
      <c r="K1091" t="e">
        <v>#VALUE!</v>
      </c>
      <c r="L1091" t="s">
        <v>3588</v>
      </c>
      <c r="M1091" s="175">
        <v>0</v>
      </c>
      <c r="N1091" s="124">
        <v>0</v>
      </c>
      <c r="O1091" s="75">
        <v>0</v>
      </c>
      <c r="P1091" s="124">
        <v>0</v>
      </c>
      <c r="Q1091" s="124">
        <v>0</v>
      </c>
      <c r="R1091" s="124">
        <v>0</v>
      </c>
      <c r="S1091" s="75">
        <v>0</v>
      </c>
      <c r="T1091" s="124">
        <v>0</v>
      </c>
      <c r="U1091" s="75">
        <v>0</v>
      </c>
      <c r="V1091" s="75">
        <v>0</v>
      </c>
      <c r="W1091" s="75">
        <v>0</v>
      </c>
      <c r="X1091" s="75">
        <v>0</v>
      </c>
      <c r="Y1091" s="4">
        <v>0</v>
      </c>
      <c r="Z1091" s="4">
        <v>0</v>
      </c>
      <c r="AA1091" s="4">
        <v>0</v>
      </c>
      <c r="AB1091" s="8">
        <v>0</v>
      </c>
      <c r="AC1091" s="8">
        <v>0</v>
      </c>
      <c r="AD1091" s="8">
        <v>0</v>
      </c>
      <c r="AE1091" s="8">
        <v>0</v>
      </c>
      <c r="AF1091" s="51">
        <v>0.37915166066423983</v>
      </c>
      <c r="AG1091" s="51">
        <v>0</v>
      </c>
      <c r="AH1091" s="51">
        <v>0</v>
      </c>
      <c r="AI1091" s="51">
        <v>0</v>
      </c>
      <c r="AJ1091" s="8">
        <v>-999</v>
      </c>
      <c r="AK1091" s="8" t="s">
        <v>12734</v>
      </c>
      <c r="AL1091" s="8" t="s">
        <v>12734</v>
      </c>
      <c r="AM1091" s="8" t="s">
        <v>12734</v>
      </c>
      <c r="AN1091" s="8" t="s">
        <v>12734</v>
      </c>
      <c r="AO1091" s="8" t="s">
        <v>12734</v>
      </c>
      <c r="AP1091" s="8">
        <v>-999</v>
      </c>
      <c r="AQ1091" s="8" t="s">
        <v>12734</v>
      </c>
      <c r="AR1091" s="8" t="s">
        <v>12734</v>
      </c>
      <c r="AS1091" s="8" t="s">
        <v>12734</v>
      </c>
      <c r="AT1091" s="8">
        <v>-999</v>
      </c>
      <c r="AU1091" s="8">
        <v>-999</v>
      </c>
      <c r="AV1091" s="133" t="s">
        <v>12734</v>
      </c>
      <c r="AW1091" s="133" t="s">
        <v>12734</v>
      </c>
      <c r="AX1091" s="133" t="s">
        <v>12734</v>
      </c>
      <c r="AY1091" s="133" t="s">
        <v>12734</v>
      </c>
      <c r="AZ1091" s="133" t="s">
        <v>12734</v>
      </c>
      <c r="BA1091" s="133">
        <v>219</v>
      </c>
      <c r="BB1091" s="133" t="s">
        <v>12734</v>
      </c>
      <c r="BC1091" s="133" t="s">
        <v>12734</v>
      </c>
      <c r="BD1091" s="133" t="s">
        <v>12734</v>
      </c>
      <c r="BE1091" s="133">
        <v>388</v>
      </c>
      <c r="BF1091" s="133">
        <v>373</v>
      </c>
      <c r="BG1091" s="92" t="s">
        <v>12734</v>
      </c>
      <c r="BH1091" s="8">
        <v>10.292358297693868</v>
      </c>
      <c r="BI1091" s="8">
        <v>-1009.2923582976939</v>
      </c>
      <c r="BJ1091" s="12">
        <v>884</v>
      </c>
      <c r="BK1091" s="10">
        <v>0</v>
      </c>
      <c r="BL1091" s="10">
        <v>0.21403182159055145</v>
      </c>
      <c r="BM1091" s="10">
        <v>-1009.5063901192844</v>
      </c>
      <c r="BN1091" s="41">
        <v>-1863.4934523109864</v>
      </c>
      <c r="BO1091" s="41"/>
      <c r="BP1091" s="10">
        <v>0</v>
      </c>
      <c r="BQ1091" s="38">
        <v>0</v>
      </c>
      <c r="BR1091" s="6" t="s">
        <v>13324</v>
      </c>
      <c r="BS1091" s="51">
        <v>0</v>
      </c>
      <c r="BT1091" s="75">
        <v>2107</v>
      </c>
      <c r="BU1091" s="51">
        <v>0</v>
      </c>
      <c r="BV1091" s="75">
        <v>0</v>
      </c>
      <c r="BW1091" s="75">
        <v>0</v>
      </c>
      <c r="BX1091" s="51"/>
    </row>
    <row r="1092" spans="1:76">
      <c r="A1092" s="26" t="s">
        <v>2808</v>
      </c>
      <c r="B1092" s="1" t="s">
        <v>4561</v>
      </c>
      <c r="C1092" s="2" t="s">
        <v>3973</v>
      </c>
      <c r="D1092" s="91" t="s">
        <v>521</v>
      </c>
      <c r="E1092" s="2" t="s">
        <v>2665</v>
      </c>
      <c r="F1092" s="2" t="s">
        <v>2665</v>
      </c>
      <c r="G1092" s="2" t="s">
        <v>1372</v>
      </c>
      <c r="H1092" s="2" t="s">
        <v>1372</v>
      </c>
      <c r="I1092">
        <v>11763</v>
      </c>
      <c r="J1092" t="s">
        <v>7058</v>
      </c>
      <c r="K1092" t="e">
        <v>#VALUE!</v>
      </c>
      <c r="L1092" t="s">
        <v>3590</v>
      </c>
      <c r="M1092" s="175">
        <v>0</v>
      </c>
      <c r="N1092" s="124">
        <v>0</v>
      </c>
      <c r="O1092" s="75">
        <v>0</v>
      </c>
      <c r="P1092" s="124">
        <v>0</v>
      </c>
      <c r="Q1092" s="124">
        <v>0</v>
      </c>
      <c r="R1092" s="124">
        <v>0</v>
      </c>
      <c r="S1092" s="75">
        <v>0</v>
      </c>
      <c r="T1092" s="124">
        <v>0</v>
      </c>
      <c r="U1092" s="75">
        <v>0</v>
      </c>
      <c r="V1092" s="75">
        <v>0</v>
      </c>
      <c r="W1092" s="75">
        <v>0</v>
      </c>
      <c r="X1092" s="75">
        <v>0</v>
      </c>
      <c r="Y1092" s="31">
        <v>0</v>
      </c>
      <c r="Z1092" s="31">
        <v>0</v>
      </c>
      <c r="AA1092" s="31">
        <v>0</v>
      </c>
      <c r="AB1092" s="32">
        <v>0</v>
      </c>
      <c r="AC1092" s="32">
        <v>0</v>
      </c>
      <c r="AD1092" s="32">
        <v>0</v>
      </c>
      <c r="AE1092" s="32">
        <v>0</v>
      </c>
      <c r="AF1092" s="51">
        <v>0.37915166066423983</v>
      </c>
      <c r="AG1092" s="51">
        <v>0</v>
      </c>
      <c r="AH1092" s="51">
        <v>0</v>
      </c>
      <c r="AI1092" s="51">
        <v>0</v>
      </c>
      <c r="AJ1092" s="32">
        <v>-999</v>
      </c>
      <c r="AK1092" s="32" t="s">
        <v>12734</v>
      </c>
      <c r="AL1092" s="32" t="s">
        <v>12734</v>
      </c>
      <c r="AM1092" s="32" t="s">
        <v>12734</v>
      </c>
      <c r="AN1092" s="32" t="s">
        <v>12734</v>
      </c>
      <c r="AO1092" s="32" t="s">
        <v>12734</v>
      </c>
      <c r="AP1092" s="32">
        <v>-999</v>
      </c>
      <c r="AQ1092" s="32" t="s">
        <v>12734</v>
      </c>
      <c r="AR1092" s="32" t="s">
        <v>12734</v>
      </c>
      <c r="AS1092" s="32" t="s">
        <v>12734</v>
      </c>
      <c r="AT1092" s="32">
        <v>-999</v>
      </c>
      <c r="AU1092" s="32">
        <v>-999</v>
      </c>
      <c r="AV1092" s="134" t="s">
        <v>12734</v>
      </c>
      <c r="AW1092" s="133" t="s">
        <v>12734</v>
      </c>
      <c r="AX1092" s="133" t="s">
        <v>12734</v>
      </c>
      <c r="AY1092" s="133" t="s">
        <v>12734</v>
      </c>
      <c r="AZ1092" s="133" t="s">
        <v>12734</v>
      </c>
      <c r="BA1092" s="133">
        <v>219</v>
      </c>
      <c r="BB1092" s="133" t="s">
        <v>12734</v>
      </c>
      <c r="BC1092" s="133" t="s">
        <v>12734</v>
      </c>
      <c r="BD1092" s="133" t="s">
        <v>12734</v>
      </c>
      <c r="BE1092" s="133">
        <v>388</v>
      </c>
      <c r="BF1092" s="133">
        <v>373</v>
      </c>
      <c r="BG1092" s="92" t="s">
        <v>12734</v>
      </c>
      <c r="BH1092" s="32">
        <v>10.292358297693868</v>
      </c>
      <c r="BI1092" s="8">
        <v>-1009.2923582976939</v>
      </c>
      <c r="BJ1092" s="12">
        <v>884</v>
      </c>
      <c r="BK1092" s="32">
        <v>0</v>
      </c>
      <c r="BL1092" s="32">
        <v>0.21403182159055145</v>
      </c>
      <c r="BM1092" s="32">
        <v>-1009.5063901192844</v>
      </c>
      <c r="BN1092" s="40">
        <v>-1863.4934523109864</v>
      </c>
      <c r="BO1092" s="40"/>
      <c r="BP1092" s="32">
        <v>0</v>
      </c>
      <c r="BQ1092" s="38">
        <v>0</v>
      </c>
      <c r="BR1092" s="6" t="s">
        <v>13324</v>
      </c>
      <c r="BS1092" s="51">
        <v>0</v>
      </c>
      <c r="BT1092" s="75">
        <v>2107</v>
      </c>
      <c r="BU1092" s="51">
        <v>0</v>
      </c>
      <c r="BV1092" s="75">
        <v>0</v>
      </c>
      <c r="BW1092" s="75">
        <v>0</v>
      </c>
      <c r="BX1092" s="51"/>
    </row>
    <row r="1093" spans="1:76">
      <c r="A1093" s="26" t="s">
        <v>2809</v>
      </c>
      <c r="B1093" s="1" t="s">
        <v>4860</v>
      </c>
      <c r="C1093" s="2" t="s">
        <v>4203</v>
      </c>
      <c r="D1093" s="91" t="s">
        <v>2810</v>
      </c>
      <c r="E1093" s="2" t="s">
        <v>2665</v>
      </c>
      <c r="F1093" s="2" t="s">
        <v>2665</v>
      </c>
      <c r="G1093" s="2" t="s">
        <v>1372</v>
      </c>
      <c r="H1093" s="2" t="s">
        <v>1372</v>
      </c>
      <c r="I1093">
        <v>300</v>
      </c>
      <c r="J1093" t="s">
        <v>7188</v>
      </c>
      <c r="K1093" t="e">
        <v>#VALUE!</v>
      </c>
      <c r="L1093" t="s">
        <v>6108</v>
      </c>
      <c r="M1093" s="175">
        <v>0</v>
      </c>
      <c r="N1093" s="124">
        <v>0</v>
      </c>
      <c r="O1093" s="67">
        <v>0</v>
      </c>
      <c r="P1093" s="124">
        <v>0</v>
      </c>
      <c r="Q1093" s="124">
        <v>0</v>
      </c>
      <c r="R1093" s="124">
        <v>0</v>
      </c>
      <c r="S1093" s="67">
        <v>0</v>
      </c>
      <c r="T1093" s="124">
        <v>0</v>
      </c>
      <c r="U1093" s="67">
        <v>0</v>
      </c>
      <c r="V1093" s="67">
        <v>0</v>
      </c>
      <c r="W1093" s="67">
        <v>0</v>
      </c>
      <c r="X1093" s="67">
        <v>0</v>
      </c>
      <c r="Y1093" s="3">
        <v>0</v>
      </c>
      <c r="Z1093" s="3">
        <v>0</v>
      </c>
      <c r="AA1093" s="3">
        <v>0</v>
      </c>
      <c r="AB1093" s="6">
        <v>0</v>
      </c>
      <c r="AC1093" s="6">
        <v>0</v>
      </c>
      <c r="AD1093" s="6">
        <v>0</v>
      </c>
      <c r="AE1093" s="6">
        <v>0</v>
      </c>
      <c r="AF1093" s="51">
        <v>0.37915166066423983</v>
      </c>
      <c r="AG1093" s="51">
        <v>0</v>
      </c>
      <c r="AH1093" s="51">
        <v>0</v>
      </c>
      <c r="AI1093" s="51">
        <v>0</v>
      </c>
      <c r="AJ1093" s="6">
        <v>-999</v>
      </c>
      <c r="AK1093" s="6" t="s">
        <v>12734</v>
      </c>
      <c r="AL1093" s="6" t="s">
        <v>12734</v>
      </c>
      <c r="AM1093" s="6" t="s">
        <v>12734</v>
      </c>
      <c r="AN1093" s="6" t="s">
        <v>12734</v>
      </c>
      <c r="AO1093" s="6" t="s">
        <v>12734</v>
      </c>
      <c r="AP1093" s="6">
        <v>-999</v>
      </c>
      <c r="AQ1093" s="6" t="s">
        <v>12734</v>
      </c>
      <c r="AR1093" s="6" t="s">
        <v>12734</v>
      </c>
      <c r="AS1093" s="6" t="s">
        <v>12734</v>
      </c>
      <c r="AT1093" s="6">
        <v>-999</v>
      </c>
      <c r="AU1093" s="6">
        <v>-999</v>
      </c>
      <c r="AV1093" s="99" t="s">
        <v>12734</v>
      </c>
      <c r="AW1093" s="133" t="s">
        <v>12734</v>
      </c>
      <c r="AX1093" s="133" t="s">
        <v>12734</v>
      </c>
      <c r="AY1093" s="133" t="s">
        <v>12734</v>
      </c>
      <c r="AZ1093" s="133" t="s">
        <v>12734</v>
      </c>
      <c r="BA1093" s="133">
        <v>219</v>
      </c>
      <c r="BB1093" s="133" t="s">
        <v>12734</v>
      </c>
      <c r="BC1093" s="133" t="s">
        <v>12734</v>
      </c>
      <c r="BD1093" s="133" t="s">
        <v>12734</v>
      </c>
      <c r="BE1093" s="133">
        <v>388</v>
      </c>
      <c r="BF1093" s="133">
        <v>373</v>
      </c>
      <c r="BG1093" s="92" t="s">
        <v>12734</v>
      </c>
      <c r="BH1093" s="6">
        <v>10.292358297693868</v>
      </c>
      <c r="BI1093" s="8">
        <v>-1009.2923582976939</v>
      </c>
      <c r="BJ1093" s="12">
        <v>884</v>
      </c>
      <c r="BK1093" s="6">
        <v>0</v>
      </c>
      <c r="BL1093" s="6">
        <v>0.21403182159055145</v>
      </c>
      <c r="BM1093" s="6">
        <v>-1009.5063901192844</v>
      </c>
      <c r="BN1093" s="38">
        <v>-1863.4934523109864</v>
      </c>
      <c r="BO1093" s="38"/>
      <c r="BP1093" s="6">
        <v>0</v>
      </c>
      <c r="BQ1093" s="38">
        <v>0</v>
      </c>
      <c r="BR1093" s="6" t="s">
        <v>13324</v>
      </c>
      <c r="BS1093" s="51">
        <v>0</v>
      </c>
      <c r="BT1093" s="75">
        <v>2107</v>
      </c>
      <c r="BU1093" s="51">
        <v>0</v>
      </c>
      <c r="BV1093" s="75">
        <v>0</v>
      </c>
      <c r="BW1093" s="75">
        <v>0</v>
      </c>
      <c r="BX1093" s="51"/>
    </row>
    <row r="1094" spans="1:76">
      <c r="A1094" s="186" t="s">
        <v>2193</v>
      </c>
      <c r="B1094" s="187" t="s">
        <v>3952</v>
      </c>
      <c r="C1094" s="188" t="s">
        <v>4696</v>
      </c>
      <c r="D1094" s="219" t="s">
        <v>401</v>
      </c>
      <c r="E1094" s="188" t="s">
        <v>2665</v>
      </c>
      <c r="F1094" s="188" t="s">
        <v>2665</v>
      </c>
      <c r="G1094" s="188" t="s">
        <v>1372</v>
      </c>
      <c r="H1094" s="188" t="s">
        <v>1372</v>
      </c>
      <c r="I1094" s="190">
        <v>5963</v>
      </c>
      <c r="J1094" s="190" t="s">
        <v>6551</v>
      </c>
      <c r="K1094" s="202" t="e">
        <v>#VALUE!</v>
      </c>
      <c r="L1094" s="202" t="s">
        <v>3598</v>
      </c>
      <c r="M1094" s="66">
        <v>0</v>
      </c>
      <c r="N1094" s="192">
        <v>0</v>
      </c>
      <c r="O1094" s="192">
        <v>0</v>
      </c>
      <c r="P1094" s="192">
        <v>0</v>
      </c>
      <c r="Q1094" s="192">
        <v>0</v>
      </c>
      <c r="R1094" s="192">
        <v>0</v>
      </c>
      <c r="S1094" s="192">
        <v>0</v>
      </c>
      <c r="T1094" s="192">
        <v>0</v>
      </c>
      <c r="U1094" s="192">
        <v>0</v>
      </c>
      <c r="V1094" s="192">
        <v>0</v>
      </c>
      <c r="W1094" s="192">
        <v>0</v>
      </c>
      <c r="X1094" s="192">
        <v>0</v>
      </c>
      <c r="Y1094" s="193">
        <v>0</v>
      </c>
      <c r="Z1094" s="194">
        <v>0</v>
      </c>
      <c r="AA1094" s="194">
        <v>0</v>
      </c>
      <c r="AB1094" s="195">
        <v>0</v>
      </c>
      <c r="AC1094" s="195">
        <v>0</v>
      </c>
      <c r="AD1094" s="195">
        <v>0</v>
      </c>
      <c r="AE1094" s="195">
        <v>0</v>
      </c>
      <c r="AF1094" s="195">
        <v>0.37915166066423983</v>
      </c>
      <c r="AG1094" s="196">
        <v>0</v>
      </c>
      <c r="AH1094" s="196">
        <v>0</v>
      </c>
      <c r="AI1094" s="196">
        <v>0</v>
      </c>
      <c r="AJ1094" s="195">
        <v>-999</v>
      </c>
      <c r="AK1094" s="195" t="s">
        <v>12734</v>
      </c>
      <c r="AL1094" s="195" t="s">
        <v>12734</v>
      </c>
      <c r="AM1094" s="195" t="s">
        <v>12734</v>
      </c>
      <c r="AN1094" s="195" t="s">
        <v>12734</v>
      </c>
      <c r="AO1094" s="195" t="s">
        <v>12734</v>
      </c>
      <c r="AP1094" s="195">
        <v>-999</v>
      </c>
      <c r="AQ1094" s="195" t="s">
        <v>12734</v>
      </c>
      <c r="AR1094" s="195" t="s">
        <v>12734</v>
      </c>
      <c r="AS1094" s="195" t="s">
        <v>12734</v>
      </c>
      <c r="AT1094" s="195">
        <v>-999</v>
      </c>
      <c r="AU1094" s="195">
        <v>-999</v>
      </c>
      <c r="AV1094" s="197" t="s">
        <v>12734</v>
      </c>
      <c r="AW1094" s="197" t="s">
        <v>12734</v>
      </c>
      <c r="AX1094" s="197" t="s">
        <v>12734</v>
      </c>
      <c r="AY1094" s="197" t="s">
        <v>12734</v>
      </c>
      <c r="AZ1094" s="197" t="s">
        <v>12734</v>
      </c>
      <c r="BA1094" s="197">
        <v>219</v>
      </c>
      <c r="BB1094" s="197" t="s">
        <v>12734</v>
      </c>
      <c r="BC1094" s="197" t="s">
        <v>12734</v>
      </c>
      <c r="BD1094" s="197" t="s">
        <v>12734</v>
      </c>
      <c r="BE1094" s="197">
        <v>388</v>
      </c>
      <c r="BF1094" s="197">
        <v>373</v>
      </c>
      <c r="BG1094" s="198" t="s">
        <v>12734</v>
      </c>
      <c r="BH1094" s="195">
        <v>10.292358297693868</v>
      </c>
      <c r="BI1094" s="195">
        <v>-1009.2923582976939</v>
      </c>
      <c r="BJ1094" s="197">
        <v>884</v>
      </c>
      <c r="BK1094" s="195">
        <v>0</v>
      </c>
      <c r="BL1094" s="195">
        <v>0.21403182159055145</v>
      </c>
      <c r="BM1094" s="195">
        <v>-1009.5063901192844</v>
      </c>
      <c r="BN1094" s="199">
        <v>-1863.4934523109864</v>
      </c>
      <c r="BO1094" s="200"/>
      <c r="BP1094" s="195">
        <v>0</v>
      </c>
      <c r="BQ1094" s="38">
        <v>0</v>
      </c>
      <c r="BR1094" s="195" t="s">
        <v>13324</v>
      </c>
      <c r="BS1094" s="195">
        <v>0</v>
      </c>
      <c r="BT1094" s="201">
        <v>2107</v>
      </c>
      <c r="BU1094" s="196">
        <v>0</v>
      </c>
      <c r="BV1094" s="201">
        <v>0</v>
      </c>
      <c r="BW1094" s="201">
        <v>0</v>
      </c>
      <c r="BX1094" s="195"/>
    </row>
    <row r="1095" spans="1:76">
      <c r="A1095" s="203" t="s">
        <v>2199</v>
      </c>
      <c r="B1095" s="204" t="s">
        <v>4709</v>
      </c>
      <c r="C1095" s="205" t="s">
        <v>4027</v>
      </c>
      <c r="D1095" s="220" t="s">
        <v>72</v>
      </c>
      <c r="E1095" s="205" t="s">
        <v>2665</v>
      </c>
      <c r="F1095" s="205" t="s">
        <v>2665</v>
      </c>
      <c r="G1095" s="205" t="s">
        <v>1372</v>
      </c>
      <c r="H1095" s="205" t="s">
        <v>1372</v>
      </c>
      <c r="I1095" s="206">
        <v>8760</v>
      </c>
      <c r="J1095" s="206" t="s">
        <v>7608</v>
      </c>
      <c r="K1095" s="207" t="e">
        <v>#VALUE!</v>
      </c>
      <c r="L1095" s="207" t="s">
        <v>3606</v>
      </c>
      <c r="M1095" s="208">
        <v>0</v>
      </c>
      <c r="N1095" s="209">
        <v>0</v>
      </c>
      <c r="O1095" s="209">
        <v>0</v>
      </c>
      <c r="P1095" s="209">
        <v>0</v>
      </c>
      <c r="Q1095" s="209">
        <v>0</v>
      </c>
      <c r="R1095" s="209">
        <v>0</v>
      </c>
      <c r="S1095" s="209">
        <v>0</v>
      </c>
      <c r="T1095" s="209">
        <v>0</v>
      </c>
      <c r="U1095" s="209">
        <v>0</v>
      </c>
      <c r="V1095" s="209">
        <v>0</v>
      </c>
      <c r="W1095" s="209">
        <v>0</v>
      </c>
      <c r="X1095" s="209">
        <v>0</v>
      </c>
      <c r="Y1095" s="210">
        <v>0</v>
      </c>
      <c r="Z1095" s="211">
        <v>0</v>
      </c>
      <c r="AA1095" s="211">
        <v>0</v>
      </c>
      <c r="AB1095" s="212">
        <v>0</v>
      </c>
      <c r="AC1095" s="212">
        <v>0</v>
      </c>
      <c r="AD1095" s="212">
        <v>0</v>
      </c>
      <c r="AE1095" s="212">
        <v>0</v>
      </c>
      <c r="AF1095" s="212">
        <v>0.37915166066423983</v>
      </c>
      <c r="AG1095" s="213">
        <v>0</v>
      </c>
      <c r="AH1095" s="213">
        <v>0</v>
      </c>
      <c r="AI1095" s="213">
        <v>0</v>
      </c>
      <c r="AJ1095" s="212">
        <v>-999</v>
      </c>
      <c r="AK1095" s="212" t="s">
        <v>12734</v>
      </c>
      <c r="AL1095" s="212" t="s">
        <v>12734</v>
      </c>
      <c r="AM1095" s="212" t="s">
        <v>12734</v>
      </c>
      <c r="AN1095" s="212" t="s">
        <v>12734</v>
      </c>
      <c r="AO1095" s="212" t="s">
        <v>12734</v>
      </c>
      <c r="AP1095" s="212">
        <v>-999</v>
      </c>
      <c r="AQ1095" s="212" t="s">
        <v>12734</v>
      </c>
      <c r="AR1095" s="212" t="s">
        <v>12734</v>
      </c>
      <c r="AS1095" s="212" t="s">
        <v>12734</v>
      </c>
      <c r="AT1095" s="212">
        <v>-999</v>
      </c>
      <c r="AU1095" s="212">
        <v>-999</v>
      </c>
      <c r="AV1095" s="214" t="s">
        <v>12734</v>
      </c>
      <c r="AW1095" s="214" t="s">
        <v>12734</v>
      </c>
      <c r="AX1095" s="214" t="s">
        <v>12734</v>
      </c>
      <c r="AY1095" s="214" t="s">
        <v>12734</v>
      </c>
      <c r="AZ1095" s="214" t="s">
        <v>12734</v>
      </c>
      <c r="BA1095" s="214">
        <v>219</v>
      </c>
      <c r="BB1095" s="214" t="s">
        <v>12734</v>
      </c>
      <c r="BC1095" s="214" t="s">
        <v>12734</v>
      </c>
      <c r="BD1095" s="214" t="s">
        <v>12734</v>
      </c>
      <c r="BE1095" s="214">
        <v>388</v>
      </c>
      <c r="BF1095" s="214">
        <v>373</v>
      </c>
      <c r="BG1095" s="215" t="s">
        <v>12734</v>
      </c>
      <c r="BH1095" s="212">
        <v>10.292358297693868</v>
      </c>
      <c r="BI1095" s="212">
        <v>-1009.2923582976939</v>
      </c>
      <c r="BJ1095" s="214">
        <v>884</v>
      </c>
      <c r="BK1095" s="212">
        <v>0</v>
      </c>
      <c r="BL1095" s="212">
        <v>0.21403182159055145</v>
      </c>
      <c r="BM1095" s="212">
        <v>-1009.5063901192844</v>
      </c>
      <c r="BN1095" s="216">
        <v>-1863.4934523109864</v>
      </c>
      <c r="BO1095" s="217"/>
      <c r="BP1095" s="212">
        <v>0</v>
      </c>
      <c r="BQ1095" s="38">
        <v>0</v>
      </c>
      <c r="BR1095" s="212" t="s">
        <v>13324</v>
      </c>
      <c r="BS1095" s="212">
        <v>0</v>
      </c>
      <c r="BT1095" s="218">
        <v>2107</v>
      </c>
      <c r="BU1095" s="213">
        <v>0</v>
      </c>
      <c r="BV1095" s="218">
        <v>0</v>
      </c>
      <c r="BW1095" s="218">
        <v>0</v>
      </c>
      <c r="BX1095" s="212"/>
    </row>
    <row r="1096" spans="1:76">
      <c r="A1096" s="203" t="s">
        <v>2200</v>
      </c>
      <c r="B1096" s="204" t="s">
        <v>4709</v>
      </c>
      <c r="C1096" s="205" t="s">
        <v>4336</v>
      </c>
      <c r="D1096" s="220" t="s">
        <v>82</v>
      </c>
      <c r="E1096" s="205" t="s">
        <v>2665</v>
      </c>
      <c r="F1096" s="205" t="s">
        <v>2665</v>
      </c>
      <c r="G1096" s="205" t="s">
        <v>1372</v>
      </c>
      <c r="H1096" s="205" t="s">
        <v>1372</v>
      </c>
      <c r="I1096" s="206">
        <v>5496</v>
      </c>
      <c r="J1096" s="206" t="s">
        <v>6489</v>
      </c>
      <c r="K1096" s="207" t="e">
        <v>#VALUE!</v>
      </c>
      <c r="L1096" s="207" t="s">
        <v>6114</v>
      </c>
      <c r="M1096" s="208">
        <v>0</v>
      </c>
      <c r="N1096" s="209">
        <v>0</v>
      </c>
      <c r="O1096" s="209">
        <v>0</v>
      </c>
      <c r="P1096" s="209">
        <v>0</v>
      </c>
      <c r="Q1096" s="209">
        <v>0</v>
      </c>
      <c r="R1096" s="209">
        <v>0</v>
      </c>
      <c r="S1096" s="209">
        <v>0</v>
      </c>
      <c r="T1096" s="209">
        <v>0</v>
      </c>
      <c r="U1096" s="209">
        <v>0</v>
      </c>
      <c r="V1096" s="209">
        <v>0</v>
      </c>
      <c r="W1096" s="209">
        <v>0</v>
      </c>
      <c r="X1096" s="209">
        <v>0</v>
      </c>
      <c r="Y1096" s="210">
        <v>0</v>
      </c>
      <c r="Z1096" s="211">
        <v>0</v>
      </c>
      <c r="AA1096" s="211">
        <v>0</v>
      </c>
      <c r="AB1096" s="212">
        <v>0</v>
      </c>
      <c r="AC1096" s="212">
        <v>0</v>
      </c>
      <c r="AD1096" s="212">
        <v>0</v>
      </c>
      <c r="AE1096" s="212">
        <v>0</v>
      </c>
      <c r="AF1096" s="212">
        <v>0.37915166066423983</v>
      </c>
      <c r="AG1096" s="213">
        <v>0</v>
      </c>
      <c r="AH1096" s="213">
        <v>0</v>
      </c>
      <c r="AI1096" s="213">
        <v>0</v>
      </c>
      <c r="AJ1096" s="212">
        <v>-999</v>
      </c>
      <c r="AK1096" s="212" t="s">
        <v>12734</v>
      </c>
      <c r="AL1096" s="212" t="s">
        <v>12734</v>
      </c>
      <c r="AM1096" s="212" t="s">
        <v>12734</v>
      </c>
      <c r="AN1096" s="212" t="s">
        <v>12734</v>
      </c>
      <c r="AO1096" s="212" t="s">
        <v>12734</v>
      </c>
      <c r="AP1096" s="212">
        <v>-999</v>
      </c>
      <c r="AQ1096" s="212" t="s">
        <v>12734</v>
      </c>
      <c r="AR1096" s="212" t="s">
        <v>12734</v>
      </c>
      <c r="AS1096" s="212" t="s">
        <v>12734</v>
      </c>
      <c r="AT1096" s="212">
        <v>-999</v>
      </c>
      <c r="AU1096" s="212">
        <v>-999</v>
      </c>
      <c r="AV1096" s="214" t="s">
        <v>12734</v>
      </c>
      <c r="AW1096" s="214" t="s">
        <v>12734</v>
      </c>
      <c r="AX1096" s="214" t="s">
        <v>12734</v>
      </c>
      <c r="AY1096" s="214" t="s">
        <v>12734</v>
      </c>
      <c r="AZ1096" s="214" t="s">
        <v>12734</v>
      </c>
      <c r="BA1096" s="214">
        <v>219</v>
      </c>
      <c r="BB1096" s="214" t="s">
        <v>12734</v>
      </c>
      <c r="BC1096" s="214" t="s">
        <v>12734</v>
      </c>
      <c r="BD1096" s="214" t="s">
        <v>12734</v>
      </c>
      <c r="BE1096" s="214">
        <v>388</v>
      </c>
      <c r="BF1096" s="214">
        <v>373</v>
      </c>
      <c r="BG1096" s="215" t="s">
        <v>12734</v>
      </c>
      <c r="BH1096" s="212">
        <v>10.292358297693868</v>
      </c>
      <c r="BI1096" s="212">
        <v>-1009.2923582976939</v>
      </c>
      <c r="BJ1096" s="214">
        <v>884</v>
      </c>
      <c r="BK1096" s="212">
        <v>0</v>
      </c>
      <c r="BL1096" s="212">
        <v>0.21403182159055145</v>
      </c>
      <c r="BM1096" s="212">
        <v>-1009.5063901192844</v>
      </c>
      <c r="BN1096" s="216">
        <v>-1863.4934523109864</v>
      </c>
      <c r="BO1096" s="217"/>
      <c r="BP1096" s="212">
        <v>0</v>
      </c>
      <c r="BQ1096" s="38">
        <v>0</v>
      </c>
      <c r="BR1096" s="212" t="s">
        <v>13324</v>
      </c>
      <c r="BS1096" s="212">
        <v>0</v>
      </c>
      <c r="BT1096" s="218">
        <v>2107</v>
      </c>
      <c r="BU1096" s="213">
        <v>0</v>
      </c>
      <c r="BV1096" s="218">
        <v>0</v>
      </c>
      <c r="BW1096" s="218">
        <v>0</v>
      </c>
      <c r="BX1096" s="212"/>
    </row>
    <row r="1097" spans="1:76">
      <c r="A1097" s="48" t="s">
        <v>2212</v>
      </c>
      <c r="B1097" s="104" t="s">
        <v>4238</v>
      </c>
      <c r="C1097" s="2" t="s">
        <v>4711</v>
      </c>
      <c r="D1097" s="91" t="s">
        <v>97</v>
      </c>
      <c r="E1097" s="2" t="s">
        <v>2665</v>
      </c>
      <c r="F1097" s="2" t="s">
        <v>2665</v>
      </c>
      <c r="G1097" s="2" t="s">
        <v>1372</v>
      </c>
      <c r="H1097" s="2" t="s">
        <v>1372</v>
      </c>
      <c r="I1097" s="98">
        <v>10299</v>
      </c>
      <c r="J1097" s="98" t="s">
        <v>7495</v>
      </c>
      <c r="K1097" s="98" t="e">
        <v>#VALUE!</v>
      </c>
      <c r="L1097" s="98" t="s">
        <v>3619</v>
      </c>
      <c r="M1097" s="66">
        <v>0</v>
      </c>
      <c r="N1097" s="124">
        <v>0</v>
      </c>
      <c r="O1097" s="75">
        <v>0</v>
      </c>
      <c r="P1097" s="124">
        <v>0</v>
      </c>
      <c r="Q1097" s="124">
        <v>0</v>
      </c>
      <c r="R1097" s="124">
        <v>0</v>
      </c>
      <c r="S1097" s="75">
        <v>0</v>
      </c>
      <c r="T1097" s="124">
        <v>0</v>
      </c>
      <c r="U1097" s="75">
        <v>0</v>
      </c>
      <c r="V1097" s="75">
        <v>0</v>
      </c>
      <c r="W1097" s="75">
        <v>0</v>
      </c>
      <c r="X1097" s="75">
        <v>0</v>
      </c>
      <c r="Y1097" s="3">
        <v>0</v>
      </c>
      <c r="Z1097" s="3">
        <v>0</v>
      </c>
      <c r="AA1097" s="3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0.37915166066423983</v>
      </c>
      <c r="AG1097" s="6">
        <v>0</v>
      </c>
      <c r="AH1097" s="6">
        <v>0</v>
      </c>
      <c r="AI1097" s="51">
        <v>0</v>
      </c>
      <c r="AJ1097" s="6">
        <v>-999</v>
      </c>
      <c r="AK1097" s="6" t="s">
        <v>12734</v>
      </c>
      <c r="AL1097" s="6" t="s">
        <v>12734</v>
      </c>
      <c r="AM1097" s="6" t="s">
        <v>12734</v>
      </c>
      <c r="AN1097" s="6" t="s">
        <v>12734</v>
      </c>
      <c r="AO1097" s="6" t="s">
        <v>12734</v>
      </c>
      <c r="AP1097" s="6">
        <v>-999</v>
      </c>
      <c r="AQ1097" s="6" t="s">
        <v>12734</v>
      </c>
      <c r="AR1097" s="6" t="s">
        <v>12734</v>
      </c>
      <c r="AS1097" s="6" t="s">
        <v>12734</v>
      </c>
      <c r="AT1097" s="6">
        <v>-999</v>
      </c>
      <c r="AU1097" s="6">
        <v>-999</v>
      </c>
      <c r="AV1097" s="99" t="s">
        <v>12734</v>
      </c>
      <c r="AW1097" s="99" t="s">
        <v>12734</v>
      </c>
      <c r="AX1097" s="99" t="s">
        <v>12734</v>
      </c>
      <c r="AY1097" s="99" t="s">
        <v>12734</v>
      </c>
      <c r="AZ1097" s="99" t="s">
        <v>12734</v>
      </c>
      <c r="BA1097" s="99">
        <v>219</v>
      </c>
      <c r="BB1097" s="99" t="s">
        <v>12734</v>
      </c>
      <c r="BC1097" s="99" t="s">
        <v>12734</v>
      </c>
      <c r="BD1097" s="99" t="s">
        <v>12734</v>
      </c>
      <c r="BE1097" s="99">
        <v>388</v>
      </c>
      <c r="BF1097" s="99">
        <v>373</v>
      </c>
      <c r="BG1097" s="92" t="s">
        <v>12734</v>
      </c>
      <c r="BH1097" s="6">
        <v>10.292358297693868</v>
      </c>
      <c r="BI1097" s="6">
        <v>-1009.2923582976939</v>
      </c>
      <c r="BJ1097" s="99">
        <v>884</v>
      </c>
      <c r="BK1097" s="6">
        <v>0</v>
      </c>
      <c r="BL1097" s="6">
        <v>0.21403182159055145</v>
      </c>
      <c r="BM1097" s="6">
        <v>-1009.5063901192844</v>
      </c>
      <c r="BN1097" s="38">
        <v>-1863.4934523109864</v>
      </c>
      <c r="BO1097" s="38"/>
      <c r="BP1097" s="6">
        <v>0</v>
      </c>
      <c r="BQ1097" s="38">
        <v>0</v>
      </c>
      <c r="BR1097" s="6" t="s">
        <v>13324</v>
      </c>
      <c r="BS1097" s="51">
        <v>0</v>
      </c>
      <c r="BT1097" s="75">
        <v>2107</v>
      </c>
      <c r="BU1097" s="51">
        <v>0</v>
      </c>
      <c r="BV1097" s="75">
        <v>0</v>
      </c>
      <c r="BW1097" s="75">
        <v>0</v>
      </c>
      <c r="BX1097" s="6"/>
    </row>
    <row r="1098" spans="1:76">
      <c r="A1098" s="26" t="s">
        <v>2214</v>
      </c>
      <c r="B1098" s="1" t="s">
        <v>4238</v>
      </c>
      <c r="C1098" s="2" t="s">
        <v>4103</v>
      </c>
      <c r="D1098" s="91" t="s">
        <v>51</v>
      </c>
      <c r="E1098" s="2" t="s">
        <v>2665</v>
      </c>
      <c r="F1098" s="2" t="s">
        <v>2665</v>
      </c>
      <c r="G1098" s="2" t="s">
        <v>1372</v>
      </c>
      <c r="H1098" s="2" t="s">
        <v>1372</v>
      </c>
      <c r="I1098">
        <v>2557</v>
      </c>
      <c r="J1098" t="s">
        <v>6325</v>
      </c>
      <c r="K1098" t="e">
        <v>#VALUE!</v>
      </c>
      <c r="L1098" t="s">
        <v>3621</v>
      </c>
      <c r="M1098" s="175">
        <v>0</v>
      </c>
      <c r="N1098" s="124">
        <v>0</v>
      </c>
      <c r="O1098" s="75">
        <v>0</v>
      </c>
      <c r="P1098" s="124">
        <v>0</v>
      </c>
      <c r="Q1098" s="124">
        <v>0</v>
      </c>
      <c r="R1098" s="124">
        <v>0</v>
      </c>
      <c r="S1098" s="75">
        <v>0</v>
      </c>
      <c r="T1098" s="124">
        <v>0</v>
      </c>
      <c r="U1098" s="75">
        <v>0</v>
      </c>
      <c r="V1098" s="75">
        <v>0</v>
      </c>
      <c r="W1098" s="75">
        <v>0</v>
      </c>
      <c r="X1098" s="75">
        <v>0</v>
      </c>
      <c r="Y1098" s="4">
        <v>0</v>
      </c>
      <c r="Z1098" s="4">
        <v>0</v>
      </c>
      <c r="AA1098" s="4">
        <v>0</v>
      </c>
      <c r="AB1098" s="8">
        <v>0</v>
      </c>
      <c r="AC1098" s="8">
        <v>0</v>
      </c>
      <c r="AD1098" s="8">
        <v>0</v>
      </c>
      <c r="AE1098" s="8">
        <v>0</v>
      </c>
      <c r="AF1098" s="51">
        <v>0.37915166066423983</v>
      </c>
      <c r="AG1098" s="51">
        <v>0</v>
      </c>
      <c r="AH1098" s="51">
        <v>0</v>
      </c>
      <c r="AI1098" s="51">
        <v>0</v>
      </c>
      <c r="AJ1098" s="8">
        <v>-999</v>
      </c>
      <c r="AK1098" s="8" t="s">
        <v>12734</v>
      </c>
      <c r="AL1098" s="8" t="s">
        <v>12734</v>
      </c>
      <c r="AM1098" s="8" t="s">
        <v>12734</v>
      </c>
      <c r="AN1098" s="8" t="s">
        <v>12734</v>
      </c>
      <c r="AO1098" s="8" t="s">
        <v>12734</v>
      </c>
      <c r="AP1098" s="8">
        <v>-999</v>
      </c>
      <c r="AQ1098" s="8" t="s">
        <v>12734</v>
      </c>
      <c r="AR1098" s="8" t="s">
        <v>12734</v>
      </c>
      <c r="AS1098" s="8" t="s">
        <v>12734</v>
      </c>
      <c r="AT1098" s="8">
        <v>-999</v>
      </c>
      <c r="AU1098" s="8">
        <v>-999</v>
      </c>
      <c r="AV1098" s="133" t="s">
        <v>12734</v>
      </c>
      <c r="AW1098" s="133" t="s">
        <v>12734</v>
      </c>
      <c r="AX1098" s="133" t="s">
        <v>12734</v>
      </c>
      <c r="AY1098" s="133" t="s">
        <v>12734</v>
      </c>
      <c r="AZ1098" s="133" t="s">
        <v>12734</v>
      </c>
      <c r="BA1098" s="133">
        <v>219</v>
      </c>
      <c r="BB1098" s="133" t="s">
        <v>12734</v>
      </c>
      <c r="BC1098" s="133" t="s">
        <v>12734</v>
      </c>
      <c r="BD1098" s="133" t="s">
        <v>12734</v>
      </c>
      <c r="BE1098" s="133">
        <v>388</v>
      </c>
      <c r="BF1098" s="133">
        <v>373</v>
      </c>
      <c r="BG1098" s="92" t="s">
        <v>12734</v>
      </c>
      <c r="BH1098" s="8">
        <v>10.292358297693868</v>
      </c>
      <c r="BI1098" s="8">
        <v>-1009.2923582976939</v>
      </c>
      <c r="BJ1098" s="12">
        <v>884</v>
      </c>
      <c r="BK1098" s="10">
        <v>0</v>
      </c>
      <c r="BL1098" s="10">
        <v>0.21403182159055145</v>
      </c>
      <c r="BM1098" s="10">
        <v>-1009.5063901192844</v>
      </c>
      <c r="BN1098" s="41">
        <v>-1863.4934523109864</v>
      </c>
      <c r="BO1098" s="41"/>
      <c r="BP1098" s="10">
        <v>0</v>
      </c>
      <c r="BQ1098" s="38">
        <v>0</v>
      </c>
      <c r="BR1098" s="6" t="s">
        <v>13324</v>
      </c>
      <c r="BS1098" s="51">
        <v>0</v>
      </c>
      <c r="BT1098" s="75">
        <v>2107</v>
      </c>
      <c r="BU1098" s="51">
        <v>0</v>
      </c>
      <c r="BV1098" s="75">
        <v>0</v>
      </c>
      <c r="BW1098" s="75">
        <v>0</v>
      </c>
      <c r="BX1098" s="51"/>
    </row>
    <row r="1099" spans="1:76">
      <c r="A1099" s="135" t="s">
        <v>10089</v>
      </c>
      <c r="B1099" s="135" t="s">
        <v>5086</v>
      </c>
      <c r="C1099" s="119" t="s">
        <v>5691</v>
      </c>
      <c r="D1099" s="91" t="s">
        <v>9636</v>
      </c>
      <c r="E1099" s="119" t="s">
        <v>2665</v>
      </c>
      <c r="F1099" s="119" t="s">
        <v>2665</v>
      </c>
      <c r="G1099" s="119" t="s">
        <v>1372</v>
      </c>
      <c r="H1099" s="119" t="s">
        <v>1372</v>
      </c>
      <c r="I1099" s="123">
        <v>13444</v>
      </c>
      <c r="J1099" s="123" t="s">
        <v>9637</v>
      </c>
      <c r="K1099" s="123" t="e">
        <v>#VALUE!</v>
      </c>
      <c r="L1099" s="123" t="s">
        <v>11419</v>
      </c>
      <c r="M1099" s="124">
        <v>0</v>
      </c>
      <c r="N1099" s="124">
        <v>0</v>
      </c>
      <c r="O1099" s="124">
        <v>0</v>
      </c>
      <c r="P1099" s="124">
        <v>0</v>
      </c>
      <c r="Q1099" s="124">
        <v>0</v>
      </c>
      <c r="R1099" s="124">
        <v>0</v>
      </c>
      <c r="S1099" s="124">
        <v>0</v>
      </c>
      <c r="T1099" s="124">
        <v>0</v>
      </c>
      <c r="U1099" s="124">
        <v>0</v>
      </c>
      <c r="V1099" s="124">
        <v>0</v>
      </c>
      <c r="W1099" s="124">
        <v>0</v>
      </c>
      <c r="X1099" s="124">
        <v>0</v>
      </c>
      <c r="Y1099" s="125">
        <v>0</v>
      </c>
      <c r="Z1099" s="125">
        <v>0</v>
      </c>
      <c r="AA1099" s="125">
        <v>0</v>
      </c>
      <c r="AB1099" s="126">
        <v>0</v>
      </c>
      <c r="AC1099" s="126">
        <v>0</v>
      </c>
      <c r="AD1099" s="126">
        <v>0</v>
      </c>
      <c r="AE1099" s="126">
        <v>0</v>
      </c>
      <c r="AF1099" s="126">
        <v>0.37915166066423983</v>
      </c>
      <c r="AG1099" s="126">
        <v>0</v>
      </c>
      <c r="AH1099" s="126">
        <v>0</v>
      </c>
      <c r="AI1099" s="51">
        <v>0</v>
      </c>
      <c r="AJ1099" s="126">
        <v>-999</v>
      </c>
      <c r="AK1099" s="126" t="s">
        <v>12734</v>
      </c>
      <c r="AL1099" s="126" t="s">
        <v>12734</v>
      </c>
      <c r="AM1099" s="126" t="s">
        <v>12734</v>
      </c>
      <c r="AN1099" s="126" t="s">
        <v>12734</v>
      </c>
      <c r="AO1099" s="126" t="s">
        <v>12734</v>
      </c>
      <c r="AP1099" s="126">
        <v>-999</v>
      </c>
      <c r="AQ1099" s="126" t="s">
        <v>12734</v>
      </c>
      <c r="AR1099" s="126" t="s">
        <v>12734</v>
      </c>
      <c r="AS1099" s="126" t="s">
        <v>12734</v>
      </c>
      <c r="AT1099" s="126">
        <v>-999</v>
      </c>
      <c r="AU1099" s="126">
        <v>-999</v>
      </c>
      <c r="AV1099" s="128" t="s">
        <v>12734</v>
      </c>
      <c r="AW1099" s="128" t="s">
        <v>12734</v>
      </c>
      <c r="AX1099" s="128" t="s">
        <v>12734</v>
      </c>
      <c r="AY1099" s="128" t="s">
        <v>12734</v>
      </c>
      <c r="AZ1099" s="128" t="s">
        <v>12734</v>
      </c>
      <c r="BA1099" s="128">
        <v>219</v>
      </c>
      <c r="BB1099" s="128" t="s">
        <v>12734</v>
      </c>
      <c r="BC1099" s="128" t="s">
        <v>12734</v>
      </c>
      <c r="BD1099" s="128" t="s">
        <v>12734</v>
      </c>
      <c r="BE1099" s="128">
        <v>388</v>
      </c>
      <c r="BF1099" s="128">
        <v>373</v>
      </c>
      <c r="BG1099" s="127" t="s">
        <v>12734</v>
      </c>
      <c r="BH1099" s="126">
        <v>10.292358297693868</v>
      </c>
      <c r="BI1099" s="126">
        <v>-1009.2923582976939</v>
      </c>
      <c r="BJ1099" s="128">
        <v>884</v>
      </c>
      <c r="BK1099" s="126">
        <v>0</v>
      </c>
      <c r="BL1099" s="126">
        <v>0.21403182159055145</v>
      </c>
      <c r="BM1099" s="126">
        <v>-1009.5063901192844</v>
      </c>
      <c r="BN1099" s="129">
        <v>-1863.4934523109864</v>
      </c>
      <c r="BO1099" s="164"/>
      <c r="BP1099" s="126">
        <v>0</v>
      </c>
      <c r="BQ1099" s="38">
        <v>0</v>
      </c>
      <c r="BR1099" s="126" t="s">
        <v>13324</v>
      </c>
      <c r="BS1099" s="126">
        <v>0</v>
      </c>
      <c r="BT1099" s="124">
        <v>2107</v>
      </c>
      <c r="BU1099" s="126">
        <v>0</v>
      </c>
      <c r="BV1099" s="124">
        <v>0</v>
      </c>
      <c r="BW1099" s="124">
        <v>0</v>
      </c>
      <c r="BX1099" s="126"/>
    </row>
    <row r="1100" spans="1:76">
      <c r="A1100" s="61" t="s">
        <v>2221</v>
      </c>
      <c r="B1100" s="104" t="s">
        <v>4862</v>
      </c>
      <c r="C1100" s="2" t="s">
        <v>4452</v>
      </c>
      <c r="D1100" s="91" t="s">
        <v>269</v>
      </c>
      <c r="E1100" s="2" t="s">
        <v>2665</v>
      </c>
      <c r="F1100" s="2" t="s">
        <v>2665</v>
      </c>
      <c r="G1100" s="2" t="s">
        <v>1372</v>
      </c>
      <c r="H1100" s="2" t="s">
        <v>1372</v>
      </c>
      <c r="I1100">
        <v>2567</v>
      </c>
      <c r="J1100" t="s">
        <v>7615</v>
      </c>
      <c r="K1100" t="e">
        <v>#VALUE!</v>
      </c>
      <c r="L1100" t="s">
        <v>6121</v>
      </c>
      <c r="M1100" s="175">
        <v>0</v>
      </c>
      <c r="N1100" s="124">
        <v>0</v>
      </c>
      <c r="O1100" s="75">
        <v>0</v>
      </c>
      <c r="P1100" s="124">
        <v>0</v>
      </c>
      <c r="Q1100" s="124">
        <v>0</v>
      </c>
      <c r="R1100" s="124">
        <v>0</v>
      </c>
      <c r="S1100" s="75">
        <v>0</v>
      </c>
      <c r="T1100" s="124">
        <v>0</v>
      </c>
      <c r="U1100" s="75">
        <v>0</v>
      </c>
      <c r="V1100" s="75">
        <v>0</v>
      </c>
      <c r="W1100" s="75">
        <v>0</v>
      </c>
      <c r="X1100" s="75">
        <v>0</v>
      </c>
      <c r="Y1100" s="52">
        <v>0</v>
      </c>
      <c r="Z1100" s="52">
        <v>0</v>
      </c>
      <c r="AA1100" s="52">
        <v>0</v>
      </c>
      <c r="AB1100" s="51">
        <v>0</v>
      </c>
      <c r="AC1100" s="51">
        <v>0</v>
      </c>
      <c r="AD1100" s="51">
        <v>0</v>
      </c>
      <c r="AE1100" s="51">
        <v>0</v>
      </c>
      <c r="AF1100" s="51">
        <v>0.37915166066423983</v>
      </c>
      <c r="AG1100" s="51">
        <v>0</v>
      </c>
      <c r="AH1100" s="51">
        <v>0</v>
      </c>
      <c r="AI1100" s="51">
        <v>0</v>
      </c>
      <c r="AJ1100" s="51">
        <v>-999</v>
      </c>
      <c r="AK1100" s="51" t="s">
        <v>12734</v>
      </c>
      <c r="AL1100" s="51" t="s">
        <v>12734</v>
      </c>
      <c r="AM1100" s="51" t="s">
        <v>12734</v>
      </c>
      <c r="AN1100" s="51" t="s">
        <v>12734</v>
      </c>
      <c r="AO1100" s="51" t="s">
        <v>12734</v>
      </c>
      <c r="AP1100" s="51">
        <v>-999</v>
      </c>
      <c r="AQ1100" s="51" t="s">
        <v>12734</v>
      </c>
      <c r="AR1100" s="51" t="s">
        <v>12734</v>
      </c>
      <c r="AS1100" s="51" t="s">
        <v>12734</v>
      </c>
      <c r="AT1100" s="51">
        <v>-999</v>
      </c>
      <c r="AU1100" s="51">
        <v>-999</v>
      </c>
      <c r="AV1100" s="76" t="s">
        <v>12734</v>
      </c>
      <c r="AW1100" s="133" t="s">
        <v>12734</v>
      </c>
      <c r="AX1100" s="133" t="s">
        <v>12734</v>
      </c>
      <c r="AY1100" s="133" t="s">
        <v>12734</v>
      </c>
      <c r="AZ1100" s="133" t="s">
        <v>12734</v>
      </c>
      <c r="BA1100" s="133">
        <v>219</v>
      </c>
      <c r="BB1100" s="133" t="s">
        <v>12734</v>
      </c>
      <c r="BC1100" s="133" t="s">
        <v>12734</v>
      </c>
      <c r="BD1100" s="133" t="s">
        <v>12734</v>
      </c>
      <c r="BE1100" s="133">
        <v>388</v>
      </c>
      <c r="BF1100" s="133">
        <v>373</v>
      </c>
      <c r="BG1100" s="92" t="s">
        <v>12734</v>
      </c>
      <c r="BH1100" s="51">
        <v>10.292358297693868</v>
      </c>
      <c r="BI1100" s="8">
        <v>-1009.2923582976939</v>
      </c>
      <c r="BJ1100" s="12">
        <v>884</v>
      </c>
      <c r="BK1100" s="51">
        <v>0</v>
      </c>
      <c r="BL1100" s="51">
        <v>0.21403182159055145</v>
      </c>
      <c r="BM1100" s="51">
        <v>-1009.5063901192844</v>
      </c>
      <c r="BN1100" s="64">
        <v>-1863.4934523109864</v>
      </c>
      <c r="BO1100" s="64"/>
      <c r="BP1100" s="51">
        <v>0</v>
      </c>
      <c r="BQ1100" s="38">
        <v>0</v>
      </c>
      <c r="BR1100" s="51" t="s">
        <v>13324</v>
      </c>
      <c r="BS1100" s="51">
        <v>0</v>
      </c>
      <c r="BT1100" s="75">
        <v>2107</v>
      </c>
      <c r="BU1100" s="51">
        <v>0</v>
      </c>
      <c r="BV1100" s="75">
        <v>0</v>
      </c>
      <c r="BW1100" s="75">
        <v>0</v>
      </c>
      <c r="BX1100" s="51"/>
    </row>
    <row r="1101" spans="1:76">
      <c r="A1101" s="26" t="s">
        <v>8125</v>
      </c>
      <c r="B1101" s="1" t="s">
        <v>5597</v>
      </c>
      <c r="C1101" s="2" t="s">
        <v>4306</v>
      </c>
      <c r="D1101" s="91" t="s">
        <v>8126</v>
      </c>
      <c r="E1101" s="2" t="s">
        <v>2665</v>
      </c>
      <c r="F1101" s="2" t="s">
        <v>2665</v>
      </c>
      <c r="G1101" s="2" t="s">
        <v>1372</v>
      </c>
      <c r="H1101" s="2" t="s">
        <v>1372</v>
      </c>
      <c r="I1101" s="98">
        <v>7423</v>
      </c>
      <c r="J1101" s="98" t="s">
        <v>8127</v>
      </c>
      <c r="K1101" s="98" t="e">
        <v>#VALUE!</v>
      </c>
      <c r="L1101" s="98" t="s">
        <v>8128</v>
      </c>
      <c r="M1101" s="66">
        <v>0</v>
      </c>
      <c r="N1101" s="124">
        <v>0</v>
      </c>
      <c r="O1101" s="75">
        <v>0</v>
      </c>
      <c r="P1101" s="124">
        <v>0</v>
      </c>
      <c r="Q1101" s="124">
        <v>0</v>
      </c>
      <c r="R1101" s="124">
        <v>0</v>
      </c>
      <c r="S1101" s="75">
        <v>0</v>
      </c>
      <c r="T1101" s="124">
        <v>0</v>
      </c>
      <c r="U1101" s="75">
        <v>0</v>
      </c>
      <c r="V1101" s="75">
        <v>0</v>
      </c>
      <c r="W1101" s="75">
        <v>0</v>
      </c>
      <c r="X1101" s="75">
        <v>0</v>
      </c>
      <c r="Y1101" s="3">
        <v>0</v>
      </c>
      <c r="Z1101" s="3">
        <v>0</v>
      </c>
      <c r="AA1101" s="3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0.37915166066423983</v>
      </c>
      <c r="AG1101" s="6">
        <v>0</v>
      </c>
      <c r="AH1101" s="6">
        <v>0</v>
      </c>
      <c r="AI1101" s="51">
        <v>0</v>
      </c>
      <c r="AJ1101" s="6">
        <v>-999</v>
      </c>
      <c r="AK1101" s="6" t="s">
        <v>12734</v>
      </c>
      <c r="AL1101" s="6" t="s">
        <v>12734</v>
      </c>
      <c r="AM1101" s="6" t="s">
        <v>12734</v>
      </c>
      <c r="AN1101" s="6" t="s">
        <v>12734</v>
      </c>
      <c r="AO1101" s="6" t="s">
        <v>12734</v>
      </c>
      <c r="AP1101" s="6">
        <v>-999</v>
      </c>
      <c r="AQ1101" s="6" t="s">
        <v>12734</v>
      </c>
      <c r="AR1101" s="6" t="s">
        <v>12734</v>
      </c>
      <c r="AS1101" s="6" t="s">
        <v>12734</v>
      </c>
      <c r="AT1101" s="6">
        <v>-999</v>
      </c>
      <c r="AU1101" s="6">
        <v>-999</v>
      </c>
      <c r="AV1101" s="99" t="s">
        <v>12734</v>
      </c>
      <c r="AW1101" s="99" t="s">
        <v>12734</v>
      </c>
      <c r="AX1101" s="99" t="s">
        <v>12734</v>
      </c>
      <c r="AY1101" s="99" t="s">
        <v>12734</v>
      </c>
      <c r="AZ1101" s="99" t="s">
        <v>12734</v>
      </c>
      <c r="BA1101" s="99">
        <v>219</v>
      </c>
      <c r="BB1101" s="99" t="s">
        <v>12734</v>
      </c>
      <c r="BC1101" s="99" t="s">
        <v>12734</v>
      </c>
      <c r="BD1101" s="99" t="s">
        <v>12734</v>
      </c>
      <c r="BE1101" s="99">
        <v>388</v>
      </c>
      <c r="BF1101" s="99">
        <v>373</v>
      </c>
      <c r="BG1101" s="92" t="s">
        <v>12734</v>
      </c>
      <c r="BH1101" s="6">
        <v>10.292358297693868</v>
      </c>
      <c r="BI1101" s="6">
        <v>-1009.2923582976939</v>
      </c>
      <c r="BJ1101" s="99">
        <v>884</v>
      </c>
      <c r="BK1101" s="6">
        <v>0</v>
      </c>
      <c r="BL1101" s="6">
        <v>0.21403182159055145</v>
      </c>
      <c r="BM1101" s="6">
        <v>-1009.5063901192844</v>
      </c>
      <c r="BN1101" s="38">
        <v>-1863.4934523109864</v>
      </c>
      <c r="BO1101" s="38"/>
      <c r="BP1101" s="6">
        <v>0</v>
      </c>
      <c r="BQ1101" s="38">
        <v>0</v>
      </c>
      <c r="BR1101" s="6" t="s">
        <v>13324</v>
      </c>
      <c r="BS1101" s="51">
        <v>0</v>
      </c>
      <c r="BT1101" s="75">
        <v>2107</v>
      </c>
      <c r="BU1101" s="51">
        <v>0</v>
      </c>
      <c r="BV1101" s="75">
        <v>0</v>
      </c>
      <c r="BW1101" s="75">
        <v>0</v>
      </c>
      <c r="BX1101" s="6"/>
    </row>
    <row r="1102" spans="1:76">
      <c r="A1102" s="26" t="s">
        <v>2227</v>
      </c>
      <c r="B1102" s="1" t="s">
        <v>4863</v>
      </c>
      <c r="C1102" s="2" t="s">
        <v>4864</v>
      </c>
      <c r="D1102" s="91" t="s">
        <v>160</v>
      </c>
      <c r="E1102" s="2" t="s">
        <v>2665</v>
      </c>
      <c r="F1102" s="2" t="s">
        <v>2665</v>
      </c>
      <c r="G1102" s="2" t="s">
        <v>1372</v>
      </c>
      <c r="H1102" s="2" t="s">
        <v>1372</v>
      </c>
      <c r="I1102">
        <v>6968</v>
      </c>
      <c r="J1102" t="s">
        <v>7177</v>
      </c>
      <c r="K1102" t="e">
        <v>#VALUE!</v>
      </c>
      <c r="L1102" t="s">
        <v>6125</v>
      </c>
      <c r="M1102" s="175">
        <v>0</v>
      </c>
      <c r="N1102" s="124">
        <v>0</v>
      </c>
      <c r="O1102" s="75">
        <v>0</v>
      </c>
      <c r="P1102" s="124">
        <v>0</v>
      </c>
      <c r="Q1102" s="124">
        <v>0</v>
      </c>
      <c r="R1102" s="124">
        <v>0</v>
      </c>
      <c r="S1102" s="75">
        <v>0</v>
      </c>
      <c r="T1102" s="124">
        <v>0</v>
      </c>
      <c r="U1102" s="75">
        <v>0</v>
      </c>
      <c r="V1102" s="75">
        <v>0</v>
      </c>
      <c r="W1102" s="75">
        <v>0</v>
      </c>
      <c r="X1102" s="75">
        <v>0</v>
      </c>
      <c r="Y1102" s="4">
        <v>0</v>
      </c>
      <c r="Z1102" s="4">
        <v>0</v>
      </c>
      <c r="AA1102" s="4">
        <v>0</v>
      </c>
      <c r="AB1102" s="8">
        <v>0</v>
      </c>
      <c r="AC1102" s="8">
        <v>0</v>
      </c>
      <c r="AD1102" s="8">
        <v>0</v>
      </c>
      <c r="AE1102" s="8">
        <v>0</v>
      </c>
      <c r="AF1102" s="51">
        <v>0.37915166066423983</v>
      </c>
      <c r="AG1102" s="51">
        <v>0</v>
      </c>
      <c r="AH1102" s="51">
        <v>0</v>
      </c>
      <c r="AI1102" s="51">
        <v>0</v>
      </c>
      <c r="AJ1102" s="8">
        <v>-999</v>
      </c>
      <c r="AK1102" s="8" t="s">
        <v>12734</v>
      </c>
      <c r="AL1102" s="8" t="s">
        <v>12734</v>
      </c>
      <c r="AM1102" s="8" t="s">
        <v>12734</v>
      </c>
      <c r="AN1102" s="8" t="s">
        <v>12734</v>
      </c>
      <c r="AO1102" s="8" t="s">
        <v>12734</v>
      </c>
      <c r="AP1102" s="8">
        <v>-999</v>
      </c>
      <c r="AQ1102" s="8" t="s">
        <v>12734</v>
      </c>
      <c r="AR1102" s="8" t="s">
        <v>12734</v>
      </c>
      <c r="AS1102" s="8" t="s">
        <v>12734</v>
      </c>
      <c r="AT1102" s="8">
        <v>-999</v>
      </c>
      <c r="AU1102" s="8">
        <v>-999</v>
      </c>
      <c r="AV1102" s="133" t="s">
        <v>12734</v>
      </c>
      <c r="AW1102" s="133" t="s">
        <v>12734</v>
      </c>
      <c r="AX1102" s="133" t="s">
        <v>12734</v>
      </c>
      <c r="AY1102" s="133" t="s">
        <v>12734</v>
      </c>
      <c r="AZ1102" s="133" t="s">
        <v>12734</v>
      </c>
      <c r="BA1102" s="133">
        <v>219</v>
      </c>
      <c r="BB1102" s="133" t="s">
        <v>12734</v>
      </c>
      <c r="BC1102" s="133" t="s">
        <v>12734</v>
      </c>
      <c r="BD1102" s="133" t="s">
        <v>12734</v>
      </c>
      <c r="BE1102" s="133">
        <v>388</v>
      </c>
      <c r="BF1102" s="133">
        <v>373</v>
      </c>
      <c r="BG1102" s="92" t="s">
        <v>12734</v>
      </c>
      <c r="BH1102" s="8">
        <v>10.292358297693868</v>
      </c>
      <c r="BI1102" s="8">
        <v>-1009.2923582976939</v>
      </c>
      <c r="BJ1102" s="12">
        <v>884</v>
      </c>
      <c r="BK1102" s="10">
        <v>0</v>
      </c>
      <c r="BL1102" s="10">
        <v>0.21403182159055145</v>
      </c>
      <c r="BM1102" s="10">
        <v>-1009.5063901192844</v>
      </c>
      <c r="BN1102" s="41">
        <v>-1863.4934523109864</v>
      </c>
      <c r="BO1102" s="41"/>
      <c r="BP1102" s="10">
        <v>0</v>
      </c>
      <c r="BQ1102" s="38">
        <v>0</v>
      </c>
      <c r="BR1102" s="6" t="s">
        <v>13324</v>
      </c>
      <c r="BS1102" s="51">
        <v>0</v>
      </c>
      <c r="BT1102" s="75">
        <v>2107</v>
      </c>
      <c r="BU1102" s="51">
        <v>0</v>
      </c>
      <c r="BV1102" s="75">
        <v>0</v>
      </c>
      <c r="BW1102" s="75">
        <v>0</v>
      </c>
      <c r="BX1102" s="51"/>
    </row>
    <row r="1103" spans="1:76">
      <c r="A1103" s="26" t="s">
        <v>2815</v>
      </c>
      <c r="B1103" s="1" t="s">
        <v>4714</v>
      </c>
      <c r="C1103" s="2" t="s">
        <v>4715</v>
      </c>
      <c r="D1103" s="91" t="s">
        <v>288</v>
      </c>
      <c r="E1103" s="2" t="s">
        <v>2665</v>
      </c>
      <c r="F1103" s="2" t="s">
        <v>2665</v>
      </c>
      <c r="G1103" s="2" t="s">
        <v>1372</v>
      </c>
      <c r="H1103" s="2" t="s">
        <v>1372</v>
      </c>
      <c r="I1103">
        <v>3751</v>
      </c>
      <c r="J1103" t="s">
        <v>7105</v>
      </c>
      <c r="K1103" t="e">
        <v>#VALUE!</v>
      </c>
      <c r="L1103" t="s">
        <v>6126</v>
      </c>
      <c r="M1103" s="175">
        <v>0</v>
      </c>
      <c r="N1103" s="124">
        <v>0</v>
      </c>
      <c r="O1103" s="67">
        <v>0</v>
      </c>
      <c r="P1103" s="124">
        <v>0</v>
      </c>
      <c r="Q1103" s="124">
        <v>0</v>
      </c>
      <c r="R1103" s="124">
        <v>0</v>
      </c>
      <c r="S1103" s="67">
        <v>0</v>
      </c>
      <c r="T1103" s="124">
        <v>0</v>
      </c>
      <c r="U1103" s="67">
        <v>0</v>
      </c>
      <c r="V1103" s="67">
        <v>0</v>
      </c>
      <c r="W1103" s="67">
        <v>0</v>
      </c>
      <c r="X1103" s="67">
        <v>0</v>
      </c>
      <c r="Y1103" s="4">
        <v>0</v>
      </c>
      <c r="Z1103" s="4">
        <v>0</v>
      </c>
      <c r="AA1103" s="4">
        <v>0</v>
      </c>
      <c r="AB1103" s="8">
        <v>0</v>
      </c>
      <c r="AC1103" s="8">
        <v>0</v>
      </c>
      <c r="AD1103" s="8">
        <v>0</v>
      </c>
      <c r="AE1103" s="8">
        <v>0</v>
      </c>
      <c r="AF1103" s="51">
        <v>0.37915166066423983</v>
      </c>
      <c r="AG1103" s="51">
        <v>0</v>
      </c>
      <c r="AH1103" s="51">
        <v>0</v>
      </c>
      <c r="AI1103" s="51">
        <v>0</v>
      </c>
      <c r="AJ1103" s="8">
        <v>-999</v>
      </c>
      <c r="AK1103" s="8" t="s">
        <v>12734</v>
      </c>
      <c r="AL1103" s="8" t="s">
        <v>12734</v>
      </c>
      <c r="AM1103" s="8" t="s">
        <v>12734</v>
      </c>
      <c r="AN1103" s="8" t="s">
        <v>12734</v>
      </c>
      <c r="AO1103" s="8" t="s">
        <v>12734</v>
      </c>
      <c r="AP1103" s="8">
        <v>-999</v>
      </c>
      <c r="AQ1103" s="8" t="s">
        <v>12734</v>
      </c>
      <c r="AR1103" s="8" t="s">
        <v>12734</v>
      </c>
      <c r="AS1103" s="8" t="s">
        <v>12734</v>
      </c>
      <c r="AT1103" s="8">
        <v>-999</v>
      </c>
      <c r="AU1103" s="8">
        <v>-999</v>
      </c>
      <c r="AV1103" s="133" t="s">
        <v>12734</v>
      </c>
      <c r="AW1103" s="133" t="s">
        <v>12734</v>
      </c>
      <c r="AX1103" s="133" t="s">
        <v>12734</v>
      </c>
      <c r="AY1103" s="133" t="s">
        <v>12734</v>
      </c>
      <c r="AZ1103" s="133" t="s">
        <v>12734</v>
      </c>
      <c r="BA1103" s="133">
        <v>219</v>
      </c>
      <c r="BB1103" s="133" t="s">
        <v>12734</v>
      </c>
      <c r="BC1103" s="133" t="s">
        <v>12734</v>
      </c>
      <c r="BD1103" s="133" t="s">
        <v>12734</v>
      </c>
      <c r="BE1103" s="133">
        <v>388</v>
      </c>
      <c r="BF1103" s="133">
        <v>373</v>
      </c>
      <c r="BG1103" s="92" t="s">
        <v>12734</v>
      </c>
      <c r="BH1103" s="8">
        <v>10.292358297693868</v>
      </c>
      <c r="BI1103" s="8">
        <v>-1009.2923582976939</v>
      </c>
      <c r="BJ1103" s="12">
        <v>884</v>
      </c>
      <c r="BK1103" s="10">
        <v>0</v>
      </c>
      <c r="BL1103" s="10">
        <v>0.21403182159055145</v>
      </c>
      <c r="BM1103" s="10">
        <v>-1009.5063901192844</v>
      </c>
      <c r="BN1103" s="41">
        <v>-1863.4934523109864</v>
      </c>
      <c r="BO1103" s="41"/>
      <c r="BP1103" s="10">
        <v>0</v>
      </c>
      <c r="BQ1103" s="38">
        <v>0</v>
      </c>
      <c r="BR1103" s="6" t="s">
        <v>13324</v>
      </c>
      <c r="BS1103" s="51">
        <v>0</v>
      </c>
      <c r="BT1103" s="75">
        <v>2107</v>
      </c>
      <c r="BU1103" s="51">
        <v>0</v>
      </c>
      <c r="BV1103" s="75">
        <v>0</v>
      </c>
      <c r="BW1103" s="75">
        <v>0</v>
      </c>
      <c r="BX1103" s="51"/>
    </row>
    <row r="1104" spans="1:76">
      <c r="A1104" s="61" t="s">
        <v>2228</v>
      </c>
      <c r="B1104" s="104" t="s">
        <v>4716</v>
      </c>
      <c r="C1104" s="2" t="s">
        <v>4103</v>
      </c>
      <c r="D1104" s="91" t="s">
        <v>285</v>
      </c>
      <c r="E1104" s="2" t="s">
        <v>2665</v>
      </c>
      <c r="F1104" s="2" t="s">
        <v>2665</v>
      </c>
      <c r="G1104" s="2" t="s">
        <v>1372</v>
      </c>
      <c r="H1104" s="2" t="s">
        <v>1372</v>
      </c>
      <c r="I1104">
        <v>443</v>
      </c>
      <c r="J1104" t="s">
        <v>7206</v>
      </c>
      <c r="K1104" t="e">
        <v>#VALUE!</v>
      </c>
      <c r="L1104" t="s">
        <v>6127</v>
      </c>
      <c r="M1104" s="175">
        <v>0</v>
      </c>
      <c r="N1104" s="124">
        <v>0</v>
      </c>
      <c r="O1104" s="75">
        <v>0</v>
      </c>
      <c r="P1104" s="124">
        <v>0</v>
      </c>
      <c r="Q1104" s="124">
        <v>0</v>
      </c>
      <c r="R1104" s="124">
        <v>0</v>
      </c>
      <c r="S1104" s="75">
        <v>0</v>
      </c>
      <c r="T1104" s="124">
        <v>0</v>
      </c>
      <c r="U1104" s="75">
        <v>0</v>
      </c>
      <c r="V1104" s="75">
        <v>0</v>
      </c>
      <c r="W1104" s="75">
        <v>0</v>
      </c>
      <c r="X1104" s="75">
        <v>0</v>
      </c>
      <c r="Y1104" s="52">
        <v>0</v>
      </c>
      <c r="Z1104" s="52">
        <v>0</v>
      </c>
      <c r="AA1104" s="52">
        <v>0</v>
      </c>
      <c r="AB1104" s="51">
        <v>0</v>
      </c>
      <c r="AC1104" s="51">
        <v>0</v>
      </c>
      <c r="AD1104" s="51">
        <v>0</v>
      </c>
      <c r="AE1104" s="51">
        <v>0</v>
      </c>
      <c r="AF1104" s="51">
        <v>0.37915166066423983</v>
      </c>
      <c r="AG1104" s="51">
        <v>0</v>
      </c>
      <c r="AH1104" s="51">
        <v>0</v>
      </c>
      <c r="AI1104" s="51">
        <v>0</v>
      </c>
      <c r="AJ1104" s="51">
        <v>-999</v>
      </c>
      <c r="AK1104" s="51" t="s">
        <v>12734</v>
      </c>
      <c r="AL1104" s="51" t="s">
        <v>12734</v>
      </c>
      <c r="AM1104" s="51" t="s">
        <v>12734</v>
      </c>
      <c r="AN1104" s="51" t="s">
        <v>12734</v>
      </c>
      <c r="AO1104" s="51" t="s">
        <v>12734</v>
      </c>
      <c r="AP1104" s="51">
        <v>-999</v>
      </c>
      <c r="AQ1104" s="51" t="s">
        <v>12734</v>
      </c>
      <c r="AR1104" s="51" t="s">
        <v>12734</v>
      </c>
      <c r="AS1104" s="51" t="s">
        <v>12734</v>
      </c>
      <c r="AT1104" s="51">
        <v>-999</v>
      </c>
      <c r="AU1104" s="51">
        <v>-999</v>
      </c>
      <c r="AV1104" s="76" t="s">
        <v>12734</v>
      </c>
      <c r="AW1104" s="133" t="s">
        <v>12734</v>
      </c>
      <c r="AX1104" s="133" t="s">
        <v>12734</v>
      </c>
      <c r="AY1104" s="133" t="s">
        <v>12734</v>
      </c>
      <c r="AZ1104" s="133" t="s">
        <v>12734</v>
      </c>
      <c r="BA1104" s="133">
        <v>219</v>
      </c>
      <c r="BB1104" s="133" t="s">
        <v>12734</v>
      </c>
      <c r="BC1104" s="133" t="s">
        <v>12734</v>
      </c>
      <c r="BD1104" s="133" t="s">
        <v>12734</v>
      </c>
      <c r="BE1104" s="133">
        <v>388</v>
      </c>
      <c r="BF1104" s="133">
        <v>373</v>
      </c>
      <c r="BG1104" s="92" t="s">
        <v>12734</v>
      </c>
      <c r="BH1104" s="51">
        <v>10.292358297693868</v>
      </c>
      <c r="BI1104" s="51">
        <v>-1009.2923582976939</v>
      </c>
      <c r="BJ1104" s="76">
        <v>884</v>
      </c>
      <c r="BK1104" s="51">
        <v>0</v>
      </c>
      <c r="BL1104" s="51">
        <v>0.21403182159055145</v>
      </c>
      <c r="BM1104" s="51">
        <v>-1009.5063901192844</v>
      </c>
      <c r="BN1104" s="64">
        <v>-1863.4934523109864</v>
      </c>
      <c r="BO1104" s="64"/>
      <c r="BP1104" s="51">
        <v>0</v>
      </c>
      <c r="BQ1104" s="38">
        <v>0</v>
      </c>
      <c r="BR1104" s="51" t="s">
        <v>13324</v>
      </c>
      <c r="BS1104" s="51">
        <v>0</v>
      </c>
      <c r="BT1104" s="75">
        <v>2107</v>
      </c>
      <c r="BU1104" s="51">
        <v>0</v>
      </c>
      <c r="BV1104" s="75">
        <v>0</v>
      </c>
      <c r="BW1104" s="75">
        <v>0</v>
      </c>
      <c r="BX1104" s="51"/>
    </row>
    <row r="1105" spans="1:76">
      <c r="A1105" s="61" t="s">
        <v>2817</v>
      </c>
      <c r="B1105" s="104" t="s">
        <v>4866</v>
      </c>
      <c r="C1105" s="2" t="s">
        <v>4378</v>
      </c>
      <c r="D1105" s="91" t="s">
        <v>14</v>
      </c>
      <c r="E1105" s="2" t="s">
        <v>2665</v>
      </c>
      <c r="F1105" s="2" t="s">
        <v>2665</v>
      </c>
      <c r="G1105" s="2" t="s">
        <v>1372</v>
      </c>
      <c r="H1105" s="2" t="s">
        <v>1372</v>
      </c>
      <c r="I1105">
        <v>1095</v>
      </c>
      <c r="J1105" t="s">
        <v>8052</v>
      </c>
      <c r="K1105" t="e">
        <v>#VALUE!</v>
      </c>
      <c r="L1105" t="s">
        <v>6137</v>
      </c>
      <c r="M1105" s="175">
        <v>0</v>
      </c>
      <c r="N1105" s="124">
        <v>0</v>
      </c>
      <c r="O1105" s="75">
        <v>0</v>
      </c>
      <c r="P1105" s="124">
        <v>0</v>
      </c>
      <c r="Q1105" s="124">
        <v>0</v>
      </c>
      <c r="R1105" s="124">
        <v>0</v>
      </c>
      <c r="S1105" s="75">
        <v>0</v>
      </c>
      <c r="T1105" s="124">
        <v>0</v>
      </c>
      <c r="U1105" s="75">
        <v>0</v>
      </c>
      <c r="V1105" s="75">
        <v>0</v>
      </c>
      <c r="W1105" s="75">
        <v>0</v>
      </c>
      <c r="X1105" s="75">
        <v>0</v>
      </c>
      <c r="Y1105" s="52">
        <v>0</v>
      </c>
      <c r="Z1105" s="52">
        <v>0</v>
      </c>
      <c r="AA1105" s="52">
        <v>0</v>
      </c>
      <c r="AB1105" s="51">
        <v>0</v>
      </c>
      <c r="AC1105" s="51">
        <v>0</v>
      </c>
      <c r="AD1105" s="51">
        <v>0</v>
      </c>
      <c r="AE1105" s="51">
        <v>0</v>
      </c>
      <c r="AF1105" s="51">
        <v>0.37915166066423983</v>
      </c>
      <c r="AG1105" s="51">
        <v>0</v>
      </c>
      <c r="AH1105" s="51">
        <v>0</v>
      </c>
      <c r="AI1105" s="51">
        <v>0</v>
      </c>
      <c r="AJ1105" s="51">
        <v>-999</v>
      </c>
      <c r="AK1105" s="51" t="s">
        <v>12734</v>
      </c>
      <c r="AL1105" s="51" t="s">
        <v>12734</v>
      </c>
      <c r="AM1105" s="51" t="s">
        <v>12734</v>
      </c>
      <c r="AN1105" s="51" t="s">
        <v>12734</v>
      </c>
      <c r="AO1105" s="51" t="s">
        <v>12734</v>
      </c>
      <c r="AP1105" s="51">
        <v>-999</v>
      </c>
      <c r="AQ1105" s="51" t="s">
        <v>12734</v>
      </c>
      <c r="AR1105" s="51" t="s">
        <v>12734</v>
      </c>
      <c r="AS1105" s="51" t="s">
        <v>12734</v>
      </c>
      <c r="AT1105" s="51">
        <v>-999</v>
      </c>
      <c r="AU1105" s="51">
        <v>-999</v>
      </c>
      <c r="AV1105" s="76" t="s">
        <v>12734</v>
      </c>
      <c r="AW1105" s="133" t="s">
        <v>12734</v>
      </c>
      <c r="AX1105" s="133" t="s">
        <v>12734</v>
      </c>
      <c r="AY1105" s="133" t="s">
        <v>12734</v>
      </c>
      <c r="AZ1105" s="133" t="s">
        <v>12734</v>
      </c>
      <c r="BA1105" s="133">
        <v>219</v>
      </c>
      <c r="BB1105" s="133" t="s">
        <v>12734</v>
      </c>
      <c r="BC1105" s="133" t="s">
        <v>12734</v>
      </c>
      <c r="BD1105" s="133" t="s">
        <v>12734</v>
      </c>
      <c r="BE1105" s="133">
        <v>388</v>
      </c>
      <c r="BF1105" s="133">
        <v>373</v>
      </c>
      <c r="BG1105" s="92" t="s">
        <v>12734</v>
      </c>
      <c r="BH1105" s="51">
        <v>10.292358297693868</v>
      </c>
      <c r="BI1105" s="51">
        <v>-1009.2923582976939</v>
      </c>
      <c r="BJ1105" s="76">
        <v>884</v>
      </c>
      <c r="BK1105" s="51">
        <v>0</v>
      </c>
      <c r="BL1105" s="51">
        <v>0.21403182159055145</v>
      </c>
      <c r="BM1105" s="51">
        <v>-1009.5063901192844</v>
      </c>
      <c r="BN1105" s="64">
        <v>-1863.4934523109864</v>
      </c>
      <c r="BO1105" s="64"/>
      <c r="BP1105" s="51">
        <v>0</v>
      </c>
      <c r="BQ1105" s="38">
        <v>0</v>
      </c>
      <c r="BR1105" s="51" t="s">
        <v>13324</v>
      </c>
      <c r="BS1105" s="51">
        <v>0</v>
      </c>
      <c r="BT1105" s="75">
        <v>2107</v>
      </c>
      <c r="BU1105" s="51">
        <v>0</v>
      </c>
      <c r="BV1105" s="75">
        <v>0</v>
      </c>
      <c r="BW1105" s="75">
        <v>0</v>
      </c>
      <c r="BX1105" s="51"/>
    </row>
    <row r="1106" spans="1:76">
      <c r="A1106" s="53" t="s">
        <v>2241</v>
      </c>
      <c r="B1106" s="1" t="s">
        <v>4524</v>
      </c>
      <c r="C1106" s="2" t="s">
        <v>3929</v>
      </c>
      <c r="D1106" s="91" t="s">
        <v>454</v>
      </c>
      <c r="E1106" s="2" t="s">
        <v>2665</v>
      </c>
      <c r="F1106" s="2" t="s">
        <v>2665</v>
      </c>
      <c r="G1106" s="2" t="s">
        <v>1372</v>
      </c>
      <c r="H1106" s="2" t="s">
        <v>1372</v>
      </c>
      <c r="I1106">
        <v>5305</v>
      </c>
      <c r="J1106" t="s">
        <v>7481</v>
      </c>
      <c r="K1106" t="e">
        <v>#VALUE!</v>
      </c>
      <c r="L1106" t="s">
        <v>3648</v>
      </c>
      <c r="M1106" s="175">
        <v>0</v>
      </c>
      <c r="N1106" s="124">
        <v>0</v>
      </c>
      <c r="O1106" s="67">
        <v>0</v>
      </c>
      <c r="P1106" s="124">
        <v>0</v>
      </c>
      <c r="Q1106" s="124">
        <v>0</v>
      </c>
      <c r="R1106" s="124">
        <v>0</v>
      </c>
      <c r="S1106" s="67">
        <v>0</v>
      </c>
      <c r="T1106" s="124">
        <v>0</v>
      </c>
      <c r="U1106" s="67">
        <v>0</v>
      </c>
      <c r="V1106" s="67">
        <v>0</v>
      </c>
      <c r="W1106" s="67">
        <v>0</v>
      </c>
      <c r="X1106" s="67">
        <v>0</v>
      </c>
      <c r="Y1106" s="52">
        <v>0</v>
      </c>
      <c r="Z1106" s="52">
        <v>0</v>
      </c>
      <c r="AA1106" s="52">
        <v>0</v>
      </c>
      <c r="AB1106" s="51">
        <v>0</v>
      </c>
      <c r="AC1106" s="51">
        <v>0</v>
      </c>
      <c r="AD1106" s="51">
        <v>0</v>
      </c>
      <c r="AE1106" s="51">
        <v>0</v>
      </c>
      <c r="AF1106" s="51">
        <v>0.37915166066423983</v>
      </c>
      <c r="AG1106" s="51">
        <v>0</v>
      </c>
      <c r="AH1106" s="51">
        <v>0</v>
      </c>
      <c r="AI1106" s="51">
        <v>0</v>
      </c>
      <c r="AJ1106" s="51">
        <v>-999</v>
      </c>
      <c r="AK1106" s="51" t="s">
        <v>12734</v>
      </c>
      <c r="AL1106" s="51" t="s">
        <v>12734</v>
      </c>
      <c r="AM1106" s="51" t="s">
        <v>12734</v>
      </c>
      <c r="AN1106" s="51" t="s">
        <v>12734</v>
      </c>
      <c r="AO1106" s="51" t="s">
        <v>12734</v>
      </c>
      <c r="AP1106" s="51">
        <v>-999</v>
      </c>
      <c r="AQ1106" s="51" t="s">
        <v>12734</v>
      </c>
      <c r="AR1106" s="51" t="s">
        <v>12734</v>
      </c>
      <c r="AS1106" s="51" t="s">
        <v>12734</v>
      </c>
      <c r="AT1106" s="51">
        <v>-999</v>
      </c>
      <c r="AU1106" s="51">
        <v>-999</v>
      </c>
      <c r="AV1106" s="76" t="s">
        <v>12734</v>
      </c>
      <c r="AW1106" s="133" t="s">
        <v>12734</v>
      </c>
      <c r="AX1106" s="133" t="s">
        <v>12734</v>
      </c>
      <c r="AY1106" s="133" t="s">
        <v>12734</v>
      </c>
      <c r="AZ1106" s="133" t="s">
        <v>12734</v>
      </c>
      <c r="BA1106" s="133">
        <v>219</v>
      </c>
      <c r="BB1106" s="133" t="s">
        <v>12734</v>
      </c>
      <c r="BC1106" s="133" t="s">
        <v>12734</v>
      </c>
      <c r="BD1106" s="133" t="s">
        <v>12734</v>
      </c>
      <c r="BE1106" s="133">
        <v>388</v>
      </c>
      <c r="BF1106" s="133">
        <v>373</v>
      </c>
      <c r="BG1106" s="92" t="s">
        <v>12734</v>
      </c>
      <c r="BH1106" s="51">
        <v>10.292358297693868</v>
      </c>
      <c r="BI1106" s="8">
        <v>-1009.2923582976939</v>
      </c>
      <c r="BJ1106" s="12">
        <v>884</v>
      </c>
      <c r="BK1106" s="51">
        <v>0</v>
      </c>
      <c r="BL1106" s="51">
        <v>0.21403182159055145</v>
      </c>
      <c r="BM1106" s="51">
        <v>-1009.5063901192844</v>
      </c>
      <c r="BN1106" s="64">
        <v>-1863.4934523109864</v>
      </c>
      <c r="BO1106" s="64"/>
      <c r="BP1106" s="51">
        <v>0</v>
      </c>
      <c r="BQ1106" s="38">
        <v>0</v>
      </c>
      <c r="BR1106" s="51" t="s">
        <v>13324</v>
      </c>
      <c r="BS1106" s="51">
        <v>0</v>
      </c>
      <c r="BT1106" s="75">
        <v>2107</v>
      </c>
      <c r="BU1106" s="51">
        <v>0</v>
      </c>
      <c r="BV1106" s="75">
        <v>0</v>
      </c>
      <c r="BW1106" s="75">
        <v>0</v>
      </c>
      <c r="BX1106" s="51"/>
    </row>
    <row r="1107" spans="1:76">
      <c r="A1107" s="48" t="s">
        <v>2243</v>
      </c>
      <c r="B1107" s="104" t="s">
        <v>4719</v>
      </c>
      <c r="C1107" s="2" t="s">
        <v>4015</v>
      </c>
      <c r="D1107" s="91" t="s">
        <v>136</v>
      </c>
      <c r="E1107" s="2" t="s">
        <v>2665</v>
      </c>
      <c r="F1107" s="2" t="s">
        <v>2665</v>
      </c>
      <c r="G1107" s="2" t="s">
        <v>1372</v>
      </c>
      <c r="H1107" s="2" t="s">
        <v>1372</v>
      </c>
      <c r="I1107">
        <v>4611</v>
      </c>
      <c r="J1107" t="s">
        <v>6773</v>
      </c>
      <c r="K1107" t="e">
        <v>#VALUE!</v>
      </c>
      <c r="L1107" t="s">
        <v>3650</v>
      </c>
      <c r="M1107" s="175">
        <v>0</v>
      </c>
      <c r="N1107" s="124">
        <v>0</v>
      </c>
      <c r="O1107" s="75">
        <v>0</v>
      </c>
      <c r="P1107" s="124">
        <v>0</v>
      </c>
      <c r="Q1107" s="124">
        <v>0</v>
      </c>
      <c r="R1107" s="124">
        <v>0</v>
      </c>
      <c r="S1107" s="75">
        <v>0</v>
      </c>
      <c r="T1107" s="124">
        <v>0</v>
      </c>
      <c r="U1107" s="75">
        <v>0</v>
      </c>
      <c r="V1107" s="75">
        <v>0</v>
      </c>
      <c r="W1107" s="75">
        <v>0</v>
      </c>
      <c r="X1107" s="75">
        <v>0</v>
      </c>
      <c r="Y1107" s="4">
        <v>0</v>
      </c>
      <c r="Z1107" s="4">
        <v>0</v>
      </c>
      <c r="AA1107" s="4">
        <v>0</v>
      </c>
      <c r="AB1107" s="8">
        <v>0</v>
      </c>
      <c r="AC1107" s="8">
        <v>0</v>
      </c>
      <c r="AD1107" s="8">
        <v>0</v>
      </c>
      <c r="AE1107" s="8">
        <v>0</v>
      </c>
      <c r="AF1107" s="51">
        <v>0.37915166066423983</v>
      </c>
      <c r="AG1107" s="51">
        <v>0</v>
      </c>
      <c r="AH1107" s="51">
        <v>0</v>
      </c>
      <c r="AI1107" s="51">
        <v>0</v>
      </c>
      <c r="AJ1107" s="8">
        <v>-999</v>
      </c>
      <c r="AK1107" s="8" t="s">
        <v>12734</v>
      </c>
      <c r="AL1107" s="8" t="s">
        <v>12734</v>
      </c>
      <c r="AM1107" s="8" t="s">
        <v>12734</v>
      </c>
      <c r="AN1107" s="8" t="s">
        <v>12734</v>
      </c>
      <c r="AO1107" s="8" t="s">
        <v>12734</v>
      </c>
      <c r="AP1107" s="8">
        <v>-999</v>
      </c>
      <c r="AQ1107" s="8" t="s">
        <v>12734</v>
      </c>
      <c r="AR1107" s="8" t="s">
        <v>12734</v>
      </c>
      <c r="AS1107" s="8" t="s">
        <v>12734</v>
      </c>
      <c r="AT1107" s="8">
        <v>-999</v>
      </c>
      <c r="AU1107" s="8">
        <v>-999</v>
      </c>
      <c r="AV1107" s="133" t="s">
        <v>12734</v>
      </c>
      <c r="AW1107" s="133" t="s">
        <v>12734</v>
      </c>
      <c r="AX1107" s="133" t="s">
        <v>12734</v>
      </c>
      <c r="AY1107" s="133" t="s">
        <v>12734</v>
      </c>
      <c r="AZ1107" s="133" t="s">
        <v>12734</v>
      </c>
      <c r="BA1107" s="133">
        <v>219</v>
      </c>
      <c r="BB1107" s="133" t="s">
        <v>12734</v>
      </c>
      <c r="BC1107" s="133" t="s">
        <v>12734</v>
      </c>
      <c r="BD1107" s="133" t="s">
        <v>12734</v>
      </c>
      <c r="BE1107" s="133">
        <v>388</v>
      </c>
      <c r="BF1107" s="133">
        <v>373</v>
      </c>
      <c r="BG1107" s="92" t="s">
        <v>12734</v>
      </c>
      <c r="BH1107" s="8">
        <v>10.292358297693868</v>
      </c>
      <c r="BI1107" s="8">
        <v>-1009.2923582976939</v>
      </c>
      <c r="BJ1107" s="12">
        <v>884</v>
      </c>
      <c r="BK1107" s="10">
        <v>0</v>
      </c>
      <c r="BL1107" s="10">
        <v>0.21403182159055145</v>
      </c>
      <c r="BM1107" s="10">
        <v>-1009.5063901192844</v>
      </c>
      <c r="BN1107" s="41">
        <v>-1863.4934523109864</v>
      </c>
      <c r="BO1107" s="41"/>
      <c r="BP1107" s="10">
        <v>0</v>
      </c>
      <c r="BQ1107" s="38">
        <v>0</v>
      </c>
      <c r="BR1107" s="6" t="s">
        <v>13324</v>
      </c>
      <c r="BS1107" s="51">
        <v>0</v>
      </c>
      <c r="BT1107" s="75">
        <v>2107</v>
      </c>
      <c r="BU1107" s="51">
        <v>0</v>
      </c>
      <c r="BV1107" s="75">
        <v>0</v>
      </c>
      <c r="BW1107" s="75">
        <v>0</v>
      </c>
      <c r="BX1107" s="51"/>
    </row>
    <row r="1108" spans="1:76">
      <c r="A1108" s="48" t="s">
        <v>2244</v>
      </c>
      <c r="B1108" s="104" t="s">
        <v>4063</v>
      </c>
      <c r="C1108" s="2" t="s">
        <v>4008</v>
      </c>
      <c r="D1108" s="91" t="s">
        <v>40</v>
      </c>
      <c r="E1108" s="2" t="s">
        <v>2665</v>
      </c>
      <c r="F1108" s="2" t="s">
        <v>2665</v>
      </c>
      <c r="G1108" s="2" t="s">
        <v>1372</v>
      </c>
      <c r="H1108" s="2" t="s">
        <v>1372</v>
      </c>
      <c r="I1108">
        <v>6746</v>
      </c>
      <c r="J1108" t="s">
        <v>7231</v>
      </c>
      <c r="K1108" t="e">
        <v>#VALUE!</v>
      </c>
      <c r="L1108" t="s">
        <v>6141</v>
      </c>
      <c r="M1108" s="175">
        <v>0</v>
      </c>
      <c r="N1108" s="124">
        <v>0</v>
      </c>
      <c r="O1108" s="75">
        <v>0</v>
      </c>
      <c r="P1108" s="124">
        <v>0</v>
      </c>
      <c r="Q1108" s="124">
        <v>0</v>
      </c>
      <c r="R1108" s="124">
        <v>0</v>
      </c>
      <c r="S1108" s="75">
        <v>0</v>
      </c>
      <c r="T1108" s="124">
        <v>0</v>
      </c>
      <c r="U1108" s="75">
        <v>0</v>
      </c>
      <c r="V1108" s="75">
        <v>0</v>
      </c>
      <c r="W1108" s="75">
        <v>0</v>
      </c>
      <c r="X1108" s="75">
        <v>0</v>
      </c>
      <c r="Y1108" s="4">
        <v>0</v>
      </c>
      <c r="Z1108" s="4">
        <v>0</v>
      </c>
      <c r="AA1108" s="4">
        <v>0</v>
      </c>
      <c r="AB1108" s="8">
        <v>0</v>
      </c>
      <c r="AC1108" s="8">
        <v>0</v>
      </c>
      <c r="AD1108" s="8">
        <v>0</v>
      </c>
      <c r="AE1108" s="8">
        <v>0</v>
      </c>
      <c r="AF1108" s="51">
        <v>0.37915166066423983</v>
      </c>
      <c r="AG1108" s="51">
        <v>0</v>
      </c>
      <c r="AH1108" s="51">
        <v>0</v>
      </c>
      <c r="AI1108" s="51">
        <v>0</v>
      </c>
      <c r="AJ1108" s="8">
        <v>-999</v>
      </c>
      <c r="AK1108" s="8" t="s">
        <v>12734</v>
      </c>
      <c r="AL1108" s="8" t="s">
        <v>12734</v>
      </c>
      <c r="AM1108" s="8" t="s">
        <v>12734</v>
      </c>
      <c r="AN1108" s="8" t="s">
        <v>12734</v>
      </c>
      <c r="AO1108" s="8" t="s">
        <v>12734</v>
      </c>
      <c r="AP1108" s="8">
        <v>-999</v>
      </c>
      <c r="AQ1108" s="8" t="s">
        <v>12734</v>
      </c>
      <c r="AR1108" s="8" t="s">
        <v>12734</v>
      </c>
      <c r="AS1108" s="8" t="s">
        <v>12734</v>
      </c>
      <c r="AT1108" s="8">
        <v>-999</v>
      </c>
      <c r="AU1108" s="8">
        <v>-999</v>
      </c>
      <c r="AV1108" s="133" t="s">
        <v>12734</v>
      </c>
      <c r="AW1108" s="133" t="s">
        <v>12734</v>
      </c>
      <c r="AX1108" s="133" t="s">
        <v>12734</v>
      </c>
      <c r="AY1108" s="133" t="s">
        <v>12734</v>
      </c>
      <c r="AZ1108" s="133" t="s">
        <v>12734</v>
      </c>
      <c r="BA1108" s="133">
        <v>219</v>
      </c>
      <c r="BB1108" s="133" t="s">
        <v>12734</v>
      </c>
      <c r="BC1108" s="133" t="s">
        <v>12734</v>
      </c>
      <c r="BD1108" s="133" t="s">
        <v>12734</v>
      </c>
      <c r="BE1108" s="133">
        <v>388</v>
      </c>
      <c r="BF1108" s="133">
        <v>373</v>
      </c>
      <c r="BG1108" s="92" t="s">
        <v>12734</v>
      </c>
      <c r="BH1108" s="8">
        <v>10.292358297693868</v>
      </c>
      <c r="BI1108" s="8">
        <v>-1009.2923582976939</v>
      </c>
      <c r="BJ1108" s="12">
        <v>884</v>
      </c>
      <c r="BK1108" s="10">
        <v>0</v>
      </c>
      <c r="BL1108" s="10">
        <v>0.21403182159055145</v>
      </c>
      <c r="BM1108" s="10">
        <v>-1009.5063901192844</v>
      </c>
      <c r="BN1108" s="41">
        <v>-1863.4934523109864</v>
      </c>
      <c r="BO1108" s="41"/>
      <c r="BP1108" s="10">
        <v>0</v>
      </c>
      <c r="BQ1108" s="38">
        <v>0</v>
      </c>
      <c r="BR1108" s="6" t="s">
        <v>13324</v>
      </c>
      <c r="BS1108" s="51">
        <v>0</v>
      </c>
      <c r="BT1108" s="75">
        <v>2107</v>
      </c>
      <c r="BU1108" s="51">
        <v>0</v>
      </c>
      <c r="BV1108" s="75">
        <v>0</v>
      </c>
      <c r="BW1108" s="75">
        <v>0</v>
      </c>
      <c r="BX1108" s="51"/>
    </row>
    <row r="1109" spans="1:76">
      <c r="A1109" s="186" t="s">
        <v>2250</v>
      </c>
      <c r="B1109" s="187" t="s">
        <v>4482</v>
      </c>
      <c r="C1109" s="205" t="s">
        <v>4027</v>
      </c>
      <c r="D1109" s="220" t="s">
        <v>625</v>
      </c>
      <c r="E1109" s="205" t="s">
        <v>2665</v>
      </c>
      <c r="F1109" s="205" t="s">
        <v>2665</v>
      </c>
      <c r="G1109" s="205" t="s">
        <v>1372</v>
      </c>
      <c r="H1109" s="205" t="s">
        <v>1372</v>
      </c>
      <c r="I1109" s="206">
        <v>6274</v>
      </c>
      <c r="J1109" s="206" t="s">
        <v>6606</v>
      </c>
      <c r="K1109" s="207" t="e">
        <v>#VALUE!</v>
      </c>
      <c r="L1109" s="207" t="s">
        <v>3660</v>
      </c>
      <c r="M1109" s="208">
        <v>0</v>
      </c>
      <c r="N1109" s="209">
        <v>0</v>
      </c>
      <c r="O1109" s="209">
        <v>0</v>
      </c>
      <c r="P1109" s="209">
        <v>0</v>
      </c>
      <c r="Q1109" s="209">
        <v>0</v>
      </c>
      <c r="R1109" s="209">
        <v>0</v>
      </c>
      <c r="S1109" s="209">
        <v>0</v>
      </c>
      <c r="T1109" s="209">
        <v>0</v>
      </c>
      <c r="U1109" s="209">
        <v>0</v>
      </c>
      <c r="V1109" s="209">
        <v>0</v>
      </c>
      <c r="W1109" s="209">
        <v>0</v>
      </c>
      <c r="X1109" s="209">
        <v>0</v>
      </c>
      <c r="Y1109" s="210">
        <v>0</v>
      </c>
      <c r="Z1109" s="211">
        <v>0</v>
      </c>
      <c r="AA1109" s="211">
        <v>0</v>
      </c>
      <c r="AB1109" s="212">
        <v>0</v>
      </c>
      <c r="AC1109" s="212">
        <v>0</v>
      </c>
      <c r="AD1109" s="212">
        <v>0</v>
      </c>
      <c r="AE1109" s="212">
        <v>0</v>
      </c>
      <c r="AF1109" s="212">
        <v>0.37915166066423983</v>
      </c>
      <c r="AG1109" s="213">
        <v>0</v>
      </c>
      <c r="AH1109" s="213">
        <v>0</v>
      </c>
      <c r="AI1109" s="213">
        <v>0</v>
      </c>
      <c r="AJ1109" s="212">
        <v>-999</v>
      </c>
      <c r="AK1109" s="212" t="s">
        <v>12734</v>
      </c>
      <c r="AL1109" s="212" t="s">
        <v>12734</v>
      </c>
      <c r="AM1109" s="212" t="s">
        <v>12734</v>
      </c>
      <c r="AN1109" s="212" t="s">
        <v>12734</v>
      </c>
      <c r="AO1109" s="212" t="s">
        <v>12734</v>
      </c>
      <c r="AP1109" s="212">
        <v>-999</v>
      </c>
      <c r="AQ1109" s="212" t="s">
        <v>12734</v>
      </c>
      <c r="AR1109" s="212" t="s">
        <v>12734</v>
      </c>
      <c r="AS1109" s="212" t="s">
        <v>12734</v>
      </c>
      <c r="AT1109" s="212">
        <v>-999</v>
      </c>
      <c r="AU1109" s="212">
        <v>-999</v>
      </c>
      <c r="AV1109" s="214" t="s">
        <v>12734</v>
      </c>
      <c r="AW1109" s="214" t="s">
        <v>12734</v>
      </c>
      <c r="AX1109" s="214" t="s">
        <v>12734</v>
      </c>
      <c r="AY1109" s="214" t="s">
        <v>12734</v>
      </c>
      <c r="AZ1109" s="214" t="s">
        <v>12734</v>
      </c>
      <c r="BA1109" s="214">
        <v>219</v>
      </c>
      <c r="BB1109" s="214" t="s">
        <v>12734</v>
      </c>
      <c r="BC1109" s="214" t="s">
        <v>12734</v>
      </c>
      <c r="BD1109" s="214" t="s">
        <v>12734</v>
      </c>
      <c r="BE1109" s="214">
        <v>388</v>
      </c>
      <c r="BF1109" s="214">
        <v>373</v>
      </c>
      <c r="BG1109" s="215" t="s">
        <v>12734</v>
      </c>
      <c r="BH1109" s="212">
        <v>10.292358297693868</v>
      </c>
      <c r="BI1109" s="212">
        <v>-1009.2923582976939</v>
      </c>
      <c r="BJ1109" s="214">
        <v>884</v>
      </c>
      <c r="BK1109" s="212">
        <v>0</v>
      </c>
      <c r="BL1109" s="212">
        <v>0.21403182159055145</v>
      </c>
      <c r="BM1109" s="212">
        <v>-1009.5063901192844</v>
      </c>
      <c r="BN1109" s="216">
        <v>-1863.4934523109864</v>
      </c>
      <c r="BO1109" s="217"/>
      <c r="BP1109" s="212">
        <v>0</v>
      </c>
      <c r="BQ1109" s="38">
        <v>0</v>
      </c>
      <c r="BR1109" s="212" t="s">
        <v>13324</v>
      </c>
      <c r="BS1109" s="212">
        <v>0</v>
      </c>
      <c r="BT1109" s="218">
        <v>2107</v>
      </c>
      <c r="BU1109" s="213">
        <v>0</v>
      </c>
      <c r="BV1109" s="218">
        <v>0</v>
      </c>
      <c r="BW1109" s="218">
        <v>0</v>
      </c>
      <c r="BX1109" s="212"/>
    </row>
    <row r="1110" spans="1:76">
      <c r="A1110" s="26" t="s">
        <v>2254</v>
      </c>
      <c r="B1110" s="1" t="s">
        <v>4478</v>
      </c>
      <c r="C1110" s="2" t="s">
        <v>4038</v>
      </c>
      <c r="D1110" s="91" t="s">
        <v>215</v>
      </c>
      <c r="E1110" s="2" t="s">
        <v>2665</v>
      </c>
      <c r="F1110" s="2" t="s">
        <v>2665</v>
      </c>
      <c r="G1110" s="2" t="s">
        <v>1372</v>
      </c>
      <c r="H1110" s="2" t="s">
        <v>1372</v>
      </c>
      <c r="I1110">
        <v>2218</v>
      </c>
      <c r="J1110" t="s">
        <v>7930</v>
      </c>
      <c r="K1110" t="e">
        <v>#VALUE!</v>
      </c>
      <c r="L1110" t="s">
        <v>3664</v>
      </c>
      <c r="M1110" s="175">
        <v>0</v>
      </c>
      <c r="N1110" s="124">
        <v>0</v>
      </c>
      <c r="O1110" s="75">
        <v>0</v>
      </c>
      <c r="P1110" s="124">
        <v>0</v>
      </c>
      <c r="Q1110" s="124">
        <v>0</v>
      </c>
      <c r="R1110" s="124">
        <v>0</v>
      </c>
      <c r="S1110" s="75">
        <v>0</v>
      </c>
      <c r="T1110" s="124">
        <v>0</v>
      </c>
      <c r="U1110" s="75">
        <v>0</v>
      </c>
      <c r="V1110" s="75">
        <v>0</v>
      </c>
      <c r="W1110" s="75">
        <v>0</v>
      </c>
      <c r="X1110" s="75">
        <v>0</v>
      </c>
      <c r="Y1110" s="4">
        <v>0</v>
      </c>
      <c r="Z1110" s="4">
        <v>0</v>
      </c>
      <c r="AA1110" s="4">
        <v>0</v>
      </c>
      <c r="AB1110" s="8">
        <v>0</v>
      </c>
      <c r="AC1110" s="8">
        <v>0</v>
      </c>
      <c r="AD1110" s="8">
        <v>0</v>
      </c>
      <c r="AE1110" s="8">
        <v>0</v>
      </c>
      <c r="AF1110" s="51">
        <v>0.37915166066423983</v>
      </c>
      <c r="AG1110" s="51">
        <v>0</v>
      </c>
      <c r="AH1110" s="51">
        <v>0</v>
      </c>
      <c r="AI1110" s="51">
        <v>0</v>
      </c>
      <c r="AJ1110" s="8">
        <v>-999</v>
      </c>
      <c r="AK1110" s="8" t="s">
        <v>12734</v>
      </c>
      <c r="AL1110" s="8" t="s">
        <v>12734</v>
      </c>
      <c r="AM1110" s="8" t="s">
        <v>12734</v>
      </c>
      <c r="AN1110" s="8" t="s">
        <v>12734</v>
      </c>
      <c r="AO1110" s="8" t="s">
        <v>12734</v>
      </c>
      <c r="AP1110" s="8">
        <v>-999</v>
      </c>
      <c r="AQ1110" s="8" t="s">
        <v>12734</v>
      </c>
      <c r="AR1110" s="8" t="s">
        <v>12734</v>
      </c>
      <c r="AS1110" s="8" t="s">
        <v>12734</v>
      </c>
      <c r="AT1110" s="8">
        <v>-999</v>
      </c>
      <c r="AU1110" s="8">
        <v>-999</v>
      </c>
      <c r="AV1110" s="133" t="s">
        <v>12734</v>
      </c>
      <c r="AW1110" s="133" t="s">
        <v>12734</v>
      </c>
      <c r="AX1110" s="133" t="s">
        <v>12734</v>
      </c>
      <c r="AY1110" s="133" t="s">
        <v>12734</v>
      </c>
      <c r="AZ1110" s="133" t="s">
        <v>12734</v>
      </c>
      <c r="BA1110" s="133">
        <v>219</v>
      </c>
      <c r="BB1110" s="133" t="s">
        <v>12734</v>
      </c>
      <c r="BC1110" s="133" t="s">
        <v>12734</v>
      </c>
      <c r="BD1110" s="133" t="s">
        <v>12734</v>
      </c>
      <c r="BE1110" s="133">
        <v>388</v>
      </c>
      <c r="BF1110" s="133">
        <v>373</v>
      </c>
      <c r="BG1110" s="92" t="s">
        <v>12734</v>
      </c>
      <c r="BH1110" s="8">
        <v>10.292358297693868</v>
      </c>
      <c r="BI1110" s="8">
        <v>-1009.2923582976939</v>
      </c>
      <c r="BJ1110" s="12">
        <v>884</v>
      </c>
      <c r="BK1110" s="10">
        <v>0</v>
      </c>
      <c r="BL1110" s="10">
        <v>0.21403182159055145</v>
      </c>
      <c r="BM1110" s="10">
        <v>-1009.5063901192844</v>
      </c>
      <c r="BN1110" s="41">
        <v>-1863.4934523109864</v>
      </c>
      <c r="BO1110" s="41"/>
      <c r="BP1110" s="10">
        <v>0</v>
      </c>
      <c r="BQ1110" s="38">
        <v>0</v>
      </c>
      <c r="BR1110" s="6" t="s">
        <v>13324</v>
      </c>
      <c r="BS1110" s="51">
        <v>0</v>
      </c>
      <c r="BT1110" s="75">
        <v>2107</v>
      </c>
      <c r="BU1110" s="51">
        <v>0</v>
      </c>
      <c r="BV1110" s="75">
        <v>0</v>
      </c>
      <c r="BW1110" s="75">
        <v>0</v>
      </c>
      <c r="BX1110" s="51"/>
    </row>
    <row r="1111" spans="1:76">
      <c r="A1111" s="26" t="s">
        <v>3670</v>
      </c>
      <c r="B1111" s="1" t="s">
        <v>3996</v>
      </c>
      <c r="C1111" s="2" t="s">
        <v>4025</v>
      </c>
      <c r="D1111" s="91" t="s">
        <v>2822</v>
      </c>
      <c r="E1111" s="2" t="s">
        <v>2665</v>
      </c>
      <c r="F1111" s="2" t="s">
        <v>2665</v>
      </c>
      <c r="G1111" s="2" t="s">
        <v>1372</v>
      </c>
      <c r="H1111" s="2" t="s">
        <v>1372</v>
      </c>
      <c r="I1111">
        <v>210</v>
      </c>
      <c r="J1111" t="s">
        <v>6765</v>
      </c>
      <c r="K1111" t="e">
        <v>#VALUE!</v>
      </c>
      <c r="L1111" t="s">
        <v>6144</v>
      </c>
      <c r="M1111" s="175">
        <v>0</v>
      </c>
      <c r="N1111" s="124">
        <v>0</v>
      </c>
      <c r="O1111" s="75">
        <v>0</v>
      </c>
      <c r="P1111" s="124">
        <v>0</v>
      </c>
      <c r="Q1111" s="124">
        <v>0</v>
      </c>
      <c r="R1111" s="124">
        <v>0</v>
      </c>
      <c r="S1111" s="75">
        <v>0</v>
      </c>
      <c r="T1111" s="124">
        <v>0</v>
      </c>
      <c r="U1111" s="75">
        <v>0</v>
      </c>
      <c r="V1111" s="75">
        <v>0</v>
      </c>
      <c r="W1111" s="75">
        <v>0</v>
      </c>
      <c r="X1111" s="75">
        <v>0</v>
      </c>
      <c r="Y1111" s="4">
        <v>0</v>
      </c>
      <c r="Z1111" s="4">
        <v>0</v>
      </c>
      <c r="AA1111" s="4">
        <v>0</v>
      </c>
      <c r="AB1111" s="8">
        <v>0</v>
      </c>
      <c r="AC1111" s="8">
        <v>0</v>
      </c>
      <c r="AD1111" s="8">
        <v>0</v>
      </c>
      <c r="AE1111" s="8">
        <v>0</v>
      </c>
      <c r="AF1111" s="51">
        <v>0.37915166066423983</v>
      </c>
      <c r="AG1111" s="51">
        <v>0</v>
      </c>
      <c r="AH1111" s="51">
        <v>0</v>
      </c>
      <c r="AI1111" s="51">
        <v>0</v>
      </c>
      <c r="AJ1111" s="8">
        <v>-999</v>
      </c>
      <c r="AK1111" s="8" t="s">
        <v>12734</v>
      </c>
      <c r="AL1111" s="8" t="s">
        <v>12734</v>
      </c>
      <c r="AM1111" s="8" t="s">
        <v>12734</v>
      </c>
      <c r="AN1111" s="8" t="s">
        <v>12734</v>
      </c>
      <c r="AO1111" s="8" t="s">
        <v>12734</v>
      </c>
      <c r="AP1111" s="8">
        <v>-999</v>
      </c>
      <c r="AQ1111" s="8" t="s">
        <v>12734</v>
      </c>
      <c r="AR1111" s="8" t="s">
        <v>12734</v>
      </c>
      <c r="AS1111" s="8" t="s">
        <v>12734</v>
      </c>
      <c r="AT1111" s="8">
        <v>-999</v>
      </c>
      <c r="AU1111" s="8">
        <v>-999</v>
      </c>
      <c r="AV1111" s="133" t="s">
        <v>12734</v>
      </c>
      <c r="AW1111" s="133" t="s">
        <v>12734</v>
      </c>
      <c r="AX1111" s="133" t="s">
        <v>12734</v>
      </c>
      <c r="AY1111" s="133" t="s">
        <v>12734</v>
      </c>
      <c r="AZ1111" s="133" t="s">
        <v>12734</v>
      </c>
      <c r="BA1111" s="133">
        <v>219</v>
      </c>
      <c r="BB1111" s="133" t="s">
        <v>12734</v>
      </c>
      <c r="BC1111" s="133" t="s">
        <v>12734</v>
      </c>
      <c r="BD1111" s="133" t="s">
        <v>12734</v>
      </c>
      <c r="BE1111" s="133">
        <v>388</v>
      </c>
      <c r="BF1111" s="133">
        <v>373</v>
      </c>
      <c r="BG1111" s="92" t="s">
        <v>12734</v>
      </c>
      <c r="BH1111" s="8">
        <v>10.292358297693868</v>
      </c>
      <c r="BI1111" s="8">
        <v>-1009.2923582976939</v>
      </c>
      <c r="BJ1111" s="12">
        <v>884</v>
      </c>
      <c r="BK1111" s="10">
        <v>0</v>
      </c>
      <c r="BL1111" s="10">
        <v>0.21403182159055145</v>
      </c>
      <c r="BM1111" s="10">
        <v>-1009.5063901192844</v>
      </c>
      <c r="BN1111" s="41">
        <v>-1863.4934523109864</v>
      </c>
      <c r="BO1111" s="41"/>
      <c r="BP1111" s="10">
        <v>0</v>
      </c>
      <c r="BQ1111" s="38">
        <v>0</v>
      </c>
      <c r="BR1111" s="6" t="s">
        <v>13324</v>
      </c>
      <c r="BS1111" s="51">
        <v>0</v>
      </c>
      <c r="BT1111" s="75">
        <v>2107</v>
      </c>
      <c r="BU1111" s="51">
        <v>0</v>
      </c>
      <c r="BV1111" s="75">
        <v>0</v>
      </c>
      <c r="BW1111" s="75">
        <v>0</v>
      </c>
      <c r="BX1111" s="51"/>
    </row>
    <row r="1112" spans="1:76">
      <c r="A1112" s="61" t="s">
        <v>2270</v>
      </c>
      <c r="B1112" s="104" t="s">
        <v>4724</v>
      </c>
      <c r="C1112" s="2" t="s">
        <v>4061</v>
      </c>
      <c r="D1112" s="91" t="s">
        <v>492</v>
      </c>
      <c r="E1112" s="2" t="s">
        <v>2665</v>
      </c>
      <c r="F1112" s="2" t="s">
        <v>2665</v>
      </c>
      <c r="G1112" s="2" t="s">
        <v>1372</v>
      </c>
      <c r="H1112" s="2" t="s">
        <v>1372</v>
      </c>
      <c r="I1112">
        <v>3441</v>
      </c>
      <c r="J1112" t="s">
        <v>7410</v>
      </c>
      <c r="K1112" t="e">
        <v>#VALUE!</v>
      </c>
      <c r="L1112" t="s">
        <v>3682</v>
      </c>
      <c r="M1112" s="175">
        <v>0</v>
      </c>
      <c r="N1112" s="124">
        <v>0</v>
      </c>
      <c r="O1112" s="75">
        <v>0</v>
      </c>
      <c r="P1112" s="124">
        <v>0</v>
      </c>
      <c r="Q1112" s="124">
        <v>0</v>
      </c>
      <c r="R1112" s="124">
        <v>0</v>
      </c>
      <c r="S1112" s="75">
        <v>0</v>
      </c>
      <c r="T1112" s="124">
        <v>0</v>
      </c>
      <c r="U1112" s="75">
        <v>0</v>
      </c>
      <c r="V1112" s="75">
        <v>0</v>
      </c>
      <c r="W1112" s="75">
        <v>0</v>
      </c>
      <c r="X1112" s="75">
        <v>0</v>
      </c>
      <c r="Y1112" s="52">
        <v>0</v>
      </c>
      <c r="Z1112" s="52">
        <v>0</v>
      </c>
      <c r="AA1112" s="52">
        <v>0</v>
      </c>
      <c r="AB1112" s="51">
        <v>0</v>
      </c>
      <c r="AC1112" s="51">
        <v>0</v>
      </c>
      <c r="AD1112" s="51">
        <v>0</v>
      </c>
      <c r="AE1112" s="51">
        <v>0</v>
      </c>
      <c r="AF1112" s="51">
        <v>0.37915166066423983</v>
      </c>
      <c r="AG1112" s="51">
        <v>0</v>
      </c>
      <c r="AH1112" s="51">
        <v>0</v>
      </c>
      <c r="AI1112" s="51">
        <v>0</v>
      </c>
      <c r="AJ1112" s="51">
        <v>-999</v>
      </c>
      <c r="AK1112" s="51" t="s">
        <v>12734</v>
      </c>
      <c r="AL1112" s="51" t="s">
        <v>12734</v>
      </c>
      <c r="AM1112" s="51" t="s">
        <v>12734</v>
      </c>
      <c r="AN1112" s="51" t="s">
        <v>12734</v>
      </c>
      <c r="AO1112" s="51" t="s">
        <v>12734</v>
      </c>
      <c r="AP1112" s="51">
        <v>-999</v>
      </c>
      <c r="AQ1112" s="51" t="s">
        <v>12734</v>
      </c>
      <c r="AR1112" s="51" t="s">
        <v>12734</v>
      </c>
      <c r="AS1112" s="51" t="s">
        <v>12734</v>
      </c>
      <c r="AT1112" s="51">
        <v>-999</v>
      </c>
      <c r="AU1112" s="51">
        <v>-999</v>
      </c>
      <c r="AV1112" s="76" t="s">
        <v>12734</v>
      </c>
      <c r="AW1112" s="133" t="s">
        <v>12734</v>
      </c>
      <c r="AX1112" s="133" t="s">
        <v>12734</v>
      </c>
      <c r="AY1112" s="133" t="s">
        <v>12734</v>
      </c>
      <c r="AZ1112" s="133" t="s">
        <v>12734</v>
      </c>
      <c r="BA1112" s="133">
        <v>219</v>
      </c>
      <c r="BB1112" s="133" t="s">
        <v>12734</v>
      </c>
      <c r="BC1112" s="133" t="s">
        <v>12734</v>
      </c>
      <c r="BD1112" s="133" t="s">
        <v>12734</v>
      </c>
      <c r="BE1112" s="133">
        <v>388</v>
      </c>
      <c r="BF1112" s="133">
        <v>373</v>
      </c>
      <c r="BG1112" s="92" t="s">
        <v>12734</v>
      </c>
      <c r="BH1112" s="51">
        <v>10.292358297693868</v>
      </c>
      <c r="BI1112" s="51">
        <v>-1009.2923582976939</v>
      </c>
      <c r="BJ1112" s="76">
        <v>884</v>
      </c>
      <c r="BK1112" s="51">
        <v>0</v>
      </c>
      <c r="BL1112" s="51">
        <v>0.21403182159055145</v>
      </c>
      <c r="BM1112" s="51">
        <v>-1009.5063901192844</v>
      </c>
      <c r="BN1112" s="64">
        <v>-1863.4934523109864</v>
      </c>
      <c r="BO1112" s="64"/>
      <c r="BP1112" s="51">
        <v>0</v>
      </c>
      <c r="BQ1112" s="38">
        <v>0</v>
      </c>
      <c r="BR1112" s="51" t="s">
        <v>13324</v>
      </c>
      <c r="BS1112" s="51">
        <v>0</v>
      </c>
      <c r="BT1112" s="75">
        <v>2107</v>
      </c>
      <c r="BU1112" s="51">
        <v>0</v>
      </c>
      <c r="BV1112" s="75">
        <v>0</v>
      </c>
      <c r="BW1112" s="75">
        <v>0</v>
      </c>
      <c r="BX1112" s="51"/>
    </row>
    <row r="1113" spans="1:76">
      <c r="A1113" s="186" t="s">
        <v>2281</v>
      </c>
      <c r="B1113" s="187" t="s">
        <v>4200</v>
      </c>
      <c r="C1113" s="188" t="s">
        <v>3929</v>
      </c>
      <c r="D1113" s="219" t="s">
        <v>475</v>
      </c>
      <c r="E1113" s="188" t="s">
        <v>2665</v>
      </c>
      <c r="F1113" s="188" t="s">
        <v>2665</v>
      </c>
      <c r="G1113" s="188" t="s">
        <v>1372</v>
      </c>
      <c r="H1113" s="188" t="s">
        <v>1372</v>
      </c>
      <c r="I1113" s="190">
        <v>2090</v>
      </c>
      <c r="J1113" s="190" t="s">
        <v>7315</v>
      </c>
      <c r="K1113" s="202" t="e">
        <v>#VALUE!</v>
      </c>
      <c r="L1113" s="202" t="s">
        <v>3691</v>
      </c>
      <c r="M1113" s="66">
        <v>0</v>
      </c>
      <c r="N1113" s="192">
        <v>0</v>
      </c>
      <c r="O1113" s="192">
        <v>0</v>
      </c>
      <c r="P1113" s="192">
        <v>0</v>
      </c>
      <c r="Q1113" s="192">
        <v>0</v>
      </c>
      <c r="R1113" s="192">
        <v>0</v>
      </c>
      <c r="S1113" s="192">
        <v>0</v>
      </c>
      <c r="T1113" s="192">
        <v>0</v>
      </c>
      <c r="U1113" s="192">
        <v>0</v>
      </c>
      <c r="V1113" s="192">
        <v>0</v>
      </c>
      <c r="W1113" s="192">
        <v>0</v>
      </c>
      <c r="X1113" s="192">
        <v>0</v>
      </c>
      <c r="Y1113" s="193">
        <v>0</v>
      </c>
      <c r="Z1113" s="194">
        <v>0</v>
      </c>
      <c r="AA1113" s="194">
        <v>0</v>
      </c>
      <c r="AB1113" s="195">
        <v>0</v>
      </c>
      <c r="AC1113" s="195">
        <v>0</v>
      </c>
      <c r="AD1113" s="195">
        <v>0</v>
      </c>
      <c r="AE1113" s="195">
        <v>0</v>
      </c>
      <c r="AF1113" s="195">
        <v>0.37915166066423983</v>
      </c>
      <c r="AG1113" s="196">
        <v>0</v>
      </c>
      <c r="AH1113" s="196">
        <v>0</v>
      </c>
      <c r="AI1113" s="196">
        <v>0</v>
      </c>
      <c r="AJ1113" s="195">
        <v>-999</v>
      </c>
      <c r="AK1113" s="195" t="s">
        <v>12734</v>
      </c>
      <c r="AL1113" s="195" t="s">
        <v>12734</v>
      </c>
      <c r="AM1113" s="195" t="s">
        <v>12734</v>
      </c>
      <c r="AN1113" s="195" t="s">
        <v>12734</v>
      </c>
      <c r="AO1113" s="195" t="s">
        <v>12734</v>
      </c>
      <c r="AP1113" s="195">
        <v>-999</v>
      </c>
      <c r="AQ1113" s="195" t="s">
        <v>12734</v>
      </c>
      <c r="AR1113" s="195" t="s">
        <v>12734</v>
      </c>
      <c r="AS1113" s="195" t="s">
        <v>12734</v>
      </c>
      <c r="AT1113" s="195">
        <v>-999</v>
      </c>
      <c r="AU1113" s="195">
        <v>-999</v>
      </c>
      <c r="AV1113" s="197" t="s">
        <v>12734</v>
      </c>
      <c r="AW1113" s="197" t="s">
        <v>12734</v>
      </c>
      <c r="AX1113" s="197" t="s">
        <v>12734</v>
      </c>
      <c r="AY1113" s="197" t="s">
        <v>12734</v>
      </c>
      <c r="AZ1113" s="197" t="s">
        <v>12734</v>
      </c>
      <c r="BA1113" s="197">
        <v>219</v>
      </c>
      <c r="BB1113" s="197" t="s">
        <v>12734</v>
      </c>
      <c r="BC1113" s="197" t="s">
        <v>12734</v>
      </c>
      <c r="BD1113" s="197" t="s">
        <v>12734</v>
      </c>
      <c r="BE1113" s="197">
        <v>388</v>
      </c>
      <c r="BF1113" s="197">
        <v>373</v>
      </c>
      <c r="BG1113" s="198" t="s">
        <v>12734</v>
      </c>
      <c r="BH1113" s="195">
        <v>10.292358297693868</v>
      </c>
      <c r="BI1113" s="195">
        <v>-1009.2923582976939</v>
      </c>
      <c r="BJ1113" s="197">
        <v>884</v>
      </c>
      <c r="BK1113" s="195">
        <v>0</v>
      </c>
      <c r="BL1113" s="195">
        <v>0.21403182159055145</v>
      </c>
      <c r="BM1113" s="195">
        <v>-1009.5063901192844</v>
      </c>
      <c r="BN1113" s="199">
        <v>-1863.4934523109864</v>
      </c>
      <c r="BO1113" s="200"/>
      <c r="BP1113" s="195">
        <v>0</v>
      </c>
      <c r="BQ1113" s="38">
        <v>0</v>
      </c>
      <c r="BR1113" s="195" t="s">
        <v>13324</v>
      </c>
      <c r="BS1113" s="195">
        <v>0</v>
      </c>
      <c r="BT1113" s="201">
        <v>2107</v>
      </c>
      <c r="BU1113" s="196">
        <v>0</v>
      </c>
      <c r="BV1113" s="201">
        <v>0</v>
      </c>
      <c r="BW1113" s="201">
        <v>0</v>
      </c>
      <c r="BX1113" s="195"/>
    </row>
    <row r="1114" spans="1:76">
      <c r="A1114" s="203" t="s">
        <v>2282</v>
      </c>
      <c r="B1114" s="204" t="s">
        <v>4318</v>
      </c>
      <c r="C1114" s="205" t="s">
        <v>4103</v>
      </c>
      <c r="D1114" s="220" t="s">
        <v>400</v>
      </c>
      <c r="E1114" s="205" t="s">
        <v>2665</v>
      </c>
      <c r="F1114" s="205" t="s">
        <v>2665</v>
      </c>
      <c r="G1114" s="205" t="s">
        <v>1372</v>
      </c>
      <c r="H1114" s="205" t="s">
        <v>1372</v>
      </c>
      <c r="I1114" s="206">
        <v>843</v>
      </c>
      <c r="J1114" s="206" t="s">
        <v>8000</v>
      </c>
      <c r="K1114" s="207" t="e">
        <v>#VALUE!</v>
      </c>
      <c r="L1114" s="207" t="s">
        <v>6157</v>
      </c>
      <c r="M1114" s="208">
        <v>0</v>
      </c>
      <c r="N1114" s="209">
        <v>0</v>
      </c>
      <c r="O1114" s="209">
        <v>0</v>
      </c>
      <c r="P1114" s="209">
        <v>0</v>
      </c>
      <c r="Q1114" s="209">
        <v>0</v>
      </c>
      <c r="R1114" s="209">
        <v>0</v>
      </c>
      <c r="S1114" s="209">
        <v>0</v>
      </c>
      <c r="T1114" s="209">
        <v>0</v>
      </c>
      <c r="U1114" s="209">
        <v>0</v>
      </c>
      <c r="V1114" s="209">
        <v>0</v>
      </c>
      <c r="W1114" s="209">
        <v>0</v>
      </c>
      <c r="X1114" s="209">
        <v>0</v>
      </c>
      <c r="Y1114" s="210">
        <v>0</v>
      </c>
      <c r="Z1114" s="211">
        <v>0</v>
      </c>
      <c r="AA1114" s="211">
        <v>0</v>
      </c>
      <c r="AB1114" s="212">
        <v>0</v>
      </c>
      <c r="AC1114" s="212">
        <v>0</v>
      </c>
      <c r="AD1114" s="212">
        <v>0</v>
      </c>
      <c r="AE1114" s="212">
        <v>0</v>
      </c>
      <c r="AF1114" s="212">
        <v>0.37915166066423983</v>
      </c>
      <c r="AG1114" s="213">
        <v>0</v>
      </c>
      <c r="AH1114" s="213">
        <v>0</v>
      </c>
      <c r="AI1114" s="213">
        <v>0</v>
      </c>
      <c r="AJ1114" s="212">
        <v>-999</v>
      </c>
      <c r="AK1114" s="212" t="s">
        <v>12734</v>
      </c>
      <c r="AL1114" s="212" t="s">
        <v>12734</v>
      </c>
      <c r="AM1114" s="212" t="s">
        <v>12734</v>
      </c>
      <c r="AN1114" s="212" t="s">
        <v>12734</v>
      </c>
      <c r="AO1114" s="212" t="s">
        <v>12734</v>
      </c>
      <c r="AP1114" s="212">
        <v>-999</v>
      </c>
      <c r="AQ1114" s="212" t="s">
        <v>12734</v>
      </c>
      <c r="AR1114" s="212" t="s">
        <v>12734</v>
      </c>
      <c r="AS1114" s="212" t="s">
        <v>12734</v>
      </c>
      <c r="AT1114" s="212">
        <v>-999</v>
      </c>
      <c r="AU1114" s="212">
        <v>-999</v>
      </c>
      <c r="AV1114" s="214" t="s">
        <v>12734</v>
      </c>
      <c r="AW1114" s="214" t="s">
        <v>12734</v>
      </c>
      <c r="AX1114" s="214" t="s">
        <v>12734</v>
      </c>
      <c r="AY1114" s="214" t="s">
        <v>12734</v>
      </c>
      <c r="AZ1114" s="214" t="s">
        <v>12734</v>
      </c>
      <c r="BA1114" s="214">
        <v>219</v>
      </c>
      <c r="BB1114" s="214" t="s">
        <v>12734</v>
      </c>
      <c r="BC1114" s="214" t="s">
        <v>12734</v>
      </c>
      <c r="BD1114" s="214" t="s">
        <v>12734</v>
      </c>
      <c r="BE1114" s="214">
        <v>388</v>
      </c>
      <c r="BF1114" s="214">
        <v>373</v>
      </c>
      <c r="BG1114" s="215" t="s">
        <v>12734</v>
      </c>
      <c r="BH1114" s="212">
        <v>10.292358297693868</v>
      </c>
      <c r="BI1114" s="212">
        <v>-1009.2923582976939</v>
      </c>
      <c r="BJ1114" s="214">
        <v>884</v>
      </c>
      <c r="BK1114" s="212">
        <v>0</v>
      </c>
      <c r="BL1114" s="212">
        <v>0.21403182159055145</v>
      </c>
      <c r="BM1114" s="212">
        <v>-1009.5063901192844</v>
      </c>
      <c r="BN1114" s="216">
        <v>-1863.4934523109864</v>
      </c>
      <c r="BO1114" s="217"/>
      <c r="BP1114" s="212">
        <v>0</v>
      </c>
      <c r="BQ1114" s="38">
        <v>0</v>
      </c>
      <c r="BR1114" s="212" t="s">
        <v>13324</v>
      </c>
      <c r="BS1114" s="212">
        <v>0</v>
      </c>
      <c r="BT1114" s="218">
        <v>2107</v>
      </c>
      <c r="BU1114" s="213">
        <v>0</v>
      </c>
      <c r="BV1114" s="218">
        <v>0</v>
      </c>
      <c r="BW1114" s="218">
        <v>0</v>
      </c>
      <c r="BX1114" s="212"/>
    </row>
    <row r="1115" spans="1:76">
      <c r="A1115" s="48" t="s">
        <v>10716</v>
      </c>
      <c r="B1115" s="104" t="s">
        <v>5088</v>
      </c>
      <c r="C1115" s="2" t="s">
        <v>4034</v>
      </c>
      <c r="D1115" s="91" t="s">
        <v>8666</v>
      </c>
      <c r="E1115" s="2" t="s">
        <v>2665</v>
      </c>
      <c r="F1115" s="2" t="s">
        <v>2665</v>
      </c>
      <c r="G1115" s="2" t="s">
        <v>1372</v>
      </c>
      <c r="H1115" s="2" t="s">
        <v>1372</v>
      </c>
      <c r="I1115">
        <v>6266</v>
      </c>
      <c r="J1115" t="s">
        <v>10717</v>
      </c>
      <c r="K1115" t="e">
        <v>#VALUE!</v>
      </c>
      <c r="L1115" t="s">
        <v>10107</v>
      </c>
      <c r="M1115" s="175">
        <v>0</v>
      </c>
      <c r="N1115" s="124">
        <v>0</v>
      </c>
      <c r="O1115" s="75">
        <v>0</v>
      </c>
      <c r="P1115" s="124">
        <v>0</v>
      </c>
      <c r="Q1115" s="124">
        <v>0</v>
      </c>
      <c r="R1115" s="124">
        <v>0</v>
      </c>
      <c r="S1115" s="75">
        <v>0</v>
      </c>
      <c r="T1115" s="124">
        <v>0</v>
      </c>
      <c r="U1115" s="75">
        <v>0</v>
      </c>
      <c r="V1115" s="75">
        <v>0</v>
      </c>
      <c r="W1115" s="75">
        <v>0</v>
      </c>
      <c r="X1115" s="75">
        <v>0</v>
      </c>
      <c r="Y1115" s="4">
        <v>0</v>
      </c>
      <c r="Z1115" s="4">
        <v>0</v>
      </c>
      <c r="AA1115" s="4">
        <v>0</v>
      </c>
      <c r="AB1115" s="8">
        <v>0</v>
      </c>
      <c r="AC1115" s="8">
        <v>0</v>
      </c>
      <c r="AD1115" s="8">
        <v>0</v>
      </c>
      <c r="AE1115" s="8">
        <v>0</v>
      </c>
      <c r="AF1115" s="51">
        <v>0.37915166066423983</v>
      </c>
      <c r="AG1115" s="51">
        <v>0</v>
      </c>
      <c r="AH1115" s="51">
        <v>0</v>
      </c>
      <c r="AI1115" s="51">
        <v>0</v>
      </c>
      <c r="AJ1115" s="8">
        <v>-999</v>
      </c>
      <c r="AK1115" s="8" t="s">
        <v>12734</v>
      </c>
      <c r="AL1115" s="8" t="s">
        <v>12734</v>
      </c>
      <c r="AM1115" s="8" t="s">
        <v>12734</v>
      </c>
      <c r="AN1115" s="8" t="s">
        <v>12734</v>
      </c>
      <c r="AO1115" s="8" t="s">
        <v>12734</v>
      </c>
      <c r="AP1115" s="8">
        <v>-999</v>
      </c>
      <c r="AQ1115" s="8" t="s">
        <v>12734</v>
      </c>
      <c r="AR1115" s="8" t="s">
        <v>12734</v>
      </c>
      <c r="AS1115" s="8" t="s">
        <v>12734</v>
      </c>
      <c r="AT1115" s="8">
        <v>-999</v>
      </c>
      <c r="AU1115" s="8">
        <v>-999</v>
      </c>
      <c r="AV1115" s="133" t="s">
        <v>12734</v>
      </c>
      <c r="AW1115" s="133" t="s">
        <v>12734</v>
      </c>
      <c r="AX1115" s="133" t="s">
        <v>12734</v>
      </c>
      <c r="AY1115" s="133" t="s">
        <v>12734</v>
      </c>
      <c r="AZ1115" s="133" t="s">
        <v>12734</v>
      </c>
      <c r="BA1115" s="133">
        <v>219</v>
      </c>
      <c r="BB1115" s="133" t="s">
        <v>12734</v>
      </c>
      <c r="BC1115" s="133" t="s">
        <v>12734</v>
      </c>
      <c r="BD1115" s="133" t="s">
        <v>12734</v>
      </c>
      <c r="BE1115" s="133">
        <v>388</v>
      </c>
      <c r="BF1115" s="133">
        <v>373</v>
      </c>
      <c r="BG1115" s="92" t="s">
        <v>12734</v>
      </c>
      <c r="BH1115" s="8">
        <v>10.292358297693868</v>
      </c>
      <c r="BI1115" s="8">
        <v>-1009.2923582976939</v>
      </c>
      <c r="BJ1115" s="12">
        <v>884</v>
      </c>
      <c r="BK1115" s="10">
        <v>0</v>
      </c>
      <c r="BL1115" s="10">
        <v>0.21403182159055145</v>
      </c>
      <c r="BM1115" s="10">
        <v>-1009.5063901192844</v>
      </c>
      <c r="BN1115" s="41">
        <v>-1863.4934523109864</v>
      </c>
      <c r="BO1115" s="41"/>
      <c r="BP1115" s="10">
        <v>0</v>
      </c>
      <c r="BQ1115" s="38">
        <v>0</v>
      </c>
      <c r="BR1115" s="6" t="s">
        <v>13324</v>
      </c>
      <c r="BS1115" s="51">
        <v>0</v>
      </c>
      <c r="BT1115" s="75">
        <v>2107</v>
      </c>
      <c r="BU1115" s="51">
        <v>0</v>
      </c>
      <c r="BV1115" s="75">
        <v>0</v>
      </c>
      <c r="BW1115" s="75">
        <v>0</v>
      </c>
      <c r="BX1115" s="51"/>
    </row>
    <row r="1116" spans="1:76">
      <c r="A1116" s="26" t="s">
        <v>2290</v>
      </c>
      <c r="B1116" s="1" t="s">
        <v>3956</v>
      </c>
      <c r="C1116" s="2" t="s">
        <v>4869</v>
      </c>
      <c r="D1116" s="91" t="s">
        <v>198</v>
      </c>
      <c r="E1116" s="2" t="s">
        <v>2665</v>
      </c>
      <c r="F1116" s="2" t="s">
        <v>2665</v>
      </c>
      <c r="G1116" s="2" t="s">
        <v>1372</v>
      </c>
      <c r="H1116" s="2" t="s">
        <v>1372</v>
      </c>
      <c r="I1116">
        <v>9875</v>
      </c>
      <c r="J1116" t="s">
        <v>7833</v>
      </c>
      <c r="K1116" t="e">
        <v>#VALUE!</v>
      </c>
      <c r="L1116" t="s">
        <v>6161</v>
      </c>
      <c r="M1116" s="175">
        <v>0</v>
      </c>
      <c r="N1116" s="124">
        <v>0</v>
      </c>
      <c r="O1116" s="75">
        <v>0</v>
      </c>
      <c r="P1116" s="124">
        <v>0</v>
      </c>
      <c r="Q1116" s="124">
        <v>0</v>
      </c>
      <c r="R1116" s="124">
        <v>0</v>
      </c>
      <c r="S1116" s="75">
        <v>0</v>
      </c>
      <c r="T1116" s="124">
        <v>0</v>
      </c>
      <c r="U1116" s="75">
        <v>0</v>
      </c>
      <c r="V1116" s="75">
        <v>0</v>
      </c>
      <c r="W1116" s="75">
        <v>0</v>
      </c>
      <c r="X1116" s="75">
        <v>0</v>
      </c>
      <c r="Y1116" s="4">
        <v>0</v>
      </c>
      <c r="Z1116" s="4">
        <v>0</v>
      </c>
      <c r="AA1116" s="4">
        <v>0</v>
      </c>
      <c r="AB1116" s="8">
        <v>0</v>
      </c>
      <c r="AC1116" s="8">
        <v>0</v>
      </c>
      <c r="AD1116" s="8">
        <v>0</v>
      </c>
      <c r="AE1116" s="8">
        <v>0</v>
      </c>
      <c r="AF1116" s="51">
        <v>0.37915166066423983</v>
      </c>
      <c r="AG1116" s="51">
        <v>0</v>
      </c>
      <c r="AH1116" s="51">
        <v>0</v>
      </c>
      <c r="AI1116" s="51">
        <v>0</v>
      </c>
      <c r="AJ1116" s="8">
        <v>-999</v>
      </c>
      <c r="AK1116" s="8" t="s">
        <v>12734</v>
      </c>
      <c r="AL1116" s="8" t="s">
        <v>12734</v>
      </c>
      <c r="AM1116" s="8" t="s">
        <v>12734</v>
      </c>
      <c r="AN1116" s="8" t="s">
        <v>12734</v>
      </c>
      <c r="AO1116" s="8" t="s">
        <v>12734</v>
      </c>
      <c r="AP1116" s="8">
        <v>-999</v>
      </c>
      <c r="AQ1116" s="8" t="s">
        <v>12734</v>
      </c>
      <c r="AR1116" s="8" t="s">
        <v>12734</v>
      </c>
      <c r="AS1116" s="8" t="s">
        <v>12734</v>
      </c>
      <c r="AT1116" s="8">
        <v>-999</v>
      </c>
      <c r="AU1116" s="8">
        <v>-999</v>
      </c>
      <c r="AV1116" s="133" t="s">
        <v>12734</v>
      </c>
      <c r="AW1116" s="133" t="s">
        <v>12734</v>
      </c>
      <c r="AX1116" s="133" t="s">
        <v>12734</v>
      </c>
      <c r="AY1116" s="133" t="s">
        <v>12734</v>
      </c>
      <c r="AZ1116" s="133" t="s">
        <v>12734</v>
      </c>
      <c r="BA1116" s="133">
        <v>219</v>
      </c>
      <c r="BB1116" s="133" t="s">
        <v>12734</v>
      </c>
      <c r="BC1116" s="133" t="s">
        <v>12734</v>
      </c>
      <c r="BD1116" s="133" t="s">
        <v>12734</v>
      </c>
      <c r="BE1116" s="133">
        <v>388</v>
      </c>
      <c r="BF1116" s="133">
        <v>373</v>
      </c>
      <c r="BG1116" s="92" t="s">
        <v>12734</v>
      </c>
      <c r="BH1116" s="8">
        <v>10.292358297693868</v>
      </c>
      <c r="BI1116" s="8">
        <v>-1009.2923582976939</v>
      </c>
      <c r="BJ1116" s="12">
        <v>884</v>
      </c>
      <c r="BK1116" s="10">
        <v>0</v>
      </c>
      <c r="BL1116" s="10">
        <v>0.21403182159055145</v>
      </c>
      <c r="BM1116" s="10">
        <v>-1009.5063901192844</v>
      </c>
      <c r="BN1116" s="41">
        <v>-1863.4934523109864</v>
      </c>
      <c r="BO1116" s="41"/>
      <c r="BP1116" s="10">
        <v>0</v>
      </c>
      <c r="BQ1116" s="38">
        <v>0</v>
      </c>
      <c r="BR1116" s="6" t="s">
        <v>13324</v>
      </c>
      <c r="BS1116" s="51">
        <v>0</v>
      </c>
      <c r="BT1116" s="75">
        <v>2107</v>
      </c>
      <c r="BU1116" s="51">
        <v>0</v>
      </c>
      <c r="BV1116" s="75">
        <v>0</v>
      </c>
      <c r="BW1116" s="75">
        <v>0</v>
      </c>
      <c r="BX1116" s="51"/>
    </row>
    <row r="1117" spans="1:76">
      <c r="A1117" s="48" t="s">
        <v>2632</v>
      </c>
      <c r="B1117" s="104" t="s">
        <v>4725</v>
      </c>
      <c r="C1117" s="2" t="s">
        <v>4726</v>
      </c>
      <c r="D1117" s="91" t="s">
        <v>166</v>
      </c>
      <c r="E1117" s="2" t="s">
        <v>2665</v>
      </c>
      <c r="F1117" s="2" t="s">
        <v>2665</v>
      </c>
      <c r="G1117" s="2" t="s">
        <v>1372</v>
      </c>
      <c r="H1117" s="2" t="s">
        <v>1372</v>
      </c>
      <c r="I1117" s="98">
        <v>11746</v>
      </c>
      <c r="J1117" s="98" t="s">
        <v>6474</v>
      </c>
      <c r="K1117" s="98" t="e">
        <v>#VALUE!</v>
      </c>
      <c r="L1117" s="98" t="s">
        <v>3707</v>
      </c>
      <c r="M1117" s="66">
        <v>0</v>
      </c>
      <c r="N1117" s="124">
        <v>0</v>
      </c>
      <c r="O1117" s="75">
        <v>0</v>
      </c>
      <c r="P1117" s="124">
        <v>0</v>
      </c>
      <c r="Q1117" s="124">
        <v>0</v>
      </c>
      <c r="R1117" s="124">
        <v>0</v>
      </c>
      <c r="S1117" s="75">
        <v>0</v>
      </c>
      <c r="T1117" s="124">
        <v>0</v>
      </c>
      <c r="U1117" s="75">
        <v>0</v>
      </c>
      <c r="V1117" s="75">
        <v>0</v>
      </c>
      <c r="W1117" s="75">
        <v>0</v>
      </c>
      <c r="X1117" s="75">
        <v>0</v>
      </c>
      <c r="Y1117" s="3">
        <v>0</v>
      </c>
      <c r="Z1117" s="3">
        <v>0</v>
      </c>
      <c r="AA1117" s="3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0.37915166066423983</v>
      </c>
      <c r="AG1117" s="6">
        <v>0</v>
      </c>
      <c r="AH1117" s="6">
        <v>0</v>
      </c>
      <c r="AI1117" s="51">
        <v>0</v>
      </c>
      <c r="AJ1117" s="6">
        <v>-999</v>
      </c>
      <c r="AK1117" s="6" t="s">
        <v>12734</v>
      </c>
      <c r="AL1117" s="6" t="s">
        <v>12734</v>
      </c>
      <c r="AM1117" s="6" t="s">
        <v>12734</v>
      </c>
      <c r="AN1117" s="6" t="s">
        <v>12734</v>
      </c>
      <c r="AO1117" s="6" t="s">
        <v>12734</v>
      </c>
      <c r="AP1117" s="6">
        <v>-999</v>
      </c>
      <c r="AQ1117" s="6" t="s">
        <v>12734</v>
      </c>
      <c r="AR1117" s="6" t="s">
        <v>12734</v>
      </c>
      <c r="AS1117" s="6" t="s">
        <v>12734</v>
      </c>
      <c r="AT1117" s="6">
        <v>-999</v>
      </c>
      <c r="AU1117" s="6">
        <v>-999</v>
      </c>
      <c r="AV1117" s="99" t="s">
        <v>12734</v>
      </c>
      <c r="AW1117" s="99" t="s">
        <v>12734</v>
      </c>
      <c r="AX1117" s="99" t="s">
        <v>12734</v>
      </c>
      <c r="AY1117" s="99" t="s">
        <v>12734</v>
      </c>
      <c r="AZ1117" s="99" t="s">
        <v>12734</v>
      </c>
      <c r="BA1117" s="99">
        <v>219</v>
      </c>
      <c r="BB1117" s="99" t="s">
        <v>12734</v>
      </c>
      <c r="BC1117" s="99" t="s">
        <v>12734</v>
      </c>
      <c r="BD1117" s="99" t="s">
        <v>12734</v>
      </c>
      <c r="BE1117" s="99">
        <v>388</v>
      </c>
      <c r="BF1117" s="99">
        <v>373</v>
      </c>
      <c r="BG1117" s="92" t="s">
        <v>12734</v>
      </c>
      <c r="BH1117" s="6">
        <v>10.292358297693868</v>
      </c>
      <c r="BI1117" s="6">
        <v>-1009.2923582976939</v>
      </c>
      <c r="BJ1117" s="99">
        <v>884</v>
      </c>
      <c r="BK1117" s="6">
        <v>0</v>
      </c>
      <c r="BL1117" s="6">
        <v>0.21403182159055145</v>
      </c>
      <c r="BM1117" s="6">
        <v>-1009.5063901192844</v>
      </c>
      <c r="BN1117" s="38">
        <v>-1863.4934523109864</v>
      </c>
      <c r="BO1117" s="38"/>
      <c r="BP1117" s="6">
        <v>0</v>
      </c>
      <c r="BQ1117" s="38">
        <v>0</v>
      </c>
      <c r="BR1117" s="6" t="s">
        <v>13324</v>
      </c>
      <c r="BS1117" s="51">
        <v>0</v>
      </c>
      <c r="BT1117" s="75">
        <v>2107</v>
      </c>
      <c r="BU1117" s="51">
        <v>0</v>
      </c>
      <c r="BV1117" s="75">
        <v>0</v>
      </c>
      <c r="BW1117" s="75">
        <v>0</v>
      </c>
      <c r="BX1117" s="6"/>
    </row>
    <row r="1118" spans="1:76">
      <c r="A1118" s="26" t="s">
        <v>2314</v>
      </c>
      <c r="B1118" s="1" t="s">
        <v>4383</v>
      </c>
      <c r="C1118" s="2" t="s">
        <v>4252</v>
      </c>
      <c r="D1118" s="91" t="s">
        <v>542</v>
      </c>
      <c r="E1118" s="2" t="s">
        <v>2665</v>
      </c>
      <c r="F1118" s="2" t="s">
        <v>2665</v>
      </c>
      <c r="G1118" s="2" t="s">
        <v>1372</v>
      </c>
      <c r="H1118" s="2" t="s">
        <v>1372</v>
      </c>
      <c r="I1118">
        <v>1760</v>
      </c>
      <c r="J1118" t="s">
        <v>7940</v>
      </c>
      <c r="K1118" t="e">
        <v>#VALUE!</v>
      </c>
      <c r="L1118" t="s">
        <v>3715</v>
      </c>
      <c r="M1118" s="175">
        <v>0</v>
      </c>
      <c r="N1118" s="124">
        <v>0</v>
      </c>
      <c r="O1118" s="75">
        <v>0</v>
      </c>
      <c r="P1118" s="124">
        <v>0</v>
      </c>
      <c r="Q1118" s="124">
        <v>0</v>
      </c>
      <c r="R1118" s="124">
        <v>0</v>
      </c>
      <c r="S1118" s="75">
        <v>0</v>
      </c>
      <c r="T1118" s="124">
        <v>0</v>
      </c>
      <c r="U1118" s="75">
        <v>0</v>
      </c>
      <c r="V1118" s="75">
        <v>0</v>
      </c>
      <c r="W1118" s="75">
        <v>0</v>
      </c>
      <c r="X1118" s="75">
        <v>0</v>
      </c>
      <c r="Y1118" s="4">
        <v>0</v>
      </c>
      <c r="Z1118" s="4">
        <v>0</v>
      </c>
      <c r="AA1118" s="4">
        <v>0</v>
      </c>
      <c r="AB1118" s="8">
        <v>0</v>
      </c>
      <c r="AC1118" s="8">
        <v>0</v>
      </c>
      <c r="AD1118" s="8">
        <v>0</v>
      </c>
      <c r="AE1118" s="8">
        <v>0</v>
      </c>
      <c r="AF1118" s="51">
        <v>0.37915166066423983</v>
      </c>
      <c r="AG1118" s="51">
        <v>0</v>
      </c>
      <c r="AH1118" s="51">
        <v>0</v>
      </c>
      <c r="AI1118" s="51">
        <v>0</v>
      </c>
      <c r="AJ1118" s="8">
        <v>-999</v>
      </c>
      <c r="AK1118" s="8" t="s">
        <v>12734</v>
      </c>
      <c r="AL1118" s="8" t="s">
        <v>12734</v>
      </c>
      <c r="AM1118" s="8" t="s">
        <v>12734</v>
      </c>
      <c r="AN1118" s="8" t="s">
        <v>12734</v>
      </c>
      <c r="AO1118" s="8" t="s">
        <v>12734</v>
      </c>
      <c r="AP1118" s="8">
        <v>-999</v>
      </c>
      <c r="AQ1118" s="8" t="s">
        <v>12734</v>
      </c>
      <c r="AR1118" s="8" t="s">
        <v>12734</v>
      </c>
      <c r="AS1118" s="8" t="s">
        <v>12734</v>
      </c>
      <c r="AT1118" s="8">
        <v>-999</v>
      </c>
      <c r="AU1118" s="8">
        <v>-999</v>
      </c>
      <c r="AV1118" s="133" t="s">
        <v>12734</v>
      </c>
      <c r="AW1118" s="133" t="s">
        <v>12734</v>
      </c>
      <c r="AX1118" s="133" t="s">
        <v>12734</v>
      </c>
      <c r="AY1118" s="133" t="s">
        <v>12734</v>
      </c>
      <c r="AZ1118" s="133" t="s">
        <v>12734</v>
      </c>
      <c r="BA1118" s="133">
        <v>219</v>
      </c>
      <c r="BB1118" s="133" t="s">
        <v>12734</v>
      </c>
      <c r="BC1118" s="133" t="s">
        <v>12734</v>
      </c>
      <c r="BD1118" s="133" t="s">
        <v>12734</v>
      </c>
      <c r="BE1118" s="133">
        <v>388</v>
      </c>
      <c r="BF1118" s="133">
        <v>373</v>
      </c>
      <c r="BG1118" s="92" t="s">
        <v>12734</v>
      </c>
      <c r="BH1118" s="8">
        <v>10.292358297693868</v>
      </c>
      <c r="BI1118" s="8">
        <v>-1009.2923582976939</v>
      </c>
      <c r="BJ1118" s="12">
        <v>884</v>
      </c>
      <c r="BK1118" s="10">
        <v>0</v>
      </c>
      <c r="BL1118" s="10">
        <v>0.21403182159055145</v>
      </c>
      <c r="BM1118" s="10">
        <v>-1009.5063901192844</v>
      </c>
      <c r="BN1118" s="41">
        <v>-1863.4934523109864</v>
      </c>
      <c r="BO1118" s="41"/>
      <c r="BP1118" s="10">
        <v>0</v>
      </c>
      <c r="BQ1118" s="38">
        <v>0</v>
      </c>
      <c r="BR1118" s="6" t="s">
        <v>13324</v>
      </c>
      <c r="BS1118" s="51">
        <v>0</v>
      </c>
      <c r="BT1118" s="75">
        <v>2107</v>
      </c>
      <c r="BU1118" s="51">
        <v>0</v>
      </c>
      <c r="BV1118" s="75">
        <v>0</v>
      </c>
      <c r="BW1118" s="75">
        <v>0</v>
      </c>
      <c r="BX1118" s="51"/>
    </row>
    <row r="1119" spans="1:76">
      <c r="A1119" s="26" t="s">
        <v>2831</v>
      </c>
      <c r="B1119" s="1" t="s">
        <v>4871</v>
      </c>
      <c r="C1119" s="2" t="s">
        <v>3982</v>
      </c>
      <c r="D1119" s="91" t="s">
        <v>2832</v>
      </c>
      <c r="E1119" s="2" t="s">
        <v>2665</v>
      </c>
      <c r="F1119" s="2" t="s">
        <v>2665</v>
      </c>
      <c r="G1119" s="2" t="s">
        <v>1372</v>
      </c>
      <c r="H1119" s="2" t="s">
        <v>1372</v>
      </c>
      <c r="I1119">
        <v>254</v>
      </c>
      <c r="J1119" t="s">
        <v>6622</v>
      </c>
      <c r="K1119" t="e">
        <v>#VALUE!</v>
      </c>
      <c r="L1119" t="s">
        <v>6176</v>
      </c>
      <c r="M1119" s="175">
        <v>0</v>
      </c>
      <c r="N1119" s="124">
        <v>0</v>
      </c>
      <c r="O1119" s="75">
        <v>0</v>
      </c>
      <c r="P1119" s="124">
        <v>0</v>
      </c>
      <c r="Q1119" s="124">
        <v>0</v>
      </c>
      <c r="R1119" s="124">
        <v>0</v>
      </c>
      <c r="S1119" s="75">
        <v>0</v>
      </c>
      <c r="T1119" s="124">
        <v>0</v>
      </c>
      <c r="U1119" s="75">
        <v>0</v>
      </c>
      <c r="V1119" s="75">
        <v>0</v>
      </c>
      <c r="W1119" s="75">
        <v>0</v>
      </c>
      <c r="X1119" s="75">
        <v>0</v>
      </c>
      <c r="Y1119" s="31">
        <v>0</v>
      </c>
      <c r="Z1119" s="31">
        <v>0</v>
      </c>
      <c r="AA1119" s="31">
        <v>0</v>
      </c>
      <c r="AB1119" s="32">
        <v>0</v>
      </c>
      <c r="AC1119" s="32">
        <v>0</v>
      </c>
      <c r="AD1119" s="32">
        <v>0</v>
      </c>
      <c r="AE1119" s="32">
        <v>0</v>
      </c>
      <c r="AF1119" s="51">
        <v>0.37915166066423983</v>
      </c>
      <c r="AG1119" s="51">
        <v>0</v>
      </c>
      <c r="AH1119" s="51">
        <v>0</v>
      </c>
      <c r="AI1119" s="51">
        <v>0</v>
      </c>
      <c r="AJ1119" s="8">
        <v>-999</v>
      </c>
      <c r="AK1119" s="8" t="s">
        <v>12734</v>
      </c>
      <c r="AL1119" s="8" t="s">
        <v>12734</v>
      </c>
      <c r="AM1119" s="8" t="s">
        <v>12734</v>
      </c>
      <c r="AN1119" s="8" t="s">
        <v>12734</v>
      </c>
      <c r="AO1119" s="8" t="s">
        <v>12734</v>
      </c>
      <c r="AP1119" s="8">
        <v>-999</v>
      </c>
      <c r="AQ1119" s="8" t="s">
        <v>12734</v>
      </c>
      <c r="AR1119" s="8" t="s">
        <v>12734</v>
      </c>
      <c r="AS1119" s="8" t="s">
        <v>12734</v>
      </c>
      <c r="AT1119" s="8">
        <v>-999</v>
      </c>
      <c r="AU1119" s="8">
        <v>-999</v>
      </c>
      <c r="AV1119" s="133" t="s">
        <v>12734</v>
      </c>
      <c r="AW1119" s="133" t="s">
        <v>12734</v>
      </c>
      <c r="AX1119" s="133" t="s">
        <v>12734</v>
      </c>
      <c r="AY1119" s="133" t="s">
        <v>12734</v>
      </c>
      <c r="AZ1119" s="133" t="s">
        <v>12734</v>
      </c>
      <c r="BA1119" s="133">
        <v>219</v>
      </c>
      <c r="BB1119" s="133" t="s">
        <v>12734</v>
      </c>
      <c r="BC1119" s="133" t="s">
        <v>12734</v>
      </c>
      <c r="BD1119" s="133" t="s">
        <v>12734</v>
      </c>
      <c r="BE1119" s="133">
        <v>388</v>
      </c>
      <c r="BF1119" s="133">
        <v>373</v>
      </c>
      <c r="BG1119" s="92" t="s">
        <v>12734</v>
      </c>
      <c r="BH1119" s="32">
        <v>10.292358297693868</v>
      </c>
      <c r="BI1119" s="8">
        <v>-1009.2923582976939</v>
      </c>
      <c r="BJ1119" s="12">
        <v>884</v>
      </c>
      <c r="BK1119" s="32">
        <v>0</v>
      </c>
      <c r="BL1119" s="32">
        <v>0.21403182159055145</v>
      </c>
      <c r="BM1119" s="32">
        <v>-1009.5063901192844</v>
      </c>
      <c r="BN1119" s="40">
        <v>-1863.4934523109864</v>
      </c>
      <c r="BO1119" s="40"/>
      <c r="BP1119" s="32">
        <v>0</v>
      </c>
      <c r="BQ1119" s="38">
        <v>0</v>
      </c>
      <c r="BR1119" s="6" t="s">
        <v>13324</v>
      </c>
      <c r="BS1119" s="51">
        <v>0</v>
      </c>
      <c r="BT1119" s="75">
        <v>2107</v>
      </c>
      <c r="BU1119" s="51">
        <v>0</v>
      </c>
      <c r="BV1119" s="75">
        <v>0</v>
      </c>
      <c r="BW1119" s="75">
        <v>0</v>
      </c>
      <c r="BX1119" s="51"/>
    </row>
    <row r="1120" spans="1:76">
      <c r="A1120" s="53" t="s">
        <v>2319</v>
      </c>
      <c r="B1120" s="1" t="s">
        <v>4347</v>
      </c>
      <c r="C1120" s="2" t="s">
        <v>4036</v>
      </c>
      <c r="D1120" s="91" t="s">
        <v>494</v>
      </c>
      <c r="E1120" s="2" t="s">
        <v>2665</v>
      </c>
      <c r="F1120" s="2" t="s">
        <v>2665</v>
      </c>
      <c r="G1120" s="2" t="s">
        <v>1372</v>
      </c>
      <c r="H1120" s="2" t="s">
        <v>1372</v>
      </c>
      <c r="I1120">
        <v>7620</v>
      </c>
      <c r="J1120" t="s">
        <v>7914</v>
      </c>
      <c r="K1120" t="e">
        <v>#VALUE!</v>
      </c>
      <c r="L1120" t="s">
        <v>3721</v>
      </c>
      <c r="M1120" s="175">
        <v>0</v>
      </c>
      <c r="N1120" s="124">
        <v>0</v>
      </c>
      <c r="O1120" s="75">
        <v>0</v>
      </c>
      <c r="P1120" s="124">
        <v>0</v>
      </c>
      <c r="Q1120" s="124">
        <v>0</v>
      </c>
      <c r="R1120" s="124">
        <v>0</v>
      </c>
      <c r="S1120" s="75">
        <v>0</v>
      </c>
      <c r="T1120" s="124">
        <v>0</v>
      </c>
      <c r="U1120" s="75">
        <v>0</v>
      </c>
      <c r="V1120" s="75">
        <v>0</v>
      </c>
      <c r="W1120" s="75">
        <v>0</v>
      </c>
      <c r="X1120" s="75">
        <v>0</v>
      </c>
      <c r="Y1120" s="52">
        <v>0</v>
      </c>
      <c r="Z1120" s="52">
        <v>0</v>
      </c>
      <c r="AA1120" s="52">
        <v>0</v>
      </c>
      <c r="AB1120" s="51">
        <v>0</v>
      </c>
      <c r="AC1120" s="51">
        <v>0</v>
      </c>
      <c r="AD1120" s="51">
        <v>0</v>
      </c>
      <c r="AE1120" s="51">
        <v>0</v>
      </c>
      <c r="AF1120" s="51">
        <v>0.37915166066423983</v>
      </c>
      <c r="AG1120" s="51">
        <v>0</v>
      </c>
      <c r="AH1120" s="51">
        <v>0</v>
      </c>
      <c r="AI1120" s="51">
        <v>0</v>
      </c>
      <c r="AJ1120" s="51">
        <v>-999</v>
      </c>
      <c r="AK1120" s="51" t="s">
        <v>12734</v>
      </c>
      <c r="AL1120" s="51" t="s">
        <v>12734</v>
      </c>
      <c r="AM1120" s="51" t="s">
        <v>12734</v>
      </c>
      <c r="AN1120" s="51" t="s">
        <v>12734</v>
      </c>
      <c r="AO1120" s="51" t="s">
        <v>12734</v>
      </c>
      <c r="AP1120" s="51">
        <v>-999</v>
      </c>
      <c r="AQ1120" s="51" t="s">
        <v>12734</v>
      </c>
      <c r="AR1120" s="51" t="s">
        <v>12734</v>
      </c>
      <c r="AS1120" s="51" t="s">
        <v>12734</v>
      </c>
      <c r="AT1120" s="51">
        <v>-999</v>
      </c>
      <c r="AU1120" s="51">
        <v>-999</v>
      </c>
      <c r="AV1120" s="76" t="s">
        <v>12734</v>
      </c>
      <c r="AW1120" s="76" t="s">
        <v>12734</v>
      </c>
      <c r="AX1120" s="76" t="s">
        <v>12734</v>
      </c>
      <c r="AY1120" s="76" t="s">
        <v>12734</v>
      </c>
      <c r="AZ1120" s="76" t="s">
        <v>12734</v>
      </c>
      <c r="BA1120" s="76">
        <v>219</v>
      </c>
      <c r="BB1120" s="76" t="s">
        <v>12734</v>
      </c>
      <c r="BC1120" s="76" t="s">
        <v>12734</v>
      </c>
      <c r="BD1120" s="76" t="s">
        <v>12734</v>
      </c>
      <c r="BE1120" s="76">
        <v>388</v>
      </c>
      <c r="BF1120" s="76">
        <v>373</v>
      </c>
      <c r="BG1120" s="93" t="s">
        <v>12734</v>
      </c>
      <c r="BH1120" s="51">
        <v>10.292358297693868</v>
      </c>
      <c r="BI1120" s="51">
        <v>-1009.2923582976939</v>
      </c>
      <c r="BJ1120" s="76">
        <v>884</v>
      </c>
      <c r="BK1120" s="51">
        <v>0</v>
      </c>
      <c r="BL1120" s="51">
        <v>0.21403182159055145</v>
      </c>
      <c r="BM1120" s="51">
        <v>-1009.5063901192844</v>
      </c>
      <c r="BN1120" s="64">
        <v>-1863.4934523109864</v>
      </c>
      <c r="BO1120" s="64"/>
      <c r="BP1120" s="51">
        <v>0</v>
      </c>
      <c r="BQ1120" s="38">
        <v>0</v>
      </c>
      <c r="BR1120" s="51" t="s">
        <v>13324</v>
      </c>
      <c r="BS1120" s="51">
        <v>0</v>
      </c>
      <c r="BT1120" s="75">
        <v>2107</v>
      </c>
      <c r="BU1120" s="51">
        <v>0</v>
      </c>
      <c r="BV1120" s="75">
        <v>0</v>
      </c>
      <c r="BW1120" s="75">
        <v>0</v>
      </c>
      <c r="BX1120" s="51"/>
    </row>
    <row r="1121" spans="1:76">
      <c r="A1121" s="26" t="s">
        <v>2345</v>
      </c>
      <c r="B1121" s="1" t="s">
        <v>4729</v>
      </c>
      <c r="C1121" s="2" t="s">
        <v>4730</v>
      </c>
      <c r="D1121" s="91" t="s">
        <v>332</v>
      </c>
      <c r="E1121" s="2" t="s">
        <v>2665</v>
      </c>
      <c r="F1121" s="2" t="s">
        <v>2665</v>
      </c>
      <c r="G1121" s="2" t="s">
        <v>1372</v>
      </c>
      <c r="H1121" s="2" t="s">
        <v>1372</v>
      </c>
      <c r="I1121">
        <v>6898</v>
      </c>
      <c r="J1121" t="s">
        <v>6699</v>
      </c>
      <c r="K1121" t="e">
        <v>#VALUE!</v>
      </c>
      <c r="L1121" t="s">
        <v>6190</v>
      </c>
      <c r="M1121" s="175">
        <v>0</v>
      </c>
      <c r="N1121" s="124">
        <v>0</v>
      </c>
      <c r="O1121" s="75">
        <v>0</v>
      </c>
      <c r="P1121" s="124">
        <v>0</v>
      </c>
      <c r="Q1121" s="124">
        <v>0</v>
      </c>
      <c r="R1121" s="124">
        <v>0</v>
      </c>
      <c r="S1121" s="75">
        <v>0</v>
      </c>
      <c r="T1121" s="124">
        <v>0</v>
      </c>
      <c r="U1121" s="75">
        <v>0</v>
      </c>
      <c r="V1121" s="75">
        <v>0</v>
      </c>
      <c r="W1121" s="75">
        <v>0</v>
      </c>
      <c r="X1121" s="75">
        <v>0</v>
      </c>
      <c r="Y1121" s="3">
        <v>0</v>
      </c>
      <c r="Z1121" s="3">
        <v>0</v>
      </c>
      <c r="AA1121" s="3">
        <v>0</v>
      </c>
      <c r="AB1121" s="6">
        <v>0</v>
      </c>
      <c r="AC1121" s="6">
        <v>0</v>
      </c>
      <c r="AD1121" s="6">
        <v>0</v>
      </c>
      <c r="AE1121" s="6">
        <v>0</v>
      </c>
      <c r="AF1121" s="51">
        <v>0.37915166066423983</v>
      </c>
      <c r="AG1121" s="51">
        <v>0</v>
      </c>
      <c r="AH1121" s="51">
        <v>0</v>
      </c>
      <c r="AI1121" s="51">
        <v>0</v>
      </c>
      <c r="AJ1121" s="6">
        <v>-999</v>
      </c>
      <c r="AK1121" s="6" t="s">
        <v>12734</v>
      </c>
      <c r="AL1121" s="6" t="s">
        <v>12734</v>
      </c>
      <c r="AM1121" s="6" t="s">
        <v>12734</v>
      </c>
      <c r="AN1121" s="6" t="s">
        <v>12734</v>
      </c>
      <c r="AO1121" s="6" t="s">
        <v>12734</v>
      </c>
      <c r="AP1121" s="6">
        <v>-999</v>
      </c>
      <c r="AQ1121" s="6" t="s">
        <v>12734</v>
      </c>
      <c r="AR1121" s="6" t="s">
        <v>12734</v>
      </c>
      <c r="AS1121" s="6" t="s">
        <v>12734</v>
      </c>
      <c r="AT1121" s="6">
        <v>-999</v>
      </c>
      <c r="AU1121" s="6">
        <v>-999</v>
      </c>
      <c r="AV1121" s="99" t="s">
        <v>12734</v>
      </c>
      <c r="AW1121" s="133" t="s">
        <v>12734</v>
      </c>
      <c r="AX1121" s="133" t="s">
        <v>12734</v>
      </c>
      <c r="AY1121" s="133" t="s">
        <v>12734</v>
      </c>
      <c r="AZ1121" s="133" t="s">
        <v>12734</v>
      </c>
      <c r="BA1121" s="133">
        <v>219</v>
      </c>
      <c r="BB1121" s="133" t="s">
        <v>12734</v>
      </c>
      <c r="BC1121" s="133" t="s">
        <v>12734</v>
      </c>
      <c r="BD1121" s="133" t="s">
        <v>12734</v>
      </c>
      <c r="BE1121" s="133">
        <v>388</v>
      </c>
      <c r="BF1121" s="133">
        <v>373</v>
      </c>
      <c r="BG1121" s="92" t="s">
        <v>12734</v>
      </c>
      <c r="BH1121" s="6">
        <v>10.292358297693868</v>
      </c>
      <c r="BI1121" s="8">
        <v>-1009.2923582976939</v>
      </c>
      <c r="BJ1121" s="12">
        <v>884</v>
      </c>
      <c r="BK1121" s="6">
        <v>0</v>
      </c>
      <c r="BL1121" s="6">
        <v>0.21403182159055145</v>
      </c>
      <c r="BM1121" s="6">
        <v>-1009.5063901192844</v>
      </c>
      <c r="BN1121" s="38">
        <v>-1863.4934523109864</v>
      </c>
      <c r="BO1121" s="38"/>
      <c r="BP1121" s="6">
        <v>0</v>
      </c>
      <c r="BQ1121" s="38">
        <v>0</v>
      </c>
      <c r="BR1121" s="6" t="s">
        <v>13324</v>
      </c>
      <c r="BS1121" s="51">
        <v>0</v>
      </c>
      <c r="BT1121" s="75">
        <v>2107</v>
      </c>
      <c r="BU1121" s="51">
        <v>0</v>
      </c>
      <c r="BV1121" s="75">
        <v>0</v>
      </c>
      <c r="BW1121" s="75">
        <v>0</v>
      </c>
      <c r="BX1121" s="51"/>
    </row>
    <row r="1122" spans="1:76">
      <c r="A1122" s="53" t="s">
        <v>2347</v>
      </c>
      <c r="B1122" s="1" t="s">
        <v>4235</v>
      </c>
      <c r="C1122" s="2" t="s">
        <v>3984</v>
      </c>
      <c r="D1122" s="91" t="s">
        <v>293</v>
      </c>
      <c r="E1122" s="2" t="s">
        <v>1467</v>
      </c>
      <c r="F1122" s="2" t="s">
        <v>6289</v>
      </c>
      <c r="G1122" s="2" t="s">
        <v>1372</v>
      </c>
      <c r="H1122" s="2" t="s">
        <v>1372</v>
      </c>
      <c r="I1122">
        <v>9981</v>
      </c>
      <c r="J1122" t="s">
        <v>7156</v>
      </c>
      <c r="K1122" t="e">
        <v>#VALUE!</v>
      </c>
      <c r="L1122" t="s">
        <v>3751</v>
      </c>
      <c r="M1122" s="175">
        <v>0</v>
      </c>
      <c r="N1122" s="124">
        <v>0</v>
      </c>
      <c r="O1122" s="75">
        <v>0</v>
      </c>
      <c r="P1122" s="124">
        <v>0</v>
      </c>
      <c r="Q1122" s="124">
        <v>0</v>
      </c>
      <c r="R1122" s="124">
        <v>0</v>
      </c>
      <c r="S1122" s="75">
        <v>0</v>
      </c>
      <c r="T1122" s="124">
        <v>0</v>
      </c>
      <c r="U1122" s="75">
        <v>0</v>
      </c>
      <c r="V1122" s="75">
        <v>0</v>
      </c>
      <c r="W1122" s="75">
        <v>0</v>
      </c>
      <c r="X1122" s="75">
        <v>0</v>
      </c>
      <c r="Y1122" s="52">
        <v>0</v>
      </c>
      <c r="Z1122" s="52">
        <v>0</v>
      </c>
      <c r="AA1122" s="52">
        <v>0</v>
      </c>
      <c r="AB1122" s="51">
        <v>0</v>
      </c>
      <c r="AC1122" s="51">
        <v>0</v>
      </c>
      <c r="AD1122" s="51">
        <v>0</v>
      </c>
      <c r="AE1122" s="51">
        <v>0</v>
      </c>
      <c r="AF1122" s="51">
        <v>0.37915166066423983</v>
      </c>
      <c r="AG1122" s="51">
        <v>0</v>
      </c>
      <c r="AH1122" s="51">
        <v>0</v>
      </c>
      <c r="AI1122" s="51">
        <v>0</v>
      </c>
      <c r="AJ1122" s="51">
        <v>-999</v>
      </c>
      <c r="AK1122" s="51" t="s">
        <v>12734</v>
      </c>
      <c r="AL1122" s="51" t="s">
        <v>12734</v>
      </c>
      <c r="AM1122" s="51" t="s">
        <v>12734</v>
      </c>
      <c r="AN1122" s="51" t="s">
        <v>12734</v>
      </c>
      <c r="AO1122" s="51" t="s">
        <v>12734</v>
      </c>
      <c r="AP1122" s="51">
        <v>-999</v>
      </c>
      <c r="AQ1122" s="51" t="s">
        <v>12734</v>
      </c>
      <c r="AR1122" s="51" t="s">
        <v>12734</v>
      </c>
      <c r="AS1122" s="51" t="s">
        <v>12734</v>
      </c>
      <c r="AT1122" s="51">
        <v>-999</v>
      </c>
      <c r="AU1122" s="51">
        <v>-999</v>
      </c>
      <c r="AV1122" s="76" t="s">
        <v>12734</v>
      </c>
      <c r="AW1122" s="133" t="s">
        <v>12734</v>
      </c>
      <c r="AX1122" s="133" t="s">
        <v>12734</v>
      </c>
      <c r="AY1122" s="133" t="s">
        <v>12734</v>
      </c>
      <c r="AZ1122" s="133" t="s">
        <v>12734</v>
      </c>
      <c r="BA1122" s="133">
        <v>219</v>
      </c>
      <c r="BB1122" s="133" t="s">
        <v>12734</v>
      </c>
      <c r="BC1122" s="133" t="s">
        <v>12734</v>
      </c>
      <c r="BD1122" s="133" t="s">
        <v>12734</v>
      </c>
      <c r="BE1122" s="133">
        <v>388</v>
      </c>
      <c r="BF1122" s="133">
        <v>373</v>
      </c>
      <c r="BG1122" s="92" t="s">
        <v>12734</v>
      </c>
      <c r="BH1122" s="51">
        <v>10.292358297693868</v>
      </c>
      <c r="BI1122" s="51">
        <v>-1009.2923582976939</v>
      </c>
      <c r="BJ1122" s="76">
        <v>884</v>
      </c>
      <c r="BK1122" s="51">
        <v>0</v>
      </c>
      <c r="BL1122" s="51">
        <v>0.21403182159055145</v>
      </c>
      <c r="BM1122" s="51">
        <v>-1009.5063901192844</v>
      </c>
      <c r="BN1122" s="64">
        <v>-1863.4934523109864</v>
      </c>
      <c r="BO1122" s="64"/>
      <c r="BP1122" s="51">
        <v>0</v>
      </c>
      <c r="BQ1122" s="38">
        <v>0</v>
      </c>
      <c r="BR1122" s="51" t="s">
        <v>13324</v>
      </c>
      <c r="BS1122" s="51">
        <v>0</v>
      </c>
      <c r="BT1122" s="75">
        <v>2107</v>
      </c>
      <c r="BU1122" s="51">
        <v>0</v>
      </c>
      <c r="BV1122" s="75">
        <v>0</v>
      </c>
      <c r="BW1122" s="75">
        <v>0</v>
      </c>
      <c r="BX1122" s="51"/>
    </row>
    <row r="1123" spans="1:76">
      <c r="A1123" s="26" t="s">
        <v>2349</v>
      </c>
      <c r="B1123" s="1" t="s">
        <v>4388</v>
      </c>
      <c r="C1123" s="2" t="s">
        <v>4133</v>
      </c>
      <c r="D1123" s="91" t="s">
        <v>346</v>
      </c>
      <c r="E1123" s="2" t="s">
        <v>2665</v>
      </c>
      <c r="F1123" s="2" t="s">
        <v>2665</v>
      </c>
      <c r="G1123" s="2" t="s">
        <v>1372</v>
      </c>
      <c r="H1123" s="2" t="s">
        <v>1372</v>
      </c>
      <c r="I1123">
        <v>7937</v>
      </c>
      <c r="J1123" t="s">
        <v>7676</v>
      </c>
      <c r="K1123" t="e">
        <v>#VALUE!</v>
      </c>
      <c r="L1123" t="s">
        <v>3753</v>
      </c>
      <c r="M1123" s="175">
        <v>0</v>
      </c>
      <c r="N1123" s="124">
        <v>0</v>
      </c>
      <c r="O1123" s="67">
        <v>0</v>
      </c>
      <c r="P1123" s="124">
        <v>0</v>
      </c>
      <c r="Q1123" s="124">
        <v>0</v>
      </c>
      <c r="R1123" s="124">
        <v>0</v>
      </c>
      <c r="S1123" s="67">
        <v>0</v>
      </c>
      <c r="T1123" s="124">
        <v>0</v>
      </c>
      <c r="U1123" s="67">
        <v>0</v>
      </c>
      <c r="V1123" s="67">
        <v>0</v>
      </c>
      <c r="W1123" s="67">
        <v>0</v>
      </c>
      <c r="X1123" s="67">
        <v>0</v>
      </c>
      <c r="Y1123" s="4">
        <v>0</v>
      </c>
      <c r="Z1123" s="4">
        <v>0</v>
      </c>
      <c r="AA1123" s="4">
        <v>0</v>
      </c>
      <c r="AB1123" s="8">
        <v>0</v>
      </c>
      <c r="AC1123" s="8">
        <v>0</v>
      </c>
      <c r="AD1123" s="8">
        <v>0</v>
      </c>
      <c r="AE1123" s="8">
        <v>0</v>
      </c>
      <c r="AF1123" s="51">
        <v>0.37915166066423983</v>
      </c>
      <c r="AG1123" s="51">
        <v>0</v>
      </c>
      <c r="AH1123" s="51">
        <v>0</v>
      </c>
      <c r="AI1123" s="51">
        <v>0</v>
      </c>
      <c r="AJ1123" s="8">
        <v>-999</v>
      </c>
      <c r="AK1123" s="8" t="s">
        <v>12734</v>
      </c>
      <c r="AL1123" s="8" t="s">
        <v>12734</v>
      </c>
      <c r="AM1123" s="8" t="s">
        <v>12734</v>
      </c>
      <c r="AN1123" s="8" t="s">
        <v>12734</v>
      </c>
      <c r="AO1123" s="8" t="s">
        <v>12734</v>
      </c>
      <c r="AP1123" s="8">
        <v>-999</v>
      </c>
      <c r="AQ1123" s="8" t="s">
        <v>12734</v>
      </c>
      <c r="AR1123" s="8" t="s">
        <v>12734</v>
      </c>
      <c r="AS1123" s="8" t="s">
        <v>12734</v>
      </c>
      <c r="AT1123" s="8">
        <v>-999</v>
      </c>
      <c r="AU1123" s="8">
        <v>-999</v>
      </c>
      <c r="AV1123" s="133" t="s">
        <v>12734</v>
      </c>
      <c r="AW1123" s="133" t="s">
        <v>12734</v>
      </c>
      <c r="AX1123" s="133" t="s">
        <v>12734</v>
      </c>
      <c r="AY1123" s="133" t="s">
        <v>12734</v>
      </c>
      <c r="AZ1123" s="133" t="s">
        <v>12734</v>
      </c>
      <c r="BA1123" s="133">
        <v>219</v>
      </c>
      <c r="BB1123" s="133" t="s">
        <v>12734</v>
      </c>
      <c r="BC1123" s="133" t="s">
        <v>12734</v>
      </c>
      <c r="BD1123" s="133" t="s">
        <v>12734</v>
      </c>
      <c r="BE1123" s="133">
        <v>388</v>
      </c>
      <c r="BF1123" s="133">
        <v>373</v>
      </c>
      <c r="BG1123" s="92" t="s">
        <v>12734</v>
      </c>
      <c r="BH1123" s="8">
        <v>10.292358297693868</v>
      </c>
      <c r="BI1123" s="8">
        <v>-1009.2923582976939</v>
      </c>
      <c r="BJ1123" s="12">
        <v>884</v>
      </c>
      <c r="BK1123" s="10">
        <v>0</v>
      </c>
      <c r="BL1123" s="10">
        <v>0.21403182159055145</v>
      </c>
      <c r="BM1123" s="10">
        <v>-1009.5063901192844</v>
      </c>
      <c r="BN1123" s="41">
        <v>-1863.4934523109864</v>
      </c>
      <c r="BO1123" s="41"/>
      <c r="BP1123" s="10">
        <v>0</v>
      </c>
      <c r="BQ1123" s="38">
        <v>0</v>
      </c>
      <c r="BR1123" s="6" t="s">
        <v>13324</v>
      </c>
      <c r="BS1123" s="51">
        <v>0</v>
      </c>
      <c r="BT1123" s="75">
        <v>2107</v>
      </c>
      <c r="BU1123" s="51">
        <v>0</v>
      </c>
      <c r="BV1123" s="75">
        <v>0</v>
      </c>
      <c r="BW1123" s="75">
        <v>0</v>
      </c>
      <c r="BX1123" s="51"/>
    </row>
    <row r="1124" spans="1:76">
      <c r="A1124" s="48" t="s">
        <v>2352</v>
      </c>
      <c r="B1124" s="104" t="s">
        <v>4424</v>
      </c>
      <c r="C1124" s="2" t="s">
        <v>4425</v>
      </c>
      <c r="D1124" s="91" t="s">
        <v>445</v>
      </c>
      <c r="E1124" s="2" t="s">
        <v>2665</v>
      </c>
      <c r="F1124" s="2" t="s">
        <v>2665</v>
      </c>
      <c r="G1124" s="2" t="s">
        <v>1372</v>
      </c>
      <c r="H1124" s="2" t="s">
        <v>1372</v>
      </c>
      <c r="I1124">
        <v>6201</v>
      </c>
      <c r="J1124" t="s">
        <v>7228</v>
      </c>
      <c r="K1124" t="e">
        <v>#VALUE!</v>
      </c>
      <c r="L1124" t="s">
        <v>3756</v>
      </c>
      <c r="M1124" s="175">
        <v>0</v>
      </c>
      <c r="N1124" s="124">
        <v>0</v>
      </c>
      <c r="O1124" s="75">
        <v>0</v>
      </c>
      <c r="P1124" s="124">
        <v>0</v>
      </c>
      <c r="Q1124" s="124">
        <v>0</v>
      </c>
      <c r="R1124" s="124">
        <v>0</v>
      </c>
      <c r="S1124" s="75">
        <v>0</v>
      </c>
      <c r="T1124" s="124">
        <v>0</v>
      </c>
      <c r="U1124" s="75">
        <v>0</v>
      </c>
      <c r="V1124" s="75">
        <v>0</v>
      </c>
      <c r="W1124" s="75">
        <v>0</v>
      </c>
      <c r="X1124" s="75">
        <v>0</v>
      </c>
      <c r="Y1124" s="3">
        <v>0</v>
      </c>
      <c r="Z1124" s="3">
        <v>0</v>
      </c>
      <c r="AA1124" s="3">
        <v>0</v>
      </c>
      <c r="AB1124" s="6">
        <v>0</v>
      </c>
      <c r="AC1124" s="6">
        <v>0</v>
      </c>
      <c r="AD1124" s="6">
        <v>0</v>
      </c>
      <c r="AE1124" s="6">
        <v>0</v>
      </c>
      <c r="AF1124" s="51">
        <v>0.37915166066423983</v>
      </c>
      <c r="AG1124" s="51">
        <v>0</v>
      </c>
      <c r="AH1124" s="51">
        <v>0</v>
      </c>
      <c r="AI1124" s="51">
        <v>0</v>
      </c>
      <c r="AJ1124" s="6">
        <v>-999</v>
      </c>
      <c r="AK1124" s="6" t="s">
        <v>12734</v>
      </c>
      <c r="AL1124" s="6" t="s">
        <v>12734</v>
      </c>
      <c r="AM1124" s="6" t="s">
        <v>12734</v>
      </c>
      <c r="AN1124" s="6" t="s">
        <v>12734</v>
      </c>
      <c r="AO1124" s="6" t="s">
        <v>12734</v>
      </c>
      <c r="AP1124" s="6">
        <v>-999</v>
      </c>
      <c r="AQ1124" s="6" t="s">
        <v>12734</v>
      </c>
      <c r="AR1124" s="6" t="s">
        <v>12734</v>
      </c>
      <c r="AS1124" s="6" t="s">
        <v>12734</v>
      </c>
      <c r="AT1124" s="6">
        <v>-999</v>
      </c>
      <c r="AU1124" s="6">
        <v>-999</v>
      </c>
      <c r="AV1124" s="99" t="s">
        <v>12734</v>
      </c>
      <c r="AW1124" s="133" t="s">
        <v>12734</v>
      </c>
      <c r="AX1124" s="133" t="s">
        <v>12734</v>
      </c>
      <c r="AY1124" s="133" t="s">
        <v>12734</v>
      </c>
      <c r="AZ1124" s="133" t="s">
        <v>12734</v>
      </c>
      <c r="BA1124" s="133">
        <v>219</v>
      </c>
      <c r="BB1124" s="133" t="s">
        <v>12734</v>
      </c>
      <c r="BC1124" s="133" t="s">
        <v>12734</v>
      </c>
      <c r="BD1124" s="133" t="s">
        <v>12734</v>
      </c>
      <c r="BE1124" s="133">
        <v>388</v>
      </c>
      <c r="BF1124" s="133">
        <v>373</v>
      </c>
      <c r="BG1124" s="92" t="s">
        <v>12734</v>
      </c>
      <c r="BH1124" s="6">
        <v>10.292358297693868</v>
      </c>
      <c r="BI1124" s="8">
        <v>-1009.2923582976939</v>
      </c>
      <c r="BJ1124" s="12">
        <v>884</v>
      </c>
      <c r="BK1124" s="6">
        <v>0</v>
      </c>
      <c r="BL1124" s="6">
        <v>0.21403182159055145</v>
      </c>
      <c r="BM1124" s="6">
        <v>-1009.5063901192844</v>
      </c>
      <c r="BN1124" s="38">
        <v>-1863.4934523109864</v>
      </c>
      <c r="BO1124" s="38"/>
      <c r="BP1124" s="6">
        <v>0</v>
      </c>
      <c r="BQ1124" s="38">
        <v>0</v>
      </c>
      <c r="BR1124" s="6" t="s">
        <v>13324</v>
      </c>
      <c r="BS1124" s="51">
        <v>0</v>
      </c>
      <c r="BT1124" s="75">
        <v>2107</v>
      </c>
      <c r="BU1124" s="51">
        <v>0</v>
      </c>
      <c r="BV1124" s="75">
        <v>0</v>
      </c>
      <c r="BW1124" s="75">
        <v>0</v>
      </c>
      <c r="BX1124" s="51"/>
    </row>
    <row r="1125" spans="1:76">
      <c r="A1125" s="26" t="s">
        <v>2353</v>
      </c>
      <c r="B1125" s="1" t="s">
        <v>4409</v>
      </c>
      <c r="C1125" s="2" t="s">
        <v>4410</v>
      </c>
      <c r="D1125" s="91" t="s">
        <v>157</v>
      </c>
      <c r="E1125" s="2" t="s">
        <v>2665</v>
      </c>
      <c r="F1125" s="2" t="s">
        <v>2665</v>
      </c>
      <c r="G1125" s="2" t="s">
        <v>1372</v>
      </c>
      <c r="H1125" s="2" t="s">
        <v>1372</v>
      </c>
      <c r="I1125">
        <v>3704</v>
      </c>
      <c r="J1125" t="s">
        <v>7581</v>
      </c>
      <c r="K1125" t="e">
        <v>#VALUE!</v>
      </c>
      <c r="L1125" t="s">
        <v>3758</v>
      </c>
      <c r="M1125" s="175">
        <v>0</v>
      </c>
      <c r="N1125" s="124">
        <v>0</v>
      </c>
      <c r="O1125" s="75">
        <v>0</v>
      </c>
      <c r="P1125" s="124">
        <v>0</v>
      </c>
      <c r="Q1125" s="124">
        <v>0</v>
      </c>
      <c r="R1125" s="124">
        <v>0</v>
      </c>
      <c r="S1125" s="75">
        <v>0</v>
      </c>
      <c r="T1125" s="124">
        <v>0</v>
      </c>
      <c r="U1125" s="75">
        <v>0</v>
      </c>
      <c r="V1125" s="75">
        <v>0</v>
      </c>
      <c r="W1125" s="75">
        <v>0</v>
      </c>
      <c r="X1125" s="75">
        <v>0</v>
      </c>
      <c r="Y1125" s="4">
        <v>0</v>
      </c>
      <c r="Z1125" s="4">
        <v>0</v>
      </c>
      <c r="AA1125" s="4">
        <v>0</v>
      </c>
      <c r="AB1125" s="8">
        <v>0</v>
      </c>
      <c r="AC1125" s="8">
        <v>0</v>
      </c>
      <c r="AD1125" s="8">
        <v>0</v>
      </c>
      <c r="AE1125" s="8">
        <v>0</v>
      </c>
      <c r="AF1125" s="51">
        <v>0.37915166066423983</v>
      </c>
      <c r="AG1125" s="51">
        <v>0</v>
      </c>
      <c r="AH1125" s="51">
        <v>0</v>
      </c>
      <c r="AI1125" s="51">
        <v>0</v>
      </c>
      <c r="AJ1125" s="8">
        <v>-999</v>
      </c>
      <c r="AK1125" s="8" t="s">
        <v>12734</v>
      </c>
      <c r="AL1125" s="8" t="s">
        <v>12734</v>
      </c>
      <c r="AM1125" s="8" t="s">
        <v>12734</v>
      </c>
      <c r="AN1125" s="8" t="s">
        <v>12734</v>
      </c>
      <c r="AO1125" s="8" t="s">
        <v>12734</v>
      </c>
      <c r="AP1125" s="8">
        <v>-999</v>
      </c>
      <c r="AQ1125" s="8" t="s">
        <v>12734</v>
      </c>
      <c r="AR1125" s="8" t="s">
        <v>12734</v>
      </c>
      <c r="AS1125" s="8" t="s">
        <v>12734</v>
      </c>
      <c r="AT1125" s="8">
        <v>-999</v>
      </c>
      <c r="AU1125" s="8">
        <v>-999</v>
      </c>
      <c r="AV1125" s="133" t="s">
        <v>12734</v>
      </c>
      <c r="AW1125" s="133" t="s">
        <v>12734</v>
      </c>
      <c r="AX1125" s="133" t="s">
        <v>12734</v>
      </c>
      <c r="AY1125" s="133" t="s">
        <v>12734</v>
      </c>
      <c r="AZ1125" s="133" t="s">
        <v>12734</v>
      </c>
      <c r="BA1125" s="133">
        <v>219</v>
      </c>
      <c r="BB1125" s="133" t="s">
        <v>12734</v>
      </c>
      <c r="BC1125" s="133" t="s">
        <v>12734</v>
      </c>
      <c r="BD1125" s="133" t="s">
        <v>12734</v>
      </c>
      <c r="BE1125" s="133">
        <v>388</v>
      </c>
      <c r="BF1125" s="133">
        <v>373</v>
      </c>
      <c r="BG1125" s="92" t="s">
        <v>12734</v>
      </c>
      <c r="BH1125" s="8">
        <v>10.292358297693868</v>
      </c>
      <c r="BI1125" s="8">
        <v>-1009.2923582976939</v>
      </c>
      <c r="BJ1125" s="12">
        <v>884</v>
      </c>
      <c r="BK1125" s="10">
        <v>0</v>
      </c>
      <c r="BL1125" s="10">
        <v>0.21403182159055145</v>
      </c>
      <c r="BM1125" s="10">
        <v>-1009.5063901192844</v>
      </c>
      <c r="BN1125" s="41">
        <v>-1863.4934523109864</v>
      </c>
      <c r="BO1125" s="41"/>
      <c r="BP1125" s="10">
        <v>0</v>
      </c>
      <c r="BQ1125" s="38">
        <v>0</v>
      </c>
      <c r="BR1125" s="6" t="s">
        <v>13324</v>
      </c>
      <c r="BS1125" s="51">
        <v>0</v>
      </c>
      <c r="BT1125" s="75">
        <v>2107</v>
      </c>
      <c r="BU1125" s="51">
        <v>0</v>
      </c>
      <c r="BV1125" s="75">
        <v>0</v>
      </c>
      <c r="BW1125" s="75">
        <v>0</v>
      </c>
      <c r="BX1125" s="51"/>
    </row>
    <row r="1126" spans="1:76">
      <c r="A1126" s="48" t="s">
        <v>2844</v>
      </c>
      <c r="B1126" s="104" t="s">
        <v>4296</v>
      </c>
      <c r="C1126" s="2" t="s">
        <v>4297</v>
      </c>
      <c r="D1126" s="91" t="s">
        <v>361</v>
      </c>
      <c r="E1126" s="2" t="s">
        <v>2665</v>
      </c>
      <c r="F1126" s="2" t="s">
        <v>2665</v>
      </c>
      <c r="G1126" s="2" t="s">
        <v>1372</v>
      </c>
      <c r="H1126" s="2" t="s">
        <v>1372</v>
      </c>
      <c r="I1126">
        <v>2197</v>
      </c>
      <c r="J1126" t="s">
        <v>6521</v>
      </c>
      <c r="K1126" t="e">
        <v>#VALUE!</v>
      </c>
      <c r="L1126" t="s">
        <v>3773</v>
      </c>
      <c r="M1126" s="175">
        <v>0</v>
      </c>
      <c r="N1126" s="124">
        <v>0</v>
      </c>
      <c r="O1126" s="75">
        <v>0</v>
      </c>
      <c r="P1126" s="124">
        <v>0</v>
      </c>
      <c r="Q1126" s="124">
        <v>0</v>
      </c>
      <c r="R1126" s="124">
        <v>0</v>
      </c>
      <c r="S1126" s="75">
        <v>0</v>
      </c>
      <c r="T1126" s="124">
        <v>0</v>
      </c>
      <c r="U1126" s="75">
        <v>0</v>
      </c>
      <c r="V1126" s="75">
        <v>0</v>
      </c>
      <c r="W1126" s="75">
        <v>0</v>
      </c>
      <c r="X1126" s="75">
        <v>0</v>
      </c>
      <c r="Y1126" s="4">
        <v>0</v>
      </c>
      <c r="Z1126" s="4">
        <v>0</v>
      </c>
      <c r="AA1126" s="4">
        <v>0</v>
      </c>
      <c r="AB1126" s="8">
        <v>0</v>
      </c>
      <c r="AC1126" s="8">
        <v>0</v>
      </c>
      <c r="AD1126" s="8">
        <v>0</v>
      </c>
      <c r="AE1126" s="8">
        <v>0</v>
      </c>
      <c r="AF1126" s="51">
        <v>0.37915166066423983</v>
      </c>
      <c r="AG1126" s="51">
        <v>0</v>
      </c>
      <c r="AH1126" s="51">
        <v>0</v>
      </c>
      <c r="AI1126" s="51">
        <v>0</v>
      </c>
      <c r="AJ1126" s="8">
        <v>-999</v>
      </c>
      <c r="AK1126" s="8" t="s">
        <v>12734</v>
      </c>
      <c r="AL1126" s="8" t="s">
        <v>12734</v>
      </c>
      <c r="AM1126" s="8" t="s">
        <v>12734</v>
      </c>
      <c r="AN1126" s="8" t="s">
        <v>12734</v>
      </c>
      <c r="AO1126" s="8" t="s">
        <v>12734</v>
      </c>
      <c r="AP1126" s="8">
        <v>-999</v>
      </c>
      <c r="AQ1126" s="8" t="s">
        <v>12734</v>
      </c>
      <c r="AR1126" s="8" t="s">
        <v>12734</v>
      </c>
      <c r="AS1126" s="8" t="s">
        <v>12734</v>
      </c>
      <c r="AT1126" s="8">
        <v>-999</v>
      </c>
      <c r="AU1126" s="8">
        <v>-999</v>
      </c>
      <c r="AV1126" s="133" t="s">
        <v>12734</v>
      </c>
      <c r="AW1126" s="133" t="s">
        <v>12734</v>
      </c>
      <c r="AX1126" s="133" t="s">
        <v>12734</v>
      </c>
      <c r="AY1126" s="133" t="s">
        <v>12734</v>
      </c>
      <c r="AZ1126" s="133" t="s">
        <v>12734</v>
      </c>
      <c r="BA1126" s="133">
        <v>219</v>
      </c>
      <c r="BB1126" s="133" t="s">
        <v>12734</v>
      </c>
      <c r="BC1126" s="133" t="s">
        <v>12734</v>
      </c>
      <c r="BD1126" s="133" t="s">
        <v>12734</v>
      </c>
      <c r="BE1126" s="133">
        <v>388</v>
      </c>
      <c r="BF1126" s="133">
        <v>373</v>
      </c>
      <c r="BG1126" s="92" t="s">
        <v>12734</v>
      </c>
      <c r="BH1126" s="8">
        <v>10.292358297693868</v>
      </c>
      <c r="BI1126" s="8">
        <v>-1009.2923582976939</v>
      </c>
      <c r="BJ1126" s="12">
        <v>884</v>
      </c>
      <c r="BK1126" s="10">
        <v>0</v>
      </c>
      <c r="BL1126" s="10">
        <v>0.21403182159055145</v>
      </c>
      <c r="BM1126" s="10">
        <v>-1009.5063901192844</v>
      </c>
      <c r="BN1126" s="41">
        <v>-1863.4934523109864</v>
      </c>
      <c r="BO1126" s="41"/>
      <c r="BP1126" s="10">
        <v>0</v>
      </c>
      <c r="BQ1126" s="38">
        <v>0</v>
      </c>
      <c r="BR1126" s="6" t="s">
        <v>13324</v>
      </c>
      <c r="BS1126" s="51">
        <v>0</v>
      </c>
      <c r="BT1126" s="75">
        <v>2107</v>
      </c>
      <c r="BU1126" s="51">
        <v>0</v>
      </c>
      <c r="BV1126" s="75">
        <v>0</v>
      </c>
      <c r="BW1126" s="75">
        <v>0</v>
      </c>
      <c r="BX1126" s="51"/>
    </row>
    <row r="1127" spans="1:76">
      <c r="A1127" s="26" t="s">
        <v>2371</v>
      </c>
      <c r="B1127" s="1" t="s">
        <v>4261</v>
      </c>
      <c r="C1127" s="2" t="s">
        <v>4262</v>
      </c>
      <c r="D1127" s="91" t="s">
        <v>471</v>
      </c>
      <c r="E1127" s="2" t="s">
        <v>2665</v>
      </c>
      <c r="F1127" s="2" t="s">
        <v>2665</v>
      </c>
      <c r="G1127" s="2" t="s">
        <v>1372</v>
      </c>
      <c r="H1127" s="2" t="s">
        <v>1372</v>
      </c>
      <c r="I1127">
        <v>7331</v>
      </c>
      <c r="J1127" t="s">
        <v>6941</v>
      </c>
      <c r="K1127" t="e">
        <v>#VALUE!</v>
      </c>
      <c r="L1127" t="s">
        <v>3777</v>
      </c>
      <c r="M1127" s="175">
        <v>0</v>
      </c>
      <c r="N1127" s="124">
        <v>0</v>
      </c>
      <c r="O1127" s="67">
        <v>0</v>
      </c>
      <c r="P1127" s="124">
        <v>0</v>
      </c>
      <c r="Q1127" s="124">
        <v>0</v>
      </c>
      <c r="R1127" s="124">
        <v>0</v>
      </c>
      <c r="S1127" s="67">
        <v>0</v>
      </c>
      <c r="T1127" s="124">
        <v>0</v>
      </c>
      <c r="U1127" s="67">
        <v>0</v>
      </c>
      <c r="V1127" s="67">
        <v>0</v>
      </c>
      <c r="W1127" s="67">
        <v>0</v>
      </c>
      <c r="X1127" s="67">
        <v>0</v>
      </c>
      <c r="Y1127" s="4">
        <v>0</v>
      </c>
      <c r="Z1127" s="4">
        <v>0</v>
      </c>
      <c r="AA1127" s="4">
        <v>0</v>
      </c>
      <c r="AB1127" s="8">
        <v>0</v>
      </c>
      <c r="AC1127" s="8">
        <v>0</v>
      </c>
      <c r="AD1127" s="8">
        <v>0</v>
      </c>
      <c r="AE1127" s="8">
        <v>0</v>
      </c>
      <c r="AF1127" s="51">
        <v>0.37915166066423983</v>
      </c>
      <c r="AG1127" s="51">
        <v>0</v>
      </c>
      <c r="AH1127" s="51">
        <v>0</v>
      </c>
      <c r="AI1127" s="51">
        <v>0</v>
      </c>
      <c r="AJ1127" s="8">
        <v>-999</v>
      </c>
      <c r="AK1127" s="8" t="s">
        <v>12734</v>
      </c>
      <c r="AL1127" s="8" t="s">
        <v>12734</v>
      </c>
      <c r="AM1127" s="8" t="s">
        <v>12734</v>
      </c>
      <c r="AN1127" s="8" t="s">
        <v>12734</v>
      </c>
      <c r="AO1127" s="8" t="s">
        <v>12734</v>
      </c>
      <c r="AP1127" s="8">
        <v>-999</v>
      </c>
      <c r="AQ1127" s="8" t="s">
        <v>12734</v>
      </c>
      <c r="AR1127" s="8" t="s">
        <v>12734</v>
      </c>
      <c r="AS1127" s="8" t="s">
        <v>12734</v>
      </c>
      <c r="AT1127" s="8">
        <v>-999</v>
      </c>
      <c r="AU1127" s="8">
        <v>-999</v>
      </c>
      <c r="AV1127" s="133" t="s">
        <v>12734</v>
      </c>
      <c r="AW1127" s="133" t="s">
        <v>12734</v>
      </c>
      <c r="AX1127" s="133" t="s">
        <v>12734</v>
      </c>
      <c r="AY1127" s="133" t="s">
        <v>12734</v>
      </c>
      <c r="AZ1127" s="133" t="s">
        <v>12734</v>
      </c>
      <c r="BA1127" s="133">
        <v>219</v>
      </c>
      <c r="BB1127" s="133" t="s">
        <v>12734</v>
      </c>
      <c r="BC1127" s="133" t="s">
        <v>12734</v>
      </c>
      <c r="BD1127" s="133" t="s">
        <v>12734</v>
      </c>
      <c r="BE1127" s="133">
        <v>388</v>
      </c>
      <c r="BF1127" s="133">
        <v>373</v>
      </c>
      <c r="BG1127" s="92" t="s">
        <v>12734</v>
      </c>
      <c r="BH1127" s="8">
        <v>10.292358297693868</v>
      </c>
      <c r="BI1127" s="8">
        <v>-1009.2923582976939</v>
      </c>
      <c r="BJ1127" s="12">
        <v>884</v>
      </c>
      <c r="BK1127" s="10">
        <v>0</v>
      </c>
      <c r="BL1127" s="10">
        <v>0.21403182159055145</v>
      </c>
      <c r="BM1127" s="10">
        <v>-1009.5063901192844</v>
      </c>
      <c r="BN1127" s="41">
        <v>-1863.4934523109864</v>
      </c>
      <c r="BO1127" s="41"/>
      <c r="BP1127" s="10">
        <v>0</v>
      </c>
      <c r="BQ1127" s="38">
        <v>0</v>
      </c>
      <c r="BR1127" s="6" t="s">
        <v>13324</v>
      </c>
      <c r="BS1127" s="51">
        <v>0</v>
      </c>
      <c r="BT1127" s="75">
        <v>2107</v>
      </c>
      <c r="BU1127" s="51">
        <v>0</v>
      </c>
      <c r="BV1127" s="75">
        <v>0</v>
      </c>
      <c r="BW1127" s="75">
        <v>0</v>
      </c>
      <c r="BX1127" s="6"/>
    </row>
    <row r="1128" spans="1:76">
      <c r="A1128" s="48" t="s">
        <v>2375</v>
      </c>
      <c r="B1128" s="104" t="s">
        <v>4508</v>
      </c>
      <c r="C1128" s="2" t="s">
        <v>4226</v>
      </c>
      <c r="D1128" s="91" t="s">
        <v>399</v>
      </c>
      <c r="E1128" s="2" t="s">
        <v>2665</v>
      </c>
      <c r="F1128" s="2" t="s">
        <v>2665</v>
      </c>
      <c r="G1128" s="2" t="s">
        <v>1372</v>
      </c>
      <c r="H1128" s="2" t="s">
        <v>1372</v>
      </c>
      <c r="I1128">
        <v>2830</v>
      </c>
      <c r="J1128" t="s">
        <v>6657</v>
      </c>
      <c r="K1128" t="e">
        <v>#VALUE!</v>
      </c>
      <c r="L1128" t="s">
        <v>3783</v>
      </c>
      <c r="M1128" s="175">
        <v>0</v>
      </c>
      <c r="N1128" s="124">
        <v>0</v>
      </c>
      <c r="O1128" s="75">
        <v>0</v>
      </c>
      <c r="P1128" s="124">
        <v>0</v>
      </c>
      <c r="Q1128" s="124">
        <v>0</v>
      </c>
      <c r="R1128" s="124">
        <v>0</v>
      </c>
      <c r="S1128" s="75">
        <v>0</v>
      </c>
      <c r="T1128" s="124">
        <v>0</v>
      </c>
      <c r="U1128" s="75">
        <v>0</v>
      </c>
      <c r="V1128" s="75">
        <v>0</v>
      </c>
      <c r="W1128" s="75">
        <v>0</v>
      </c>
      <c r="X1128" s="75">
        <v>0</v>
      </c>
      <c r="Y1128" s="4">
        <v>0</v>
      </c>
      <c r="Z1128" s="4">
        <v>0</v>
      </c>
      <c r="AA1128" s="4">
        <v>0</v>
      </c>
      <c r="AB1128" s="8">
        <v>0</v>
      </c>
      <c r="AC1128" s="8">
        <v>0</v>
      </c>
      <c r="AD1128" s="8">
        <v>0</v>
      </c>
      <c r="AE1128" s="8">
        <v>0</v>
      </c>
      <c r="AF1128" s="51">
        <v>0.37915166066423983</v>
      </c>
      <c r="AG1128" s="51">
        <v>0</v>
      </c>
      <c r="AH1128" s="51">
        <v>0</v>
      </c>
      <c r="AI1128" s="51">
        <v>0</v>
      </c>
      <c r="AJ1128" s="8">
        <v>-999</v>
      </c>
      <c r="AK1128" s="8" t="s">
        <v>12734</v>
      </c>
      <c r="AL1128" s="8" t="s">
        <v>12734</v>
      </c>
      <c r="AM1128" s="8" t="s">
        <v>12734</v>
      </c>
      <c r="AN1128" s="8" t="s">
        <v>12734</v>
      </c>
      <c r="AO1128" s="8" t="s">
        <v>12734</v>
      </c>
      <c r="AP1128" s="8">
        <v>-999</v>
      </c>
      <c r="AQ1128" s="8" t="s">
        <v>12734</v>
      </c>
      <c r="AR1128" s="8" t="s">
        <v>12734</v>
      </c>
      <c r="AS1128" s="8" t="s">
        <v>12734</v>
      </c>
      <c r="AT1128" s="8">
        <v>-999</v>
      </c>
      <c r="AU1128" s="8">
        <v>-999</v>
      </c>
      <c r="AV1128" s="133" t="s">
        <v>12734</v>
      </c>
      <c r="AW1128" s="133" t="s">
        <v>12734</v>
      </c>
      <c r="AX1128" s="133" t="s">
        <v>12734</v>
      </c>
      <c r="AY1128" s="133" t="s">
        <v>12734</v>
      </c>
      <c r="AZ1128" s="133" t="s">
        <v>12734</v>
      </c>
      <c r="BA1128" s="133">
        <v>219</v>
      </c>
      <c r="BB1128" s="133" t="s">
        <v>12734</v>
      </c>
      <c r="BC1128" s="133" t="s">
        <v>12734</v>
      </c>
      <c r="BD1128" s="133" t="s">
        <v>12734</v>
      </c>
      <c r="BE1128" s="133">
        <v>388</v>
      </c>
      <c r="BF1128" s="133">
        <v>373</v>
      </c>
      <c r="BG1128" s="92" t="s">
        <v>12734</v>
      </c>
      <c r="BH1128" s="8">
        <v>10.292358297693868</v>
      </c>
      <c r="BI1128" s="8">
        <v>-1009.2923582976939</v>
      </c>
      <c r="BJ1128" s="12">
        <v>884</v>
      </c>
      <c r="BK1128" s="10">
        <v>0</v>
      </c>
      <c r="BL1128" s="10">
        <v>0.21403182159055145</v>
      </c>
      <c r="BM1128" s="10">
        <v>-1009.5063901192844</v>
      </c>
      <c r="BN1128" s="41">
        <v>-1863.4934523109864</v>
      </c>
      <c r="BO1128" s="41"/>
      <c r="BP1128" s="10">
        <v>0</v>
      </c>
      <c r="BQ1128" s="38">
        <v>0</v>
      </c>
      <c r="BR1128" s="6" t="s">
        <v>13324</v>
      </c>
      <c r="BS1128" s="51">
        <v>0</v>
      </c>
      <c r="BT1128" s="75">
        <v>2107</v>
      </c>
      <c r="BU1128" s="51">
        <v>0</v>
      </c>
      <c r="BV1128" s="75">
        <v>0</v>
      </c>
      <c r="BW1128" s="75">
        <v>0</v>
      </c>
      <c r="BX1128" s="51"/>
    </row>
    <row r="1129" spans="1:76">
      <c r="A1129" s="26" t="s">
        <v>2381</v>
      </c>
      <c r="B1129" s="1" t="s">
        <v>4741</v>
      </c>
      <c r="C1129" s="2" t="s">
        <v>4742</v>
      </c>
      <c r="D1129" s="91" t="s">
        <v>528</v>
      </c>
      <c r="E1129" s="2" t="s">
        <v>2665</v>
      </c>
      <c r="F1129" s="2" t="s">
        <v>2665</v>
      </c>
      <c r="G1129" s="2" t="s">
        <v>1372</v>
      </c>
      <c r="H1129" s="2" t="s">
        <v>1372</v>
      </c>
      <c r="I1129">
        <v>847</v>
      </c>
      <c r="J1129" t="s">
        <v>7993</v>
      </c>
      <c r="K1129" t="e">
        <v>#VALUE!</v>
      </c>
      <c r="L1129" t="s">
        <v>6208</v>
      </c>
      <c r="M1129" s="175">
        <v>0</v>
      </c>
      <c r="N1129" s="124">
        <v>0</v>
      </c>
      <c r="O1129" s="75">
        <v>0</v>
      </c>
      <c r="P1129" s="124">
        <v>0</v>
      </c>
      <c r="Q1129" s="124">
        <v>0</v>
      </c>
      <c r="R1129" s="124">
        <v>0</v>
      </c>
      <c r="S1129" s="75">
        <v>0</v>
      </c>
      <c r="T1129" s="124">
        <v>0</v>
      </c>
      <c r="U1129" s="75">
        <v>0</v>
      </c>
      <c r="V1129" s="75">
        <v>0</v>
      </c>
      <c r="W1129" s="75">
        <v>0</v>
      </c>
      <c r="X1129" s="75">
        <v>0</v>
      </c>
      <c r="Y1129" s="4">
        <v>0</v>
      </c>
      <c r="Z1129" s="4">
        <v>0</v>
      </c>
      <c r="AA1129" s="4">
        <v>0</v>
      </c>
      <c r="AB1129" s="8">
        <v>0</v>
      </c>
      <c r="AC1129" s="8">
        <v>0</v>
      </c>
      <c r="AD1129" s="8">
        <v>0</v>
      </c>
      <c r="AE1129" s="8">
        <v>0</v>
      </c>
      <c r="AF1129" s="51">
        <v>0.37915166066423983</v>
      </c>
      <c r="AG1129" s="51">
        <v>0</v>
      </c>
      <c r="AH1129" s="51">
        <v>0</v>
      </c>
      <c r="AI1129" s="51">
        <v>0</v>
      </c>
      <c r="AJ1129" s="6">
        <v>-999</v>
      </c>
      <c r="AK1129" s="6" t="s">
        <v>12734</v>
      </c>
      <c r="AL1129" s="6" t="s">
        <v>12734</v>
      </c>
      <c r="AM1129" s="6" t="s">
        <v>12734</v>
      </c>
      <c r="AN1129" s="6" t="s">
        <v>12734</v>
      </c>
      <c r="AO1129" s="6" t="s">
        <v>12734</v>
      </c>
      <c r="AP1129" s="6">
        <v>-999</v>
      </c>
      <c r="AQ1129" s="6" t="s">
        <v>12734</v>
      </c>
      <c r="AR1129" s="6" t="s">
        <v>12734</v>
      </c>
      <c r="AS1129" s="6" t="s">
        <v>12734</v>
      </c>
      <c r="AT1129" s="6">
        <v>-999</v>
      </c>
      <c r="AU1129" s="6">
        <v>-999</v>
      </c>
      <c r="AV1129" s="99" t="s">
        <v>12734</v>
      </c>
      <c r="AW1129" s="133" t="s">
        <v>12734</v>
      </c>
      <c r="AX1129" s="133" t="s">
        <v>12734</v>
      </c>
      <c r="AY1129" s="133" t="s">
        <v>12734</v>
      </c>
      <c r="AZ1129" s="133" t="s">
        <v>12734</v>
      </c>
      <c r="BA1129" s="133">
        <v>219</v>
      </c>
      <c r="BB1129" s="133" t="s">
        <v>12734</v>
      </c>
      <c r="BC1129" s="133" t="s">
        <v>12734</v>
      </c>
      <c r="BD1129" s="133" t="s">
        <v>12734</v>
      </c>
      <c r="BE1129" s="133">
        <v>388</v>
      </c>
      <c r="BF1129" s="133">
        <v>373</v>
      </c>
      <c r="BG1129" s="92" t="s">
        <v>12734</v>
      </c>
      <c r="BH1129" s="8">
        <v>10.292358297693868</v>
      </c>
      <c r="BI1129" s="8">
        <v>-1009.2923582976939</v>
      </c>
      <c r="BJ1129" s="12">
        <v>884</v>
      </c>
      <c r="BK1129" s="10">
        <v>0</v>
      </c>
      <c r="BL1129" s="10">
        <v>0.21403182159055145</v>
      </c>
      <c r="BM1129" s="10">
        <v>-1009.5063901192844</v>
      </c>
      <c r="BN1129" s="41">
        <v>-1863.4934523109864</v>
      </c>
      <c r="BO1129" s="41"/>
      <c r="BP1129" s="10">
        <v>0</v>
      </c>
      <c r="BQ1129" s="38">
        <v>0</v>
      </c>
      <c r="BR1129" s="6" t="s">
        <v>13324</v>
      </c>
      <c r="BS1129" s="51">
        <v>0</v>
      </c>
      <c r="BT1129" s="75">
        <v>2107</v>
      </c>
      <c r="BU1129" s="51">
        <v>0</v>
      </c>
      <c r="BV1129" s="75">
        <v>0</v>
      </c>
      <c r="BW1129" s="75">
        <v>0</v>
      </c>
      <c r="BX1129" s="51"/>
    </row>
    <row r="1130" spans="1:76">
      <c r="A1130" s="48" t="s">
        <v>2850</v>
      </c>
      <c r="B1130" s="104" t="s">
        <v>4872</v>
      </c>
      <c r="C1130" s="2" t="s">
        <v>4038</v>
      </c>
      <c r="D1130" s="91" t="s">
        <v>2851</v>
      </c>
      <c r="E1130" s="2" t="s">
        <v>2665</v>
      </c>
      <c r="F1130" s="2" t="s">
        <v>2665</v>
      </c>
      <c r="G1130" s="2" t="s">
        <v>1372</v>
      </c>
      <c r="H1130" s="2" t="s">
        <v>1372</v>
      </c>
      <c r="I1130">
        <v>4521</v>
      </c>
      <c r="J1130" t="s">
        <v>7091</v>
      </c>
      <c r="K1130" t="e">
        <v>#VALUE!</v>
      </c>
      <c r="L1130" t="s">
        <v>6211</v>
      </c>
      <c r="M1130" s="175">
        <v>0</v>
      </c>
      <c r="N1130" s="124">
        <v>0</v>
      </c>
      <c r="O1130" s="75">
        <v>0</v>
      </c>
      <c r="P1130" s="124">
        <v>0</v>
      </c>
      <c r="Q1130" s="124">
        <v>0</v>
      </c>
      <c r="R1130" s="124">
        <v>0</v>
      </c>
      <c r="S1130" s="75">
        <v>0</v>
      </c>
      <c r="T1130" s="124">
        <v>0</v>
      </c>
      <c r="U1130" s="75">
        <v>0</v>
      </c>
      <c r="V1130" s="75">
        <v>0</v>
      </c>
      <c r="W1130" s="75">
        <v>0</v>
      </c>
      <c r="X1130" s="75">
        <v>0</v>
      </c>
      <c r="Y1130" s="4">
        <v>0</v>
      </c>
      <c r="Z1130" s="4">
        <v>0</v>
      </c>
      <c r="AA1130" s="4">
        <v>0</v>
      </c>
      <c r="AB1130" s="8">
        <v>0</v>
      </c>
      <c r="AC1130" s="8">
        <v>0</v>
      </c>
      <c r="AD1130" s="8">
        <v>0</v>
      </c>
      <c r="AE1130" s="8">
        <v>0</v>
      </c>
      <c r="AF1130" s="51">
        <v>0.37915166066423983</v>
      </c>
      <c r="AG1130" s="51">
        <v>0</v>
      </c>
      <c r="AH1130" s="51">
        <v>0</v>
      </c>
      <c r="AI1130" s="51">
        <v>0</v>
      </c>
      <c r="AJ1130" s="8">
        <v>-999</v>
      </c>
      <c r="AK1130" s="8" t="s">
        <v>12734</v>
      </c>
      <c r="AL1130" s="8" t="s">
        <v>12734</v>
      </c>
      <c r="AM1130" s="8" t="s">
        <v>12734</v>
      </c>
      <c r="AN1130" s="8" t="s">
        <v>12734</v>
      </c>
      <c r="AO1130" s="8" t="s">
        <v>12734</v>
      </c>
      <c r="AP1130" s="8">
        <v>-999</v>
      </c>
      <c r="AQ1130" s="8" t="s">
        <v>12734</v>
      </c>
      <c r="AR1130" s="8" t="s">
        <v>12734</v>
      </c>
      <c r="AS1130" s="8" t="s">
        <v>12734</v>
      </c>
      <c r="AT1130" s="8">
        <v>-999</v>
      </c>
      <c r="AU1130" s="8">
        <v>-999</v>
      </c>
      <c r="AV1130" s="133" t="s">
        <v>12734</v>
      </c>
      <c r="AW1130" s="133" t="s">
        <v>12734</v>
      </c>
      <c r="AX1130" s="133" t="s">
        <v>12734</v>
      </c>
      <c r="AY1130" s="133" t="s">
        <v>12734</v>
      </c>
      <c r="AZ1130" s="133" t="s">
        <v>12734</v>
      </c>
      <c r="BA1130" s="133">
        <v>219</v>
      </c>
      <c r="BB1130" s="133" t="s">
        <v>12734</v>
      </c>
      <c r="BC1130" s="133" t="s">
        <v>12734</v>
      </c>
      <c r="BD1130" s="133" t="s">
        <v>12734</v>
      </c>
      <c r="BE1130" s="133">
        <v>388</v>
      </c>
      <c r="BF1130" s="133">
        <v>373</v>
      </c>
      <c r="BG1130" s="92" t="s">
        <v>12734</v>
      </c>
      <c r="BH1130" s="8">
        <v>10.292358297693868</v>
      </c>
      <c r="BI1130" s="8">
        <v>-1009.2923582976939</v>
      </c>
      <c r="BJ1130" s="12">
        <v>884</v>
      </c>
      <c r="BK1130" s="10">
        <v>0</v>
      </c>
      <c r="BL1130" s="10">
        <v>0.21403182159055145</v>
      </c>
      <c r="BM1130" s="10">
        <v>-1009.5063901192844</v>
      </c>
      <c r="BN1130" s="41">
        <v>-1863.4934523109864</v>
      </c>
      <c r="BO1130" s="41"/>
      <c r="BP1130" s="10">
        <v>0</v>
      </c>
      <c r="BQ1130" s="38">
        <v>0</v>
      </c>
      <c r="BR1130" s="6" t="s">
        <v>13324</v>
      </c>
      <c r="BS1130" s="51">
        <v>0</v>
      </c>
      <c r="BT1130" s="75">
        <v>2107</v>
      </c>
      <c r="BU1130" s="51">
        <v>0</v>
      </c>
      <c r="BV1130" s="75">
        <v>0</v>
      </c>
      <c r="BW1130" s="75">
        <v>0</v>
      </c>
      <c r="BX1130" s="51"/>
    </row>
    <row r="1131" spans="1:76">
      <c r="A1131" s="61" t="s">
        <v>2401</v>
      </c>
      <c r="B1131" s="104" t="s">
        <v>4259</v>
      </c>
      <c r="C1131" s="2" t="s">
        <v>4260</v>
      </c>
      <c r="D1131" s="91" t="s">
        <v>118</v>
      </c>
      <c r="E1131" s="2" t="s">
        <v>2665</v>
      </c>
      <c r="F1131" s="2" t="s">
        <v>2665</v>
      </c>
      <c r="G1131" s="2" t="s">
        <v>1372</v>
      </c>
      <c r="H1131" s="2" t="s">
        <v>1372</v>
      </c>
      <c r="I1131">
        <v>9328</v>
      </c>
      <c r="J1131" t="s">
        <v>6748</v>
      </c>
      <c r="K1131" t="e">
        <v>#VALUE!</v>
      </c>
      <c r="L1131" t="s">
        <v>3807</v>
      </c>
      <c r="M1131" s="175">
        <v>0</v>
      </c>
      <c r="N1131" s="124">
        <v>0</v>
      </c>
      <c r="O1131" s="75">
        <v>0</v>
      </c>
      <c r="P1131" s="124">
        <v>0</v>
      </c>
      <c r="Q1131" s="124">
        <v>0</v>
      </c>
      <c r="R1131" s="124">
        <v>0</v>
      </c>
      <c r="S1131" s="75">
        <v>0</v>
      </c>
      <c r="T1131" s="124">
        <v>0</v>
      </c>
      <c r="U1131" s="75">
        <v>0</v>
      </c>
      <c r="V1131" s="75">
        <v>0</v>
      </c>
      <c r="W1131" s="75">
        <v>0</v>
      </c>
      <c r="X1131" s="75">
        <v>0</v>
      </c>
      <c r="Y1131" s="52">
        <v>0</v>
      </c>
      <c r="Z1131" s="52">
        <v>0</v>
      </c>
      <c r="AA1131" s="52">
        <v>0</v>
      </c>
      <c r="AB1131" s="51">
        <v>0</v>
      </c>
      <c r="AC1131" s="51">
        <v>0</v>
      </c>
      <c r="AD1131" s="51">
        <v>0</v>
      </c>
      <c r="AE1131" s="51">
        <v>0</v>
      </c>
      <c r="AF1131" s="51">
        <v>0.37915166066423983</v>
      </c>
      <c r="AG1131" s="51">
        <v>0</v>
      </c>
      <c r="AH1131" s="51">
        <v>0</v>
      </c>
      <c r="AI1131" s="51">
        <v>0</v>
      </c>
      <c r="AJ1131" s="51">
        <v>-999</v>
      </c>
      <c r="AK1131" s="51" t="s">
        <v>12734</v>
      </c>
      <c r="AL1131" s="51" t="s">
        <v>12734</v>
      </c>
      <c r="AM1131" s="51" t="s">
        <v>12734</v>
      </c>
      <c r="AN1131" s="51" t="s">
        <v>12734</v>
      </c>
      <c r="AO1131" s="51" t="s">
        <v>12734</v>
      </c>
      <c r="AP1131" s="51">
        <v>-999</v>
      </c>
      <c r="AQ1131" s="51" t="s">
        <v>12734</v>
      </c>
      <c r="AR1131" s="51" t="s">
        <v>12734</v>
      </c>
      <c r="AS1131" s="51" t="s">
        <v>12734</v>
      </c>
      <c r="AT1131" s="51">
        <v>-999</v>
      </c>
      <c r="AU1131" s="51">
        <v>-999</v>
      </c>
      <c r="AV1131" s="76" t="s">
        <v>12734</v>
      </c>
      <c r="AW1131" s="133" t="s">
        <v>12734</v>
      </c>
      <c r="AX1131" s="133" t="s">
        <v>12734</v>
      </c>
      <c r="AY1131" s="133" t="s">
        <v>12734</v>
      </c>
      <c r="AZ1131" s="133" t="s">
        <v>12734</v>
      </c>
      <c r="BA1131" s="133">
        <v>219</v>
      </c>
      <c r="BB1131" s="133" t="s">
        <v>12734</v>
      </c>
      <c r="BC1131" s="133" t="s">
        <v>12734</v>
      </c>
      <c r="BD1131" s="133" t="s">
        <v>12734</v>
      </c>
      <c r="BE1131" s="133">
        <v>388</v>
      </c>
      <c r="BF1131" s="133">
        <v>373</v>
      </c>
      <c r="BG1131" s="92" t="s">
        <v>12734</v>
      </c>
      <c r="BH1131" s="51">
        <v>10.292358297693868</v>
      </c>
      <c r="BI1131" s="8">
        <v>-1009.2923582976939</v>
      </c>
      <c r="BJ1131" s="12">
        <v>884</v>
      </c>
      <c r="BK1131" s="51">
        <v>0</v>
      </c>
      <c r="BL1131" s="51">
        <v>0.21403182159055145</v>
      </c>
      <c r="BM1131" s="51">
        <v>-1009.5063901192844</v>
      </c>
      <c r="BN1131" s="64">
        <v>-1863.4934523109864</v>
      </c>
      <c r="BO1131" s="64"/>
      <c r="BP1131" s="51">
        <v>0</v>
      </c>
      <c r="BQ1131" s="38">
        <v>0</v>
      </c>
      <c r="BR1131" s="51" t="s">
        <v>13324</v>
      </c>
      <c r="BS1131" s="51">
        <v>0</v>
      </c>
      <c r="BT1131" s="75">
        <v>2107</v>
      </c>
      <c r="BU1131" s="51">
        <v>0</v>
      </c>
      <c r="BV1131" s="75">
        <v>0</v>
      </c>
      <c r="BW1131" s="75">
        <v>0</v>
      </c>
      <c r="BX1131" s="51"/>
    </row>
    <row r="1132" spans="1:76">
      <c r="A1132" s="61" t="s">
        <v>2403</v>
      </c>
      <c r="B1132" s="104" t="s">
        <v>4316</v>
      </c>
      <c r="C1132" s="2" t="s">
        <v>4349</v>
      </c>
      <c r="D1132" s="91" t="s">
        <v>301</v>
      </c>
      <c r="E1132" s="2" t="s">
        <v>1380</v>
      </c>
      <c r="F1132" s="2" t="s">
        <v>3643</v>
      </c>
      <c r="G1132" s="2" t="s">
        <v>1372</v>
      </c>
      <c r="H1132" s="2" t="s">
        <v>1372</v>
      </c>
      <c r="I1132">
        <v>1101</v>
      </c>
      <c r="J1132" t="s">
        <v>7969</v>
      </c>
      <c r="K1132" t="e">
        <v>#VALUE!</v>
      </c>
      <c r="L1132" t="s">
        <v>3810</v>
      </c>
      <c r="M1132" s="175">
        <v>0</v>
      </c>
      <c r="N1132" s="124">
        <v>0</v>
      </c>
      <c r="O1132" s="75">
        <v>0</v>
      </c>
      <c r="P1132" s="124">
        <v>0</v>
      </c>
      <c r="Q1132" s="124">
        <v>0</v>
      </c>
      <c r="R1132" s="124">
        <v>0</v>
      </c>
      <c r="S1132" s="75">
        <v>0</v>
      </c>
      <c r="T1132" s="124">
        <v>0</v>
      </c>
      <c r="U1132" s="75">
        <v>0</v>
      </c>
      <c r="V1132" s="75">
        <v>0</v>
      </c>
      <c r="W1132" s="75">
        <v>0</v>
      </c>
      <c r="X1132" s="75">
        <v>0</v>
      </c>
      <c r="Y1132" s="52">
        <v>0</v>
      </c>
      <c r="Z1132" s="52">
        <v>0</v>
      </c>
      <c r="AA1132" s="52">
        <v>0</v>
      </c>
      <c r="AB1132" s="51">
        <v>0</v>
      </c>
      <c r="AC1132" s="51">
        <v>0</v>
      </c>
      <c r="AD1132" s="51">
        <v>0</v>
      </c>
      <c r="AE1132" s="51">
        <v>0</v>
      </c>
      <c r="AF1132" s="51">
        <v>0.37915166066423983</v>
      </c>
      <c r="AG1132" s="51">
        <v>0</v>
      </c>
      <c r="AH1132" s="51">
        <v>0</v>
      </c>
      <c r="AI1132" s="51">
        <v>0</v>
      </c>
      <c r="AJ1132" s="51">
        <v>-999</v>
      </c>
      <c r="AK1132" s="51" t="s">
        <v>12734</v>
      </c>
      <c r="AL1132" s="51" t="s">
        <v>12734</v>
      </c>
      <c r="AM1132" s="51" t="s">
        <v>12734</v>
      </c>
      <c r="AN1132" s="51" t="s">
        <v>12734</v>
      </c>
      <c r="AO1132" s="51" t="s">
        <v>12734</v>
      </c>
      <c r="AP1132" s="51">
        <v>-999</v>
      </c>
      <c r="AQ1132" s="51" t="s">
        <v>12734</v>
      </c>
      <c r="AR1132" s="51" t="s">
        <v>12734</v>
      </c>
      <c r="AS1132" s="51" t="s">
        <v>12734</v>
      </c>
      <c r="AT1132" s="51">
        <v>-999</v>
      </c>
      <c r="AU1132" s="51">
        <v>-999</v>
      </c>
      <c r="AV1132" s="76" t="s">
        <v>12734</v>
      </c>
      <c r="AW1132" s="133" t="s">
        <v>12734</v>
      </c>
      <c r="AX1132" s="133" t="s">
        <v>12734</v>
      </c>
      <c r="AY1132" s="133" t="s">
        <v>12734</v>
      </c>
      <c r="AZ1132" s="133" t="s">
        <v>12734</v>
      </c>
      <c r="BA1132" s="133">
        <v>219</v>
      </c>
      <c r="BB1132" s="133" t="s">
        <v>12734</v>
      </c>
      <c r="BC1132" s="133" t="s">
        <v>12734</v>
      </c>
      <c r="BD1132" s="133" t="s">
        <v>12734</v>
      </c>
      <c r="BE1132" s="133">
        <v>388</v>
      </c>
      <c r="BF1132" s="133">
        <v>373</v>
      </c>
      <c r="BG1132" s="92" t="s">
        <v>12734</v>
      </c>
      <c r="BH1132" s="51">
        <v>10.292358297693868</v>
      </c>
      <c r="BI1132" s="8">
        <v>-1009.2923582976939</v>
      </c>
      <c r="BJ1132" s="12">
        <v>884</v>
      </c>
      <c r="BK1132" s="51">
        <v>0</v>
      </c>
      <c r="BL1132" s="51">
        <v>0.21403182159055145</v>
      </c>
      <c r="BM1132" s="51">
        <v>-1009.5063901192844</v>
      </c>
      <c r="BN1132" s="64">
        <v>-1863.4934523109864</v>
      </c>
      <c r="BO1132" s="64"/>
      <c r="BP1132" s="51">
        <v>0</v>
      </c>
      <c r="BQ1132" s="38">
        <v>0</v>
      </c>
      <c r="BR1132" s="51" t="s">
        <v>13324</v>
      </c>
      <c r="BS1132" s="51">
        <v>0</v>
      </c>
      <c r="BT1132" s="75">
        <v>2107</v>
      </c>
      <c r="BU1132" s="51">
        <v>0</v>
      </c>
      <c r="BV1132" s="75">
        <v>0</v>
      </c>
      <c r="BW1132" s="75">
        <v>0</v>
      </c>
      <c r="BX1132" s="51"/>
    </row>
    <row r="1133" spans="1:76">
      <c r="A1133" s="53" t="s">
        <v>2406</v>
      </c>
      <c r="B1133" s="1" t="s">
        <v>4492</v>
      </c>
      <c r="C1133" s="2" t="s">
        <v>4038</v>
      </c>
      <c r="D1133" s="91" t="s">
        <v>305</v>
      </c>
      <c r="E1133" s="2" t="s">
        <v>2665</v>
      </c>
      <c r="F1133" s="2" t="s">
        <v>2665</v>
      </c>
      <c r="G1133" s="2" t="s">
        <v>1372</v>
      </c>
      <c r="H1133" s="2" t="s">
        <v>1372</v>
      </c>
      <c r="I1133">
        <v>6352</v>
      </c>
      <c r="J1133" t="s">
        <v>6484</v>
      </c>
      <c r="K1133" t="e">
        <v>#VALUE!</v>
      </c>
      <c r="L1133" t="s">
        <v>3813</v>
      </c>
      <c r="M1133" s="175">
        <v>0</v>
      </c>
      <c r="N1133" s="124">
        <v>0</v>
      </c>
      <c r="O1133" s="75">
        <v>0</v>
      </c>
      <c r="P1133" s="124">
        <v>0</v>
      </c>
      <c r="Q1133" s="124">
        <v>0</v>
      </c>
      <c r="R1133" s="124">
        <v>0</v>
      </c>
      <c r="S1133" s="75">
        <v>0</v>
      </c>
      <c r="T1133" s="124">
        <v>0</v>
      </c>
      <c r="U1133" s="75">
        <v>0</v>
      </c>
      <c r="V1133" s="75">
        <v>0</v>
      </c>
      <c r="W1133" s="75">
        <v>0</v>
      </c>
      <c r="X1133" s="75">
        <v>0</v>
      </c>
      <c r="Y1133" s="52">
        <v>0</v>
      </c>
      <c r="Z1133" s="52">
        <v>0</v>
      </c>
      <c r="AA1133" s="52">
        <v>0</v>
      </c>
      <c r="AB1133" s="51">
        <v>0</v>
      </c>
      <c r="AC1133" s="51">
        <v>0</v>
      </c>
      <c r="AD1133" s="51">
        <v>0</v>
      </c>
      <c r="AE1133" s="51">
        <v>0</v>
      </c>
      <c r="AF1133" s="51">
        <v>0.37915166066423983</v>
      </c>
      <c r="AG1133" s="51">
        <v>0</v>
      </c>
      <c r="AH1133" s="51">
        <v>0</v>
      </c>
      <c r="AI1133" s="51">
        <v>0</v>
      </c>
      <c r="AJ1133" s="51">
        <v>-999</v>
      </c>
      <c r="AK1133" s="51" t="s">
        <v>12734</v>
      </c>
      <c r="AL1133" s="51" t="s">
        <v>12734</v>
      </c>
      <c r="AM1133" s="51" t="s">
        <v>12734</v>
      </c>
      <c r="AN1133" s="51" t="s">
        <v>12734</v>
      </c>
      <c r="AO1133" s="51" t="s">
        <v>12734</v>
      </c>
      <c r="AP1133" s="51">
        <v>-999</v>
      </c>
      <c r="AQ1133" s="51" t="s">
        <v>12734</v>
      </c>
      <c r="AR1133" s="51" t="s">
        <v>12734</v>
      </c>
      <c r="AS1133" s="51" t="s">
        <v>12734</v>
      </c>
      <c r="AT1133" s="51">
        <v>-999</v>
      </c>
      <c r="AU1133" s="51">
        <v>-999</v>
      </c>
      <c r="AV1133" s="76" t="s">
        <v>12734</v>
      </c>
      <c r="AW1133" s="133" t="s">
        <v>12734</v>
      </c>
      <c r="AX1133" s="133" t="s">
        <v>12734</v>
      </c>
      <c r="AY1133" s="133" t="s">
        <v>12734</v>
      </c>
      <c r="AZ1133" s="133" t="s">
        <v>12734</v>
      </c>
      <c r="BA1133" s="133">
        <v>219</v>
      </c>
      <c r="BB1133" s="133" t="s">
        <v>12734</v>
      </c>
      <c r="BC1133" s="133" t="s">
        <v>12734</v>
      </c>
      <c r="BD1133" s="133" t="s">
        <v>12734</v>
      </c>
      <c r="BE1133" s="133">
        <v>388</v>
      </c>
      <c r="BF1133" s="133">
        <v>373</v>
      </c>
      <c r="BG1133" s="92" t="s">
        <v>12734</v>
      </c>
      <c r="BH1133" s="51">
        <v>10.292358297693868</v>
      </c>
      <c r="BI1133" s="8">
        <v>-1009.2923582976939</v>
      </c>
      <c r="BJ1133" s="12">
        <v>884</v>
      </c>
      <c r="BK1133" s="51">
        <v>0</v>
      </c>
      <c r="BL1133" s="51">
        <v>0.21403182159055145</v>
      </c>
      <c r="BM1133" s="51">
        <v>-1009.5063901192844</v>
      </c>
      <c r="BN1133" s="64">
        <v>-1863.4934523109864</v>
      </c>
      <c r="BO1133" s="64"/>
      <c r="BP1133" s="51">
        <v>0</v>
      </c>
      <c r="BQ1133" s="38">
        <v>0</v>
      </c>
      <c r="BR1133" s="51" t="s">
        <v>13324</v>
      </c>
      <c r="BS1133" s="51">
        <v>0</v>
      </c>
      <c r="BT1133" s="75">
        <v>2107</v>
      </c>
      <c r="BU1133" s="51">
        <v>0</v>
      </c>
      <c r="BV1133" s="75">
        <v>0</v>
      </c>
      <c r="BW1133" s="75">
        <v>0</v>
      </c>
      <c r="BX1133" s="51"/>
    </row>
    <row r="1134" spans="1:76">
      <c r="A1134" s="61" t="s">
        <v>2408</v>
      </c>
      <c r="B1134" s="104" t="s">
        <v>4231</v>
      </c>
      <c r="C1134" s="2" t="s">
        <v>3969</v>
      </c>
      <c r="D1134" s="91" t="s">
        <v>571</v>
      </c>
      <c r="E1134" s="2" t="s">
        <v>2665</v>
      </c>
      <c r="F1134" s="2" t="s">
        <v>2665</v>
      </c>
      <c r="G1134" s="2" t="s">
        <v>1372</v>
      </c>
      <c r="H1134" s="2" t="s">
        <v>1372</v>
      </c>
      <c r="I1134">
        <v>4599</v>
      </c>
      <c r="J1134" t="s">
        <v>7079</v>
      </c>
      <c r="K1134" t="e">
        <v>#VALUE!</v>
      </c>
      <c r="L1134" t="s">
        <v>3814</v>
      </c>
      <c r="M1134" s="175">
        <v>0</v>
      </c>
      <c r="N1134" s="124">
        <v>0</v>
      </c>
      <c r="O1134" s="75">
        <v>0</v>
      </c>
      <c r="P1134" s="124">
        <v>0</v>
      </c>
      <c r="Q1134" s="124">
        <v>0</v>
      </c>
      <c r="R1134" s="124">
        <v>0</v>
      </c>
      <c r="S1134" s="75">
        <v>0</v>
      </c>
      <c r="T1134" s="124">
        <v>0</v>
      </c>
      <c r="U1134" s="75">
        <v>0</v>
      </c>
      <c r="V1134" s="75">
        <v>0</v>
      </c>
      <c r="W1134" s="75">
        <v>0</v>
      </c>
      <c r="X1134" s="75">
        <v>0</v>
      </c>
      <c r="Y1134" s="52">
        <v>0</v>
      </c>
      <c r="Z1134" s="52">
        <v>0</v>
      </c>
      <c r="AA1134" s="52">
        <v>0</v>
      </c>
      <c r="AB1134" s="51">
        <v>0</v>
      </c>
      <c r="AC1134" s="51">
        <v>0</v>
      </c>
      <c r="AD1134" s="51">
        <v>0</v>
      </c>
      <c r="AE1134" s="51">
        <v>0</v>
      </c>
      <c r="AF1134" s="51">
        <v>0.37915166066423983</v>
      </c>
      <c r="AG1134" s="51">
        <v>0</v>
      </c>
      <c r="AH1134" s="51">
        <v>0</v>
      </c>
      <c r="AI1134" s="51">
        <v>0</v>
      </c>
      <c r="AJ1134" s="51">
        <v>-999</v>
      </c>
      <c r="AK1134" s="51" t="s">
        <v>12734</v>
      </c>
      <c r="AL1134" s="51" t="s">
        <v>12734</v>
      </c>
      <c r="AM1134" s="51" t="s">
        <v>12734</v>
      </c>
      <c r="AN1134" s="51" t="s">
        <v>12734</v>
      </c>
      <c r="AO1134" s="51" t="s">
        <v>12734</v>
      </c>
      <c r="AP1134" s="51">
        <v>-999</v>
      </c>
      <c r="AQ1134" s="51" t="s">
        <v>12734</v>
      </c>
      <c r="AR1134" s="51" t="s">
        <v>12734</v>
      </c>
      <c r="AS1134" s="51" t="s">
        <v>12734</v>
      </c>
      <c r="AT1134" s="51">
        <v>-999</v>
      </c>
      <c r="AU1134" s="51">
        <v>-999</v>
      </c>
      <c r="AV1134" s="76" t="s">
        <v>12734</v>
      </c>
      <c r="AW1134" s="133" t="s">
        <v>12734</v>
      </c>
      <c r="AX1134" s="133" t="s">
        <v>12734</v>
      </c>
      <c r="AY1134" s="133" t="s">
        <v>12734</v>
      </c>
      <c r="AZ1134" s="133" t="s">
        <v>12734</v>
      </c>
      <c r="BA1134" s="133">
        <v>219</v>
      </c>
      <c r="BB1134" s="133" t="s">
        <v>12734</v>
      </c>
      <c r="BC1134" s="133" t="s">
        <v>12734</v>
      </c>
      <c r="BD1134" s="133" t="s">
        <v>12734</v>
      </c>
      <c r="BE1134" s="133">
        <v>388</v>
      </c>
      <c r="BF1134" s="133">
        <v>373</v>
      </c>
      <c r="BG1134" s="92" t="s">
        <v>12734</v>
      </c>
      <c r="BH1134" s="51">
        <v>10.292358297693868</v>
      </c>
      <c r="BI1134" s="51">
        <v>-1009.2923582976939</v>
      </c>
      <c r="BJ1134" s="76">
        <v>884</v>
      </c>
      <c r="BK1134" s="51">
        <v>0</v>
      </c>
      <c r="BL1134" s="51">
        <v>0.21403182159055145</v>
      </c>
      <c r="BM1134" s="51">
        <v>-1009.5063901192844</v>
      </c>
      <c r="BN1134" s="64">
        <v>-1863.4934523109864</v>
      </c>
      <c r="BO1134" s="64"/>
      <c r="BP1134" s="51">
        <v>0</v>
      </c>
      <c r="BQ1134" s="38">
        <v>0</v>
      </c>
      <c r="BR1134" s="51" t="s">
        <v>13324</v>
      </c>
      <c r="BS1134" s="51">
        <v>0</v>
      </c>
      <c r="BT1134" s="75">
        <v>2107</v>
      </c>
      <c r="BU1134" s="51">
        <v>0</v>
      </c>
      <c r="BV1134" s="75">
        <v>0</v>
      </c>
      <c r="BW1134" s="75">
        <v>0</v>
      </c>
      <c r="BX1134" s="51"/>
    </row>
    <row r="1135" spans="1:76">
      <c r="A1135" s="26" t="s">
        <v>2409</v>
      </c>
      <c r="B1135" s="1" t="s">
        <v>4407</v>
      </c>
      <c r="C1135" s="2" t="s">
        <v>3931</v>
      </c>
      <c r="D1135" s="91" t="s">
        <v>375</v>
      </c>
      <c r="E1135" s="2" t="s">
        <v>2665</v>
      </c>
      <c r="F1135" s="2" t="s">
        <v>2665</v>
      </c>
      <c r="G1135" s="2" t="s">
        <v>1372</v>
      </c>
      <c r="H1135" s="2" t="s">
        <v>1372</v>
      </c>
      <c r="I1135">
        <v>2411</v>
      </c>
      <c r="J1135" t="s">
        <v>6573</v>
      </c>
      <c r="K1135" t="e">
        <v>#VALUE!</v>
      </c>
      <c r="L1135" t="s">
        <v>3816</v>
      </c>
      <c r="M1135" s="175">
        <v>0</v>
      </c>
      <c r="N1135" s="124">
        <v>0</v>
      </c>
      <c r="O1135" s="75">
        <v>0</v>
      </c>
      <c r="P1135" s="124">
        <v>0</v>
      </c>
      <c r="Q1135" s="124">
        <v>0</v>
      </c>
      <c r="R1135" s="124">
        <v>0</v>
      </c>
      <c r="S1135" s="75">
        <v>0</v>
      </c>
      <c r="T1135" s="124">
        <v>0</v>
      </c>
      <c r="U1135" s="75">
        <v>0</v>
      </c>
      <c r="V1135" s="75">
        <v>0</v>
      </c>
      <c r="W1135" s="75">
        <v>0</v>
      </c>
      <c r="X1135" s="75">
        <v>0</v>
      </c>
      <c r="Y1135" s="31">
        <v>0</v>
      </c>
      <c r="Z1135" s="31">
        <v>0</v>
      </c>
      <c r="AA1135" s="31">
        <v>0</v>
      </c>
      <c r="AB1135" s="32">
        <v>0</v>
      </c>
      <c r="AC1135" s="32">
        <v>0</v>
      </c>
      <c r="AD1135" s="32">
        <v>0</v>
      </c>
      <c r="AE1135" s="32">
        <v>0</v>
      </c>
      <c r="AF1135" s="51">
        <v>0.37915166066423983</v>
      </c>
      <c r="AG1135" s="51">
        <v>0</v>
      </c>
      <c r="AH1135" s="51">
        <v>0</v>
      </c>
      <c r="AI1135" s="51">
        <v>0</v>
      </c>
      <c r="AJ1135" s="32">
        <v>-999</v>
      </c>
      <c r="AK1135" s="32" t="s">
        <v>12734</v>
      </c>
      <c r="AL1135" s="32" t="s">
        <v>12734</v>
      </c>
      <c r="AM1135" s="32" t="s">
        <v>12734</v>
      </c>
      <c r="AN1135" s="32" t="s">
        <v>12734</v>
      </c>
      <c r="AO1135" s="32" t="s">
        <v>12734</v>
      </c>
      <c r="AP1135" s="32">
        <v>-999</v>
      </c>
      <c r="AQ1135" s="32" t="s">
        <v>12734</v>
      </c>
      <c r="AR1135" s="32" t="s">
        <v>12734</v>
      </c>
      <c r="AS1135" s="32" t="s">
        <v>12734</v>
      </c>
      <c r="AT1135" s="32">
        <v>-999</v>
      </c>
      <c r="AU1135" s="32">
        <v>-999</v>
      </c>
      <c r="AV1135" s="134" t="s">
        <v>12734</v>
      </c>
      <c r="AW1135" s="133" t="s">
        <v>12734</v>
      </c>
      <c r="AX1135" s="133" t="s">
        <v>12734</v>
      </c>
      <c r="AY1135" s="133" t="s">
        <v>12734</v>
      </c>
      <c r="AZ1135" s="133" t="s">
        <v>12734</v>
      </c>
      <c r="BA1135" s="133">
        <v>219</v>
      </c>
      <c r="BB1135" s="133" t="s">
        <v>12734</v>
      </c>
      <c r="BC1135" s="133" t="s">
        <v>12734</v>
      </c>
      <c r="BD1135" s="133" t="s">
        <v>12734</v>
      </c>
      <c r="BE1135" s="133">
        <v>388</v>
      </c>
      <c r="BF1135" s="133">
        <v>373</v>
      </c>
      <c r="BG1135" s="92" t="s">
        <v>12734</v>
      </c>
      <c r="BH1135" s="32">
        <v>10.292358297693868</v>
      </c>
      <c r="BI1135" s="8">
        <v>-1009.2923582976939</v>
      </c>
      <c r="BJ1135" s="12">
        <v>884</v>
      </c>
      <c r="BK1135" s="32">
        <v>0</v>
      </c>
      <c r="BL1135" s="32">
        <v>0.21403182159055145</v>
      </c>
      <c r="BM1135" s="32">
        <v>-1009.5063901192844</v>
      </c>
      <c r="BN1135" s="40">
        <v>-1863.4934523109864</v>
      </c>
      <c r="BO1135" s="40"/>
      <c r="BP1135" s="32">
        <v>0</v>
      </c>
      <c r="BQ1135" s="38">
        <v>0</v>
      </c>
      <c r="BR1135" s="6" t="s">
        <v>13324</v>
      </c>
      <c r="BS1135" s="51">
        <v>0</v>
      </c>
      <c r="BT1135" s="75">
        <v>2107</v>
      </c>
      <c r="BU1135" s="51">
        <v>0</v>
      </c>
      <c r="BV1135" s="75">
        <v>0</v>
      </c>
      <c r="BW1135" s="75">
        <v>0</v>
      </c>
      <c r="BX1135" s="51"/>
    </row>
    <row r="1136" spans="1:76">
      <c r="A1136" s="135" t="s">
        <v>2412</v>
      </c>
      <c r="B1136" s="104" t="s">
        <v>4743</v>
      </c>
      <c r="C1136" s="2" t="s">
        <v>4744</v>
      </c>
      <c r="D1136" s="91" t="s">
        <v>560</v>
      </c>
      <c r="E1136" s="2" t="s">
        <v>2665</v>
      </c>
      <c r="F1136" s="2" t="s">
        <v>2665</v>
      </c>
      <c r="G1136" s="2" t="s">
        <v>1372</v>
      </c>
      <c r="H1136" s="2" t="s">
        <v>1372</v>
      </c>
      <c r="I1136" s="123">
        <v>11173</v>
      </c>
      <c r="J1136" s="123" t="s">
        <v>7724</v>
      </c>
      <c r="K1136" s="123" t="e">
        <v>#VALUE!</v>
      </c>
      <c r="L1136" s="123" t="s">
        <v>6225</v>
      </c>
      <c r="M1136" s="124">
        <v>0</v>
      </c>
      <c r="N1136" s="124">
        <v>0</v>
      </c>
      <c r="O1136" s="124">
        <v>0</v>
      </c>
      <c r="P1136" s="124">
        <v>0</v>
      </c>
      <c r="Q1136" s="124">
        <v>0</v>
      </c>
      <c r="R1136" s="124">
        <v>0</v>
      </c>
      <c r="S1136" s="124">
        <v>0</v>
      </c>
      <c r="T1136" s="124">
        <v>0</v>
      </c>
      <c r="U1136" s="124">
        <v>0</v>
      </c>
      <c r="V1136" s="124">
        <v>0</v>
      </c>
      <c r="W1136" s="124">
        <v>0</v>
      </c>
      <c r="X1136" s="124">
        <v>0</v>
      </c>
      <c r="Y1136" s="125">
        <v>0</v>
      </c>
      <c r="Z1136" s="125">
        <v>0</v>
      </c>
      <c r="AA1136" s="125">
        <v>0</v>
      </c>
      <c r="AB1136" s="126">
        <v>0</v>
      </c>
      <c r="AC1136" s="126">
        <v>0</v>
      </c>
      <c r="AD1136" s="126">
        <v>0</v>
      </c>
      <c r="AE1136" s="126">
        <v>0</v>
      </c>
      <c r="AF1136" s="126">
        <v>0.37915166066423983</v>
      </c>
      <c r="AG1136" s="126">
        <v>0</v>
      </c>
      <c r="AH1136" s="126">
        <v>0</v>
      </c>
      <c r="AI1136" s="51">
        <v>0</v>
      </c>
      <c r="AJ1136" s="126">
        <v>-999</v>
      </c>
      <c r="AK1136" s="126" t="s">
        <v>12734</v>
      </c>
      <c r="AL1136" s="126" t="s">
        <v>12734</v>
      </c>
      <c r="AM1136" s="126" t="s">
        <v>12734</v>
      </c>
      <c r="AN1136" s="126" t="s">
        <v>12734</v>
      </c>
      <c r="AO1136" s="126" t="s">
        <v>12734</v>
      </c>
      <c r="AP1136" s="126">
        <v>-999</v>
      </c>
      <c r="AQ1136" s="126" t="s">
        <v>12734</v>
      </c>
      <c r="AR1136" s="126" t="s">
        <v>12734</v>
      </c>
      <c r="AS1136" s="126" t="s">
        <v>12734</v>
      </c>
      <c r="AT1136" s="126">
        <v>-999</v>
      </c>
      <c r="AU1136" s="126">
        <v>-999</v>
      </c>
      <c r="AV1136" s="128" t="s">
        <v>12734</v>
      </c>
      <c r="AW1136" s="128" t="s">
        <v>12734</v>
      </c>
      <c r="AX1136" s="128" t="s">
        <v>12734</v>
      </c>
      <c r="AY1136" s="128" t="s">
        <v>12734</v>
      </c>
      <c r="AZ1136" s="128" t="s">
        <v>12734</v>
      </c>
      <c r="BA1136" s="128">
        <v>219</v>
      </c>
      <c r="BB1136" s="128" t="s">
        <v>12734</v>
      </c>
      <c r="BC1136" s="128" t="s">
        <v>12734</v>
      </c>
      <c r="BD1136" s="128" t="s">
        <v>12734</v>
      </c>
      <c r="BE1136" s="128">
        <v>388</v>
      </c>
      <c r="BF1136" s="128">
        <v>373</v>
      </c>
      <c r="BG1136" s="127" t="s">
        <v>12734</v>
      </c>
      <c r="BH1136" s="126">
        <v>10.292358297693868</v>
      </c>
      <c r="BI1136" s="126">
        <v>-1009.2923582976939</v>
      </c>
      <c r="BJ1136" s="128">
        <v>884</v>
      </c>
      <c r="BK1136" s="126">
        <v>0</v>
      </c>
      <c r="BL1136" s="126">
        <v>0.21403182159055145</v>
      </c>
      <c r="BM1136" s="126">
        <v>-1009.5063901192844</v>
      </c>
      <c r="BN1136" s="129">
        <v>-1863.4934523109864</v>
      </c>
      <c r="BO1136" s="129"/>
      <c r="BP1136" s="126">
        <v>0</v>
      </c>
      <c r="BQ1136" s="38">
        <v>0</v>
      </c>
      <c r="BR1136" s="126" t="s">
        <v>13324</v>
      </c>
      <c r="BS1136" s="126">
        <v>0</v>
      </c>
      <c r="BT1136" s="124">
        <v>2107</v>
      </c>
      <c r="BU1136" s="126">
        <v>0</v>
      </c>
      <c r="BV1136" s="124">
        <v>0</v>
      </c>
      <c r="BW1136" s="124">
        <v>0</v>
      </c>
      <c r="BX1136" s="126"/>
    </row>
    <row r="1137" spans="1:76">
      <c r="A1137" s="53" t="s">
        <v>2419</v>
      </c>
      <c r="B1137" s="1" t="s">
        <v>4746</v>
      </c>
      <c r="C1137" s="2" t="s">
        <v>4620</v>
      </c>
      <c r="D1137" s="91" t="s">
        <v>180</v>
      </c>
      <c r="E1137" s="2" t="s">
        <v>2665</v>
      </c>
      <c r="F1137" s="2" t="s">
        <v>2665</v>
      </c>
      <c r="G1137" s="2" t="s">
        <v>1372</v>
      </c>
      <c r="H1137" s="2" t="s">
        <v>1372</v>
      </c>
      <c r="I1137">
        <v>8810</v>
      </c>
      <c r="J1137" t="s">
        <v>7131</v>
      </c>
      <c r="K1137" t="e">
        <v>#VALUE!</v>
      </c>
      <c r="L1137" t="s">
        <v>6229</v>
      </c>
      <c r="M1137" s="175">
        <v>0</v>
      </c>
      <c r="N1137" s="124">
        <v>0</v>
      </c>
      <c r="O1137" s="75">
        <v>0</v>
      </c>
      <c r="P1137" s="124">
        <v>0</v>
      </c>
      <c r="Q1137" s="124">
        <v>0</v>
      </c>
      <c r="R1137" s="124">
        <v>0</v>
      </c>
      <c r="S1137" s="75">
        <v>0</v>
      </c>
      <c r="T1137" s="124">
        <v>0</v>
      </c>
      <c r="U1137" s="75">
        <v>0</v>
      </c>
      <c r="V1137" s="75">
        <v>0</v>
      </c>
      <c r="W1137" s="75">
        <v>0</v>
      </c>
      <c r="X1137" s="75">
        <v>0</v>
      </c>
      <c r="Y1137" s="52">
        <v>0</v>
      </c>
      <c r="Z1137" s="52">
        <v>0</v>
      </c>
      <c r="AA1137" s="52">
        <v>0</v>
      </c>
      <c r="AB1137" s="51">
        <v>0</v>
      </c>
      <c r="AC1137" s="51">
        <v>0</v>
      </c>
      <c r="AD1137" s="51">
        <v>0</v>
      </c>
      <c r="AE1137" s="51">
        <v>0</v>
      </c>
      <c r="AF1137" s="51">
        <v>0.37915166066423983</v>
      </c>
      <c r="AG1137" s="51">
        <v>0</v>
      </c>
      <c r="AH1137" s="51">
        <v>0</v>
      </c>
      <c r="AI1137" s="51">
        <v>0</v>
      </c>
      <c r="AJ1137" s="51">
        <v>-999</v>
      </c>
      <c r="AK1137" s="51" t="s">
        <v>12734</v>
      </c>
      <c r="AL1137" s="51" t="s">
        <v>12734</v>
      </c>
      <c r="AM1137" s="51" t="s">
        <v>12734</v>
      </c>
      <c r="AN1137" s="51" t="s">
        <v>12734</v>
      </c>
      <c r="AO1137" s="51" t="s">
        <v>12734</v>
      </c>
      <c r="AP1137" s="51">
        <v>-999</v>
      </c>
      <c r="AQ1137" s="51" t="s">
        <v>12734</v>
      </c>
      <c r="AR1137" s="51" t="s">
        <v>12734</v>
      </c>
      <c r="AS1137" s="51" t="s">
        <v>12734</v>
      </c>
      <c r="AT1137" s="51">
        <v>-999</v>
      </c>
      <c r="AU1137" s="51">
        <v>-999</v>
      </c>
      <c r="AV1137" s="76" t="s">
        <v>12734</v>
      </c>
      <c r="AW1137" s="133" t="s">
        <v>12734</v>
      </c>
      <c r="AX1137" s="133" t="s">
        <v>12734</v>
      </c>
      <c r="AY1137" s="133" t="s">
        <v>12734</v>
      </c>
      <c r="AZ1137" s="133" t="s">
        <v>12734</v>
      </c>
      <c r="BA1137" s="133">
        <v>219</v>
      </c>
      <c r="BB1137" s="133" t="s">
        <v>12734</v>
      </c>
      <c r="BC1137" s="133" t="s">
        <v>12734</v>
      </c>
      <c r="BD1137" s="133" t="s">
        <v>12734</v>
      </c>
      <c r="BE1137" s="133">
        <v>388</v>
      </c>
      <c r="BF1137" s="133">
        <v>373</v>
      </c>
      <c r="BG1137" s="92" t="s">
        <v>12734</v>
      </c>
      <c r="BH1137" s="51">
        <v>10.292358297693868</v>
      </c>
      <c r="BI1137" s="51">
        <v>-1009.2923582976939</v>
      </c>
      <c r="BJ1137" s="76">
        <v>884</v>
      </c>
      <c r="BK1137" s="51">
        <v>0</v>
      </c>
      <c r="BL1137" s="51">
        <v>0.21403182159055145</v>
      </c>
      <c r="BM1137" s="51">
        <v>-1009.5063901192844</v>
      </c>
      <c r="BN1137" s="64">
        <v>-1863.4934523109864</v>
      </c>
      <c r="BO1137" s="64"/>
      <c r="BP1137" s="51">
        <v>0</v>
      </c>
      <c r="BQ1137" s="38">
        <v>0</v>
      </c>
      <c r="BR1137" s="51" t="s">
        <v>13324</v>
      </c>
      <c r="BS1137" s="51">
        <v>0</v>
      </c>
      <c r="BT1137" s="75">
        <v>2107</v>
      </c>
      <c r="BU1137" s="51">
        <v>0</v>
      </c>
      <c r="BV1137" s="75">
        <v>0</v>
      </c>
      <c r="BW1137" s="75">
        <v>0</v>
      </c>
      <c r="BX1137" s="51"/>
    </row>
    <row r="1138" spans="1:76">
      <c r="A1138" s="48" t="s">
        <v>3833</v>
      </c>
      <c r="B1138" s="104" t="s">
        <v>4487</v>
      </c>
      <c r="C1138" s="2" t="s">
        <v>4124</v>
      </c>
      <c r="D1138" s="91" t="s">
        <v>127</v>
      </c>
      <c r="E1138" s="2" t="s">
        <v>2665</v>
      </c>
      <c r="F1138" s="2" t="s">
        <v>2665</v>
      </c>
      <c r="G1138" s="2" t="s">
        <v>1372</v>
      </c>
      <c r="H1138" s="2" t="s">
        <v>1372</v>
      </c>
      <c r="I1138">
        <v>4450</v>
      </c>
      <c r="J1138" t="s">
        <v>6660</v>
      </c>
      <c r="K1138" t="e">
        <v>#VALUE!</v>
      </c>
      <c r="L1138" t="s">
        <v>3834</v>
      </c>
      <c r="M1138" s="175">
        <v>0</v>
      </c>
      <c r="N1138" s="124">
        <v>0</v>
      </c>
      <c r="O1138" s="75">
        <v>0</v>
      </c>
      <c r="P1138" s="124">
        <v>0</v>
      </c>
      <c r="Q1138" s="124">
        <v>0</v>
      </c>
      <c r="R1138" s="124">
        <v>0</v>
      </c>
      <c r="S1138" s="75">
        <v>0</v>
      </c>
      <c r="T1138" s="124">
        <v>0</v>
      </c>
      <c r="U1138" s="75">
        <v>0</v>
      </c>
      <c r="V1138" s="75">
        <v>0</v>
      </c>
      <c r="W1138" s="75">
        <v>0</v>
      </c>
      <c r="X1138" s="75">
        <v>0</v>
      </c>
      <c r="Y1138" s="4">
        <v>0</v>
      </c>
      <c r="Z1138" s="4">
        <v>0</v>
      </c>
      <c r="AA1138" s="4">
        <v>0</v>
      </c>
      <c r="AB1138" s="8">
        <v>0</v>
      </c>
      <c r="AC1138" s="8">
        <v>0</v>
      </c>
      <c r="AD1138" s="8">
        <v>0</v>
      </c>
      <c r="AE1138" s="8">
        <v>0</v>
      </c>
      <c r="AF1138" s="51">
        <v>0.37915166066423983</v>
      </c>
      <c r="AG1138" s="51">
        <v>0</v>
      </c>
      <c r="AH1138" s="51">
        <v>0</v>
      </c>
      <c r="AI1138" s="51">
        <v>0</v>
      </c>
      <c r="AJ1138" s="8">
        <v>-999</v>
      </c>
      <c r="AK1138" s="8" t="s">
        <v>12734</v>
      </c>
      <c r="AL1138" s="8" t="s">
        <v>12734</v>
      </c>
      <c r="AM1138" s="8" t="s">
        <v>12734</v>
      </c>
      <c r="AN1138" s="8" t="s">
        <v>12734</v>
      </c>
      <c r="AO1138" s="8" t="s">
        <v>12734</v>
      </c>
      <c r="AP1138" s="8">
        <v>-999</v>
      </c>
      <c r="AQ1138" s="8" t="s">
        <v>12734</v>
      </c>
      <c r="AR1138" s="8" t="s">
        <v>12734</v>
      </c>
      <c r="AS1138" s="8" t="s">
        <v>12734</v>
      </c>
      <c r="AT1138" s="8">
        <v>-999</v>
      </c>
      <c r="AU1138" s="8">
        <v>-999</v>
      </c>
      <c r="AV1138" s="133" t="s">
        <v>12734</v>
      </c>
      <c r="AW1138" s="133" t="s">
        <v>12734</v>
      </c>
      <c r="AX1138" s="133" t="s">
        <v>12734</v>
      </c>
      <c r="AY1138" s="133" t="s">
        <v>12734</v>
      </c>
      <c r="AZ1138" s="133" t="s">
        <v>12734</v>
      </c>
      <c r="BA1138" s="133">
        <v>219</v>
      </c>
      <c r="BB1138" s="133" t="s">
        <v>12734</v>
      </c>
      <c r="BC1138" s="133" t="s">
        <v>12734</v>
      </c>
      <c r="BD1138" s="133" t="s">
        <v>12734</v>
      </c>
      <c r="BE1138" s="133">
        <v>388</v>
      </c>
      <c r="BF1138" s="133">
        <v>373</v>
      </c>
      <c r="BG1138" s="92" t="s">
        <v>12734</v>
      </c>
      <c r="BH1138" s="8">
        <v>10.292358297693868</v>
      </c>
      <c r="BI1138" s="8">
        <v>-1009.2923582976939</v>
      </c>
      <c r="BJ1138" s="12">
        <v>884</v>
      </c>
      <c r="BK1138" s="10">
        <v>0</v>
      </c>
      <c r="BL1138" s="10">
        <v>0.21403182159055145</v>
      </c>
      <c r="BM1138" s="10">
        <v>-1009.5063901192844</v>
      </c>
      <c r="BN1138" s="41">
        <v>-1863.4934523109864</v>
      </c>
      <c r="BO1138" s="41"/>
      <c r="BP1138" s="10">
        <v>0</v>
      </c>
      <c r="BQ1138" s="38">
        <v>0</v>
      </c>
      <c r="BR1138" s="6" t="s">
        <v>13324</v>
      </c>
      <c r="BS1138" s="51">
        <v>0</v>
      </c>
      <c r="BT1138" s="75">
        <v>2107</v>
      </c>
      <c r="BU1138" s="51">
        <v>0</v>
      </c>
      <c r="BV1138" s="75">
        <v>0</v>
      </c>
      <c r="BW1138" s="75">
        <v>0</v>
      </c>
      <c r="BX1138" s="51"/>
    </row>
    <row r="1139" spans="1:76">
      <c r="A1139" s="48" t="s">
        <v>2431</v>
      </c>
      <c r="B1139" s="104" t="s">
        <v>4747</v>
      </c>
      <c r="C1139" s="2" t="s">
        <v>4748</v>
      </c>
      <c r="D1139" s="91" t="s">
        <v>327</v>
      </c>
      <c r="E1139" s="2" t="s">
        <v>2665</v>
      </c>
      <c r="F1139" s="2" t="s">
        <v>2665</v>
      </c>
      <c r="G1139" s="2" t="s">
        <v>1372</v>
      </c>
      <c r="H1139" s="2" t="s">
        <v>1372</v>
      </c>
      <c r="I1139">
        <v>1488</v>
      </c>
      <c r="J1139" t="s">
        <v>6422</v>
      </c>
      <c r="K1139" t="e">
        <v>#VALUE!</v>
      </c>
      <c r="L1139" t="s">
        <v>6235</v>
      </c>
      <c r="M1139" s="175">
        <v>0</v>
      </c>
      <c r="N1139" s="124">
        <v>0</v>
      </c>
      <c r="O1139" s="75">
        <v>0</v>
      </c>
      <c r="P1139" s="124">
        <v>0</v>
      </c>
      <c r="Q1139" s="124">
        <v>0</v>
      </c>
      <c r="R1139" s="124">
        <v>0</v>
      </c>
      <c r="S1139" s="75">
        <v>0</v>
      </c>
      <c r="T1139" s="124">
        <v>0</v>
      </c>
      <c r="U1139" s="75">
        <v>0</v>
      </c>
      <c r="V1139" s="75">
        <v>0</v>
      </c>
      <c r="W1139" s="75">
        <v>0</v>
      </c>
      <c r="X1139" s="75">
        <v>0</v>
      </c>
      <c r="Y1139" s="4">
        <v>0</v>
      </c>
      <c r="Z1139" s="4">
        <v>0</v>
      </c>
      <c r="AA1139" s="4">
        <v>0</v>
      </c>
      <c r="AB1139" s="8">
        <v>0</v>
      </c>
      <c r="AC1139" s="8">
        <v>0</v>
      </c>
      <c r="AD1139" s="8">
        <v>0</v>
      </c>
      <c r="AE1139" s="8">
        <v>0</v>
      </c>
      <c r="AF1139" s="51">
        <v>0.37915166066423983</v>
      </c>
      <c r="AG1139" s="51">
        <v>0</v>
      </c>
      <c r="AH1139" s="51">
        <v>0</v>
      </c>
      <c r="AI1139" s="51">
        <v>0</v>
      </c>
      <c r="AJ1139" s="8">
        <v>-999</v>
      </c>
      <c r="AK1139" s="8" t="s">
        <v>12734</v>
      </c>
      <c r="AL1139" s="8" t="s">
        <v>12734</v>
      </c>
      <c r="AM1139" s="8" t="s">
        <v>12734</v>
      </c>
      <c r="AN1139" s="8" t="s">
        <v>12734</v>
      </c>
      <c r="AO1139" s="8" t="s">
        <v>12734</v>
      </c>
      <c r="AP1139" s="8">
        <v>-999</v>
      </c>
      <c r="AQ1139" s="8" t="s">
        <v>12734</v>
      </c>
      <c r="AR1139" s="8" t="s">
        <v>12734</v>
      </c>
      <c r="AS1139" s="8" t="s">
        <v>12734</v>
      </c>
      <c r="AT1139" s="8">
        <v>-999</v>
      </c>
      <c r="AU1139" s="8">
        <v>-999</v>
      </c>
      <c r="AV1139" s="133" t="s">
        <v>12734</v>
      </c>
      <c r="AW1139" s="133" t="s">
        <v>12734</v>
      </c>
      <c r="AX1139" s="133" t="s">
        <v>12734</v>
      </c>
      <c r="AY1139" s="133" t="s">
        <v>12734</v>
      </c>
      <c r="AZ1139" s="133" t="s">
        <v>12734</v>
      </c>
      <c r="BA1139" s="133">
        <v>219</v>
      </c>
      <c r="BB1139" s="133" t="s">
        <v>12734</v>
      </c>
      <c r="BC1139" s="133" t="s">
        <v>12734</v>
      </c>
      <c r="BD1139" s="133" t="s">
        <v>12734</v>
      </c>
      <c r="BE1139" s="133">
        <v>388</v>
      </c>
      <c r="BF1139" s="133">
        <v>373</v>
      </c>
      <c r="BG1139" s="92" t="s">
        <v>12734</v>
      </c>
      <c r="BH1139" s="8">
        <v>10.292358297693868</v>
      </c>
      <c r="BI1139" s="8">
        <v>-1009.2923582976939</v>
      </c>
      <c r="BJ1139" s="12">
        <v>884</v>
      </c>
      <c r="BK1139" s="10">
        <v>0</v>
      </c>
      <c r="BL1139" s="10">
        <v>0.21403182159055145</v>
      </c>
      <c r="BM1139" s="10">
        <v>-1009.5063901192844</v>
      </c>
      <c r="BN1139" s="41">
        <v>-1863.4934523109864</v>
      </c>
      <c r="BO1139" s="41"/>
      <c r="BP1139" s="10">
        <v>0</v>
      </c>
      <c r="BQ1139" s="38">
        <v>0</v>
      </c>
      <c r="BR1139" s="6" t="s">
        <v>13324</v>
      </c>
      <c r="BS1139" s="51">
        <v>0</v>
      </c>
      <c r="BT1139" s="75">
        <v>2107</v>
      </c>
      <c r="BU1139" s="51">
        <v>0</v>
      </c>
      <c r="BV1139" s="75">
        <v>0</v>
      </c>
      <c r="BW1139" s="75">
        <v>0</v>
      </c>
      <c r="BX1139" s="51"/>
    </row>
    <row r="1140" spans="1:76">
      <c r="A1140" s="48" t="s">
        <v>12684</v>
      </c>
      <c r="B1140" s="104" t="s">
        <v>12721</v>
      </c>
      <c r="C1140" s="2" t="s">
        <v>12720</v>
      </c>
      <c r="D1140" s="91" t="s">
        <v>12685</v>
      </c>
      <c r="E1140" s="2" t="s">
        <v>2665</v>
      </c>
      <c r="F1140" s="2" t="s">
        <v>2665</v>
      </c>
      <c r="G1140" s="2" t="s">
        <v>1372</v>
      </c>
      <c r="H1140" s="2" t="s">
        <v>1372</v>
      </c>
      <c r="I1140">
        <v>0</v>
      </c>
      <c r="J1140" t="s">
        <v>12978</v>
      </c>
      <c r="K1140" t="e">
        <v>#VALUE!</v>
      </c>
      <c r="L1140" t="s">
        <v>12673</v>
      </c>
      <c r="M1140" s="175">
        <v>0</v>
      </c>
      <c r="N1140" s="124">
        <v>0</v>
      </c>
      <c r="O1140" s="75">
        <v>0</v>
      </c>
      <c r="P1140" s="124">
        <v>0</v>
      </c>
      <c r="Q1140" s="124">
        <v>0</v>
      </c>
      <c r="R1140" s="124">
        <v>0</v>
      </c>
      <c r="S1140" s="75">
        <v>0</v>
      </c>
      <c r="T1140" s="124">
        <v>0</v>
      </c>
      <c r="U1140" s="75">
        <v>0</v>
      </c>
      <c r="V1140" s="75">
        <v>0</v>
      </c>
      <c r="W1140" s="75">
        <v>0</v>
      </c>
      <c r="X1140" s="75">
        <v>0</v>
      </c>
      <c r="Y1140" s="31">
        <v>0</v>
      </c>
      <c r="Z1140" s="31">
        <v>0</v>
      </c>
      <c r="AA1140" s="31">
        <v>0</v>
      </c>
      <c r="AB1140" s="32">
        <v>0</v>
      </c>
      <c r="AC1140" s="32">
        <v>0</v>
      </c>
      <c r="AD1140" s="32">
        <v>0</v>
      </c>
      <c r="AE1140" s="32">
        <v>0</v>
      </c>
      <c r="AF1140" s="51">
        <v>0.37915166066423983</v>
      </c>
      <c r="AG1140" s="51">
        <v>0</v>
      </c>
      <c r="AH1140" s="51">
        <v>0</v>
      </c>
      <c r="AI1140" s="51">
        <v>0</v>
      </c>
      <c r="AJ1140" s="8">
        <v>-999</v>
      </c>
      <c r="AK1140" s="8" t="s">
        <v>12734</v>
      </c>
      <c r="AL1140" s="8" t="s">
        <v>12734</v>
      </c>
      <c r="AM1140" s="8" t="s">
        <v>12734</v>
      </c>
      <c r="AN1140" s="8" t="s">
        <v>12734</v>
      </c>
      <c r="AO1140" s="8" t="s">
        <v>12734</v>
      </c>
      <c r="AP1140" s="8">
        <v>-999</v>
      </c>
      <c r="AQ1140" s="8" t="s">
        <v>12734</v>
      </c>
      <c r="AR1140" s="8" t="s">
        <v>12734</v>
      </c>
      <c r="AS1140" s="8" t="s">
        <v>12734</v>
      </c>
      <c r="AT1140" s="8">
        <v>-999</v>
      </c>
      <c r="AU1140" s="8">
        <v>-999</v>
      </c>
      <c r="AV1140" s="133" t="s">
        <v>12734</v>
      </c>
      <c r="AW1140" s="133" t="s">
        <v>12734</v>
      </c>
      <c r="AX1140" s="133" t="s">
        <v>12734</v>
      </c>
      <c r="AY1140" s="133" t="s">
        <v>12734</v>
      </c>
      <c r="AZ1140" s="133" t="s">
        <v>12734</v>
      </c>
      <c r="BA1140" s="133">
        <v>219</v>
      </c>
      <c r="BB1140" s="133" t="s">
        <v>12734</v>
      </c>
      <c r="BC1140" s="133" t="s">
        <v>12734</v>
      </c>
      <c r="BD1140" s="133" t="s">
        <v>12734</v>
      </c>
      <c r="BE1140" s="133">
        <v>388</v>
      </c>
      <c r="BF1140" s="133">
        <v>373</v>
      </c>
      <c r="BG1140" s="92" t="s">
        <v>12734</v>
      </c>
      <c r="BH1140" s="32">
        <v>10.292358297693868</v>
      </c>
      <c r="BI1140" s="8">
        <v>-1009.2923582976939</v>
      </c>
      <c r="BJ1140" s="12">
        <v>884</v>
      </c>
      <c r="BK1140" s="32">
        <v>0</v>
      </c>
      <c r="BL1140" s="32">
        <v>0.21403182159055145</v>
      </c>
      <c r="BM1140" s="32">
        <v>-1009.5063901192844</v>
      </c>
      <c r="BN1140" s="40">
        <v>-1863.4934523109864</v>
      </c>
      <c r="BO1140" s="40"/>
      <c r="BP1140" s="32">
        <v>0</v>
      </c>
      <c r="BQ1140" s="38">
        <v>0</v>
      </c>
      <c r="BR1140" s="6" t="s">
        <v>13324</v>
      </c>
      <c r="BS1140" s="51">
        <v>399.17</v>
      </c>
      <c r="BT1140" s="75">
        <v>2107</v>
      </c>
      <c r="BU1140" s="51">
        <v>-1707.83</v>
      </c>
      <c r="BV1140" s="75">
        <v>351</v>
      </c>
      <c r="BW1140" s="75">
        <v>470</v>
      </c>
      <c r="BX1140" s="51"/>
    </row>
    <row r="1141" spans="1:76">
      <c r="A1141" s="26" t="s">
        <v>2443</v>
      </c>
      <c r="B1141" s="1" t="s">
        <v>4035</v>
      </c>
      <c r="C1141" s="2" t="s">
        <v>4854</v>
      </c>
      <c r="D1141" s="91" t="s">
        <v>6242</v>
      </c>
      <c r="E1141" s="2" t="s">
        <v>2665</v>
      </c>
      <c r="F1141" s="2" t="s">
        <v>2665</v>
      </c>
      <c r="G1141" s="2" t="s">
        <v>1372</v>
      </c>
      <c r="H1141" s="2" t="s">
        <v>1372</v>
      </c>
      <c r="I1141">
        <v>5015</v>
      </c>
      <c r="J1141" t="s">
        <v>7821</v>
      </c>
      <c r="K1141" t="e">
        <v>#VALUE!</v>
      </c>
      <c r="L1141" t="s">
        <v>9398</v>
      </c>
      <c r="M1141" s="175">
        <v>0</v>
      </c>
      <c r="N1141" s="124">
        <v>0</v>
      </c>
      <c r="O1141" s="75">
        <v>0</v>
      </c>
      <c r="P1141" s="124">
        <v>0</v>
      </c>
      <c r="Q1141" s="124">
        <v>0</v>
      </c>
      <c r="R1141" s="124">
        <v>0</v>
      </c>
      <c r="S1141" s="75">
        <v>0</v>
      </c>
      <c r="T1141" s="124">
        <v>0</v>
      </c>
      <c r="U1141" s="75">
        <v>0</v>
      </c>
      <c r="V1141" s="75">
        <v>0</v>
      </c>
      <c r="W1141" s="75">
        <v>0</v>
      </c>
      <c r="X1141" s="75">
        <v>0</v>
      </c>
      <c r="Y1141" s="4">
        <v>0</v>
      </c>
      <c r="Z1141" s="4">
        <v>0</v>
      </c>
      <c r="AA1141" s="4">
        <v>0</v>
      </c>
      <c r="AB1141" s="8">
        <v>0</v>
      </c>
      <c r="AC1141" s="8">
        <v>0</v>
      </c>
      <c r="AD1141" s="8">
        <v>0</v>
      </c>
      <c r="AE1141" s="8">
        <v>0</v>
      </c>
      <c r="AF1141" s="51">
        <v>0.37915166066423983</v>
      </c>
      <c r="AG1141" s="51">
        <v>0</v>
      </c>
      <c r="AH1141" s="51">
        <v>0</v>
      </c>
      <c r="AI1141" s="51">
        <v>0</v>
      </c>
      <c r="AJ1141" s="8">
        <v>-999</v>
      </c>
      <c r="AK1141" s="8" t="s">
        <v>12734</v>
      </c>
      <c r="AL1141" s="8" t="s">
        <v>12734</v>
      </c>
      <c r="AM1141" s="8" t="s">
        <v>12734</v>
      </c>
      <c r="AN1141" s="8" t="s">
        <v>12734</v>
      </c>
      <c r="AO1141" s="8" t="s">
        <v>12734</v>
      </c>
      <c r="AP1141" s="8">
        <v>-999</v>
      </c>
      <c r="AQ1141" s="8" t="s">
        <v>12734</v>
      </c>
      <c r="AR1141" s="8" t="s">
        <v>12734</v>
      </c>
      <c r="AS1141" s="8" t="s">
        <v>12734</v>
      </c>
      <c r="AT1141" s="8">
        <v>-999</v>
      </c>
      <c r="AU1141" s="8">
        <v>-999</v>
      </c>
      <c r="AV1141" s="133" t="s">
        <v>12734</v>
      </c>
      <c r="AW1141" s="133" t="s">
        <v>12734</v>
      </c>
      <c r="AX1141" s="133" t="s">
        <v>12734</v>
      </c>
      <c r="AY1141" s="133" t="s">
        <v>12734</v>
      </c>
      <c r="AZ1141" s="133" t="s">
        <v>12734</v>
      </c>
      <c r="BA1141" s="133">
        <v>219</v>
      </c>
      <c r="BB1141" s="133" t="s">
        <v>12734</v>
      </c>
      <c r="BC1141" s="133" t="s">
        <v>12734</v>
      </c>
      <c r="BD1141" s="133" t="s">
        <v>12734</v>
      </c>
      <c r="BE1141" s="133">
        <v>388</v>
      </c>
      <c r="BF1141" s="133">
        <v>373</v>
      </c>
      <c r="BG1141" s="92" t="s">
        <v>12734</v>
      </c>
      <c r="BH1141" s="8">
        <v>10.292358297693868</v>
      </c>
      <c r="BI1141" s="8">
        <v>-1009.2923582976939</v>
      </c>
      <c r="BJ1141" s="12">
        <v>884</v>
      </c>
      <c r="BK1141" s="10">
        <v>0</v>
      </c>
      <c r="BL1141" s="10">
        <v>0.21403182159055145</v>
      </c>
      <c r="BM1141" s="10">
        <v>-1009.5063901192844</v>
      </c>
      <c r="BN1141" s="41">
        <v>-1863.4934523109864</v>
      </c>
      <c r="BO1141" s="41"/>
      <c r="BP1141" s="10">
        <v>0</v>
      </c>
      <c r="BQ1141" s="38">
        <v>0</v>
      </c>
      <c r="BR1141" s="6" t="s">
        <v>13324</v>
      </c>
      <c r="BS1141" s="51">
        <v>0</v>
      </c>
      <c r="BT1141" s="75">
        <v>2107</v>
      </c>
      <c r="BU1141" s="51">
        <v>0</v>
      </c>
      <c r="BV1141" s="75">
        <v>0</v>
      </c>
      <c r="BW1141" s="75">
        <v>0</v>
      </c>
      <c r="BX1141" s="51"/>
    </row>
    <row r="1142" spans="1:76">
      <c r="A1142" s="53" t="s">
        <v>8284</v>
      </c>
      <c r="B1142" s="1" t="s">
        <v>8286</v>
      </c>
      <c r="C1142" s="2" t="s">
        <v>4590</v>
      </c>
      <c r="D1142" s="91" t="s">
        <v>8285</v>
      </c>
      <c r="E1142" s="2" t="s">
        <v>1421</v>
      </c>
      <c r="F1142" s="2" t="s">
        <v>3643</v>
      </c>
      <c r="G1142" s="2" t="s">
        <v>1372</v>
      </c>
      <c r="H1142" s="2" t="s">
        <v>1372</v>
      </c>
      <c r="I1142">
        <v>14441</v>
      </c>
      <c r="J1142" t="s">
        <v>8287</v>
      </c>
      <c r="K1142" t="e">
        <v>#VALUE!</v>
      </c>
      <c r="L1142" t="s">
        <v>8288</v>
      </c>
      <c r="M1142" s="175">
        <v>0</v>
      </c>
      <c r="N1142" s="124">
        <v>0</v>
      </c>
      <c r="O1142" s="75">
        <v>0</v>
      </c>
      <c r="P1142" s="124">
        <v>0</v>
      </c>
      <c r="Q1142" s="124">
        <v>0</v>
      </c>
      <c r="R1142" s="124">
        <v>0</v>
      </c>
      <c r="S1142" s="75">
        <v>0</v>
      </c>
      <c r="T1142" s="124">
        <v>0</v>
      </c>
      <c r="U1142" s="75">
        <v>0</v>
      </c>
      <c r="V1142" s="75">
        <v>0</v>
      </c>
      <c r="W1142" s="75">
        <v>0</v>
      </c>
      <c r="X1142" s="75">
        <v>0</v>
      </c>
      <c r="Y1142" s="52">
        <v>0</v>
      </c>
      <c r="Z1142" s="52">
        <v>0</v>
      </c>
      <c r="AA1142" s="52">
        <v>0</v>
      </c>
      <c r="AB1142" s="51">
        <v>0</v>
      </c>
      <c r="AC1142" s="51">
        <v>0</v>
      </c>
      <c r="AD1142" s="51">
        <v>0</v>
      </c>
      <c r="AE1142" s="51">
        <v>0</v>
      </c>
      <c r="AF1142" s="51">
        <v>0.37915166066423983</v>
      </c>
      <c r="AG1142" s="51">
        <v>0</v>
      </c>
      <c r="AH1142" s="51">
        <v>0</v>
      </c>
      <c r="AI1142" s="51">
        <v>0</v>
      </c>
      <c r="AJ1142" s="51">
        <v>-999</v>
      </c>
      <c r="AK1142" s="51" t="s">
        <v>12734</v>
      </c>
      <c r="AL1142" s="51" t="s">
        <v>12734</v>
      </c>
      <c r="AM1142" s="51" t="s">
        <v>12734</v>
      </c>
      <c r="AN1142" s="51" t="s">
        <v>12734</v>
      </c>
      <c r="AO1142" s="51" t="s">
        <v>12734</v>
      </c>
      <c r="AP1142" s="51">
        <v>-999</v>
      </c>
      <c r="AQ1142" s="51" t="s">
        <v>12734</v>
      </c>
      <c r="AR1142" s="51" t="s">
        <v>12734</v>
      </c>
      <c r="AS1142" s="51" t="s">
        <v>12734</v>
      </c>
      <c r="AT1142" s="51">
        <v>-999</v>
      </c>
      <c r="AU1142" s="51">
        <v>-999</v>
      </c>
      <c r="AV1142" s="76" t="s">
        <v>12734</v>
      </c>
      <c r="AW1142" s="76" t="s">
        <v>12734</v>
      </c>
      <c r="AX1142" s="76" t="s">
        <v>12734</v>
      </c>
      <c r="AY1142" s="76" t="s">
        <v>12734</v>
      </c>
      <c r="AZ1142" s="76" t="s">
        <v>12734</v>
      </c>
      <c r="BA1142" s="76">
        <v>219</v>
      </c>
      <c r="BB1142" s="76" t="s">
        <v>12734</v>
      </c>
      <c r="BC1142" s="76" t="s">
        <v>12734</v>
      </c>
      <c r="BD1142" s="76" t="s">
        <v>12734</v>
      </c>
      <c r="BE1142" s="76">
        <v>388</v>
      </c>
      <c r="BF1142" s="76">
        <v>373</v>
      </c>
      <c r="BG1142" s="93" t="s">
        <v>12734</v>
      </c>
      <c r="BH1142" s="51">
        <v>10.292358297693868</v>
      </c>
      <c r="BI1142" s="51">
        <v>-1009.2923582976939</v>
      </c>
      <c r="BJ1142" s="76">
        <v>884</v>
      </c>
      <c r="BK1142" s="51">
        <v>0</v>
      </c>
      <c r="BL1142" s="51">
        <v>0.21403182159055145</v>
      </c>
      <c r="BM1142" s="51">
        <v>-1009.5063901192844</v>
      </c>
      <c r="BN1142" s="64">
        <v>-1863.4934523109864</v>
      </c>
      <c r="BO1142" s="64"/>
      <c r="BP1142" s="51">
        <v>0</v>
      </c>
      <c r="BQ1142" s="38">
        <v>0</v>
      </c>
      <c r="BR1142" s="51" t="s">
        <v>13324</v>
      </c>
      <c r="BS1142" s="51">
        <v>0</v>
      </c>
      <c r="BT1142" s="75">
        <v>2107</v>
      </c>
      <c r="BU1142" s="51">
        <v>0</v>
      </c>
      <c r="BV1142" s="75">
        <v>0</v>
      </c>
      <c r="BW1142" s="75">
        <v>0</v>
      </c>
      <c r="BX1142" s="51"/>
    </row>
    <row r="1143" spans="1:76">
      <c r="A1143" s="61" t="s">
        <v>2862</v>
      </c>
      <c r="B1143" s="104" t="s">
        <v>4377</v>
      </c>
      <c r="C1143" s="2" t="s">
        <v>4378</v>
      </c>
      <c r="D1143" s="91" t="s">
        <v>427</v>
      </c>
      <c r="E1143" s="2" t="s">
        <v>2665</v>
      </c>
      <c r="F1143" s="2" t="s">
        <v>2665</v>
      </c>
      <c r="G1143" s="2" t="s">
        <v>1372</v>
      </c>
      <c r="H1143" s="2" t="s">
        <v>1372</v>
      </c>
      <c r="I1143">
        <v>4365</v>
      </c>
      <c r="J1143" t="s">
        <v>7198</v>
      </c>
      <c r="K1143" t="e">
        <v>#VALUE!</v>
      </c>
      <c r="L1143" t="s">
        <v>3857</v>
      </c>
      <c r="M1143" s="175">
        <v>0</v>
      </c>
      <c r="N1143" s="124">
        <v>0</v>
      </c>
      <c r="O1143" s="75">
        <v>0</v>
      </c>
      <c r="P1143" s="124">
        <v>0</v>
      </c>
      <c r="Q1143" s="124">
        <v>0</v>
      </c>
      <c r="R1143" s="124">
        <v>0</v>
      </c>
      <c r="S1143" s="75">
        <v>0</v>
      </c>
      <c r="T1143" s="124">
        <v>0</v>
      </c>
      <c r="U1143" s="75">
        <v>0</v>
      </c>
      <c r="V1143" s="75">
        <v>0</v>
      </c>
      <c r="W1143" s="75">
        <v>0</v>
      </c>
      <c r="X1143" s="75">
        <v>0</v>
      </c>
      <c r="Y1143" s="52">
        <v>0</v>
      </c>
      <c r="Z1143" s="52">
        <v>0</v>
      </c>
      <c r="AA1143" s="52">
        <v>0</v>
      </c>
      <c r="AB1143" s="51">
        <v>0</v>
      </c>
      <c r="AC1143" s="51">
        <v>0</v>
      </c>
      <c r="AD1143" s="51">
        <v>0</v>
      </c>
      <c r="AE1143" s="51">
        <v>0</v>
      </c>
      <c r="AF1143" s="51">
        <v>0.37915166066423983</v>
      </c>
      <c r="AG1143" s="51">
        <v>0</v>
      </c>
      <c r="AH1143" s="51">
        <v>0</v>
      </c>
      <c r="AI1143" s="51">
        <v>0</v>
      </c>
      <c r="AJ1143" s="8">
        <v>-999</v>
      </c>
      <c r="AK1143" s="8" t="s">
        <v>12734</v>
      </c>
      <c r="AL1143" s="8" t="s">
        <v>12734</v>
      </c>
      <c r="AM1143" s="8" t="s">
        <v>12734</v>
      </c>
      <c r="AN1143" s="8" t="s">
        <v>12734</v>
      </c>
      <c r="AO1143" s="8" t="s">
        <v>12734</v>
      </c>
      <c r="AP1143" s="8">
        <v>-999</v>
      </c>
      <c r="AQ1143" s="8" t="s">
        <v>12734</v>
      </c>
      <c r="AR1143" s="8" t="s">
        <v>12734</v>
      </c>
      <c r="AS1143" s="8" t="s">
        <v>12734</v>
      </c>
      <c r="AT1143" s="8">
        <v>-999</v>
      </c>
      <c r="AU1143" s="8">
        <v>-999</v>
      </c>
      <c r="AV1143" s="133" t="s">
        <v>12734</v>
      </c>
      <c r="AW1143" s="133" t="s">
        <v>12734</v>
      </c>
      <c r="AX1143" s="133" t="s">
        <v>12734</v>
      </c>
      <c r="AY1143" s="133" t="s">
        <v>12734</v>
      </c>
      <c r="AZ1143" s="133" t="s">
        <v>12734</v>
      </c>
      <c r="BA1143" s="133">
        <v>219</v>
      </c>
      <c r="BB1143" s="133" t="s">
        <v>12734</v>
      </c>
      <c r="BC1143" s="133" t="s">
        <v>12734</v>
      </c>
      <c r="BD1143" s="133" t="s">
        <v>12734</v>
      </c>
      <c r="BE1143" s="133">
        <v>388</v>
      </c>
      <c r="BF1143" s="133">
        <v>373</v>
      </c>
      <c r="BG1143" s="92" t="s">
        <v>12734</v>
      </c>
      <c r="BH1143" s="51">
        <v>10.292358297693868</v>
      </c>
      <c r="BI1143" s="8">
        <v>-1009.2923582976939</v>
      </c>
      <c r="BJ1143" s="12">
        <v>884</v>
      </c>
      <c r="BK1143" s="51">
        <v>0</v>
      </c>
      <c r="BL1143" s="51">
        <v>0.21403182159055145</v>
      </c>
      <c r="BM1143" s="51">
        <v>-1009.5063901192844</v>
      </c>
      <c r="BN1143" s="64">
        <v>-1863.4934523109864</v>
      </c>
      <c r="BO1143" s="64"/>
      <c r="BP1143" s="51">
        <v>0</v>
      </c>
      <c r="BQ1143" s="38">
        <v>0</v>
      </c>
      <c r="BR1143" s="51" t="s">
        <v>13324</v>
      </c>
      <c r="BS1143" s="51">
        <v>0</v>
      </c>
      <c r="BT1143" s="75">
        <v>2107</v>
      </c>
      <c r="BU1143" s="51">
        <v>0</v>
      </c>
      <c r="BV1143" s="75">
        <v>0</v>
      </c>
      <c r="BW1143" s="75">
        <v>0</v>
      </c>
      <c r="BX1143" s="51"/>
    </row>
    <row r="1144" spans="1:76">
      <c r="A1144" s="26" t="s">
        <v>2459</v>
      </c>
      <c r="B1144" s="1" t="s">
        <v>4368</v>
      </c>
      <c r="C1144" s="2" t="s">
        <v>4340</v>
      </c>
      <c r="D1144" s="91" t="s">
        <v>418</v>
      </c>
      <c r="E1144" s="2" t="s">
        <v>2665</v>
      </c>
      <c r="F1144" s="2" t="s">
        <v>2665</v>
      </c>
      <c r="G1144" s="2" t="s">
        <v>1372</v>
      </c>
      <c r="H1144" s="2" t="s">
        <v>1372</v>
      </c>
      <c r="I1144">
        <v>211</v>
      </c>
      <c r="J1144" t="s">
        <v>7813</v>
      </c>
      <c r="K1144" t="e">
        <v>#VALUE!</v>
      </c>
      <c r="L1144" t="s">
        <v>3861</v>
      </c>
      <c r="M1144" s="175">
        <v>0</v>
      </c>
      <c r="N1144" s="124">
        <v>0</v>
      </c>
      <c r="O1144" s="75">
        <v>0</v>
      </c>
      <c r="P1144" s="124">
        <v>0</v>
      </c>
      <c r="Q1144" s="124">
        <v>0</v>
      </c>
      <c r="R1144" s="124">
        <v>0</v>
      </c>
      <c r="S1144" s="75">
        <v>0</v>
      </c>
      <c r="T1144" s="124">
        <v>0</v>
      </c>
      <c r="U1144" s="75">
        <v>0</v>
      </c>
      <c r="V1144" s="75">
        <v>0</v>
      </c>
      <c r="W1144" s="75">
        <v>0</v>
      </c>
      <c r="X1144" s="75">
        <v>0</v>
      </c>
      <c r="Y1144" s="4">
        <v>0</v>
      </c>
      <c r="Z1144" s="4">
        <v>0</v>
      </c>
      <c r="AA1144" s="4">
        <v>0</v>
      </c>
      <c r="AB1144" s="8">
        <v>0</v>
      </c>
      <c r="AC1144" s="8">
        <v>0</v>
      </c>
      <c r="AD1144" s="8">
        <v>0</v>
      </c>
      <c r="AE1144" s="8">
        <v>0</v>
      </c>
      <c r="AF1144" s="51">
        <v>0.37915166066423983</v>
      </c>
      <c r="AG1144" s="51">
        <v>0</v>
      </c>
      <c r="AH1144" s="51">
        <v>0</v>
      </c>
      <c r="AI1144" s="51">
        <v>0</v>
      </c>
      <c r="AJ1144" s="8">
        <v>-999</v>
      </c>
      <c r="AK1144" s="8" t="s">
        <v>12734</v>
      </c>
      <c r="AL1144" s="8" t="s">
        <v>12734</v>
      </c>
      <c r="AM1144" s="8" t="s">
        <v>12734</v>
      </c>
      <c r="AN1144" s="8" t="s">
        <v>12734</v>
      </c>
      <c r="AO1144" s="8" t="s">
        <v>12734</v>
      </c>
      <c r="AP1144" s="8">
        <v>-999</v>
      </c>
      <c r="AQ1144" s="8" t="s">
        <v>12734</v>
      </c>
      <c r="AR1144" s="8" t="s">
        <v>12734</v>
      </c>
      <c r="AS1144" s="8" t="s">
        <v>12734</v>
      </c>
      <c r="AT1144" s="8">
        <v>-999</v>
      </c>
      <c r="AU1144" s="8">
        <v>-999</v>
      </c>
      <c r="AV1144" s="133" t="s">
        <v>12734</v>
      </c>
      <c r="AW1144" s="133" t="s">
        <v>12734</v>
      </c>
      <c r="AX1144" s="133" t="s">
        <v>12734</v>
      </c>
      <c r="AY1144" s="133" t="s">
        <v>12734</v>
      </c>
      <c r="AZ1144" s="133" t="s">
        <v>12734</v>
      </c>
      <c r="BA1144" s="133">
        <v>219</v>
      </c>
      <c r="BB1144" s="133" t="s">
        <v>12734</v>
      </c>
      <c r="BC1144" s="133" t="s">
        <v>12734</v>
      </c>
      <c r="BD1144" s="133" t="s">
        <v>12734</v>
      </c>
      <c r="BE1144" s="133">
        <v>388</v>
      </c>
      <c r="BF1144" s="133">
        <v>373</v>
      </c>
      <c r="BG1144" s="92" t="s">
        <v>12734</v>
      </c>
      <c r="BH1144" s="8">
        <v>10.292358297693868</v>
      </c>
      <c r="BI1144" s="8">
        <v>-1009.2923582976939</v>
      </c>
      <c r="BJ1144" s="12">
        <v>884</v>
      </c>
      <c r="BK1144" s="10">
        <v>0</v>
      </c>
      <c r="BL1144" s="10">
        <v>0.21403182159055145</v>
      </c>
      <c r="BM1144" s="10">
        <v>-1009.5063901192844</v>
      </c>
      <c r="BN1144" s="41">
        <v>-1863.4934523109864</v>
      </c>
      <c r="BO1144" s="41"/>
      <c r="BP1144" s="10">
        <v>0</v>
      </c>
      <c r="BQ1144" s="38">
        <v>0</v>
      </c>
      <c r="BR1144" s="6" t="s">
        <v>13324</v>
      </c>
      <c r="BS1144" s="51">
        <v>0</v>
      </c>
      <c r="BT1144" s="75">
        <v>2107</v>
      </c>
      <c r="BU1144" s="51">
        <v>0</v>
      </c>
      <c r="BV1144" s="75">
        <v>0</v>
      </c>
      <c r="BW1144" s="75">
        <v>0</v>
      </c>
      <c r="BX1144" s="51"/>
    </row>
    <row r="1145" spans="1:76">
      <c r="A1145" s="26" t="s">
        <v>2463</v>
      </c>
      <c r="B1145" s="1" t="s">
        <v>4757</v>
      </c>
      <c r="C1145" s="2" t="s">
        <v>4758</v>
      </c>
      <c r="D1145" s="91" t="s">
        <v>508</v>
      </c>
      <c r="E1145" s="2" t="s">
        <v>2665</v>
      </c>
      <c r="F1145" s="2" t="s">
        <v>2665</v>
      </c>
      <c r="G1145" s="2" t="s">
        <v>1372</v>
      </c>
      <c r="H1145" s="2" t="s">
        <v>1372</v>
      </c>
      <c r="I1145">
        <v>3917</v>
      </c>
      <c r="J1145" t="s">
        <v>6794</v>
      </c>
      <c r="K1145" t="e">
        <v>#VALUE!</v>
      </c>
      <c r="L1145" t="s">
        <v>3865</v>
      </c>
      <c r="M1145" s="175">
        <v>0</v>
      </c>
      <c r="N1145" s="124">
        <v>0</v>
      </c>
      <c r="O1145" s="67">
        <v>0</v>
      </c>
      <c r="P1145" s="124">
        <v>0</v>
      </c>
      <c r="Q1145" s="124">
        <v>0</v>
      </c>
      <c r="R1145" s="124">
        <v>0</v>
      </c>
      <c r="S1145" s="67">
        <v>0</v>
      </c>
      <c r="T1145" s="124">
        <v>0</v>
      </c>
      <c r="U1145" s="67">
        <v>0</v>
      </c>
      <c r="V1145" s="67">
        <v>0</v>
      </c>
      <c r="W1145" s="67">
        <v>0</v>
      </c>
      <c r="X1145" s="67">
        <v>0</v>
      </c>
      <c r="Y1145" s="4">
        <v>0</v>
      </c>
      <c r="Z1145" s="4">
        <v>0</v>
      </c>
      <c r="AA1145" s="4">
        <v>0</v>
      </c>
      <c r="AB1145" s="8">
        <v>0</v>
      </c>
      <c r="AC1145" s="8">
        <v>0</v>
      </c>
      <c r="AD1145" s="8">
        <v>0</v>
      </c>
      <c r="AE1145" s="8">
        <v>0</v>
      </c>
      <c r="AF1145" s="51">
        <v>0.37915166066423983</v>
      </c>
      <c r="AG1145" s="51">
        <v>0</v>
      </c>
      <c r="AH1145" s="51">
        <v>0</v>
      </c>
      <c r="AI1145" s="51">
        <v>0</v>
      </c>
      <c r="AJ1145" s="8">
        <v>-999</v>
      </c>
      <c r="AK1145" s="8" t="s">
        <v>12734</v>
      </c>
      <c r="AL1145" s="8" t="s">
        <v>12734</v>
      </c>
      <c r="AM1145" s="8" t="s">
        <v>12734</v>
      </c>
      <c r="AN1145" s="8" t="s">
        <v>12734</v>
      </c>
      <c r="AO1145" s="8" t="s">
        <v>12734</v>
      </c>
      <c r="AP1145" s="8">
        <v>-999</v>
      </c>
      <c r="AQ1145" s="8" t="s">
        <v>12734</v>
      </c>
      <c r="AR1145" s="8" t="s">
        <v>12734</v>
      </c>
      <c r="AS1145" s="8" t="s">
        <v>12734</v>
      </c>
      <c r="AT1145" s="8">
        <v>-999</v>
      </c>
      <c r="AU1145" s="8">
        <v>-999</v>
      </c>
      <c r="AV1145" s="133" t="s">
        <v>12734</v>
      </c>
      <c r="AW1145" s="133" t="s">
        <v>12734</v>
      </c>
      <c r="AX1145" s="133" t="s">
        <v>12734</v>
      </c>
      <c r="AY1145" s="133" t="s">
        <v>12734</v>
      </c>
      <c r="AZ1145" s="133" t="s">
        <v>12734</v>
      </c>
      <c r="BA1145" s="133">
        <v>219</v>
      </c>
      <c r="BB1145" s="133" t="s">
        <v>12734</v>
      </c>
      <c r="BC1145" s="133" t="s">
        <v>12734</v>
      </c>
      <c r="BD1145" s="133" t="s">
        <v>12734</v>
      </c>
      <c r="BE1145" s="133">
        <v>388</v>
      </c>
      <c r="BF1145" s="133">
        <v>373</v>
      </c>
      <c r="BG1145" s="92" t="s">
        <v>12734</v>
      </c>
      <c r="BH1145" s="8">
        <v>10.292358297693868</v>
      </c>
      <c r="BI1145" s="8">
        <v>-1009.2923582976939</v>
      </c>
      <c r="BJ1145" s="12">
        <v>884</v>
      </c>
      <c r="BK1145" s="10">
        <v>0</v>
      </c>
      <c r="BL1145" s="10">
        <v>0.21403182159055145</v>
      </c>
      <c r="BM1145" s="10">
        <v>-1009.5063901192844</v>
      </c>
      <c r="BN1145" s="41">
        <v>-1863.4934523109864</v>
      </c>
      <c r="BO1145" s="41"/>
      <c r="BP1145" s="10">
        <v>0</v>
      </c>
      <c r="BQ1145" s="38">
        <v>0</v>
      </c>
      <c r="BR1145" s="6" t="s">
        <v>13324</v>
      </c>
      <c r="BS1145" s="51">
        <v>0</v>
      </c>
      <c r="BT1145" s="75">
        <v>2107</v>
      </c>
      <c r="BU1145" s="51">
        <v>0</v>
      </c>
      <c r="BV1145" s="75">
        <v>0</v>
      </c>
      <c r="BW1145" s="75">
        <v>0</v>
      </c>
      <c r="BX1145" s="51"/>
    </row>
    <row r="1146" spans="1:76">
      <c r="A1146" s="53" t="s">
        <v>2464</v>
      </c>
      <c r="B1146" s="1" t="s">
        <v>4305</v>
      </c>
      <c r="C1146" s="2" t="s">
        <v>4306</v>
      </c>
      <c r="D1146" s="91" t="s">
        <v>527</v>
      </c>
      <c r="E1146" s="2" t="s">
        <v>2665</v>
      </c>
      <c r="F1146" s="2" t="s">
        <v>2665</v>
      </c>
      <c r="G1146" s="2" t="s">
        <v>1372</v>
      </c>
      <c r="H1146" s="2" t="s">
        <v>1372</v>
      </c>
      <c r="I1146">
        <v>1677</v>
      </c>
      <c r="J1146" t="s">
        <v>7070</v>
      </c>
      <c r="K1146" t="e">
        <v>#VALUE!</v>
      </c>
      <c r="L1146" t="s">
        <v>3866</v>
      </c>
      <c r="M1146" s="175">
        <v>0</v>
      </c>
      <c r="N1146" s="124">
        <v>0</v>
      </c>
      <c r="O1146" s="75">
        <v>0</v>
      </c>
      <c r="P1146" s="124">
        <v>0</v>
      </c>
      <c r="Q1146" s="124">
        <v>0</v>
      </c>
      <c r="R1146" s="124">
        <v>0</v>
      </c>
      <c r="S1146" s="75">
        <v>0</v>
      </c>
      <c r="T1146" s="124">
        <v>0</v>
      </c>
      <c r="U1146" s="75">
        <v>0</v>
      </c>
      <c r="V1146" s="75">
        <v>0</v>
      </c>
      <c r="W1146" s="75">
        <v>0</v>
      </c>
      <c r="X1146" s="75">
        <v>0</v>
      </c>
      <c r="Y1146" s="52">
        <v>0</v>
      </c>
      <c r="Z1146" s="52">
        <v>0</v>
      </c>
      <c r="AA1146" s="52">
        <v>0</v>
      </c>
      <c r="AB1146" s="51">
        <v>0</v>
      </c>
      <c r="AC1146" s="51">
        <v>0</v>
      </c>
      <c r="AD1146" s="51">
        <v>0</v>
      </c>
      <c r="AE1146" s="51">
        <v>0</v>
      </c>
      <c r="AF1146" s="51">
        <v>0.37915166066423983</v>
      </c>
      <c r="AG1146" s="51">
        <v>0</v>
      </c>
      <c r="AH1146" s="51">
        <v>0</v>
      </c>
      <c r="AI1146" s="51">
        <v>0</v>
      </c>
      <c r="AJ1146" s="51">
        <v>-999</v>
      </c>
      <c r="AK1146" s="51" t="s">
        <v>12734</v>
      </c>
      <c r="AL1146" s="51" t="s">
        <v>12734</v>
      </c>
      <c r="AM1146" s="51" t="s">
        <v>12734</v>
      </c>
      <c r="AN1146" s="51" t="s">
        <v>12734</v>
      </c>
      <c r="AO1146" s="51" t="s">
        <v>12734</v>
      </c>
      <c r="AP1146" s="51">
        <v>-999</v>
      </c>
      <c r="AQ1146" s="51" t="s">
        <v>12734</v>
      </c>
      <c r="AR1146" s="51" t="s">
        <v>12734</v>
      </c>
      <c r="AS1146" s="51" t="s">
        <v>12734</v>
      </c>
      <c r="AT1146" s="51">
        <v>-999</v>
      </c>
      <c r="AU1146" s="51">
        <v>-999</v>
      </c>
      <c r="AV1146" s="76" t="s">
        <v>12734</v>
      </c>
      <c r="AW1146" s="133" t="s">
        <v>12734</v>
      </c>
      <c r="AX1146" s="133" t="s">
        <v>12734</v>
      </c>
      <c r="AY1146" s="133" t="s">
        <v>12734</v>
      </c>
      <c r="AZ1146" s="133" t="s">
        <v>12734</v>
      </c>
      <c r="BA1146" s="133">
        <v>219</v>
      </c>
      <c r="BB1146" s="133" t="s">
        <v>12734</v>
      </c>
      <c r="BC1146" s="133" t="s">
        <v>12734</v>
      </c>
      <c r="BD1146" s="133" t="s">
        <v>12734</v>
      </c>
      <c r="BE1146" s="133">
        <v>388</v>
      </c>
      <c r="BF1146" s="133">
        <v>373</v>
      </c>
      <c r="BG1146" s="92" t="s">
        <v>12734</v>
      </c>
      <c r="BH1146" s="51">
        <v>10.292358297693868</v>
      </c>
      <c r="BI1146" s="51">
        <v>-1009.2923582976939</v>
      </c>
      <c r="BJ1146" s="76">
        <v>884</v>
      </c>
      <c r="BK1146" s="51">
        <v>0</v>
      </c>
      <c r="BL1146" s="51">
        <v>0.21403182159055145</v>
      </c>
      <c r="BM1146" s="51">
        <v>-1009.5063901192844</v>
      </c>
      <c r="BN1146" s="64">
        <v>-1863.4934523109864</v>
      </c>
      <c r="BO1146" s="64"/>
      <c r="BP1146" s="51">
        <v>0</v>
      </c>
      <c r="BQ1146" s="38">
        <v>0</v>
      </c>
      <c r="BR1146" s="51" t="s">
        <v>13324</v>
      </c>
      <c r="BS1146" s="51">
        <v>0</v>
      </c>
      <c r="BT1146" s="75">
        <v>2107</v>
      </c>
      <c r="BU1146" s="51">
        <v>0</v>
      </c>
      <c r="BV1146" s="75">
        <v>0</v>
      </c>
      <c r="BW1146" s="75">
        <v>0</v>
      </c>
      <c r="BX1146" s="51"/>
    </row>
    <row r="1147" spans="1:76">
      <c r="A1147" s="26" t="s">
        <v>2489</v>
      </c>
      <c r="B1147" s="1" t="s">
        <v>4761</v>
      </c>
      <c r="C1147" s="2" t="s">
        <v>4762</v>
      </c>
      <c r="D1147" s="91" t="s">
        <v>320</v>
      </c>
      <c r="E1147" s="2" t="s">
        <v>2665</v>
      </c>
      <c r="F1147" s="2" t="s">
        <v>2665</v>
      </c>
      <c r="G1147" s="2" t="s">
        <v>1372</v>
      </c>
      <c r="H1147" s="2" t="s">
        <v>1372</v>
      </c>
      <c r="I1147">
        <v>9700</v>
      </c>
      <c r="J1147" t="s">
        <v>6804</v>
      </c>
      <c r="K1147" t="e">
        <v>#VALUE!</v>
      </c>
      <c r="L1147" t="s">
        <v>6263</v>
      </c>
      <c r="M1147" s="175">
        <v>0</v>
      </c>
      <c r="N1147" s="124">
        <v>0</v>
      </c>
      <c r="O1147" s="75">
        <v>0</v>
      </c>
      <c r="P1147" s="124">
        <v>0</v>
      </c>
      <c r="Q1147" s="124">
        <v>0</v>
      </c>
      <c r="R1147" s="124">
        <v>0</v>
      </c>
      <c r="S1147" s="75">
        <v>0</v>
      </c>
      <c r="T1147" s="124">
        <v>0</v>
      </c>
      <c r="U1147" s="75">
        <v>0</v>
      </c>
      <c r="V1147" s="75">
        <v>0</v>
      </c>
      <c r="W1147" s="75">
        <v>0</v>
      </c>
      <c r="X1147" s="75">
        <v>0</v>
      </c>
      <c r="Y1147" s="4">
        <v>0</v>
      </c>
      <c r="Z1147" s="4">
        <v>0</v>
      </c>
      <c r="AA1147" s="4">
        <v>0</v>
      </c>
      <c r="AB1147" s="8">
        <v>0</v>
      </c>
      <c r="AC1147" s="8">
        <v>0</v>
      </c>
      <c r="AD1147" s="8">
        <v>0</v>
      </c>
      <c r="AE1147" s="8">
        <v>0</v>
      </c>
      <c r="AF1147" s="51">
        <v>0.37915166066423983</v>
      </c>
      <c r="AG1147" s="51">
        <v>0</v>
      </c>
      <c r="AH1147" s="51">
        <v>0</v>
      </c>
      <c r="AI1147" s="51">
        <v>0</v>
      </c>
      <c r="AJ1147" s="8">
        <v>-999</v>
      </c>
      <c r="AK1147" s="8" t="s">
        <v>12734</v>
      </c>
      <c r="AL1147" s="8" t="s">
        <v>12734</v>
      </c>
      <c r="AM1147" s="8" t="s">
        <v>12734</v>
      </c>
      <c r="AN1147" s="8" t="s">
        <v>12734</v>
      </c>
      <c r="AO1147" s="8" t="s">
        <v>12734</v>
      </c>
      <c r="AP1147" s="8">
        <v>-999</v>
      </c>
      <c r="AQ1147" s="8" t="s">
        <v>12734</v>
      </c>
      <c r="AR1147" s="8" t="s">
        <v>12734</v>
      </c>
      <c r="AS1147" s="8" t="s">
        <v>12734</v>
      </c>
      <c r="AT1147" s="8">
        <v>-999</v>
      </c>
      <c r="AU1147" s="8">
        <v>-999</v>
      </c>
      <c r="AV1147" s="133" t="s">
        <v>12734</v>
      </c>
      <c r="AW1147" s="133" t="s">
        <v>12734</v>
      </c>
      <c r="AX1147" s="133" t="s">
        <v>12734</v>
      </c>
      <c r="AY1147" s="133" t="s">
        <v>12734</v>
      </c>
      <c r="AZ1147" s="133" t="s">
        <v>12734</v>
      </c>
      <c r="BA1147" s="133">
        <v>219</v>
      </c>
      <c r="BB1147" s="133" t="s">
        <v>12734</v>
      </c>
      <c r="BC1147" s="133" t="s">
        <v>12734</v>
      </c>
      <c r="BD1147" s="133" t="s">
        <v>12734</v>
      </c>
      <c r="BE1147" s="133">
        <v>388</v>
      </c>
      <c r="BF1147" s="133">
        <v>373</v>
      </c>
      <c r="BG1147" s="92" t="s">
        <v>12734</v>
      </c>
      <c r="BH1147" s="8">
        <v>10.292358297693868</v>
      </c>
      <c r="BI1147" s="8">
        <v>-1009.2923582976939</v>
      </c>
      <c r="BJ1147" s="12">
        <v>884</v>
      </c>
      <c r="BK1147" s="10">
        <v>0</v>
      </c>
      <c r="BL1147" s="10">
        <v>0.21403182159055145</v>
      </c>
      <c r="BM1147" s="10">
        <v>-1009.5063901192844</v>
      </c>
      <c r="BN1147" s="41">
        <v>-1863.4934523109864</v>
      </c>
      <c r="BO1147" s="41"/>
      <c r="BP1147" s="10">
        <v>0</v>
      </c>
      <c r="BQ1147" s="38">
        <v>0</v>
      </c>
      <c r="BR1147" s="6" t="s">
        <v>13324</v>
      </c>
      <c r="BS1147" s="51">
        <v>0</v>
      </c>
      <c r="BT1147" s="75">
        <v>2107</v>
      </c>
      <c r="BU1147" s="51">
        <v>0</v>
      </c>
      <c r="BV1147" s="75">
        <v>0</v>
      </c>
      <c r="BW1147" s="75">
        <v>0</v>
      </c>
      <c r="BX1147" s="51"/>
    </row>
    <row r="1148" spans="1:76">
      <c r="A1148" s="48" t="s">
        <v>2490</v>
      </c>
      <c r="B1148" s="104" t="s">
        <v>4761</v>
      </c>
      <c r="C1148" s="2" t="s">
        <v>4763</v>
      </c>
      <c r="D1148" s="91" t="s">
        <v>382</v>
      </c>
      <c r="E1148" s="2" t="s">
        <v>2665</v>
      </c>
      <c r="F1148" s="2" t="s">
        <v>2665</v>
      </c>
      <c r="G1148" s="2" t="s">
        <v>1372</v>
      </c>
      <c r="H1148" s="2" t="s">
        <v>1372</v>
      </c>
      <c r="I1148">
        <v>1326</v>
      </c>
      <c r="J1148" t="s">
        <v>7212</v>
      </c>
      <c r="K1148" t="e">
        <v>#VALUE!</v>
      </c>
      <c r="L1148" t="s">
        <v>6265</v>
      </c>
      <c r="M1148" s="175">
        <v>0</v>
      </c>
      <c r="N1148" s="124">
        <v>0</v>
      </c>
      <c r="O1148" s="75">
        <v>0</v>
      </c>
      <c r="P1148" s="124">
        <v>0</v>
      </c>
      <c r="Q1148" s="124">
        <v>0</v>
      </c>
      <c r="R1148" s="124">
        <v>0</v>
      </c>
      <c r="S1148" s="75">
        <v>0</v>
      </c>
      <c r="T1148" s="124">
        <v>0</v>
      </c>
      <c r="U1148" s="75">
        <v>0</v>
      </c>
      <c r="V1148" s="75">
        <v>0</v>
      </c>
      <c r="W1148" s="75">
        <v>0</v>
      </c>
      <c r="X1148" s="75">
        <v>0</v>
      </c>
      <c r="Y1148" s="4">
        <v>0</v>
      </c>
      <c r="Z1148" s="4">
        <v>0</v>
      </c>
      <c r="AA1148" s="4">
        <v>0</v>
      </c>
      <c r="AB1148" s="8">
        <v>0</v>
      </c>
      <c r="AC1148" s="8">
        <v>0</v>
      </c>
      <c r="AD1148" s="8">
        <v>0</v>
      </c>
      <c r="AE1148" s="8">
        <v>0</v>
      </c>
      <c r="AF1148" s="51">
        <v>0.37915166066423983</v>
      </c>
      <c r="AG1148" s="51">
        <v>0</v>
      </c>
      <c r="AH1148" s="51">
        <v>0</v>
      </c>
      <c r="AI1148" s="51">
        <v>0</v>
      </c>
      <c r="AJ1148" s="8">
        <v>-999</v>
      </c>
      <c r="AK1148" s="8" t="s">
        <v>12734</v>
      </c>
      <c r="AL1148" s="8" t="s">
        <v>12734</v>
      </c>
      <c r="AM1148" s="8" t="s">
        <v>12734</v>
      </c>
      <c r="AN1148" s="8" t="s">
        <v>12734</v>
      </c>
      <c r="AO1148" s="8" t="s">
        <v>12734</v>
      </c>
      <c r="AP1148" s="8">
        <v>-999</v>
      </c>
      <c r="AQ1148" s="8" t="s">
        <v>12734</v>
      </c>
      <c r="AR1148" s="8" t="s">
        <v>12734</v>
      </c>
      <c r="AS1148" s="8" t="s">
        <v>12734</v>
      </c>
      <c r="AT1148" s="8">
        <v>-999</v>
      </c>
      <c r="AU1148" s="8">
        <v>-999</v>
      </c>
      <c r="AV1148" s="133" t="s">
        <v>12734</v>
      </c>
      <c r="AW1148" s="133" t="s">
        <v>12734</v>
      </c>
      <c r="AX1148" s="133" t="s">
        <v>12734</v>
      </c>
      <c r="AY1148" s="133" t="s">
        <v>12734</v>
      </c>
      <c r="AZ1148" s="133" t="s">
        <v>12734</v>
      </c>
      <c r="BA1148" s="133">
        <v>219</v>
      </c>
      <c r="BB1148" s="133" t="s">
        <v>12734</v>
      </c>
      <c r="BC1148" s="133" t="s">
        <v>12734</v>
      </c>
      <c r="BD1148" s="133" t="s">
        <v>12734</v>
      </c>
      <c r="BE1148" s="133">
        <v>388</v>
      </c>
      <c r="BF1148" s="133">
        <v>373</v>
      </c>
      <c r="BG1148" s="92" t="s">
        <v>12734</v>
      </c>
      <c r="BH1148" s="8">
        <v>10.292358297693868</v>
      </c>
      <c r="BI1148" s="8">
        <v>-1009.2923582976939</v>
      </c>
      <c r="BJ1148" s="12">
        <v>884</v>
      </c>
      <c r="BK1148" s="10">
        <v>0</v>
      </c>
      <c r="BL1148" s="10">
        <v>0.21403182159055145</v>
      </c>
      <c r="BM1148" s="10">
        <v>-1009.5063901192844</v>
      </c>
      <c r="BN1148" s="41">
        <v>-1863.4934523109864</v>
      </c>
      <c r="BO1148" s="41"/>
      <c r="BP1148" s="10">
        <v>0</v>
      </c>
      <c r="BQ1148" s="38">
        <v>0</v>
      </c>
      <c r="BR1148" s="6" t="s">
        <v>13324</v>
      </c>
      <c r="BS1148" s="51">
        <v>0</v>
      </c>
      <c r="BT1148" s="75">
        <v>2107</v>
      </c>
      <c r="BU1148" s="51">
        <v>0</v>
      </c>
      <c r="BV1148" s="75">
        <v>0</v>
      </c>
      <c r="BW1148" s="75">
        <v>0</v>
      </c>
      <c r="BX1148" s="51"/>
    </row>
    <row r="1149" spans="1:76">
      <c r="A1149" s="48" t="s">
        <v>2491</v>
      </c>
      <c r="B1149" s="104" t="s">
        <v>4177</v>
      </c>
      <c r="C1149" s="2" t="s">
        <v>4178</v>
      </c>
      <c r="D1149" s="91" t="s">
        <v>556</v>
      </c>
      <c r="E1149" s="2" t="s">
        <v>2665</v>
      </c>
      <c r="F1149" s="2" t="s">
        <v>2665</v>
      </c>
      <c r="G1149" s="2" t="s">
        <v>1372</v>
      </c>
      <c r="H1149" s="2" t="s">
        <v>1372</v>
      </c>
      <c r="I1149">
        <v>1327</v>
      </c>
      <c r="J1149" t="s">
        <v>6580</v>
      </c>
      <c r="K1149" t="e">
        <v>#VALUE!</v>
      </c>
      <c r="L1149" t="s">
        <v>3893</v>
      </c>
      <c r="M1149" s="175">
        <v>0</v>
      </c>
      <c r="N1149" s="124">
        <v>0</v>
      </c>
      <c r="O1149" s="75">
        <v>0</v>
      </c>
      <c r="P1149" s="124">
        <v>0</v>
      </c>
      <c r="Q1149" s="124">
        <v>0</v>
      </c>
      <c r="R1149" s="124">
        <v>0</v>
      </c>
      <c r="S1149" s="75">
        <v>0</v>
      </c>
      <c r="T1149" s="124">
        <v>0</v>
      </c>
      <c r="U1149" s="75">
        <v>0</v>
      </c>
      <c r="V1149" s="75">
        <v>0</v>
      </c>
      <c r="W1149" s="75">
        <v>0</v>
      </c>
      <c r="X1149" s="75">
        <v>0</v>
      </c>
      <c r="Y1149" s="4">
        <v>0</v>
      </c>
      <c r="Z1149" s="4">
        <v>0</v>
      </c>
      <c r="AA1149" s="4">
        <v>0</v>
      </c>
      <c r="AB1149" s="8">
        <v>0</v>
      </c>
      <c r="AC1149" s="8">
        <v>0</v>
      </c>
      <c r="AD1149" s="8">
        <v>0</v>
      </c>
      <c r="AE1149" s="8">
        <v>0</v>
      </c>
      <c r="AF1149" s="51">
        <v>0.37915166066423983</v>
      </c>
      <c r="AG1149" s="51">
        <v>0</v>
      </c>
      <c r="AH1149" s="51">
        <v>0</v>
      </c>
      <c r="AI1149" s="51">
        <v>0</v>
      </c>
      <c r="AJ1149" s="8">
        <v>-999</v>
      </c>
      <c r="AK1149" s="8" t="s">
        <v>12734</v>
      </c>
      <c r="AL1149" s="8" t="s">
        <v>12734</v>
      </c>
      <c r="AM1149" s="8" t="s">
        <v>12734</v>
      </c>
      <c r="AN1149" s="8" t="s">
        <v>12734</v>
      </c>
      <c r="AO1149" s="8" t="s">
        <v>12734</v>
      </c>
      <c r="AP1149" s="8">
        <v>-999</v>
      </c>
      <c r="AQ1149" s="8" t="s">
        <v>12734</v>
      </c>
      <c r="AR1149" s="8" t="s">
        <v>12734</v>
      </c>
      <c r="AS1149" s="8" t="s">
        <v>12734</v>
      </c>
      <c r="AT1149" s="8">
        <v>-999</v>
      </c>
      <c r="AU1149" s="8">
        <v>-999</v>
      </c>
      <c r="AV1149" s="133" t="s">
        <v>12734</v>
      </c>
      <c r="AW1149" s="133" t="s">
        <v>12734</v>
      </c>
      <c r="AX1149" s="133" t="s">
        <v>12734</v>
      </c>
      <c r="AY1149" s="133" t="s">
        <v>12734</v>
      </c>
      <c r="AZ1149" s="133" t="s">
        <v>12734</v>
      </c>
      <c r="BA1149" s="133">
        <v>219</v>
      </c>
      <c r="BB1149" s="133" t="s">
        <v>12734</v>
      </c>
      <c r="BC1149" s="133" t="s">
        <v>12734</v>
      </c>
      <c r="BD1149" s="133" t="s">
        <v>12734</v>
      </c>
      <c r="BE1149" s="133">
        <v>388</v>
      </c>
      <c r="BF1149" s="133">
        <v>373</v>
      </c>
      <c r="BG1149" s="92" t="s">
        <v>12734</v>
      </c>
      <c r="BH1149" s="8">
        <v>10.292358297693868</v>
      </c>
      <c r="BI1149" s="8">
        <v>-1009.2923582976939</v>
      </c>
      <c r="BJ1149" s="12">
        <v>884</v>
      </c>
      <c r="BK1149" s="10">
        <v>0</v>
      </c>
      <c r="BL1149" s="10">
        <v>0.21403182159055145</v>
      </c>
      <c r="BM1149" s="10">
        <v>-1009.5063901192844</v>
      </c>
      <c r="BN1149" s="41">
        <v>-1863.4934523109864</v>
      </c>
      <c r="BO1149" s="41"/>
      <c r="BP1149" s="10">
        <v>0</v>
      </c>
      <c r="BQ1149" s="38">
        <v>0</v>
      </c>
      <c r="BR1149" s="6" t="s">
        <v>13324</v>
      </c>
      <c r="BS1149" s="51">
        <v>0</v>
      </c>
      <c r="BT1149" s="75">
        <v>2107</v>
      </c>
      <c r="BU1149" s="51">
        <v>0</v>
      </c>
      <c r="BV1149" s="75">
        <v>0</v>
      </c>
      <c r="BW1149" s="75">
        <v>0</v>
      </c>
      <c r="BX1149" s="51"/>
    </row>
    <row r="1150" spans="1:76">
      <c r="A1150" s="203" t="s">
        <v>2502</v>
      </c>
      <c r="B1150" s="204" t="s">
        <v>4766</v>
      </c>
      <c r="C1150" s="205" t="s">
        <v>4008</v>
      </c>
      <c r="D1150" s="220" t="s">
        <v>614</v>
      </c>
      <c r="E1150" s="205" t="s">
        <v>2665</v>
      </c>
      <c r="F1150" s="205" t="s">
        <v>2665</v>
      </c>
      <c r="G1150" s="205" t="s">
        <v>1372</v>
      </c>
      <c r="H1150" s="205" t="s">
        <v>1372</v>
      </c>
      <c r="I1150" s="206">
        <v>2103</v>
      </c>
      <c r="J1150" s="206" t="s">
        <v>7830</v>
      </c>
      <c r="K1150" s="207" t="e">
        <v>#VALUE!</v>
      </c>
      <c r="L1150" s="207" t="s">
        <v>6271</v>
      </c>
      <c r="M1150" s="208">
        <v>0</v>
      </c>
      <c r="N1150" s="209">
        <v>0</v>
      </c>
      <c r="O1150" s="209">
        <v>0</v>
      </c>
      <c r="P1150" s="209">
        <v>0</v>
      </c>
      <c r="Q1150" s="209">
        <v>0</v>
      </c>
      <c r="R1150" s="209">
        <v>0</v>
      </c>
      <c r="S1150" s="209">
        <v>0</v>
      </c>
      <c r="T1150" s="209">
        <v>0</v>
      </c>
      <c r="U1150" s="209">
        <v>0</v>
      </c>
      <c r="V1150" s="209">
        <v>0</v>
      </c>
      <c r="W1150" s="209">
        <v>0</v>
      </c>
      <c r="X1150" s="209">
        <v>0</v>
      </c>
      <c r="Y1150" s="210">
        <v>0</v>
      </c>
      <c r="Z1150" s="211">
        <v>0</v>
      </c>
      <c r="AA1150" s="211">
        <v>0</v>
      </c>
      <c r="AB1150" s="212">
        <v>0</v>
      </c>
      <c r="AC1150" s="212">
        <v>0</v>
      </c>
      <c r="AD1150" s="212">
        <v>0</v>
      </c>
      <c r="AE1150" s="212">
        <v>0</v>
      </c>
      <c r="AF1150" s="212">
        <v>0.37915166066423983</v>
      </c>
      <c r="AG1150" s="213">
        <v>0</v>
      </c>
      <c r="AH1150" s="213">
        <v>0</v>
      </c>
      <c r="AI1150" s="213">
        <v>0</v>
      </c>
      <c r="AJ1150" s="212">
        <v>-999</v>
      </c>
      <c r="AK1150" s="212" t="s">
        <v>12734</v>
      </c>
      <c r="AL1150" s="212" t="s">
        <v>12734</v>
      </c>
      <c r="AM1150" s="212" t="s">
        <v>12734</v>
      </c>
      <c r="AN1150" s="212" t="s">
        <v>12734</v>
      </c>
      <c r="AO1150" s="212" t="s">
        <v>12734</v>
      </c>
      <c r="AP1150" s="212">
        <v>-999</v>
      </c>
      <c r="AQ1150" s="212" t="s">
        <v>12734</v>
      </c>
      <c r="AR1150" s="212" t="s">
        <v>12734</v>
      </c>
      <c r="AS1150" s="212" t="s">
        <v>12734</v>
      </c>
      <c r="AT1150" s="212">
        <v>-999</v>
      </c>
      <c r="AU1150" s="212">
        <v>-999</v>
      </c>
      <c r="AV1150" s="214" t="s">
        <v>12734</v>
      </c>
      <c r="AW1150" s="214" t="s">
        <v>12734</v>
      </c>
      <c r="AX1150" s="214" t="s">
        <v>12734</v>
      </c>
      <c r="AY1150" s="214" t="s">
        <v>12734</v>
      </c>
      <c r="AZ1150" s="214" t="s">
        <v>12734</v>
      </c>
      <c r="BA1150" s="214">
        <v>219</v>
      </c>
      <c r="BB1150" s="214" t="s">
        <v>12734</v>
      </c>
      <c r="BC1150" s="214" t="s">
        <v>12734</v>
      </c>
      <c r="BD1150" s="214" t="s">
        <v>12734</v>
      </c>
      <c r="BE1150" s="214">
        <v>388</v>
      </c>
      <c r="BF1150" s="214">
        <v>373</v>
      </c>
      <c r="BG1150" s="215" t="s">
        <v>12734</v>
      </c>
      <c r="BH1150" s="212">
        <v>10.292358297693868</v>
      </c>
      <c r="BI1150" s="212">
        <v>-1009.2923582976939</v>
      </c>
      <c r="BJ1150" s="214">
        <v>884</v>
      </c>
      <c r="BK1150" s="212">
        <v>0</v>
      </c>
      <c r="BL1150" s="212">
        <v>0.21403182159055145</v>
      </c>
      <c r="BM1150" s="212">
        <v>-1009.5063901192844</v>
      </c>
      <c r="BN1150" s="216">
        <v>-1863.4934523109864</v>
      </c>
      <c r="BO1150" s="217"/>
      <c r="BP1150" s="212">
        <v>0</v>
      </c>
      <c r="BQ1150" s="38">
        <v>0</v>
      </c>
      <c r="BR1150" s="212" t="s">
        <v>13324</v>
      </c>
      <c r="BS1150" s="212">
        <v>0</v>
      </c>
      <c r="BT1150" s="218">
        <v>2107</v>
      </c>
      <c r="BU1150" s="213">
        <v>0</v>
      </c>
      <c r="BV1150" s="218">
        <v>0</v>
      </c>
      <c r="BW1150" s="218">
        <v>0</v>
      </c>
      <c r="BX1150" s="212"/>
    </row>
    <row r="1151" spans="1:76">
      <c r="A1151" s="186" t="s">
        <v>2507</v>
      </c>
      <c r="B1151" s="187" t="s">
        <v>4767</v>
      </c>
      <c r="C1151" s="188" t="s">
        <v>4768</v>
      </c>
      <c r="D1151" s="219" t="s">
        <v>218</v>
      </c>
      <c r="E1151" s="188" t="s">
        <v>2665</v>
      </c>
      <c r="F1151" s="188" t="s">
        <v>2665</v>
      </c>
      <c r="G1151" s="188" t="s">
        <v>1372</v>
      </c>
      <c r="H1151" s="188" t="s">
        <v>1372</v>
      </c>
      <c r="I1151" s="190">
        <v>1554</v>
      </c>
      <c r="J1151" s="190" t="s">
        <v>7309</v>
      </c>
      <c r="K1151" s="202" t="e">
        <v>#VALUE!</v>
      </c>
      <c r="L1151" s="202" t="s">
        <v>7310</v>
      </c>
      <c r="M1151" s="66">
        <v>0</v>
      </c>
      <c r="N1151" s="192">
        <v>0</v>
      </c>
      <c r="O1151" s="192">
        <v>0</v>
      </c>
      <c r="P1151" s="192">
        <v>0</v>
      </c>
      <c r="Q1151" s="192">
        <v>0</v>
      </c>
      <c r="R1151" s="192">
        <v>0</v>
      </c>
      <c r="S1151" s="192">
        <v>0</v>
      </c>
      <c r="T1151" s="192">
        <v>0</v>
      </c>
      <c r="U1151" s="192">
        <v>0</v>
      </c>
      <c r="V1151" s="192">
        <v>0</v>
      </c>
      <c r="W1151" s="192">
        <v>0</v>
      </c>
      <c r="X1151" s="192">
        <v>0</v>
      </c>
      <c r="Y1151" s="193">
        <v>0</v>
      </c>
      <c r="Z1151" s="194">
        <v>0</v>
      </c>
      <c r="AA1151" s="194">
        <v>0</v>
      </c>
      <c r="AB1151" s="195">
        <v>0</v>
      </c>
      <c r="AC1151" s="195">
        <v>0</v>
      </c>
      <c r="AD1151" s="195">
        <v>0</v>
      </c>
      <c r="AE1151" s="195">
        <v>0</v>
      </c>
      <c r="AF1151" s="195">
        <v>0.37915166066423983</v>
      </c>
      <c r="AG1151" s="196">
        <v>0</v>
      </c>
      <c r="AH1151" s="196">
        <v>0</v>
      </c>
      <c r="AI1151" s="196">
        <v>0</v>
      </c>
      <c r="AJ1151" s="195">
        <v>-999</v>
      </c>
      <c r="AK1151" s="195" t="s">
        <v>12734</v>
      </c>
      <c r="AL1151" s="195" t="s">
        <v>12734</v>
      </c>
      <c r="AM1151" s="195" t="s">
        <v>12734</v>
      </c>
      <c r="AN1151" s="195" t="s">
        <v>12734</v>
      </c>
      <c r="AO1151" s="195" t="s">
        <v>12734</v>
      </c>
      <c r="AP1151" s="195">
        <v>-999</v>
      </c>
      <c r="AQ1151" s="195" t="s">
        <v>12734</v>
      </c>
      <c r="AR1151" s="195" t="s">
        <v>12734</v>
      </c>
      <c r="AS1151" s="195" t="s">
        <v>12734</v>
      </c>
      <c r="AT1151" s="195">
        <v>-999</v>
      </c>
      <c r="AU1151" s="195">
        <v>-999</v>
      </c>
      <c r="AV1151" s="197" t="s">
        <v>12734</v>
      </c>
      <c r="AW1151" s="197" t="s">
        <v>12734</v>
      </c>
      <c r="AX1151" s="197" t="s">
        <v>12734</v>
      </c>
      <c r="AY1151" s="197" t="s">
        <v>12734</v>
      </c>
      <c r="AZ1151" s="197" t="s">
        <v>12734</v>
      </c>
      <c r="BA1151" s="197">
        <v>219</v>
      </c>
      <c r="BB1151" s="197" t="s">
        <v>12734</v>
      </c>
      <c r="BC1151" s="197" t="s">
        <v>12734</v>
      </c>
      <c r="BD1151" s="197" t="s">
        <v>12734</v>
      </c>
      <c r="BE1151" s="197">
        <v>388</v>
      </c>
      <c r="BF1151" s="197">
        <v>373</v>
      </c>
      <c r="BG1151" s="198" t="s">
        <v>12734</v>
      </c>
      <c r="BH1151" s="195">
        <v>10.292358297693868</v>
      </c>
      <c r="BI1151" s="195">
        <v>-1009.2923582976939</v>
      </c>
      <c r="BJ1151" s="197">
        <v>884</v>
      </c>
      <c r="BK1151" s="195">
        <v>0</v>
      </c>
      <c r="BL1151" s="195">
        <v>0.21403182159055145</v>
      </c>
      <c r="BM1151" s="195">
        <v>-1009.5063901192844</v>
      </c>
      <c r="BN1151" s="199">
        <v>-1863.4934523109864</v>
      </c>
      <c r="BO1151" s="200"/>
      <c r="BP1151" s="195">
        <v>0</v>
      </c>
      <c r="BQ1151" s="38">
        <v>0</v>
      </c>
      <c r="BR1151" s="195" t="s">
        <v>13324</v>
      </c>
      <c r="BS1151" s="195">
        <v>0</v>
      </c>
      <c r="BT1151" s="201">
        <v>2107</v>
      </c>
      <c r="BU1151" s="196">
        <v>0</v>
      </c>
      <c r="BV1151" s="201">
        <v>0</v>
      </c>
      <c r="BW1151" s="201">
        <v>0</v>
      </c>
      <c r="BX1151" s="195"/>
    </row>
    <row r="1152" spans="1:76">
      <c r="A1152" s="186" t="s">
        <v>2519</v>
      </c>
      <c r="B1152" s="187" t="s">
        <v>4365</v>
      </c>
      <c r="C1152" s="188" t="s">
        <v>4366</v>
      </c>
      <c r="D1152" s="219" t="s">
        <v>500</v>
      </c>
      <c r="E1152" s="188" t="s">
        <v>1421</v>
      </c>
      <c r="F1152" s="188" t="s">
        <v>3643</v>
      </c>
      <c r="G1152" s="188" t="s">
        <v>1372</v>
      </c>
      <c r="H1152" s="188" t="s">
        <v>1372</v>
      </c>
      <c r="I1152" s="190">
        <v>2140</v>
      </c>
      <c r="J1152" s="190" t="s">
        <v>6903</v>
      </c>
      <c r="K1152" s="202" t="e">
        <v>#VALUE!</v>
      </c>
      <c r="L1152" s="202" t="s">
        <v>3918</v>
      </c>
      <c r="M1152" s="66">
        <v>0</v>
      </c>
      <c r="N1152" s="192">
        <v>0</v>
      </c>
      <c r="O1152" s="192">
        <v>0</v>
      </c>
      <c r="P1152" s="192">
        <v>0</v>
      </c>
      <c r="Q1152" s="192">
        <v>0</v>
      </c>
      <c r="R1152" s="192">
        <v>0</v>
      </c>
      <c r="S1152" s="192">
        <v>0</v>
      </c>
      <c r="T1152" s="192">
        <v>0</v>
      </c>
      <c r="U1152" s="192">
        <v>0</v>
      </c>
      <c r="V1152" s="192">
        <v>0</v>
      </c>
      <c r="W1152" s="192">
        <v>0</v>
      </c>
      <c r="X1152" s="192">
        <v>0</v>
      </c>
      <c r="Y1152" s="193">
        <v>0</v>
      </c>
      <c r="Z1152" s="194">
        <v>0</v>
      </c>
      <c r="AA1152" s="194">
        <v>0</v>
      </c>
      <c r="AB1152" s="195">
        <v>0</v>
      </c>
      <c r="AC1152" s="195">
        <v>0</v>
      </c>
      <c r="AD1152" s="195">
        <v>0</v>
      </c>
      <c r="AE1152" s="195">
        <v>0</v>
      </c>
      <c r="AF1152" s="195">
        <v>0.37915166066423983</v>
      </c>
      <c r="AG1152" s="196">
        <v>0</v>
      </c>
      <c r="AH1152" s="196">
        <v>0</v>
      </c>
      <c r="AI1152" s="196">
        <v>0</v>
      </c>
      <c r="AJ1152" s="195">
        <v>-999</v>
      </c>
      <c r="AK1152" s="195" t="s">
        <v>12734</v>
      </c>
      <c r="AL1152" s="195" t="s">
        <v>12734</v>
      </c>
      <c r="AM1152" s="195" t="s">
        <v>12734</v>
      </c>
      <c r="AN1152" s="195" t="s">
        <v>12734</v>
      </c>
      <c r="AO1152" s="195" t="s">
        <v>12734</v>
      </c>
      <c r="AP1152" s="195">
        <v>-999</v>
      </c>
      <c r="AQ1152" s="195" t="s">
        <v>12734</v>
      </c>
      <c r="AR1152" s="195" t="s">
        <v>12734</v>
      </c>
      <c r="AS1152" s="195" t="s">
        <v>12734</v>
      </c>
      <c r="AT1152" s="195">
        <v>-999</v>
      </c>
      <c r="AU1152" s="195">
        <v>-999</v>
      </c>
      <c r="AV1152" s="197" t="s">
        <v>12734</v>
      </c>
      <c r="AW1152" s="197" t="s">
        <v>12734</v>
      </c>
      <c r="AX1152" s="197" t="s">
        <v>12734</v>
      </c>
      <c r="AY1152" s="197" t="s">
        <v>12734</v>
      </c>
      <c r="AZ1152" s="197" t="s">
        <v>12734</v>
      </c>
      <c r="BA1152" s="197">
        <v>219</v>
      </c>
      <c r="BB1152" s="197" t="s">
        <v>12734</v>
      </c>
      <c r="BC1152" s="197" t="s">
        <v>12734</v>
      </c>
      <c r="BD1152" s="197" t="s">
        <v>12734</v>
      </c>
      <c r="BE1152" s="197">
        <v>388</v>
      </c>
      <c r="BF1152" s="197">
        <v>373</v>
      </c>
      <c r="BG1152" s="198" t="s">
        <v>12734</v>
      </c>
      <c r="BH1152" s="195">
        <v>10.292358297693868</v>
      </c>
      <c r="BI1152" s="195">
        <v>-1009.2923582976939</v>
      </c>
      <c r="BJ1152" s="197">
        <v>884</v>
      </c>
      <c r="BK1152" s="195">
        <v>0</v>
      </c>
      <c r="BL1152" s="195">
        <v>0.21403182159055145</v>
      </c>
      <c r="BM1152" s="195">
        <v>-1009.5063901192844</v>
      </c>
      <c r="BN1152" s="199">
        <v>-1863.4934523109864</v>
      </c>
      <c r="BO1152" s="200"/>
      <c r="BP1152" s="195">
        <v>0</v>
      </c>
      <c r="BQ1152" s="38">
        <v>0</v>
      </c>
      <c r="BR1152" s="195" t="s">
        <v>13324</v>
      </c>
      <c r="BS1152" s="195">
        <v>0</v>
      </c>
      <c r="BT1152" s="201">
        <v>2107</v>
      </c>
      <c r="BU1152" s="196">
        <v>0</v>
      </c>
      <c r="BV1152" s="201">
        <v>0</v>
      </c>
      <c r="BW1152" s="201">
        <v>0</v>
      </c>
      <c r="BX1152" s="195"/>
    </row>
    <row r="1153" spans="1:76">
      <c r="A1153" s="186" t="s">
        <v>2521</v>
      </c>
      <c r="B1153" s="187" t="s">
        <v>4365</v>
      </c>
      <c r="C1153" s="205" t="s">
        <v>4011</v>
      </c>
      <c r="D1153" s="220" t="s">
        <v>32</v>
      </c>
      <c r="E1153" s="205" t="s">
        <v>2665</v>
      </c>
      <c r="F1153" s="205" t="s">
        <v>2665</v>
      </c>
      <c r="G1153" s="205" t="s">
        <v>1372</v>
      </c>
      <c r="H1153" s="205" t="s">
        <v>1372</v>
      </c>
      <c r="I1153" s="206">
        <v>8989</v>
      </c>
      <c r="J1153" s="206" t="s">
        <v>7342</v>
      </c>
      <c r="K1153" s="207" t="e">
        <v>#VALUE!</v>
      </c>
      <c r="L1153" s="207" t="s">
        <v>6282</v>
      </c>
      <c r="M1153" s="208">
        <v>0</v>
      </c>
      <c r="N1153" s="209">
        <v>0</v>
      </c>
      <c r="O1153" s="209">
        <v>0</v>
      </c>
      <c r="P1153" s="209">
        <v>0</v>
      </c>
      <c r="Q1153" s="209">
        <v>0</v>
      </c>
      <c r="R1153" s="209">
        <v>0</v>
      </c>
      <c r="S1153" s="209">
        <v>0</v>
      </c>
      <c r="T1153" s="209">
        <v>0</v>
      </c>
      <c r="U1153" s="209">
        <v>0</v>
      </c>
      <c r="V1153" s="209">
        <v>0</v>
      </c>
      <c r="W1153" s="209">
        <v>0</v>
      </c>
      <c r="X1153" s="209">
        <v>0</v>
      </c>
      <c r="Y1153" s="210">
        <v>0</v>
      </c>
      <c r="Z1153" s="211">
        <v>0</v>
      </c>
      <c r="AA1153" s="211">
        <v>0</v>
      </c>
      <c r="AB1153" s="212">
        <v>0</v>
      </c>
      <c r="AC1153" s="212">
        <v>0</v>
      </c>
      <c r="AD1153" s="212">
        <v>0</v>
      </c>
      <c r="AE1153" s="212">
        <v>0</v>
      </c>
      <c r="AF1153" s="212">
        <v>0.37915166066423983</v>
      </c>
      <c r="AG1153" s="213">
        <v>0</v>
      </c>
      <c r="AH1153" s="213">
        <v>0</v>
      </c>
      <c r="AI1153" s="213">
        <v>0</v>
      </c>
      <c r="AJ1153" s="212">
        <v>-999</v>
      </c>
      <c r="AK1153" s="212" t="s">
        <v>12734</v>
      </c>
      <c r="AL1153" s="212" t="s">
        <v>12734</v>
      </c>
      <c r="AM1153" s="212" t="s">
        <v>12734</v>
      </c>
      <c r="AN1153" s="212" t="s">
        <v>12734</v>
      </c>
      <c r="AO1153" s="212" t="s">
        <v>12734</v>
      </c>
      <c r="AP1153" s="212">
        <v>-999</v>
      </c>
      <c r="AQ1153" s="212" t="s">
        <v>12734</v>
      </c>
      <c r="AR1153" s="212" t="s">
        <v>12734</v>
      </c>
      <c r="AS1153" s="212" t="s">
        <v>12734</v>
      </c>
      <c r="AT1153" s="212">
        <v>-999</v>
      </c>
      <c r="AU1153" s="212">
        <v>-999</v>
      </c>
      <c r="AV1153" s="214" t="s">
        <v>12734</v>
      </c>
      <c r="AW1153" s="214" t="s">
        <v>12734</v>
      </c>
      <c r="AX1153" s="214" t="s">
        <v>12734</v>
      </c>
      <c r="AY1153" s="214" t="s">
        <v>12734</v>
      </c>
      <c r="AZ1153" s="214" t="s">
        <v>12734</v>
      </c>
      <c r="BA1153" s="214">
        <v>219</v>
      </c>
      <c r="BB1153" s="214" t="s">
        <v>12734</v>
      </c>
      <c r="BC1153" s="214" t="s">
        <v>12734</v>
      </c>
      <c r="BD1153" s="214" t="s">
        <v>12734</v>
      </c>
      <c r="BE1153" s="214">
        <v>388</v>
      </c>
      <c r="BF1153" s="214">
        <v>373</v>
      </c>
      <c r="BG1153" s="215" t="s">
        <v>12734</v>
      </c>
      <c r="BH1153" s="212">
        <v>10.292358297693868</v>
      </c>
      <c r="BI1153" s="212">
        <v>-1009.2923582976939</v>
      </c>
      <c r="BJ1153" s="214">
        <v>884</v>
      </c>
      <c r="BK1153" s="212">
        <v>0</v>
      </c>
      <c r="BL1153" s="212">
        <v>0.21403182159055145</v>
      </c>
      <c r="BM1153" s="212">
        <v>-1009.5063901192844</v>
      </c>
      <c r="BN1153" s="216">
        <v>-1863.4934523109864</v>
      </c>
      <c r="BO1153" s="217"/>
      <c r="BP1153" s="212">
        <v>0</v>
      </c>
      <c r="BQ1153" s="38">
        <v>0</v>
      </c>
      <c r="BR1153" s="212" t="s">
        <v>13324</v>
      </c>
      <c r="BS1153" s="212">
        <v>0</v>
      </c>
      <c r="BT1153" s="218">
        <v>2107</v>
      </c>
      <c r="BU1153" s="213">
        <v>0</v>
      </c>
      <c r="BV1153" s="218">
        <v>0</v>
      </c>
      <c r="BW1153" s="218">
        <v>0</v>
      </c>
      <c r="BX1153" s="212"/>
    </row>
    <row r="1154" spans="1:76">
      <c r="A1154" s="186" t="s">
        <v>7860</v>
      </c>
      <c r="B1154" s="187" t="s">
        <v>7863</v>
      </c>
      <c r="C1154" s="205" t="s">
        <v>7862</v>
      </c>
      <c r="D1154" s="220" t="s">
        <v>7861</v>
      </c>
      <c r="E1154" s="205" t="s">
        <v>2665</v>
      </c>
      <c r="F1154" s="205" t="s">
        <v>2665</v>
      </c>
      <c r="G1154" s="205" t="s">
        <v>1372</v>
      </c>
      <c r="H1154" s="205" t="s">
        <v>1372</v>
      </c>
      <c r="I1154" s="206">
        <v>0</v>
      </c>
      <c r="J1154" s="206" t="s">
        <v>12978</v>
      </c>
      <c r="K1154" s="207" t="e">
        <v>#VALUE!</v>
      </c>
      <c r="L1154" s="207" t="s">
        <v>7864</v>
      </c>
      <c r="M1154" s="208">
        <v>0</v>
      </c>
      <c r="N1154" s="209">
        <v>0</v>
      </c>
      <c r="O1154" s="209">
        <v>0</v>
      </c>
      <c r="P1154" s="209">
        <v>0</v>
      </c>
      <c r="Q1154" s="209">
        <v>0</v>
      </c>
      <c r="R1154" s="209">
        <v>0</v>
      </c>
      <c r="S1154" s="209">
        <v>0</v>
      </c>
      <c r="T1154" s="209">
        <v>0</v>
      </c>
      <c r="U1154" s="209">
        <v>0</v>
      </c>
      <c r="V1154" s="209">
        <v>0</v>
      </c>
      <c r="W1154" s="209">
        <v>0</v>
      </c>
      <c r="X1154" s="209">
        <v>0</v>
      </c>
      <c r="Y1154" s="210">
        <v>0</v>
      </c>
      <c r="Z1154" s="211">
        <v>0</v>
      </c>
      <c r="AA1154" s="211">
        <v>0</v>
      </c>
      <c r="AB1154" s="212">
        <v>0</v>
      </c>
      <c r="AC1154" s="212">
        <v>0</v>
      </c>
      <c r="AD1154" s="212">
        <v>0</v>
      </c>
      <c r="AE1154" s="212">
        <v>0</v>
      </c>
      <c r="AF1154" s="212">
        <v>0.37915166066423983</v>
      </c>
      <c r="AG1154" s="213">
        <v>0</v>
      </c>
      <c r="AH1154" s="213">
        <v>0</v>
      </c>
      <c r="AI1154" s="213">
        <v>0</v>
      </c>
      <c r="AJ1154" s="212">
        <v>-999</v>
      </c>
      <c r="AK1154" s="212" t="s">
        <v>12734</v>
      </c>
      <c r="AL1154" s="212" t="s">
        <v>12734</v>
      </c>
      <c r="AM1154" s="212" t="s">
        <v>12734</v>
      </c>
      <c r="AN1154" s="212" t="s">
        <v>12734</v>
      </c>
      <c r="AO1154" s="212" t="s">
        <v>12734</v>
      </c>
      <c r="AP1154" s="212">
        <v>-999</v>
      </c>
      <c r="AQ1154" s="212" t="s">
        <v>12734</v>
      </c>
      <c r="AR1154" s="212" t="s">
        <v>12734</v>
      </c>
      <c r="AS1154" s="212" t="s">
        <v>12734</v>
      </c>
      <c r="AT1154" s="212">
        <v>-999</v>
      </c>
      <c r="AU1154" s="212">
        <v>-999</v>
      </c>
      <c r="AV1154" s="214" t="s">
        <v>12734</v>
      </c>
      <c r="AW1154" s="214" t="s">
        <v>12734</v>
      </c>
      <c r="AX1154" s="214" t="s">
        <v>12734</v>
      </c>
      <c r="AY1154" s="214" t="s">
        <v>12734</v>
      </c>
      <c r="AZ1154" s="214" t="s">
        <v>12734</v>
      </c>
      <c r="BA1154" s="214">
        <v>219</v>
      </c>
      <c r="BB1154" s="214" t="s">
        <v>12734</v>
      </c>
      <c r="BC1154" s="214" t="s">
        <v>12734</v>
      </c>
      <c r="BD1154" s="214" t="s">
        <v>12734</v>
      </c>
      <c r="BE1154" s="214">
        <v>388</v>
      </c>
      <c r="BF1154" s="214">
        <v>373</v>
      </c>
      <c r="BG1154" s="215" t="s">
        <v>12734</v>
      </c>
      <c r="BH1154" s="212">
        <v>10.292358297693868</v>
      </c>
      <c r="BI1154" s="212">
        <v>-1009.2923582976939</v>
      </c>
      <c r="BJ1154" s="214">
        <v>884</v>
      </c>
      <c r="BK1154" s="212">
        <v>0</v>
      </c>
      <c r="BL1154" s="212">
        <v>0.21403182159055145</v>
      </c>
      <c r="BM1154" s="212">
        <v>-1009.5063901192844</v>
      </c>
      <c r="BN1154" s="216">
        <v>-1863.4934523109864</v>
      </c>
      <c r="BO1154" s="217"/>
      <c r="BP1154" s="212">
        <v>0</v>
      </c>
      <c r="BQ1154" s="38">
        <v>0</v>
      </c>
      <c r="BR1154" s="212" t="s">
        <v>13324</v>
      </c>
      <c r="BS1154" s="212">
        <v>0</v>
      </c>
      <c r="BT1154" s="218">
        <v>2107</v>
      </c>
      <c r="BU1154" s="213">
        <v>0</v>
      </c>
      <c r="BV1154" s="218">
        <v>0</v>
      </c>
      <c r="BW1154" s="218">
        <v>0</v>
      </c>
      <c r="BX1154" s="212"/>
    </row>
    <row r="1155" spans="1:76">
      <c r="A1155" s="203" t="s">
        <v>12682</v>
      </c>
      <c r="B1155" s="204" t="s">
        <v>12715</v>
      </c>
      <c r="C1155" s="188" t="s">
        <v>3969</v>
      </c>
      <c r="D1155" s="219" t="s">
        <v>12623</v>
      </c>
      <c r="E1155" s="188" t="s">
        <v>1431</v>
      </c>
      <c r="F1155" s="188" t="s">
        <v>3643</v>
      </c>
      <c r="G1155" s="188" t="s">
        <v>658</v>
      </c>
      <c r="H1155" s="188" t="s">
        <v>658</v>
      </c>
      <c r="I1155" s="190" t="e">
        <v>#VALUE!</v>
      </c>
      <c r="J1155" s="190" t="s">
        <v>12624</v>
      </c>
      <c r="K1155" s="202" t="e">
        <v>#VALUE!</v>
      </c>
      <c r="L1155" s="202" t="s">
        <v>12676</v>
      </c>
      <c r="M1155" s="66">
        <v>0</v>
      </c>
      <c r="N1155" s="192">
        <v>0</v>
      </c>
      <c r="O1155" s="192">
        <v>0</v>
      </c>
      <c r="P1155" s="192">
        <v>0</v>
      </c>
      <c r="Q1155" s="192">
        <v>0</v>
      </c>
      <c r="R1155" s="192">
        <v>0</v>
      </c>
      <c r="S1155" s="192">
        <v>0</v>
      </c>
      <c r="T1155" s="192">
        <v>0</v>
      </c>
      <c r="U1155" s="192">
        <v>0</v>
      </c>
      <c r="V1155" s="192">
        <v>0</v>
      </c>
      <c r="W1155" s="192">
        <v>0</v>
      </c>
      <c r="X1155" s="192">
        <v>0</v>
      </c>
      <c r="Y1155" s="193">
        <v>0</v>
      </c>
      <c r="Z1155" s="194">
        <v>0</v>
      </c>
      <c r="AA1155" s="194">
        <v>0</v>
      </c>
      <c r="AB1155" s="195">
        <v>0</v>
      </c>
      <c r="AC1155" s="195">
        <v>0</v>
      </c>
      <c r="AD1155" s="195">
        <v>0</v>
      </c>
      <c r="AE1155" s="195">
        <v>0</v>
      </c>
      <c r="AF1155" s="195">
        <v>0.37915166066423983</v>
      </c>
      <c r="AG1155" s="196">
        <v>0</v>
      </c>
      <c r="AH1155" s="196">
        <v>0</v>
      </c>
      <c r="AI1155" s="196">
        <v>0</v>
      </c>
      <c r="AJ1155" s="195">
        <v>-999</v>
      </c>
      <c r="AK1155" s="195" t="s">
        <v>12734</v>
      </c>
      <c r="AL1155" s="195" t="s">
        <v>12734</v>
      </c>
      <c r="AM1155" s="195">
        <v>-999</v>
      </c>
      <c r="AN1155" s="195" t="s">
        <v>12734</v>
      </c>
      <c r="AO1155" s="195" t="s">
        <v>12734</v>
      </c>
      <c r="AP1155" s="195" t="s">
        <v>12734</v>
      </c>
      <c r="AQ1155" s="195" t="s">
        <v>12734</v>
      </c>
      <c r="AR1155" s="195">
        <v>-999</v>
      </c>
      <c r="AS1155" s="195">
        <v>-999</v>
      </c>
      <c r="AT1155" s="195">
        <v>-999</v>
      </c>
      <c r="AU1155" s="195">
        <v>-999</v>
      </c>
      <c r="AV1155" s="197" t="s">
        <v>12734</v>
      </c>
      <c r="AW1155" s="197" t="s">
        <v>12734</v>
      </c>
      <c r="AX1155" s="197">
        <v>87</v>
      </c>
      <c r="AY1155" s="197" t="s">
        <v>12734</v>
      </c>
      <c r="AZ1155" s="197" t="s">
        <v>12734</v>
      </c>
      <c r="BA1155" s="197" t="s">
        <v>12734</v>
      </c>
      <c r="BB1155" s="197" t="s">
        <v>12734</v>
      </c>
      <c r="BC1155" s="197">
        <v>122</v>
      </c>
      <c r="BD1155" s="197">
        <v>172</v>
      </c>
      <c r="BE1155" s="197">
        <v>388</v>
      </c>
      <c r="BF1155" s="197">
        <v>373</v>
      </c>
      <c r="BG1155" s="198" t="s">
        <v>12734</v>
      </c>
      <c r="BH1155" s="195">
        <v>10.732795434161627</v>
      </c>
      <c r="BI1155" s="195">
        <v>-1009.7327954341616</v>
      </c>
      <c r="BJ1155" s="197">
        <v>1154</v>
      </c>
      <c r="BK1155" s="195">
        <v>0</v>
      </c>
      <c r="BL1155" s="195">
        <v>0.21403182159055145</v>
      </c>
      <c r="BM1155" s="195">
        <v>-1009.9468272557522</v>
      </c>
      <c r="BN1155" s="199">
        <v>-1864.3069114085577</v>
      </c>
      <c r="BO1155" s="200"/>
      <c r="BP1155" s="195">
        <v>0</v>
      </c>
      <c r="BQ1155" s="38">
        <v>0</v>
      </c>
      <c r="BR1155" s="195" t="s">
        <v>13325</v>
      </c>
      <c r="BS1155" s="195">
        <v>278.17</v>
      </c>
      <c r="BT1155" s="201">
        <v>2377</v>
      </c>
      <c r="BU1155" s="196">
        <v>-2098.83</v>
      </c>
      <c r="BV1155" s="201">
        <v>246</v>
      </c>
      <c r="BW1155" s="201">
        <v>317</v>
      </c>
      <c r="BX1155" s="195"/>
    </row>
    <row r="1156" spans="1:76">
      <c r="A1156" s="48" t="s">
        <v>5621</v>
      </c>
      <c r="B1156" s="104" t="s">
        <v>4226</v>
      </c>
      <c r="C1156" s="2" t="s">
        <v>5622</v>
      </c>
      <c r="D1156" s="91" t="s">
        <v>6238</v>
      </c>
      <c r="E1156" s="2" t="s">
        <v>1404</v>
      </c>
      <c r="F1156" s="2" t="s">
        <v>3643</v>
      </c>
      <c r="G1156" s="2" t="s">
        <v>658</v>
      </c>
      <c r="H1156" s="2" t="s">
        <v>658</v>
      </c>
      <c r="I1156">
        <v>13862</v>
      </c>
      <c r="J1156" t="s">
        <v>6298</v>
      </c>
      <c r="K1156" t="e">
        <v>#VALUE!</v>
      </c>
      <c r="L1156" t="s">
        <v>6239</v>
      </c>
      <c r="M1156" s="175">
        <v>0</v>
      </c>
      <c r="N1156" s="124">
        <v>0</v>
      </c>
      <c r="O1156" s="75">
        <v>0</v>
      </c>
      <c r="P1156" s="124">
        <v>0</v>
      </c>
      <c r="Q1156" s="124">
        <v>0</v>
      </c>
      <c r="R1156" s="124">
        <v>0</v>
      </c>
      <c r="S1156" s="75">
        <v>0</v>
      </c>
      <c r="T1156" s="124">
        <v>0</v>
      </c>
      <c r="U1156" s="75">
        <v>0</v>
      </c>
      <c r="V1156" s="75">
        <v>0</v>
      </c>
      <c r="W1156" s="75">
        <v>0</v>
      </c>
      <c r="X1156" s="75">
        <v>0</v>
      </c>
      <c r="Y1156" s="31">
        <v>0</v>
      </c>
      <c r="Z1156" s="31">
        <v>0</v>
      </c>
      <c r="AA1156" s="31">
        <v>0</v>
      </c>
      <c r="AB1156" s="32">
        <v>0</v>
      </c>
      <c r="AC1156" s="32">
        <v>0</v>
      </c>
      <c r="AD1156" s="32">
        <v>0</v>
      </c>
      <c r="AE1156" s="32">
        <v>0</v>
      </c>
      <c r="AF1156" s="51">
        <v>0.37915166066423983</v>
      </c>
      <c r="AG1156" s="51">
        <v>0</v>
      </c>
      <c r="AH1156" s="51">
        <v>0</v>
      </c>
      <c r="AI1156" s="51">
        <v>0</v>
      </c>
      <c r="AJ1156" s="32">
        <v>-999</v>
      </c>
      <c r="AK1156" s="32" t="s">
        <v>12734</v>
      </c>
      <c r="AL1156" s="32" t="s">
        <v>12734</v>
      </c>
      <c r="AM1156" s="32">
        <v>-999</v>
      </c>
      <c r="AN1156" s="32" t="s">
        <v>12734</v>
      </c>
      <c r="AO1156" s="32" t="s">
        <v>12734</v>
      </c>
      <c r="AP1156" s="32" t="s">
        <v>12734</v>
      </c>
      <c r="AQ1156" s="32" t="s">
        <v>12734</v>
      </c>
      <c r="AR1156" s="32">
        <v>-999</v>
      </c>
      <c r="AS1156" s="32">
        <v>-999</v>
      </c>
      <c r="AT1156" s="32">
        <v>-999</v>
      </c>
      <c r="AU1156" s="32">
        <v>-999</v>
      </c>
      <c r="AV1156" s="134" t="s">
        <v>12734</v>
      </c>
      <c r="AW1156" s="133" t="s">
        <v>12734</v>
      </c>
      <c r="AX1156" s="133">
        <v>87</v>
      </c>
      <c r="AY1156" s="133" t="s">
        <v>12734</v>
      </c>
      <c r="AZ1156" s="133" t="s">
        <v>12734</v>
      </c>
      <c r="BA1156" s="133" t="s">
        <v>12734</v>
      </c>
      <c r="BB1156" s="133" t="s">
        <v>12734</v>
      </c>
      <c r="BC1156" s="133">
        <v>122</v>
      </c>
      <c r="BD1156" s="133">
        <v>172</v>
      </c>
      <c r="BE1156" s="133">
        <v>388</v>
      </c>
      <c r="BF1156" s="133">
        <v>373</v>
      </c>
      <c r="BG1156" s="92" t="s">
        <v>12734</v>
      </c>
      <c r="BH1156" s="32">
        <v>10.732795434161627</v>
      </c>
      <c r="BI1156" s="8">
        <v>-1009.7327954341616</v>
      </c>
      <c r="BJ1156" s="12">
        <v>1154</v>
      </c>
      <c r="BK1156" s="32">
        <v>0</v>
      </c>
      <c r="BL1156" s="32">
        <v>0.21403182159055145</v>
      </c>
      <c r="BM1156" s="32">
        <v>-1009.9468272557522</v>
      </c>
      <c r="BN1156" s="40">
        <v>-1864.3069114085577</v>
      </c>
      <c r="BO1156" s="40"/>
      <c r="BP1156" s="32">
        <v>0</v>
      </c>
      <c r="BQ1156" s="38">
        <v>0</v>
      </c>
      <c r="BR1156" s="6" t="s">
        <v>13325</v>
      </c>
      <c r="BS1156" s="51">
        <v>0</v>
      </c>
      <c r="BT1156" s="75">
        <v>2377</v>
      </c>
      <c r="BU1156" s="51">
        <v>0</v>
      </c>
      <c r="BV1156" s="75">
        <v>0</v>
      </c>
      <c r="BW1156" s="75">
        <v>0</v>
      </c>
      <c r="BX1156" s="51"/>
    </row>
    <row r="1157" spans="1:76">
      <c r="A1157" s="186" t="s">
        <v>1397</v>
      </c>
      <c r="B1157" s="187" t="s">
        <v>4179</v>
      </c>
      <c r="C1157" s="188" t="s">
        <v>4180</v>
      </c>
      <c r="D1157" s="219" t="s">
        <v>523</v>
      </c>
      <c r="E1157" s="188" t="s">
        <v>1421</v>
      </c>
      <c r="F1157" s="188" t="s">
        <v>3643</v>
      </c>
      <c r="G1157" s="188" t="s">
        <v>1821</v>
      </c>
      <c r="H1157" s="188" t="s">
        <v>1821</v>
      </c>
      <c r="I1157" s="190">
        <v>2495</v>
      </c>
      <c r="J1157" s="190" t="s">
        <v>6706</v>
      </c>
      <c r="K1157" s="202" t="e">
        <v>#VALUE!</v>
      </c>
      <c r="L1157" s="202" t="s">
        <v>2912</v>
      </c>
      <c r="M1157" s="66">
        <v>0</v>
      </c>
      <c r="N1157" s="192">
        <v>0</v>
      </c>
      <c r="O1157" s="192">
        <v>0</v>
      </c>
      <c r="P1157" s="192">
        <v>0</v>
      </c>
      <c r="Q1157" s="192">
        <v>0</v>
      </c>
      <c r="R1157" s="192">
        <v>0</v>
      </c>
      <c r="S1157" s="192">
        <v>0</v>
      </c>
      <c r="T1157" s="192">
        <v>0</v>
      </c>
      <c r="U1157" s="192">
        <v>0</v>
      </c>
      <c r="V1157" s="192">
        <v>0</v>
      </c>
      <c r="W1157" s="192">
        <v>0</v>
      </c>
      <c r="X1157" s="192">
        <v>0</v>
      </c>
      <c r="Y1157" s="193">
        <v>0</v>
      </c>
      <c r="Z1157" s="194">
        <v>0</v>
      </c>
      <c r="AA1157" s="194">
        <v>0</v>
      </c>
      <c r="AB1157" s="195">
        <v>0</v>
      </c>
      <c r="AC1157" s="195">
        <v>0</v>
      </c>
      <c r="AD1157" s="195">
        <v>0</v>
      </c>
      <c r="AE1157" s="195">
        <v>0</v>
      </c>
      <c r="AF1157" s="195">
        <v>0.37915166066423983</v>
      </c>
      <c r="AG1157" s="196">
        <v>0</v>
      </c>
      <c r="AH1157" s="196">
        <v>0</v>
      </c>
      <c r="AI1157" s="196">
        <v>0</v>
      </c>
      <c r="AJ1157" s="195">
        <v>-999</v>
      </c>
      <c r="AK1157" s="195" t="s">
        <v>12734</v>
      </c>
      <c r="AL1157" s="195" t="s">
        <v>12734</v>
      </c>
      <c r="AM1157" s="195" t="s">
        <v>12734</v>
      </c>
      <c r="AN1157" s="195" t="s">
        <v>12734</v>
      </c>
      <c r="AO1157" s="195" t="s">
        <v>12734</v>
      </c>
      <c r="AP1157" s="195" t="s">
        <v>12734</v>
      </c>
      <c r="AQ1157" s="195" t="s">
        <v>12734</v>
      </c>
      <c r="AR1157" s="195" t="s">
        <v>12734</v>
      </c>
      <c r="AS1157" s="195" t="s">
        <v>12734</v>
      </c>
      <c r="AT1157" s="195">
        <v>-999</v>
      </c>
      <c r="AU1157" s="195">
        <v>-999</v>
      </c>
      <c r="AV1157" s="197" t="s">
        <v>12734</v>
      </c>
      <c r="AW1157" s="197" t="s">
        <v>12734</v>
      </c>
      <c r="AX1157" s="197" t="s">
        <v>12734</v>
      </c>
      <c r="AY1157" s="197" t="s">
        <v>12734</v>
      </c>
      <c r="AZ1157" s="197" t="s">
        <v>12734</v>
      </c>
      <c r="BA1157" s="197" t="s">
        <v>12734</v>
      </c>
      <c r="BB1157" s="197" t="s">
        <v>12734</v>
      </c>
      <c r="BC1157" s="197" t="s">
        <v>12734</v>
      </c>
      <c r="BD1157" s="197" t="s">
        <v>12734</v>
      </c>
      <c r="BE1157" s="197">
        <v>388</v>
      </c>
      <c r="BF1157" s="197">
        <v>373</v>
      </c>
      <c r="BG1157" s="198" t="s">
        <v>12734</v>
      </c>
      <c r="BH1157" s="195">
        <v>10.732795434161627</v>
      </c>
      <c r="BI1157" s="195">
        <v>-1009.7327954341616</v>
      </c>
      <c r="BJ1157" s="197">
        <v>1154</v>
      </c>
      <c r="BK1157" s="195">
        <v>0</v>
      </c>
      <c r="BL1157" s="195">
        <v>0.21403182159055145</v>
      </c>
      <c r="BM1157" s="195">
        <v>-1009.9468272557522</v>
      </c>
      <c r="BN1157" s="199">
        <v>-1864.3069114085577</v>
      </c>
      <c r="BO1157" s="200"/>
      <c r="BP1157" s="195">
        <v>0</v>
      </c>
      <c r="BQ1157" s="38">
        <v>0</v>
      </c>
      <c r="BR1157" s="195" t="s">
        <v>13326</v>
      </c>
      <c r="BS1157" s="195">
        <v>0</v>
      </c>
      <c r="BT1157" s="201">
        <v>2377</v>
      </c>
      <c r="BU1157" s="196">
        <v>0</v>
      </c>
      <c r="BV1157" s="201">
        <v>0</v>
      </c>
      <c r="BW1157" s="201">
        <v>0</v>
      </c>
      <c r="BX1157" s="195"/>
    </row>
    <row r="1158" spans="1:76">
      <c r="A1158" s="48" t="s">
        <v>5549</v>
      </c>
      <c r="B1158" s="104" t="s">
        <v>5010</v>
      </c>
      <c r="C1158" s="2" t="s">
        <v>3937</v>
      </c>
      <c r="D1158" s="91" t="s">
        <v>5811</v>
      </c>
      <c r="E1158" s="2" t="s">
        <v>2665</v>
      </c>
      <c r="F1158" s="2" t="s">
        <v>2665</v>
      </c>
      <c r="G1158" s="2" t="s">
        <v>658</v>
      </c>
      <c r="H1158" s="2" t="s">
        <v>658</v>
      </c>
      <c r="I1158">
        <v>11145</v>
      </c>
      <c r="J1158" t="s">
        <v>6783</v>
      </c>
      <c r="K1158" t="e">
        <v>#VALUE!</v>
      </c>
      <c r="L1158" t="s">
        <v>5812</v>
      </c>
      <c r="M1158" s="175">
        <v>0</v>
      </c>
      <c r="N1158" s="124">
        <v>0</v>
      </c>
      <c r="O1158" s="75">
        <v>0</v>
      </c>
      <c r="P1158" s="124">
        <v>0</v>
      </c>
      <c r="Q1158" s="124">
        <v>0</v>
      </c>
      <c r="R1158" s="124">
        <v>0</v>
      </c>
      <c r="S1158" s="75">
        <v>0</v>
      </c>
      <c r="T1158" s="124">
        <v>0</v>
      </c>
      <c r="U1158" s="75">
        <v>0</v>
      </c>
      <c r="V1158" s="75">
        <v>0</v>
      </c>
      <c r="W1158" s="75">
        <v>0</v>
      </c>
      <c r="X1158" s="75">
        <v>0</v>
      </c>
      <c r="Y1158" s="4">
        <v>0</v>
      </c>
      <c r="Z1158" s="4">
        <v>0</v>
      </c>
      <c r="AA1158" s="4">
        <v>0</v>
      </c>
      <c r="AB1158" s="8">
        <v>0</v>
      </c>
      <c r="AC1158" s="8">
        <v>0</v>
      </c>
      <c r="AD1158" s="8">
        <v>0</v>
      </c>
      <c r="AE1158" s="8">
        <v>0</v>
      </c>
      <c r="AF1158" s="51">
        <v>0.37915166066423983</v>
      </c>
      <c r="AG1158" s="51">
        <v>0</v>
      </c>
      <c r="AH1158" s="51">
        <v>0</v>
      </c>
      <c r="AI1158" s="51">
        <v>0</v>
      </c>
      <c r="AJ1158" s="8">
        <v>-999</v>
      </c>
      <c r="AK1158" s="8" t="s">
        <v>12734</v>
      </c>
      <c r="AL1158" s="8" t="s">
        <v>12734</v>
      </c>
      <c r="AM1158" s="8">
        <v>-999</v>
      </c>
      <c r="AN1158" s="8" t="s">
        <v>12734</v>
      </c>
      <c r="AO1158" s="8" t="s">
        <v>12734</v>
      </c>
      <c r="AP1158" s="8" t="s">
        <v>12734</v>
      </c>
      <c r="AQ1158" s="8" t="s">
        <v>12734</v>
      </c>
      <c r="AR1158" s="8">
        <v>-999</v>
      </c>
      <c r="AS1158" s="8">
        <v>-999</v>
      </c>
      <c r="AT1158" s="8">
        <v>-999</v>
      </c>
      <c r="AU1158" s="8">
        <v>-999</v>
      </c>
      <c r="AV1158" s="133" t="s">
        <v>12734</v>
      </c>
      <c r="AW1158" s="133" t="s">
        <v>12734</v>
      </c>
      <c r="AX1158" s="133">
        <v>87</v>
      </c>
      <c r="AY1158" s="133" t="s">
        <v>12734</v>
      </c>
      <c r="AZ1158" s="133" t="s">
        <v>12734</v>
      </c>
      <c r="BA1158" s="133" t="s">
        <v>12734</v>
      </c>
      <c r="BB1158" s="133" t="s">
        <v>12734</v>
      </c>
      <c r="BC1158" s="133">
        <v>122</v>
      </c>
      <c r="BD1158" s="133">
        <v>172</v>
      </c>
      <c r="BE1158" s="133">
        <v>388</v>
      </c>
      <c r="BF1158" s="133">
        <v>373</v>
      </c>
      <c r="BG1158" s="92" t="s">
        <v>12734</v>
      </c>
      <c r="BH1158" s="8">
        <v>10.732795434161627</v>
      </c>
      <c r="BI1158" s="8">
        <v>-1009.7327954341616</v>
      </c>
      <c r="BJ1158" s="12">
        <v>1154</v>
      </c>
      <c r="BK1158" s="10">
        <v>0</v>
      </c>
      <c r="BL1158" s="10">
        <v>0.21403182159055145</v>
      </c>
      <c r="BM1158" s="10">
        <v>-1009.9468272557522</v>
      </c>
      <c r="BN1158" s="41">
        <v>-1864.3069114085577</v>
      </c>
      <c r="BO1158" s="41"/>
      <c r="BP1158" s="10">
        <v>0</v>
      </c>
      <c r="BQ1158" s="38">
        <v>0</v>
      </c>
      <c r="BR1158" s="6" t="s">
        <v>13325</v>
      </c>
      <c r="BS1158" s="51">
        <v>0</v>
      </c>
      <c r="BT1158" s="75">
        <v>2377</v>
      </c>
      <c r="BU1158" s="51">
        <v>0</v>
      </c>
      <c r="BV1158" s="75">
        <v>0</v>
      </c>
      <c r="BW1158" s="75">
        <v>0</v>
      </c>
      <c r="BX1158" s="51"/>
    </row>
    <row r="1159" spans="1:76">
      <c r="A1159" s="26" t="s">
        <v>9462</v>
      </c>
      <c r="B1159" s="1" t="s">
        <v>4647</v>
      </c>
      <c r="C1159" s="2" t="s">
        <v>9463</v>
      </c>
      <c r="D1159" s="91" t="s">
        <v>8716</v>
      </c>
      <c r="E1159" s="2" t="s">
        <v>1419</v>
      </c>
      <c r="F1159" s="2" t="s">
        <v>6289</v>
      </c>
      <c r="G1159" s="2" t="s">
        <v>658</v>
      </c>
      <c r="H1159" s="2" t="s">
        <v>658</v>
      </c>
      <c r="I1159">
        <v>14335</v>
      </c>
      <c r="J1159" t="s">
        <v>8717</v>
      </c>
      <c r="K1159" t="e">
        <v>#VALUE!</v>
      </c>
      <c r="L1159" t="s">
        <v>9464</v>
      </c>
      <c r="M1159" s="175">
        <v>0</v>
      </c>
      <c r="N1159" s="124">
        <v>0</v>
      </c>
      <c r="O1159" s="67">
        <v>0</v>
      </c>
      <c r="P1159" s="124">
        <v>0</v>
      </c>
      <c r="Q1159" s="124">
        <v>0</v>
      </c>
      <c r="R1159" s="124">
        <v>0</v>
      </c>
      <c r="S1159" s="67">
        <v>0</v>
      </c>
      <c r="T1159" s="124">
        <v>0</v>
      </c>
      <c r="U1159" s="67">
        <v>0</v>
      </c>
      <c r="V1159" s="67">
        <v>0</v>
      </c>
      <c r="W1159" s="67">
        <v>0</v>
      </c>
      <c r="X1159" s="67">
        <v>0</v>
      </c>
      <c r="Y1159" s="4">
        <v>0</v>
      </c>
      <c r="Z1159" s="4">
        <v>0</v>
      </c>
      <c r="AA1159" s="4">
        <v>0</v>
      </c>
      <c r="AB1159" s="8">
        <v>0</v>
      </c>
      <c r="AC1159" s="8">
        <v>0</v>
      </c>
      <c r="AD1159" s="8">
        <v>0</v>
      </c>
      <c r="AE1159" s="8">
        <v>0</v>
      </c>
      <c r="AF1159" s="51">
        <v>0.37915166066423983</v>
      </c>
      <c r="AG1159" s="51">
        <v>0</v>
      </c>
      <c r="AH1159" s="51">
        <v>0</v>
      </c>
      <c r="AI1159" s="51">
        <v>0</v>
      </c>
      <c r="AJ1159" s="8">
        <v>-999</v>
      </c>
      <c r="AK1159" s="8" t="s">
        <v>12734</v>
      </c>
      <c r="AL1159" s="8" t="s">
        <v>12734</v>
      </c>
      <c r="AM1159" s="8">
        <v>-999</v>
      </c>
      <c r="AN1159" s="8" t="s">
        <v>12734</v>
      </c>
      <c r="AO1159" s="8" t="s">
        <v>12734</v>
      </c>
      <c r="AP1159" s="8" t="s">
        <v>12734</v>
      </c>
      <c r="AQ1159" s="8" t="s">
        <v>12734</v>
      </c>
      <c r="AR1159" s="8">
        <v>-999</v>
      </c>
      <c r="AS1159" s="8">
        <v>-999</v>
      </c>
      <c r="AT1159" s="8">
        <v>-999</v>
      </c>
      <c r="AU1159" s="8">
        <v>-999</v>
      </c>
      <c r="AV1159" s="133" t="s">
        <v>12734</v>
      </c>
      <c r="AW1159" s="133" t="s">
        <v>12734</v>
      </c>
      <c r="AX1159" s="133">
        <v>87</v>
      </c>
      <c r="AY1159" s="133" t="s">
        <v>12734</v>
      </c>
      <c r="AZ1159" s="133" t="s">
        <v>12734</v>
      </c>
      <c r="BA1159" s="133" t="s">
        <v>12734</v>
      </c>
      <c r="BB1159" s="133" t="s">
        <v>12734</v>
      </c>
      <c r="BC1159" s="133">
        <v>122</v>
      </c>
      <c r="BD1159" s="133">
        <v>172</v>
      </c>
      <c r="BE1159" s="133">
        <v>388</v>
      </c>
      <c r="BF1159" s="133">
        <v>373</v>
      </c>
      <c r="BG1159" s="92" t="s">
        <v>12734</v>
      </c>
      <c r="BH1159" s="8">
        <v>10.732795434161627</v>
      </c>
      <c r="BI1159" s="8">
        <v>-1009.7327954341616</v>
      </c>
      <c r="BJ1159" s="12">
        <v>1154</v>
      </c>
      <c r="BK1159" s="10">
        <v>0</v>
      </c>
      <c r="BL1159" s="10">
        <v>0.21403182159055145</v>
      </c>
      <c r="BM1159" s="10">
        <v>-1009.9468272557522</v>
      </c>
      <c r="BN1159" s="41">
        <v>-1864.3069114085577</v>
      </c>
      <c r="BO1159" s="41"/>
      <c r="BP1159" s="10">
        <v>0</v>
      </c>
      <c r="BQ1159" s="38">
        <v>0</v>
      </c>
      <c r="BR1159" s="6" t="s">
        <v>13325</v>
      </c>
      <c r="BS1159" s="51">
        <v>0</v>
      </c>
      <c r="BT1159" s="75">
        <v>2377</v>
      </c>
      <c r="BU1159" s="51">
        <v>0</v>
      </c>
      <c r="BV1159" s="75">
        <v>0</v>
      </c>
      <c r="BW1159" s="75">
        <v>0</v>
      </c>
      <c r="BX1159" s="51"/>
    </row>
    <row r="1160" spans="1:76">
      <c r="A1160" s="26" t="s">
        <v>3835</v>
      </c>
      <c r="B1160" s="1" t="s">
        <v>4877</v>
      </c>
      <c r="C1160" s="2" t="s">
        <v>4878</v>
      </c>
      <c r="D1160" s="91" t="s">
        <v>3836</v>
      </c>
      <c r="E1160" s="2" t="s">
        <v>1471</v>
      </c>
      <c r="F1160" s="2" t="s">
        <v>6289</v>
      </c>
      <c r="G1160" s="2" t="s">
        <v>1821</v>
      </c>
      <c r="H1160" s="2" t="s">
        <v>1821</v>
      </c>
      <c r="I1160" s="98">
        <v>17171</v>
      </c>
      <c r="J1160" s="98" t="s">
        <v>6375</v>
      </c>
      <c r="K1160" s="98" t="e">
        <v>#VALUE!</v>
      </c>
      <c r="L1160" s="98" t="s">
        <v>6234</v>
      </c>
      <c r="M1160" s="66">
        <v>0</v>
      </c>
      <c r="N1160" s="124">
        <v>0</v>
      </c>
      <c r="O1160" s="66">
        <v>0</v>
      </c>
      <c r="P1160" s="124">
        <v>0</v>
      </c>
      <c r="Q1160" s="124">
        <v>0</v>
      </c>
      <c r="R1160" s="124">
        <v>0</v>
      </c>
      <c r="S1160" s="66">
        <v>0</v>
      </c>
      <c r="T1160" s="124">
        <v>0</v>
      </c>
      <c r="U1160" s="66">
        <v>0</v>
      </c>
      <c r="V1160" s="66">
        <v>0</v>
      </c>
      <c r="W1160" s="66">
        <v>0</v>
      </c>
      <c r="X1160" s="66">
        <v>0</v>
      </c>
      <c r="Y1160" s="3">
        <v>0</v>
      </c>
      <c r="Z1160" s="3">
        <v>0</v>
      </c>
      <c r="AA1160" s="3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0.37915166066423983</v>
      </c>
      <c r="AG1160" s="6">
        <v>0</v>
      </c>
      <c r="AH1160" s="6">
        <v>0</v>
      </c>
      <c r="AI1160" s="51">
        <v>0</v>
      </c>
      <c r="AJ1160" s="6">
        <v>-999</v>
      </c>
      <c r="AK1160" s="6" t="s">
        <v>12734</v>
      </c>
      <c r="AL1160" s="6" t="s">
        <v>12734</v>
      </c>
      <c r="AM1160" s="6" t="s">
        <v>12734</v>
      </c>
      <c r="AN1160" s="6" t="s">
        <v>12734</v>
      </c>
      <c r="AO1160" s="6" t="s">
        <v>12734</v>
      </c>
      <c r="AP1160" s="6" t="s">
        <v>12734</v>
      </c>
      <c r="AQ1160" s="6" t="s">
        <v>12734</v>
      </c>
      <c r="AR1160" s="6" t="s">
        <v>12734</v>
      </c>
      <c r="AS1160" s="6" t="s">
        <v>12734</v>
      </c>
      <c r="AT1160" s="6">
        <v>-999</v>
      </c>
      <c r="AU1160" s="6">
        <v>-999</v>
      </c>
      <c r="AV1160" s="99" t="s">
        <v>12734</v>
      </c>
      <c r="AW1160" s="99" t="s">
        <v>12734</v>
      </c>
      <c r="AX1160" s="99" t="s">
        <v>12734</v>
      </c>
      <c r="AY1160" s="99" t="s">
        <v>12734</v>
      </c>
      <c r="AZ1160" s="99" t="s">
        <v>12734</v>
      </c>
      <c r="BA1160" s="99" t="s">
        <v>12734</v>
      </c>
      <c r="BB1160" s="99" t="s">
        <v>12734</v>
      </c>
      <c r="BC1160" s="99" t="s">
        <v>12734</v>
      </c>
      <c r="BD1160" s="99" t="s">
        <v>12734</v>
      </c>
      <c r="BE1160" s="99">
        <v>388</v>
      </c>
      <c r="BF1160" s="99">
        <v>373</v>
      </c>
      <c r="BG1160" s="92" t="s">
        <v>12734</v>
      </c>
      <c r="BH1160" s="6">
        <v>10.732795434161627</v>
      </c>
      <c r="BI1160" s="6">
        <v>-1009.7327954341616</v>
      </c>
      <c r="BJ1160" s="99">
        <v>1154</v>
      </c>
      <c r="BK1160" s="6">
        <v>0</v>
      </c>
      <c r="BL1160" s="6">
        <v>0.21403182159055145</v>
      </c>
      <c r="BM1160" s="6">
        <v>-1009.9468272557522</v>
      </c>
      <c r="BN1160" s="38">
        <v>-1864.3069114085577</v>
      </c>
      <c r="BO1160" s="38"/>
      <c r="BP1160" s="6">
        <v>0</v>
      </c>
      <c r="BQ1160" s="38">
        <v>0</v>
      </c>
      <c r="BR1160" s="6" t="s">
        <v>13326</v>
      </c>
      <c r="BS1160" s="51">
        <v>0</v>
      </c>
      <c r="BT1160" s="75">
        <v>2377</v>
      </c>
      <c r="BU1160" s="51">
        <v>0</v>
      </c>
      <c r="BV1160" s="75">
        <v>0</v>
      </c>
      <c r="BW1160" s="75">
        <v>0</v>
      </c>
      <c r="BX1160" s="6"/>
    </row>
    <row r="1161" spans="1:76">
      <c r="A1161" s="135" t="s">
        <v>6382</v>
      </c>
      <c r="B1161" s="104" t="s">
        <v>5522</v>
      </c>
      <c r="C1161" s="2" t="s">
        <v>6384</v>
      </c>
      <c r="D1161" s="91" t="s">
        <v>6383</v>
      </c>
      <c r="E1161" s="2" t="s">
        <v>1404</v>
      </c>
      <c r="F1161" s="119" t="s">
        <v>3643</v>
      </c>
      <c r="G1161" s="119" t="s">
        <v>658</v>
      </c>
      <c r="H1161" s="2" t="s">
        <v>658</v>
      </c>
      <c r="I1161" s="123" t="e">
        <v>#VALUE!</v>
      </c>
      <c r="J1161" s="123" t="s">
        <v>6385</v>
      </c>
      <c r="K1161" s="123" t="e">
        <v>#VALUE!</v>
      </c>
      <c r="L1161" s="123" t="s">
        <v>6386</v>
      </c>
      <c r="M1161" s="124">
        <v>0</v>
      </c>
      <c r="N1161" s="124">
        <v>0</v>
      </c>
      <c r="O1161" s="124">
        <v>0</v>
      </c>
      <c r="P1161" s="124">
        <v>0</v>
      </c>
      <c r="Q1161" s="124">
        <v>0</v>
      </c>
      <c r="R1161" s="124">
        <v>0</v>
      </c>
      <c r="S1161" s="124">
        <v>0</v>
      </c>
      <c r="T1161" s="124">
        <v>0</v>
      </c>
      <c r="U1161" s="124">
        <v>0</v>
      </c>
      <c r="V1161" s="124">
        <v>0</v>
      </c>
      <c r="W1161" s="124">
        <v>0</v>
      </c>
      <c r="X1161" s="124">
        <v>0</v>
      </c>
      <c r="Y1161" s="125">
        <v>0</v>
      </c>
      <c r="Z1161" s="125">
        <v>0</v>
      </c>
      <c r="AA1161" s="125">
        <v>0</v>
      </c>
      <c r="AB1161" s="126">
        <v>0</v>
      </c>
      <c r="AC1161" s="126">
        <v>0</v>
      </c>
      <c r="AD1161" s="126">
        <v>0</v>
      </c>
      <c r="AE1161" s="126">
        <v>0</v>
      </c>
      <c r="AF1161" s="126">
        <v>0.37915166066423983</v>
      </c>
      <c r="AG1161" s="126">
        <v>0</v>
      </c>
      <c r="AH1161" s="126">
        <v>0</v>
      </c>
      <c r="AI1161" s="51">
        <v>0</v>
      </c>
      <c r="AJ1161" s="126">
        <v>-999</v>
      </c>
      <c r="AK1161" s="126" t="s">
        <v>12734</v>
      </c>
      <c r="AL1161" s="126" t="s">
        <v>12734</v>
      </c>
      <c r="AM1161" s="126">
        <v>-999</v>
      </c>
      <c r="AN1161" s="126" t="s">
        <v>12734</v>
      </c>
      <c r="AO1161" s="126" t="s">
        <v>12734</v>
      </c>
      <c r="AP1161" s="126" t="s">
        <v>12734</v>
      </c>
      <c r="AQ1161" s="126" t="s">
        <v>12734</v>
      </c>
      <c r="AR1161" s="126">
        <v>-999</v>
      </c>
      <c r="AS1161" s="126">
        <v>-999</v>
      </c>
      <c r="AT1161" s="126">
        <v>-999</v>
      </c>
      <c r="AU1161" s="126">
        <v>-999</v>
      </c>
      <c r="AV1161" s="128" t="s">
        <v>12734</v>
      </c>
      <c r="AW1161" s="128" t="s">
        <v>12734</v>
      </c>
      <c r="AX1161" s="128">
        <v>87</v>
      </c>
      <c r="AY1161" s="128" t="s">
        <v>12734</v>
      </c>
      <c r="AZ1161" s="128" t="s">
        <v>12734</v>
      </c>
      <c r="BA1161" s="128" t="s">
        <v>12734</v>
      </c>
      <c r="BB1161" s="128" t="s">
        <v>12734</v>
      </c>
      <c r="BC1161" s="128">
        <v>122</v>
      </c>
      <c r="BD1161" s="128">
        <v>172</v>
      </c>
      <c r="BE1161" s="128">
        <v>388</v>
      </c>
      <c r="BF1161" s="128">
        <v>373</v>
      </c>
      <c r="BG1161" s="127" t="s">
        <v>12734</v>
      </c>
      <c r="BH1161" s="126">
        <v>10.732795434161627</v>
      </c>
      <c r="BI1161" s="126">
        <v>-1009.7327954341616</v>
      </c>
      <c r="BJ1161" s="128">
        <v>1154</v>
      </c>
      <c r="BK1161" s="126">
        <v>0</v>
      </c>
      <c r="BL1161" s="126">
        <v>0.21403182159055145</v>
      </c>
      <c r="BM1161" s="126">
        <v>-1009.9468272557522</v>
      </c>
      <c r="BN1161" s="129">
        <v>-1864.3069114085577</v>
      </c>
      <c r="BO1161" s="129"/>
      <c r="BP1161" s="126">
        <v>0</v>
      </c>
      <c r="BQ1161" s="38">
        <v>0</v>
      </c>
      <c r="BR1161" s="126" t="s">
        <v>13325</v>
      </c>
      <c r="BS1161" s="126">
        <v>0</v>
      </c>
      <c r="BT1161" s="124">
        <v>2377</v>
      </c>
      <c r="BU1161" s="126">
        <v>0</v>
      </c>
      <c r="BV1161" s="124">
        <v>0</v>
      </c>
      <c r="BW1161" s="124">
        <v>0</v>
      </c>
      <c r="BX1161" s="126"/>
    </row>
    <row r="1162" spans="1:76">
      <c r="A1162" s="61" t="s">
        <v>1767</v>
      </c>
      <c r="B1162" s="104" t="s">
        <v>4095</v>
      </c>
      <c r="C1162" s="2" t="s">
        <v>3965</v>
      </c>
      <c r="D1162" s="91" t="s">
        <v>512</v>
      </c>
      <c r="E1162" s="2" t="s">
        <v>2665</v>
      </c>
      <c r="F1162" s="2" t="s">
        <v>2665</v>
      </c>
      <c r="G1162" s="2" t="s">
        <v>1821</v>
      </c>
      <c r="H1162" s="2" t="s">
        <v>1821</v>
      </c>
      <c r="I1162">
        <v>11003</v>
      </c>
      <c r="J1162" t="s">
        <v>6566</v>
      </c>
      <c r="K1162" t="e">
        <v>#VALUE!</v>
      </c>
      <c r="L1162" t="s">
        <v>3222</v>
      </c>
      <c r="M1162" s="175">
        <v>0</v>
      </c>
      <c r="N1162" s="124">
        <v>0</v>
      </c>
      <c r="O1162" s="75">
        <v>0</v>
      </c>
      <c r="P1162" s="124">
        <v>0</v>
      </c>
      <c r="Q1162" s="124">
        <v>0</v>
      </c>
      <c r="R1162" s="124">
        <v>0</v>
      </c>
      <c r="S1162" s="75">
        <v>0</v>
      </c>
      <c r="T1162" s="124">
        <v>0</v>
      </c>
      <c r="U1162" s="75">
        <v>0</v>
      </c>
      <c r="V1162" s="75">
        <v>0</v>
      </c>
      <c r="W1162" s="75">
        <v>0</v>
      </c>
      <c r="X1162" s="75">
        <v>0</v>
      </c>
      <c r="Y1162" s="52">
        <v>0</v>
      </c>
      <c r="Z1162" s="52">
        <v>0</v>
      </c>
      <c r="AA1162" s="52">
        <v>0</v>
      </c>
      <c r="AB1162" s="51">
        <v>0</v>
      </c>
      <c r="AC1162" s="51">
        <v>0</v>
      </c>
      <c r="AD1162" s="51">
        <v>0</v>
      </c>
      <c r="AE1162" s="51">
        <v>0</v>
      </c>
      <c r="AF1162" s="51">
        <v>0.37915166066423983</v>
      </c>
      <c r="AG1162" s="51">
        <v>0</v>
      </c>
      <c r="AH1162" s="51">
        <v>0</v>
      </c>
      <c r="AI1162" s="51">
        <v>0</v>
      </c>
      <c r="AJ1162" s="51">
        <v>-999</v>
      </c>
      <c r="AK1162" s="51" t="s">
        <v>12734</v>
      </c>
      <c r="AL1162" s="51" t="s">
        <v>12734</v>
      </c>
      <c r="AM1162" s="51" t="s">
        <v>12734</v>
      </c>
      <c r="AN1162" s="51" t="s">
        <v>12734</v>
      </c>
      <c r="AO1162" s="51" t="s">
        <v>12734</v>
      </c>
      <c r="AP1162" s="51" t="s">
        <v>12734</v>
      </c>
      <c r="AQ1162" s="51" t="s">
        <v>12734</v>
      </c>
      <c r="AR1162" s="51" t="s">
        <v>12734</v>
      </c>
      <c r="AS1162" s="51" t="s">
        <v>12734</v>
      </c>
      <c r="AT1162" s="51">
        <v>-999</v>
      </c>
      <c r="AU1162" s="51">
        <v>-999</v>
      </c>
      <c r="AV1162" s="76" t="s">
        <v>12734</v>
      </c>
      <c r="AW1162" s="133" t="s">
        <v>12734</v>
      </c>
      <c r="AX1162" s="133" t="s">
        <v>12734</v>
      </c>
      <c r="AY1162" s="133" t="s">
        <v>12734</v>
      </c>
      <c r="AZ1162" s="133" t="s">
        <v>12734</v>
      </c>
      <c r="BA1162" s="133" t="s">
        <v>12734</v>
      </c>
      <c r="BB1162" s="133" t="s">
        <v>12734</v>
      </c>
      <c r="BC1162" s="133" t="s">
        <v>12734</v>
      </c>
      <c r="BD1162" s="133" t="s">
        <v>12734</v>
      </c>
      <c r="BE1162" s="133">
        <v>388</v>
      </c>
      <c r="BF1162" s="133">
        <v>373</v>
      </c>
      <c r="BG1162" s="92" t="s">
        <v>12734</v>
      </c>
      <c r="BH1162" s="51">
        <v>10.732795434161627</v>
      </c>
      <c r="BI1162" s="8">
        <v>-1009.7327954341616</v>
      </c>
      <c r="BJ1162" s="12">
        <v>1154</v>
      </c>
      <c r="BK1162" s="51">
        <v>0</v>
      </c>
      <c r="BL1162" s="51">
        <v>0.21403182159055145</v>
      </c>
      <c r="BM1162" s="51">
        <v>-1009.9468272557522</v>
      </c>
      <c r="BN1162" s="64">
        <v>-1864.3069114085577</v>
      </c>
      <c r="BO1162" s="64"/>
      <c r="BP1162" s="51">
        <v>0</v>
      </c>
      <c r="BQ1162" s="38">
        <v>0</v>
      </c>
      <c r="BR1162" s="51" t="s">
        <v>13326</v>
      </c>
      <c r="BS1162" s="51">
        <v>0</v>
      </c>
      <c r="BT1162" s="75">
        <v>2377</v>
      </c>
      <c r="BU1162" s="51">
        <v>0</v>
      </c>
      <c r="BV1162" s="75">
        <v>0</v>
      </c>
      <c r="BW1162" s="75">
        <v>0</v>
      </c>
      <c r="BX1162" s="51"/>
    </row>
    <row r="1163" spans="1:76">
      <c r="A1163" s="115" t="s">
        <v>2226</v>
      </c>
      <c r="B1163" s="1" t="s">
        <v>4174</v>
      </c>
      <c r="C1163" s="2" t="s">
        <v>4065</v>
      </c>
      <c r="D1163" s="91" t="s">
        <v>520</v>
      </c>
      <c r="E1163" s="2" t="s">
        <v>2665</v>
      </c>
      <c r="F1163" s="119" t="s">
        <v>2665</v>
      </c>
      <c r="G1163" s="119" t="s">
        <v>658</v>
      </c>
      <c r="H1163" s="2" t="s">
        <v>658</v>
      </c>
      <c r="I1163" s="123">
        <v>791</v>
      </c>
      <c r="J1163" s="123" t="s">
        <v>8056</v>
      </c>
      <c r="K1163" s="123" t="e">
        <v>#VALUE!</v>
      </c>
      <c r="L1163" s="123" t="s">
        <v>3634</v>
      </c>
      <c r="M1163" s="124">
        <v>0</v>
      </c>
      <c r="N1163" s="124">
        <v>0</v>
      </c>
      <c r="O1163" s="124">
        <v>0</v>
      </c>
      <c r="P1163" s="124">
        <v>0</v>
      </c>
      <c r="Q1163" s="124">
        <v>0</v>
      </c>
      <c r="R1163" s="124">
        <v>0</v>
      </c>
      <c r="S1163" s="124">
        <v>0</v>
      </c>
      <c r="T1163" s="124">
        <v>0</v>
      </c>
      <c r="U1163" s="124">
        <v>0</v>
      </c>
      <c r="V1163" s="124">
        <v>0</v>
      </c>
      <c r="W1163" s="124">
        <v>0</v>
      </c>
      <c r="X1163" s="124">
        <v>0</v>
      </c>
      <c r="Y1163" s="125">
        <v>0</v>
      </c>
      <c r="Z1163" s="125">
        <v>0</v>
      </c>
      <c r="AA1163" s="125">
        <v>0</v>
      </c>
      <c r="AB1163" s="126">
        <v>0</v>
      </c>
      <c r="AC1163" s="126">
        <v>0</v>
      </c>
      <c r="AD1163" s="126">
        <v>0</v>
      </c>
      <c r="AE1163" s="126">
        <v>0</v>
      </c>
      <c r="AF1163" s="126">
        <v>0.37915166066423983</v>
      </c>
      <c r="AG1163" s="126">
        <v>0</v>
      </c>
      <c r="AH1163" s="126">
        <v>0</v>
      </c>
      <c r="AI1163" s="51">
        <v>0</v>
      </c>
      <c r="AJ1163" s="126">
        <v>-999</v>
      </c>
      <c r="AK1163" s="126" t="s">
        <v>12734</v>
      </c>
      <c r="AL1163" s="126" t="s">
        <v>12734</v>
      </c>
      <c r="AM1163" s="126">
        <v>-999</v>
      </c>
      <c r="AN1163" s="126" t="s">
        <v>12734</v>
      </c>
      <c r="AO1163" s="126" t="s">
        <v>12734</v>
      </c>
      <c r="AP1163" s="126" t="s">
        <v>12734</v>
      </c>
      <c r="AQ1163" s="126" t="s">
        <v>12734</v>
      </c>
      <c r="AR1163" s="126">
        <v>-999</v>
      </c>
      <c r="AS1163" s="126">
        <v>-999</v>
      </c>
      <c r="AT1163" s="126">
        <v>-999</v>
      </c>
      <c r="AU1163" s="126">
        <v>-999</v>
      </c>
      <c r="AV1163" s="128" t="s">
        <v>12734</v>
      </c>
      <c r="AW1163" s="128" t="s">
        <v>12734</v>
      </c>
      <c r="AX1163" s="128">
        <v>87</v>
      </c>
      <c r="AY1163" s="128" t="s">
        <v>12734</v>
      </c>
      <c r="AZ1163" s="128" t="s">
        <v>12734</v>
      </c>
      <c r="BA1163" s="128" t="s">
        <v>12734</v>
      </c>
      <c r="BB1163" s="128" t="s">
        <v>12734</v>
      </c>
      <c r="BC1163" s="128">
        <v>122</v>
      </c>
      <c r="BD1163" s="128">
        <v>172</v>
      </c>
      <c r="BE1163" s="128">
        <v>388</v>
      </c>
      <c r="BF1163" s="128">
        <v>373</v>
      </c>
      <c r="BG1163" s="127" t="s">
        <v>12734</v>
      </c>
      <c r="BH1163" s="126">
        <v>10.732795434161627</v>
      </c>
      <c r="BI1163" s="126">
        <v>-1009.7327954341616</v>
      </c>
      <c r="BJ1163" s="128">
        <v>1154</v>
      </c>
      <c r="BK1163" s="126">
        <v>0</v>
      </c>
      <c r="BL1163" s="126">
        <v>0.21403182159055145</v>
      </c>
      <c r="BM1163" s="126">
        <v>-1009.9468272557522</v>
      </c>
      <c r="BN1163" s="129">
        <v>-1864.3069114085577</v>
      </c>
      <c r="BO1163" s="129"/>
      <c r="BP1163" s="126">
        <v>0</v>
      </c>
      <c r="BQ1163" s="38">
        <v>0</v>
      </c>
      <c r="BR1163" s="126" t="s">
        <v>13325</v>
      </c>
      <c r="BS1163" s="126">
        <v>0</v>
      </c>
      <c r="BT1163" s="124">
        <v>2377</v>
      </c>
      <c r="BU1163" s="126">
        <v>0</v>
      </c>
      <c r="BV1163" s="124">
        <v>0</v>
      </c>
      <c r="BW1163" s="124">
        <v>0</v>
      </c>
      <c r="BX1163" s="126"/>
    </row>
    <row r="1164" spans="1:76">
      <c r="A1164" s="48" t="s">
        <v>2305</v>
      </c>
      <c r="B1164" s="104" t="s">
        <v>4421</v>
      </c>
      <c r="C1164" s="2" t="s">
        <v>3950</v>
      </c>
      <c r="D1164" s="91" t="s">
        <v>13</v>
      </c>
      <c r="E1164" s="2" t="s">
        <v>1385</v>
      </c>
      <c r="F1164" s="2" t="s">
        <v>6289</v>
      </c>
      <c r="G1164" s="2" t="s">
        <v>658</v>
      </c>
      <c r="H1164" s="2" t="s">
        <v>658</v>
      </c>
      <c r="I1164">
        <v>1159</v>
      </c>
      <c r="J1164" t="s">
        <v>7381</v>
      </c>
      <c r="K1164" t="e">
        <v>#VALUE!</v>
      </c>
      <c r="L1164" t="s">
        <v>3708</v>
      </c>
      <c r="M1164" s="175">
        <v>0</v>
      </c>
      <c r="N1164" s="124">
        <v>0</v>
      </c>
      <c r="O1164" s="75">
        <v>0</v>
      </c>
      <c r="P1164" s="124">
        <v>0</v>
      </c>
      <c r="Q1164" s="124">
        <v>0</v>
      </c>
      <c r="R1164" s="124">
        <v>0</v>
      </c>
      <c r="S1164" s="75">
        <v>0</v>
      </c>
      <c r="T1164" s="124">
        <v>0</v>
      </c>
      <c r="U1164" s="75">
        <v>0</v>
      </c>
      <c r="V1164" s="75">
        <v>0</v>
      </c>
      <c r="W1164" s="75">
        <v>0</v>
      </c>
      <c r="X1164" s="75">
        <v>0</v>
      </c>
      <c r="Y1164" s="4">
        <v>0</v>
      </c>
      <c r="Z1164" s="4">
        <v>0</v>
      </c>
      <c r="AA1164" s="4">
        <v>0</v>
      </c>
      <c r="AB1164" s="8">
        <v>0</v>
      </c>
      <c r="AC1164" s="8">
        <v>0</v>
      </c>
      <c r="AD1164" s="8">
        <v>0</v>
      </c>
      <c r="AE1164" s="8">
        <v>0</v>
      </c>
      <c r="AF1164" s="51">
        <v>0.37915166066423983</v>
      </c>
      <c r="AG1164" s="51">
        <v>0</v>
      </c>
      <c r="AH1164" s="51">
        <v>0</v>
      </c>
      <c r="AI1164" s="51">
        <v>0</v>
      </c>
      <c r="AJ1164" s="8">
        <v>-999</v>
      </c>
      <c r="AK1164" s="8" t="s">
        <v>12734</v>
      </c>
      <c r="AL1164" s="8" t="s">
        <v>12734</v>
      </c>
      <c r="AM1164" s="8">
        <v>-999</v>
      </c>
      <c r="AN1164" s="8" t="s">
        <v>12734</v>
      </c>
      <c r="AO1164" s="8" t="s">
        <v>12734</v>
      </c>
      <c r="AP1164" s="8" t="s">
        <v>12734</v>
      </c>
      <c r="AQ1164" s="8" t="s">
        <v>12734</v>
      </c>
      <c r="AR1164" s="8">
        <v>-999</v>
      </c>
      <c r="AS1164" s="8">
        <v>-999</v>
      </c>
      <c r="AT1164" s="8">
        <v>-999</v>
      </c>
      <c r="AU1164" s="8">
        <v>-999</v>
      </c>
      <c r="AV1164" s="133" t="s">
        <v>12734</v>
      </c>
      <c r="AW1164" s="133" t="s">
        <v>12734</v>
      </c>
      <c r="AX1164" s="133">
        <v>87</v>
      </c>
      <c r="AY1164" s="133" t="s">
        <v>12734</v>
      </c>
      <c r="AZ1164" s="133" t="s">
        <v>12734</v>
      </c>
      <c r="BA1164" s="133" t="s">
        <v>12734</v>
      </c>
      <c r="BB1164" s="133" t="s">
        <v>12734</v>
      </c>
      <c r="BC1164" s="133">
        <v>122</v>
      </c>
      <c r="BD1164" s="133">
        <v>172</v>
      </c>
      <c r="BE1164" s="133">
        <v>388</v>
      </c>
      <c r="BF1164" s="133">
        <v>373</v>
      </c>
      <c r="BG1164" s="92" t="s">
        <v>12734</v>
      </c>
      <c r="BH1164" s="8">
        <v>10.732795434161627</v>
      </c>
      <c r="BI1164" s="8">
        <v>-1009.7327954341616</v>
      </c>
      <c r="BJ1164" s="12">
        <v>1154</v>
      </c>
      <c r="BK1164" s="10">
        <v>0</v>
      </c>
      <c r="BL1164" s="10">
        <v>0.21403182159055145</v>
      </c>
      <c r="BM1164" s="10">
        <v>-1009.9468272557522</v>
      </c>
      <c r="BN1164" s="41">
        <v>-1864.3069114085577</v>
      </c>
      <c r="BO1164" s="41"/>
      <c r="BP1164" s="10">
        <v>0</v>
      </c>
      <c r="BQ1164" s="38">
        <v>0</v>
      </c>
      <c r="BR1164" s="6" t="s">
        <v>13325</v>
      </c>
      <c r="BS1164" s="51">
        <v>0</v>
      </c>
      <c r="BT1164" s="75">
        <v>2377</v>
      </c>
      <c r="BU1164" s="51">
        <v>0</v>
      </c>
      <c r="BV1164" s="75">
        <v>0</v>
      </c>
      <c r="BW1164" s="75">
        <v>0</v>
      </c>
      <c r="BX1164" s="51"/>
    </row>
    <row r="1165" spans="1:76">
      <c r="A1165" s="26" t="s">
        <v>1448</v>
      </c>
      <c r="B1165" s="1" t="s">
        <v>4525</v>
      </c>
      <c r="C1165" s="2" t="s">
        <v>4526</v>
      </c>
      <c r="D1165" s="91" t="s">
        <v>226</v>
      </c>
      <c r="E1165" s="2" t="s">
        <v>1404</v>
      </c>
      <c r="F1165" s="2" t="s">
        <v>3643</v>
      </c>
      <c r="G1165" s="2" t="s">
        <v>658</v>
      </c>
      <c r="H1165" s="2" t="s">
        <v>658</v>
      </c>
      <c r="I1165">
        <v>2430</v>
      </c>
      <c r="J1165" t="s">
        <v>6483</v>
      </c>
      <c r="K1165" t="e">
        <v>#VALUE!</v>
      </c>
      <c r="L1165" t="s">
        <v>2945</v>
      </c>
      <c r="M1165" s="175">
        <v>0</v>
      </c>
      <c r="N1165" s="124">
        <v>0</v>
      </c>
      <c r="O1165" s="67">
        <v>0</v>
      </c>
      <c r="P1165" s="124">
        <v>0</v>
      </c>
      <c r="Q1165" s="124">
        <v>0</v>
      </c>
      <c r="R1165" s="124">
        <v>0</v>
      </c>
      <c r="S1165" s="67">
        <v>0</v>
      </c>
      <c r="T1165" s="124">
        <v>0</v>
      </c>
      <c r="U1165" s="67">
        <v>0</v>
      </c>
      <c r="V1165" s="67">
        <v>0</v>
      </c>
      <c r="W1165" s="67">
        <v>0</v>
      </c>
      <c r="X1165" s="67">
        <v>0</v>
      </c>
      <c r="Y1165" s="4">
        <v>0</v>
      </c>
      <c r="Z1165" s="4">
        <v>0</v>
      </c>
      <c r="AA1165" s="4">
        <v>0</v>
      </c>
      <c r="AB1165" s="8">
        <v>0</v>
      </c>
      <c r="AC1165" s="8">
        <v>0</v>
      </c>
      <c r="AD1165" s="8">
        <v>0</v>
      </c>
      <c r="AE1165" s="8">
        <v>0</v>
      </c>
      <c r="AF1165" s="51">
        <v>0.37915166066423983</v>
      </c>
      <c r="AG1165" s="51">
        <v>0</v>
      </c>
      <c r="AH1165" s="51">
        <v>0</v>
      </c>
      <c r="AI1165" s="51">
        <v>0</v>
      </c>
      <c r="AJ1165" s="8">
        <v>-999</v>
      </c>
      <c r="AK1165" s="8" t="s">
        <v>12734</v>
      </c>
      <c r="AL1165" s="8" t="s">
        <v>12734</v>
      </c>
      <c r="AM1165" s="8">
        <v>-999</v>
      </c>
      <c r="AN1165" s="8" t="s">
        <v>12734</v>
      </c>
      <c r="AO1165" s="8" t="s">
        <v>12734</v>
      </c>
      <c r="AP1165" s="8" t="s">
        <v>12734</v>
      </c>
      <c r="AQ1165" s="8" t="s">
        <v>12734</v>
      </c>
      <c r="AR1165" s="8">
        <v>-999</v>
      </c>
      <c r="AS1165" s="8">
        <v>-999</v>
      </c>
      <c r="AT1165" s="8">
        <v>-999</v>
      </c>
      <c r="AU1165" s="8">
        <v>-999</v>
      </c>
      <c r="AV1165" s="133" t="s">
        <v>12734</v>
      </c>
      <c r="AW1165" s="133" t="s">
        <v>12734</v>
      </c>
      <c r="AX1165" s="133">
        <v>87</v>
      </c>
      <c r="AY1165" s="133" t="s">
        <v>12734</v>
      </c>
      <c r="AZ1165" s="133" t="s">
        <v>12734</v>
      </c>
      <c r="BA1165" s="133" t="s">
        <v>12734</v>
      </c>
      <c r="BB1165" s="133" t="s">
        <v>12734</v>
      </c>
      <c r="BC1165" s="133">
        <v>122</v>
      </c>
      <c r="BD1165" s="133">
        <v>172</v>
      </c>
      <c r="BE1165" s="133">
        <v>388</v>
      </c>
      <c r="BF1165" s="133">
        <v>373</v>
      </c>
      <c r="BG1165" s="92" t="s">
        <v>12734</v>
      </c>
      <c r="BH1165" s="8">
        <v>10.732795434161627</v>
      </c>
      <c r="BI1165" s="8">
        <v>-1009.7327954341616</v>
      </c>
      <c r="BJ1165" s="12">
        <v>1154</v>
      </c>
      <c r="BK1165" s="10">
        <v>0</v>
      </c>
      <c r="BL1165" s="10">
        <v>0.21403182159055145</v>
      </c>
      <c r="BM1165" s="10">
        <v>-1009.9468272557522</v>
      </c>
      <c r="BN1165" s="41">
        <v>-1864.3069114085577</v>
      </c>
      <c r="BO1165" s="41"/>
      <c r="BP1165" s="10">
        <v>0</v>
      </c>
      <c r="BQ1165" s="38">
        <v>0</v>
      </c>
      <c r="BR1165" s="6" t="s">
        <v>13325</v>
      </c>
      <c r="BS1165" s="51">
        <v>0</v>
      </c>
      <c r="BT1165" s="75">
        <v>2377</v>
      </c>
      <c r="BU1165" s="51">
        <v>0</v>
      </c>
      <c r="BV1165" s="75">
        <v>0</v>
      </c>
      <c r="BW1165" s="75">
        <v>0</v>
      </c>
      <c r="BX1165" s="51"/>
    </row>
    <row r="1166" spans="1:76">
      <c r="A1166" s="26" t="s">
        <v>2020</v>
      </c>
      <c r="B1166" s="1" t="s">
        <v>4100</v>
      </c>
      <c r="C1166" s="2" t="s">
        <v>4101</v>
      </c>
      <c r="D1166" s="91" t="s">
        <v>487</v>
      </c>
      <c r="E1166" s="2" t="s">
        <v>1458</v>
      </c>
      <c r="F1166" s="2" t="s">
        <v>6289</v>
      </c>
      <c r="G1166" s="2" t="s">
        <v>658</v>
      </c>
      <c r="H1166" s="2" t="s">
        <v>658</v>
      </c>
      <c r="I1166">
        <v>4418</v>
      </c>
      <c r="J1166" t="s">
        <v>6374</v>
      </c>
      <c r="K1166" t="e">
        <v>#VALUE!</v>
      </c>
      <c r="L1166" t="s">
        <v>3449</v>
      </c>
      <c r="M1166" s="175">
        <v>0</v>
      </c>
      <c r="N1166" s="124">
        <v>0</v>
      </c>
      <c r="O1166" s="75">
        <v>0</v>
      </c>
      <c r="P1166" s="124">
        <v>0</v>
      </c>
      <c r="Q1166" s="124">
        <v>0</v>
      </c>
      <c r="R1166" s="124">
        <v>0</v>
      </c>
      <c r="S1166" s="75">
        <v>0</v>
      </c>
      <c r="T1166" s="124">
        <v>0</v>
      </c>
      <c r="U1166" s="75">
        <v>0</v>
      </c>
      <c r="V1166" s="75">
        <v>0</v>
      </c>
      <c r="W1166" s="75">
        <v>0</v>
      </c>
      <c r="X1166" s="75">
        <v>0</v>
      </c>
      <c r="Y1166" s="4">
        <v>0</v>
      </c>
      <c r="Z1166" s="4">
        <v>0</v>
      </c>
      <c r="AA1166" s="4">
        <v>0</v>
      </c>
      <c r="AB1166" s="8">
        <v>0</v>
      </c>
      <c r="AC1166" s="8">
        <v>0</v>
      </c>
      <c r="AD1166" s="8">
        <v>0</v>
      </c>
      <c r="AE1166" s="8">
        <v>0</v>
      </c>
      <c r="AF1166" s="51">
        <v>0.37915166066423983</v>
      </c>
      <c r="AG1166" s="51">
        <v>0</v>
      </c>
      <c r="AH1166" s="51">
        <v>0</v>
      </c>
      <c r="AI1166" s="51">
        <v>0</v>
      </c>
      <c r="AJ1166" s="8">
        <v>-999</v>
      </c>
      <c r="AK1166" s="8" t="s">
        <v>12734</v>
      </c>
      <c r="AL1166" s="8" t="s">
        <v>12734</v>
      </c>
      <c r="AM1166" s="8">
        <v>-999</v>
      </c>
      <c r="AN1166" s="8" t="s">
        <v>12734</v>
      </c>
      <c r="AO1166" s="8" t="s">
        <v>12734</v>
      </c>
      <c r="AP1166" s="8" t="s">
        <v>12734</v>
      </c>
      <c r="AQ1166" s="8" t="s">
        <v>12734</v>
      </c>
      <c r="AR1166" s="8">
        <v>-999</v>
      </c>
      <c r="AS1166" s="8">
        <v>-999</v>
      </c>
      <c r="AT1166" s="8">
        <v>-999</v>
      </c>
      <c r="AU1166" s="8">
        <v>-999</v>
      </c>
      <c r="AV1166" s="133" t="s">
        <v>12734</v>
      </c>
      <c r="AW1166" s="133" t="s">
        <v>12734</v>
      </c>
      <c r="AX1166" s="133">
        <v>87</v>
      </c>
      <c r="AY1166" s="133" t="s">
        <v>12734</v>
      </c>
      <c r="AZ1166" s="133" t="s">
        <v>12734</v>
      </c>
      <c r="BA1166" s="133" t="s">
        <v>12734</v>
      </c>
      <c r="BB1166" s="133" t="s">
        <v>12734</v>
      </c>
      <c r="BC1166" s="133">
        <v>122</v>
      </c>
      <c r="BD1166" s="133">
        <v>172</v>
      </c>
      <c r="BE1166" s="133">
        <v>388</v>
      </c>
      <c r="BF1166" s="133">
        <v>373</v>
      </c>
      <c r="BG1166" s="92" t="s">
        <v>12734</v>
      </c>
      <c r="BH1166" s="8">
        <v>10.732795434161627</v>
      </c>
      <c r="BI1166" s="8">
        <v>-1009.7327954341616</v>
      </c>
      <c r="BJ1166" s="12">
        <v>1154</v>
      </c>
      <c r="BK1166" s="10">
        <v>0</v>
      </c>
      <c r="BL1166" s="10">
        <v>0.21403182159055145</v>
      </c>
      <c r="BM1166" s="10">
        <v>-1009.9468272557522</v>
      </c>
      <c r="BN1166" s="41">
        <v>-1864.3069114085577</v>
      </c>
      <c r="BO1166" s="41"/>
      <c r="BP1166" s="10">
        <v>0</v>
      </c>
      <c r="BQ1166" s="38">
        <v>0</v>
      </c>
      <c r="BR1166" s="6" t="s">
        <v>13325</v>
      </c>
      <c r="BS1166" s="51">
        <v>598.5</v>
      </c>
      <c r="BT1166" s="75">
        <v>2377</v>
      </c>
      <c r="BU1166" s="51">
        <v>-1778.5</v>
      </c>
      <c r="BV1166" s="75">
        <v>516</v>
      </c>
      <c r="BW1166" s="75">
        <v>685</v>
      </c>
      <c r="BX1166" s="51"/>
    </row>
    <row r="1167" spans="1:76">
      <c r="A1167" s="53" t="s">
        <v>3642</v>
      </c>
      <c r="B1167" s="1" t="s">
        <v>4276</v>
      </c>
      <c r="C1167" s="2" t="s">
        <v>4277</v>
      </c>
      <c r="D1167" s="91" t="s">
        <v>1281</v>
      </c>
      <c r="E1167" s="2" t="s">
        <v>1404</v>
      </c>
      <c r="F1167" s="2" t="s">
        <v>3643</v>
      </c>
      <c r="G1167" s="2" t="s">
        <v>1821</v>
      </c>
      <c r="H1167" s="2" t="s">
        <v>1821</v>
      </c>
      <c r="I1167">
        <v>12797</v>
      </c>
      <c r="J1167" t="s">
        <v>7641</v>
      </c>
      <c r="K1167" t="e">
        <v>#VALUE!</v>
      </c>
      <c r="L1167" t="s">
        <v>3644</v>
      </c>
      <c r="M1167" s="175">
        <v>0</v>
      </c>
      <c r="N1167" s="124">
        <v>0</v>
      </c>
      <c r="O1167" s="67">
        <v>0</v>
      </c>
      <c r="P1167" s="124">
        <v>0</v>
      </c>
      <c r="Q1167" s="124">
        <v>0</v>
      </c>
      <c r="R1167" s="124">
        <v>0</v>
      </c>
      <c r="S1167" s="67">
        <v>0</v>
      </c>
      <c r="T1167" s="124">
        <v>0</v>
      </c>
      <c r="U1167" s="67">
        <v>0</v>
      </c>
      <c r="V1167" s="67">
        <v>0</v>
      </c>
      <c r="W1167" s="67">
        <v>0</v>
      </c>
      <c r="X1167" s="67">
        <v>0</v>
      </c>
      <c r="Y1167" s="52">
        <v>0</v>
      </c>
      <c r="Z1167" s="52">
        <v>0</v>
      </c>
      <c r="AA1167" s="52">
        <v>0</v>
      </c>
      <c r="AB1167" s="51">
        <v>0</v>
      </c>
      <c r="AC1167" s="51">
        <v>0</v>
      </c>
      <c r="AD1167" s="51">
        <v>0</v>
      </c>
      <c r="AE1167" s="51">
        <v>0</v>
      </c>
      <c r="AF1167" s="51">
        <v>0.37915166066423983</v>
      </c>
      <c r="AG1167" s="51">
        <v>0</v>
      </c>
      <c r="AH1167" s="51">
        <v>0</v>
      </c>
      <c r="AI1167" s="51">
        <v>0</v>
      </c>
      <c r="AJ1167" s="51">
        <v>-999</v>
      </c>
      <c r="AK1167" s="51" t="s">
        <v>12734</v>
      </c>
      <c r="AL1167" s="51" t="s">
        <v>12734</v>
      </c>
      <c r="AM1167" s="51" t="s">
        <v>12734</v>
      </c>
      <c r="AN1167" s="51" t="s">
        <v>12734</v>
      </c>
      <c r="AO1167" s="51" t="s">
        <v>12734</v>
      </c>
      <c r="AP1167" s="51" t="s">
        <v>12734</v>
      </c>
      <c r="AQ1167" s="51" t="s">
        <v>12734</v>
      </c>
      <c r="AR1167" s="51" t="s">
        <v>12734</v>
      </c>
      <c r="AS1167" s="51" t="s">
        <v>12734</v>
      </c>
      <c r="AT1167" s="51">
        <v>-999</v>
      </c>
      <c r="AU1167" s="51">
        <v>-999</v>
      </c>
      <c r="AV1167" s="76" t="s">
        <v>12734</v>
      </c>
      <c r="AW1167" s="133" t="s">
        <v>12734</v>
      </c>
      <c r="AX1167" s="133" t="s">
        <v>12734</v>
      </c>
      <c r="AY1167" s="133" t="s">
        <v>12734</v>
      </c>
      <c r="AZ1167" s="133" t="s">
        <v>12734</v>
      </c>
      <c r="BA1167" s="133" t="s">
        <v>12734</v>
      </c>
      <c r="BB1167" s="133" t="s">
        <v>12734</v>
      </c>
      <c r="BC1167" s="133" t="s">
        <v>12734</v>
      </c>
      <c r="BD1167" s="133" t="s">
        <v>12734</v>
      </c>
      <c r="BE1167" s="133">
        <v>388</v>
      </c>
      <c r="BF1167" s="133">
        <v>373</v>
      </c>
      <c r="BG1167" s="92" t="s">
        <v>12734</v>
      </c>
      <c r="BH1167" s="51">
        <v>10.732795434161627</v>
      </c>
      <c r="BI1167" s="8">
        <v>-1009.7327954341616</v>
      </c>
      <c r="BJ1167" s="12">
        <v>1154</v>
      </c>
      <c r="BK1167" s="51">
        <v>0</v>
      </c>
      <c r="BL1167" s="51">
        <v>0.21403182159055145</v>
      </c>
      <c r="BM1167" s="51">
        <v>-1009.9468272557522</v>
      </c>
      <c r="BN1167" s="64">
        <v>-1864.3069114085577</v>
      </c>
      <c r="BO1167" s="64"/>
      <c r="BP1167" s="51">
        <v>0</v>
      </c>
      <c r="BQ1167" s="38">
        <v>0</v>
      </c>
      <c r="BR1167" s="51" t="s">
        <v>13326</v>
      </c>
      <c r="BS1167" s="51">
        <v>0</v>
      </c>
      <c r="BT1167" s="75">
        <v>2377</v>
      </c>
      <c r="BU1167" s="51">
        <v>0</v>
      </c>
      <c r="BV1167" s="75">
        <v>0</v>
      </c>
      <c r="BW1167" s="75">
        <v>0</v>
      </c>
      <c r="BX1167" s="51"/>
    </row>
    <row r="1168" spans="1:76">
      <c r="A1168" s="26" t="s">
        <v>12344</v>
      </c>
      <c r="B1168" s="1" t="s">
        <v>12346</v>
      </c>
      <c r="C1168" s="2" t="s">
        <v>4898</v>
      </c>
      <c r="D1168" s="91" t="s">
        <v>12345</v>
      </c>
      <c r="E1168" s="2" t="s">
        <v>1382</v>
      </c>
      <c r="F1168" s="2" t="s">
        <v>6289</v>
      </c>
      <c r="G1168" s="2" t="s">
        <v>658</v>
      </c>
      <c r="H1168" s="2" t="s">
        <v>658</v>
      </c>
      <c r="I1168" t="e">
        <v>#VALUE!</v>
      </c>
      <c r="J1168" t="s">
        <v>12347</v>
      </c>
      <c r="K1168" t="e">
        <v>#VALUE!</v>
      </c>
      <c r="L1168" t="s">
        <v>12348</v>
      </c>
      <c r="M1168" s="175">
        <v>0</v>
      </c>
      <c r="N1168" s="124">
        <v>0</v>
      </c>
      <c r="O1168" s="75">
        <v>0</v>
      </c>
      <c r="P1168" s="124">
        <v>0</v>
      </c>
      <c r="Q1168" s="124">
        <v>0</v>
      </c>
      <c r="R1168" s="124">
        <v>0</v>
      </c>
      <c r="S1168" s="75">
        <v>0</v>
      </c>
      <c r="T1168" s="124">
        <v>0</v>
      </c>
      <c r="U1168" s="75">
        <v>0</v>
      </c>
      <c r="V1168" s="75">
        <v>0</v>
      </c>
      <c r="W1168" s="75">
        <v>0</v>
      </c>
      <c r="X1168" s="75">
        <v>0</v>
      </c>
      <c r="Y1168" s="4">
        <v>0</v>
      </c>
      <c r="Z1168" s="4">
        <v>0</v>
      </c>
      <c r="AA1168" s="4">
        <v>0</v>
      </c>
      <c r="AB1168" s="8">
        <v>0</v>
      </c>
      <c r="AC1168" s="8">
        <v>0</v>
      </c>
      <c r="AD1168" s="8">
        <v>0</v>
      </c>
      <c r="AE1168" s="8">
        <v>0</v>
      </c>
      <c r="AF1168" s="51">
        <v>0.37915166066423983</v>
      </c>
      <c r="AG1168" s="51">
        <v>0</v>
      </c>
      <c r="AH1168" s="51">
        <v>0</v>
      </c>
      <c r="AI1168" s="51">
        <v>0</v>
      </c>
      <c r="AJ1168" s="8">
        <v>-999</v>
      </c>
      <c r="AK1168" s="8" t="s">
        <v>12734</v>
      </c>
      <c r="AL1168" s="8" t="s">
        <v>12734</v>
      </c>
      <c r="AM1168" s="8">
        <v>-999</v>
      </c>
      <c r="AN1168" s="8" t="s">
        <v>12734</v>
      </c>
      <c r="AO1168" s="8" t="s">
        <v>12734</v>
      </c>
      <c r="AP1168" s="8" t="s">
        <v>12734</v>
      </c>
      <c r="AQ1168" s="8" t="s">
        <v>12734</v>
      </c>
      <c r="AR1168" s="8">
        <v>-999</v>
      </c>
      <c r="AS1168" s="8">
        <v>-999</v>
      </c>
      <c r="AT1168" s="8">
        <v>-999</v>
      </c>
      <c r="AU1168" s="8">
        <v>-999</v>
      </c>
      <c r="AV1168" s="133" t="s">
        <v>12734</v>
      </c>
      <c r="AW1168" s="133" t="s">
        <v>12734</v>
      </c>
      <c r="AX1168" s="133">
        <v>87</v>
      </c>
      <c r="AY1168" s="133" t="s">
        <v>12734</v>
      </c>
      <c r="AZ1168" s="133" t="s">
        <v>12734</v>
      </c>
      <c r="BA1168" s="133" t="s">
        <v>12734</v>
      </c>
      <c r="BB1168" s="133" t="s">
        <v>12734</v>
      </c>
      <c r="BC1168" s="133">
        <v>122</v>
      </c>
      <c r="BD1168" s="133">
        <v>172</v>
      </c>
      <c r="BE1168" s="133">
        <v>388</v>
      </c>
      <c r="BF1168" s="133">
        <v>373</v>
      </c>
      <c r="BG1168" s="92" t="s">
        <v>12734</v>
      </c>
      <c r="BH1168" s="8">
        <v>10.732795434161627</v>
      </c>
      <c r="BI1168" s="8">
        <v>-1009.7327954341616</v>
      </c>
      <c r="BJ1168" s="12">
        <v>1154</v>
      </c>
      <c r="BK1168" s="10">
        <v>0</v>
      </c>
      <c r="BL1168" s="10">
        <v>0.21403182159055145</v>
      </c>
      <c r="BM1168" s="10">
        <v>-1009.9468272557522</v>
      </c>
      <c r="BN1168" s="41">
        <v>-1864.3069114085577</v>
      </c>
      <c r="BO1168" s="41"/>
      <c r="BP1168" s="10">
        <v>0</v>
      </c>
      <c r="BQ1168" s="38">
        <v>0</v>
      </c>
      <c r="BR1168" s="6" t="s">
        <v>13325</v>
      </c>
      <c r="BS1168" s="51">
        <v>0</v>
      </c>
      <c r="BT1168" s="75">
        <v>2377</v>
      </c>
      <c r="BU1168" s="51">
        <v>0</v>
      </c>
      <c r="BV1168" s="75">
        <v>0</v>
      </c>
      <c r="BW1168" s="75">
        <v>0</v>
      </c>
      <c r="BX1168" s="51"/>
    </row>
    <row r="1169" spans="1:76">
      <c r="A1169" s="135" t="s">
        <v>2204</v>
      </c>
      <c r="B1169" s="104" t="s">
        <v>4381</v>
      </c>
      <c r="C1169" s="2" t="s">
        <v>4710</v>
      </c>
      <c r="D1169" s="91" t="s">
        <v>28</v>
      </c>
      <c r="E1169" s="2" t="s">
        <v>1374</v>
      </c>
      <c r="F1169" s="119" t="s">
        <v>6289</v>
      </c>
      <c r="G1169" s="119" t="s">
        <v>658</v>
      </c>
      <c r="H1169" s="2" t="s">
        <v>658</v>
      </c>
      <c r="I1169" s="123">
        <v>8841</v>
      </c>
      <c r="J1169" s="123" t="s">
        <v>7224</v>
      </c>
      <c r="K1169" s="123" t="e">
        <v>#VALUE!</v>
      </c>
      <c r="L1169" s="123" t="s">
        <v>3610</v>
      </c>
      <c r="M1169" s="124">
        <v>0</v>
      </c>
      <c r="N1169" s="124">
        <v>0</v>
      </c>
      <c r="O1169" s="124">
        <v>0</v>
      </c>
      <c r="P1169" s="124">
        <v>0</v>
      </c>
      <c r="Q1169" s="124">
        <v>0</v>
      </c>
      <c r="R1169" s="124">
        <v>0</v>
      </c>
      <c r="S1169" s="124">
        <v>0</v>
      </c>
      <c r="T1169" s="124">
        <v>0</v>
      </c>
      <c r="U1169" s="124">
        <v>0</v>
      </c>
      <c r="V1169" s="124">
        <v>0</v>
      </c>
      <c r="W1169" s="124">
        <v>0</v>
      </c>
      <c r="X1169" s="124">
        <v>0</v>
      </c>
      <c r="Y1169" s="125">
        <v>0</v>
      </c>
      <c r="Z1169" s="125">
        <v>0</v>
      </c>
      <c r="AA1169" s="125">
        <v>0</v>
      </c>
      <c r="AB1169" s="126">
        <v>0</v>
      </c>
      <c r="AC1169" s="126">
        <v>0</v>
      </c>
      <c r="AD1169" s="126">
        <v>0</v>
      </c>
      <c r="AE1169" s="126">
        <v>0</v>
      </c>
      <c r="AF1169" s="126">
        <v>0.37915166066423983</v>
      </c>
      <c r="AG1169" s="126">
        <v>0</v>
      </c>
      <c r="AH1169" s="126">
        <v>0</v>
      </c>
      <c r="AI1169" s="51">
        <v>0</v>
      </c>
      <c r="AJ1169" s="126">
        <v>-999</v>
      </c>
      <c r="AK1169" s="126" t="s">
        <v>12734</v>
      </c>
      <c r="AL1169" s="126" t="s">
        <v>12734</v>
      </c>
      <c r="AM1169" s="126">
        <v>-999</v>
      </c>
      <c r="AN1169" s="126" t="s">
        <v>12734</v>
      </c>
      <c r="AO1169" s="126" t="s">
        <v>12734</v>
      </c>
      <c r="AP1169" s="126" t="s">
        <v>12734</v>
      </c>
      <c r="AQ1169" s="126" t="s">
        <v>12734</v>
      </c>
      <c r="AR1169" s="126">
        <v>-999</v>
      </c>
      <c r="AS1169" s="126">
        <v>-999</v>
      </c>
      <c r="AT1169" s="126">
        <v>-999</v>
      </c>
      <c r="AU1169" s="126">
        <v>-999</v>
      </c>
      <c r="AV1169" s="128" t="s">
        <v>12734</v>
      </c>
      <c r="AW1169" s="128" t="s">
        <v>12734</v>
      </c>
      <c r="AX1169" s="128">
        <v>87</v>
      </c>
      <c r="AY1169" s="128" t="s">
        <v>12734</v>
      </c>
      <c r="AZ1169" s="128" t="s">
        <v>12734</v>
      </c>
      <c r="BA1169" s="128" t="s">
        <v>12734</v>
      </c>
      <c r="BB1169" s="128" t="s">
        <v>12734</v>
      </c>
      <c r="BC1169" s="128">
        <v>122</v>
      </c>
      <c r="BD1169" s="128">
        <v>172</v>
      </c>
      <c r="BE1169" s="128">
        <v>388</v>
      </c>
      <c r="BF1169" s="128">
        <v>373</v>
      </c>
      <c r="BG1169" s="127" t="s">
        <v>12734</v>
      </c>
      <c r="BH1169" s="126">
        <v>10.732795434161627</v>
      </c>
      <c r="BI1169" s="126">
        <v>-1009.7327954341616</v>
      </c>
      <c r="BJ1169" s="128">
        <v>1154</v>
      </c>
      <c r="BK1169" s="126">
        <v>0</v>
      </c>
      <c r="BL1169" s="126">
        <v>0.21403182159055145</v>
      </c>
      <c r="BM1169" s="126">
        <v>-1009.9468272557522</v>
      </c>
      <c r="BN1169" s="129">
        <v>-1864.3069114085577</v>
      </c>
      <c r="BO1169" s="129"/>
      <c r="BP1169" s="126">
        <v>0</v>
      </c>
      <c r="BQ1169" s="38">
        <v>0</v>
      </c>
      <c r="BR1169" s="126" t="s">
        <v>13325</v>
      </c>
      <c r="BS1169" s="126">
        <v>0</v>
      </c>
      <c r="BT1169" s="124">
        <v>2377</v>
      </c>
      <c r="BU1169" s="126">
        <v>0</v>
      </c>
      <c r="BV1169" s="124">
        <v>0</v>
      </c>
      <c r="BW1169" s="124">
        <v>0</v>
      </c>
      <c r="BX1169" s="126"/>
    </row>
    <row r="1170" spans="1:76">
      <c r="A1170" s="61" t="s">
        <v>9750</v>
      </c>
      <c r="B1170" s="104" t="s">
        <v>9751</v>
      </c>
      <c r="C1170" s="2" t="s">
        <v>4569</v>
      </c>
      <c r="D1170" s="91" t="s">
        <v>8665</v>
      </c>
      <c r="E1170" s="2" t="s">
        <v>1407</v>
      </c>
      <c r="F1170" s="2" t="s">
        <v>3643</v>
      </c>
      <c r="G1170" s="2" t="s">
        <v>658</v>
      </c>
      <c r="H1170" s="2" t="s">
        <v>658</v>
      </c>
      <c r="I1170" t="e">
        <v>#VALUE!</v>
      </c>
      <c r="J1170" t="s">
        <v>9611</v>
      </c>
      <c r="K1170" t="e">
        <v>#VALUE!</v>
      </c>
      <c r="L1170" t="s">
        <v>9752</v>
      </c>
      <c r="M1170" s="175">
        <v>0</v>
      </c>
      <c r="N1170" s="124">
        <v>0</v>
      </c>
      <c r="O1170" s="75">
        <v>0</v>
      </c>
      <c r="P1170" s="124">
        <v>0</v>
      </c>
      <c r="Q1170" s="124">
        <v>0</v>
      </c>
      <c r="R1170" s="124">
        <v>0</v>
      </c>
      <c r="S1170" s="75">
        <v>0</v>
      </c>
      <c r="T1170" s="124">
        <v>0</v>
      </c>
      <c r="U1170" s="75">
        <v>0</v>
      </c>
      <c r="V1170" s="75">
        <v>0</v>
      </c>
      <c r="W1170" s="75">
        <v>0</v>
      </c>
      <c r="X1170" s="75">
        <v>0</v>
      </c>
      <c r="Y1170" s="52">
        <v>0</v>
      </c>
      <c r="Z1170" s="52">
        <v>0</v>
      </c>
      <c r="AA1170" s="52">
        <v>0</v>
      </c>
      <c r="AB1170" s="51">
        <v>0</v>
      </c>
      <c r="AC1170" s="51">
        <v>0</v>
      </c>
      <c r="AD1170" s="51">
        <v>0</v>
      </c>
      <c r="AE1170" s="51">
        <v>0</v>
      </c>
      <c r="AF1170" s="51">
        <v>0.37915166066423983</v>
      </c>
      <c r="AG1170" s="51">
        <v>0</v>
      </c>
      <c r="AH1170" s="51">
        <v>0</v>
      </c>
      <c r="AI1170" s="51">
        <v>0</v>
      </c>
      <c r="AJ1170" s="51">
        <v>-999</v>
      </c>
      <c r="AK1170" s="51" t="s">
        <v>12734</v>
      </c>
      <c r="AL1170" s="51" t="s">
        <v>12734</v>
      </c>
      <c r="AM1170" s="51">
        <v>-999</v>
      </c>
      <c r="AN1170" s="51" t="s">
        <v>12734</v>
      </c>
      <c r="AO1170" s="51" t="s">
        <v>12734</v>
      </c>
      <c r="AP1170" s="51" t="s">
        <v>12734</v>
      </c>
      <c r="AQ1170" s="51" t="s">
        <v>12734</v>
      </c>
      <c r="AR1170" s="51">
        <v>-999</v>
      </c>
      <c r="AS1170" s="51">
        <v>-999</v>
      </c>
      <c r="AT1170" s="51">
        <v>-999</v>
      </c>
      <c r="AU1170" s="51">
        <v>-999</v>
      </c>
      <c r="AV1170" s="76" t="s">
        <v>12734</v>
      </c>
      <c r="AW1170" s="133" t="s">
        <v>12734</v>
      </c>
      <c r="AX1170" s="133">
        <v>87</v>
      </c>
      <c r="AY1170" s="133" t="s">
        <v>12734</v>
      </c>
      <c r="AZ1170" s="133" t="s">
        <v>12734</v>
      </c>
      <c r="BA1170" s="133" t="s">
        <v>12734</v>
      </c>
      <c r="BB1170" s="133" t="s">
        <v>12734</v>
      </c>
      <c r="BC1170" s="133">
        <v>122</v>
      </c>
      <c r="BD1170" s="133">
        <v>172</v>
      </c>
      <c r="BE1170" s="133">
        <v>388</v>
      </c>
      <c r="BF1170" s="133">
        <v>373</v>
      </c>
      <c r="BG1170" s="92" t="s">
        <v>12734</v>
      </c>
      <c r="BH1170" s="51">
        <v>10.732795434161627</v>
      </c>
      <c r="BI1170" s="8">
        <v>-1009.7327954341616</v>
      </c>
      <c r="BJ1170" s="12">
        <v>1154</v>
      </c>
      <c r="BK1170" s="51">
        <v>0</v>
      </c>
      <c r="BL1170" s="51">
        <v>0.21403182159055145</v>
      </c>
      <c r="BM1170" s="51">
        <v>-1009.9468272557522</v>
      </c>
      <c r="BN1170" s="64">
        <v>-1864.3069114085577</v>
      </c>
      <c r="BO1170" s="64"/>
      <c r="BP1170" s="51">
        <v>0</v>
      </c>
      <c r="BQ1170" s="38">
        <v>0</v>
      </c>
      <c r="BR1170" s="51" t="s">
        <v>13325</v>
      </c>
      <c r="BS1170" s="51">
        <v>0</v>
      </c>
      <c r="BT1170" s="75">
        <v>2377</v>
      </c>
      <c r="BU1170" s="51">
        <v>0</v>
      </c>
      <c r="BV1170" s="75">
        <v>0</v>
      </c>
      <c r="BW1170" s="75">
        <v>0</v>
      </c>
      <c r="BX1170" s="51"/>
    </row>
    <row r="1171" spans="1:76">
      <c r="A1171" s="26" t="s">
        <v>5611</v>
      </c>
      <c r="B1171" s="1" t="s">
        <v>5612</v>
      </c>
      <c r="C1171" s="2" t="s">
        <v>4327</v>
      </c>
      <c r="D1171" s="91" t="s">
        <v>6191</v>
      </c>
      <c r="E1171" s="2" t="s">
        <v>2665</v>
      </c>
      <c r="F1171" s="2" t="s">
        <v>2665</v>
      </c>
      <c r="G1171" s="2" t="s">
        <v>658</v>
      </c>
      <c r="H1171" s="2" t="s">
        <v>658</v>
      </c>
      <c r="I1171">
        <v>13153</v>
      </c>
      <c r="J1171" t="s">
        <v>6688</v>
      </c>
      <c r="K1171" t="e">
        <v>#VALUE!</v>
      </c>
      <c r="L1171" t="s">
        <v>6192</v>
      </c>
      <c r="M1171" s="175">
        <v>0</v>
      </c>
      <c r="N1171" s="124">
        <v>0</v>
      </c>
      <c r="O1171" s="75">
        <v>0</v>
      </c>
      <c r="P1171" s="124">
        <v>0</v>
      </c>
      <c r="Q1171" s="124">
        <v>0</v>
      </c>
      <c r="R1171" s="124">
        <v>0</v>
      </c>
      <c r="S1171" s="75">
        <v>0</v>
      </c>
      <c r="T1171" s="124">
        <v>0</v>
      </c>
      <c r="U1171" s="75">
        <v>0</v>
      </c>
      <c r="V1171" s="75">
        <v>0</v>
      </c>
      <c r="W1171" s="75">
        <v>0</v>
      </c>
      <c r="X1171" s="75">
        <v>0</v>
      </c>
      <c r="Y1171" s="4">
        <v>0</v>
      </c>
      <c r="Z1171" s="4">
        <v>0</v>
      </c>
      <c r="AA1171" s="4">
        <v>0</v>
      </c>
      <c r="AB1171" s="8">
        <v>0</v>
      </c>
      <c r="AC1171" s="8">
        <v>0</v>
      </c>
      <c r="AD1171" s="8">
        <v>0</v>
      </c>
      <c r="AE1171" s="8">
        <v>0</v>
      </c>
      <c r="AF1171" s="51">
        <v>0.37915166066423983</v>
      </c>
      <c r="AG1171" s="51">
        <v>0</v>
      </c>
      <c r="AH1171" s="51">
        <v>0</v>
      </c>
      <c r="AI1171" s="51">
        <v>0</v>
      </c>
      <c r="AJ1171" s="8">
        <v>-999</v>
      </c>
      <c r="AK1171" s="8" t="s">
        <v>12734</v>
      </c>
      <c r="AL1171" s="8" t="s">
        <v>12734</v>
      </c>
      <c r="AM1171" s="8">
        <v>-999</v>
      </c>
      <c r="AN1171" s="8" t="s">
        <v>12734</v>
      </c>
      <c r="AO1171" s="8" t="s">
        <v>12734</v>
      </c>
      <c r="AP1171" s="8" t="s">
        <v>12734</v>
      </c>
      <c r="AQ1171" s="8" t="s">
        <v>12734</v>
      </c>
      <c r="AR1171" s="8">
        <v>-999</v>
      </c>
      <c r="AS1171" s="8">
        <v>-999</v>
      </c>
      <c r="AT1171" s="8">
        <v>-999</v>
      </c>
      <c r="AU1171" s="8">
        <v>-999</v>
      </c>
      <c r="AV1171" s="133" t="s">
        <v>12734</v>
      </c>
      <c r="AW1171" s="133" t="s">
        <v>12734</v>
      </c>
      <c r="AX1171" s="133">
        <v>87</v>
      </c>
      <c r="AY1171" s="133" t="s">
        <v>12734</v>
      </c>
      <c r="AZ1171" s="133" t="s">
        <v>12734</v>
      </c>
      <c r="BA1171" s="133" t="s">
        <v>12734</v>
      </c>
      <c r="BB1171" s="133" t="s">
        <v>12734</v>
      </c>
      <c r="BC1171" s="133">
        <v>122</v>
      </c>
      <c r="BD1171" s="133">
        <v>172</v>
      </c>
      <c r="BE1171" s="133">
        <v>388</v>
      </c>
      <c r="BF1171" s="133">
        <v>373</v>
      </c>
      <c r="BG1171" s="92" t="s">
        <v>12734</v>
      </c>
      <c r="BH1171" s="8">
        <v>10.732795434161627</v>
      </c>
      <c r="BI1171" s="8">
        <v>-1009.7327954341616</v>
      </c>
      <c r="BJ1171" s="12">
        <v>1154</v>
      </c>
      <c r="BK1171" s="10">
        <v>0</v>
      </c>
      <c r="BL1171" s="10">
        <v>0.21403182159055145</v>
      </c>
      <c r="BM1171" s="10">
        <v>-1009.9468272557522</v>
      </c>
      <c r="BN1171" s="41">
        <v>-1864.3069114085577</v>
      </c>
      <c r="BO1171" s="41"/>
      <c r="BP1171" s="10">
        <v>0</v>
      </c>
      <c r="BQ1171" s="38">
        <v>0</v>
      </c>
      <c r="BR1171" s="6" t="s">
        <v>13325</v>
      </c>
      <c r="BS1171" s="51">
        <v>0</v>
      </c>
      <c r="BT1171" s="75">
        <v>2377</v>
      </c>
      <c r="BU1171" s="51">
        <v>0</v>
      </c>
      <c r="BV1171" s="75">
        <v>0</v>
      </c>
      <c r="BW1171" s="75">
        <v>0</v>
      </c>
      <c r="BX1171" s="51"/>
    </row>
    <row r="1172" spans="1:76">
      <c r="A1172" s="26" t="s">
        <v>3681</v>
      </c>
      <c r="B1172" s="1" t="s">
        <v>4469</v>
      </c>
      <c r="C1172" s="2" t="s">
        <v>4470</v>
      </c>
      <c r="D1172" s="91" t="s">
        <v>1283</v>
      </c>
      <c r="E1172" s="2" t="s">
        <v>1471</v>
      </c>
      <c r="F1172" s="2" t="s">
        <v>6289</v>
      </c>
      <c r="G1172" s="2" t="s">
        <v>658</v>
      </c>
      <c r="H1172" s="2" t="s">
        <v>658</v>
      </c>
      <c r="I1172">
        <v>13770</v>
      </c>
      <c r="J1172" t="s">
        <v>7236</v>
      </c>
      <c r="K1172" t="e">
        <v>#VALUE!</v>
      </c>
      <c r="L1172" t="s">
        <v>11420</v>
      </c>
      <c r="M1172" s="175">
        <v>0</v>
      </c>
      <c r="N1172" s="124">
        <v>0</v>
      </c>
      <c r="O1172" s="75">
        <v>0</v>
      </c>
      <c r="P1172" s="124">
        <v>0</v>
      </c>
      <c r="Q1172" s="124">
        <v>0</v>
      </c>
      <c r="R1172" s="124">
        <v>0</v>
      </c>
      <c r="S1172" s="75">
        <v>0</v>
      </c>
      <c r="T1172" s="124">
        <v>0</v>
      </c>
      <c r="U1172" s="75">
        <v>0</v>
      </c>
      <c r="V1172" s="75">
        <v>0</v>
      </c>
      <c r="W1172" s="75">
        <v>0</v>
      </c>
      <c r="X1172" s="75">
        <v>0</v>
      </c>
      <c r="Y1172" s="4">
        <v>0</v>
      </c>
      <c r="Z1172" s="4">
        <v>0</v>
      </c>
      <c r="AA1172" s="4">
        <v>0</v>
      </c>
      <c r="AB1172" s="8">
        <v>0</v>
      </c>
      <c r="AC1172" s="8">
        <v>0</v>
      </c>
      <c r="AD1172" s="8">
        <v>0</v>
      </c>
      <c r="AE1172" s="8">
        <v>0</v>
      </c>
      <c r="AF1172" s="51">
        <v>0.37915166066423983</v>
      </c>
      <c r="AG1172" s="51">
        <v>0</v>
      </c>
      <c r="AH1172" s="51">
        <v>0</v>
      </c>
      <c r="AI1172" s="51">
        <v>0</v>
      </c>
      <c r="AJ1172" s="8">
        <v>-999</v>
      </c>
      <c r="AK1172" s="8" t="s">
        <v>12734</v>
      </c>
      <c r="AL1172" s="8" t="s">
        <v>12734</v>
      </c>
      <c r="AM1172" s="8">
        <v>-999</v>
      </c>
      <c r="AN1172" s="8" t="s">
        <v>12734</v>
      </c>
      <c r="AO1172" s="8" t="s">
        <v>12734</v>
      </c>
      <c r="AP1172" s="8" t="s">
        <v>12734</v>
      </c>
      <c r="AQ1172" s="8" t="s">
        <v>12734</v>
      </c>
      <c r="AR1172" s="8">
        <v>-999</v>
      </c>
      <c r="AS1172" s="8">
        <v>-999</v>
      </c>
      <c r="AT1172" s="8">
        <v>-999</v>
      </c>
      <c r="AU1172" s="8">
        <v>-999</v>
      </c>
      <c r="AV1172" s="133" t="s">
        <v>12734</v>
      </c>
      <c r="AW1172" s="133" t="s">
        <v>12734</v>
      </c>
      <c r="AX1172" s="133">
        <v>87</v>
      </c>
      <c r="AY1172" s="133" t="s">
        <v>12734</v>
      </c>
      <c r="AZ1172" s="133" t="s">
        <v>12734</v>
      </c>
      <c r="BA1172" s="133" t="s">
        <v>12734</v>
      </c>
      <c r="BB1172" s="133" t="s">
        <v>12734</v>
      </c>
      <c r="BC1172" s="133">
        <v>122</v>
      </c>
      <c r="BD1172" s="133">
        <v>172</v>
      </c>
      <c r="BE1172" s="133">
        <v>388</v>
      </c>
      <c r="BF1172" s="133">
        <v>373</v>
      </c>
      <c r="BG1172" s="92" t="s">
        <v>12734</v>
      </c>
      <c r="BH1172" s="8">
        <v>10.732795434161627</v>
      </c>
      <c r="BI1172" s="8">
        <v>-1009.7327954341616</v>
      </c>
      <c r="BJ1172" s="12">
        <v>1154</v>
      </c>
      <c r="BK1172" s="10">
        <v>0</v>
      </c>
      <c r="BL1172" s="10">
        <v>0.21403182159055145</v>
      </c>
      <c r="BM1172" s="10">
        <v>-1009.9468272557522</v>
      </c>
      <c r="BN1172" s="41">
        <v>-1864.3069114085577</v>
      </c>
      <c r="BO1172" s="41"/>
      <c r="BP1172" s="10">
        <v>0</v>
      </c>
      <c r="BQ1172" s="38">
        <v>0</v>
      </c>
      <c r="BR1172" s="6" t="s">
        <v>13325</v>
      </c>
      <c r="BS1172" s="51">
        <v>0</v>
      </c>
      <c r="BT1172" s="75">
        <v>2377</v>
      </c>
      <c r="BU1172" s="51">
        <v>0</v>
      </c>
      <c r="BV1172" s="75">
        <v>0</v>
      </c>
      <c r="BW1172" s="75">
        <v>0</v>
      </c>
      <c r="BX1172" s="51"/>
    </row>
    <row r="1173" spans="1:76">
      <c r="A1173" s="61" t="s">
        <v>2418</v>
      </c>
      <c r="B1173" s="104" t="s">
        <v>4413</v>
      </c>
      <c r="C1173" s="2" t="s">
        <v>4414</v>
      </c>
      <c r="D1173" s="91" t="s">
        <v>279</v>
      </c>
      <c r="E1173" s="2" t="s">
        <v>2665</v>
      </c>
      <c r="F1173" s="2" t="s">
        <v>2665</v>
      </c>
      <c r="G1173" s="2" t="s">
        <v>658</v>
      </c>
      <c r="H1173" s="2" t="s">
        <v>658</v>
      </c>
      <c r="I1173">
        <v>5519</v>
      </c>
      <c r="J1173" t="s">
        <v>6540</v>
      </c>
      <c r="K1173" t="e">
        <v>#VALUE!</v>
      </c>
      <c r="L1173" t="s">
        <v>3824</v>
      </c>
      <c r="M1173" s="175">
        <v>0</v>
      </c>
      <c r="N1173" s="124">
        <v>0</v>
      </c>
      <c r="O1173" s="67">
        <v>0</v>
      </c>
      <c r="P1173" s="124">
        <v>0</v>
      </c>
      <c r="Q1173" s="124">
        <v>0</v>
      </c>
      <c r="R1173" s="124">
        <v>0</v>
      </c>
      <c r="S1173" s="67">
        <v>0</v>
      </c>
      <c r="T1173" s="124">
        <v>0</v>
      </c>
      <c r="U1173" s="67">
        <v>0</v>
      </c>
      <c r="V1173" s="67">
        <v>0</v>
      </c>
      <c r="W1173" s="67">
        <v>0</v>
      </c>
      <c r="X1173" s="67">
        <v>0</v>
      </c>
      <c r="Y1173" s="52">
        <v>0</v>
      </c>
      <c r="Z1173" s="52">
        <v>0</v>
      </c>
      <c r="AA1173" s="52">
        <v>0</v>
      </c>
      <c r="AB1173" s="51">
        <v>0</v>
      </c>
      <c r="AC1173" s="51">
        <v>0</v>
      </c>
      <c r="AD1173" s="51">
        <v>0</v>
      </c>
      <c r="AE1173" s="51">
        <v>0</v>
      </c>
      <c r="AF1173" s="51">
        <v>0.37915166066423983</v>
      </c>
      <c r="AG1173" s="51">
        <v>0</v>
      </c>
      <c r="AH1173" s="51">
        <v>0</v>
      </c>
      <c r="AI1173" s="51">
        <v>0</v>
      </c>
      <c r="AJ1173" s="51">
        <v>-999</v>
      </c>
      <c r="AK1173" s="51" t="s">
        <v>12734</v>
      </c>
      <c r="AL1173" s="51" t="s">
        <v>12734</v>
      </c>
      <c r="AM1173" s="51">
        <v>-999</v>
      </c>
      <c r="AN1173" s="51" t="s">
        <v>12734</v>
      </c>
      <c r="AO1173" s="51" t="s">
        <v>12734</v>
      </c>
      <c r="AP1173" s="51" t="s">
        <v>12734</v>
      </c>
      <c r="AQ1173" s="51" t="s">
        <v>12734</v>
      </c>
      <c r="AR1173" s="51">
        <v>-999</v>
      </c>
      <c r="AS1173" s="51">
        <v>-999</v>
      </c>
      <c r="AT1173" s="51">
        <v>-999</v>
      </c>
      <c r="AU1173" s="51">
        <v>-999</v>
      </c>
      <c r="AV1173" s="76" t="s">
        <v>12734</v>
      </c>
      <c r="AW1173" s="133" t="s">
        <v>12734</v>
      </c>
      <c r="AX1173" s="133">
        <v>87</v>
      </c>
      <c r="AY1173" s="133" t="s">
        <v>12734</v>
      </c>
      <c r="AZ1173" s="133" t="s">
        <v>12734</v>
      </c>
      <c r="BA1173" s="133" t="s">
        <v>12734</v>
      </c>
      <c r="BB1173" s="133" t="s">
        <v>12734</v>
      </c>
      <c r="BC1173" s="133">
        <v>122</v>
      </c>
      <c r="BD1173" s="133">
        <v>172</v>
      </c>
      <c r="BE1173" s="133">
        <v>388</v>
      </c>
      <c r="BF1173" s="133">
        <v>373</v>
      </c>
      <c r="BG1173" s="92" t="s">
        <v>12734</v>
      </c>
      <c r="BH1173" s="51">
        <v>10.732795434161627</v>
      </c>
      <c r="BI1173" s="8">
        <v>-1009.7327954341616</v>
      </c>
      <c r="BJ1173" s="12">
        <v>1154</v>
      </c>
      <c r="BK1173" s="51">
        <v>0</v>
      </c>
      <c r="BL1173" s="51">
        <v>0.21403182159055145</v>
      </c>
      <c r="BM1173" s="51">
        <v>-1009.9468272557522</v>
      </c>
      <c r="BN1173" s="64">
        <v>-1864.3069114085577</v>
      </c>
      <c r="BO1173" s="64"/>
      <c r="BP1173" s="51">
        <v>0</v>
      </c>
      <c r="BQ1173" s="38">
        <v>0</v>
      </c>
      <c r="BR1173" s="51" t="s">
        <v>13325</v>
      </c>
      <c r="BS1173" s="51">
        <v>0</v>
      </c>
      <c r="BT1173" s="75">
        <v>2377</v>
      </c>
      <c r="BU1173" s="51">
        <v>0</v>
      </c>
      <c r="BV1173" s="75">
        <v>0</v>
      </c>
      <c r="BW1173" s="75">
        <v>0</v>
      </c>
      <c r="BX1173" s="51"/>
    </row>
    <row r="1174" spans="1:76">
      <c r="A1174" s="26" t="s">
        <v>9286</v>
      </c>
      <c r="B1174" s="1" t="s">
        <v>5041</v>
      </c>
      <c r="C1174" s="2" t="s">
        <v>9287</v>
      </c>
      <c r="D1174" s="91" t="s">
        <v>8658</v>
      </c>
      <c r="E1174" s="2" t="s">
        <v>1385</v>
      </c>
      <c r="F1174" s="2" t="s">
        <v>6289</v>
      </c>
      <c r="G1174" s="2" t="s">
        <v>658</v>
      </c>
      <c r="H1174" s="2" t="s">
        <v>658</v>
      </c>
      <c r="I1174">
        <v>3812</v>
      </c>
      <c r="J1174" t="s">
        <v>8659</v>
      </c>
      <c r="K1174" t="e">
        <v>#VALUE!</v>
      </c>
      <c r="L1174" t="s">
        <v>9288</v>
      </c>
      <c r="M1174" s="175">
        <v>0</v>
      </c>
      <c r="N1174" s="124">
        <v>0</v>
      </c>
      <c r="O1174" s="67">
        <v>0</v>
      </c>
      <c r="P1174" s="124">
        <v>0</v>
      </c>
      <c r="Q1174" s="124">
        <v>0</v>
      </c>
      <c r="R1174" s="124">
        <v>0</v>
      </c>
      <c r="S1174" s="67">
        <v>0</v>
      </c>
      <c r="T1174" s="124">
        <v>0</v>
      </c>
      <c r="U1174" s="67">
        <v>0</v>
      </c>
      <c r="V1174" s="67">
        <v>0</v>
      </c>
      <c r="W1174" s="67">
        <v>0</v>
      </c>
      <c r="X1174" s="67">
        <v>0</v>
      </c>
      <c r="Y1174" s="4">
        <v>0</v>
      </c>
      <c r="Z1174" s="4">
        <v>0</v>
      </c>
      <c r="AA1174" s="4">
        <v>0</v>
      </c>
      <c r="AB1174" s="8">
        <v>0</v>
      </c>
      <c r="AC1174" s="8">
        <v>0</v>
      </c>
      <c r="AD1174" s="8">
        <v>0</v>
      </c>
      <c r="AE1174" s="8">
        <v>0</v>
      </c>
      <c r="AF1174" s="51">
        <v>0.37915166066423983</v>
      </c>
      <c r="AG1174" s="51">
        <v>0</v>
      </c>
      <c r="AH1174" s="51">
        <v>0</v>
      </c>
      <c r="AI1174" s="51">
        <v>0</v>
      </c>
      <c r="AJ1174" s="8">
        <v>-999</v>
      </c>
      <c r="AK1174" s="8" t="s">
        <v>12734</v>
      </c>
      <c r="AL1174" s="8" t="s">
        <v>12734</v>
      </c>
      <c r="AM1174" s="8">
        <v>-999</v>
      </c>
      <c r="AN1174" s="8" t="s">
        <v>12734</v>
      </c>
      <c r="AO1174" s="8" t="s">
        <v>12734</v>
      </c>
      <c r="AP1174" s="8" t="s">
        <v>12734</v>
      </c>
      <c r="AQ1174" s="8" t="s">
        <v>12734</v>
      </c>
      <c r="AR1174" s="8">
        <v>-999</v>
      </c>
      <c r="AS1174" s="8">
        <v>-999</v>
      </c>
      <c r="AT1174" s="8">
        <v>-999</v>
      </c>
      <c r="AU1174" s="8">
        <v>-999</v>
      </c>
      <c r="AV1174" s="133" t="s">
        <v>12734</v>
      </c>
      <c r="AW1174" s="133" t="s">
        <v>12734</v>
      </c>
      <c r="AX1174" s="133">
        <v>87</v>
      </c>
      <c r="AY1174" s="133" t="s">
        <v>12734</v>
      </c>
      <c r="AZ1174" s="133" t="s">
        <v>12734</v>
      </c>
      <c r="BA1174" s="133" t="s">
        <v>12734</v>
      </c>
      <c r="BB1174" s="133" t="s">
        <v>12734</v>
      </c>
      <c r="BC1174" s="133">
        <v>122</v>
      </c>
      <c r="BD1174" s="133">
        <v>172</v>
      </c>
      <c r="BE1174" s="133">
        <v>388</v>
      </c>
      <c r="BF1174" s="133">
        <v>373</v>
      </c>
      <c r="BG1174" s="92" t="s">
        <v>12734</v>
      </c>
      <c r="BH1174" s="8">
        <v>10.732795434161627</v>
      </c>
      <c r="BI1174" s="8">
        <v>-1009.7327954341616</v>
      </c>
      <c r="BJ1174" s="12">
        <v>1154</v>
      </c>
      <c r="BK1174" s="10">
        <v>0</v>
      </c>
      <c r="BL1174" s="10">
        <v>0.21403182159055145</v>
      </c>
      <c r="BM1174" s="10">
        <v>-1009.9468272557522</v>
      </c>
      <c r="BN1174" s="41">
        <v>-1864.3069114085577</v>
      </c>
      <c r="BO1174" s="41"/>
      <c r="BP1174" s="10">
        <v>0</v>
      </c>
      <c r="BQ1174" s="38">
        <v>0</v>
      </c>
      <c r="BR1174" s="6" t="s">
        <v>13325</v>
      </c>
      <c r="BS1174" s="51">
        <v>0</v>
      </c>
      <c r="BT1174" s="75">
        <v>2377</v>
      </c>
      <c r="BU1174" s="51">
        <v>0</v>
      </c>
      <c r="BV1174" s="75">
        <v>0</v>
      </c>
      <c r="BW1174" s="75">
        <v>0</v>
      </c>
      <c r="BX1174" s="51"/>
    </row>
    <row r="1175" spans="1:76">
      <c r="A1175" s="48" t="s">
        <v>9418</v>
      </c>
      <c r="B1175" s="104" t="s">
        <v>9419</v>
      </c>
      <c r="C1175" s="2" t="s">
        <v>4027</v>
      </c>
      <c r="D1175" s="91" t="s">
        <v>8613</v>
      </c>
      <c r="E1175" s="2" t="s">
        <v>1407</v>
      </c>
      <c r="F1175" s="2" t="s">
        <v>3643</v>
      </c>
      <c r="G1175" s="2" t="s">
        <v>658</v>
      </c>
      <c r="H1175" s="2" t="s">
        <v>658</v>
      </c>
      <c r="I1175">
        <v>15197</v>
      </c>
      <c r="J1175" t="s">
        <v>8614</v>
      </c>
      <c r="K1175" t="e">
        <v>#VALUE!</v>
      </c>
      <c r="L1175" t="s">
        <v>9420</v>
      </c>
      <c r="M1175" s="175">
        <v>0</v>
      </c>
      <c r="N1175" s="124">
        <v>0</v>
      </c>
      <c r="O1175" s="75">
        <v>0</v>
      </c>
      <c r="P1175" s="124">
        <v>0</v>
      </c>
      <c r="Q1175" s="124">
        <v>0</v>
      </c>
      <c r="R1175" s="124">
        <v>0</v>
      </c>
      <c r="S1175" s="75">
        <v>0</v>
      </c>
      <c r="T1175" s="124">
        <v>0</v>
      </c>
      <c r="U1175" s="75">
        <v>0</v>
      </c>
      <c r="V1175" s="75">
        <v>0</v>
      </c>
      <c r="W1175" s="75">
        <v>0</v>
      </c>
      <c r="X1175" s="75">
        <v>0</v>
      </c>
      <c r="Y1175" s="3">
        <v>0</v>
      </c>
      <c r="Z1175" s="3">
        <v>0</v>
      </c>
      <c r="AA1175" s="3">
        <v>0</v>
      </c>
      <c r="AB1175" s="6">
        <v>0</v>
      </c>
      <c r="AC1175" s="6">
        <v>0</v>
      </c>
      <c r="AD1175" s="6">
        <v>0</v>
      </c>
      <c r="AE1175" s="6">
        <v>0</v>
      </c>
      <c r="AF1175" s="51">
        <v>0.37915166066423983</v>
      </c>
      <c r="AG1175" s="51">
        <v>0</v>
      </c>
      <c r="AH1175" s="51">
        <v>0</v>
      </c>
      <c r="AI1175" s="51">
        <v>0</v>
      </c>
      <c r="AJ1175" s="8">
        <v>-999</v>
      </c>
      <c r="AK1175" s="8" t="s">
        <v>12734</v>
      </c>
      <c r="AL1175" s="8" t="s">
        <v>12734</v>
      </c>
      <c r="AM1175" s="8">
        <v>-999</v>
      </c>
      <c r="AN1175" s="8" t="s">
        <v>12734</v>
      </c>
      <c r="AO1175" s="8" t="s">
        <v>12734</v>
      </c>
      <c r="AP1175" s="8" t="s">
        <v>12734</v>
      </c>
      <c r="AQ1175" s="8" t="s">
        <v>12734</v>
      </c>
      <c r="AR1175" s="8">
        <v>-999</v>
      </c>
      <c r="AS1175" s="8">
        <v>-999</v>
      </c>
      <c r="AT1175" s="8">
        <v>-999</v>
      </c>
      <c r="AU1175" s="8">
        <v>-999</v>
      </c>
      <c r="AV1175" s="133" t="s">
        <v>12734</v>
      </c>
      <c r="AW1175" s="133" t="s">
        <v>12734</v>
      </c>
      <c r="AX1175" s="133">
        <v>87</v>
      </c>
      <c r="AY1175" s="133" t="s">
        <v>12734</v>
      </c>
      <c r="AZ1175" s="133" t="s">
        <v>12734</v>
      </c>
      <c r="BA1175" s="133" t="s">
        <v>12734</v>
      </c>
      <c r="BB1175" s="133" t="s">
        <v>12734</v>
      </c>
      <c r="BC1175" s="133">
        <v>122</v>
      </c>
      <c r="BD1175" s="133">
        <v>172</v>
      </c>
      <c r="BE1175" s="133">
        <v>388</v>
      </c>
      <c r="BF1175" s="133">
        <v>373</v>
      </c>
      <c r="BG1175" s="92" t="s">
        <v>12734</v>
      </c>
      <c r="BH1175" s="6">
        <v>10.732795434161627</v>
      </c>
      <c r="BI1175" s="8">
        <v>-1009.7327954341616</v>
      </c>
      <c r="BJ1175" s="12">
        <v>1154</v>
      </c>
      <c r="BK1175" s="6">
        <v>0</v>
      </c>
      <c r="BL1175" s="6">
        <v>0.21403182159055145</v>
      </c>
      <c r="BM1175" s="6">
        <v>-1009.9468272557522</v>
      </c>
      <c r="BN1175" s="38">
        <v>-1864.3069114085577</v>
      </c>
      <c r="BO1175" s="38"/>
      <c r="BP1175" s="6">
        <v>0</v>
      </c>
      <c r="BQ1175" s="38">
        <v>0</v>
      </c>
      <c r="BR1175" s="6" t="s">
        <v>13325</v>
      </c>
      <c r="BS1175" s="51">
        <v>0</v>
      </c>
      <c r="BT1175" s="75">
        <v>2377</v>
      </c>
      <c r="BU1175" s="51">
        <v>0</v>
      </c>
      <c r="BV1175" s="75">
        <v>0</v>
      </c>
      <c r="BW1175" s="75">
        <v>0</v>
      </c>
      <c r="BX1175" s="51"/>
    </row>
    <row r="1176" spans="1:76">
      <c r="A1176" s="48" t="s">
        <v>2054</v>
      </c>
      <c r="B1176" s="104" t="s">
        <v>4082</v>
      </c>
      <c r="C1176" s="2" t="s">
        <v>4232</v>
      </c>
      <c r="D1176" s="91" t="s">
        <v>544</v>
      </c>
      <c r="E1176" s="2" t="s">
        <v>2665</v>
      </c>
      <c r="F1176" s="2" t="s">
        <v>2665</v>
      </c>
      <c r="G1176" s="2" t="s">
        <v>1821</v>
      </c>
      <c r="H1176" s="2" t="s">
        <v>1821</v>
      </c>
      <c r="I1176">
        <v>393</v>
      </c>
      <c r="J1176" t="s">
        <v>6497</v>
      </c>
      <c r="K1176" t="e">
        <v>#VALUE!</v>
      </c>
      <c r="L1176" t="s">
        <v>3474</v>
      </c>
      <c r="M1176" s="175">
        <v>0</v>
      </c>
      <c r="N1176" s="124">
        <v>0</v>
      </c>
      <c r="O1176" s="75">
        <v>0</v>
      </c>
      <c r="P1176" s="124">
        <v>0</v>
      </c>
      <c r="Q1176" s="124">
        <v>0</v>
      </c>
      <c r="R1176" s="124">
        <v>0</v>
      </c>
      <c r="S1176" s="75">
        <v>0</v>
      </c>
      <c r="T1176" s="124">
        <v>0</v>
      </c>
      <c r="U1176" s="75">
        <v>0</v>
      </c>
      <c r="V1176" s="75">
        <v>0</v>
      </c>
      <c r="W1176" s="75">
        <v>0</v>
      </c>
      <c r="X1176" s="75">
        <v>0</v>
      </c>
      <c r="Y1176" s="3">
        <v>0</v>
      </c>
      <c r="Z1176" s="3">
        <v>0</v>
      </c>
      <c r="AA1176" s="3">
        <v>0</v>
      </c>
      <c r="AB1176" s="6">
        <v>0</v>
      </c>
      <c r="AC1176" s="6">
        <v>0</v>
      </c>
      <c r="AD1176" s="6">
        <v>0</v>
      </c>
      <c r="AE1176" s="6">
        <v>0</v>
      </c>
      <c r="AF1176" s="51">
        <v>0.37915166066423983</v>
      </c>
      <c r="AG1176" s="51">
        <v>0</v>
      </c>
      <c r="AH1176" s="51">
        <v>0</v>
      </c>
      <c r="AI1176" s="51">
        <v>0</v>
      </c>
      <c r="AJ1176" s="6">
        <v>-999</v>
      </c>
      <c r="AK1176" s="6" t="s">
        <v>12734</v>
      </c>
      <c r="AL1176" s="6" t="s">
        <v>12734</v>
      </c>
      <c r="AM1176" s="6" t="s">
        <v>12734</v>
      </c>
      <c r="AN1176" s="6" t="s">
        <v>12734</v>
      </c>
      <c r="AO1176" s="6" t="s">
        <v>12734</v>
      </c>
      <c r="AP1176" s="6" t="s">
        <v>12734</v>
      </c>
      <c r="AQ1176" s="6" t="s">
        <v>12734</v>
      </c>
      <c r="AR1176" s="6" t="s">
        <v>12734</v>
      </c>
      <c r="AS1176" s="6" t="s">
        <v>12734</v>
      </c>
      <c r="AT1176" s="6">
        <v>-999</v>
      </c>
      <c r="AU1176" s="6">
        <v>-999</v>
      </c>
      <c r="AV1176" s="99" t="s">
        <v>12734</v>
      </c>
      <c r="AW1176" s="133" t="s">
        <v>12734</v>
      </c>
      <c r="AX1176" s="133" t="s">
        <v>12734</v>
      </c>
      <c r="AY1176" s="133" t="s">
        <v>12734</v>
      </c>
      <c r="AZ1176" s="133" t="s">
        <v>12734</v>
      </c>
      <c r="BA1176" s="133" t="s">
        <v>12734</v>
      </c>
      <c r="BB1176" s="133" t="s">
        <v>12734</v>
      </c>
      <c r="BC1176" s="133" t="s">
        <v>12734</v>
      </c>
      <c r="BD1176" s="133" t="s">
        <v>12734</v>
      </c>
      <c r="BE1176" s="133">
        <v>388</v>
      </c>
      <c r="BF1176" s="133">
        <v>373</v>
      </c>
      <c r="BG1176" s="92" t="s">
        <v>12734</v>
      </c>
      <c r="BH1176" s="6">
        <v>10.732795434161627</v>
      </c>
      <c r="BI1176" s="8">
        <v>-1009.7327954341616</v>
      </c>
      <c r="BJ1176" s="12">
        <v>1154</v>
      </c>
      <c r="BK1176" s="6">
        <v>0</v>
      </c>
      <c r="BL1176" s="6">
        <v>0.21403182159055145</v>
      </c>
      <c r="BM1176" s="6">
        <v>-1009.9468272557522</v>
      </c>
      <c r="BN1176" s="38">
        <v>-1864.3069114085577</v>
      </c>
      <c r="BO1176" s="38"/>
      <c r="BP1176" s="6">
        <v>0</v>
      </c>
      <c r="BQ1176" s="38">
        <v>0</v>
      </c>
      <c r="BR1176" s="6" t="s">
        <v>13326</v>
      </c>
      <c r="BS1176" s="51">
        <v>0</v>
      </c>
      <c r="BT1176" s="75">
        <v>2377</v>
      </c>
      <c r="BU1176" s="51">
        <v>0</v>
      </c>
      <c r="BV1176" s="75">
        <v>0</v>
      </c>
      <c r="BW1176" s="75">
        <v>0</v>
      </c>
      <c r="BX1176" s="51"/>
    </row>
    <row r="1177" spans="1:76">
      <c r="A1177" s="61" t="s">
        <v>8273</v>
      </c>
      <c r="B1177" s="104" t="s">
        <v>8276</v>
      </c>
      <c r="C1177" s="2" t="s">
        <v>8275</v>
      </c>
      <c r="D1177" s="91" t="s">
        <v>8274</v>
      </c>
      <c r="E1177" s="2" t="s">
        <v>1374</v>
      </c>
      <c r="F1177" s="2" t="s">
        <v>6289</v>
      </c>
      <c r="G1177" s="2" t="s">
        <v>658</v>
      </c>
      <c r="H1177" s="2" t="s">
        <v>658</v>
      </c>
      <c r="I1177">
        <v>13005</v>
      </c>
      <c r="J1177" t="s">
        <v>8277</v>
      </c>
      <c r="K1177" t="e">
        <v>#VALUE!</v>
      </c>
      <c r="L1177" t="s">
        <v>8278</v>
      </c>
      <c r="M1177" s="175">
        <v>0</v>
      </c>
      <c r="N1177" s="124">
        <v>0</v>
      </c>
      <c r="O1177" s="75">
        <v>0</v>
      </c>
      <c r="P1177" s="124">
        <v>0</v>
      </c>
      <c r="Q1177" s="124">
        <v>0</v>
      </c>
      <c r="R1177" s="124">
        <v>0</v>
      </c>
      <c r="S1177" s="75">
        <v>0</v>
      </c>
      <c r="T1177" s="124">
        <v>0</v>
      </c>
      <c r="U1177" s="75">
        <v>0</v>
      </c>
      <c r="V1177" s="75">
        <v>0</v>
      </c>
      <c r="W1177" s="75">
        <v>0</v>
      </c>
      <c r="X1177" s="75">
        <v>0</v>
      </c>
      <c r="Y1177" s="52">
        <v>0</v>
      </c>
      <c r="Z1177" s="52">
        <v>0</v>
      </c>
      <c r="AA1177" s="52">
        <v>0</v>
      </c>
      <c r="AB1177" s="51">
        <v>0</v>
      </c>
      <c r="AC1177" s="51">
        <v>0</v>
      </c>
      <c r="AD1177" s="51">
        <v>0</v>
      </c>
      <c r="AE1177" s="51">
        <v>0</v>
      </c>
      <c r="AF1177" s="51">
        <v>0.37915166066423983</v>
      </c>
      <c r="AG1177" s="51">
        <v>0</v>
      </c>
      <c r="AH1177" s="51">
        <v>0</v>
      </c>
      <c r="AI1177" s="51">
        <v>0</v>
      </c>
      <c r="AJ1177" s="51">
        <v>-999</v>
      </c>
      <c r="AK1177" s="51" t="s">
        <v>12734</v>
      </c>
      <c r="AL1177" s="51" t="s">
        <v>12734</v>
      </c>
      <c r="AM1177" s="51">
        <v>-999</v>
      </c>
      <c r="AN1177" s="51" t="s">
        <v>12734</v>
      </c>
      <c r="AO1177" s="51" t="s">
        <v>12734</v>
      </c>
      <c r="AP1177" s="51" t="s">
        <v>12734</v>
      </c>
      <c r="AQ1177" s="51" t="s">
        <v>12734</v>
      </c>
      <c r="AR1177" s="51">
        <v>-999</v>
      </c>
      <c r="AS1177" s="51">
        <v>-999</v>
      </c>
      <c r="AT1177" s="51">
        <v>-999</v>
      </c>
      <c r="AU1177" s="51">
        <v>-999</v>
      </c>
      <c r="AV1177" s="76" t="s">
        <v>12734</v>
      </c>
      <c r="AW1177" s="133" t="s">
        <v>12734</v>
      </c>
      <c r="AX1177" s="133">
        <v>87</v>
      </c>
      <c r="AY1177" s="133" t="s">
        <v>12734</v>
      </c>
      <c r="AZ1177" s="133" t="s">
        <v>12734</v>
      </c>
      <c r="BA1177" s="133" t="s">
        <v>12734</v>
      </c>
      <c r="BB1177" s="133" t="s">
        <v>12734</v>
      </c>
      <c r="BC1177" s="133">
        <v>122</v>
      </c>
      <c r="BD1177" s="133">
        <v>172</v>
      </c>
      <c r="BE1177" s="133">
        <v>388</v>
      </c>
      <c r="BF1177" s="133">
        <v>373</v>
      </c>
      <c r="BG1177" s="92" t="s">
        <v>12734</v>
      </c>
      <c r="BH1177" s="51">
        <v>10.732795434161627</v>
      </c>
      <c r="BI1177" s="51">
        <v>-1009.7327954341616</v>
      </c>
      <c r="BJ1177" s="76">
        <v>1154</v>
      </c>
      <c r="BK1177" s="51">
        <v>0</v>
      </c>
      <c r="BL1177" s="51">
        <v>0.21403182159055145</v>
      </c>
      <c r="BM1177" s="51">
        <v>-1009.9468272557522</v>
      </c>
      <c r="BN1177" s="64">
        <v>-1864.3069114085577</v>
      </c>
      <c r="BO1177" s="64"/>
      <c r="BP1177" s="51">
        <v>0</v>
      </c>
      <c r="BQ1177" s="38">
        <v>0</v>
      </c>
      <c r="BR1177" s="51" t="s">
        <v>13325</v>
      </c>
      <c r="BS1177" s="51">
        <v>0</v>
      </c>
      <c r="BT1177" s="75">
        <v>2377</v>
      </c>
      <c r="BU1177" s="51">
        <v>0</v>
      </c>
      <c r="BV1177" s="75">
        <v>0</v>
      </c>
      <c r="BW1177" s="75">
        <v>0</v>
      </c>
      <c r="BX1177" s="51"/>
    </row>
    <row r="1178" spans="1:76">
      <c r="A1178" s="135" t="s">
        <v>10705</v>
      </c>
      <c r="B1178" s="104" t="s">
        <v>10707</v>
      </c>
      <c r="C1178" s="2" t="s">
        <v>10706</v>
      </c>
      <c r="D1178" s="91" t="s">
        <v>10508</v>
      </c>
      <c r="E1178" s="2" t="s">
        <v>1404</v>
      </c>
      <c r="F1178" s="2" t="s">
        <v>3643</v>
      </c>
      <c r="G1178" s="2" t="s">
        <v>658</v>
      </c>
      <c r="H1178" s="2" t="s">
        <v>658</v>
      </c>
      <c r="I1178" s="123">
        <v>10340</v>
      </c>
      <c r="J1178" s="123" t="s">
        <v>10586</v>
      </c>
      <c r="K1178" s="123" t="e">
        <v>#VALUE!</v>
      </c>
      <c r="L1178" s="123" t="s">
        <v>11214</v>
      </c>
      <c r="M1178" s="124">
        <v>0</v>
      </c>
      <c r="N1178" s="124">
        <v>0</v>
      </c>
      <c r="O1178" s="124">
        <v>0</v>
      </c>
      <c r="P1178" s="124">
        <v>0</v>
      </c>
      <c r="Q1178" s="124">
        <v>0</v>
      </c>
      <c r="R1178" s="124">
        <v>0</v>
      </c>
      <c r="S1178" s="124">
        <v>0</v>
      </c>
      <c r="T1178" s="124">
        <v>0</v>
      </c>
      <c r="U1178" s="124">
        <v>0</v>
      </c>
      <c r="V1178" s="124">
        <v>0</v>
      </c>
      <c r="W1178" s="124">
        <v>0</v>
      </c>
      <c r="X1178" s="124">
        <v>0</v>
      </c>
      <c r="Y1178" s="125">
        <v>0</v>
      </c>
      <c r="Z1178" s="125">
        <v>0</v>
      </c>
      <c r="AA1178" s="125">
        <v>0</v>
      </c>
      <c r="AB1178" s="126">
        <v>0</v>
      </c>
      <c r="AC1178" s="126">
        <v>0</v>
      </c>
      <c r="AD1178" s="126">
        <v>0</v>
      </c>
      <c r="AE1178" s="126">
        <v>0</v>
      </c>
      <c r="AF1178" s="126">
        <v>0.37915166066423983</v>
      </c>
      <c r="AG1178" s="126">
        <v>0</v>
      </c>
      <c r="AH1178" s="126">
        <v>0</v>
      </c>
      <c r="AI1178" s="51">
        <v>0</v>
      </c>
      <c r="AJ1178" s="126">
        <v>-999</v>
      </c>
      <c r="AK1178" s="126" t="s">
        <v>12734</v>
      </c>
      <c r="AL1178" s="126" t="s">
        <v>12734</v>
      </c>
      <c r="AM1178" s="126">
        <v>-999</v>
      </c>
      <c r="AN1178" s="126" t="s">
        <v>12734</v>
      </c>
      <c r="AO1178" s="126" t="s">
        <v>12734</v>
      </c>
      <c r="AP1178" s="126" t="s">
        <v>12734</v>
      </c>
      <c r="AQ1178" s="126" t="s">
        <v>12734</v>
      </c>
      <c r="AR1178" s="126">
        <v>-999</v>
      </c>
      <c r="AS1178" s="126">
        <v>-999</v>
      </c>
      <c r="AT1178" s="126">
        <v>-999</v>
      </c>
      <c r="AU1178" s="126">
        <v>-999</v>
      </c>
      <c r="AV1178" s="128" t="s">
        <v>12734</v>
      </c>
      <c r="AW1178" s="128" t="s">
        <v>12734</v>
      </c>
      <c r="AX1178" s="128">
        <v>87</v>
      </c>
      <c r="AY1178" s="128" t="s">
        <v>12734</v>
      </c>
      <c r="AZ1178" s="128" t="s">
        <v>12734</v>
      </c>
      <c r="BA1178" s="128" t="s">
        <v>12734</v>
      </c>
      <c r="BB1178" s="128" t="s">
        <v>12734</v>
      </c>
      <c r="BC1178" s="128">
        <v>122</v>
      </c>
      <c r="BD1178" s="128">
        <v>172</v>
      </c>
      <c r="BE1178" s="128">
        <v>388</v>
      </c>
      <c r="BF1178" s="128">
        <v>373</v>
      </c>
      <c r="BG1178" s="127" t="s">
        <v>12734</v>
      </c>
      <c r="BH1178" s="126">
        <v>10.732795434161627</v>
      </c>
      <c r="BI1178" s="126">
        <v>-1009.7327954341616</v>
      </c>
      <c r="BJ1178" s="128">
        <v>1154</v>
      </c>
      <c r="BK1178" s="126">
        <v>0</v>
      </c>
      <c r="BL1178" s="126">
        <v>0.21403182159055145</v>
      </c>
      <c r="BM1178" s="126">
        <v>-1009.9468272557522</v>
      </c>
      <c r="BN1178" s="129">
        <v>-1864.3069114085577</v>
      </c>
      <c r="BO1178" s="129"/>
      <c r="BP1178" s="126">
        <v>0</v>
      </c>
      <c r="BQ1178" s="38">
        <v>0</v>
      </c>
      <c r="BR1178" s="126" t="s">
        <v>13325</v>
      </c>
      <c r="BS1178" s="126">
        <v>0</v>
      </c>
      <c r="BT1178" s="124">
        <v>2377</v>
      </c>
      <c r="BU1178" s="126">
        <v>0</v>
      </c>
      <c r="BV1178" s="124">
        <v>0</v>
      </c>
      <c r="BW1178" s="124">
        <v>0</v>
      </c>
      <c r="BX1178" s="126"/>
    </row>
    <row r="1179" spans="1:76">
      <c r="A1179" s="48" t="s">
        <v>1373</v>
      </c>
      <c r="B1179" s="104" t="s">
        <v>4112</v>
      </c>
      <c r="C1179" s="2" t="s">
        <v>4429</v>
      </c>
      <c r="D1179" s="91" t="s">
        <v>42</v>
      </c>
      <c r="E1179" s="2" t="s">
        <v>2665</v>
      </c>
      <c r="F1179" s="2" t="s">
        <v>2665</v>
      </c>
      <c r="G1179" s="2" t="s">
        <v>658</v>
      </c>
      <c r="H1179" s="2" t="s">
        <v>658</v>
      </c>
      <c r="I1179">
        <v>5053</v>
      </c>
      <c r="J1179" t="s">
        <v>6746</v>
      </c>
      <c r="K1179" t="e">
        <v>#VALUE!</v>
      </c>
      <c r="L1179" t="s">
        <v>2896</v>
      </c>
      <c r="M1179" s="175">
        <v>0</v>
      </c>
      <c r="N1179" s="124">
        <v>0</v>
      </c>
      <c r="O1179" s="67">
        <v>0</v>
      </c>
      <c r="P1179" s="124">
        <v>0</v>
      </c>
      <c r="Q1179" s="124">
        <v>0</v>
      </c>
      <c r="R1179" s="124">
        <v>0</v>
      </c>
      <c r="S1179" s="67">
        <v>0</v>
      </c>
      <c r="T1179" s="124">
        <v>0</v>
      </c>
      <c r="U1179" s="67">
        <v>0</v>
      </c>
      <c r="V1179" s="67">
        <v>0</v>
      </c>
      <c r="W1179" s="67">
        <v>0</v>
      </c>
      <c r="X1179" s="67">
        <v>0</v>
      </c>
      <c r="Y1179" s="31">
        <v>0</v>
      </c>
      <c r="Z1179" s="31">
        <v>0</v>
      </c>
      <c r="AA1179" s="31">
        <v>0</v>
      </c>
      <c r="AB1179" s="32">
        <v>0</v>
      </c>
      <c r="AC1179" s="32">
        <v>0</v>
      </c>
      <c r="AD1179" s="32">
        <v>0</v>
      </c>
      <c r="AE1179" s="32">
        <v>0</v>
      </c>
      <c r="AF1179" s="51">
        <v>0.37915166066423983</v>
      </c>
      <c r="AG1179" s="51">
        <v>0</v>
      </c>
      <c r="AH1179" s="51">
        <v>0</v>
      </c>
      <c r="AI1179" s="51">
        <v>0</v>
      </c>
      <c r="AJ1179" s="32">
        <v>-999</v>
      </c>
      <c r="AK1179" s="32" t="s">
        <v>12734</v>
      </c>
      <c r="AL1179" s="32" t="s">
        <v>12734</v>
      </c>
      <c r="AM1179" s="32">
        <v>-999</v>
      </c>
      <c r="AN1179" s="32" t="s">
        <v>12734</v>
      </c>
      <c r="AO1179" s="32" t="s">
        <v>12734</v>
      </c>
      <c r="AP1179" s="32" t="s">
        <v>12734</v>
      </c>
      <c r="AQ1179" s="32" t="s">
        <v>12734</v>
      </c>
      <c r="AR1179" s="32">
        <v>-999</v>
      </c>
      <c r="AS1179" s="32">
        <v>-999</v>
      </c>
      <c r="AT1179" s="32">
        <v>-999</v>
      </c>
      <c r="AU1179" s="32">
        <v>-999</v>
      </c>
      <c r="AV1179" s="134" t="s">
        <v>12734</v>
      </c>
      <c r="AW1179" s="133" t="s">
        <v>12734</v>
      </c>
      <c r="AX1179" s="133">
        <v>87</v>
      </c>
      <c r="AY1179" s="133" t="s">
        <v>12734</v>
      </c>
      <c r="AZ1179" s="133" t="s">
        <v>12734</v>
      </c>
      <c r="BA1179" s="133" t="s">
        <v>12734</v>
      </c>
      <c r="BB1179" s="133" t="s">
        <v>12734</v>
      </c>
      <c r="BC1179" s="133">
        <v>122</v>
      </c>
      <c r="BD1179" s="133">
        <v>172</v>
      </c>
      <c r="BE1179" s="133">
        <v>388</v>
      </c>
      <c r="BF1179" s="133">
        <v>373</v>
      </c>
      <c r="BG1179" s="92" t="s">
        <v>12734</v>
      </c>
      <c r="BH1179" s="32">
        <v>10.732795434161627</v>
      </c>
      <c r="BI1179" s="8">
        <v>-1009.7327954341616</v>
      </c>
      <c r="BJ1179" s="12">
        <v>1154</v>
      </c>
      <c r="BK1179" s="32">
        <v>0</v>
      </c>
      <c r="BL1179" s="32">
        <v>0.21403182159055145</v>
      </c>
      <c r="BM1179" s="32">
        <v>-1009.9468272557522</v>
      </c>
      <c r="BN1179" s="40">
        <v>-1864.3069114085577</v>
      </c>
      <c r="BO1179" s="40"/>
      <c r="BP1179" s="32">
        <v>0</v>
      </c>
      <c r="BQ1179" s="38">
        <v>0</v>
      </c>
      <c r="BR1179" s="6" t="s">
        <v>13325</v>
      </c>
      <c r="BS1179" s="51">
        <v>0</v>
      </c>
      <c r="BT1179" s="75">
        <v>2377</v>
      </c>
      <c r="BU1179" s="51">
        <v>0</v>
      </c>
      <c r="BV1179" s="75">
        <v>0</v>
      </c>
      <c r="BW1179" s="75">
        <v>0</v>
      </c>
      <c r="BX1179" s="51"/>
    </row>
    <row r="1180" spans="1:76">
      <c r="A1180" s="48" t="s">
        <v>2657</v>
      </c>
      <c r="B1180" s="104" t="s">
        <v>4214</v>
      </c>
      <c r="C1180" s="2" t="s">
        <v>4071</v>
      </c>
      <c r="D1180" s="91" t="s">
        <v>321</v>
      </c>
      <c r="E1180" s="2" t="s">
        <v>2665</v>
      </c>
      <c r="F1180" s="2" t="s">
        <v>2665</v>
      </c>
      <c r="G1180" s="2" t="s">
        <v>658</v>
      </c>
      <c r="H1180" s="2" t="s">
        <v>658</v>
      </c>
      <c r="I1180">
        <v>7389</v>
      </c>
      <c r="J1180" t="s">
        <v>6701</v>
      </c>
      <c r="K1180" t="e">
        <v>#VALUE!</v>
      </c>
      <c r="L1180" t="s">
        <v>5718</v>
      </c>
      <c r="M1180" s="175">
        <v>0</v>
      </c>
      <c r="N1180" s="124">
        <v>0</v>
      </c>
      <c r="O1180" s="67">
        <v>0</v>
      </c>
      <c r="P1180" s="124">
        <v>0</v>
      </c>
      <c r="Q1180" s="124">
        <v>0</v>
      </c>
      <c r="R1180" s="124">
        <v>0</v>
      </c>
      <c r="S1180" s="67">
        <v>0</v>
      </c>
      <c r="T1180" s="124">
        <v>0</v>
      </c>
      <c r="U1180" s="67">
        <v>0</v>
      </c>
      <c r="V1180" s="67">
        <v>0</v>
      </c>
      <c r="W1180" s="67">
        <v>0</v>
      </c>
      <c r="X1180" s="67">
        <v>0</v>
      </c>
      <c r="Y1180" s="4">
        <v>0</v>
      </c>
      <c r="Z1180" s="4">
        <v>0</v>
      </c>
      <c r="AA1180" s="4">
        <v>0</v>
      </c>
      <c r="AB1180" s="8">
        <v>0</v>
      </c>
      <c r="AC1180" s="8">
        <v>0</v>
      </c>
      <c r="AD1180" s="8">
        <v>0</v>
      </c>
      <c r="AE1180" s="8">
        <v>0</v>
      </c>
      <c r="AF1180" s="51">
        <v>0.37915166066423983</v>
      </c>
      <c r="AG1180" s="51">
        <v>0</v>
      </c>
      <c r="AH1180" s="51">
        <v>0</v>
      </c>
      <c r="AI1180" s="51">
        <v>0</v>
      </c>
      <c r="AJ1180" s="8">
        <v>-999</v>
      </c>
      <c r="AK1180" s="8" t="s">
        <v>12734</v>
      </c>
      <c r="AL1180" s="8" t="s">
        <v>12734</v>
      </c>
      <c r="AM1180" s="8">
        <v>-999</v>
      </c>
      <c r="AN1180" s="8" t="s">
        <v>12734</v>
      </c>
      <c r="AO1180" s="8" t="s">
        <v>12734</v>
      </c>
      <c r="AP1180" s="8" t="s">
        <v>12734</v>
      </c>
      <c r="AQ1180" s="8" t="s">
        <v>12734</v>
      </c>
      <c r="AR1180" s="8">
        <v>-999</v>
      </c>
      <c r="AS1180" s="8">
        <v>-999</v>
      </c>
      <c r="AT1180" s="8">
        <v>-999</v>
      </c>
      <c r="AU1180" s="8">
        <v>-999</v>
      </c>
      <c r="AV1180" s="133" t="s">
        <v>12734</v>
      </c>
      <c r="AW1180" s="133" t="s">
        <v>12734</v>
      </c>
      <c r="AX1180" s="133">
        <v>87</v>
      </c>
      <c r="AY1180" s="133" t="s">
        <v>12734</v>
      </c>
      <c r="AZ1180" s="133" t="s">
        <v>12734</v>
      </c>
      <c r="BA1180" s="133" t="s">
        <v>12734</v>
      </c>
      <c r="BB1180" s="133" t="s">
        <v>12734</v>
      </c>
      <c r="BC1180" s="133">
        <v>122</v>
      </c>
      <c r="BD1180" s="133">
        <v>172</v>
      </c>
      <c r="BE1180" s="133">
        <v>388</v>
      </c>
      <c r="BF1180" s="133">
        <v>373</v>
      </c>
      <c r="BG1180" s="92" t="s">
        <v>12734</v>
      </c>
      <c r="BH1180" s="8">
        <v>10.732795434161627</v>
      </c>
      <c r="BI1180" s="8">
        <v>-1009.7327954341616</v>
      </c>
      <c r="BJ1180" s="12">
        <v>1154</v>
      </c>
      <c r="BK1180" s="10">
        <v>0</v>
      </c>
      <c r="BL1180" s="10">
        <v>0.21403182159055145</v>
      </c>
      <c r="BM1180" s="10">
        <v>-1009.9468272557522</v>
      </c>
      <c r="BN1180" s="41">
        <v>-1864.3069114085577</v>
      </c>
      <c r="BO1180" s="41"/>
      <c r="BP1180" s="10">
        <v>0</v>
      </c>
      <c r="BQ1180" s="38">
        <v>0</v>
      </c>
      <c r="BR1180" s="6" t="s">
        <v>13325</v>
      </c>
      <c r="BS1180" s="51">
        <v>0</v>
      </c>
      <c r="BT1180" s="75">
        <v>2377</v>
      </c>
      <c r="BU1180" s="51">
        <v>0</v>
      </c>
      <c r="BV1180" s="75">
        <v>0</v>
      </c>
      <c r="BW1180" s="75">
        <v>0</v>
      </c>
      <c r="BX1180" s="51"/>
    </row>
    <row r="1181" spans="1:76">
      <c r="A1181" s="26" t="s">
        <v>1405</v>
      </c>
      <c r="B1181" s="1" t="s">
        <v>4570</v>
      </c>
      <c r="C1181" s="2" t="s">
        <v>4470</v>
      </c>
      <c r="D1181" s="91" t="s">
        <v>52</v>
      </c>
      <c r="E1181" s="2" t="s">
        <v>2665</v>
      </c>
      <c r="F1181" s="2" t="s">
        <v>2665</v>
      </c>
      <c r="G1181" s="2" t="s">
        <v>658</v>
      </c>
      <c r="H1181" s="2" t="s">
        <v>658</v>
      </c>
      <c r="I1181">
        <v>4900</v>
      </c>
      <c r="J1181" t="s">
        <v>6337</v>
      </c>
      <c r="K1181" t="e">
        <v>#VALUE!</v>
      </c>
      <c r="L1181" t="s">
        <v>5724</v>
      </c>
      <c r="M1181" s="175">
        <v>0</v>
      </c>
      <c r="N1181" s="124">
        <v>0</v>
      </c>
      <c r="O1181" s="75">
        <v>0</v>
      </c>
      <c r="P1181" s="124">
        <v>0</v>
      </c>
      <c r="Q1181" s="124">
        <v>0</v>
      </c>
      <c r="R1181" s="124">
        <v>0</v>
      </c>
      <c r="S1181" s="75">
        <v>0</v>
      </c>
      <c r="T1181" s="124">
        <v>0</v>
      </c>
      <c r="U1181" s="75">
        <v>0</v>
      </c>
      <c r="V1181" s="75">
        <v>0</v>
      </c>
      <c r="W1181" s="75">
        <v>0</v>
      </c>
      <c r="X1181" s="75">
        <v>0</v>
      </c>
      <c r="Y1181" s="4">
        <v>0</v>
      </c>
      <c r="Z1181" s="4">
        <v>0</v>
      </c>
      <c r="AA1181" s="4">
        <v>0</v>
      </c>
      <c r="AB1181" s="8">
        <v>0</v>
      </c>
      <c r="AC1181" s="8">
        <v>0</v>
      </c>
      <c r="AD1181" s="8">
        <v>0</v>
      </c>
      <c r="AE1181" s="8">
        <v>0</v>
      </c>
      <c r="AF1181" s="51">
        <v>0.37915166066423983</v>
      </c>
      <c r="AG1181" s="51">
        <v>0</v>
      </c>
      <c r="AH1181" s="51">
        <v>0</v>
      </c>
      <c r="AI1181" s="51">
        <v>0</v>
      </c>
      <c r="AJ1181" s="8">
        <v>-999</v>
      </c>
      <c r="AK1181" s="8" t="s">
        <v>12734</v>
      </c>
      <c r="AL1181" s="8" t="s">
        <v>12734</v>
      </c>
      <c r="AM1181" s="8">
        <v>-999</v>
      </c>
      <c r="AN1181" s="8" t="s">
        <v>12734</v>
      </c>
      <c r="AO1181" s="8" t="s">
        <v>12734</v>
      </c>
      <c r="AP1181" s="8" t="s">
        <v>12734</v>
      </c>
      <c r="AQ1181" s="8" t="s">
        <v>12734</v>
      </c>
      <c r="AR1181" s="8">
        <v>-999</v>
      </c>
      <c r="AS1181" s="8">
        <v>-999</v>
      </c>
      <c r="AT1181" s="8">
        <v>-999</v>
      </c>
      <c r="AU1181" s="8">
        <v>-999</v>
      </c>
      <c r="AV1181" s="133" t="s">
        <v>12734</v>
      </c>
      <c r="AW1181" s="133" t="s">
        <v>12734</v>
      </c>
      <c r="AX1181" s="133">
        <v>87</v>
      </c>
      <c r="AY1181" s="133" t="s">
        <v>12734</v>
      </c>
      <c r="AZ1181" s="133" t="s">
        <v>12734</v>
      </c>
      <c r="BA1181" s="133" t="s">
        <v>12734</v>
      </c>
      <c r="BB1181" s="133" t="s">
        <v>12734</v>
      </c>
      <c r="BC1181" s="133">
        <v>122</v>
      </c>
      <c r="BD1181" s="133">
        <v>172</v>
      </c>
      <c r="BE1181" s="133">
        <v>388</v>
      </c>
      <c r="BF1181" s="133">
        <v>373</v>
      </c>
      <c r="BG1181" s="92" t="s">
        <v>12734</v>
      </c>
      <c r="BH1181" s="8">
        <v>10.732795434161627</v>
      </c>
      <c r="BI1181" s="8">
        <v>-1009.7327954341616</v>
      </c>
      <c r="BJ1181" s="12">
        <v>1154</v>
      </c>
      <c r="BK1181" s="10">
        <v>0</v>
      </c>
      <c r="BL1181" s="10">
        <v>0.21403182159055145</v>
      </c>
      <c r="BM1181" s="10">
        <v>-1009.9468272557522</v>
      </c>
      <c r="BN1181" s="41">
        <v>-1864.3069114085577</v>
      </c>
      <c r="BO1181" s="41"/>
      <c r="BP1181" s="10">
        <v>0</v>
      </c>
      <c r="BQ1181" s="38">
        <v>0</v>
      </c>
      <c r="BR1181" s="6" t="s">
        <v>13325</v>
      </c>
      <c r="BS1181" s="51">
        <v>0</v>
      </c>
      <c r="BT1181" s="75">
        <v>2377</v>
      </c>
      <c r="BU1181" s="51">
        <v>0</v>
      </c>
      <c r="BV1181" s="75">
        <v>0</v>
      </c>
      <c r="BW1181" s="75">
        <v>0</v>
      </c>
      <c r="BX1181" s="51"/>
    </row>
    <row r="1182" spans="1:76">
      <c r="A1182" s="48" t="s">
        <v>1482</v>
      </c>
      <c r="B1182" s="104" t="s">
        <v>4586</v>
      </c>
      <c r="C1182" s="2" t="s">
        <v>4587</v>
      </c>
      <c r="D1182" s="91" t="s">
        <v>283</v>
      </c>
      <c r="E1182" s="2" t="s">
        <v>2665</v>
      </c>
      <c r="F1182" s="2" t="s">
        <v>2665</v>
      </c>
      <c r="G1182" s="2" t="s">
        <v>658</v>
      </c>
      <c r="H1182" s="2" t="s">
        <v>658</v>
      </c>
      <c r="I1182">
        <v>8585</v>
      </c>
      <c r="J1182" t="s">
        <v>7333</v>
      </c>
      <c r="K1182" t="e">
        <v>#VALUE!</v>
      </c>
      <c r="L1182" t="s">
        <v>5753</v>
      </c>
      <c r="M1182" s="175">
        <v>0</v>
      </c>
      <c r="N1182" s="124">
        <v>0</v>
      </c>
      <c r="O1182" s="75">
        <v>0</v>
      </c>
      <c r="P1182" s="124">
        <v>0</v>
      </c>
      <c r="Q1182" s="124">
        <v>0</v>
      </c>
      <c r="R1182" s="124">
        <v>0</v>
      </c>
      <c r="S1182" s="75">
        <v>0</v>
      </c>
      <c r="T1182" s="124">
        <v>0</v>
      </c>
      <c r="U1182" s="75">
        <v>0</v>
      </c>
      <c r="V1182" s="75">
        <v>0</v>
      </c>
      <c r="W1182" s="75">
        <v>0</v>
      </c>
      <c r="X1182" s="75">
        <v>0</v>
      </c>
      <c r="Y1182" s="4">
        <v>0</v>
      </c>
      <c r="Z1182" s="4">
        <v>0</v>
      </c>
      <c r="AA1182" s="4">
        <v>0</v>
      </c>
      <c r="AB1182" s="8">
        <v>0</v>
      </c>
      <c r="AC1182" s="8">
        <v>0</v>
      </c>
      <c r="AD1182" s="8">
        <v>0</v>
      </c>
      <c r="AE1182" s="8">
        <v>0</v>
      </c>
      <c r="AF1182" s="51">
        <v>0.37915166066423983</v>
      </c>
      <c r="AG1182" s="51">
        <v>0</v>
      </c>
      <c r="AH1182" s="51">
        <v>0</v>
      </c>
      <c r="AI1182" s="51">
        <v>0</v>
      </c>
      <c r="AJ1182" s="8">
        <v>-999</v>
      </c>
      <c r="AK1182" s="8" t="s">
        <v>12734</v>
      </c>
      <c r="AL1182" s="8" t="s">
        <v>12734</v>
      </c>
      <c r="AM1182" s="8">
        <v>-999</v>
      </c>
      <c r="AN1182" s="8" t="s">
        <v>12734</v>
      </c>
      <c r="AO1182" s="8" t="s">
        <v>12734</v>
      </c>
      <c r="AP1182" s="8" t="s">
        <v>12734</v>
      </c>
      <c r="AQ1182" s="8" t="s">
        <v>12734</v>
      </c>
      <c r="AR1182" s="8">
        <v>-999</v>
      </c>
      <c r="AS1182" s="8">
        <v>-999</v>
      </c>
      <c r="AT1182" s="8">
        <v>-999</v>
      </c>
      <c r="AU1182" s="8">
        <v>-999</v>
      </c>
      <c r="AV1182" s="133" t="s">
        <v>12734</v>
      </c>
      <c r="AW1182" s="133" t="s">
        <v>12734</v>
      </c>
      <c r="AX1182" s="133">
        <v>87</v>
      </c>
      <c r="AY1182" s="133" t="s">
        <v>12734</v>
      </c>
      <c r="AZ1182" s="133" t="s">
        <v>12734</v>
      </c>
      <c r="BA1182" s="133" t="s">
        <v>12734</v>
      </c>
      <c r="BB1182" s="133" t="s">
        <v>12734</v>
      </c>
      <c r="BC1182" s="133">
        <v>122</v>
      </c>
      <c r="BD1182" s="133">
        <v>172</v>
      </c>
      <c r="BE1182" s="133">
        <v>388</v>
      </c>
      <c r="BF1182" s="133">
        <v>373</v>
      </c>
      <c r="BG1182" s="92" t="s">
        <v>12734</v>
      </c>
      <c r="BH1182" s="8">
        <v>10.732795434161627</v>
      </c>
      <c r="BI1182" s="8">
        <v>-1009.7327954341616</v>
      </c>
      <c r="BJ1182" s="12">
        <v>1154</v>
      </c>
      <c r="BK1182" s="10">
        <v>0</v>
      </c>
      <c r="BL1182" s="10">
        <v>0.21403182159055145</v>
      </c>
      <c r="BM1182" s="10">
        <v>-1009.9468272557522</v>
      </c>
      <c r="BN1182" s="41">
        <v>-1864.3069114085577</v>
      </c>
      <c r="BO1182" s="41"/>
      <c r="BP1182" s="10">
        <v>0</v>
      </c>
      <c r="BQ1182" s="38">
        <v>0</v>
      </c>
      <c r="BR1182" s="6" t="s">
        <v>13325</v>
      </c>
      <c r="BS1182" s="51">
        <v>0</v>
      </c>
      <c r="BT1182" s="75">
        <v>2377</v>
      </c>
      <c r="BU1182" s="51">
        <v>0</v>
      </c>
      <c r="BV1182" s="75">
        <v>0</v>
      </c>
      <c r="BW1182" s="75">
        <v>0</v>
      </c>
      <c r="BX1182" s="51"/>
    </row>
    <row r="1183" spans="1:76">
      <c r="A1183" s="72" t="s">
        <v>1487</v>
      </c>
      <c r="B1183" s="1" t="s">
        <v>4777</v>
      </c>
      <c r="C1183" s="2" t="s">
        <v>3975</v>
      </c>
      <c r="D1183" s="91" t="s">
        <v>27</v>
      </c>
      <c r="E1183" s="2" t="s">
        <v>2665</v>
      </c>
      <c r="F1183" s="2" t="s">
        <v>2665</v>
      </c>
      <c r="G1183" s="2" t="s">
        <v>658</v>
      </c>
      <c r="H1183" s="2" t="s">
        <v>658</v>
      </c>
      <c r="I1183">
        <v>8055</v>
      </c>
      <c r="J1183" t="s">
        <v>7541</v>
      </c>
      <c r="K1183" t="e">
        <v>#VALUE!</v>
      </c>
      <c r="L1183" t="s">
        <v>5758</v>
      </c>
      <c r="M1183" s="175">
        <v>0</v>
      </c>
      <c r="N1183" s="124">
        <v>0</v>
      </c>
      <c r="O1183" s="75">
        <v>0</v>
      </c>
      <c r="P1183" s="124">
        <v>0</v>
      </c>
      <c r="Q1183" s="124">
        <v>0</v>
      </c>
      <c r="R1183" s="124">
        <v>0</v>
      </c>
      <c r="S1183" s="75">
        <v>0</v>
      </c>
      <c r="T1183" s="124">
        <v>0</v>
      </c>
      <c r="U1183" s="75">
        <v>0</v>
      </c>
      <c r="V1183" s="75">
        <v>0</v>
      </c>
      <c r="W1183" s="75">
        <v>0</v>
      </c>
      <c r="X1183" s="75">
        <v>0</v>
      </c>
      <c r="Y1183" s="4">
        <v>0</v>
      </c>
      <c r="Z1183" s="4">
        <v>0</v>
      </c>
      <c r="AA1183" s="4">
        <v>0</v>
      </c>
      <c r="AB1183" s="8">
        <v>0</v>
      </c>
      <c r="AC1183" s="8">
        <v>0</v>
      </c>
      <c r="AD1183" s="8">
        <v>0</v>
      </c>
      <c r="AE1183" s="8">
        <v>0</v>
      </c>
      <c r="AF1183" s="51">
        <v>0.37915166066423983</v>
      </c>
      <c r="AG1183" s="51">
        <v>0</v>
      </c>
      <c r="AH1183" s="51">
        <v>0</v>
      </c>
      <c r="AI1183" s="51">
        <v>0</v>
      </c>
      <c r="AJ1183" s="8">
        <v>-999</v>
      </c>
      <c r="AK1183" s="8" t="s">
        <v>12734</v>
      </c>
      <c r="AL1183" s="8" t="s">
        <v>12734</v>
      </c>
      <c r="AM1183" s="8">
        <v>-999</v>
      </c>
      <c r="AN1183" s="8" t="s">
        <v>12734</v>
      </c>
      <c r="AO1183" s="8" t="s">
        <v>12734</v>
      </c>
      <c r="AP1183" s="8" t="s">
        <v>12734</v>
      </c>
      <c r="AQ1183" s="8" t="s">
        <v>12734</v>
      </c>
      <c r="AR1183" s="8">
        <v>-999</v>
      </c>
      <c r="AS1183" s="8">
        <v>-999</v>
      </c>
      <c r="AT1183" s="8">
        <v>-999</v>
      </c>
      <c r="AU1183" s="8">
        <v>-999</v>
      </c>
      <c r="AV1183" s="133" t="s">
        <v>12734</v>
      </c>
      <c r="AW1183" s="133" t="s">
        <v>12734</v>
      </c>
      <c r="AX1183" s="133">
        <v>87</v>
      </c>
      <c r="AY1183" s="133" t="s">
        <v>12734</v>
      </c>
      <c r="AZ1183" s="133" t="s">
        <v>12734</v>
      </c>
      <c r="BA1183" s="133" t="s">
        <v>12734</v>
      </c>
      <c r="BB1183" s="133" t="s">
        <v>12734</v>
      </c>
      <c r="BC1183" s="133">
        <v>122</v>
      </c>
      <c r="BD1183" s="133">
        <v>172</v>
      </c>
      <c r="BE1183" s="133">
        <v>388</v>
      </c>
      <c r="BF1183" s="133">
        <v>373</v>
      </c>
      <c r="BG1183" s="92" t="s">
        <v>12734</v>
      </c>
      <c r="BH1183" s="8">
        <v>10.732795434161627</v>
      </c>
      <c r="BI1183" s="8">
        <v>-1009.7327954341616</v>
      </c>
      <c r="BJ1183" s="12">
        <v>1154</v>
      </c>
      <c r="BK1183" s="10">
        <v>0</v>
      </c>
      <c r="BL1183" s="10">
        <v>0.21403182159055145</v>
      </c>
      <c r="BM1183" s="10">
        <v>-1009.9468272557522</v>
      </c>
      <c r="BN1183" s="41">
        <v>-1864.3069114085577</v>
      </c>
      <c r="BO1183" s="41"/>
      <c r="BP1183" s="10">
        <v>0</v>
      </c>
      <c r="BQ1183" s="38">
        <v>0</v>
      </c>
      <c r="BR1183" s="6" t="s">
        <v>13325</v>
      </c>
      <c r="BS1183" s="51">
        <v>0</v>
      </c>
      <c r="BT1183" s="75">
        <v>2377</v>
      </c>
      <c r="BU1183" s="51">
        <v>0</v>
      </c>
      <c r="BV1183" s="75">
        <v>0</v>
      </c>
      <c r="BW1183" s="75">
        <v>0</v>
      </c>
      <c r="BX1183" s="51"/>
    </row>
    <row r="1184" spans="1:76">
      <c r="A1184" s="53" t="s">
        <v>1497</v>
      </c>
      <c r="B1184" s="1" t="s">
        <v>4471</v>
      </c>
      <c r="C1184" s="2" t="s">
        <v>4472</v>
      </c>
      <c r="D1184" s="91" t="s">
        <v>151</v>
      </c>
      <c r="E1184" s="2" t="s">
        <v>2665</v>
      </c>
      <c r="F1184" s="2" t="s">
        <v>2665</v>
      </c>
      <c r="G1184" s="2" t="s">
        <v>658</v>
      </c>
      <c r="H1184" s="2" t="s">
        <v>658</v>
      </c>
      <c r="I1184">
        <v>1066</v>
      </c>
      <c r="J1184" t="s">
        <v>7202</v>
      </c>
      <c r="K1184" t="e">
        <v>#VALUE!</v>
      </c>
      <c r="L1184" t="s">
        <v>2977</v>
      </c>
      <c r="M1184" s="175">
        <v>0</v>
      </c>
      <c r="N1184" s="124">
        <v>0</v>
      </c>
      <c r="O1184" s="67">
        <v>0</v>
      </c>
      <c r="P1184" s="124">
        <v>0</v>
      </c>
      <c r="Q1184" s="124">
        <v>0</v>
      </c>
      <c r="R1184" s="124">
        <v>0</v>
      </c>
      <c r="S1184" s="67">
        <v>0</v>
      </c>
      <c r="T1184" s="124">
        <v>0</v>
      </c>
      <c r="U1184" s="67">
        <v>0</v>
      </c>
      <c r="V1184" s="67">
        <v>0</v>
      </c>
      <c r="W1184" s="67">
        <v>0</v>
      </c>
      <c r="X1184" s="67">
        <v>0</v>
      </c>
      <c r="Y1184" s="52">
        <v>0</v>
      </c>
      <c r="Z1184" s="52">
        <v>0</v>
      </c>
      <c r="AA1184" s="52">
        <v>0</v>
      </c>
      <c r="AB1184" s="51">
        <v>0</v>
      </c>
      <c r="AC1184" s="51">
        <v>0</v>
      </c>
      <c r="AD1184" s="51">
        <v>0</v>
      </c>
      <c r="AE1184" s="51">
        <v>0</v>
      </c>
      <c r="AF1184" s="51">
        <v>0.37915166066423983</v>
      </c>
      <c r="AG1184" s="51">
        <v>0</v>
      </c>
      <c r="AH1184" s="51">
        <v>0</v>
      </c>
      <c r="AI1184" s="51">
        <v>0</v>
      </c>
      <c r="AJ1184" s="51">
        <v>-999</v>
      </c>
      <c r="AK1184" s="51" t="s">
        <v>12734</v>
      </c>
      <c r="AL1184" s="51" t="s">
        <v>12734</v>
      </c>
      <c r="AM1184" s="51">
        <v>-999</v>
      </c>
      <c r="AN1184" s="51" t="s">
        <v>12734</v>
      </c>
      <c r="AO1184" s="51" t="s">
        <v>12734</v>
      </c>
      <c r="AP1184" s="51" t="s">
        <v>12734</v>
      </c>
      <c r="AQ1184" s="51" t="s">
        <v>12734</v>
      </c>
      <c r="AR1184" s="51">
        <v>-999</v>
      </c>
      <c r="AS1184" s="51">
        <v>-999</v>
      </c>
      <c r="AT1184" s="51">
        <v>-999</v>
      </c>
      <c r="AU1184" s="51">
        <v>-999</v>
      </c>
      <c r="AV1184" s="76" t="s">
        <v>12734</v>
      </c>
      <c r="AW1184" s="133" t="s">
        <v>12734</v>
      </c>
      <c r="AX1184" s="133">
        <v>87</v>
      </c>
      <c r="AY1184" s="133" t="s">
        <v>12734</v>
      </c>
      <c r="AZ1184" s="133" t="s">
        <v>12734</v>
      </c>
      <c r="BA1184" s="133" t="s">
        <v>12734</v>
      </c>
      <c r="BB1184" s="133" t="s">
        <v>12734</v>
      </c>
      <c r="BC1184" s="133">
        <v>122</v>
      </c>
      <c r="BD1184" s="133">
        <v>172</v>
      </c>
      <c r="BE1184" s="133">
        <v>388</v>
      </c>
      <c r="BF1184" s="133">
        <v>373</v>
      </c>
      <c r="BG1184" s="92" t="s">
        <v>12734</v>
      </c>
      <c r="BH1184" s="51">
        <v>10.732795434161627</v>
      </c>
      <c r="BI1184" s="8">
        <v>-1009.7327954341616</v>
      </c>
      <c r="BJ1184" s="12">
        <v>1154</v>
      </c>
      <c r="BK1184" s="51">
        <v>0</v>
      </c>
      <c r="BL1184" s="51">
        <v>0.21403182159055145</v>
      </c>
      <c r="BM1184" s="51">
        <v>-1009.9468272557522</v>
      </c>
      <c r="BN1184" s="64">
        <v>-1864.3069114085577</v>
      </c>
      <c r="BO1184" s="64"/>
      <c r="BP1184" s="51">
        <v>0</v>
      </c>
      <c r="BQ1184" s="38">
        <v>0</v>
      </c>
      <c r="BR1184" s="51" t="s">
        <v>13325</v>
      </c>
      <c r="BS1184" s="51">
        <v>0</v>
      </c>
      <c r="BT1184" s="75">
        <v>2377</v>
      </c>
      <c r="BU1184" s="51">
        <v>0</v>
      </c>
      <c r="BV1184" s="75">
        <v>0</v>
      </c>
      <c r="BW1184" s="75">
        <v>0</v>
      </c>
      <c r="BX1184" s="51"/>
    </row>
    <row r="1185" spans="1:76">
      <c r="A1185" s="48" t="s">
        <v>1551</v>
      </c>
      <c r="B1185" s="104" t="s">
        <v>4787</v>
      </c>
      <c r="C1185" s="2" t="s">
        <v>3961</v>
      </c>
      <c r="D1185" s="91" t="s">
        <v>257</v>
      </c>
      <c r="E1185" s="2" t="s">
        <v>2665</v>
      </c>
      <c r="F1185" s="2" t="s">
        <v>2665</v>
      </c>
      <c r="G1185" s="2" t="s">
        <v>658</v>
      </c>
      <c r="H1185" s="2" t="s">
        <v>658</v>
      </c>
      <c r="I1185">
        <v>9514</v>
      </c>
      <c r="J1185" t="s">
        <v>7141</v>
      </c>
      <c r="K1185" t="e">
        <v>#VALUE!</v>
      </c>
      <c r="L1185" t="s">
        <v>5792</v>
      </c>
      <c r="M1185" s="175">
        <v>0</v>
      </c>
      <c r="N1185" s="124">
        <v>0</v>
      </c>
      <c r="O1185" s="75">
        <v>0</v>
      </c>
      <c r="P1185" s="124">
        <v>0</v>
      </c>
      <c r="Q1185" s="124">
        <v>0</v>
      </c>
      <c r="R1185" s="124">
        <v>0</v>
      </c>
      <c r="S1185" s="75">
        <v>0</v>
      </c>
      <c r="T1185" s="124">
        <v>0</v>
      </c>
      <c r="U1185" s="75">
        <v>0</v>
      </c>
      <c r="V1185" s="75">
        <v>0</v>
      </c>
      <c r="W1185" s="75">
        <v>0</v>
      </c>
      <c r="X1185" s="75">
        <v>0</v>
      </c>
      <c r="Y1185" s="31">
        <v>0</v>
      </c>
      <c r="Z1185" s="31">
        <v>0</v>
      </c>
      <c r="AA1185" s="31">
        <v>0</v>
      </c>
      <c r="AB1185" s="32">
        <v>0</v>
      </c>
      <c r="AC1185" s="32">
        <v>0</v>
      </c>
      <c r="AD1185" s="32">
        <v>0</v>
      </c>
      <c r="AE1185" s="32">
        <v>0</v>
      </c>
      <c r="AF1185" s="51">
        <v>0.37915166066423983</v>
      </c>
      <c r="AG1185" s="51">
        <v>0</v>
      </c>
      <c r="AH1185" s="51">
        <v>0</v>
      </c>
      <c r="AI1185" s="51">
        <v>0</v>
      </c>
      <c r="AJ1185" s="32">
        <v>-999</v>
      </c>
      <c r="AK1185" s="32" t="s">
        <v>12734</v>
      </c>
      <c r="AL1185" s="32" t="s">
        <v>12734</v>
      </c>
      <c r="AM1185" s="32">
        <v>-999</v>
      </c>
      <c r="AN1185" s="32" t="s">
        <v>12734</v>
      </c>
      <c r="AO1185" s="32" t="s">
        <v>12734</v>
      </c>
      <c r="AP1185" s="32" t="s">
        <v>12734</v>
      </c>
      <c r="AQ1185" s="32" t="s">
        <v>12734</v>
      </c>
      <c r="AR1185" s="32">
        <v>-999</v>
      </c>
      <c r="AS1185" s="32">
        <v>-999</v>
      </c>
      <c r="AT1185" s="32">
        <v>-999</v>
      </c>
      <c r="AU1185" s="32">
        <v>-999</v>
      </c>
      <c r="AV1185" s="134" t="s">
        <v>12734</v>
      </c>
      <c r="AW1185" s="133" t="s">
        <v>12734</v>
      </c>
      <c r="AX1185" s="133">
        <v>87</v>
      </c>
      <c r="AY1185" s="133" t="s">
        <v>12734</v>
      </c>
      <c r="AZ1185" s="133" t="s">
        <v>12734</v>
      </c>
      <c r="BA1185" s="133" t="s">
        <v>12734</v>
      </c>
      <c r="BB1185" s="133" t="s">
        <v>12734</v>
      </c>
      <c r="BC1185" s="133">
        <v>122</v>
      </c>
      <c r="BD1185" s="133">
        <v>172</v>
      </c>
      <c r="BE1185" s="133">
        <v>388</v>
      </c>
      <c r="BF1185" s="133">
        <v>373</v>
      </c>
      <c r="BG1185" s="92" t="s">
        <v>12734</v>
      </c>
      <c r="BH1185" s="32">
        <v>10.732795434161627</v>
      </c>
      <c r="BI1185" s="8">
        <v>-1009.7327954341616</v>
      </c>
      <c r="BJ1185" s="12">
        <v>1154</v>
      </c>
      <c r="BK1185" s="32">
        <v>0</v>
      </c>
      <c r="BL1185" s="32">
        <v>0.21403182159055145</v>
      </c>
      <c r="BM1185" s="32">
        <v>-1009.9468272557522</v>
      </c>
      <c r="BN1185" s="40">
        <v>-1864.3069114085577</v>
      </c>
      <c r="BO1185" s="40"/>
      <c r="BP1185" s="32">
        <v>0</v>
      </c>
      <c r="BQ1185" s="38">
        <v>0</v>
      </c>
      <c r="BR1185" s="6" t="s">
        <v>13325</v>
      </c>
      <c r="BS1185" s="51">
        <v>0</v>
      </c>
      <c r="BT1185" s="75">
        <v>2377</v>
      </c>
      <c r="BU1185" s="51">
        <v>0</v>
      </c>
      <c r="BV1185" s="75">
        <v>0</v>
      </c>
      <c r="BW1185" s="75">
        <v>0</v>
      </c>
      <c r="BX1185" s="51"/>
    </row>
    <row r="1186" spans="1:76">
      <c r="A1186" s="48" t="s">
        <v>1567</v>
      </c>
      <c r="B1186" s="104" t="s">
        <v>4605</v>
      </c>
      <c r="C1186" s="2" t="s">
        <v>4258</v>
      </c>
      <c r="D1186" s="91" t="s">
        <v>154</v>
      </c>
      <c r="E1186" s="2" t="s">
        <v>2665</v>
      </c>
      <c r="F1186" s="2" t="s">
        <v>2665</v>
      </c>
      <c r="G1186" s="2" t="s">
        <v>658</v>
      </c>
      <c r="H1186" s="2" t="s">
        <v>658</v>
      </c>
      <c r="I1186">
        <v>5248</v>
      </c>
      <c r="J1186" t="s">
        <v>6477</v>
      </c>
      <c r="K1186" t="e">
        <v>#VALUE!</v>
      </c>
      <c r="L1186" t="s">
        <v>3039</v>
      </c>
      <c r="M1186" s="175">
        <v>0</v>
      </c>
      <c r="N1186" s="124">
        <v>0</v>
      </c>
      <c r="O1186" s="75">
        <v>0</v>
      </c>
      <c r="P1186" s="124">
        <v>0</v>
      </c>
      <c r="Q1186" s="124">
        <v>0</v>
      </c>
      <c r="R1186" s="124">
        <v>0</v>
      </c>
      <c r="S1186" s="75">
        <v>0</v>
      </c>
      <c r="T1186" s="124">
        <v>0</v>
      </c>
      <c r="U1186" s="75">
        <v>0</v>
      </c>
      <c r="V1186" s="75">
        <v>0</v>
      </c>
      <c r="W1186" s="75">
        <v>0</v>
      </c>
      <c r="X1186" s="75">
        <v>0</v>
      </c>
      <c r="Y1186" s="4">
        <v>0</v>
      </c>
      <c r="Z1186" s="4">
        <v>0</v>
      </c>
      <c r="AA1186" s="4">
        <v>0</v>
      </c>
      <c r="AB1186" s="8">
        <v>0</v>
      </c>
      <c r="AC1186" s="8">
        <v>0</v>
      </c>
      <c r="AD1186" s="8">
        <v>0</v>
      </c>
      <c r="AE1186" s="8">
        <v>0</v>
      </c>
      <c r="AF1186" s="51">
        <v>0.37915166066423983</v>
      </c>
      <c r="AG1186" s="51">
        <v>0</v>
      </c>
      <c r="AH1186" s="51">
        <v>0</v>
      </c>
      <c r="AI1186" s="51">
        <v>0</v>
      </c>
      <c r="AJ1186" s="8">
        <v>-999</v>
      </c>
      <c r="AK1186" s="8" t="s">
        <v>12734</v>
      </c>
      <c r="AL1186" s="8" t="s">
        <v>12734</v>
      </c>
      <c r="AM1186" s="8">
        <v>-999</v>
      </c>
      <c r="AN1186" s="8" t="s">
        <v>12734</v>
      </c>
      <c r="AO1186" s="8" t="s">
        <v>12734</v>
      </c>
      <c r="AP1186" s="8" t="s">
        <v>12734</v>
      </c>
      <c r="AQ1186" s="8" t="s">
        <v>12734</v>
      </c>
      <c r="AR1186" s="8">
        <v>-999</v>
      </c>
      <c r="AS1186" s="8">
        <v>-999</v>
      </c>
      <c r="AT1186" s="8">
        <v>-999</v>
      </c>
      <c r="AU1186" s="8">
        <v>-999</v>
      </c>
      <c r="AV1186" s="133" t="s">
        <v>12734</v>
      </c>
      <c r="AW1186" s="133" t="s">
        <v>12734</v>
      </c>
      <c r="AX1186" s="133">
        <v>87</v>
      </c>
      <c r="AY1186" s="133" t="s">
        <v>12734</v>
      </c>
      <c r="AZ1186" s="133" t="s">
        <v>12734</v>
      </c>
      <c r="BA1186" s="133" t="s">
        <v>12734</v>
      </c>
      <c r="BB1186" s="133" t="s">
        <v>12734</v>
      </c>
      <c r="BC1186" s="133">
        <v>122</v>
      </c>
      <c r="BD1186" s="133">
        <v>172</v>
      </c>
      <c r="BE1186" s="133">
        <v>388</v>
      </c>
      <c r="BF1186" s="133">
        <v>373</v>
      </c>
      <c r="BG1186" s="92" t="s">
        <v>12734</v>
      </c>
      <c r="BH1186" s="8">
        <v>10.732795434161627</v>
      </c>
      <c r="BI1186" s="8">
        <v>-1009.7327954341616</v>
      </c>
      <c r="BJ1186" s="12">
        <v>1154</v>
      </c>
      <c r="BK1186" s="10">
        <v>0</v>
      </c>
      <c r="BL1186" s="10">
        <v>0.21403182159055145</v>
      </c>
      <c r="BM1186" s="10">
        <v>-1009.9468272557522</v>
      </c>
      <c r="BN1186" s="41">
        <v>-1864.3069114085577</v>
      </c>
      <c r="BO1186" s="41"/>
      <c r="BP1186" s="10">
        <v>0</v>
      </c>
      <c r="BQ1186" s="38">
        <v>0</v>
      </c>
      <c r="BR1186" s="6" t="s">
        <v>13325</v>
      </c>
      <c r="BS1186" s="51">
        <v>0</v>
      </c>
      <c r="BT1186" s="75">
        <v>2377</v>
      </c>
      <c r="BU1186" s="51">
        <v>0</v>
      </c>
      <c r="BV1186" s="75">
        <v>0</v>
      </c>
      <c r="BW1186" s="75">
        <v>0</v>
      </c>
      <c r="BX1186" s="51"/>
    </row>
    <row r="1187" spans="1:76">
      <c r="A1187" s="48" t="s">
        <v>9553</v>
      </c>
      <c r="B1187" s="104" t="s">
        <v>4562</v>
      </c>
      <c r="C1187" s="2" t="s">
        <v>5054</v>
      </c>
      <c r="D1187" s="91" t="s">
        <v>8857</v>
      </c>
      <c r="E1187" s="2" t="s">
        <v>1458</v>
      </c>
      <c r="F1187" s="2" t="s">
        <v>6289</v>
      </c>
      <c r="G1187" s="2" t="s">
        <v>658</v>
      </c>
      <c r="H1187" s="2" t="s">
        <v>658</v>
      </c>
      <c r="I1187">
        <v>17005</v>
      </c>
      <c r="J1187" t="s">
        <v>8858</v>
      </c>
      <c r="K1187" t="e">
        <v>#VALUE!</v>
      </c>
      <c r="L1187" t="s">
        <v>9554</v>
      </c>
      <c r="M1187" s="175">
        <v>0</v>
      </c>
      <c r="N1187" s="124">
        <v>0</v>
      </c>
      <c r="O1187" s="67">
        <v>0</v>
      </c>
      <c r="P1187" s="124">
        <v>0</v>
      </c>
      <c r="Q1187" s="124">
        <v>0</v>
      </c>
      <c r="R1187" s="124">
        <v>0</v>
      </c>
      <c r="S1187" s="67">
        <v>0</v>
      </c>
      <c r="T1187" s="124">
        <v>0</v>
      </c>
      <c r="U1187" s="67">
        <v>0</v>
      </c>
      <c r="V1187" s="67">
        <v>0</v>
      </c>
      <c r="W1187" s="67">
        <v>0</v>
      </c>
      <c r="X1187" s="67">
        <v>0</v>
      </c>
      <c r="Y1187" s="4">
        <v>0</v>
      </c>
      <c r="Z1187" s="4">
        <v>0</v>
      </c>
      <c r="AA1187" s="4">
        <v>0</v>
      </c>
      <c r="AB1187" s="8">
        <v>0</v>
      </c>
      <c r="AC1187" s="8">
        <v>0</v>
      </c>
      <c r="AD1187" s="8">
        <v>0</v>
      </c>
      <c r="AE1187" s="8">
        <v>0</v>
      </c>
      <c r="AF1187" s="51">
        <v>0.37915166066423983</v>
      </c>
      <c r="AG1187" s="51">
        <v>0</v>
      </c>
      <c r="AH1187" s="51">
        <v>0</v>
      </c>
      <c r="AI1187" s="51">
        <v>0</v>
      </c>
      <c r="AJ1187" s="8">
        <v>-999</v>
      </c>
      <c r="AK1187" s="8" t="s">
        <v>12734</v>
      </c>
      <c r="AL1187" s="8" t="s">
        <v>12734</v>
      </c>
      <c r="AM1187" s="8">
        <v>-999</v>
      </c>
      <c r="AN1187" s="8" t="s">
        <v>12734</v>
      </c>
      <c r="AO1187" s="8" t="s">
        <v>12734</v>
      </c>
      <c r="AP1187" s="8" t="s">
        <v>12734</v>
      </c>
      <c r="AQ1187" s="8" t="s">
        <v>12734</v>
      </c>
      <c r="AR1187" s="8">
        <v>-999</v>
      </c>
      <c r="AS1187" s="8">
        <v>-999</v>
      </c>
      <c r="AT1187" s="8">
        <v>-999</v>
      </c>
      <c r="AU1187" s="8">
        <v>-999</v>
      </c>
      <c r="AV1187" s="133" t="s">
        <v>12734</v>
      </c>
      <c r="AW1187" s="133" t="s">
        <v>12734</v>
      </c>
      <c r="AX1187" s="133">
        <v>87</v>
      </c>
      <c r="AY1187" s="133" t="s">
        <v>12734</v>
      </c>
      <c r="AZ1187" s="133" t="s">
        <v>12734</v>
      </c>
      <c r="BA1187" s="133" t="s">
        <v>12734</v>
      </c>
      <c r="BB1187" s="133" t="s">
        <v>12734</v>
      </c>
      <c r="BC1187" s="133">
        <v>122</v>
      </c>
      <c r="BD1187" s="133">
        <v>172</v>
      </c>
      <c r="BE1187" s="133">
        <v>388</v>
      </c>
      <c r="BF1187" s="133">
        <v>373</v>
      </c>
      <c r="BG1187" s="92" t="s">
        <v>12734</v>
      </c>
      <c r="BH1187" s="8">
        <v>10.732795434161627</v>
      </c>
      <c r="BI1187" s="8">
        <v>-1009.7327954341616</v>
      </c>
      <c r="BJ1187" s="12">
        <v>1154</v>
      </c>
      <c r="BK1187" s="10">
        <v>0</v>
      </c>
      <c r="BL1187" s="10">
        <v>0.21403182159055145</v>
      </c>
      <c r="BM1187" s="10">
        <v>-1009.9468272557522</v>
      </c>
      <c r="BN1187" s="41">
        <v>-1864.3069114085577</v>
      </c>
      <c r="BO1187" s="41"/>
      <c r="BP1187" s="10">
        <v>0</v>
      </c>
      <c r="BQ1187" s="38">
        <v>0</v>
      </c>
      <c r="BR1187" s="6" t="s">
        <v>13325</v>
      </c>
      <c r="BS1187" s="51">
        <v>0</v>
      </c>
      <c r="BT1187" s="75">
        <v>2377</v>
      </c>
      <c r="BU1187" s="51">
        <v>0</v>
      </c>
      <c r="BV1187" s="75">
        <v>0</v>
      </c>
      <c r="BW1187" s="75">
        <v>0</v>
      </c>
      <c r="BX1187" s="6"/>
    </row>
    <row r="1188" spans="1:76">
      <c r="A1188" s="26" t="s">
        <v>1682</v>
      </c>
      <c r="B1188" s="1" t="s">
        <v>4798</v>
      </c>
      <c r="C1188" s="2" t="s">
        <v>4011</v>
      </c>
      <c r="D1188" s="91" t="s">
        <v>364</v>
      </c>
      <c r="E1188" s="2" t="s">
        <v>2665</v>
      </c>
      <c r="F1188" s="2" t="s">
        <v>2665</v>
      </c>
      <c r="G1188" s="2" t="s">
        <v>658</v>
      </c>
      <c r="H1188" s="2" t="s">
        <v>658</v>
      </c>
      <c r="I1188">
        <v>957</v>
      </c>
      <c r="J1188" t="s">
        <v>6402</v>
      </c>
      <c r="K1188" t="e">
        <v>#VALUE!</v>
      </c>
      <c r="L1188" t="s">
        <v>5857</v>
      </c>
      <c r="M1188" s="175">
        <v>0</v>
      </c>
      <c r="N1188" s="124">
        <v>0</v>
      </c>
      <c r="O1188" s="75">
        <v>0</v>
      </c>
      <c r="P1188" s="124">
        <v>0</v>
      </c>
      <c r="Q1188" s="124">
        <v>0</v>
      </c>
      <c r="R1188" s="124">
        <v>0</v>
      </c>
      <c r="S1188" s="75">
        <v>0</v>
      </c>
      <c r="T1188" s="124">
        <v>0</v>
      </c>
      <c r="U1188" s="75">
        <v>0</v>
      </c>
      <c r="V1188" s="75">
        <v>0</v>
      </c>
      <c r="W1188" s="75">
        <v>0</v>
      </c>
      <c r="X1188" s="75">
        <v>0</v>
      </c>
      <c r="Y1188" s="4">
        <v>0</v>
      </c>
      <c r="Z1188" s="4">
        <v>0</v>
      </c>
      <c r="AA1188" s="4">
        <v>0</v>
      </c>
      <c r="AB1188" s="8">
        <v>0</v>
      </c>
      <c r="AC1188" s="8">
        <v>0</v>
      </c>
      <c r="AD1188" s="8">
        <v>0</v>
      </c>
      <c r="AE1188" s="8">
        <v>0</v>
      </c>
      <c r="AF1188" s="51">
        <v>0.37915166066423983</v>
      </c>
      <c r="AG1188" s="51">
        <v>0</v>
      </c>
      <c r="AH1188" s="51">
        <v>0</v>
      </c>
      <c r="AI1188" s="51">
        <v>0</v>
      </c>
      <c r="AJ1188" s="8">
        <v>-999</v>
      </c>
      <c r="AK1188" s="8" t="s">
        <v>12734</v>
      </c>
      <c r="AL1188" s="8" t="s">
        <v>12734</v>
      </c>
      <c r="AM1188" s="8">
        <v>-999</v>
      </c>
      <c r="AN1188" s="8" t="s">
        <v>12734</v>
      </c>
      <c r="AO1188" s="8" t="s">
        <v>12734</v>
      </c>
      <c r="AP1188" s="8" t="s">
        <v>12734</v>
      </c>
      <c r="AQ1188" s="8" t="s">
        <v>12734</v>
      </c>
      <c r="AR1188" s="8">
        <v>-999</v>
      </c>
      <c r="AS1188" s="8">
        <v>-999</v>
      </c>
      <c r="AT1188" s="8">
        <v>-999</v>
      </c>
      <c r="AU1188" s="8">
        <v>-999</v>
      </c>
      <c r="AV1188" s="133" t="s">
        <v>12734</v>
      </c>
      <c r="AW1188" s="133" t="s">
        <v>12734</v>
      </c>
      <c r="AX1188" s="133">
        <v>87</v>
      </c>
      <c r="AY1188" s="133" t="s">
        <v>12734</v>
      </c>
      <c r="AZ1188" s="133" t="s">
        <v>12734</v>
      </c>
      <c r="BA1188" s="133" t="s">
        <v>12734</v>
      </c>
      <c r="BB1188" s="133" t="s">
        <v>12734</v>
      </c>
      <c r="BC1188" s="133">
        <v>122</v>
      </c>
      <c r="BD1188" s="133">
        <v>172</v>
      </c>
      <c r="BE1188" s="133">
        <v>388</v>
      </c>
      <c r="BF1188" s="133">
        <v>373</v>
      </c>
      <c r="BG1188" s="92" t="s">
        <v>12734</v>
      </c>
      <c r="BH1188" s="8">
        <v>10.732795434161627</v>
      </c>
      <c r="BI1188" s="8">
        <v>-1009.7327954341616</v>
      </c>
      <c r="BJ1188" s="12">
        <v>1154</v>
      </c>
      <c r="BK1188" s="10">
        <v>0</v>
      </c>
      <c r="BL1188" s="10">
        <v>0.21403182159055145</v>
      </c>
      <c r="BM1188" s="10">
        <v>-1009.9468272557522</v>
      </c>
      <c r="BN1188" s="41">
        <v>-1864.3069114085577</v>
      </c>
      <c r="BO1188" s="41"/>
      <c r="BP1188" s="10">
        <v>0</v>
      </c>
      <c r="BQ1188" s="38">
        <v>0</v>
      </c>
      <c r="BR1188" s="6" t="s">
        <v>13325</v>
      </c>
      <c r="BS1188" s="51">
        <v>0</v>
      </c>
      <c r="BT1188" s="75">
        <v>2377</v>
      </c>
      <c r="BU1188" s="51">
        <v>0</v>
      </c>
      <c r="BV1188" s="75">
        <v>0</v>
      </c>
      <c r="BW1188" s="75">
        <v>0</v>
      </c>
      <c r="BX1188" s="51"/>
    </row>
    <row r="1189" spans="1:76">
      <c r="A1189" s="61" t="s">
        <v>1700</v>
      </c>
      <c r="B1189" s="104" t="s">
        <v>4408</v>
      </c>
      <c r="C1189" s="2" t="s">
        <v>4108</v>
      </c>
      <c r="D1189" s="91" t="s">
        <v>190</v>
      </c>
      <c r="E1189" s="2" t="s">
        <v>2665</v>
      </c>
      <c r="F1189" s="2" t="s">
        <v>2665</v>
      </c>
      <c r="G1189" s="2" t="s">
        <v>658</v>
      </c>
      <c r="H1189" s="2" t="s">
        <v>658</v>
      </c>
      <c r="I1189">
        <v>1443</v>
      </c>
      <c r="J1189" t="s">
        <v>7702</v>
      </c>
      <c r="K1189" t="e">
        <v>#VALUE!</v>
      </c>
      <c r="L1189" t="s">
        <v>3161</v>
      </c>
      <c r="M1189" s="175">
        <v>0</v>
      </c>
      <c r="N1189" s="124">
        <v>0</v>
      </c>
      <c r="O1189" s="75">
        <v>0</v>
      </c>
      <c r="P1189" s="124">
        <v>0</v>
      </c>
      <c r="Q1189" s="124">
        <v>0</v>
      </c>
      <c r="R1189" s="124">
        <v>0</v>
      </c>
      <c r="S1189" s="75">
        <v>0</v>
      </c>
      <c r="T1189" s="124">
        <v>0</v>
      </c>
      <c r="U1189" s="75">
        <v>0</v>
      </c>
      <c r="V1189" s="75">
        <v>0</v>
      </c>
      <c r="W1189" s="75">
        <v>0</v>
      </c>
      <c r="X1189" s="75">
        <v>0</v>
      </c>
      <c r="Y1189" s="52">
        <v>0</v>
      </c>
      <c r="Z1189" s="52">
        <v>0</v>
      </c>
      <c r="AA1189" s="52">
        <v>0</v>
      </c>
      <c r="AB1189" s="51">
        <v>0</v>
      </c>
      <c r="AC1189" s="51">
        <v>0</v>
      </c>
      <c r="AD1189" s="51">
        <v>0</v>
      </c>
      <c r="AE1189" s="51">
        <v>0</v>
      </c>
      <c r="AF1189" s="51">
        <v>0.37915166066423983</v>
      </c>
      <c r="AG1189" s="51">
        <v>0</v>
      </c>
      <c r="AH1189" s="51">
        <v>0</v>
      </c>
      <c r="AI1189" s="51">
        <v>0</v>
      </c>
      <c r="AJ1189" s="51">
        <v>-999</v>
      </c>
      <c r="AK1189" s="51" t="s">
        <v>12734</v>
      </c>
      <c r="AL1189" s="51" t="s">
        <v>12734</v>
      </c>
      <c r="AM1189" s="51">
        <v>-999</v>
      </c>
      <c r="AN1189" s="51" t="s">
        <v>12734</v>
      </c>
      <c r="AO1189" s="51" t="s">
        <v>12734</v>
      </c>
      <c r="AP1189" s="51" t="s">
        <v>12734</v>
      </c>
      <c r="AQ1189" s="51" t="s">
        <v>12734</v>
      </c>
      <c r="AR1189" s="51">
        <v>-999</v>
      </c>
      <c r="AS1189" s="51">
        <v>-999</v>
      </c>
      <c r="AT1189" s="51">
        <v>-999</v>
      </c>
      <c r="AU1189" s="51">
        <v>-999</v>
      </c>
      <c r="AV1189" s="76" t="s">
        <v>12734</v>
      </c>
      <c r="AW1189" s="133" t="s">
        <v>12734</v>
      </c>
      <c r="AX1189" s="133">
        <v>87</v>
      </c>
      <c r="AY1189" s="133" t="s">
        <v>12734</v>
      </c>
      <c r="AZ1189" s="133" t="s">
        <v>12734</v>
      </c>
      <c r="BA1189" s="133" t="s">
        <v>12734</v>
      </c>
      <c r="BB1189" s="133" t="s">
        <v>12734</v>
      </c>
      <c r="BC1189" s="133">
        <v>122</v>
      </c>
      <c r="BD1189" s="133">
        <v>172</v>
      </c>
      <c r="BE1189" s="133">
        <v>388</v>
      </c>
      <c r="BF1189" s="133">
        <v>373</v>
      </c>
      <c r="BG1189" s="92" t="s">
        <v>12734</v>
      </c>
      <c r="BH1189" s="51">
        <v>10.732795434161627</v>
      </c>
      <c r="BI1189" s="8">
        <v>-1009.7327954341616</v>
      </c>
      <c r="BJ1189" s="12">
        <v>1154</v>
      </c>
      <c r="BK1189" s="51">
        <v>0</v>
      </c>
      <c r="BL1189" s="51">
        <v>0.21403182159055145</v>
      </c>
      <c r="BM1189" s="51">
        <v>-1009.9468272557522</v>
      </c>
      <c r="BN1189" s="64">
        <v>-1864.3069114085577</v>
      </c>
      <c r="BO1189" s="64"/>
      <c r="BP1189" s="51">
        <v>0</v>
      </c>
      <c r="BQ1189" s="38">
        <v>0</v>
      </c>
      <c r="BR1189" s="51" t="s">
        <v>13325</v>
      </c>
      <c r="BS1189" s="51">
        <v>0</v>
      </c>
      <c r="BT1189" s="75">
        <v>2377</v>
      </c>
      <c r="BU1189" s="51">
        <v>0</v>
      </c>
      <c r="BV1189" s="75">
        <v>0</v>
      </c>
      <c r="BW1189" s="75">
        <v>0</v>
      </c>
      <c r="BX1189" s="51"/>
    </row>
    <row r="1190" spans="1:76">
      <c r="A1190" s="135" t="s">
        <v>1710</v>
      </c>
      <c r="B1190" s="104" t="s">
        <v>4444</v>
      </c>
      <c r="C1190" s="2" t="s">
        <v>4247</v>
      </c>
      <c r="D1190" s="91" t="s">
        <v>398</v>
      </c>
      <c r="E1190" s="2" t="s">
        <v>1366</v>
      </c>
      <c r="F1190" s="2" t="s">
        <v>3643</v>
      </c>
      <c r="G1190" s="2" t="s">
        <v>658</v>
      </c>
      <c r="H1190" s="2" t="s">
        <v>658</v>
      </c>
      <c r="I1190" s="123">
        <v>9219</v>
      </c>
      <c r="J1190" s="123" t="s">
        <v>6935</v>
      </c>
      <c r="K1190" s="123" t="e">
        <v>#VALUE!</v>
      </c>
      <c r="L1190" s="123" t="s">
        <v>3170</v>
      </c>
      <c r="M1190" s="124">
        <v>0</v>
      </c>
      <c r="N1190" s="124">
        <v>0</v>
      </c>
      <c r="O1190" s="124">
        <v>0</v>
      </c>
      <c r="P1190" s="124">
        <v>0</v>
      </c>
      <c r="Q1190" s="124">
        <v>0</v>
      </c>
      <c r="R1190" s="124">
        <v>0</v>
      </c>
      <c r="S1190" s="124">
        <v>0</v>
      </c>
      <c r="T1190" s="124">
        <v>0</v>
      </c>
      <c r="U1190" s="124">
        <v>0</v>
      </c>
      <c r="V1190" s="124">
        <v>0</v>
      </c>
      <c r="W1190" s="124">
        <v>0</v>
      </c>
      <c r="X1190" s="124">
        <v>0</v>
      </c>
      <c r="Y1190" s="125">
        <v>0</v>
      </c>
      <c r="Z1190" s="125">
        <v>0</v>
      </c>
      <c r="AA1190" s="125">
        <v>0</v>
      </c>
      <c r="AB1190" s="126">
        <v>0</v>
      </c>
      <c r="AC1190" s="126">
        <v>0</v>
      </c>
      <c r="AD1190" s="126">
        <v>0</v>
      </c>
      <c r="AE1190" s="126">
        <v>0</v>
      </c>
      <c r="AF1190" s="126">
        <v>0.37915166066423983</v>
      </c>
      <c r="AG1190" s="126">
        <v>0</v>
      </c>
      <c r="AH1190" s="126">
        <v>0</v>
      </c>
      <c r="AI1190" s="51">
        <v>0</v>
      </c>
      <c r="AJ1190" s="126">
        <v>-999</v>
      </c>
      <c r="AK1190" s="126" t="s">
        <v>12734</v>
      </c>
      <c r="AL1190" s="126" t="s">
        <v>12734</v>
      </c>
      <c r="AM1190" s="126">
        <v>-999</v>
      </c>
      <c r="AN1190" s="126" t="s">
        <v>12734</v>
      </c>
      <c r="AO1190" s="126" t="s">
        <v>12734</v>
      </c>
      <c r="AP1190" s="126" t="s">
        <v>12734</v>
      </c>
      <c r="AQ1190" s="126" t="s">
        <v>12734</v>
      </c>
      <c r="AR1190" s="126">
        <v>-999</v>
      </c>
      <c r="AS1190" s="126">
        <v>-999</v>
      </c>
      <c r="AT1190" s="126">
        <v>-999</v>
      </c>
      <c r="AU1190" s="126">
        <v>-999</v>
      </c>
      <c r="AV1190" s="128" t="s">
        <v>12734</v>
      </c>
      <c r="AW1190" s="128" t="s">
        <v>12734</v>
      </c>
      <c r="AX1190" s="128">
        <v>87</v>
      </c>
      <c r="AY1190" s="128" t="s">
        <v>12734</v>
      </c>
      <c r="AZ1190" s="128" t="s">
        <v>12734</v>
      </c>
      <c r="BA1190" s="128" t="s">
        <v>12734</v>
      </c>
      <c r="BB1190" s="128" t="s">
        <v>12734</v>
      </c>
      <c r="BC1190" s="128">
        <v>122</v>
      </c>
      <c r="BD1190" s="128">
        <v>172</v>
      </c>
      <c r="BE1190" s="128">
        <v>388</v>
      </c>
      <c r="BF1190" s="128">
        <v>373</v>
      </c>
      <c r="BG1190" s="127" t="s">
        <v>12734</v>
      </c>
      <c r="BH1190" s="126">
        <v>10.732795434161627</v>
      </c>
      <c r="BI1190" s="126">
        <v>-1009.7327954341616</v>
      </c>
      <c r="BJ1190" s="128">
        <v>1154</v>
      </c>
      <c r="BK1190" s="126">
        <v>0</v>
      </c>
      <c r="BL1190" s="126">
        <v>0.21403182159055145</v>
      </c>
      <c r="BM1190" s="126">
        <v>-1009.9468272557522</v>
      </c>
      <c r="BN1190" s="129">
        <v>-1864.3069114085577</v>
      </c>
      <c r="BO1190" s="129"/>
      <c r="BP1190" s="126">
        <v>0</v>
      </c>
      <c r="BQ1190" s="38">
        <v>0</v>
      </c>
      <c r="BR1190" s="126" t="s">
        <v>13325</v>
      </c>
      <c r="BS1190" s="126">
        <v>0</v>
      </c>
      <c r="BT1190" s="124">
        <v>2377</v>
      </c>
      <c r="BU1190" s="126">
        <v>0</v>
      </c>
      <c r="BV1190" s="124">
        <v>0</v>
      </c>
      <c r="BW1190" s="124">
        <v>0</v>
      </c>
      <c r="BX1190" s="126"/>
    </row>
    <row r="1191" spans="1:76">
      <c r="A1191" s="26" t="s">
        <v>1714</v>
      </c>
      <c r="B1191" s="1" t="s">
        <v>4629</v>
      </c>
      <c r="C1191" s="2" t="s">
        <v>4630</v>
      </c>
      <c r="D1191" s="91" t="s">
        <v>94</v>
      </c>
      <c r="E1191" s="2" t="s">
        <v>2665</v>
      </c>
      <c r="F1191" s="2" t="s">
        <v>2665</v>
      </c>
      <c r="G1191" s="2" t="s">
        <v>658</v>
      </c>
      <c r="H1191" s="2" t="s">
        <v>658</v>
      </c>
      <c r="I1191">
        <v>6165</v>
      </c>
      <c r="J1191" t="s">
        <v>7652</v>
      </c>
      <c r="K1191" t="e">
        <v>#VALUE!</v>
      </c>
      <c r="L1191" t="s">
        <v>3173</v>
      </c>
      <c r="M1191" s="175">
        <v>0</v>
      </c>
      <c r="N1191" s="124">
        <v>0</v>
      </c>
      <c r="O1191" s="75">
        <v>0</v>
      </c>
      <c r="P1191" s="124">
        <v>0</v>
      </c>
      <c r="Q1191" s="124">
        <v>0</v>
      </c>
      <c r="R1191" s="124">
        <v>0</v>
      </c>
      <c r="S1191" s="75">
        <v>0</v>
      </c>
      <c r="T1191" s="124">
        <v>0</v>
      </c>
      <c r="U1191" s="75">
        <v>0</v>
      </c>
      <c r="V1191" s="75">
        <v>0</v>
      </c>
      <c r="W1191" s="75">
        <v>0</v>
      </c>
      <c r="X1191" s="75">
        <v>0</v>
      </c>
      <c r="Y1191" s="4">
        <v>0</v>
      </c>
      <c r="Z1191" s="4">
        <v>0</v>
      </c>
      <c r="AA1191" s="4">
        <v>0</v>
      </c>
      <c r="AB1191" s="8">
        <v>0</v>
      </c>
      <c r="AC1191" s="8">
        <v>0</v>
      </c>
      <c r="AD1191" s="8">
        <v>0</v>
      </c>
      <c r="AE1191" s="8">
        <v>0</v>
      </c>
      <c r="AF1191" s="51">
        <v>0.37915166066423983</v>
      </c>
      <c r="AG1191" s="51">
        <v>0</v>
      </c>
      <c r="AH1191" s="51">
        <v>0</v>
      </c>
      <c r="AI1191" s="51">
        <v>0</v>
      </c>
      <c r="AJ1191" s="8">
        <v>-999</v>
      </c>
      <c r="AK1191" s="8" t="s">
        <v>12734</v>
      </c>
      <c r="AL1191" s="8" t="s">
        <v>12734</v>
      </c>
      <c r="AM1191" s="8">
        <v>-999</v>
      </c>
      <c r="AN1191" s="8" t="s">
        <v>12734</v>
      </c>
      <c r="AO1191" s="8" t="s">
        <v>12734</v>
      </c>
      <c r="AP1191" s="8" t="s">
        <v>12734</v>
      </c>
      <c r="AQ1191" s="8" t="s">
        <v>12734</v>
      </c>
      <c r="AR1191" s="8">
        <v>-999</v>
      </c>
      <c r="AS1191" s="8">
        <v>-999</v>
      </c>
      <c r="AT1191" s="8">
        <v>-999</v>
      </c>
      <c r="AU1191" s="8">
        <v>-999</v>
      </c>
      <c r="AV1191" s="133" t="s">
        <v>12734</v>
      </c>
      <c r="AW1191" s="133" t="s">
        <v>12734</v>
      </c>
      <c r="AX1191" s="133">
        <v>87</v>
      </c>
      <c r="AY1191" s="133" t="s">
        <v>12734</v>
      </c>
      <c r="AZ1191" s="133" t="s">
        <v>12734</v>
      </c>
      <c r="BA1191" s="133" t="s">
        <v>12734</v>
      </c>
      <c r="BB1191" s="133" t="s">
        <v>12734</v>
      </c>
      <c r="BC1191" s="133">
        <v>122</v>
      </c>
      <c r="BD1191" s="133">
        <v>172</v>
      </c>
      <c r="BE1191" s="133">
        <v>388</v>
      </c>
      <c r="BF1191" s="133">
        <v>373</v>
      </c>
      <c r="BG1191" s="92" t="s">
        <v>12734</v>
      </c>
      <c r="BH1191" s="8">
        <v>10.732795434161627</v>
      </c>
      <c r="BI1191" s="8">
        <v>-1009.7327954341616</v>
      </c>
      <c r="BJ1191" s="12">
        <v>1154</v>
      </c>
      <c r="BK1191" s="10">
        <v>0</v>
      </c>
      <c r="BL1191" s="10">
        <v>0.21403182159055145</v>
      </c>
      <c r="BM1191" s="10">
        <v>-1009.9468272557522</v>
      </c>
      <c r="BN1191" s="41">
        <v>-1864.3069114085577</v>
      </c>
      <c r="BO1191" s="41"/>
      <c r="BP1191" s="10">
        <v>0</v>
      </c>
      <c r="BQ1191" s="38">
        <v>0</v>
      </c>
      <c r="BR1191" s="6" t="s">
        <v>13325</v>
      </c>
      <c r="BS1191" s="51">
        <v>0</v>
      </c>
      <c r="BT1191" s="75">
        <v>2377</v>
      </c>
      <c r="BU1191" s="51">
        <v>0</v>
      </c>
      <c r="BV1191" s="75">
        <v>0</v>
      </c>
      <c r="BW1191" s="75">
        <v>0</v>
      </c>
      <c r="BX1191" s="51"/>
    </row>
    <row r="1192" spans="1:76">
      <c r="A1192" s="48" t="s">
        <v>1717</v>
      </c>
      <c r="B1192" s="104" t="s">
        <v>4803</v>
      </c>
      <c r="C1192" s="2" t="s">
        <v>3990</v>
      </c>
      <c r="D1192" s="91" t="s">
        <v>19</v>
      </c>
      <c r="E1192" s="2" t="s">
        <v>2665</v>
      </c>
      <c r="F1192" s="2" t="s">
        <v>2665</v>
      </c>
      <c r="G1192" s="2" t="s">
        <v>658</v>
      </c>
      <c r="H1192" s="2" t="s">
        <v>658</v>
      </c>
      <c r="I1192">
        <v>2066</v>
      </c>
      <c r="J1192" t="s">
        <v>6645</v>
      </c>
      <c r="K1192" t="e">
        <v>#VALUE!</v>
      </c>
      <c r="L1192" t="s">
        <v>5872</v>
      </c>
      <c r="M1192" s="175">
        <v>0</v>
      </c>
      <c r="N1192" s="124">
        <v>0</v>
      </c>
      <c r="O1192" s="75">
        <v>0</v>
      </c>
      <c r="P1192" s="124">
        <v>0</v>
      </c>
      <c r="Q1192" s="124">
        <v>0</v>
      </c>
      <c r="R1192" s="124">
        <v>0</v>
      </c>
      <c r="S1192" s="75">
        <v>0</v>
      </c>
      <c r="T1192" s="124">
        <v>0</v>
      </c>
      <c r="U1192" s="75">
        <v>0</v>
      </c>
      <c r="V1192" s="75">
        <v>0</v>
      </c>
      <c r="W1192" s="75">
        <v>0</v>
      </c>
      <c r="X1192" s="75">
        <v>0</v>
      </c>
      <c r="Y1192" s="4">
        <v>0</v>
      </c>
      <c r="Z1192" s="4">
        <v>0</v>
      </c>
      <c r="AA1192" s="4">
        <v>0</v>
      </c>
      <c r="AB1192" s="8">
        <v>0</v>
      </c>
      <c r="AC1192" s="8">
        <v>0</v>
      </c>
      <c r="AD1192" s="8">
        <v>0</v>
      </c>
      <c r="AE1192" s="8">
        <v>0</v>
      </c>
      <c r="AF1192" s="51">
        <v>0.37915166066423983</v>
      </c>
      <c r="AG1192" s="51">
        <v>0</v>
      </c>
      <c r="AH1192" s="51">
        <v>0</v>
      </c>
      <c r="AI1192" s="51">
        <v>0</v>
      </c>
      <c r="AJ1192" s="8">
        <v>-999</v>
      </c>
      <c r="AK1192" s="8" t="s">
        <v>12734</v>
      </c>
      <c r="AL1192" s="8" t="s">
        <v>12734</v>
      </c>
      <c r="AM1192" s="8">
        <v>-999</v>
      </c>
      <c r="AN1192" s="8" t="s">
        <v>12734</v>
      </c>
      <c r="AO1192" s="8" t="s">
        <v>12734</v>
      </c>
      <c r="AP1192" s="8" t="s">
        <v>12734</v>
      </c>
      <c r="AQ1192" s="8" t="s">
        <v>12734</v>
      </c>
      <c r="AR1192" s="8">
        <v>-999</v>
      </c>
      <c r="AS1192" s="8">
        <v>-999</v>
      </c>
      <c r="AT1192" s="8">
        <v>-999</v>
      </c>
      <c r="AU1192" s="8">
        <v>-999</v>
      </c>
      <c r="AV1192" s="133" t="s">
        <v>12734</v>
      </c>
      <c r="AW1192" s="133" t="s">
        <v>12734</v>
      </c>
      <c r="AX1192" s="133">
        <v>87</v>
      </c>
      <c r="AY1192" s="133" t="s">
        <v>12734</v>
      </c>
      <c r="AZ1192" s="133" t="s">
        <v>12734</v>
      </c>
      <c r="BA1192" s="133" t="s">
        <v>12734</v>
      </c>
      <c r="BB1192" s="133" t="s">
        <v>12734</v>
      </c>
      <c r="BC1192" s="133">
        <v>122</v>
      </c>
      <c r="BD1192" s="133">
        <v>172</v>
      </c>
      <c r="BE1192" s="133">
        <v>388</v>
      </c>
      <c r="BF1192" s="133">
        <v>373</v>
      </c>
      <c r="BG1192" s="92" t="s">
        <v>12734</v>
      </c>
      <c r="BH1192" s="8">
        <v>10.732795434161627</v>
      </c>
      <c r="BI1192" s="8">
        <v>-1009.7327954341616</v>
      </c>
      <c r="BJ1192" s="12">
        <v>1154</v>
      </c>
      <c r="BK1192" s="10">
        <v>0</v>
      </c>
      <c r="BL1192" s="10">
        <v>0.21403182159055145</v>
      </c>
      <c r="BM1192" s="10">
        <v>-1009.9468272557522</v>
      </c>
      <c r="BN1192" s="41">
        <v>-1864.3069114085577</v>
      </c>
      <c r="BO1192" s="41"/>
      <c r="BP1192" s="10">
        <v>0</v>
      </c>
      <c r="BQ1192" s="38">
        <v>0</v>
      </c>
      <c r="BR1192" s="6" t="s">
        <v>13325</v>
      </c>
      <c r="BS1192" s="51">
        <v>0</v>
      </c>
      <c r="BT1192" s="75">
        <v>2377</v>
      </c>
      <c r="BU1192" s="51">
        <v>0</v>
      </c>
      <c r="BV1192" s="75">
        <v>0</v>
      </c>
      <c r="BW1192" s="75">
        <v>0</v>
      </c>
      <c r="BX1192" s="51"/>
    </row>
    <row r="1193" spans="1:76">
      <c r="A1193" s="26" t="s">
        <v>8170</v>
      </c>
      <c r="B1193" s="1" t="s">
        <v>8172</v>
      </c>
      <c r="C1193" s="2" t="s">
        <v>4358</v>
      </c>
      <c r="D1193" s="91" t="s">
        <v>8171</v>
      </c>
      <c r="E1193" s="2" t="s">
        <v>2665</v>
      </c>
      <c r="F1193" s="2" t="s">
        <v>2665</v>
      </c>
      <c r="G1193" s="2" t="s">
        <v>658</v>
      </c>
      <c r="H1193" s="2" t="s">
        <v>658</v>
      </c>
      <c r="I1193">
        <v>12590</v>
      </c>
      <c r="J1193" t="s">
        <v>8173</v>
      </c>
      <c r="K1193" t="e">
        <v>#VALUE!</v>
      </c>
      <c r="L1193" t="s">
        <v>8174</v>
      </c>
      <c r="M1193" s="175">
        <v>0</v>
      </c>
      <c r="N1193" s="124">
        <v>0</v>
      </c>
      <c r="O1193" s="75">
        <v>0</v>
      </c>
      <c r="P1193" s="124">
        <v>0</v>
      </c>
      <c r="Q1193" s="124">
        <v>0</v>
      </c>
      <c r="R1193" s="124">
        <v>0</v>
      </c>
      <c r="S1193" s="75">
        <v>0</v>
      </c>
      <c r="T1193" s="124">
        <v>0</v>
      </c>
      <c r="U1193" s="75">
        <v>0</v>
      </c>
      <c r="V1193" s="75">
        <v>0</v>
      </c>
      <c r="W1193" s="75">
        <v>0</v>
      </c>
      <c r="X1193" s="75">
        <v>0</v>
      </c>
      <c r="Y1193" s="31">
        <v>0</v>
      </c>
      <c r="Z1193" s="31">
        <v>0</v>
      </c>
      <c r="AA1193" s="31">
        <v>0</v>
      </c>
      <c r="AB1193" s="32">
        <v>0</v>
      </c>
      <c r="AC1193" s="32">
        <v>0</v>
      </c>
      <c r="AD1193" s="32">
        <v>0</v>
      </c>
      <c r="AE1193" s="32">
        <v>0</v>
      </c>
      <c r="AF1193" s="51">
        <v>0.37915166066423983</v>
      </c>
      <c r="AG1193" s="51">
        <v>0</v>
      </c>
      <c r="AH1193" s="51">
        <v>0</v>
      </c>
      <c r="AI1193" s="51">
        <v>0</v>
      </c>
      <c r="AJ1193" s="8">
        <v>-999</v>
      </c>
      <c r="AK1193" s="8" t="s">
        <v>12734</v>
      </c>
      <c r="AL1193" s="8" t="s">
        <v>12734</v>
      </c>
      <c r="AM1193" s="8">
        <v>-999</v>
      </c>
      <c r="AN1193" s="8" t="s">
        <v>12734</v>
      </c>
      <c r="AO1193" s="8" t="s">
        <v>12734</v>
      </c>
      <c r="AP1193" s="8" t="s">
        <v>12734</v>
      </c>
      <c r="AQ1193" s="8" t="s">
        <v>12734</v>
      </c>
      <c r="AR1193" s="8">
        <v>-999</v>
      </c>
      <c r="AS1193" s="8">
        <v>-999</v>
      </c>
      <c r="AT1193" s="8">
        <v>-999</v>
      </c>
      <c r="AU1193" s="8">
        <v>-999</v>
      </c>
      <c r="AV1193" s="133" t="s">
        <v>12734</v>
      </c>
      <c r="AW1193" s="133" t="s">
        <v>12734</v>
      </c>
      <c r="AX1193" s="133">
        <v>87</v>
      </c>
      <c r="AY1193" s="133" t="s">
        <v>12734</v>
      </c>
      <c r="AZ1193" s="133" t="s">
        <v>12734</v>
      </c>
      <c r="BA1193" s="133" t="s">
        <v>12734</v>
      </c>
      <c r="BB1193" s="133" t="s">
        <v>12734</v>
      </c>
      <c r="BC1193" s="133">
        <v>122</v>
      </c>
      <c r="BD1193" s="133">
        <v>172</v>
      </c>
      <c r="BE1193" s="133">
        <v>388</v>
      </c>
      <c r="BF1193" s="133">
        <v>373</v>
      </c>
      <c r="BG1193" s="92" t="s">
        <v>12734</v>
      </c>
      <c r="BH1193" s="32">
        <v>10.732795434161627</v>
      </c>
      <c r="BI1193" s="8">
        <v>-1009.7327954341616</v>
      </c>
      <c r="BJ1193" s="12">
        <v>1154</v>
      </c>
      <c r="BK1193" s="32">
        <v>0</v>
      </c>
      <c r="BL1193" s="32">
        <v>0.21403182159055145</v>
      </c>
      <c r="BM1193" s="32">
        <v>-1009.9468272557522</v>
      </c>
      <c r="BN1193" s="40">
        <v>-1864.3069114085577</v>
      </c>
      <c r="BO1193" s="40"/>
      <c r="BP1193" s="32">
        <v>0</v>
      </c>
      <c r="BQ1193" s="38">
        <v>0</v>
      </c>
      <c r="BR1193" s="6" t="s">
        <v>13325</v>
      </c>
      <c r="BS1193" s="51">
        <v>0</v>
      </c>
      <c r="BT1193" s="75">
        <v>2377</v>
      </c>
      <c r="BU1193" s="51">
        <v>0</v>
      </c>
      <c r="BV1193" s="75">
        <v>0</v>
      </c>
      <c r="BW1193" s="75">
        <v>0</v>
      </c>
      <c r="BX1193" s="51"/>
    </row>
    <row r="1194" spans="1:76">
      <c r="A1194" s="61" t="s">
        <v>9408</v>
      </c>
      <c r="B1194" s="104" t="s">
        <v>5058</v>
      </c>
      <c r="C1194" s="2" t="s">
        <v>9410</v>
      </c>
      <c r="D1194" s="91" t="s">
        <v>9409</v>
      </c>
      <c r="E1194" s="2" t="s">
        <v>2665</v>
      </c>
      <c r="F1194" s="2" t="s">
        <v>2665</v>
      </c>
      <c r="G1194" s="2" t="s">
        <v>658</v>
      </c>
      <c r="H1194" s="2" t="s">
        <v>658</v>
      </c>
      <c r="I1194" t="e">
        <v>#VALUE!</v>
      </c>
      <c r="J1194" t="s">
        <v>9647</v>
      </c>
      <c r="K1194" t="e">
        <v>#VALUE!</v>
      </c>
      <c r="L1194" t="s">
        <v>11410</v>
      </c>
      <c r="M1194" s="175">
        <v>0</v>
      </c>
      <c r="N1194" s="124">
        <v>0</v>
      </c>
      <c r="O1194" s="75">
        <v>0</v>
      </c>
      <c r="P1194" s="124">
        <v>0</v>
      </c>
      <c r="Q1194" s="124">
        <v>0</v>
      </c>
      <c r="R1194" s="124">
        <v>0</v>
      </c>
      <c r="S1194" s="75">
        <v>0</v>
      </c>
      <c r="T1194" s="124">
        <v>0</v>
      </c>
      <c r="U1194" s="75">
        <v>0</v>
      </c>
      <c r="V1194" s="75">
        <v>0</v>
      </c>
      <c r="W1194" s="75">
        <v>0</v>
      </c>
      <c r="X1194" s="75">
        <v>0</v>
      </c>
      <c r="Y1194" s="52">
        <v>0</v>
      </c>
      <c r="Z1194" s="52">
        <v>0</v>
      </c>
      <c r="AA1194" s="52">
        <v>0</v>
      </c>
      <c r="AB1194" s="51">
        <v>0</v>
      </c>
      <c r="AC1194" s="51">
        <v>0</v>
      </c>
      <c r="AD1194" s="51">
        <v>0</v>
      </c>
      <c r="AE1194" s="51">
        <v>0</v>
      </c>
      <c r="AF1194" s="51">
        <v>0.37915166066423983</v>
      </c>
      <c r="AG1194" s="51">
        <v>0</v>
      </c>
      <c r="AH1194" s="51">
        <v>0</v>
      </c>
      <c r="AI1194" s="51">
        <v>0</v>
      </c>
      <c r="AJ1194" s="51">
        <v>-999</v>
      </c>
      <c r="AK1194" s="51" t="s">
        <v>12734</v>
      </c>
      <c r="AL1194" s="51" t="s">
        <v>12734</v>
      </c>
      <c r="AM1194" s="51">
        <v>-999</v>
      </c>
      <c r="AN1194" s="51" t="s">
        <v>12734</v>
      </c>
      <c r="AO1194" s="51" t="s">
        <v>12734</v>
      </c>
      <c r="AP1194" s="51" t="s">
        <v>12734</v>
      </c>
      <c r="AQ1194" s="51" t="s">
        <v>12734</v>
      </c>
      <c r="AR1194" s="51">
        <v>-999</v>
      </c>
      <c r="AS1194" s="51">
        <v>-999</v>
      </c>
      <c r="AT1194" s="51">
        <v>-999</v>
      </c>
      <c r="AU1194" s="51">
        <v>-999</v>
      </c>
      <c r="AV1194" s="76" t="s">
        <v>12734</v>
      </c>
      <c r="AW1194" s="133" t="s">
        <v>12734</v>
      </c>
      <c r="AX1194" s="133">
        <v>87</v>
      </c>
      <c r="AY1194" s="133" t="s">
        <v>12734</v>
      </c>
      <c r="AZ1194" s="133" t="s">
        <v>12734</v>
      </c>
      <c r="BA1194" s="133" t="s">
        <v>12734</v>
      </c>
      <c r="BB1194" s="133" t="s">
        <v>12734</v>
      </c>
      <c r="BC1194" s="133">
        <v>122</v>
      </c>
      <c r="BD1194" s="133">
        <v>172</v>
      </c>
      <c r="BE1194" s="133">
        <v>388</v>
      </c>
      <c r="BF1194" s="133">
        <v>373</v>
      </c>
      <c r="BG1194" s="92" t="s">
        <v>12734</v>
      </c>
      <c r="BH1194" s="51">
        <v>10.732795434161627</v>
      </c>
      <c r="BI1194" s="8">
        <v>-1009.7327954341616</v>
      </c>
      <c r="BJ1194" s="12">
        <v>1154</v>
      </c>
      <c r="BK1194" s="51">
        <v>0</v>
      </c>
      <c r="BL1194" s="51">
        <v>0.21403182159055145</v>
      </c>
      <c r="BM1194" s="51">
        <v>-1009.9468272557522</v>
      </c>
      <c r="BN1194" s="64">
        <v>-1864.3069114085577</v>
      </c>
      <c r="BO1194" s="64"/>
      <c r="BP1194" s="51">
        <v>0</v>
      </c>
      <c r="BQ1194" s="38">
        <v>0</v>
      </c>
      <c r="BR1194" s="51" t="s">
        <v>13325</v>
      </c>
      <c r="BS1194" s="51">
        <v>0</v>
      </c>
      <c r="BT1194" s="75">
        <v>2377</v>
      </c>
      <c r="BU1194" s="51">
        <v>0</v>
      </c>
      <c r="BV1194" s="75">
        <v>0</v>
      </c>
      <c r="BW1194" s="75">
        <v>0</v>
      </c>
      <c r="BX1194" s="51"/>
    </row>
    <row r="1195" spans="1:76">
      <c r="A1195" s="186" t="s">
        <v>1756</v>
      </c>
      <c r="B1195" s="187" t="s">
        <v>4399</v>
      </c>
      <c r="C1195" s="205" t="s">
        <v>4400</v>
      </c>
      <c r="D1195" s="220" t="s">
        <v>369</v>
      </c>
      <c r="E1195" s="205" t="s">
        <v>2665</v>
      </c>
      <c r="F1195" s="205" t="s">
        <v>2665</v>
      </c>
      <c r="G1195" s="205" t="s">
        <v>658</v>
      </c>
      <c r="H1195" s="205" t="s">
        <v>658</v>
      </c>
      <c r="I1195" s="206">
        <v>88</v>
      </c>
      <c r="J1195" s="206" t="s">
        <v>7878</v>
      </c>
      <c r="K1195" s="207" t="e">
        <v>#VALUE!</v>
      </c>
      <c r="L1195" s="207" t="s">
        <v>3214</v>
      </c>
      <c r="M1195" s="208">
        <v>0</v>
      </c>
      <c r="N1195" s="209">
        <v>0</v>
      </c>
      <c r="O1195" s="209">
        <v>0</v>
      </c>
      <c r="P1195" s="209">
        <v>0</v>
      </c>
      <c r="Q1195" s="209">
        <v>0</v>
      </c>
      <c r="R1195" s="209">
        <v>0</v>
      </c>
      <c r="S1195" s="209">
        <v>0</v>
      </c>
      <c r="T1195" s="209">
        <v>0</v>
      </c>
      <c r="U1195" s="209">
        <v>0</v>
      </c>
      <c r="V1195" s="209">
        <v>0</v>
      </c>
      <c r="W1195" s="209">
        <v>0</v>
      </c>
      <c r="X1195" s="209">
        <v>0</v>
      </c>
      <c r="Y1195" s="210">
        <v>0</v>
      </c>
      <c r="Z1195" s="211">
        <v>0</v>
      </c>
      <c r="AA1195" s="211">
        <v>0</v>
      </c>
      <c r="AB1195" s="212">
        <v>0</v>
      </c>
      <c r="AC1195" s="212">
        <v>0</v>
      </c>
      <c r="AD1195" s="212">
        <v>0</v>
      </c>
      <c r="AE1195" s="212">
        <v>0</v>
      </c>
      <c r="AF1195" s="212">
        <v>0.37915166066423983</v>
      </c>
      <c r="AG1195" s="213">
        <v>0</v>
      </c>
      <c r="AH1195" s="213">
        <v>0</v>
      </c>
      <c r="AI1195" s="213">
        <v>0</v>
      </c>
      <c r="AJ1195" s="212">
        <v>-999</v>
      </c>
      <c r="AK1195" s="212" t="s">
        <v>12734</v>
      </c>
      <c r="AL1195" s="212" t="s">
        <v>12734</v>
      </c>
      <c r="AM1195" s="212">
        <v>-999</v>
      </c>
      <c r="AN1195" s="212" t="s">
        <v>12734</v>
      </c>
      <c r="AO1195" s="212" t="s">
        <v>12734</v>
      </c>
      <c r="AP1195" s="212" t="s">
        <v>12734</v>
      </c>
      <c r="AQ1195" s="212" t="s">
        <v>12734</v>
      </c>
      <c r="AR1195" s="212">
        <v>-999</v>
      </c>
      <c r="AS1195" s="212">
        <v>-999</v>
      </c>
      <c r="AT1195" s="212">
        <v>-999</v>
      </c>
      <c r="AU1195" s="212">
        <v>-999</v>
      </c>
      <c r="AV1195" s="214" t="s">
        <v>12734</v>
      </c>
      <c r="AW1195" s="214" t="s">
        <v>12734</v>
      </c>
      <c r="AX1195" s="214">
        <v>87</v>
      </c>
      <c r="AY1195" s="214" t="s">
        <v>12734</v>
      </c>
      <c r="AZ1195" s="214" t="s">
        <v>12734</v>
      </c>
      <c r="BA1195" s="214" t="s">
        <v>12734</v>
      </c>
      <c r="BB1195" s="214" t="s">
        <v>12734</v>
      </c>
      <c r="BC1195" s="214">
        <v>122</v>
      </c>
      <c r="BD1195" s="214">
        <v>172</v>
      </c>
      <c r="BE1195" s="214">
        <v>388</v>
      </c>
      <c r="BF1195" s="214">
        <v>373</v>
      </c>
      <c r="BG1195" s="215" t="s">
        <v>12734</v>
      </c>
      <c r="BH1195" s="212">
        <v>10.732795434161627</v>
      </c>
      <c r="BI1195" s="212">
        <v>-1009.7327954341616</v>
      </c>
      <c r="BJ1195" s="214">
        <v>1154</v>
      </c>
      <c r="BK1195" s="212">
        <v>0</v>
      </c>
      <c r="BL1195" s="212">
        <v>0.21403182159055145</v>
      </c>
      <c r="BM1195" s="212">
        <v>-1009.9468272557522</v>
      </c>
      <c r="BN1195" s="216">
        <v>-1864.3069114085577</v>
      </c>
      <c r="BO1195" s="217"/>
      <c r="BP1195" s="212">
        <v>0</v>
      </c>
      <c r="BQ1195" s="38">
        <v>0</v>
      </c>
      <c r="BR1195" s="212" t="s">
        <v>13325</v>
      </c>
      <c r="BS1195" s="212">
        <v>0</v>
      </c>
      <c r="BT1195" s="218">
        <v>2377</v>
      </c>
      <c r="BU1195" s="213">
        <v>0</v>
      </c>
      <c r="BV1195" s="218">
        <v>0</v>
      </c>
      <c r="BW1195" s="218">
        <v>0</v>
      </c>
      <c r="BX1195" s="212"/>
    </row>
    <row r="1196" spans="1:76">
      <c r="A1196" s="53" t="s">
        <v>1773</v>
      </c>
      <c r="B1196" s="1" t="s">
        <v>4633</v>
      </c>
      <c r="C1196" s="2" t="s">
        <v>4043</v>
      </c>
      <c r="D1196" s="91" t="s">
        <v>98</v>
      </c>
      <c r="E1196" s="2" t="s">
        <v>2665</v>
      </c>
      <c r="F1196" s="2" t="s">
        <v>2665</v>
      </c>
      <c r="G1196" s="2" t="s">
        <v>658</v>
      </c>
      <c r="H1196" s="2" t="s">
        <v>658</v>
      </c>
      <c r="I1196">
        <v>3388</v>
      </c>
      <c r="J1196" t="s">
        <v>7747</v>
      </c>
      <c r="K1196" t="e">
        <v>#VALUE!</v>
      </c>
      <c r="L1196" t="s">
        <v>3228</v>
      </c>
      <c r="M1196" s="175">
        <v>0</v>
      </c>
      <c r="N1196" s="124">
        <v>0</v>
      </c>
      <c r="O1196" s="75">
        <v>0</v>
      </c>
      <c r="P1196" s="124">
        <v>0</v>
      </c>
      <c r="Q1196" s="124">
        <v>0</v>
      </c>
      <c r="R1196" s="124">
        <v>0</v>
      </c>
      <c r="S1196" s="75">
        <v>0</v>
      </c>
      <c r="T1196" s="124">
        <v>0</v>
      </c>
      <c r="U1196" s="75">
        <v>0</v>
      </c>
      <c r="V1196" s="75">
        <v>0</v>
      </c>
      <c r="W1196" s="75">
        <v>0</v>
      </c>
      <c r="X1196" s="75">
        <v>0</v>
      </c>
      <c r="Y1196" s="52">
        <v>0</v>
      </c>
      <c r="Z1196" s="52">
        <v>0</v>
      </c>
      <c r="AA1196" s="52">
        <v>0</v>
      </c>
      <c r="AB1196" s="51">
        <v>0</v>
      </c>
      <c r="AC1196" s="51">
        <v>0</v>
      </c>
      <c r="AD1196" s="51">
        <v>0</v>
      </c>
      <c r="AE1196" s="51">
        <v>0</v>
      </c>
      <c r="AF1196" s="51">
        <v>0.37915166066423983</v>
      </c>
      <c r="AG1196" s="51">
        <v>0</v>
      </c>
      <c r="AH1196" s="51">
        <v>0</v>
      </c>
      <c r="AI1196" s="51">
        <v>0</v>
      </c>
      <c r="AJ1196" s="51">
        <v>-999</v>
      </c>
      <c r="AK1196" s="51" t="s">
        <v>12734</v>
      </c>
      <c r="AL1196" s="51" t="s">
        <v>12734</v>
      </c>
      <c r="AM1196" s="51">
        <v>-999</v>
      </c>
      <c r="AN1196" s="51" t="s">
        <v>12734</v>
      </c>
      <c r="AO1196" s="51" t="s">
        <v>12734</v>
      </c>
      <c r="AP1196" s="51" t="s">
        <v>12734</v>
      </c>
      <c r="AQ1196" s="51" t="s">
        <v>12734</v>
      </c>
      <c r="AR1196" s="51">
        <v>-999</v>
      </c>
      <c r="AS1196" s="51">
        <v>-999</v>
      </c>
      <c r="AT1196" s="51">
        <v>-999</v>
      </c>
      <c r="AU1196" s="51">
        <v>-999</v>
      </c>
      <c r="AV1196" s="76" t="s">
        <v>12734</v>
      </c>
      <c r="AW1196" s="133" t="s">
        <v>12734</v>
      </c>
      <c r="AX1196" s="133">
        <v>87</v>
      </c>
      <c r="AY1196" s="133" t="s">
        <v>12734</v>
      </c>
      <c r="AZ1196" s="133" t="s">
        <v>12734</v>
      </c>
      <c r="BA1196" s="133" t="s">
        <v>12734</v>
      </c>
      <c r="BB1196" s="133" t="s">
        <v>12734</v>
      </c>
      <c r="BC1196" s="133">
        <v>122</v>
      </c>
      <c r="BD1196" s="133">
        <v>172</v>
      </c>
      <c r="BE1196" s="133">
        <v>388</v>
      </c>
      <c r="BF1196" s="133">
        <v>373</v>
      </c>
      <c r="BG1196" s="92" t="s">
        <v>12734</v>
      </c>
      <c r="BH1196" s="51">
        <v>10.732795434161627</v>
      </c>
      <c r="BI1196" s="8">
        <v>-1009.7327954341616</v>
      </c>
      <c r="BJ1196" s="12">
        <v>1154</v>
      </c>
      <c r="BK1196" s="51">
        <v>0</v>
      </c>
      <c r="BL1196" s="51">
        <v>0.21403182159055145</v>
      </c>
      <c r="BM1196" s="51">
        <v>-1009.9468272557522</v>
      </c>
      <c r="BN1196" s="64">
        <v>-1864.3069114085577</v>
      </c>
      <c r="BO1196" s="64"/>
      <c r="BP1196" s="51">
        <v>0</v>
      </c>
      <c r="BQ1196" s="38">
        <v>0</v>
      </c>
      <c r="BR1196" s="51" t="s">
        <v>13325</v>
      </c>
      <c r="BS1196" s="51">
        <v>0</v>
      </c>
      <c r="BT1196" s="75">
        <v>2377</v>
      </c>
      <c r="BU1196" s="51">
        <v>0</v>
      </c>
      <c r="BV1196" s="75">
        <v>0</v>
      </c>
      <c r="BW1196" s="75">
        <v>0</v>
      </c>
      <c r="BX1196" s="51"/>
    </row>
    <row r="1197" spans="1:76">
      <c r="A1197" s="48" t="s">
        <v>1775</v>
      </c>
      <c r="B1197" s="104" t="s">
        <v>4466</v>
      </c>
      <c r="C1197" s="2" t="s">
        <v>4467</v>
      </c>
      <c r="D1197" s="91" t="s">
        <v>300</v>
      </c>
      <c r="E1197" s="2" t="s">
        <v>2665</v>
      </c>
      <c r="F1197" s="2" t="s">
        <v>2665</v>
      </c>
      <c r="G1197" s="2" t="s">
        <v>658</v>
      </c>
      <c r="H1197" s="2" t="s">
        <v>658</v>
      </c>
      <c r="I1197">
        <v>6740</v>
      </c>
      <c r="J1197" t="s">
        <v>8005</v>
      </c>
      <c r="K1197" t="e">
        <v>#VALUE!</v>
      </c>
      <c r="L1197" t="s">
        <v>3230</v>
      </c>
      <c r="M1197" s="175">
        <v>0</v>
      </c>
      <c r="N1197" s="124">
        <v>0</v>
      </c>
      <c r="O1197" s="75">
        <v>0</v>
      </c>
      <c r="P1197" s="124">
        <v>0</v>
      </c>
      <c r="Q1197" s="124">
        <v>0</v>
      </c>
      <c r="R1197" s="124">
        <v>0</v>
      </c>
      <c r="S1197" s="75">
        <v>0</v>
      </c>
      <c r="T1197" s="124">
        <v>0</v>
      </c>
      <c r="U1197" s="75">
        <v>0</v>
      </c>
      <c r="V1197" s="75">
        <v>0</v>
      </c>
      <c r="W1197" s="75">
        <v>0</v>
      </c>
      <c r="X1197" s="75">
        <v>0</v>
      </c>
      <c r="Y1197" s="4">
        <v>0</v>
      </c>
      <c r="Z1197" s="4">
        <v>0</v>
      </c>
      <c r="AA1197" s="4">
        <v>0</v>
      </c>
      <c r="AB1197" s="8">
        <v>0</v>
      </c>
      <c r="AC1197" s="8">
        <v>0</v>
      </c>
      <c r="AD1197" s="8">
        <v>0</v>
      </c>
      <c r="AE1197" s="8">
        <v>0</v>
      </c>
      <c r="AF1197" s="51">
        <v>0.37915166066423983</v>
      </c>
      <c r="AG1197" s="51">
        <v>0</v>
      </c>
      <c r="AH1197" s="51">
        <v>0</v>
      </c>
      <c r="AI1197" s="51">
        <v>0</v>
      </c>
      <c r="AJ1197" s="8">
        <v>-999</v>
      </c>
      <c r="AK1197" s="8" t="s">
        <v>12734</v>
      </c>
      <c r="AL1197" s="8" t="s">
        <v>12734</v>
      </c>
      <c r="AM1197" s="8">
        <v>-999</v>
      </c>
      <c r="AN1197" s="8" t="s">
        <v>12734</v>
      </c>
      <c r="AO1197" s="8" t="s">
        <v>12734</v>
      </c>
      <c r="AP1197" s="8" t="s">
        <v>12734</v>
      </c>
      <c r="AQ1197" s="8" t="s">
        <v>12734</v>
      </c>
      <c r="AR1197" s="8">
        <v>-999</v>
      </c>
      <c r="AS1197" s="8">
        <v>-999</v>
      </c>
      <c r="AT1197" s="8">
        <v>-999</v>
      </c>
      <c r="AU1197" s="8">
        <v>-999</v>
      </c>
      <c r="AV1197" s="133" t="s">
        <v>12734</v>
      </c>
      <c r="AW1197" s="133" t="s">
        <v>12734</v>
      </c>
      <c r="AX1197" s="133">
        <v>87</v>
      </c>
      <c r="AY1197" s="133" t="s">
        <v>12734</v>
      </c>
      <c r="AZ1197" s="133" t="s">
        <v>12734</v>
      </c>
      <c r="BA1197" s="133" t="s">
        <v>12734</v>
      </c>
      <c r="BB1197" s="133" t="s">
        <v>12734</v>
      </c>
      <c r="BC1197" s="133">
        <v>122</v>
      </c>
      <c r="BD1197" s="133">
        <v>172</v>
      </c>
      <c r="BE1197" s="133">
        <v>388</v>
      </c>
      <c r="BF1197" s="133">
        <v>373</v>
      </c>
      <c r="BG1197" s="92" t="s">
        <v>12734</v>
      </c>
      <c r="BH1197" s="8">
        <v>10.732795434161627</v>
      </c>
      <c r="BI1197" s="8">
        <v>-1009.7327954341616</v>
      </c>
      <c r="BJ1197" s="12">
        <v>1154</v>
      </c>
      <c r="BK1197" s="10">
        <v>0</v>
      </c>
      <c r="BL1197" s="10">
        <v>0.21403182159055145</v>
      </c>
      <c r="BM1197" s="10">
        <v>-1009.9468272557522</v>
      </c>
      <c r="BN1197" s="41">
        <v>-1864.3069114085577</v>
      </c>
      <c r="BO1197" s="41"/>
      <c r="BP1197" s="10">
        <v>0</v>
      </c>
      <c r="BQ1197" s="38">
        <v>0</v>
      </c>
      <c r="BR1197" s="6" t="s">
        <v>13325</v>
      </c>
      <c r="BS1197" s="51">
        <v>0</v>
      </c>
      <c r="BT1197" s="75">
        <v>2377</v>
      </c>
      <c r="BU1197" s="51">
        <v>0</v>
      </c>
      <c r="BV1197" s="75">
        <v>0</v>
      </c>
      <c r="BW1197" s="75">
        <v>0</v>
      </c>
      <c r="BX1197" s="51"/>
    </row>
    <row r="1198" spans="1:76">
      <c r="A1198" s="26" t="s">
        <v>1787</v>
      </c>
      <c r="B1198" s="1" t="s">
        <v>3249</v>
      </c>
      <c r="C1198" s="2" t="s">
        <v>4149</v>
      </c>
      <c r="D1198" s="91" t="s">
        <v>31</v>
      </c>
      <c r="E1198" s="2" t="s">
        <v>2665</v>
      </c>
      <c r="F1198" s="2" t="s">
        <v>2665</v>
      </c>
      <c r="G1198" s="2" t="s">
        <v>658</v>
      </c>
      <c r="H1198" s="2" t="s">
        <v>658</v>
      </c>
      <c r="I1198">
        <v>4906</v>
      </c>
      <c r="J1198" t="s">
        <v>6359</v>
      </c>
      <c r="K1198" t="e">
        <v>#VALUE!</v>
      </c>
      <c r="L1198" t="s">
        <v>5908</v>
      </c>
      <c r="M1198" s="175">
        <v>0</v>
      </c>
      <c r="N1198" s="124">
        <v>0</v>
      </c>
      <c r="O1198" s="75">
        <v>0</v>
      </c>
      <c r="P1198" s="124">
        <v>0</v>
      </c>
      <c r="Q1198" s="124">
        <v>0</v>
      </c>
      <c r="R1198" s="124">
        <v>0</v>
      </c>
      <c r="S1198" s="75">
        <v>0</v>
      </c>
      <c r="T1198" s="124">
        <v>0</v>
      </c>
      <c r="U1198" s="75">
        <v>0</v>
      </c>
      <c r="V1198" s="75">
        <v>0</v>
      </c>
      <c r="W1198" s="75">
        <v>0</v>
      </c>
      <c r="X1198" s="75">
        <v>0</v>
      </c>
      <c r="Y1198" s="4">
        <v>0</v>
      </c>
      <c r="Z1198" s="4">
        <v>0</v>
      </c>
      <c r="AA1198" s="4">
        <v>0</v>
      </c>
      <c r="AB1198" s="8">
        <v>0</v>
      </c>
      <c r="AC1198" s="8">
        <v>0</v>
      </c>
      <c r="AD1198" s="8">
        <v>0</v>
      </c>
      <c r="AE1198" s="8">
        <v>0</v>
      </c>
      <c r="AF1198" s="51">
        <v>0.37915166066423983</v>
      </c>
      <c r="AG1198" s="51">
        <v>0</v>
      </c>
      <c r="AH1198" s="51">
        <v>0</v>
      </c>
      <c r="AI1198" s="51">
        <v>0</v>
      </c>
      <c r="AJ1198" s="8">
        <v>-999</v>
      </c>
      <c r="AK1198" s="8" t="s">
        <v>12734</v>
      </c>
      <c r="AL1198" s="8" t="s">
        <v>12734</v>
      </c>
      <c r="AM1198" s="8">
        <v>-999</v>
      </c>
      <c r="AN1198" s="8" t="s">
        <v>12734</v>
      </c>
      <c r="AO1198" s="8" t="s">
        <v>12734</v>
      </c>
      <c r="AP1198" s="8" t="s">
        <v>12734</v>
      </c>
      <c r="AQ1198" s="8" t="s">
        <v>12734</v>
      </c>
      <c r="AR1198" s="8">
        <v>-999</v>
      </c>
      <c r="AS1198" s="8">
        <v>-999</v>
      </c>
      <c r="AT1198" s="8">
        <v>-999</v>
      </c>
      <c r="AU1198" s="8">
        <v>-999</v>
      </c>
      <c r="AV1198" s="133" t="s">
        <v>12734</v>
      </c>
      <c r="AW1198" s="133" t="s">
        <v>12734</v>
      </c>
      <c r="AX1198" s="133">
        <v>87</v>
      </c>
      <c r="AY1198" s="133" t="s">
        <v>12734</v>
      </c>
      <c r="AZ1198" s="133" t="s">
        <v>12734</v>
      </c>
      <c r="BA1198" s="133" t="s">
        <v>12734</v>
      </c>
      <c r="BB1198" s="133" t="s">
        <v>12734</v>
      </c>
      <c r="BC1198" s="133">
        <v>122</v>
      </c>
      <c r="BD1198" s="133">
        <v>172</v>
      </c>
      <c r="BE1198" s="133">
        <v>388</v>
      </c>
      <c r="BF1198" s="133">
        <v>373</v>
      </c>
      <c r="BG1198" s="92" t="s">
        <v>12734</v>
      </c>
      <c r="BH1198" s="8">
        <v>10.732795434161627</v>
      </c>
      <c r="BI1198" s="8">
        <v>-1009.7327954341616</v>
      </c>
      <c r="BJ1198" s="12">
        <v>1154</v>
      </c>
      <c r="BK1198" s="10">
        <v>0</v>
      </c>
      <c r="BL1198" s="10">
        <v>0.21403182159055145</v>
      </c>
      <c r="BM1198" s="10">
        <v>-1009.9468272557522</v>
      </c>
      <c r="BN1198" s="41">
        <v>-1864.3069114085577</v>
      </c>
      <c r="BO1198" s="41"/>
      <c r="BP1198" s="10">
        <v>0</v>
      </c>
      <c r="BQ1198" s="38">
        <v>0</v>
      </c>
      <c r="BR1198" s="6" t="s">
        <v>13325</v>
      </c>
      <c r="BS1198" s="51">
        <v>0</v>
      </c>
      <c r="BT1198" s="75">
        <v>2377</v>
      </c>
      <c r="BU1198" s="51">
        <v>0</v>
      </c>
      <c r="BV1198" s="75">
        <v>0</v>
      </c>
      <c r="BW1198" s="75">
        <v>0</v>
      </c>
      <c r="BX1198" s="51"/>
    </row>
    <row r="1199" spans="1:76">
      <c r="A1199" s="203" t="s">
        <v>1801</v>
      </c>
      <c r="B1199" s="204" t="s">
        <v>4458</v>
      </c>
      <c r="C1199" s="188" t="s">
        <v>4459</v>
      </c>
      <c r="D1199" s="219" t="s">
        <v>88</v>
      </c>
      <c r="E1199" s="188" t="s">
        <v>2665</v>
      </c>
      <c r="F1199" s="188" t="s">
        <v>2665</v>
      </c>
      <c r="G1199" s="188" t="s">
        <v>658</v>
      </c>
      <c r="H1199" s="188" t="s">
        <v>658</v>
      </c>
      <c r="I1199" s="190">
        <v>10053</v>
      </c>
      <c r="J1199" s="190" t="s">
        <v>6556</v>
      </c>
      <c r="K1199" s="202" t="e">
        <v>#VALUE!</v>
      </c>
      <c r="L1199" s="202" t="s">
        <v>3261</v>
      </c>
      <c r="M1199" s="66">
        <v>0</v>
      </c>
      <c r="N1199" s="192">
        <v>0</v>
      </c>
      <c r="O1199" s="192">
        <v>0</v>
      </c>
      <c r="P1199" s="192">
        <v>0</v>
      </c>
      <c r="Q1199" s="192">
        <v>0</v>
      </c>
      <c r="R1199" s="192">
        <v>0</v>
      </c>
      <c r="S1199" s="192">
        <v>0</v>
      </c>
      <c r="T1199" s="192">
        <v>0</v>
      </c>
      <c r="U1199" s="192">
        <v>0</v>
      </c>
      <c r="V1199" s="192">
        <v>0</v>
      </c>
      <c r="W1199" s="192">
        <v>0</v>
      </c>
      <c r="X1199" s="192">
        <v>0</v>
      </c>
      <c r="Y1199" s="193">
        <v>0</v>
      </c>
      <c r="Z1199" s="194">
        <v>0</v>
      </c>
      <c r="AA1199" s="194">
        <v>0</v>
      </c>
      <c r="AB1199" s="195">
        <v>0</v>
      </c>
      <c r="AC1199" s="195">
        <v>0</v>
      </c>
      <c r="AD1199" s="195">
        <v>0</v>
      </c>
      <c r="AE1199" s="195">
        <v>0</v>
      </c>
      <c r="AF1199" s="195">
        <v>0.37915166066423983</v>
      </c>
      <c r="AG1199" s="196">
        <v>0</v>
      </c>
      <c r="AH1199" s="196">
        <v>0</v>
      </c>
      <c r="AI1199" s="196">
        <v>0</v>
      </c>
      <c r="AJ1199" s="195">
        <v>-999</v>
      </c>
      <c r="AK1199" s="195" t="s">
        <v>12734</v>
      </c>
      <c r="AL1199" s="195" t="s">
        <v>12734</v>
      </c>
      <c r="AM1199" s="195">
        <v>-999</v>
      </c>
      <c r="AN1199" s="195" t="s">
        <v>12734</v>
      </c>
      <c r="AO1199" s="195" t="s">
        <v>12734</v>
      </c>
      <c r="AP1199" s="195" t="s">
        <v>12734</v>
      </c>
      <c r="AQ1199" s="195" t="s">
        <v>12734</v>
      </c>
      <c r="AR1199" s="195">
        <v>-999</v>
      </c>
      <c r="AS1199" s="195">
        <v>-999</v>
      </c>
      <c r="AT1199" s="195">
        <v>-999</v>
      </c>
      <c r="AU1199" s="195">
        <v>-999</v>
      </c>
      <c r="AV1199" s="197" t="s">
        <v>12734</v>
      </c>
      <c r="AW1199" s="197" t="s">
        <v>12734</v>
      </c>
      <c r="AX1199" s="197">
        <v>87</v>
      </c>
      <c r="AY1199" s="197" t="s">
        <v>12734</v>
      </c>
      <c r="AZ1199" s="197" t="s">
        <v>12734</v>
      </c>
      <c r="BA1199" s="197" t="s">
        <v>12734</v>
      </c>
      <c r="BB1199" s="197" t="s">
        <v>12734</v>
      </c>
      <c r="BC1199" s="197">
        <v>122</v>
      </c>
      <c r="BD1199" s="197">
        <v>172</v>
      </c>
      <c r="BE1199" s="197">
        <v>388</v>
      </c>
      <c r="BF1199" s="197">
        <v>373</v>
      </c>
      <c r="BG1199" s="198" t="s">
        <v>12734</v>
      </c>
      <c r="BH1199" s="195">
        <v>10.732795434161627</v>
      </c>
      <c r="BI1199" s="195">
        <v>-1009.7327954341616</v>
      </c>
      <c r="BJ1199" s="197">
        <v>1154</v>
      </c>
      <c r="BK1199" s="195">
        <v>0</v>
      </c>
      <c r="BL1199" s="195">
        <v>0.21403182159055145</v>
      </c>
      <c r="BM1199" s="195">
        <v>-1009.9468272557522</v>
      </c>
      <c r="BN1199" s="199">
        <v>-1864.3069114085577</v>
      </c>
      <c r="BO1199" s="200"/>
      <c r="BP1199" s="195">
        <v>0</v>
      </c>
      <c r="BQ1199" s="38">
        <v>0</v>
      </c>
      <c r="BR1199" s="195" t="s">
        <v>13325</v>
      </c>
      <c r="BS1199" s="195">
        <v>0</v>
      </c>
      <c r="BT1199" s="201">
        <v>2377</v>
      </c>
      <c r="BU1199" s="196">
        <v>0</v>
      </c>
      <c r="BV1199" s="201">
        <v>0</v>
      </c>
      <c r="BW1199" s="201">
        <v>0</v>
      </c>
      <c r="BX1199" s="195"/>
    </row>
    <row r="1200" spans="1:76">
      <c r="A1200" s="48" t="s">
        <v>1803</v>
      </c>
      <c r="B1200" s="104" t="s">
        <v>4636</v>
      </c>
      <c r="C1200" s="2" t="s">
        <v>4375</v>
      </c>
      <c r="D1200" s="91" t="s">
        <v>248</v>
      </c>
      <c r="E1200" s="2" t="s">
        <v>2665</v>
      </c>
      <c r="F1200" s="2" t="s">
        <v>2665</v>
      </c>
      <c r="G1200" s="2" t="s">
        <v>658</v>
      </c>
      <c r="H1200" s="2" t="s">
        <v>658</v>
      </c>
      <c r="I1200">
        <v>4675</v>
      </c>
      <c r="J1200" t="s">
        <v>6895</v>
      </c>
      <c r="K1200" t="e">
        <v>#VALUE!</v>
      </c>
      <c r="L1200" t="s">
        <v>5918</v>
      </c>
      <c r="M1200" s="175">
        <v>0</v>
      </c>
      <c r="N1200" s="124">
        <v>0</v>
      </c>
      <c r="O1200" s="75">
        <v>0</v>
      </c>
      <c r="P1200" s="124">
        <v>0</v>
      </c>
      <c r="Q1200" s="124">
        <v>0</v>
      </c>
      <c r="R1200" s="124">
        <v>0</v>
      </c>
      <c r="S1200" s="75">
        <v>0</v>
      </c>
      <c r="T1200" s="124">
        <v>0</v>
      </c>
      <c r="U1200" s="75">
        <v>0</v>
      </c>
      <c r="V1200" s="75">
        <v>0</v>
      </c>
      <c r="W1200" s="75">
        <v>0</v>
      </c>
      <c r="X1200" s="75">
        <v>0</v>
      </c>
      <c r="Y1200" s="3">
        <v>0</v>
      </c>
      <c r="Z1200" s="3">
        <v>0</v>
      </c>
      <c r="AA1200" s="3">
        <v>0</v>
      </c>
      <c r="AB1200" s="6">
        <v>0</v>
      </c>
      <c r="AC1200" s="6">
        <v>0</v>
      </c>
      <c r="AD1200" s="6">
        <v>0</v>
      </c>
      <c r="AE1200" s="6">
        <v>0</v>
      </c>
      <c r="AF1200" s="51">
        <v>0.37915166066423983</v>
      </c>
      <c r="AG1200" s="51">
        <v>0</v>
      </c>
      <c r="AH1200" s="51">
        <v>0</v>
      </c>
      <c r="AI1200" s="51">
        <v>0</v>
      </c>
      <c r="AJ1200" s="6">
        <v>-999</v>
      </c>
      <c r="AK1200" s="6" t="s">
        <v>12734</v>
      </c>
      <c r="AL1200" s="6" t="s">
        <v>12734</v>
      </c>
      <c r="AM1200" s="6">
        <v>-999</v>
      </c>
      <c r="AN1200" s="6" t="s">
        <v>12734</v>
      </c>
      <c r="AO1200" s="6" t="s">
        <v>12734</v>
      </c>
      <c r="AP1200" s="6" t="s">
        <v>12734</v>
      </c>
      <c r="AQ1200" s="6" t="s">
        <v>12734</v>
      </c>
      <c r="AR1200" s="6">
        <v>-999</v>
      </c>
      <c r="AS1200" s="6">
        <v>-999</v>
      </c>
      <c r="AT1200" s="6">
        <v>-999</v>
      </c>
      <c r="AU1200" s="6">
        <v>-999</v>
      </c>
      <c r="AV1200" s="99" t="s">
        <v>12734</v>
      </c>
      <c r="AW1200" s="133" t="s">
        <v>12734</v>
      </c>
      <c r="AX1200" s="133">
        <v>87</v>
      </c>
      <c r="AY1200" s="133" t="s">
        <v>12734</v>
      </c>
      <c r="AZ1200" s="133" t="s">
        <v>12734</v>
      </c>
      <c r="BA1200" s="133" t="s">
        <v>12734</v>
      </c>
      <c r="BB1200" s="133" t="s">
        <v>12734</v>
      </c>
      <c r="BC1200" s="133">
        <v>122</v>
      </c>
      <c r="BD1200" s="133">
        <v>172</v>
      </c>
      <c r="BE1200" s="133">
        <v>388</v>
      </c>
      <c r="BF1200" s="133">
        <v>373</v>
      </c>
      <c r="BG1200" s="92" t="s">
        <v>12734</v>
      </c>
      <c r="BH1200" s="6">
        <v>10.732795434161627</v>
      </c>
      <c r="BI1200" s="8">
        <v>-1009.7327954341616</v>
      </c>
      <c r="BJ1200" s="12">
        <v>1154</v>
      </c>
      <c r="BK1200" s="6">
        <v>0</v>
      </c>
      <c r="BL1200" s="6">
        <v>0.21403182159055145</v>
      </c>
      <c r="BM1200" s="6">
        <v>-1009.9468272557522</v>
      </c>
      <c r="BN1200" s="38">
        <v>-1864.3069114085577</v>
      </c>
      <c r="BO1200" s="38"/>
      <c r="BP1200" s="6">
        <v>0</v>
      </c>
      <c r="BQ1200" s="38">
        <v>0</v>
      </c>
      <c r="BR1200" s="6" t="s">
        <v>13325</v>
      </c>
      <c r="BS1200" s="51">
        <v>0</v>
      </c>
      <c r="BT1200" s="75">
        <v>2377</v>
      </c>
      <c r="BU1200" s="51">
        <v>0</v>
      </c>
      <c r="BV1200" s="75">
        <v>0</v>
      </c>
      <c r="BW1200" s="75">
        <v>0</v>
      </c>
      <c r="BX1200" s="51"/>
    </row>
    <row r="1201" spans="1:76">
      <c r="A1201" s="53" t="s">
        <v>2734</v>
      </c>
      <c r="B1201" s="1" t="s">
        <v>4815</v>
      </c>
      <c r="C1201" s="2" t="s">
        <v>4027</v>
      </c>
      <c r="D1201" s="91" t="s">
        <v>2735</v>
      </c>
      <c r="E1201" s="2" t="s">
        <v>2665</v>
      </c>
      <c r="F1201" s="2" t="s">
        <v>2665</v>
      </c>
      <c r="G1201" s="2" t="s">
        <v>658</v>
      </c>
      <c r="H1201" s="2" t="s">
        <v>658</v>
      </c>
      <c r="I1201">
        <v>1079</v>
      </c>
      <c r="J1201" t="s">
        <v>6373</v>
      </c>
      <c r="K1201" t="e">
        <v>#VALUE!</v>
      </c>
      <c r="L1201" t="s">
        <v>5922</v>
      </c>
      <c r="M1201" s="175">
        <v>0</v>
      </c>
      <c r="N1201" s="124">
        <v>0</v>
      </c>
      <c r="O1201" s="67">
        <v>0</v>
      </c>
      <c r="P1201" s="124">
        <v>0</v>
      </c>
      <c r="Q1201" s="124">
        <v>0</v>
      </c>
      <c r="R1201" s="124">
        <v>0</v>
      </c>
      <c r="S1201" s="67">
        <v>0</v>
      </c>
      <c r="T1201" s="124">
        <v>0</v>
      </c>
      <c r="U1201" s="67">
        <v>0</v>
      </c>
      <c r="V1201" s="67">
        <v>0</v>
      </c>
      <c r="W1201" s="67">
        <v>0</v>
      </c>
      <c r="X1201" s="67">
        <v>0</v>
      </c>
      <c r="Y1201" s="52">
        <v>0</v>
      </c>
      <c r="Z1201" s="52">
        <v>0</v>
      </c>
      <c r="AA1201" s="52">
        <v>0</v>
      </c>
      <c r="AB1201" s="51">
        <v>0</v>
      </c>
      <c r="AC1201" s="51">
        <v>0</v>
      </c>
      <c r="AD1201" s="51">
        <v>0</v>
      </c>
      <c r="AE1201" s="51">
        <v>0</v>
      </c>
      <c r="AF1201" s="51">
        <v>0.37915166066423983</v>
      </c>
      <c r="AG1201" s="51">
        <v>0</v>
      </c>
      <c r="AH1201" s="51">
        <v>0</v>
      </c>
      <c r="AI1201" s="51">
        <v>0</v>
      </c>
      <c r="AJ1201" s="51">
        <v>-999</v>
      </c>
      <c r="AK1201" s="51" t="s">
        <v>12734</v>
      </c>
      <c r="AL1201" s="51" t="s">
        <v>12734</v>
      </c>
      <c r="AM1201" s="51">
        <v>-999</v>
      </c>
      <c r="AN1201" s="51" t="s">
        <v>12734</v>
      </c>
      <c r="AO1201" s="51" t="s">
        <v>12734</v>
      </c>
      <c r="AP1201" s="51" t="s">
        <v>12734</v>
      </c>
      <c r="AQ1201" s="51" t="s">
        <v>12734</v>
      </c>
      <c r="AR1201" s="51">
        <v>-999</v>
      </c>
      <c r="AS1201" s="51">
        <v>-999</v>
      </c>
      <c r="AT1201" s="51">
        <v>-999</v>
      </c>
      <c r="AU1201" s="51">
        <v>-999</v>
      </c>
      <c r="AV1201" s="76" t="s">
        <v>12734</v>
      </c>
      <c r="AW1201" s="133" t="s">
        <v>12734</v>
      </c>
      <c r="AX1201" s="133">
        <v>87</v>
      </c>
      <c r="AY1201" s="133" t="s">
        <v>12734</v>
      </c>
      <c r="AZ1201" s="133" t="s">
        <v>12734</v>
      </c>
      <c r="BA1201" s="133" t="s">
        <v>12734</v>
      </c>
      <c r="BB1201" s="133" t="s">
        <v>12734</v>
      </c>
      <c r="BC1201" s="133">
        <v>122</v>
      </c>
      <c r="BD1201" s="133">
        <v>172</v>
      </c>
      <c r="BE1201" s="133">
        <v>388</v>
      </c>
      <c r="BF1201" s="133">
        <v>373</v>
      </c>
      <c r="BG1201" s="92" t="s">
        <v>12734</v>
      </c>
      <c r="BH1201" s="51">
        <v>10.732795434161627</v>
      </c>
      <c r="BI1201" s="8">
        <v>-1009.7327954341616</v>
      </c>
      <c r="BJ1201" s="12">
        <v>1154</v>
      </c>
      <c r="BK1201" s="51">
        <v>0</v>
      </c>
      <c r="BL1201" s="51">
        <v>0.21403182159055145</v>
      </c>
      <c r="BM1201" s="51">
        <v>-1009.9468272557522</v>
      </c>
      <c r="BN1201" s="64">
        <v>-1864.3069114085577</v>
      </c>
      <c r="BO1201" s="64"/>
      <c r="BP1201" s="51">
        <v>0</v>
      </c>
      <c r="BQ1201" s="38">
        <v>0</v>
      </c>
      <c r="BR1201" s="51" t="s">
        <v>13325</v>
      </c>
      <c r="BS1201" s="51">
        <v>0</v>
      </c>
      <c r="BT1201" s="75">
        <v>2377</v>
      </c>
      <c r="BU1201" s="51">
        <v>0</v>
      </c>
      <c r="BV1201" s="75">
        <v>0</v>
      </c>
      <c r="BW1201" s="75">
        <v>0</v>
      </c>
      <c r="BX1201" s="51"/>
    </row>
    <row r="1202" spans="1:76">
      <c r="A1202" s="48" t="s">
        <v>2740</v>
      </c>
      <c r="B1202" s="104" t="s">
        <v>4816</v>
      </c>
      <c r="C1202" s="2" t="s">
        <v>4817</v>
      </c>
      <c r="D1202" s="91" t="s">
        <v>4</v>
      </c>
      <c r="E1202" s="2" t="s">
        <v>2665</v>
      </c>
      <c r="F1202" s="2" t="s">
        <v>2665</v>
      </c>
      <c r="G1202" s="2" t="s">
        <v>658</v>
      </c>
      <c r="H1202" s="2" t="s">
        <v>658</v>
      </c>
      <c r="I1202">
        <v>1605</v>
      </c>
      <c r="J1202" t="s">
        <v>7057</v>
      </c>
      <c r="K1202" t="e">
        <v>#VALUE!</v>
      </c>
      <c r="L1202" t="s">
        <v>5926</v>
      </c>
      <c r="M1202" s="175">
        <v>0</v>
      </c>
      <c r="N1202" s="124">
        <v>0</v>
      </c>
      <c r="O1202" s="75">
        <v>0</v>
      </c>
      <c r="P1202" s="124">
        <v>0</v>
      </c>
      <c r="Q1202" s="124">
        <v>0</v>
      </c>
      <c r="R1202" s="124">
        <v>0</v>
      </c>
      <c r="S1202" s="75">
        <v>0</v>
      </c>
      <c r="T1202" s="124">
        <v>0</v>
      </c>
      <c r="U1202" s="75">
        <v>0</v>
      </c>
      <c r="V1202" s="75">
        <v>0</v>
      </c>
      <c r="W1202" s="75">
        <v>0</v>
      </c>
      <c r="X1202" s="75">
        <v>0</v>
      </c>
      <c r="Y1202" s="4">
        <v>0</v>
      </c>
      <c r="Z1202" s="4">
        <v>0</v>
      </c>
      <c r="AA1202" s="4">
        <v>0</v>
      </c>
      <c r="AB1202" s="8">
        <v>0</v>
      </c>
      <c r="AC1202" s="8">
        <v>0</v>
      </c>
      <c r="AD1202" s="8">
        <v>0</v>
      </c>
      <c r="AE1202" s="8">
        <v>0</v>
      </c>
      <c r="AF1202" s="51">
        <v>0.37915166066423983</v>
      </c>
      <c r="AG1202" s="51">
        <v>0</v>
      </c>
      <c r="AH1202" s="51">
        <v>0</v>
      </c>
      <c r="AI1202" s="51">
        <v>0</v>
      </c>
      <c r="AJ1202" s="6">
        <v>-999</v>
      </c>
      <c r="AK1202" s="6" t="s">
        <v>12734</v>
      </c>
      <c r="AL1202" s="6" t="s">
        <v>12734</v>
      </c>
      <c r="AM1202" s="6">
        <v>-999</v>
      </c>
      <c r="AN1202" s="6" t="s">
        <v>12734</v>
      </c>
      <c r="AO1202" s="6" t="s">
        <v>12734</v>
      </c>
      <c r="AP1202" s="6" t="s">
        <v>12734</v>
      </c>
      <c r="AQ1202" s="6" t="s">
        <v>12734</v>
      </c>
      <c r="AR1202" s="6">
        <v>-999</v>
      </c>
      <c r="AS1202" s="6">
        <v>-999</v>
      </c>
      <c r="AT1202" s="6">
        <v>-999</v>
      </c>
      <c r="AU1202" s="6">
        <v>-999</v>
      </c>
      <c r="AV1202" s="99" t="s">
        <v>12734</v>
      </c>
      <c r="AW1202" s="133" t="s">
        <v>12734</v>
      </c>
      <c r="AX1202" s="133">
        <v>87</v>
      </c>
      <c r="AY1202" s="133" t="s">
        <v>12734</v>
      </c>
      <c r="AZ1202" s="133" t="s">
        <v>12734</v>
      </c>
      <c r="BA1202" s="133" t="s">
        <v>12734</v>
      </c>
      <c r="BB1202" s="133" t="s">
        <v>12734</v>
      </c>
      <c r="BC1202" s="133">
        <v>122</v>
      </c>
      <c r="BD1202" s="133">
        <v>172</v>
      </c>
      <c r="BE1202" s="133">
        <v>388</v>
      </c>
      <c r="BF1202" s="133">
        <v>373</v>
      </c>
      <c r="BG1202" s="92" t="s">
        <v>12734</v>
      </c>
      <c r="BH1202" s="8">
        <v>10.732795434161627</v>
      </c>
      <c r="BI1202" s="8">
        <v>-1009.7327954341616</v>
      </c>
      <c r="BJ1202" s="12">
        <v>1154</v>
      </c>
      <c r="BK1202" s="10">
        <v>0</v>
      </c>
      <c r="BL1202" s="10">
        <v>0.21403182159055145</v>
      </c>
      <c r="BM1202" s="10">
        <v>-1009.9468272557522</v>
      </c>
      <c r="BN1202" s="41">
        <v>-1864.3069114085577</v>
      </c>
      <c r="BO1202" s="41"/>
      <c r="BP1202" s="10">
        <v>0</v>
      </c>
      <c r="BQ1202" s="38">
        <v>0</v>
      </c>
      <c r="BR1202" s="6" t="s">
        <v>13325</v>
      </c>
      <c r="BS1202" s="51">
        <v>0</v>
      </c>
      <c r="BT1202" s="75">
        <v>2377</v>
      </c>
      <c r="BU1202" s="51">
        <v>0</v>
      </c>
      <c r="BV1202" s="75">
        <v>0</v>
      </c>
      <c r="BW1202" s="75">
        <v>0</v>
      </c>
      <c r="BX1202" s="51"/>
    </row>
    <row r="1203" spans="1:76">
      <c r="A1203" s="186" t="s">
        <v>1846</v>
      </c>
      <c r="B1203" s="187" t="s">
        <v>4643</v>
      </c>
      <c r="C1203" s="205" t="s">
        <v>4644</v>
      </c>
      <c r="D1203" s="220" t="s">
        <v>63</v>
      </c>
      <c r="E1203" s="205" t="s">
        <v>2665</v>
      </c>
      <c r="F1203" s="205" t="s">
        <v>2665</v>
      </c>
      <c r="G1203" s="205" t="s">
        <v>658</v>
      </c>
      <c r="H1203" s="205" t="s">
        <v>658</v>
      </c>
      <c r="I1203" s="206" t="e">
        <v>#VALUE!</v>
      </c>
      <c r="J1203" s="206" t="s">
        <v>62</v>
      </c>
      <c r="K1203" s="207" t="e">
        <v>#VALUE!</v>
      </c>
      <c r="L1203" s="207" t="s">
        <v>5931</v>
      </c>
      <c r="M1203" s="208">
        <v>0</v>
      </c>
      <c r="N1203" s="209">
        <v>0</v>
      </c>
      <c r="O1203" s="209">
        <v>0</v>
      </c>
      <c r="P1203" s="209">
        <v>0</v>
      </c>
      <c r="Q1203" s="209">
        <v>0</v>
      </c>
      <c r="R1203" s="209">
        <v>0</v>
      </c>
      <c r="S1203" s="209">
        <v>0</v>
      </c>
      <c r="T1203" s="209">
        <v>0</v>
      </c>
      <c r="U1203" s="209">
        <v>0</v>
      </c>
      <c r="V1203" s="209">
        <v>0</v>
      </c>
      <c r="W1203" s="209">
        <v>0</v>
      </c>
      <c r="X1203" s="209">
        <v>0</v>
      </c>
      <c r="Y1203" s="210">
        <v>0</v>
      </c>
      <c r="Z1203" s="211">
        <v>0</v>
      </c>
      <c r="AA1203" s="211">
        <v>0</v>
      </c>
      <c r="AB1203" s="212">
        <v>0</v>
      </c>
      <c r="AC1203" s="212">
        <v>0</v>
      </c>
      <c r="AD1203" s="212">
        <v>0</v>
      </c>
      <c r="AE1203" s="212">
        <v>0</v>
      </c>
      <c r="AF1203" s="212">
        <v>0.37915166066423983</v>
      </c>
      <c r="AG1203" s="213">
        <v>0</v>
      </c>
      <c r="AH1203" s="213">
        <v>0</v>
      </c>
      <c r="AI1203" s="213">
        <v>0</v>
      </c>
      <c r="AJ1203" s="212">
        <v>-999</v>
      </c>
      <c r="AK1203" s="212" t="s">
        <v>12734</v>
      </c>
      <c r="AL1203" s="212" t="s">
        <v>12734</v>
      </c>
      <c r="AM1203" s="212">
        <v>-999</v>
      </c>
      <c r="AN1203" s="212" t="s">
        <v>12734</v>
      </c>
      <c r="AO1203" s="212" t="s">
        <v>12734</v>
      </c>
      <c r="AP1203" s="212" t="s">
        <v>12734</v>
      </c>
      <c r="AQ1203" s="212" t="s">
        <v>12734</v>
      </c>
      <c r="AR1203" s="212">
        <v>-999</v>
      </c>
      <c r="AS1203" s="212">
        <v>-999</v>
      </c>
      <c r="AT1203" s="212">
        <v>-999</v>
      </c>
      <c r="AU1203" s="212">
        <v>-999</v>
      </c>
      <c r="AV1203" s="214" t="s">
        <v>12734</v>
      </c>
      <c r="AW1203" s="214" t="s">
        <v>12734</v>
      </c>
      <c r="AX1203" s="214">
        <v>87</v>
      </c>
      <c r="AY1203" s="214" t="s">
        <v>12734</v>
      </c>
      <c r="AZ1203" s="214" t="s">
        <v>12734</v>
      </c>
      <c r="BA1203" s="214" t="s">
        <v>12734</v>
      </c>
      <c r="BB1203" s="214" t="s">
        <v>12734</v>
      </c>
      <c r="BC1203" s="214">
        <v>122</v>
      </c>
      <c r="BD1203" s="214">
        <v>172</v>
      </c>
      <c r="BE1203" s="214">
        <v>388</v>
      </c>
      <c r="BF1203" s="214">
        <v>373</v>
      </c>
      <c r="BG1203" s="215" t="s">
        <v>12734</v>
      </c>
      <c r="BH1203" s="212">
        <v>10.732795434161627</v>
      </c>
      <c r="BI1203" s="212">
        <v>-1009.7327954341616</v>
      </c>
      <c r="BJ1203" s="214">
        <v>1154</v>
      </c>
      <c r="BK1203" s="212">
        <v>0</v>
      </c>
      <c r="BL1203" s="212">
        <v>0.21403182159055145</v>
      </c>
      <c r="BM1203" s="212">
        <v>-1009.9468272557522</v>
      </c>
      <c r="BN1203" s="216">
        <v>-1864.3069114085577</v>
      </c>
      <c r="BO1203" s="217"/>
      <c r="BP1203" s="212">
        <v>0</v>
      </c>
      <c r="BQ1203" s="38">
        <v>0</v>
      </c>
      <c r="BR1203" s="212" t="s">
        <v>13325</v>
      </c>
      <c r="BS1203" s="212">
        <v>0</v>
      </c>
      <c r="BT1203" s="218">
        <v>2377</v>
      </c>
      <c r="BU1203" s="213">
        <v>0</v>
      </c>
      <c r="BV1203" s="218">
        <v>0</v>
      </c>
      <c r="BW1203" s="218">
        <v>0</v>
      </c>
      <c r="BX1203" s="212"/>
    </row>
    <row r="1204" spans="1:76">
      <c r="A1204" s="48" t="s">
        <v>6310</v>
      </c>
      <c r="B1204" s="104" t="s">
        <v>4647</v>
      </c>
      <c r="C1204" s="2" t="s">
        <v>6312</v>
      </c>
      <c r="D1204" s="91" t="s">
        <v>6311</v>
      </c>
      <c r="E1204" s="2" t="s">
        <v>2665</v>
      </c>
      <c r="F1204" s="2" t="s">
        <v>2665</v>
      </c>
      <c r="G1204" s="2" t="s">
        <v>658</v>
      </c>
      <c r="H1204" s="2" t="s">
        <v>658</v>
      </c>
      <c r="I1204">
        <v>5432</v>
      </c>
      <c r="J1204" t="s">
        <v>6313</v>
      </c>
      <c r="K1204" t="e">
        <v>#VALUE!</v>
      </c>
      <c r="L1204" t="s">
        <v>6314</v>
      </c>
      <c r="M1204" s="175">
        <v>0</v>
      </c>
      <c r="N1204" s="124">
        <v>0</v>
      </c>
      <c r="O1204" s="75">
        <v>0</v>
      </c>
      <c r="P1204" s="124">
        <v>0</v>
      </c>
      <c r="Q1204" s="124">
        <v>0</v>
      </c>
      <c r="R1204" s="124">
        <v>0</v>
      </c>
      <c r="S1204" s="75">
        <v>0</v>
      </c>
      <c r="T1204" s="124">
        <v>0</v>
      </c>
      <c r="U1204" s="75">
        <v>0</v>
      </c>
      <c r="V1204" s="75">
        <v>0</v>
      </c>
      <c r="W1204" s="75">
        <v>0</v>
      </c>
      <c r="X1204" s="75">
        <v>0</v>
      </c>
      <c r="Y1204" s="31">
        <v>0</v>
      </c>
      <c r="Z1204" s="31">
        <v>0</v>
      </c>
      <c r="AA1204" s="31">
        <v>0</v>
      </c>
      <c r="AB1204" s="32">
        <v>0</v>
      </c>
      <c r="AC1204" s="32">
        <v>0</v>
      </c>
      <c r="AD1204" s="32">
        <v>0</v>
      </c>
      <c r="AE1204" s="32">
        <v>0</v>
      </c>
      <c r="AF1204" s="51">
        <v>0.37915166066423983</v>
      </c>
      <c r="AG1204" s="51">
        <v>0</v>
      </c>
      <c r="AH1204" s="51">
        <v>0</v>
      </c>
      <c r="AI1204" s="51">
        <v>0</v>
      </c>
      <c r="AJ1204" s="32">
        <v>-999</v>
      </c>
      <c r="AK1204" s="32" t="s">
        <v>12734</v>
      </c>
      <c r="AL1204" s="32" t="s">
        <v>12734</v>
      </c>
      <c r="AM1204" s="32">
        <v>-999</v>
      </c>
      <c r="AN1204" s="32" t="s">
        <v>12734</v>
      </c>
      <c r="AO1204" s="32" t="s">
        <v>12734</v>
      </c>
      <c r="AP1204" s="32" t="s">
        <v>12734</v>
      </c>
      <c r="AQ1204" s="32" t="s">
        <v>12734</v>
      </c>
      <c r="AR1204" s="32">
        <v>-999</v>
      </c>
      <c r="AS1204" s="32">
        <v>-999</v>
      </c>
      <c r="AT1204" s="32">
        <v>-999</v>
      </c>
      <c r="AU1204" s="32">
        <v>-999</v>
      </c>
      <c r="AV1204" s="134" t="s">
        <v>12734</v>
      </c>
      <c r="AW1204" s="133" t="s">
        <v>12734</v>
      </c>
      <c r="AX1204" s="133">
        <v>87</v>
      </c>
      <c r="AY1204" s="133" t="s">
        <v>12734</v>
      </c>
      <c r="AZ1204" s="133" t="s">
        <v>12734</v>
      </c>
      <c r="BA1204" s="133" t="s">
        <v>12734</v>
      </c>
      <c r="BB1204" s="133" t="s">
        <v>12734</v>
      </c>
      <c r="BC1204" s="133">
        <v>122</v>
      </c>
      <c r="BD1204" s="133">
        <v>172</v>
      </c>
      <c r="BE1204" s="133">
        <v>388</v>
      </c>
      <c r="BF1204" s="133">
        <v>373</v>
      </c>
      <c r="BG1204" s="92" t="s">
        <v>12734</v>
      </c>
      <c r="BH1204" s="32">
        <v>10.732795434161627</v>
      </c>
      <c r="BI1204" s="8">
        <v>-1009.7327954341616</v>
      </c>
      <c r="BJ1204" s="12">
        <v>1154</v>
      </c>
      <c r="BK1204" s="32">
        <v>0</v>
      </c>
      <c r="BL1204" s="32">
        <v>0.21403182159055145</v>
      </c>
      <c r="BM1204" s="32">
        <v>-1009.9468272557522</v>
      </c>
      <c r="BN1204" s="40">
        <v>-1864.3069114085577</v>
      </c>
      <c r="BO1204" s="40"/>
      <c r="BP1204" s="32">
        <v>0</v>
      </c>
      <c r="BQ1204" s="38">
        <v>0</v>
      </c>
      <c r="BR1204" s="6" t="s">
        <v>13325</v>
      </c>
      <c r="BS1204" s="51">
        <v>0</v>
      </c>
      <c r="BT1204" s="75">
        <v>2377</v>
      </c>
      <c r="BU1204" s="51">
        <v>0</v>
      </c>
      <c r="BV1204" s="75">
        <v>0</v>
      </c>
      <c r="BW1204" s="75">
        <v>0</v>
      </c>
      <c r="BX1204" s="51"/>
    </row>
    <row r="1205" spans="1:76">
      <c r="A1205" s="26" t="s">
        <v>1861</v>
      </c>
      <c r="B1205" s="1" t="s">
        <v>4647</v>
      </c>
      <c r="C1205" s="2" t="s">
        <v>4196</v>
      </c>
      <c r="D1205" s="91" t="s">
        <v>177</v>
      </c>
      <c r="E1205" s="2" t="s">
        <v>2665</v>
      </c>
      <c r="F1205" s="2" t="s">
        <v>2665</v>
      </c>
      <c r="G1205" s="2" t="s">
        <v>658</v>
      </c>
      <c r="H1205" s="2" t="s">
        <v>658</v>
      </c>
      <c r="I1205">
        <v>4182</v>
      </c>
      <c r="J1205" t="s">
        <v>8012</v>
      </c>
      <c r="K1205" t="e">
        <v>#VALUE!</v>
      </c>
      <c r="L1205" t="s">
        <v>3314</v>
      </c>
      <c r="M1205" s="175">
        <v>0</v>
      </c>
      <c r="N1205" s="124">
        <v>0</v>
      </c>
      <c r="O1205" s="75">
        <v>0</v>
      </c>
      <c r="P1205" s="124">
        <v>0</v>
      </c>
      <c r="Q1205" s="124">
        <v>0</v>
      </c>
      <c r="R1205" s="124">
        <v>0</v>
      </c>
      <c r="S1205" s="75">
        <v>0</v>
      </c>
      <c r="T1205" s="124">
        <v>0</v>
      </c>
      <c r="U1205" s="75">
        <v>0</v>
      </c>
      <c r="V1205" s="75">
        <v>0</v>
      </c>
      <c r="W1205" s="75">
        <v>0</v>
      </c>
      <c r="X1205" s="75">
        <v>0</v>
      </c>
      <c r="Y1205" s="4">
        <v>0</v>
      </c>
      <c r="Z1205" s="4">
        <v>0</v>
      </c>
      <c r="AA1205" s="4">
        <v>0</v>
      </c>
      <c r="AB1205" s="8">
        <v>0</v>
      </c>
      <c r="AC1205" s="8">
        <v>0</v>
      </c>
      <c r="AD1205" s="8">
        <v>0</v>
      </c>
      <c r="AE1205" s="8">
        <v>0</v>
      </c>
      <c r="AF1205" s="51">
        <v>0.37915166066423983</v>
      </c>
      <c r="AG1205" s="51">
        <v>0</v>
      </c>
      <c r="AH1205" s="51">
        <v>0</v>
      </c>
      <c r="AI1205" s="51">
        <v>0</v>
      </c>
      <c r="AJ1205" s="8">
        <v>-999</v>
      </c>
      <c r="AK1205" s="8" t="s">
        <v>12734</v>
      </c>
      <c r="AL1205" s="8" t="s">
        <v>12734</v>
      </c>
      <c r="AM1205" s="8">
        <v>-999</v>
      </c>
      <c r="AN1205" s="8" t="s">
        <v>12734</v>
      </c>
      <c r="AO1205" s="8" t="s">
        <v>12734</v>
      </c>
      <c r="AP1205" s="8" t="s">
        <v>12734</v>
      </c>
      <c r="AQ1205" s="8" t="s">
        <v>12734</v>
      </c>
      <c r="AR1205" s="8">
        <v>-999</v>
      </c>
      <c r="AS1205" s="8">
        <v>-999</v>
      </c>
      <c r="AT1205" s="8">
        <v>-999</v>
      </c>
      <c r="AU1205" s="8">
        <v>-999</v>
      </c>
      <c r="AV1205" s="133" t="s">
        <v>12734</v>
      </c>
      <c r="AW1205" s="133" t="s">
        <v>12734</v>
      </c>
      <c r="AX1205" s="133">
        <v>87</v>
      </c>
      <c r="AY1205" s="133" t="s">
        <v>12734</v>
      </c>
      <c r="AZ1205" s="133" t="s">
        <v>12734</v>
      </c>
      <c r="BA1205" s="133" t="s">
        <v>12734</v>
      </c>
      <c r="BB1205" s="133" t="s">
        <v>12734</v>
      </c>
      <c r="BC1205" s="133">
        <v>122</v>
      </c>
      <c r="BD1205" s="133">
        <v>172</v>
      </c>
      <c r="BE1205" s="133">
        <v>388</v>
      </c>
      <c r="BF1205" s="133">
        <v>373</v>
      </c>
      <c r="BG1205" s="92" t="s">
        <v>12734</v>
      </c>
      <c r="BH1205" s="8">
        <v>10.732795434161627</v>
      </c>
      <c r="BI1205" s="8">
        <v>-1009.7327954341616</v>
      </c>
      <c r="BJ1205" s="12">
        <v>1154</v>
      </c>
      <c r="BK1205" s="10">
        <v>0</v>
      </c>
      <c r="BL1205" s="10">
        <v>0.21403182159055145</v>
      </c>
      <c r="BM1205" s="10">
        <v>-1009.9468272557522</v>
      </c>
      <c r="BN1205" s="41">
        <v>-1864.3069114085577</v>
      </c>
      <c r="BO1205" s="41"/>
      <c r="BP1205" s="10">
        <v>0</v>
      </c>
      <c r="BQ1205" s="38">
        <v>0</v>
      </c>
      <c r="BR1205" s="6" t="s">
        <v>13325</v>
      </c>
      <c r="BS1205" s="51">
        <v>0</v>
      </c>
      <c r="BT1205" s="75">
        <v>2377</v>
      </c>
      <c r="BU1205" s="51">
        <v>0</v>
      </c>
      <c r="BV1205" s="75">
        <v>0</v>
      </c>
      <c r="BW1205" s="75">
        <v>0</v>
      </c>
      <c r="BX1205" s="51"/>
    </row>
    <row r="1206" spans="1:76">
      <c r="A1206" s="61" t="s">
        <v>1867</v>
      </c>
      <c r="B1206" s="104" t="s">
        <v>4328</v>
      </c>
      <c r="C1206" s="2" t="s">
        <v>4065</v>
      </c>
      <c r="D1206" s="91" t="s">
        <v>131</v>
      </c>
      <c r="E1206" s="2" t="s">
        <v>2665</v>
      </c>
      <c r="F1206" s="2" t="s">
        <v>2665</v>
      </c>
      <c r="G1206" s="2" t="s">
        <v>658</v>
      </c>
      <c r="H1206" s="2" t="s">
        <v>658</v>
      </c>
      <c r="I1206">
        <v>4003</v>
      </c>
      <c r="J1206" t="s">
        <v>7948</v>
      </c>
      <c r="K1206" t="e">
        <v>#VALUE!</v>
      </c>
      <c r="L1206" t="s">
        <v>3319</v>
      </c>
      <c r="M1206" s="175">
        <v>0</v>
      </c>
      <c r="N1206" s="124">
        <v>0</v>
      </c>
      <c r="O1206" s="75">
        <v>0</v>
      </c>
      <c r="P1206" s="124">
        <v>0</v>
      </c>
      <c r="Q1206" s="124">
        <v>0</v>
      </c>
      <c r="R1206" s="124">
        <v>0</v>
      </c>
      <c r="S1206" s="75">
        <v>0</v>
      </c>
      <c r="T1206" s="124">
        <v>0</v>
      </c>
      <c r="U1206" s="75">
        <v>0</v>
      </c>
      <c r="V1206" s="75">
        <v>0</v>
      </c>
      <c r="W1206" s="75">
        <v>0</v>
      </c>
      <c r="X1206" s="75">
        <v>0</v>
      </c>
      <c r="Y1206" s="52">
        <v>0</v>
      </c>
      <c r="Z1206" s="52">
        <v>0</v>
      </c>
      <c r="AA1206" s="52">
        <v>0</v>
      </c>
      <c r="AB1206" s="51">
        <v>0</v>
      </c>
      <c r="AC1206" s="51">
        <v>0</v>
      </c>
      <c r="AD1206" s="51">
        <v>0</v>
      </c>
      <c r="AE1206" s="51">
        <v>0</v>
      </c>
      <c r="AF1206" s="51">
        <v>0.37915166066423983</v>
      </c>
      <c r="AG1206" s="51">
        <v>0</v>
      </c>
      <c r="AH1206" s="51">
        <v>0</v>
      </c>
      <c r="AI1206" s="51">
        <v>0</v>
      </c>
      <c r="AJ1206" s="8">
        <v>-999</v>
      </c>
      <c r="AK1206" s="8" t="s">
        <v>12734</v>
      </c>
      <c r="AL1206" s="8" t="s">
        <v>12734</v>
      </c>
      <c r="AM1206" s="8">
        <v>-999</v>
      </c>
      <c r="AN1206" s="8" t="s">
        <v>12734</v>
      </c>
      <c r="AO1206" s="8" t="s">
        <v>12734</v>
      </c>
      <c r="AP1206" s="8" t="s">
        <v>12734</v>
      </c>
      <c r="AQ1206" s="8" t="s">
        <v>12734</v>
      </c>
      <c r="AR1206" s="8">
        <v>-999</v>
      </c>
      <c r="AS1206" s="8">
        <v>-999</v>
      </c>
      <c r="AT1206" s="8">
        <v>-999</v>
      </c>
      <c r="AU1206" s="8">
        <v>-999</v>
      </c>
      <c r="AV1206" s="133" t="s">
        <v>12734</v>
      </c>
      <c r="AW1206" s="133" t="s">
        <v>12734</v>
      </c>
      <c r="AX1206" s="133">
        <v>87</v>
      </c>
      <c r="AY1206" s="133" t="s">
        <v>12734</v>
      </c>
      <c r="AZ1206" s="133" t="s">
        <v>12734</v>
      </c>
      <c r="BA1206" s="133" t="s">
        <v>12734</v>
      </c>
      <c r="BB1206" s="133" t="s">
        <v>12734</v>
      </c>
      <c r="BC1206" s="133">
        <v>122</v>
      </c>
      <c r="BD1206" s="133">
        <v>172</v>
      </c>
      <c r="BE1206" s="133">
        <v>388</v>
      </c>
      <c r="BF1206" s="133">
        <v>373</v>
      </c>
      <c r="BG1206" s="92" t="s">
        <v>12734</v>
      </c>
      <c r="BH1206" s="51">
        <v>10.732795434161627</v>
      </c>
      <c r="BI1206" s="8">
        <v>-1009.7327954341616</v>
      </c>
      <c r="BJ1206" s="12">
        <v>1154</v>
      </c>
      <c r="BK1206" s="51">
        <v>0</v>
      </c>
      <c r="BL1206" s="51">
        <v>0.21403182159055145</v>
      </c>
      <c r="BM1206" s="51">
        <v>-1009.9468272557522</v>
      </c>
      <c r="BN1206" s="64">
        <v>-1864.3069114085577</v>
      </c>
      <c r="BO1206" s="64"/>
      <c r="BP1206" s="51">
        <v>0</v>
      </c>
      <c r="BQ1206" s="38">
        <v>0</v>
      </c>
      <c r="BR1206" s="51" t="s">
        <v>13325</v>
      </c>
      <c r="BS1206" s="51">
        <v>0</v>
      </c>
      <c r="BT1206" s="75">
        <v>2377</v>
      </c>
      <c r="BU1206" s="51">
        <v>0</v>
      </c>
      <c r="BV1206" s="75">
        <v>0</v>
      </c>
      <c r="BW1206" s="75">
        <v>0</v>
      </c>
      <c r="BX1206" s="51"/>
    </row>
    <row r="1207" spans="1:76">
      <c r="A1207" s="203" t="s">
        <v>1868</v>
      </c>
      <c r="B1207" s="204" t="s">
        <v>3981</v>
      </c>
      <c r="C1207" s="188" t="s">
        <v>3982</v>
      </c>
      <c r="D1207" s="219" t="s">
        <v>546</v>
      </c>
      <c r="E1207" s="188" t="s">
        <v>2665</v>
      </c>
      <c r="F1207" s="188" t="s">
        <v>2665</v>
      </c>
      <c r="G1207" s="188" t="s">
        <v>658</v>
      </c>
      <c r="H1207" s="188" t="s">
        <v>658</v>
      </c>
      <c r="I1207" s="190">
        <v>6104</v>
      </c>
      <c r="J1207" s="190" t="s">
        <v>7318</v>
      </c>
      <c r="K1207" s="202" t="e">
        <v>#VALUE!</v>
      </c>
      <c r="L1207" s="202" t="s">
        <v>3320</v>
      </c>
      <c r="M1207" s="66">
        <v>0</v>
      </c>
      <c r="N1207" s="192">
        <v>0</v>
      </c>
      <c r="O1207" s="192">
        <v>0</v>
      </c>
      <c r="P1207" s="192">
        <v>0</v>
      </c>
      <c r="Q1207" s="192">
        <v>0</v>
      </c>
      <c r="R1207" s="192">
        <v>0</v>
      </c>
      <c r="S1207" s="192">
        <v>0</v>
      </c>
      <c r="T1207" s="192">
        <v>0</v>
      </c>
      <c r="U1207" s="192">
        <v>0</v>
      </c>
      <c r="V1207" s="192">
        <v>0</v>
      </c>
      <c r="W1207" s="192">
        <v>0</v>
      </c>
      <c r="X1207" s="192">
        <v>0</v>
      </c>
      <c r="Y1207" s="193">
        <v>0</v>
      </c>
      <c r="Z1207" s="194">
        <v>0</v>
      </c>
      <c r="AA1207" s="194">
        <v>0</v>
      </c>
      <c r="AB1207" s="195">
        <v>0</v>
      </c>
      <c r="AC1207" s="195">
        <v>0</v>
      </c>
      <c r="AD1207" s="195">
        <v>0</v>
      </c>
      <c r="AE1207" s="195">
        <v>0</v>
      </c>
      <c r="AF1207" s="195">
        <v>0.37915166066423983</v>
      </c>
      <c r="AG1207" s="196">
        <v>0</v>
      </c>
      <c r="AH1207" s="196">
        <v>0</v>
      </c>
      <c r="AI1207" s="196">
        <v>0</v>
      </c>
      <c r="AJ1207" s="195">
        <v>-999</v>
      </c>
      <c r="AK1207" s="195" t="s">
        <v>12734</v>
      </c>
      <c r="AL1207" s="195" t="s">
        <v>12734</v>
      </c>
      <c r="AM1207" s="195">
        <v>-999</v>
      </c>
      <c r="AN1207" s="195" t="s">
        <v>12734</v>
      </c>
      <c r="AO1207" s="195" t="s">
        <v>12734</v>
      </c>
      <c r="AP1207" s="195" t="s">
        <v>12734</v>
      </c>
      <c r="AQ1207" s="195" t="s">
        <v>12734</v>
      </c>
      <c r="AR1207" s="195">
        <v>-999</v>
      </c>
      <c r="AS1207" s="195">
        <v>-999</v>
      </c>
      <c r="AT1207" s="195">
        <v>-999</v>
      </c>
      <c r="AU1207" s="195">
        <v>-999</v>
      </c>
      <c r="AV1207" s="197" t="s">
        <v>12734</v>
      </c>
      <c r="AW1207" s="197" t="s">
        <v>12734</v>
      </c>
      <c r="AX1207" s="197">
        <v>87</v>
      </c>
      <c r="AY1207" s="197" t="s">
        <v>12734</v>
      </c>
      <c r="AZ1207" s="197" t="s">
        <v>12734</v>
      </c>
      <c r="BA1207" s="197" t="s">
        <v>12734</v>
      </c>
      <c r="BB1207" s="197" t="s">
        <v>12734</v>
      </c>
      <c r="BC1207" s="197">
        <v>122</v>
      </c>
      <c r="BD1207" s="197">
        <v>172</v>
      </c>
      <c r="BE1207" s="197">
        <v>388</v>
      </c>
      <c r="BF1207" s="197">
        <v>373</v>
      </c>
      <c r="BG1207" s="198" t="s">
        <v>12734</v>
      </c>
      <c r="BH1207" s="195">
        <v>10.732795434161627</v>
      </c>
      <c r="BI1207" s="195">
        <v>-1009.7327954341616</v>
      </c>
      <c r="BJ1207" s="197">
        <v>1154</v>
      </c>
      <c r="BK1207" s="195">
        <v>0</v>
      </c>
      <c r="BL1207" s="195">
        <v>0.21403182159055145</v>
      </c>
      <c r="BM1207" s="195">
        <v>-1009.9468272557522</v>
      </c>
      <c r="BN1207" s="199">
        <v>-1864.3069114085577</v>
      </c>
      <c r="BO1207" s="200"/>
      <c r="BP1207" s="195">
        <v>0</v>
      </c>
      <c r="BQ1207" s="38">
        <v>0</v>
      </c>
      <c r="BR1207" s="195" t="s">
        <v>13325</v>
      </c>
      <c r="BS1207" s="195">
        <v>0</v>
      </c>
      <c r="BT1207" s="201">
        <v>2377</v>
      </c>
      <c r="BU1207" s="196">
        <v>0</v>
      </c>
      <c r="BV1207" s="201">
        <v>0</v>
      </c>
      <c r="BW1207" s="201">
        <v>0</v>
      </c>
      <c r="BX1207" s="195"/>
    </row>
    <row r="1208" spans="1:76">
      <c r="A1208" s="26" t="s">
        <v>2751</v>
      </c>
      <c r="B1208" s="1" t="s">
        <v>4819</v>
      </c>
      <c r="C1208" s="2" t="s">
        <v>4783</v>
      </c>
      <c r="D1208" s="91" t="s">
        <v>276</v>
      </c>
      <c r="E1208" s="2" t="s">
        <v>2665</v>
      </c>
      <c r="F1208" s="2" t="s">
        <v>2665</v>
      </c>
      <c r="G1208" s="2" t="s">
        <v>658</v>
      </c>
      <c r="H1208" s="2" t="s">
        <v>658</v>
      </c>
      <c r="I1208" s="98">
        <v>1307</v>
      </c>
      <c r="J1208" s="98" t="s">
        <v>7440</v>
      </c>
      <c r="K1208" s="98" t="e">
        <v>#VALUE!</v>
      </c>
      <c r="L1208" s="98" t="s">
        <v>5952</v>
      </c>
      <c r="M1208" s="66">
        <v>0</v>
      </c>
      <c r="N1208" s="124">
        <v>0</v>
      </c>
      <c r="O1208" s="75">
        <v>0</v>
      </c>
      <c r="P1208" s="124">
        <v>0</v>
      </c>
      <c r="Q1208" s="124">
        <v>0</v>
      </c>
      <c r="R1208" s="124">
        <v>0</v>
      </c>
      <c r="S1208" s="75">
        <v>0</v>
      </c>
      <c r="T1208" s="124">
        <v>0</v>
      </c>
      <c r="U1208" s="75">
        <v>0</v>
      </c>
      <c r="V1208" s="75">
        <v>0</v>
      </c>
      <c r="W1208" s="75">
        <v>0</v>
      </c>
      <c r="X1208" s="75">
        <v>0</v>
      </c>
      <c r="Y1208" s="3">
        <v>0</v>
      </c>
      <c r="Z1208" s="3">
        <v>0</v>
      </c>
      <c r="AA1208" s="3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0.37915166066423983</v>
      </c>
      <c r="AG1208" s="6">
        <v>0</v>
      </c>
      <c r="AH1208" s="6">
        <v>0</v>
      </c>
      <c r="AI1208" s="51">
        <v>0</v>
      </c>
      <c r="AJ1208" s="6">
        <v>-999</v>
      </c>
      <c r="AK1208" s="6" t="s">
        <v>12734</v>
      </c>
      <c r="AL1208" s="6" t="s">
        <v>12734</v>
      </c>
      <c r="AM1208" s="6">
        <v>-999</v>
      </c>
      <c r="AN1208" s="6" t="s">
        <v>12734</v>
      </c>
      <c r="AO1208" s="6" t="s">
        <v>12734</v>
      </c>
      <c r="AP1208" s="6" t="s">
        <v>12734</v>
      </c>
      <c r="AQ1208" s="6" t="s">
        <v>12734</v>
      </c>
      <c r="AR1208" s="6">
        <v>-999</v>
      </c>
      <c r="AS1208" s="6">
        <v>-999</v>
      </c>
      <c r="AT1208" s="6">
        <v>-999</v>
      </c>
      <c r="AU1208" s="6">
        <v>-999</v>
      </c>
      <c r="AV1208" s="99" t="s">
        <v>12734</v>
      </c>
      <c r="AW1208" s="99" t="s">
        <v>12734</v>
      </c>
      <c r="AX1208" s="99">
        <v>87</v>
      </c>
      <c r="AY1208" s="99" t="s">
        <v>12734</v>
      </c>
      <c r="AZ1208" s="99" t="s">
        <v>12734</v>
      </c>
      <c r="BA1208" s="99" t="s">
        <v>12734</v>
      </c>
      <c r="BB1208" s="99" t="s">
        <v>12734</v>
      </c>
      <c r="BC1208" s="99">
        <v>122</v>
      </c>
      <c r="BD1208" s="99">
        <v>172</v>
      </c>
      <c r="BE1208" s="99">
        <v>388</v>
      </c>
      <c r="BF1208" s="99">
        <v>373</v>
      </c>
      <c r="BG1208" s="92" t="s">
        <v>12734</v>
      </c>
      <c r="BH1208" s="6">
        <v>10.732795434161627</v>
      </c>
      <c r="BI1208" s="6">
        <v>-1009.7327954341616</v>
      </c>
      <c r="BJ1208" s="99">
        <v>1154</v>
      </c>
      <c r="BK1208" s="6">
        <v>0</v>
      </c>
      <c r="BL1208" s="6">
        <v>0.21403182159055145</v>
      </c>
      <c r="BM1208" s="6">
        <v>-1009.9468272557522</v>
      </c>
      <c r="BN1208" s="38">
        <v>-1864.3069114085577</v>
      </c>
      <c r="BO1208" s="38"/>
      <c r="BP1208" s="6">
        <v>0</v>
      </c>
      <c r="BQ1208" s="38">
        <v>0</v>
      </c>
      <c r="BR1208" s="6" t="s">
        <v>13325</v>
      </c>
      <c r="BS1208" s="51">
        <v>0</v>
      </c>
      <c r="BT1208" s="75">
        <v>2377</v>
      </c>
      <c r="BU1208" s="51">
        <v>0</v>
      </c>
      <c r="BV1208" s="75">
        <v>0</v>
      </c>
      <c r="BW1208" s="75">
        <v>0</v>
      </c>
      <c r="BX1208" s="6"/>
    </row>
    <row r="1209" spans="1:76">
      <c r="A1209" s="48" t="s">
        <v>1888</v>
      </c>
      <c r="B1209" s="104" t="s">
        <v>4822</v>
      </c>
      <c r="C1209" s="2" t="s">
        <v>4731</v>
      </c>
      <c r="D1209" s="91" t="s">
        <v>95</v>
      </c>
      <c r="E1209" s="2" t="s">
        <v>2665</v>
      </c>
      <c r="F1209" s="2" t="s">
        <v>2665</v>
      </c>
      <c r="G1209" s="2" t="s">
        <v>658</v>
      </c>
      <c r="H1209" s="2" t="s">
        <v>658</v>
      </c>
      <c r="I1209">
        <v>4898</v>
      </c>
      <c r="J1209" t="s">
        <v>7680</v>
      </c>
      <c r="K1209" t="e">
        <v>#VALUE!</v>
      </c>
      <c r="L1209" t="s">
        <v>5954</v>
      </c>
      <c r="M1209" s="175">
        <v>0</v>
      </c>
      <c r="N1209" s="124">
        <v>0</v>
      </c>
      <c r="O1209" s="67">
        <v>0</v>
      </c>
      <c r="P1209" s="124">
        <v>0</v>
      </c>
      <c r="Q1209" s="124">
        <v>0</v>
      </c>
      <c r="R1209" s="124">
        <v>0</v>
      </c>
      <c r="S1209" s="67">
        <v>0</v>
      </c>
      <c r="T1209" s="124">
        <v>0</v>
      </c>
      <c r="U1209" s="67">
        <v>0</v>
      </c>
      <c r="V1209" s="67">
        <v>0</v>
      </c>
      <c r="W1209" s="67">
        <v>0</v>
      </c>
      <c r="X1209" s="67">
        <v>0</v>
      </c>
      <c r="Y1209" s="4">
        <v>0</v>
      </c>
      <c r="Z1209" s="4">
        <v>0</v>
      </c>
      <c r="AA1209" s="4">
        <v>0</v>
      </c>
      <c r="AB1209" s="8">
        <v>0</v>
      </c>
      <c r="AC1209" s="8">
        <v>0</v>
      </c>
      <c r="AD1209" s="8">
        <v>0</v>
      </c>
      <c r="AE1209" s="8">
        <v>0</v>
      </c>
      <c r="AF1209" s="51">
        <v>0.37915166066423983</v>
      </c>
      <c r="AG1209" s="51">
        <v>0</v>
      </c>
      <c r="AH1209" s="51">
        <v>0</v>
      </c>
      <c r="AI1209" s="51">
        <v>0</v>
      </c>
      <c r="AJ1209" s="8">
        <v>-999</v>
      </c>
      <c r="AK1209" s="8" t="s">
        <v>12734</v>
      </c>
      <c r="AL1209" s="8" t="s">
        <v>12734</v>
      </c>
      <c r="AM1209" s="8">
        <v>-999</v>
      </c>
      <c r="AN1209" s="8" t="s">
        <v>12734</v>
      </c>
      <c r="AO1209" s="8" t="s">
        <v>12734</v>
      </c>
      <c r="AP1209" s="8" t="s">
        <v>12734</v>
      </c>
      <c r="AQ1209" s="8" t="s">
        <v>12734</v>
      </c>
      <c r="AR1209" s="8">
        <v>-999</v>
      </c>
      <c r="AS1209" s="8">
        <v>-999</v>
      </c>
      <c r="AT1209" s="8">
        <v>-999</v>
      </c>
      <c r="AU1209" s="8">
        <v>-999</v>
      </c>
      <c r="AV1209" s="133" t="s">
        <v>12734</v>
      </c>
      <c r="AW1209" s="133" t="s">
        <v>12734</v>
      </c>
      <c r="AX1209" s="133">
        <v>87</v>
      </c>
      <c r="AY1209" s="133" t="s">
        <v>12734</v>
      </c>
      <c r="AZ1209" s="133" t="s">
        <v>12734</v>
      </c>
      <c r="BA1209" s="133" t="s">
        <v>12734</v>
      </c>
      <c r="BB1209" s="133" t="s">
        <v>12734</v>
      </c>
      <c r="BC1209" s="133">
        <v>122</v>
      </c>
      <c r="BD1209" s="133">
        <v>172</v>
      </c>
      <c r="BE1209" s="133">
        <v>388</v>
      </c>
      <c r="BF1209" s="133">
        <v>373</v>
      </c>
      <c r="BG1209" s="92" t="s">
        <v>12734</v>
      </c>
      <c r="BH1209" s="8">
        <v>10.732795434161627</v>
      </c>
      <c r="BI1209" s="8">
        <v>-1009.7327954341616</v>
      </c>
      <c r="BJ1209" s="12">
        <v>1154</v>
      </c>
      <c r="BK1209" s="10">
        <v>0</v>
      </c>
      <c r="BL1209" s="10">
        <v>0.21403182159055145</v>
      </c>
      <c r="BM1209" s="10">
        <v>-1009.9468272557522</v>
      </c>
      <c r="BN1209" s="41">
        <v>-1864.3069114085577</v>
      </c>
      <c r="BO1209" s="41"/>
      <c r="BP1209" s="10">
        <v>0</v>
      </c>
      <c r="BQ1209" s="38">
        <v>0</v>
      </c>
      <c r="BR1209" s="6" t="s">
        <v>13325</v>
      </c>
      <c r="BS1209" s="51">
        <v>0</v>
      </c>
      <c r="BT1209" s="75">
        <v>2377</v>
      </c>
      <c r="BU1209" s="51">
        <v>0</v>
      </c>
      <c r="BV1209" s="75">
        <v>0</v>
      </c>
      <c r="BW1209" s="75">
        <v>0</v>
      </c>
      <c r="BX1209" s="51"/>
    </row>
    <row r="1210" spans="1:76">
      <c r="A1210" s="48" t="s">
        <v>1901</v>
      </c>
      <c r="B1210" s="104" t="s">
        <v>4217</v>
      </c>
      <c r="C1210" s="2" t="s">
        <v>4218</v>
      </c>
      <c r="D1210" s="91" t="s">
        <v>317</v>
      </c>
      <c r="E1210" s="2" t="s">
        <v>2665</v>
      </c>
      <c r="F1210" s="2" t="s">
        <v>2665</v>
      </c>
      <c r="G1210" s="2" t="s">
        <v>658</v>
      </c>
      <c r="H1210" s="2" t="s">
        <v>658</v>
      </c>
      <c r="I1210">
        <v>1609</v>
      </c>
      <c r="J1210" t="s">
        <v>6858</v>
      </c>
      <c r="K1210" t="e">
        <v>#VALUE!</v>
      </c>
      <c r="L1210" t="s">
        <v>3346</v>
      </c>
      <c r="M1210" s="175">
        <v>0</v>
      </c>
      <c r="N1210" s="124">
        <v>0</v>
      </c>
      <c r="O1210" s="67">
        <v>0</v>
      </c>
      <c r="P1210" s="124">
        <v>0</v>
      </c>
      <c r="Q1210" s="124">
        <v>0</v>
      </c>
      <c r="R1210" s="124">
        <v>0</v>
      </c>
      <c r="S1210" s="67">
        <v>0</v>
      </c>
      <c r="T1210" s="124">
        <v>0</v>
      </c>
      <c r="U1210" s="67">
        <v>0</v>
      </c>
      <c r="V1210" s="67">
        <v>0</v>
      </c>
      <c r="W1210" s="67">
        <v>0</v>
      </c>
      <c r="X1210" s="67">
        <v>0</v>
      </c>
      <c r="Y1210" s="4">
        <v>0</v>
      </c>
      <c r="Z1210" s="4">
        <v>0</v>
      </c>
      <c r="AA1210" s="4">
        <v>0</v>
      </c>
      <c r="AB1210" s="8">
        <v>0</v>
      </c>
      <c r="AC1210" s="8">
        <v>0</v>
      </c>
      <c r="AD1210" s="8">
        <v>0</v>
      </c>
      <c r="AE1210" s="8">
        <v>0</v>
      </c>
      <c r="AF1210" s="51">
        <v>0.37915166066423983</v>
      </c>
      <c r="AG1210" s="51">
        <v>0</v>
      </c>
      <c r="AH1210" s="51">
        <v>0</v>
      </c>
      <c r="AI1210" s="51">
        <v>0</v>
      </c>
      <c r="AJ1210" s="8">
        <v>-999</v>
      </c>
      <c r="AK1210" s="8" t="s">
        <v>12734</v>
      </c>
      <c r="AL1210" s="8" t="s">
        <v>12734</v>
      </c>
      <c r="AM1210" s="8">
        <v>-999</v>
      </c>
      <c r="AN1210" s="8" t="s">
        <v>12734</v>
      </c>
      <c r="AO1210" s="8" t="s">
        <v>12734</v>
      </c>
      <c r="AP1210" s="8" t="s">
        <v>12734</v>
      </c>
      <c r="AQ1210" s="8" t="s">
        <v>12734</v>
      </c>
      <c r="AR1210" s="8">
        <v>-999</v>
      </c>
      <c r="AS1210" s="8">
        <v>-999</v>
      </c>
      <c r="AT1210" s="8">
        <v>-999</v>
      </c>
      <c r="AU1210" s="8">
        <v>-999</v>
      </c>
      <c r="AV1210" s="133" t="s">
        <v>12734</v>
      </c>
      <c r="AW1210" s="133" t="s">
        <v>12734</v>
      </c>
      <c r="AX1210" s="133">
        <v>87</v>
      </c>
      <c r="AY1210" s="133" t="s">
        <v>12734</v>
      </c>
      <c r="AZ1210" s="133" t="s">
        <v>12734</v>
      </c>
      <c r="BA1210" s="133" t="s">
        <v>12734</v>
      </c>
      <c r="BB1210" s="133" t="s">
        <v>12734</v>
      </c>
      <c r="BC1210" s="133">
        <v>122</v>
      </c>
      <c r="BD1210" s="133">
        <v>172</v>
      </c>
      <c r="BE1210" s="133">
        <v>388</v>
      </c>
      <c r="BF1210" s="133">
        <v>373</v>
      </c>
      <c r="BG1210" s="92" t="s">
        <v>12734</v>
      </c>
      <c r="BH1210" s="8">
        <v>10.732795434161627</v>
      </c>
      <c r="BI1210" s="8">
        <v>-1009.7327954341616</v>
      </c>
      <c r="BJ1210" s="12">
        <v>1154</v>
      </c>
      <c r="BK1210" s="10">
        <v>0</v>
      </c>
      <c r="BL1210" s="10">
        <v>0.21403182159055145</v>
      </c>
      <c r="BM1210" s="10">
        <v>-1009.9468272557522</v>
      </c>
      <c r="BN1210" s="41">
        <v>-1864.3069114085577</v>
      </c>
      <c r="BO1210" s="41"/>
      <c r="BP1210" s="10">
        <v>0</v>
      </c>
      <c r="BQ1210" s="38">
        <v>0</v>
      </c>
      <c r="BR1210" s="6" t="s">
        <v>13325</v>
      </c>
      <c r="BS1210" s="51">
        <v>0</v>
      </c>
      <c r="BT1210" s="75">
        <v>2377</v>
      </c>
      <c r="BU1210" s="51">
        <v>0</v>
      </c>
      <c r="BV1210" s="75">
        <v>0</v>
      </c>
      <c r="BW1210" s="75">
        <v>0</v>
      </c>
      <c r="BX1210" s="51"/>
    </row>
    <row r="1211" spans="1:76">
      <c r="A1211" s="48" t="s">
        <v>2753</v>
      </c>
      <c r="B1211" s="104" t="s">
        <v>4823</v>
      </c>
      <c r="C1211" s="2" t="s">
        <v>4824</v>
      </c>
      <c r="D1211" s="91" t="s">
        <v>2754</v>
      </c>
      <c r="E1211" s="2" t="s">
        <v>2665</v>
      </c>
      <c r="F1211" s="2" t="s">
        <v>2665</v>
      </c>
      <c r="G1211" s="2" t="s">
        <v>658</v>
      </c>
      <c r="H1211" s="2" t="s">
        <v>658</v>
      </c>
      <c r="I1211">
        <v>7781</v>
      </c>
      <c r="J1211" t="s">
        <v>7681</v>
      </c>
      <c r="K1211" t="e">
        <v>#VALUE!</v>
      </c>
      <c r="L1211" t="s">
        <v>5962</v>
      </c>
      <c r="M1211" s="175">
        <v>0</v>
      </c>
      <c r="N1211" s="124">
        <v>0</v>
      </c>
      <c r="O1211" s="67">
        <v>0</v>
      </c>
      <c r="P1211" s="124">
        <v>0</v>
      </c>
      <c r="Q1211" s="124">
        <v>0</v>
      </c>
      <c r="R1211" s="124">
        <v>0</v>
      </c>
      <c r="S1211" s="67">
        <v>0</v>
      </c>
      <c r="T1211" s="124">
        <v>0</v>
      </c>
      <c r="U1211" s="67">
        <v>0</v>
      </c>
      <c r="V1211" s="67">
        <v>0</v>
      </c>
      <c r="W1211" s="67">
        <v>0</v>
      </c>
      <c r="X1211" s="67">
        <v>0</v>
      </c>
      <c r="Y1211" s="4">
        <v>0</v>
      </c>
      <c r="Z1211" s="4">
        <v>0</v>
      </c>
      <c r="AA1211" s="4">
        <v>0</v>
      </c>
      <c r="AB1211" s="8">
        <v>0</v>
      </c>
      <c r="AC1211" s="8">
        <v>0</v>
      </c>
      <c r="AD1211" s="8">
        <v>0</v>
      </c>
      <c r="AE1211" s="8">
        <v>0</v>
      </c>
      <c r="AF1211" s="51">
        <v>0.37915166066423983</v>
      </c>
      <c r="AG1211" s="51">
        <v>0</v>
      </c>
      <c r="AH1211" s="51">
        <v>0</v>
      </c>
      <c r="AI1211" s="51">
        <v>0</v>
      </c>
      <c r="AJ1211" s="8">
        <v>-999</v>
      </c>
      <c r="AK1211" s="8" t="s">
        <v>12734</v>
      </c>
      <c r="AL1211" s="8" t="s">
        <v>12734</v>
      </c>
      <c r="AM1211" s="8">
        <v>-999</v>
      </c>
      <c r="AN1211" s="8" t="s">
        <v>12734</v>
      </c>
      <c r="AO1211" s="8" t="s">
        <v>12734</v>
      </c>
      <c r="AP1211" s="8" t="s">
        <v>12734</v>
      </c>
      <c r="AQ1211" s="8" t="s">
        <v>12734</v>
      </c>
      <c r="AR1211" s="8">
        <v>-999</v>
      </c>
      <c r="AS1211" s="8">
        <v>-999</v>
      </c>
      <c r="AT1211" s="8">
        <v>-999</v>
      </c>
      <c r="AU1211" s="8">
        <v>-999</v>
      </c>
      <c r="AV1211" s="133" t="s">
        <v>12734</v>
      </c>
      <c r="AW1211" s="133" t="s">
        <v>12734</v>
      </c>
      <c r="AX1211" s="133">
        <v>87</v>
      </c>
      <c r="AY1211" s="133" t="s">
        <v>12734</v>
      </c>
      <c r="AZ1211" s="133" t="s">
        <v>12734</v>
      </c>
      <c r="BA1211" s="133" t="s">
        <v>12734</v>
      </c>
      <c r="BB1211" s="133" t="s">
        <v>12734</v>
      </c>
      <c r="BC1211" s="133">
        <v>122</v>
      </c>
      <c r="BD1211" s="133">
        <v>172</v>
      </c>
      <c r="BE1211" s="133">
        <v>388</v>
      </c>
      <c r="BF1211" s="133">
        <v>373</v>
      </c>
      <c r="BG1211" s="92" t="s">
        <v>12734</v>
      </c>
      <c r="BH1211" s="8">
        <v>10.732795434161627</v>
      </c>
      <c r="BI1211" s="8">
        <v>-1009.7327954341616</v>
      </c>
      <c r="BJ1211" s="12">
        <v>1154</v>
      </c>
      <c r="BK1211" s="10">
        <v>0</v>
      </c>
      <c r="BL1211" s="10">
        <v>0.21403182159055145</v>
      </c>
      <c r="BM1211" s="10">
        <v>-1009.9468272557522</v>
      </c>
      <c r="BN1211" s="41">
        <v>-1864.3069114085577</v>
      </c>
      <c r="BO1211" s="41"/>
      <c r="BP1211" s="10">
        <v>0</v>
      </c>
      <c r="BQ1211" s="38">
        <v>0</v>
      </c>
      <c r="BR1211" s="6" t="s">
        <v>13325</v>
      </c>
      <c r="BS1211" s="51">
        <v>0</v>
      </c>
      <c r="BT1211" s="75">
        <v>2377</v>
      </c>
      <c r="BU1211" s="51">
        <v>0</v>
      </c>
      <c r="BV1211" s="75">
        <v>0</v>
      </c>
      <c r="BW1211" s="75">
        <v>0</v>
      </c>
      <c r="BX1211" s="51"/>
    </row>
    <row r="1212" spans="1:76">
      <c r="A1212" s="53" t="s">
        <v>1906</v>
      </c>
      <c r="B1212" s="1" t="s">
        <v>4436</v>
      </c>
      <c r="C1212" s="2" t="s">
        <v>4437</v>
      </c>
      <c r="D1212" s="91" t="s">
        <v>404</v>
      </c>
      <c r="E1212" s="2" t="s">
        <v>2665</v>
      </c>
      <c r="F1212" s="2" t="s">
        <v>2665</v>
      </c>
      <c r="G1212" s="2" t="s">
        <v>658</v>
      </c>
      <c r="H1212" s="2" t="s">
        <v>658</v>
      </c>
      <c r="I1212">
        <v>2437</v>
      </c>
      <c r="J1212" t="s">
        <v>7975</v>
      </c>
      <c r="K1212" t="e">
        <v>#VALUE!</v>
      </c>
      <c r="L1212" t="s">
        <v>3348</v>
      </c>
      <c r="M1212" s="175">
        <v>0</v>
      </c>
      <c r="N1212" s="124">
        <v>0</v>
      </c>
      <c r="O1212" s="75">
        <v>0</v>
      </c>
      <c r="P1212" s="124">
        <v>0</v>
      </c>
      <c r="Q1212" s="124">
        <v>0</v>
      </c>
      <c r="R1212" s="124">
        <v>0</v>
      </c>
      <c r="S1212" s="75">
        <v>0</v>
      </c>
      <c r="T1212" s="124">
        <v>0</v>
      </c>
      <c r="U1212" s="75">
        <v>0</v>
      </c>
      <c r="V1212" s="75">
        <v>0</v>
      </c>
      <c r="W1212" s="75">
        <v>0</v>
      </c>
      <c r="X1212" s="75">
        <v>0</v>
      </c>
      <c r="Y1212" s="52">
        <v>0</v>
      </c>
      <c r="Z1212" s="52">
        <v>0</v>
      </c>
      <c r="AA1212" s="52">
        <v>0</v>
      </c>
      <c r="AB1212" s="51">
        <v>0</v>
      </c>
      <c r="AC1212" s="51">
        <v>0</v>
      </c>
      <c r="AD1212" s="51">
        <v>0</v>
      </c>
      <c r="AE1212" s="51">
        <v>0</v>
      </c>
      <c r="AF1212" s="51">
        <v>0.37915166066423983</v>
      </c>
      <c r="AG1212" s="51">
        <v>0</v>
      </c>
      <c r="AH1212" s="51">
        <v>0</v>
      </c>
      <c r="AI1212" s="51">
        <v>0</v>
      </c>
      <c r="AJ1212" s="51">
        <v>-999</v>
      </c>
      <c r="AK1212" s="51" t="s">
        <v>12734</v>
      </c>
      <c r="AL1212" s="51" t="s">
        <v>12734</v>
      </c>
      <c r="AM1212" s="51">
        <v>-999</v>
      </c>
      <c r="AN1212" s="51" t="s">
        <v>12734</v>
      </c>
      <c r="AO1212" s="51" t="s">
        <v>12734</v>
      </c>
      <c r="AP1212" s="51" t="s">
        <v>12734</v>
      </c>
      <c r="AQ1212" s="51" t="s">
        <v>12734</v>
      </c>
      <c r="AR1212" s="51">
        <v>-999</v>
      </c>
      <c r="AS1212" s="51">
        <v>-999</v>
      </c>
      <c r="AT1212" s="51">
        <v>-999</v>
      </c>
      <c r="AU1212" s="51">
        <v>-999</v>
      </c>
      <c r="AV1212" s="76" t="s">
        <v>12734</v>
      </c>
      <c r="AW1212" s="76" t="s">
        <v>12734</v>
      </c>
      <c r="AX1212" s="76">
        <v>87</v>
      </c>
      <c r="AY1212" s="76" t="s">
        <v>12734</v>
      </c>
      <c r="AZ1212" s="76" t="s">
        <v>12734</v>
      </c>
      <c r="BA1212" s="76" t="s">
        <v>12734</v>
      </c>
      <c r="BB1212" s="76" t="s">
        <v>12734</v>
      </c>
      <c r="BC1212" s="76">
        <v>122</v>
      </c>
      <c r="BD1212" s="76">
        <v>172</v>
      </c>
      <c r="BE1212" s="76">
        <v>388</v>
      </c>
      <c r="BF1212" s="76">
        <v>373</v>
      </c>
      <c r="BG1212" s="93" t="s">
        <v>12734</v>
      </c>
      <c r="BH1212" s="51">
        <v>10.732795434161627</v>
      </c>
      <c r="BI1212" s="51">
        <v>-1009.7327954341616</v>
      </c>
      <c r="BJ1212" s="76">
        <v>1154</v>
      </c>
      <c r="BK1212" s="51">
        <v>0</v>
      </c>
      <c r="BL1212" s="51">
        <v>0.21403182159055145</v>
      </c>
      <c r="BM1212" s="51">
        <v>-1009.9468272557522</v>
      </c>
      <c r="BN1212" s="64">
        <v>-1864.3069114085577</v>
      </c>
      <c r="BO1212" s="64"/>
      <c r="BP1212" s="51">
        <v>0</v>
      </c>
      <c r="BQ1212" s="38">
        <v>0</v>
      </c>
      <c r="BR1212" s="51" t="s">
        <v>13325</v>
      </c>
      <c r="BS1212" s="51">
        <v>0</v>
      </c>
      <c r="BT1212" s="75">
        <v>2377</v>
      </c>
      <c r="BU1212" s="51">
        <v>0</v>
      </c>
      <c r="BV1212" s="75">
        <v>0</v>
      </c>
      <c r="BW1212" s="75">
        <v>0</v>
      </c>
      <c r="BX1212" s="51"/>
    </row>
    <row r="1213" spans="1:76">
      <c r="A1213" s="48" t="s">
        <v>1929</v>
      </c>
      <c r="B1213" s="104" t="s">
        <v>4273</v>
      </c>
      <c r="C1213" s="2" t="s">
        <v>4531</v>
      </c>
      <c r="D1213" s="91" t="s">
        <v>334</v>
      </c>
      <c r="E1213" s="2" t="s">
        <v>2665</v>
      </c>
      <c r="F1213" s="2" t="s">
        <v>2665</v>
      </c>
      <c r="G1213" s="2" t="s">
        <v>658</v>
      </c>
      <c r="H1213" s="2" t="s">
        <v>658</v>
      </c>
      <c r="I1213">
        <v>2234</v>
      </c>
      <c r="J1213" t="s">
        <v>7425</v>
      </c>
      <c r="K1213" t="e">
        <v>#VALUE!</v>
      </c>
      <c r="L1213" t="s">
        <v>3368</v>
      </c>
      <c r="M1213" s="175">
        <v>0</v>
      </c>
      <c r="N1213" s="124">
        <v>0</v>
      </c>
      <c r="O1213" s="67">
        <v>0</v>
      </c>
      <c r="P1213" s="124">
        <v>0</v>
      </c>
      <c r="Q1213" s="124">
        <v>0</v>
      </c>
      <c r="R1213" s="124">
        <v>0</v>
      </c>
      <c r="S1213" s="67">
        <v>0</v>
      </c>
      <c r="T1213" s="124">
        <v>0</v>
      </c>
      <c r="U1213" s="67">
        <v>0</v>
      </c>
      <c r="V1213" s="67">
        <v>0</v>
      </c>
      <c r="W1213" s="67">
        <v>0</v>
      </c>
      <c r="X1213" s="67">
        <v>0</v>
      </c>
      <c r="Y1213" s="4">
        <v>0</v>
      </c>
      <c r="Z1213" s="4">
        <v>0</v>
      </c>
      <c r="AA1213" s="4">
        <v>0</v>
      </c>
      <c r="AB1213" s="8">
        <v>0</v>
      </c>
      <c r="AC1213" s="8">
        <v>0</v>
      </c>
      <c r="AD1213" s="8">
        <v>0</v>
      </c>
      <c r="AE1213" s="8">
        <v>0</v>
      </c>
      <c r="AF1213" s="51">
        <v>0.37915166066423983</v>
      </c>
      <c r="AG1213" s="51">
        <v>0</v>
      </c>
      <c r="AH1213" s="51">
        <v>0</v>
      </c>
      <c r="AI1213" s="51">
        <v>0</v>
      </c>
      <c r="AJ1213" s="51">
        <v>-999</v>
      </c>
      <c r="AK1213" s="51" t="s">
        <v>12734</v>
      </c>
      <c r="AL1213" s="51" t="s">
        <v>12734</v>
      </c>
      <c r="AM1213" s="51">
        <v>-999</v>
      </c>
      <c r="AN1213" s="51" t="s">
        <v>12734</v>
      </c>
      <c r="AO1213" s="51" t="s">
        <v>12734</v>
      </c>
      <c r="AP1213" s="51" t="s">
        <v>12734</v>
      </c>
      <c r="AQ1213" s="51" t="s">
        <v>12734</v>
      </c>
      <c r="AR1213" s="51">
        <v>-999</v>
      </c>
      <c r="AS1213" s="51">
        <v>-999</v>
      </c>
      <c r="AT1213" s="51">
        <v>-999</v>
      </c>
      <c r="AU1213" s="51">
        <v>-999</v>
      </c>
      <c r="AV1213" s="76" t="s">
        <v>12734</v>
      </c>
      <c r="AW1213" s="133" t="s">
        <v>12734</v>
      </c>
      <c r="AX1213" s="133">
        <v>87</v>
      </c>
      <c r="AY1213" s="133" t="s">
        <v>12734</v>
      </c>
      <c r="AZ1213" s="133" t="s">
        <v>12734</v>
      </c>
      <c r="BA1213" s="133" t="s">
        <v>12734</v>
      </c>
      <c r="BB1213" s="133" t="s">
        <v>12734</v>
      </c>
      <c r="BC1213" s="133">
        <v>122</v>
      </c>
      <c r="BD1213" s="133">
        <v>172</v>
      </c>
      <c r="BE1213" s="133">
        <v>388</v>
      </c>
      <c r="BF1213" s="133">
        <v>373</v>
      </c>
      <c r="BG1213" s="92" t="s">
        <v>12734</v>
      </c>
      <c r="BH1213" s="8">
        <v>10.732795434161627</v>
      </c>
      <c r="BI1213" s="8">
        <v>-1009.7327954341616</v>
      </c>
      <c r="BJ1213" s="12">
        <v>1154</v>
      </c>
      <c r="BK1213" s="10">
        <v>0</v>
      </c>
      <c r="BL1213" s="10">
        <v>0.21403182159055145</v>
      </c>
      <c r="BM1213" s="10">
        <v>-1009.9468272557522</v>
      </c>
      <c r="BN1213" s="41">
        <v>-1864.3069114085577</v>
      </c>
      <c r="BO1213" s="41"/>
      <c r="BP1213" s="10">
        <v>0</v>
      </c>
      <c r="BQ1213" s="38">
        <v>0</v>
      </c>
      <c r="BR1213" s="6" t="s">
        <v>13325</v>
      </c>
      <c r="BS1213" s="51">
        <v>0</v>
      </c>
      <c r="BT1213" s="75">
        <v>2377</v>
      </c>
      <c r="BU1213" s="51">
        <v>0</v>
      </c>
      <c r="BV1213" s="75">
        <v>0</v>
      </c>
      <c r="BW1213" s="75">
        <v>0</v>
      </c>
      <c r="BX1213" s="51"/>
    </row>
    <row r="1214" spans="1:76">
      <c r="A1214" s="48" t="s">
        <v>1942</v>
      </c>
      <c r="B1214" s="104" t="s">
        <v>4661</v>
      </c>
      <c r="C1214" s="2" t="s">
        <v>4662</v>
      </c>
      <c r="D1214" s="91" t="s">
        <v>8</v>
      </c>
      <c r="E1214" s="2" t="s">
        <v>2665</v>
      </c>
      <c r="F1214" s="2" t="s">
        <v>2665</v>
      </c>
      <c r="G1214" s="2" t="s">
        <v>658</v>
      </c>
      <c r="H1214" s="2" t="s">
        <v>658</v>
      </c>
      <c r="I1214">
        <v>13047</v>
      </c>
      <c r="J1214" t="s">
        <v>7973</v>
      </c>
      <c r="K1214" t="e">
        <v>#VALUE!</v>
      </c>
      <c r="L1214" t="s">
        <v>3383</v>
      </c>
      <c r="M1214" s="175">
        <v>0</v>
      </c>
      <c r="N1214" s="124">
        <v>0</v>
      </c>
      <c r="O1214" s="75">
        <v>0</v>
      </c>
      <c r="P1214" s="124">
        <v>0</v>
      </c>
      <c r="Q1214" s="124">
        <v>0</v>
      </c>
      <c r="R1214" s="124">
        <v>0</v>
      </c>
      <c r="S1214" s="75">
        <v>0</v>
      </c>
      <c r="T1214" s="124">
        <v>0</v>
      </c>
      <c r="U1214" s="75">
        <v>0</v>
      </c>
      <c r="V1214" s="75">
        <v>0</v>
      </c>
      <c r="W1214" s="75">
        <v>0</v>
      </c>
      <c r="X1214" s="75">
        <v>0</v>
      </c>
      <c r="Y1214" s="4">
        <v>0</v>
      </c>
      <c r="Z1214" s="4">
        <v>0</v>
      </c>
      <c r="AA1214" s="4">
        <v>0</v>
      </c>
      <c r="AB1214" s="8">
        <v>0</v>
      </c>
      <c r="AC1214" s="8">
        <v>0</v>
      </c>
      <c r="AD1214" s="8">
        <v>0</v>
      </c>
      <c r="AE1214" s="8">
        <v>0</v>
      </c>
      <c r="AF1214" s="51">
        <v>0.37915166066423983</v>
      </c>
      <c r="AG1214" s="51">
        <v>0</v>
      </c>
      <c r="AH1214" s="51">
        <v>0</v>
      </c>
      <c r="AI1214" s="51">
        <v>0</v>
      </c>
      <c r="AJ1214" s="8">
        <v>-999</v>
      </c>
      <c r="AK1214" s="8" t="s">
        <v>12734</v>
      </c>
      <c r="AL1214" s="8" t="s">
        <v>12734</v>
      </c>
      <c r="AM1214" s="8">
        <v>-999</v>
      </c>
      <c r="AN1214" s="8" t="s">
        <v>12734</v>
      </c>
      <c r="AO1214" s="8" t="s">
        <v>12734</v>
      </c>
      <c r="AP1214" s="8" t="s">
        <v>12734</v>
      </c>
      <c r="AQ1214" s="8" t="s">
        <v>12734</v>
      </c>
      <c r="AR1214" s="8">
        <v>-999</v>
      </c>
      <c r="AS1214" s="8">
        <v>-999</v>
      </c>
      <c r="AT1214" s="8">
        <v>-999</v>
      </c>
      <c r="AU1214" s="8">
        <v>-999</v>
      </c>
      <c r="AV1214" s="133" t="s">
        <v>12734</v>
      </c>
      <c r="AW1214" s="133" t="s">
        <v>12734</v>
      </c>
      <c r="AX1214" s="133">
        <v>87</v>
      </c>
      <c r="AY1214" s="133" t="s">
        <v>12734</v>
      </c>
      <c r="AZ1214" s="133" t="s">
        <v>12734</v>
      </c>
      <c r="BA1214" s="133" t="s">
        <v>12734</v>
      </c>
      <c r="BB1214" s="133" t="s">
        <v>12734</v>
      </c>
      <c r="BC1214" s="133">
        <v>122</v>
      </c>
      <c r="BD1214" s="133">
        <v>172</v>
      </c>
      <c r="BE1214" s="133">
        <v>388</v>
      </c>
      <c r="BF1214" s="133">
        <v>373</v>
      </c>
      <c r="BG1214" s="92" t="s">
        <v>12734</v>
      </c>
      <c r="BH1214" s="8">
        <v>10.732795434161627</v>
      </c>
      <c r="BI1214" s="8">
        <v>-1009.7327954341616</v>
      </c>
      <c r="BJ1214" s="12">
        <v>1154</v>
      </c>
      <c r="BK1214" s="10">
        <v>0</v>
      </c>
      <c r="BL1214" s="10">
        <v>0.21403182159055145</v>
      </c>
      <c r="BM1214" s="10">
        <v>-1009.9468272557522</v>
      </c>
      <c r="BN1214" s="41">
        <v>-1864.3069114085577</v>
      </c>
      <c r="BO1214" s="41"/>
      <c r="BP1214" s="10">
        <v>0</v>
      </c>
      <c r="BQ1214" s="38">
        <v>0</v>
      </c>
      <c r="BR1214" s="6" t="s">
        <v>13325</v>
      </c>
      <c r="BS1214" s="51">
        <v>0</v>
      </c>
      <c r="BT1214" s="75">
        <v>2377</v>
      </c>
      <c r="BU1214" s="51">
        <v>0</v>
      </c>
      <c r="BV1214" s="75">
        <v>0</v>
      </c>
      <c r="BW1214" s="75">
        <v>0</v>
      </c>
      <c r="BX1214" s="51"/>
    </row>
    <row r="1215" spans="1:76">
      <c r="A1215" s="26" t="s">
        <v>10040</v>
      </c>
      <c r="B1215" s="1" t="s">
        <v>4531</v>
      </c>
      <c r="C1215" s="2" t="s">
        <v>4765</v>
      </c>
      <c r="D1215" s="91" t="s">
        <v>8744</v>
      </c>
      <c r="E1215" s="2" t="s">
        <v>2665</v>
      </c>
      <c r="F1215" s="2" t="s">
        <v>2665</v>
      </c>
      <c r="G1215" s="2" t="s">
        <v>658</v>
      </c>
      <c r="H1215" s="2" t="s">
        <v>658</v>
      </c>
      <c r="I1215">
        <v>7740</v>
      </c>
      <c r="J1215" t="s">
        <v>8745</v>
      </c>
      <c r="K1215" t="e">
        <v>#VALUE!</v>
      </c>
      <c r="L1215" t="s">
        <v>10041</v>
      </c>
      <c r="M1215" s="175">
        <v>0</v>
      </c>
      <c r="N1215" s="124">
        <v>0</v>
      </c>
      <c r="O1215" s="75">
        <v>0</v>
      </c>
      <c r="P1215" s="124">
        <v>0</v>
      </c>
      <c r="Q1215" s="124">
        <v>0</v>
      </c>
      <c r="R1215" s="124">
        <v>0</v>
      </c>
      <c r="S1215" s="75">
        <v>0</v>
      </c>
      <c r="T1215" s="124">
        <v>0</v>
      </c>
      <c r="U1215" s="75">
        <v>0</v>
      </c>
      <c r="V1215" s="75">
        <v>0</v>
      </c>
      <c r="W1215" s="75">
        <v>0</v>
      </c>
      <c r="X1215" s="75">
        <v>0</v>
      </c>
      <c r="Y1215" s="4">
        <v>0</v>
      </c>
      <c r="Z1215" s="4">
        <v>0</v>
      </c>
      <c r="AA1215" s="4">
        <v>0</v>
      </c>
      <c r="AB1215" s="8">
        <v>0</v>
      </c>
      <c r="AC1215" s="8">
        <v>0</v>
      </c>
      <c r="AD1215" s="8">
        <v>0</v>
      </c>
      <c r="AE1215" s="8">
        <v>0</v>
      </c>
      <c r="AF1215" s="51">
        <v>0.37915166066423983</v>
      </c>
      <c r="AG1215" s="51">
        <v>0</v>
      </c>
      <c r="AH1215" s="51">
        <v>0</v>
      </c>
      <c r="AI1215" s="51">
        <v>0</v>
      </c>
      <c r="AJ1215" s="8">
        <v>-999</v>
      </c>
      <c r="AK1215" s="8" t="s">
        <v>12734</v>
      </c>
      <c r="AL1215" s="8" t="s">
        <v>12734</v>
      </c>
      <c r="AM1215" s="8">
        <v>-999</v>
      </c>
      <c r="AN1215" s="8" t="s">
        <v>12734</v>
      </c>
      <c r="AO1215" s="8" t="s">
        <v>12734</v>
      </c>
      <c r="AP1215" s="8" t="s">
        <v>12734</v>
      </c>
      <c r="AQ1215" s="8" t="s">
        <v>12734</v>
      </c>
      <c r="AR1215" s="8">
        <v>-999</v>
      </c>
      <c r="AS1215" s="8">
        <v>-999</v>
      </c>
      <c r="AT1215" s="8">
        <v>-999</v>
      </c>
      <c r="AU1215" s="8">
        <v>-999</v>
      </c>
      <c r="AV1215" s="133" t="s">
        <v>12734</v>
      </c>
      <c r="AW1215" s="133" t="s">
        <v>12734</v>
      </c>
      <c r="AX1215" s="133">
        <v>87</v>
      </c>
      <c r="AY1215" s="133" t="s">
        <v>12734</v>
      </c>
      <c r="AZ1215" s="133" t="s">
        <v>12734</v>
      </c>
      <c r="BA1215" s="133" t="s">
        <v>12734</v>
      </c>
      <c r="BB1215" s="133" t="s">
        <v>12734</v>
      </c>
      <c r="BC1215" s="133">
        <v>122</v>
      </c>
      <c r="BD1215" s="133">
        <v>172</v>
      </c>
      <c r="BE1215" s="133">
        <v>388</v>
      </c>
      <c r="BF1215" s="133">
        <v>373</v>
      </c>
      <c r="BG1215" s="92" t="s">
        <v>12734</v>
      </c>
      <c r="BH1215" s="8">
        <v>10.732795434161627</v>
      </c>
      <c r="BI1215" s="8">
        <v>-1009.7327954341616</v>
      </c>
      <c r="BJ1215" s="12">
        <v>1154</v>
      </c>
      <c r="BK1215" s="10">
        <v>0</v>
      </c>
      <c r="BL1215" s="10">
        <v>0.21403182159055145</v>
      </c>
      <c r="BM1215" s="10">
        <v>-1009.9468272557522</v>
      </c>
      <c r="BN1215" s="41">
        <v>-1864.3069114085577</v>
      </c>
      <c r="BO1215" s="41"/>
      <c r="BP1215" s="10">
        <v>0</v>
      </c>
      <c r="BQ1215" s="38">
        <v>0</v>
      </c>
      <c r="BR1215" s="6" t="s">
        <v>13325</v>
      </c>
      <c r="BS1215" s="51">
        <v>0</v>
      </c>
      <c r="BT1215" s="75">
        <v>2377</v>
      </c>
      <c r="BU1215" s="51">
        <v>0</v>
      </c>
      <c r="BV1215" s="75">
        <v>0</v>
      </c>
      <c r="BW1215" s="75">
        <v>0</v>
      </c>
      <c r="BX1215" s="51"/>
    </row>
    <row r="1216" spans="1:76">
      <c r="A1216" s="26" t="s">
        <v>2765</v>
      </c>
      <c r="B1216" s="1" t="s">
        <v>4834</v>
      </c>
      <c r="C1216" s="2" t="s">
        <v>3954</v>
      </c>
      <c r="D1216" s="91" t="s">
        <v>183</v>
      </c>
      <c r="E1216" s="2" t="s">
        <v>2665</v>
      </c>
      <c r="F1216" s="2" t="s">
        <v>2665</v>
      </c>
      <c r="G1216" s="2" t="s">
        <v>658</v>
      </c>
      <c r="H1216" s="2" t="s">
        <v>658</v>
      </c>
      <c r="I1216">
        <v>19</v>
      </c>
      <c r="J1216" t="s">
        <v>7448</v>
      </c>
      <c r="K1216" t="e">
        <v>#VALUE!</v>
      </c>
      <c r="L1216" t="s">
        <v>5991</v>
      </c>
      <c r="M1216" s="175">
        <v>0</v>
      </c>
      <c r="N1216" s="124">
        <v>0</v>
      </c>
      <c r="O1216" s="75">
        <v>0</v>
      </c>
      <c r="P1216" s="124">
        <v>0</v>
      </c>
      <c r="Q1216" s="124">
        <v>0</v>
      </c>
      <c r="R1216" s="124">
        <v>0</v>
      </c>
      <c r="S1216" s="75">
        <v>0</v>
      </c>
      <c r="T1216" s="124">
        <v>0</v>
      </c>
      <c r="U1216" s="75">
        <v>0</v>
      </c>
      <c r="V1216" s="75">
        <v>0</v>
      </c>
      <c r="W1216" s="75">
        <v>0</v>
      </c>
      <c r="X1216" s="75">
        <v>0</v>
      </c>
      <c r="Y1216" s="4">
        <v>0</v>
      </c>
      <c r="Z1216" s="4">
        <v>0</v>
      </c>
      <c r="AA1216" s="4">
        <v>0</v>
      </c>
      <c r="AB1216" s="8">
        <v>0</v>
      </c>
      <c r="AC1216" s="8">
        <v>0</v>
      </c>
      <c r="AD1216" s="8">
        <v>0</v>
      </c>
      <c r="AE1216" s="8">
        <v>0</v>
      </c>
      <c r="AF1216" s="51">
        <v>0.37915166066423983</v>
      </c>
      <c r="AG1216" s="51">
        <v>0</v>
      </c>
      <c r="AH1216" s="51">
        <v>0</v>
      </c>
      <c r="AI1216" s="51">
        <v>0</v>
      </c>
      <c r="AJ1216" s="8">
        <v>-999</v>
      </c>
      <c r="AK1216" s="8" t="s">
        <v>12734</v>
      </c>
      <c r="AL1216" s="8" t="s">
        <v>12734</v>
      </c>
      <c r="AM1216" s="8">
        <v>-999</v>
      </c>
      <c r="AN1216" s="8" t="s">
        <v>12734</v>
      </c>
      <c r="AO1216" s="8" t="s">
        <v>12734</v>
      </c>
      <c r="AP1216" s="8" t="s">
        <v>12734</v>
      </c>
      <c r="AQ1216" s="8" t="s">
        <v>12734</v>
      </c>
      <c r="AR1216" s="8">
        <v>-999</v>
      </c>
      <c r="AS1216" s="8">
        <v>-999</v>
      </c>
      <c r="AT1216" s="8">
        <v>-999</v>
      </c>
      <c r="AU1216" s="8">
        <v>-999</v>
      </c>
      <c r="AV1216" s="133" t="s">
        <v>12734</v>
      </c>
      <c r="AW1216" s="133" t="s">
        <v>12734</v>
      </c>
      <c r="AX1216" s="133">
        <v>87</v>
      </c>
      <c r="AY1216" s="133" t="s">
        <v>12734</v>
      </c>
      <c r="AZ1216" s="133" t="s">
        <v>12734</v>
      </c>
      <c r="BA1216" s="133" t="s">
        <v>12734</v>
      </c>
      <c r="BB1216" s="133" t="s">
        <v>12734</v>
      </c>
      <c r="BC1216" s="133">
        <v>122</v>
      </c>
      <c r="BD1216" s="133">
        <v>172</v>
      </c>
      <c r="BE1216" s="133">
        <v>388</v>
      </c>
      <c r="BF1216" s="133">
        <v>373</v>
      </c>
      <c r="BG1216" s="92" t="s">
        <v>12734</v>
      </c>
      <c r="BH1216" s="8">
        <v>10.732795434161627</v>
      </c>
      <c r="BI1216" s="8">
        <v>-1009.7327954341616</v>
      </c>
      <c r="BJ1216" s="12">
        <v>1154</v>
      </c>
      <c r="BK1216" s="10">
        <v>0</v>
      </c>
      <c r="BL1216" s="10">
        <v>0.21403182159055145</v>
      </c>
      <c r="BM1216" s="10">
        <v>-1009.9468272557522</v>
      </c>
      <c r="BN1216" s="41">
        <v>-1864.3069114085577</v>
      </c>
      <c r="BO1216" s="41"/>
      <c r="BP1216" s="10">
        <v>0</v>
      </c>
      <c r="BQ1216" s="38">
        <v>0</v>
      </c>
      <c r="BR1216" s="6" t="s">
        <v>13325</v>
      </c>
      <c r="BS1216" s="51">
        <v>0</v>
      </c>
      <c r="BT1216" s="75">
        <v>2377</v>
      </c>
      <c r="BU1216" s="51">
        <v>0</v>
      </c>
      <c r="BV1216" s="75">
        <v>0</v>
      </c>
      <c r="BW1216" s="75">
        <v>0</v>
      </c>
      <c r="BX1216" s="51"/>
    </row>
    <row r="1217" spans="1:76">
      <c r="A1217" s="26" t="s">
        <v>1951</v>
      </c>
      <c r="B1217" s="1" t="s">
        <v>4665</v>
      </c>
      <c r="C1217" s="2" t="s">
        <v>4461</v>
      </c>
      <c r="D1217" s="91" t="s">
        <v>491</v>
      </c>
      <c r="E1217" s="2" t="s">
        <v>2665</v>
      </c>
      <c r="F1217" s="2" t="s">
        <v>2665</v>
      </c>
      <c r="G1217" s="2" t="s">
        <v>658</v>
      </c>
      <c r="H1217" s="2" t="s">
        <v>658</v>
      </c>
      <c r="I1217">
        <v>3856</v>
      </c>
      <c r="J1217" t="s">
        <v>6730</v>
      </c>
      <c r="K1217" t="e">
        <v>#VALUE!</v>
      </c>
      <c r="L1217" t="s">
        <v>5992</v>
      </c>
      <c r="M1217" s="175">
        <v>0</v>
      </c>
      <c r="N1217" s="124">
        <v>0</v>
      </c>
      <c r="O1217" s="75">
        <v>0</v>
      </c>
      <c r="P1217" s="124">
        <v>0</v>
      </c>
      <c r="Q1217" s="124">
        <v>0</v>
      </c>
      <c r="R1217" s="124">
        <v>0</v>
      </c>
      <c r="S1217" s="75">
        <v>0</v>
      </c>
      <c r="T1217" s="124">
        <v>0</v>
      </c>
      <c r="U1217" s="75">
        <v>0</v>
      </c>
      <c r="V1217" s="75">
        <v>0</v>
      </c>
      <c r="W1217" s="75">
        <v>0</v>
      </c>
      <c r="X1217" s="75">
        <v>0</v>
      </c>
      <c r="Y1217" s="4">
        <v>0</v>
      </c>
      <c r="Z1217" s="4">
        <v>0</v>
      </c>
      <c r="AA1217" s="4">
        <v>0</v>
      </c>
      <c r="AB1217" s="8">
        <v>0</v>
      </c>
      <c r="AC1217" s="8">
        <v>0</v>
      </c>
      <c r="AD1217" s="8">
        <v>0</v>
      </c>
      <c r="AE1217" s="8">
        <v>0</v>
      </c>
      <c r="AF1217" s="51">
        <v>0.37915166066423983</v>
      </c>
      <c r="AG1217" s="51">
        <v>0</v>
      </c>
      <c r="AH1217" s="51">
        <v>0</v>
      </c>
      <c r="AI1217" s="51">
        <v>0</v>
      </c>
      <c r="AJ1217" s="8">
        <v>-999</v>
      </c>
      <c r="AK1217" s="8" t="s">
        <v>12734</v>
      </c>
      <c r="AL1217" s="8" t="s">
        <v>12734</v>
      </c>
      <c r="AM1217" s="8">
        <v>-999</v>
      </c>
      <c r="AN1217" s="8" t="s">
        <v>12734</v>
      </c>
      <c r="AO1217" s="8" t="s">
        <v>12734</v>
      </c>
      <c r="AP1217" s="8" t="s">
        <v>12734</v>
      </c>
      <c r="AQ1217" s="8" t="s">
        <v>12734</v>
      </c>
      <c r="AR1217" s="8">
        <v>-999</v>
      </c>
      <c r="AS1217" s="8">
        <v>-999</v>
      </c>
      <c r="AT1217" s="8">
        <v>-999</v>
      </c>
      <c r="AU1217" s="8">
        <v>-999</v>
      </c>
      <c r="AV1217" s="133" t="s">
        <v>12734</v>
      </c>
      <c r="AW1217" s="133" t="s">
        <v>12734</v>
      </c>
      <c r="AX1217" s="133">
        <v>87</v>
      </c>
      <c r="AY1217" s="133" t="s">
        <v>12734</v>
      </c>
      <c r="AZ1217" s="133" t="s">
        <v>12734</v>
      </c>
      <c r="BA1217" s="133" t="s">
        <v>12734</v>
      </c>
      <c r="BB1217" s="133" t="s">
        <v>12734</v>
      </c>
      <c r="BC1217" s="133">
        <v>122</v>
      </c>
      <c r="BD1217" s="133">
        <v>172</v>
      </c>
      <c r="BE1217" s="133">
        <v>388</v>
      </c>
      <c r="BF1217" s="133">
        <v>373</v>
      </c>
      <c r="BG1217" s="92" t="s">
        <v>12734</v>
      </c>
      <c r="BH1217" s="8">
        <v>10.732795434161627</v>
      </c>
      <c r="BI1217" s="8">
        <v>-1009.7327954341616</v>
      </c>
      <c r="BJ1217" s="12">
        <v>1154</v>
      </c>
      <c r="BK1217" s="10">
        <v>0</v>
      </c>
      <c r="BL1217" s="10">
        <v>0.21403182159055145</v>
      </c>
      <c r="BM1217" s="10">
        <v>-1009.9468272557522</v>
      </c>
      <c r="BN1217" s="41">
        <v>-1864.3069114085577</v>
      </c>
      <c r="BO1217" s="41"/>
      <c r="BP1217" s="10">
        <v>0</v>
      </c>
      <c r="BQ1217" s="38">
        <v>0</v>
      </c>
      <c r="BR1217" s="6" t="s">
        <v>13325</v>
      </c>
      <c r="BS1217" s="51">
        <v>0</v>
      </c>
      <c r="BT1217" s="75">
        <v>2377</v>
      </c>
      <c r="BU1217" s="51">
        <v>0</v>
      </c>
      <c r="BV1217" s="75">
        <v>0</v>
      </c>
      <c r="BW1217" s="75">
        <v>0</v>
      </c>
      <c r="BX1217" s="51"/>
    </row>
    <row r="1218" spans="1:76">
      <c r="A1218" s="48" t="s">
        <v>10388</v>
      </c>
      <c r="B1218" s="104" t="s">
        <v>10411</v>
      </c>
      <c r="C1218" s="2" t="s">
        <v>4375</v>
      </c>
      <c r="D1218" s="91" t="s">
        <v>10255</v>
      </c>
      <c r="E1218" s="2" t="s">
        <v>2665</v>
      </c>
      <c r="F1218" s="2" t="s">
        <v>2665</v>
      </c>
      <c r="G1218" s="2" t="s">
        <v>658</v>
      </c>
      <c r="H1218" s="2" t="s">
        <v>658</v>
      </c>
      <c r="I1218">
        <v>3211</v>
      </c>
      <c r="J1218" t="s">
        <v>10256</v>
      </c>
      <c r="K1218" t="e">
        <v>#VALUE!</v>
      </c>
      <c r="L1218" t="s">
        <v>10412</v>
      </c>
      <c r="M1218" s="175">
        <v>0</v>
      </c>
      <c r="N1218" s="124">
        <v>0</v>
      </c>
      <c r="O1218" s="75">
        <v>0</v>
      </c>
      <c r="P1218" s="124">
        <v>0</v>
      </c>
      <c r="Q1218" s="124">
        <v>0</v>
      </c>
      <c r="R1218" s="124">
        <v>0</v>
      </c>
      <c r="S1218" s="75">
        <v>0</v>
      </c>
      <c r="T1218" s="124">
        <v>0</v>
      </c>
      <c r="U1218" s="75">
        <v>0</v>
      </c>
      <c r="V1218" s="75">
        <v>0</v>
      </c>
      <c r="W1218" s="75">
        <v>0</v>
      </c>
      <c r="X1218" s="75">
        <v>0</v>
      </c>
      <c r="Y1218" s="4">
        <v>0</v>
      </c>
      <c r="Z1218" s="4">
        <v>0</v>
      </c>
      <c r="AA1218" s="4">
        <v>0</v>
      </c>
      <c r="AB1218" s="8">
        <v>0</v>
      </c>
      <c r="AC1218" s="8">
        <v>0</v>
      </c>
      <c r="AD1218" s="8">
        <v>0</v>
      </c>
      <c r="AE1218" s="8">
        <v>0</v>
      </c>
      <c r="AF1218" s="51">
        <v>0.37915166066423983</v>
      </c>
      <c r="AG1218" s="51">
        <v>0</v>
      </c>
      <c r="AH1218" s="51">
        <v>0</v>
      </c>
      <c r="AI1218" s="51">
        <v>0</v>
      </c>
      <c r="AJ1218" s="6">
        <v>-999</v>
      </c>
      <c r="AK1218" s="6" t="s">
        <v>12734</v>
      </c>
      <c r="AL1218" s="6" t="s">
        <v>12734</v>
      </c>
      <c r="AM1218" s="6">
        <v>-999</v>
      </c>
      <c r="AN1218" s="6" t="s">
        <v>12734</v>
      </c>
      <c r="AO1218" s="6" t="s">
        <v>12734</v>
      </c>
      <c r="AP1218" s="6" t="s">
        <v>12734</v>
      </c>
      <c r="AQ1218" s="6" t="s">
        <v>12734</v>
      </c>
      <c r="AR1218" s="6">
        <v>-999</v>
      </c>
      <c r="AS1218" s="6">
        <v>-999</v>
      </c>
      <c r="AT1218" s="6">
        <v>-999</v>
      </c>
      <c r="AU1218" s="6">
        <v>-999</v>
      </c>
      <c r="AV1218" s="99" t="s">
        <v>12734</v>
      </c>
      <c r="AW1218" s="133" t="s">
        <v>12734</v>
      </c>
      <c r="AX1218" s="133">
        <v>87</v>
      </c>
      <c r="AY1218" s="133" t="s">
        <v>12734</v>
      </c>
      <c r="AZ1218" s="133" t="s">
        <v>12734</v>
      </c>
      <c r="BA1218" s="133" t="s">
        <v>12734</v>
      </c>
      <c r="BB1218" s="133" t="s">
        <v>12734</v>
      </c>
      <c r="BC1218" s="133">
        <v>122</v>
      </c>
      <c r="BD1218" s="133">
        <v>172</v>
      </c>
      <c r="BE1218" s="133">
        <v>388</v>
      </c>
      <c r="BF1218" s="133">
        <v>373</v>
      </c>
      <c r="BG1218" s="92" t="s">
        <v>12734</v>
      </c>
      <c r="BH1218" s="8">
        <v>10.732795434161627</v>
      </c>
      <c r="BI1218" s="8">
        <v>-1009.7327954341616</v>
      </c>
      <c r="BJ1218" s="12">
        <v>1154</v>
      </c>
      <c r="BK1218" s="10">
        <v>0</v>
      </c>
      <c r="BL1218" s="10">
        <v>0.21403182159055145</v>
      </c>
      <c r="BM1218" s="10">
        <v>-1009.9468272557522</v>
      </c>
      <c r="BN1218" s="41">
        <v>-1864.3069114085577</v>
      </c>
      <c r="BO1218" s="41"/>
      <c r="BP1218" s="10">
        <v>0</v>
      </c>
      <c r="BQ1218" s="38">
        <v>0</v>
      </c>
      <c r="BR1218" s="6" t="s">
        <v>13325</v>
      </c>
      <c r="BS1218" s="51">
        <v>0</v>
      </c>
      <c r="BT1218" s="75">
        <v>2377</v>
      </c>
      <c r="BU1218" s="51">
        <v>0</v>
      </c>
      <c r="BV1218" s="75">
        <v>0</v>
      </c>
      <c r="BW1218" s="75">
        <v>0</v>
      </c>
      <c r="BX1218" s="51"/>
    </row>
    <row r="1219" spans="1:76">
      <c r="A1219" s="135" t="s">
        <v>1984</v>
      </c>
      <c r="B1219" s="104" t="s">
        <v>4131</v>
      </c>
      <c r="C1219" s="2" t="s">
        <v>3939</v>
      </c>
      <c r="D1219" s="91" t="s">
        <v>594</v>
      </c>
      <c r="E1219" s="2" t="s">
        <v>2665</v>
      </c>
      <c r="F1219" s="119" t="s">
        <v>2665</v>
      </c>
      <c r="G1219" s="119" t="s">
        <v>658</v>
      </c>
      <c r="H1219" s="2" t="s">
        <v>658</v>
      </c>
      <c r="I1219" s="123">
        <v>5247</v>
      </c>
      <c r="J1219" s="123" t="s">
        <v>8110</v>
      </c>
      <c r="K1219" s="123" t="e">
        <v>#VALUE!</v>
      </c>
      <c r="L1219" s="123" t="s">
        <v>3420</v>
      </c>
      <c r="M1219" s="124">
        <v>0</v>
      </c>
      <c r="N1219" s="124">
        <v>0</v>
      </c>
      <c r="O1219" s="124">
        <v>0</v>
      </c>
      <c r="P1219" s="124">
        <v>0</v>
      </c>
      <c r="Q1219" s="124">
        <v>0</v>
      </c>
      <c r="R1219" s="124">
        <v>0</v>
      </c>
      <c r="S1219" s="124">
        <v>0</v>
      </c>
      <c r="T1219" s="124">
        <v>0</v>
      </c>
      <c r="U1219" s="124">
        <v>0</v>
      </c>
      <c r="V1219" s="124">
        <v>0</v>
      </c>
      <c r="W1219" s="124">
        <v>0</v>
      </c>
      <c r="X1219" s="124">
        <v>0</v>
      </c>
      <c r="Y1219" s="125">
        <v>0</v>
      </c>
      <c r="Z1219" s="125">
        <v>0</v>
      </c>
      <c r="AA1219" s="125">
        <v>0</v>
      </c>
      <c r="AB1219" s="126">
        <v>0</v>
      </c>
      <c r="AC1219" s="126">
        <v>0</v>
      </c>
      <c r="AD1219" s="126">
        <v>0</v>
      </c>
      <c r="AE1219" s="126">
        <v>0</v>
      </c>
      <c r="AF1219" s="126">
        <v>0.37915166066423983</v>
      </c>
      <c r="AG1219" s="126">
        <v>0</v>
      </c>
      <c r="AH1219" s="126">
        <v>0</v>
      </c>
      <c r="AI1219" s="51">
        <v>0</v>
      </c>
      <c r="AJ1219" s="126">
        <v>-999</v>
      </c>
      <c r="AK1219" s="126" t="s">
        <v>12734</v>
      </c>
      <c r="AL1219" s="126" t="s">
        <v>12734</v>
      </c>
      <c r="AM1219" s="126">
        <v>-999</v>
      </c>
      <c r="AN1219" s="126" t="s">
        <v>12734</v>
      </c>
      <c r="AO1219" s="126" t="s">
        <v>12734</v>
      </c>
      <c r="AP1219" s="126" t="s">
        <v>12734</v>
      </c>
      <c r="AQ1219" s="126" t="s">
        <v>12734</v>
      </c>
      <c r="AR1219" s="126">
        <v>-999</v>
      </c>
      <c r="AS1219" s="126">
        <v>-999</v>
      </c>
      <c r="AT1219" s="126">
        <v>-999</v>
      </c>
      <c r="AU1219" s="126">
        <v>-999</v>
      </c>
      <c r="AV1219" s="128" t="s">
        <v>12734</v>
      </c>
      <c r="AW1219" s="128" t="s">
        <v>12734</v>
      </c>
      <c r="AX1219" s="128">
        <v>87</v>
      </c>
      <c r="AY1219" s="128" t="s">
        <v>12734</v>
      </c>
      <c r="AZ1219" s="128" t="s">
        <v>12734</v>
      </c>
      <c r="BA1219" s="128" t="s">
        <v>12734</v>
      </c>
      <c r="BB1219" s="128" t="s">
        <v>12734</v>
      </c>
      <c r="BC1219" s="128">
        <v>122</v>
      </c>
      <c r="BD1219" s="128">
        <v>172</v>
      </c>
      <c r="BE1219" s="128">
        <v>388</v>
      </c>
      <c r="BF1219" s="128">
        <v>373</v>
      </c>
      <c r="BG1219" s="127" t="s">
        <v>12734</v>
      </c>
      <c r="BH1219" s="126">
        <v>10.732795434161627</v>
      </c>
      <c r="BI1219" s="126">
        <v>-1009.7327954341616</v>
      </c>
      <c r="BJ1219" s="128">
        <v>1154</v>
      </c>
      <c r="BK1219" s="126">
        <v>0</v>
      </c>
      <c r="BL1219" s="126">
        <v>0.21403182159055145</v>
      </c>
      <c r="BM1219" s="126">
        <v>-1009.9468272557522</v>
      </c>
      <c r="BN1219" s="129">
        <v>-1864.3069114085577</v>
      </c>
      <c r="BO1219" s="129"/>
      <c r="BP1219" s="126">
        <v>0</v>
      </c>
      <c r="BQ1219" s="38">
        <v>0</v>
      </c>
      <c r="BR1219" s="126" t="s">
        <v>13325</v>
      </c>
      <c r="BS1219" s="126">
        <v>0</v>
      </c>
      <c r="BT1219" s="124">
        <v>2377</v>
      </c>
      <c r="BU1219" s="126">
        <v>0</v>
      </c>
      <c r="BV1219" s="124">
        <v>0</v>
      </c>
      <c r="BW1219" s="124">
        <v>0</v>
      </c>
      <c r="BX1219" s="126"/>
    </row>
    <row r="1220" spans="1:76">
      <c r="A1220" s="48" t="s">
        <v>2010</v>
      </c>
      <c r="B1220" s="104" t="s">
        <v>4511</v>
      </c>
      <c r="C1220" s="2" t="s">
        <v>4124</v>
      </c>
      <c r="D1220" s="91" t="s">
        <v>309</v>
      </c>
      <c r="E1220" s="2" t="s">
        <v>2665</v>
      </c>
      <c r="F1220" s="2" t="s">
        <v>2665</v>
      </c>
      <c r="G1220" s="2" t="s">
        <v>658</v>
      </c>
      <c r="H1220" s="2" t="s">
        <v>658</v>
      </c>
      <c r="I1220">
        <v>5422</v>
      </c>
      <c r="J1220" t="s">
        <v>7822</v>
      </c>
      <c r="K1220" t="e">
        <v>#VALUE!</v>
      </c>
      <c r="L1220" t="s">
        <v>3441</v>
      </c>
      <c r="M1220" s="175">
        <v>0</v>
      </c>
      <c r="N1220" s="124">
        <v>0</v>
      </c>
      <c r="O1220" s="75">
        <v>0</v>
      </c>
      <c r="P1220" s="124">
        <v>0</v>
      </c>
      <c r="Q1220" s="124">
        <v>0</v>
      </c>
      <c r="R1220" s="124">
        <v>0</v>
      </c>
      <c r="S1220" s="75">
        <v>0</v>
      </c>
      <c r="T1220" s="124">
        <v>0</v>
      </c>
      <c r="U1220" s="75">
        <v>0</v>
      </c>
      <c r="V1220" s="75">
        <v>0</v>
      </c>
      <c r="W1220" s="75">
        <v>0</v>
      </c>
      <c r="X1220" s="75">
        <v>0</v>
      </c>
      <c r="Y1220" s="3">
        <v>0</v>
      </c>
      <c r="Z1220" s="3">
        <v>0</v>
      </c>
      <c r="AA1220" s="3">
        <v>0</v>
      </c>
      <c r="AB1220" s="6">
        <v>0</v>
      </c>
      <c r="AC1220" s="6">
        <v>0</v>
      </c>
      <c r="AD1220" s="6">
        <v>0</v>
      </c>
      <c r="AE1220" s="6">
        <v>0</v>
      </c>
      <c r="AF1220" s="51">
        <v>0.37915166066423983</v>
      </c>
      <c r="AG1220" s="51">
        <v>0</v>
      </c>
      <c r="AH1220" s="51">
        <v>0</v>
      </c>
      <c r="AI1220" s="51">
        <v>0</v>
      </c>
      <c r="AJ1220" s="6">
        <v>-999</v>
      </c>
      <c r="AK1220" s="6" t="s">
        <v>12734</v>
      </c>
      <c r="AL1220" s="6" t="s">
        <v>12734</v>
      </c>
      <c r="AM1220" s="6">
        <v>-999</v>
      </c>
      <c r="AN1220" s="6" t="s">
        <v>12734</v>
      </c>
      <c r="AO1220" s="6" t="s">
        <v>12734</v>
      </c>
      <c r="AP1220" s="6" t="s">
        <v>12734</v>
      </c>
      <c r="AQ1220" s="6" t="s">
        <v>12734</v>
      </c>
      <c r="AR1220" s="6">
        <v>-999</v>
      </c>
      <c r="AS1220" s="6">
        <v>-999</v>
      </c>
      <c r="AT1220" s="6">
        <v>-999</v>
      </c>
      <c r="AU1220" s="6">
        <v>-999</v>
      </c>
      <c r="AV1220" s="99" t="s">
        <v>12734</v>
      </c>
      <c r="AW1220" s="133" t="s">
        <v>12734</v>
      </c>
      <c r="AX1220" s="133">
        <v>87</v>
      </c>
      <c r="AY1220" s="133" t="s">
        <v>12734</v>
      </c>
      <c r="AZ1220" s="133" t="s">
        <v>12734</v>
      </c>
      <c r="BA1220" s="133" t="s">
        <v>12734</v>
      </c>
      <c r="BB1220" s="133" t="s">
        <v>12734</v>
      </c>
      <c r="BC1220" s="133">
        <v>122</v>
      </c>
      <c r="BD1220" s="133">
        <v>172</v>
      </c>
      <c r="BE1220" s="133">
        <v>388</v>
      </c>
      <c r="BF1220" s="133">
        <v>373</v>
      </c>
      <c r="BG1220" s="92" t="s">
        <v>12734</v>
      </c>
      <c r="BH1220" s="6">
        <v>10.732795434161627</v>
      </c>
      <c r="BI1220" s="8">
        <v>-1009.7327954341616</v>
      </c>
      <c r="BJ1220" s="12">
        <v>1154</v>
      </c>
      <c r="BK1220" s="6">
        <v>0</v>
      </c>
      <c r="BL1220" s="6">
        <v>0.21403182159055145</v>
      </c>
      <c r="BM1220" s="6">
        <v>-1009.9468272557522</v>
      </c>
      <c r="BN1220" s="38">
        <v>-1864.3069114085577</v>
      </c>
      <c r="BO1220" s="38"/>
      <c r="BP1220" s="6">
        <v>0</v>
      </c>
      <c r="BQ1220" s="38">
        <v>0</v>
      </c>
      <c r="BR1220" s="6" t="s">
        <v>13325</v>
      </c>
      <c r="BS1220" s="51">
        <v>0</v>
      </c>
      <c r="BT1220" s="75">
        <v>2377</v>
      </c>
      <c r="BU1220" s="51">
        <v>0</v>
      </c>
      <c r="BV1220" s="75">
        <v>0</v>
      </c>
      <c r="BW1220" s="75">
        <v>0</v>
      </c>
      <c r="BX1220" s="51"/>
    </row>
    <row r="1221" spans="1:76">
      <c r="A1221" s="26" t="s">
        <v>2014</v>
      </c>
      <c r="B1221" s="1" t="s">
        <v>4841</v>
      </c>
      <c r="C1221" s="2" t="s">
        <v>3931</v>
      </c>
      <c r="D1221" s="91" t="s">
        <v>337</v>
      </c>
      <c r="E1221" s="2" t="s">
        <v>2665</v>
      </c>
      <c r="F1221" s="2" t="s">
        <v>2665</v>
      </c>
      <c r="G1221" s="2" t="s">
        <v>658</v>
      </c>
      <c r="H1221" s="2" t="s">
        <v>658</v>
      </c>
      <c r="I1221">
        <v>3114</v>
      </c>
      <c r="J1221" t="s">
        <v>7959</v>
      </c>
      <c r="K1221" t="e">
        <v>#VALUE!</v>
      </c>
      <c r="L1221" t="s">
        <v>6025</v>
      </c>
      <c r="M1221" s="175">
        <v>0</v>
      </c>
      <c r="N1221" s="124">
        <v>0</v>
      </c>
      <c r="O1221" s="75">
        <v>0</v>
      </c>
      <c r="P1221" s="124">
        <v>0</v>
      </c>
      <c r="Q1221" s="124">
        <v>0</v>
      </c>
      <c r="R1221" s="124">
        <v>0</v>
      </c>
      <c r="S1221" s="75">
        <v>0</v>
      </c>
      <c r="T1221" s="124">
        <v>0</v>
      </c>
      <c r="U1221" s="75">
        <v>0</v>
      </c>
      <c r="V1221" s="75">
        <v>0</v>
      </c>
      <c r="W1221" s="75">
        <v>0</v>
      </c>
      <c r="X1221" s="75">
        <v>0</v>
      </c>
      <c r="Y1221" s="3">
        <v>0</v>
      </c>
      <c r="Z1221" s="3">
        <v>0</v>
      </c>
      <c r="AA1221" s="3">
        <v>0</v>
      </c>
      <c r="AB1221" s="6">
        <v>0</v>
      </c>
      <c r="AC1221" s="6">
        <v>0</v>
      </c>
      <c r="AD1221" s="6">
        <v>0</v>
      </c>
      <c r="AE1221" s="6">
        <v>0</v>
      </c>
      <c r="AF1221" s="51">
        <v>0.37915166066423983</v>
      </c>
      <c r="AG1221" s="51">
        <v>0</v>
      </c>
      <c r="AH1221" s="51">
        <v>0</v>
      </c>
      <c r="AI1221" s="51">
        <v>0</v>
      </c>
      <c r="AJ1221" s="6">
        <v>-999</v>
      </c>
      <c r="AK1221" s="6" t="s">
        <v>12734</v>
      </c>
      <c r="AL1221" s="6" t="s">
        <v>12734</v>
      </c>
      <c r="AM1221" s="6">
        <v>-999</v>
      </c>
      <c r="AN1221" s="6" t="s">
        <v>12734</v>
      </c>
      <c r="AO1221" s="6" t="s">
        <v>12734</v>
      </c>
      <c r="AP1221" s="6" t="s">
        <v>12734</v>
      </c>
      <c r="AQ1221" s="6" t="s">
        <v>12734</v>
      </c>
      <c r="AR1221" s="6">
        <v>-999</v>
      </c>
      <c r="AS1221" s="6">
        <v>-999</v>
      </c>
      <c r="AT1221" s="6">
        <v>-999</v>
      </c>
      <c r="AU1221" s="6">
        <v>-999</v>
      </c>
      <c r="AV1221" s="99" t="s">
        <v>12734</v>
      </c>
      <c r="AW1221" s="133" t="s">
        <v>12734</v>
      </c>
      <c r="AX1221" s="133">
        <v>87</v>
      </c>
      <c r="AY1221" s="133" t="s">
        <v>12734</v>
      </c>
      <c r="AZ1221" s="133" t="s">
        <v>12734</v>
      </c>
      <c r="BA1221" s="133" t="s">
        <v>12734</v>
      </c>
      <c r="BB1221" s="133" t="s">
        <v>12734</v>
      </c>
      <c r="BC1221" s="133">
        <v>122</v>
      </c>
      <c r="BD1221" s="133">
        <v>172</v>
      </c>
      <c r="BE1221" s="133">
        <v>388</v>
      </c>
      <c r="BF1221" s="133">
        <v>373</v>
      </c>
      <c r="BG1221" s="92" t="s">
        <v>12734</v>
      </c>
      <c r="BH1221" s="6">
        <v>10.732795434161627</v>
      </c>
      <c r="BI1221" s="8">
        <v>-1009.7327954341616</v>
      </c>
      <c r="BJ1221" s="12">
        <v>1154</v>
      </c>
      <c r="BK1221" s="6">
        <v>0</v>
      </c>
      <c r="BL1221" s="6">
        <v>0.21403182159055145</v>
      </c>
      <c r="BM1221" s="6">
        <v>-1009.9468272557522</v>
      </c>
      <c r="BN1221" s="38">
        <v>-1864.3069114085577</v>
      </c>
      <c r="BO1221" s="38"/>
      <c r="BP1221" s="6">
        <v>0</v>
      </c>
      <c r="BQ1221" s="38">
        <v>0</v>
      </c>
      <c r="BR1221" s="6" t="s">
        <v>13325</v>
      </c>
      <c r="BS1221" s="51">
        <v>0</v>
      </c>
      <c r="BT1221" s="75">
        <v>2377</v>
      </c>
      <c r="BU1221" s="51">
        <v>0</v>
      </c>
      <c r="BV1221" s="75">
        <v>0</v>
      </c>
      <c r="BW1221" s="75">
        <v>0</v>
      </c>
      <c r="BX1221" s="51"/>
    </row>
    <row r="1222" spans="1:76">
      <c r="A1222" s="48" t="s">
        <v>2053</v>
      </c>
      <c r="B1222" s="104" t="s">
        <v>4082</v>
      </c>
      <c r="C1222" s="2" t="s">
        <v>3984</v>
      </c>
      <c r="D1222" s="91" t="s">
        <v>39</v>
      </c>
      <c r="E1222" s="2" t="s">
        <v>2665</v>
      </c>
      <c r="F1222" s="2" t="s">
        <v>2665</v>
      </c>
      <c r="G1222" s="2" t="s">
        <v>658</v>
      </c>
      <c r="H1222" s="2" t="s">
        <v>658</v>
      </c>
      <c r="I1222">
        <v>7358</v>
      </c>
      <c r="J1222" t="s">
        <v>7547</v>
      </c>
      <c r="K1222" t="e">
        <v>#VALUE!</v>
      </c>
      <c r="L1222" t="s">
        <v>3471</v>
      </c>
      <c r="M1222" s="175">
        <v>0</v>
      </c>
      <c r="N1222" s="124">
        <v>0</v>
      </c>
      <c r="O1222" s="75">
        <v>0</v>
      </c>
      <c r="P1222" s="124">
        <v>0</v>
      </c>
      <c r="Q1222" s="124">
        <v>0</v>
      </c>
      <c r="R1222" s="124">
        <v>0</v>
      </c>
      <c r="S1222" s="75">
        <v>0</v>
      </c>
      <c r="T1222" s="124">
        <v>0</v>
      </c>
      <c r="U1222" s="75">
        <v>0</v>
      </c>
      <c r="V1222" s="75">
        <v>0</v>
      </c>
      <c r="W1222" s="75">
        <v>0</v>
      </c>
      <c r="X1222" s="75">
        <v>0</v>
      </c>
      <c r="Y1222" s="4">
        <v>0</v>
      </c>
      <c r="Z1222" s="4">
        <v>0</v>
      </c>
      <c r="AA1222" s="4">
        <v>0</v>
      </c>
      <c r="AB1222" s="8">
        <v>0</v>
      </c>
      <c r="AC1222" s="8">
        <v>0</v>
      </c>
      <c r="AD1222" s="8">
        <v>0</v>
      </c>
      <c r="AE1222" s="8">
        <v>0</v>
      </c>
      <c r="AF1222" s="51">
        <v>0.37915166066423983</v>
      </c>
      <c r="AG1222" s="51">
        <v>0</v>
      </c>
      <c r="AH1222" s="51">
        <v>0</v>
      </c>
      <c r="AI1222" s="51">
        <v>0</v>
      </c>
      <c r="AJ1222" s="8">
        <v>-999</v>
      </c>
      <c r="AK1222" s="8" t="s">
        <v>12734</v>
      </c>
      <c r="AL1222" s="8" t="s">
        <v>12734</v>
      </c>
      <c r="AM1222" s="8">
        <v>-999</v>
      </c>
      <c r="AN1222" s="8" t="s">
        <v>12734</v>
      </c>
      <c r="AO1222" s="8" t="s">
        <v>12734</v>
      </c>
      <c r="AP1222" s="8" t="s">
        <v>12734</v>
      </c>
      <c r="AQ1222" s="8" t="s">
        <v>12734</v>
      </c>
      <c r="AR1222" s="8">
        <v>-999</v>
      </c>
      <c r="AS1222" s="8">
        <v>-999</v>
      </c>
      <c r="AT1222" s="8">
        <v>-999</v>
      </c>
      <c r="AU1222" s="8">
        <v>-999</v>
      </c>
      <c r="AV1222" s="133" t="s">
        <v>12734</v>
      </c>
      <c r="AW1222" s="133" t="s">
        <v>12734</v>
      </c>
      <c r="AX1222" s="133">
        <v>87</v>
      </c>
      <c r="AY1222" s="133" t="s">
        <v>12734</v>
      </c>
      <c r="AZ1222" s="133" t="s">
        <v>12734</v>
      </c>
      <c r="BA1222" s="133" t="s">
        <v>12734</v>
      </c>
      <c r="BB1222" s="133" t="s">
        <v>12734</v>
      </c>
      <c r="BC1222" s="133">
        <v>122</v>
      </c>
      <c r="BD1222" s="133">
        <v>172</v>
      </c>
      <c r="BE1222" s="133">
        <v>388</v>
      </c>
      <c r="BF1222" s="133">
        <v>373</v>
      </c>
      <c r="BG1222" s="92" t="s">
        <v>12734</v>
      </c>
      <c r="BH1222" s="8">
        <v>10.732795434161627</v>
      </c>
      <c r="BI1222" s="8">
        <v>-1009.7327954341616</v>
      </c>
      <c r="BJ1222" s="12">
        <v>1154</v>
      </c>
      <c r="BK1222" s="10">
        <v>0</v>
      </c>
      <c r="BL1222" s="10">
        <v>0.21403182159055145</v>
      </c>
      <c r="BM1222" s="10">
        <v>-1009.9468272557522</v>
      </c>
      <c r="BN1222" s="41">
        <v>-1864.3069114085577</v>
      </c>
      <c r="BO1222" s="41"/>
      <c r="BP1222" s="10">
        <v>0</v>
      </c>
      <c r="BQ1222" s="38">
        <v>0</v>
      </c>
      <c r="BR1222" s="6" t="s">
        <v>13325</v>
      </c>
      <c r="BS1222" s="51">
        <v>0</v>
      </c>
      <c r="BT1222" s="75">
        <v>2377</v>
      </c>
      <c r="BU1222" s="51">
        <v>0</v>
      </c>
      <c r="BV1222" s="75">
        <v>0</v>
      </c>
      <c r="BW1222" s="75">
        <v>0</v>
      </c>
      <c r="BX1222" s="51"/>
    </row>
    <row r="1223" spans="1:76">
      <c r="A1223" s="26" t="s">
        <v>2784</v>
      </c>
      <c r="B1223" s="1" t="s">
        <v>4845</v>
      </c>
      <c r="C1223" s="2" t="s">
        <v>4847</v>
      </c>
      <c r="D1223" s="91" t="s">
        <v>2785</v>
      </c>
      <c r="E1223" s="2" t="s">
        <v>2665</v>
      </c>
      <c r="F1223" s="2" t="s">
        <v>2665</v>
      </c>
      <c r="G1223" s="2" t="s">
        <v>658</v>
      </c>
      <c r="H1223" s="2" t="s">
        <v>658</v>
      </c>
      <c r="I1223">
        <v>1854</v>
      </c>
      <c r="J1223" t="s">
        <v>6451</v>
      </c>
      <c r="K1223" t="e">
        <v>#VALUE!</v>
      </c>
      <c r="L1223" t="s">
        <v>6052</v>
      </c>
      <c r="M1223" s="175">
        <v>0</v>
      </c>
      <c r="N1223" s="124">
        <v>0</v>
      </c>
      <c r="O1223" s="75">
        <v>0</v>
      </c>
      <c r="P1223" s="124">
        <v>0</v>
      </c>
      <c r="Q1223" s="124">
        <v>0</v>
      </c>
      <c r="R1223" s="124">
        <v>0</v>
      </c>
      <c r="S1223" s="75">
        <v>0</v>
      </c>
      <c r="T1223" s="124">
        <v>0</v>
      </c>
      <c r="U1223" s="75">
        <v>0</v>
      </c>
      <c r="V1223" s="75">
        <v>0</v>
      </c>
      <c r="W1223" s="75">
        <v>0</v>
      </c>
      <c r="X1223" s="75">
        <v>0</v>
      </c>
      <c r="Y1223" s="3">
        <v>0</v>
      </c>
      <c r="Z1223" s="3">
        <v>0</v>
      </c>
      <c r="AA1223" s="3">
        <v>0</v>
      </c>
      <c r="AB1223" s="6">
        <v>0</v>
      </c>
      <c r="AC1223" s="6">
        <v>0</v>
      </c>
      <c r="AD1223" s="6">
        <v>0</v>
      </c>
      <c r="AE1223" s="6">
        <v>0</v>
      </c>
      <c r="AF1223" s="51">
        <v>0.37915166066423983</v>
      </c>
      <c r="AG1223" s="51">
        <v>0</v>
      </c>
      <c r="AH1223" s="51">
        <v>0</v>
      </c>
      <c r="AI1223" s="51">
        <v>0</v>
      </c>
      <c r="AJ1223" s="6">
        <v>-999</v>
      </c>
      <c r="AK1223" s="6" t="s">
        <v>12734</v>
      </c>
      <c r="AL1223" s="6" t="s">
        <v>12734</v>
      </c>
      <c r="AM1223" s="6">
        <v>-999</v>
      </c>
      <c r="AN1223" s="6" t="s">
        <v>12734</v>
      </c>
      <c r="AO1223" s="6" t="s">
        <v>12734</v>
      </c>
      <c r="AP1223" s="6" t="s">
        <v>12734</v>
      </c>
      <c r="AQ1223" s="6" t="s">
        <v>12734</v>
      </c>
      <c r="AR1223" s="6">
        <v>-999</v>
      </c>
      <c r="AS1223" s="6">
        <v>-999</v>
      </c>
      <c r="AT1223" s="6">
        <v>-999</v>
      </c>
      <c r="AU1223" s="6">
        <v>-999</v>
      </c>
      <c r="AV1223" s="99" t="s">
        <v>12734</v>
      </c>
      <c r="AW1223" s="133" t="s">
        <v>12734</v>
      </c>
      <c r="AX1223" s="133">
        <v>87</v>
      </c>
      <c r="AY1223" s="133" t="s">
        <v>12734</v>
      </c>
      <c r="AZ1223" s="133" t="s">
        <v>12734</v>
      </c>
      <c r="BA1223" s="133" t="s">
        <v>12734</v>
      </c>
      <c r="BB1223" s="133" t="s">
        <v>12734</v>
      </c>
      <c r="BC1223" s="133">
        <v>122</v>
      </c>
      <c r="BD1223" s="133">
        <v>172</v>
      </c>
      <c r="BE1223" s="133">
        <v>388</v>
      </c>
      <c r="BF1223" s="133">
        <v>373</v>
      </c>
      <c r="BG1223" s="92" t="s">
        <v>12734</v>
      </c>
      <c r="BH1223" s="6">
        <v>10.732795434161627</v>
      </c>
      <c r="BI1223" s="8">
        <v>-1009.7327954341616</v>
      </c>
      <c r="BJ1223" s="12">
        <v>1154</v>
      </c>
      <c r="BK1223" s="6">
        <v>0</v>
      </c>
      <c r="BL1223" s="6">
        <v>0.21403182159055145</v>
      </c>
      <c r="BM1223" s="6">
        <v>-1009.9468272557522</v>
      </c>
      <c r="BN1223" s="38">
        <v>-1864.3069114085577</v>
      </c>
      <c r="BO1223" s="38"/>
      <c r="BP1223" s="6">
        <v>0</v>
      </c>
      <c r="BQ1223" s="38">
        <v>0</v>
      </c>
      <c r="BR1223" s="6" t="s">
        <v>13325</v>
      </c>
      <c r="BS1223" s="51">
        <v>0</v>
      </c>
      <c r="BT1223" s="75">
        <v>2377</v>
      </c>
      <c r="BU1223" s="51">
        <v>0</v>
      </c>
      <c r="BV1223" s="75">
        <v>0</v>
      </c>
      <c r="BW1223" s="75">
        <v>0</v>
      </c>
      <c r="BX1223" s="51"/>
    </row>
    <row r="1224" spans="1:76">
      <c r="A1224" s="48" t="s">
        <v>2068</v>
      </c>
      <c r="B1224" s="104" t="s">
        <v>4848</v>
      </c>
      <c r="C1224" s="2" t="s">
        <v>3980</v>
      </c>
      <c r="D1224" s="91" t="s">
        <v>1</v>
      </c>
      <c r="E1224" s="2" t="s">
        <v>2665</v>
      </c>
      <c r="F1224" s="2" t="s">
        <v>2665</v>
      </c>
      <c r="G1224" s="2" t="s">
        <v>658</v>
      </c>
      <c r="H1224" s="2" t="s">
        <v>658</v>
      </c>
      <c r="I1224">
        <v>5735</v>
      </c>
      <c r="J1224" t="s">
        <v>7563</v>
      </c>
      <c r="K1224" t="e">
        <v>#VALUE!</v>
      </c>
      <c r="L1224" t="s">
        <v>6053</v>
      </c>
      <c r="M1224" s="175">
        <v>0</v>
      </c>
      <c r="N1224" s="124">
        <v>0</v>
      </c>
      <c r="O1224" s="75">
        <v>0</v>
      </c>
      <c r="P1224" s="124">
        <v>0</v>
      </c>
      <c r="Q1224" s="124">
        <v>0</v>
      </c>
      <c r="R1224" s="124">
        <v>0</v>
      </c>
      <c r="S1224" s="75">
        <v>0</v>
      </c>
      <c r="T1224" s="124">
        <v>0</v>
      </c>
      <c r="U1224" s="75">
        <v>0</v>
      </c>
      <c r="V1224" s="75">
        <v>0</v>
      </c>
      <c r="W1224" s="75">
        <v>0</v>
      </c>
      <c r="X1224" s="75">
        <v>0</v>
      </c>
      <c r="Y1224" s="4">
        <v>0</v>
      </c>
      <c r="Z1224" s="4">
        <v>0</v>
      </c>
      <c r="AA1224" s="4">
        <v>0</v>
      </c>
      <c r="AB1224" s="8">
        <v>0</v>
      </c>
      <c r="AC1224" s="8">
        <v>0</v>
      </c>
      <c r="AD1224" s="8">
        <v>0</v>
      </c>
      <c r="AE1224" s="8">
        <v>0</v>
      </c>
      <c r="AF1224" s="51">
        <v>0.37915166066423983</v>
      </c>
      <c r="AG1224" s="51">
        <v>0</v>
      </c>
      <c r="AH1224" s="51">
        <v>0</v>
      </c>
      <c r="AI1224" s="51">
        <v>0</v>
      </c>
      <c r="AJ1224" s="8">
        <v>-999</v>
      </c>
      <c r="AK1224" s="8" t="s">
        <v>12734</v>
      </c>
      <c r="AL1224" s="8" t="s">
        <v>12734</v>
      </c>
      <c r="AM1224" s="8">
        <v>-999</v>
      </c>
      <c r="AN1224" s="8" t="s">
        <v>12734</v>
      </c>
      <c r="AO1224" s="8" t="s">
        <v>12734</v>
      </c>
      <c r="AP1224" s="8" t="s">
        <v>12734</v>
      </c>
      <c r="AQ1224" s="8" t="s">
        <v>12734</v>
      </c>
      <c r="AR1224" s="8">
        <v>-999</v>
      </c>
      <c r="AS1224" s="8">
        <v>-999</v>
      </c>
      <c r="AT1224" s="8">
        <v>-999</v>
      </c>
      <c r="AU1224" s="8">
        <v>-999</v>
      </c>
      <c r="AV1224" s="133" t="s">
        <v>12734</v>
      </c>
      <c r="AW1224" s="133" t="s">
        <v>12734</v>
      </c>
      <c r="AX1224" s="133">
        <v>87</v>
      </c>
      <c r="AY1224" s="133" t="s">
        <v>12734</v>
      </c>
      <c r="AZ1224" s="133" t="s">
        <v>12734</v>
      </c>
      <c r="BA1224" s="133" t="s">
        <v>12734</v>
      </c>
      <c r="BB1224" s="133" t="s">
        <v>12734</v>
      </c>
      <c r="BC1224" s="133">
        <v>122</v>
      </c>
      <c r="BD1224" s="133">
        <v>172</v>
      </c>
      <c r="BE1224" s="133">
        <v>388</v>
      </c>
      <c r="BF1224" s="133">
        <v>373</v>
      </c>
      <c r="BG1224" s="92" t="s">
        <v>12734</v>
      </c>
      <c r="BH1224" s="8">
        <v>10.732795434161627</v>
      </c>
      <c r="BI1224" s="8">
        <v>-1009.7327954341616</v>
      </c>
      <c r="BJ1224" s="12">
        <v>1154</v>
      </c>
      <c r="BK1224" s="10">
        <v>0</v>
      </c>
      <c r="BL1224" s="10">
        <v>0.21403182159055145</v>
      </c>
      <c r="BM1224" s="10">
        <v>-1009.9468272557522</v>
      </c>
      <c r="BN1224" s="41">
        <v>-1864.3069114085577</v>
      </c>
      <c r="BO1224" s="41"/>
      <c r="BP1224" s="10">
        <v>0</v>
      </c>
      <c r="BQ1224" s="38">
        <v>0</v>
      </c>
      <c r="BR1224" s="6" t="s">
        <v>13325</v>
      </c>
      <c r="BS1224" s="51">
        <v>0</v>
      </c>
      <c r="BT1224" s="75">
        <v>2377</v>
      </c>
      <c r="BU1224" s="51">
        <v>0</v>
      </c>
      <c r="BV1224" s="75">
        <v>0</v>
      </c>
      <c r="BW1224" s="75">
        <v>0</v>
      </c>
      <c r="BX1224" s="51"/>
    </row>
    <row r="1225" spans="1:76">
      <c r="A1225" s="61" t="s">
        <v>2075</v>
      </c>
      <c r="B1225" s="104" t="s">
        <v>4849</v>
      </c>
      <c r="C1225" s="2" t="s">
        <v>3927</v>
      </c>
      <c r="D1225" s="91" t="s">
        <v>70</v>
      </c>
      <c r="E1225" s="2" t="s">
        <v>2665</v>
      </c>
      <c r="F1225" s="2" t="s">
        <v>2665</v>
      </c>
      <c r="G1225" s="2" t="s">
        <v>658</v>
      </c>
      <c r="H1225" s="2" t="s">
        <v>658</v>
      </c>
      <c r="I1225">
        <v>4583</v>
      </c>
      <c r="J1225" t="s">
        <v>6358</v>
      </c>
      <c r="K1225" t="e">
        <v>#VALUE!</v>
      </c>
      <c r="L1225" t="s">
        <v>6058</v>
      </c>
      <c r="M1225" s="175">
        <v>0</v>
      </c>
      <c r="N1225" s="124">
        <v>0</v>
      </c>
      <c r="O1225" s="75">
        <v>0</v>
      </c>
      <c r="P1225" s="124">
        <v>0</v>
      </c>
      <c r="Q1225" s="124">
        <v>0</v>
      </c>
      <c r="R1225" s="124">
        <v>0</v>
      </c>
      <c r="S1225" s="75">
        <v>0</v>
      </c>
      <c r="T1225" s="124">
        <v>0</v>
      </c>
      <c r="U1225" s="75">
        <v>0</v>
      </c>
      <c r="V1225" s="75">
        <v>0</v>
      </c>
      <c r="W1225" s="75">
        <v>0</v>
      </c>
      <c r="X1225" s="75">
        <v>0</v>
      </c>
      <c r="Y1225" s="52">
        <v>0</v>
      </c>
      <c r="Z1225" s="52">
        <v>0</v>
      </c>
      <c r="AA1225" s="52">
        <v>0</v>
      </c>
      <c r="AB1225" s="51">
        <v>0</v>
      </c>
      <c r="AC1225" s="51">
        <v>0</v>
      </c>
      <c r="AD1225" s="51">
        <v>0</v>
      </c>
      <c r="AE1225" s="51">
        <v>0</v>
      </c>
      <c r="AF1225" s="51">
        <v>0.37915166066423983</v>
      </c>
      <c r="AG1225" s="51">
        <v>0</v>
      </c>
      <c r="AH1225" s="51">
        <v>0</v>
      </c>
      <c r="AI1225" s="51">
        <v>0</v>
      </c>
      <c r="AJ1225" s="51">
        <v>-999</v>
      </c>
      <c r="AK1225" s="51" t="s">
        <v>12734</v>
      </c>
      <c r="AL1225" s="51" t="s">
        <v>12734</v>
      </c>
      <c r="AM1225" s="51">
        <v>-999</v>
      </c>
      <c r="AN1225" s="51" t="s">
        <v>12734</v>
      </c>
      <c r="AO1225" s="51" t="s">
        <v>12734</v>
      </c>
      <c r="AP1225" s="51" t="s">
        <v>12734</v>
      </c>
      <c r="AQ1225" s="51" t="s">
        <v>12734</v>
      </c>
      <c r="AR1225" s="51">
        <v>-999</v>
      </c>
      <c r="AS1225" s="51">
        <v>-999</v>
      </c>
      <c r="AT1225" s="51">
        <v>-999</v>
      </c>
      <c r="AU1225" s="51">
        <v>-999</v>
      </c>
      <c r="AV1225" s="76" t="s">
        <v>12734</v>
      </c>
      <c r="AW1225" s="133" t="s">
        <v>12734</v>
      </c>
      <c r="AX1225" s="133">
        <v>87</v>
      </c>
      <c r="AY1225" s="133" t="s">
        <v>12734</v>
      </c>
      <c r="AZ1225" s="133" t="s">
        <v>12734</v>
      </c>
      <c r="BA1225" s="133" t="s">
        <v>12734</v>
      </c>
      <c r="BB1225" s="133" t="s">
        <v>12734</v>
      </c>
      <c r="BC1225" s="133">
        <v>122</v>
      </c>
      <c r="BD1225" s="133">
        <v>172</v>
      </c>
      <c r="BE1225" s="133">
        <v>388</v>
      </c>
      <c r="BF1225" s="133">
        <v>373</v>
      </c>
      <c r="BG1225" s="92" t="s">
        <v>12734</v>
      </c>
      <c r="BH1225" s="51">
        <v>10.732795434161627</v>
      </c>
      <c r="BI1225" s="8">
        <v>-1009.7327954341616</v>
      </c>
      <c r="BJ1225" s="12">
        <v>1154</v>
      </c>
      <c r="BK1225" s="51">
        <v>0</v>
      </c>
      <c r="BL1225" s="51">
        <v>0.21403182159055145</v>
      </c>
      <c r="BM1225" s="51">
        <v>-1009.9468272557522</v>
      </c>
      <c r="BN1225" s="64">
        <v>-1864.3069114085577</v>
      </c>
      <c r="BO1225" s="64"/>
      <c r="BP1225" s="51">
        <v>0</v>
      </c>
      <c r="BQ1225" s="38">
        <v>0</v>
      </c>
      <c r="BR1225" s="51" t="s">
        <v>13325</v>
      </c>
      <c r="BS1225" s="51">
        <v>0</v>
      </c>
      <c r="BT1225" s="75">
        <v>2377</v>
      </c>
      <c r="BU1225" s="51">
        <v>0</v>
      </c>
      <c r="BV1225" s="75">
        <v>0</v>
      </c>
      <c r="BW1225" s="75">
        <v>0</v>
      </c>
      <c r="BX1225" s="51"/>
    </row>
    <row r="1226" spans="1:76">
      <c r="A1226" s="53" t="s">
        <v>2793</v>
      </c>
      <c r="B1226" s="1" t="s">
        <v>4850</v>
      </c>
      <c r="C1226" s="2" t="s">
        <v>3982</v>
      </c>
      <c r="D1226" s="91" t="s">
        <v>2794</v>
      </c>
      <c r="E1226" s="2" t="s">
        <v>2665</v>
      </c>
      <c r="F1226" s="2" t="s">
        <v>2665</v>
      </c>
      <c r="G1226" s="2" t="s">
        <v>658</v>
      </c>
      <c r="H1226" s="2" t="s">
        <v>658</v>
      </c>
      <c r="I1226">
        <v>1844</v>
      </c>
      <c r="J1226" t="s">
        <v>6955</v>
      </c>
      <c r="K1226" t="e">
        <v>#VALUE!</v>
      </c>
      <c r="L1226" t="s">
        <v>6070</v>
      </c>
      <c r="M1226" s="175">
        <v>0</v>
      </c>
      <c r="N1226" s="124">
        <v>0</v>
      </c>
      <c r="O1226" s="75">
        <v>0</v>
      </c>
      <c r="P1226" s="124">
        <v>0</v>
      </c>
      <c r="Q1226" s="124">
        <v>0</v>
      </c>
      <c r="R1226" s="124">
        <v>0</v>
      </c>
      <c r="S1226" s="75">
        <v>0</v>
      </c>
      <c r="T1226" s="124">
        <v>0</v>
      </c>
      <c r="U1226" s="75">
        <v>0</v>
      </c>
      <c r="V1226" s="75">
        <v>0</v>
      </c>
      <c r="W1226" s="75">
        <v>0</v>
      </c>
      <c r="X1226" s="75">
        <v>0</v>
      </c>
      <c r="Y1226" s="52">
        <v>0</v>
      </c>
      <c r="Z1226" s="52">
        <v>0</v>
      </c>
      <c r="AA1226" s="52">
        <v>0</v>
      </c>
      <c r="AB1226" s="51">
        <v>0</v>
      </c>
      <c r="AC1226" s="51">
        <v>0</v>
      </c>
      <c r="AD1226" s="51">
        <v>0</v>
      </c>
      <c r="AE1226" s="51">
        <v>0</v>
      </c>
      <c r="AF1226" s="51">
        <v>0.37915166066423983</v>
      </c>
      <c r="AG1226" s="51">
        <v>0</v>
      </c>
      <c r="AH1226" s="51">
        <v>0</v>
      </c>
      <c r="AI1226" s="51">
        <v>0</v>
      </c>
      <c r="AJ1226" s="51">
        <v>-999</v>
      </c>
      <c r="AK1226" s="51" t="s">
        <v>12734</v>
      </c>
      <c r="AL1226" s="51" t="s">
        <v>12734</v>
      </c>
      <c r="AM1226" s="51">
        <v>-999</v>
      </c>
      <c r="AN1226" s="51" t="s">
        <v>12734</v>
      </c>
      <c r="AO1226" s="51" t="s">
        <v>12734</v>
      </c>
      <c r="AP1226" s="51" t="s">
        <v>12734</v>
      </c>
      <c r="AQ1226" s="51" t="s">
        <v>12734</v>
      </c>
      <c r="AR1226" s="51">
        <v>-999</v>
      </c>
      <c r="AS1226" s="51">
        <v>-999</v>
      </c>
      <c r="AT1226" s="51">
        <v>-999</v>
      </c>
      <c r="AU1226" s="51">
        <v>-999</v>
      </c>
      <c r="AV1226" s="76" t="s">
        <v>12734</v>
      </c>
      <c r="AW1226" s="133" t="s">
        <v>12734</v>
      </c>
      <c r="AX1226" s="133">
        <v>87</v>
      </c>
      <c r="AY1226" s="133" t="s">
        <v>12734</v>
      </c>
      <c r="AZ1226" s="133" t="s">
        <v>12734</v>
      </c>
      <c r="BA1226" s="133" t="s">
        <v>12734</v>
      </c>
      <c r="BB1226" s="133" t="s">
        <v>12734</v>
      </c>
      <c r="BC1226" s="133">
        <v>122</v>
      </c>
      <c r="BD1226" s="133">
        <v>172</v>
      </c>
      <c r="BE1226" s="133">
        <v>388</v>
      </c>
      <c r="BF1226" s="133">
        <v>373</v>
      </c>
      <c r="BG1226" s="92" t="s">
        <v>12734</v>
      </c>
      <c r="BH1226" s="51">
        <v>10.732795434161627</v>
      </c>
      <c r="BI1226" s="8">
        <v>-1009.7327954341616</v>
      </c>
      <c r="BJ1226" s="12">
        <v>1154</v>
      </c>
      <c r="BK1226" s="51">
        <v>0</v>
      </c>
      <c r="BL1226" s="51">
        <v>0.21403182159055145</v>
      </c>
      <c r="BM1226" s="51">
        <v>-1009.9468272557522</v>
      </c>
      <c r="BN1226" s="64">
        <v>-1864.3069114085577</v>
      </c>
      <c r="BO1226" s="64"/>
      <c r="BP1226" s="51">
        <v>0</v>
      </c>
      <c r="BQ1226" s="38">
        <v>0</v>
      </c>
      <c r="BR1226" s="51" t="s">
        <v>13325</v>
      </c>
      <c r="BS1226" s="51">
        <v>0</v>
      </c>
      <c r="BT1226" s="75">
        <v>2377</v>
      </c>
      <c r="BU1226" s="51">
        <v>0</v>
      </c>
      <c r="BV1226" s="75">
        <v>0</v>
      </c>
      <c r="BW1226" s="75">
        <v>0</v>
      </c>
      <c r="BX1226" s="51"/>
    </row>
    <row r="1227" spans="1:76">
      <c r="A1227" s="48" t="s">
        <v>2171</v>
      </c>
      <c r="B1227" s="104" t="s">
        <v>4706</v>
      </c>
      <c r="C1227" s="2" t="s">
        <v>4402</v>
      </c>
      <c r="D1227" s="91" t="s">
        <v>49</v>
      </c>
      <c r="E1227" s="2" t="s">
        <v>2665</v>
      </c>
      <c r="F1227" s="2" t="s">
        <v>2665</v>
      </c>
      <c r="G1227" s="2" t="s">
        <v>658</v>
      </c>
      <c r="H1227" s="2" t="s">
        <v>658</v>
      </c>
      <c r="I1227">
        <v>2748</v>
      </c>
      <c r="J1227" t="s">
        <v>6916</v>
      </c>
      <c r="K1227" t="e">
        <v>#VALUE!</v>
      </c>
      <c r="L1227" t="s">
        <v>6099</v>
      </c>
      <c r="M1227" s="175">
        <v>0</v>
      </c>
      <c r="N1227" s="124">
        <v>0</v>
      </c>
      <c r="O1227" s="75">
        <v>0</v>
      </c>
      <c r="P1227" s="124">
        <v>0</v>
      </c>
      <c r="Q1227" s="124">
        <v>0</v>
      </c>
      <c r="R1227" s="124">
        <v>0</v>
      </c>
      <c r="S1227" s="75">
        <v>0</v>
      </c>
      <c r="T1227" s="124">
        <v>0</v>
      </c>
      <c r="U1227" s="75">
        <v>0</v>
      </c>
      <c r="V1227" s="75">
        <v>0</v>
      </c>
      <c r="W1227" s="75">
        <v>0</v>
      </c>
      <c r="X1227" s="75">
        <v>0</v>
      </c>
      <c r="Y1227" s="4">
        <v>0</v>
      </c>
      <c r="Z1227" s="4">
        <v>0</v>
      </c>
      <c r="AA1227" s="4">
        <v>0</v>
      </c>
      <c r="AB1227" s="8">
        <v>0</v>
      </c>
      <c r="AC1227" s="8">
        <v>0</v>
      </c>
      <c r="AD1227" s="8">
        <v>0</v>
      </c>
      <c r="AE1227" s="8">
        <v>0</v>
      </c>
      <c r="AF1227" s="51">
        <v>0.37915166066423983</v>
      </c>
      <c r="AG1227" s="51">
        <v>0</v>
      </c>
      <c r="AH1227" s="51">
        <v>0</v>
      </c>
      <c r="AI1227" s="51">
        <v>0</v>
      </c>
      <c r="AJ1227" s="8">
        <v>-999</v>
      </c>
      <c r="AK1227" s="8" t="s">
        <v>12734</v>
      </c>
      <c r="AL1227" s="8" t="s">
        <v>12734</v>
      </c>
      <c r="AM1227" s="8">
        <v>-999</v>
      </c>
      <c r="AN1227" s="8" t="s">
        <v>12734</v>
      </c>
      <c r="AO1227" s="8" t="s">
        <v>12734</v>
      </c>
      <c r="AP1227" s="8" t="s">
        <v>12734</v>
      </c>
      <c r="AQ1227" s="8" t="s">
        <v>12734</v>
      </c>
      <c r="AR1227" s="8">
        <v>-999</v>
      </c>
      <c r="AS1227" s="8">
        <v>-999</v>
      </c>
      <c r="AT1227" s="8">
        <v>-999</v>
      </c>
      <c r="AU1227" s="8">
        <v>-999</v>
      </c>
      <c r="AV1227" s="133" t="s">
        <v>12734</v>
      </c>
      <c r="AW1227" s="133" t="s">
        <v>12734</v>
      </c>
      <c r="AX1227" s="133">
        <v>87</v>
      </c>
      <c r="AY1227" s="133" t="s">
        <v>12734</v>
      </c>
      <c r="AZ1227" s="133" t="s">
        <v>12734</v>
      </c>
      <c r="BA1227" s="133" t="s">
        <v>12734</v>
      </c>
      <c r="BB1227" s="133" t="s">
        <v>12734</v>
      </c>
      <c r="BC1227" s="133">
        <v>122</v>
      </c>
      <c r="BD1227" s="133">
        <v>172</v>
      </c>
      <c r="BE1227" s="133">
        <v>388</v>
      </c>
      <c r="BF1227" s="133">
        <v>373</v>
      </c>
      <c r="BG1227" s="92" t="s">
        <v>12734</v>
      </c>
      <c r="BH1227" s="8">
        <v>10.732795434161627</v>
      </c>
      <c r="BI1227" s="8">
        <v>-1009.7327954341616</v>
      </c>
      <c r="BJ1227" s="12">
        <v>1154</v>
      </c>
      <c r="BK1227" s="10">
        <v>0</v>
      </c>
      <c r="BL1227" s="10">
        <v>0.21403182159055145</v>
      </c>
      <c r="BM1227" s="10">
        <v>-1009.9468272557522</v>
      </c>
      <c r="BN1227" s="41">
        <v>-1864.3069114085577</v>
      </c>
      <c r="BO1227" s="41"/>
      <c r="BP1227" s="10">
        <v>0</v>
      </c>
      <c r="BQ1227" s="38">
        <v>0</v>
      </c>
      <c r="BR1227" s="6" t="s">
        <v>13325</v>
      </c>
      <c r="BS1227" s="51">
        <v>0</v>
      </c>
      <c r="BT1227" s="75">
        <v>2377</v>
      </c>
      <c r="BU1227" s="51">
        <v>0</v>
      </c>
      <c r="BV1227" s="75">
        <v>0</v>
      </c>
      <c r="BW1227" s="75">
        <v>0</v>
      </c>
      <c r="BX1227" s="51"/>
    </row>
    <row r="1228" spans="1:76">
      <c r="A1228" s="48" t="s">
        <v>2188</v>
      </c>
      <c r="B1228" s="104" t="s">
        <v>4708</v>
      </c>
      <c r="C1228" s="2" t="s">
        <v>4375</v>
      </c>
      <c r="D1228" s="91" t="s">
        <v>277</v>
      </c>
      <c r="E1228" s="2" t="s">
        <v>2665</v>
      </c>
      <c r="F1228" s="2" t="s">
        <v>2665</v>
      </c>
      <c r="G1228" s="2" t="s">
        <v>658</v>
      </c>
      <c r="H1228" s="2" t="s">
        <v>658</v>
      </c>
      <c r="I1228">
        <v>6777</v>
      </c>
      <c r="J1228" t="s">
        <v>7814</v>
      </c>
      <c r="K1228" t="e">
        <v>#VALUE!</v>
      </c>
      <c r="L1228" t="s">
        <v>3595</v>
      </c>
      <c r="M1228" s="175">
        <v>0</v>
      </c>
      <c r="N1228" s="124">
        <v>0</v>
      </c>
      <c r="O1228" s="75">
        <v>0</v>
      </c>
      <c r="P1228" s="124">
        <v>0</v>
      </c>
      <c r="Q1228" s="124">
        <v>0</v>
      </c>
      <c r="R1228" s="124">
        <v>0</v>
      </c>
      <c r="S1228" s="75">
        <v>0</v>
      </c>
      <c r="T1228" s="124">
        <v>0</v>
      </c>
      <c r="U1228" s="75">
        <v>0</v>
      </c>
      <c r="V1228" s="75">
        <v>0</v>
      </c>
      <c r="W1228" s="75">
        <v>0</v>
      </c>
      <c r="X1228" s="75">
        <v>0</v>
      </c>
      <c r="Y1228" s="4">
        <v>0</v>
      </c>
      <c r="Z1228" s="4">
        <v>0</v>
      </c>
      <c r="AA1228" s="4">
        <v>0</v>
      </c>
      <c r="AB1228" s="8">
        <v>0</v>
      </c>
      <c r="AC1228" s="8">
        <v>0</v>
      </c>
      <c r="AD1228" s="8">
        <v>0</v>
      </c>
      <c r="AE1228" s="8">
        <v>0</v>
      </c>
      <c r="AF1228" s="51">
        <v>0.37915166066423983</v>
      </c>
      <c r="AG1228" s="51">
        <v>0</v>
      </c>
      <c r="AH1228" s="51">
        <v>0</v>
      </c>
      <c r="AI1228" s="51">
        <v>0</v>
      </c>
      <c r="AJ1228" s="8">
        <v>-999</v>
      </c>
      <c r="AK1228" s="8" t="s">
        <v>12734</v>
      </c>
      <c r="AL1228" s="8" t="s">
        <v>12734</v>
      </c>
      <c r="AM1228" s="8">
        <v>-999</v>
      </c>
      <c r="AN1228" s="8" t="s">
        <v>12734</v>
      </c>
      <c r="AO1228" s="8" t="s">
        <v>12734</v>
      </c>
      <c r="AP1228" s="8" t="s">
        <v>12734</v>
      </c>
      <c r="AQ1228" s="8" t="s">
        <v>12734</v>
      </c>
      <c r="AR1228" s="8">
        <v>-999</v>
      </c>
      <c r="AS1228" s="8">
        <v>-999</v>
      </c>
      <c r="AT1228" s="8">
        <v>-999</v>
      </c>
      <c r="AU1228" s="8">
        <v>-999</v>
      </c>
      <c r="AV1228" s="133" t="s">
        <v>12734</v>
      </c>
      <c r="AW1228" s="133" t="s">
        <v>12734</v>
      </c>
      <c r="AX1228" s="133">
        <v>87</v>
      </c>
      <c r="AY1228" s="133" t="s">
        <v>12734</v>
      </c>
      <c r="AZ1228" s="133" t="s">
        <v>12734</v>
      </c>
      <c r="BA1228" s="133" t="s">
        <v>12734</v>
      </c>
      <c r="BB1228" s="133" t="s">
        <v>12734</v>
      </c>
      <c r="BC1228" s="133">
        <v>122</v>
      </c>
      <c r="BD1228" s="133">
        <v>172</v>
      </c>
      <c r="BE1228" s="133">
        <v>388</v>
      </c>
      <c r="BF1228" s="133">
        <v>373</v>
      </c>
      <c r="BG1228" s="92" t="s">
        <v>12734</v>
      </c>
      <c r="BH1228" s="8">
        <v>10.732795434161627</v>
      </c>
      <c r="BI1228" s="8">
        <v>-1009.7327954341616</v>
      </c>
      <c r="BJ1228" s="12">
        <v>1154</v>
      </c>
      <c r="BK1228" s="10">
        <v>0</v>
      </c>
      <c r="BL1228" s="10">
        <v>0.21403182159055145</v>
      </c>
      <c r="BM1228" s="10">
        <v>-1009.9468272557522</v>
      </c>
      <c r="BN1228" s="41">
        <v>-1864.3069114085577</v>
      </c>
      <c r="BO1228" s="41"/>
      <c r="BP1228" s="10">
        <v>0</v>
      </c>
      <c r="BQ1228" s="38">
        <v>0</v>
      </c>
      <c r="BR1228" s="6" t="s">
        <v>13325</v>
      </c>
      <c r="BS1228" s="51">
        <v>0</v>
      </c>
      <c r="BT1228" s="75">
        <v>2377</v>
      </c>
      <c r="BU1228" s="51">
        <v>0</v>
      </c>
      <c r="BV1228" s="75">
        <v>0</v>
      </c>
      <c r="BW1228" s="75">
        <v>0</v>
      </c>
      <c r="BX1228" s="51"/>
    </row>
    <row r="1229" spans="1:76">
      <c r="A1229" s="48" t="s">
        <v>2224</v>
      </c>
      <c r="B1229" s="104" t="s">
        <v>4712</v>
      </c>
      <c r="C1229" s="2" t="s">
        <v>4713</v>
      </c>
      <c r="D1229" s="91" t="s">
        <v>271</v>
      </c>
      <c r="E1229" s="2" t="s">
        <v>2665</v>
      </c>
      <c r="F1229" s="2" t="s">
        <v>2665</v>
      </c>
      <c r="G1229" s="2" t="s">
        <v>658</v>
      </c>
      <c r="H1229" s="2" t="s">
        <v>658</v>
      </c>
      <c r="I1229">
        <v>8631</v>
      </c>
      <c r="J1229" t="s">
        <v>7517</v>
      </c>
      <c r="K1229" t="e">
        <v>#VALUE!</v>
      </c>
      <c r="L1229" t="s">
        <v>3632</v>
      </c>
      <c r="M1229" s="175">
        <v>0</v>
      </c>
      <c r="N1229" s="124">
        <v>0</v>
      </c>
      <c r="O1229" s="75">
        <v>0</v>
      </c>
      <c r="P1229" s="124">
        <v>0</v>
      </c>
      <c r="Q1229" s="124">
        <v>0</v>
      </c>
      <c r="R1229" s="124">
        <v>0</v>
      </c>
      <c r="S1229" s="75">
        <v>0</v>
      </c>
      <c r="T1229" s="124">
        <v>0</v>
      </c>
      <c r="U1229" s="75">
        <v>0</v>
      </c>
      <c r="V1229" s="75">
        <v>0</v>
      </c>
      <c r="W1229" s="75">
        <v>0</v>
      </c>
      <c r="X1229" s="75">
        <v>0</v>
      </c>
      <c r="Y1229" s="4">
        <v>0</v>
      </c>
      <c r="Z1229" s="4">
        <v>0</v>
      </c>
      <c r="AA1229" s="4">
        <v>0</v>
      </c>
      <c r="AB1229" s="8">
        <v>0</v>
      </c>
      <c r="AC1229" s="8">
        <v>0</v>
      </c>
      <c r="AD1229" s="8">
        <v>0</v>
      </c>
      <c r="AE1229" s="8">
        <v>0</v>
      </c>
      <c r="AF1229" s="51">
        <v>0.37915166066423983</v>
      </c>
      <c r="AG1229" s="51">
        <v>0</v>
      </c>
      <c r="AH1229" s="51">
        <v>0</v>
      </c>
      <c r="AI1229" s="51">
        <v>0</v>
      </c>
      <c r="AJ1229" s="8">
        <v>-999</v>
      </c>
      <c r="AK1229" s="8" t="s">
        <v>12734</v>
      </c>
      <c r="AL1229" s="8" t="s">
        <v>12734</v>
      </c>
      <c r="AM1229" s="8">
        <v>-999</v>
      </c>
      <c r="AN1229" s="8" t="s">
        <v>12734</v>
      </c>
      <c r="AO1229" s="8" t="s">
        <v>12734</v>
      </c>
      <c r="AP1229" s="8" t="s">
        <v>12734</v>
      </c>
      <c r="AQ1229" s="8" t="s">
        <v>12734</v>
      </c>
      <c r="AR1229" s="8">
        <v>-999</v>
      </c>
      <c r="AS1229" s="8">
        <v>-999</v>
      </c>
      <c r="AT1229" s="8">
        <v>-999</v>
      </c>
      <c r="AU1229" s="8">
        <v>-999</v>
      </c>
      <c r="AV1229" s="133" t="s">
        <v>12734</v>
      </c>
      <c r="AW1229" s="133" t="s">
        <v>12734</v>
      </c>
      <c r="AX1229" s="133">
        <v>87</v>
      </c>
      <c r="AY1229" s="133" t="s">
        <v>12734</v>
      </c>
      <c r="AZ1229" s="133" t="s">
        <v>12734</v>
      </c>
      <c r="BA1229" s="133" t="s">
        <v>12734</v>
      </c>
      <c r="BB1229" s="133" t="s">
        <v>12734</v>
      </c>
      <c r="BC1229" s="133">
        <v>122</v>
      </c>
      <c r="BD1229" s="133">
        <v>172</v>
      </c>
      <c r="BE1229" s="133">
        <v>388</v>
      </c>
      <c r="BF1229" s="133">
        <v>373</v>
      </c>
      <c r="BG1229" s="92" t="s">
        <v>12734</v>
      </c>
      <c r="BH1229" s="8">
        <v>10.732795434161627</v>
      </c>
      <c r="BI1229" s="8">
        <v>-1009.7327954341616</v>
      </c>
      <c r="BJ1229" s="12">
        <v>1154</v>
      </c>
      <c r="BK1229" s="10">
        <v>0</v>
      </c>
      <c r="BL1229" s="10">
        <v>0.21403182159055145</v>
      </c>
      <c r="BM1229" s="10">
        <v>-1009.9468272557522</v>
      </c>
      <c r="BN1229" s="41">
        <v>-1864.3069114085577</v>
      </c>
      <c r="BO1229" s="41"/>
      <c r="BP1229" s="10">
        <v>0</v>
      </c>
      <c r="BQ1229" s="38">
        <v>0</v>
      </c>
      <c r="BR1229" s="6" t="s">
        <v>13325</v>
      </c>
      <c r="BS1229" s="51">
        <v>0</v>
      </c>
      <c r="BT1229" s="75">
        <v>2377</v>
      </c>
      <c r="BU1229" s="51">
        <v>0</v>
      </c>
      <c r="BV1229" s="75">
        <v>0</v>
      </c>
      <c r="BW1229" s="75">
        <v>0</v>
      </c>
      <c r="BX1229" s="51"/>
    </row>
    <row r="1230" spans="1:76">
      <c r="A1230" s="203" t="s">
        <v>2248</v>
      </c>
      <c r="B1230" s="204" t="s">
        <v>4720</v>
      </c>
      <c r="C1230" s="205" t="s">
        <v>3969</v>
      </c>
      <c r="D1230" s="220" t="s">
        <v>135</v>
      </c>
      <c r="E1230" s="205" t="s">
        <v>2665</v>
      </c>
      <c r="F1230" s="205" t="s">
        <v>2665</v>
      </c>
      <c r="G1230" s="205" t="s">
        <v>658</v>
      </c>
      <c r="H1230" s="205" t="s">
        <v>658</v>
      </c>
      <c r="I1230" s="206">
        <v>1429</v>
      </c>
      <c r="J1230" s="206" t="s">
        <v>7494</v>
      </c>
      <c r="K1230" s="207" t="e">
        <v>#VALUE!</v>
      </c>
      <c r="L1230" s="207" t="s">
        <v>3655</v>
      </c>
      <c r="M1230" s="208">
        <v>0</v>
      </c>
      <c r="N1230" s="209">
        <v>0</v>
      </c>
      <c r="O1230" s="209">
        <v>0</v>
      </c>
      <c r="P1230" s="209">
        <v>0</v>
      </c>
      <c r="Q1230" s="209">
        <v>0</v>
      </c>
      <c r="R1230" s="209">
        <v>0</v>
      </c>
      <c r="S1230" s="209">
        <v>0</v>
      </c>
      <c r="T1230" s="209">
        <v>0</v>
      </c>
      <c r="U1230" s="209">
        <v>0</v>
      </c>
      <c r="V1230" s="209">
        <v>0</v>
      </c>
      <c r="W1230" s="209">
        <v>0</v>
      </c>
      <c r="X1230" s="209">
        <v>0</v>
      </c>
      <c r="Y1230" s="210">
        <v>0</v>
      </c>
      <c r="Z1230" s="211">
        <v>0</v>
      </c>
      <c r="AA1230" s="211">
        <v>0</v>
      </c>
      <c r="AB1230" s="212">
        <v>0</v>
      </c>
      <c r="AC1230" s="212">
        <v>0</v>
      </c>
      <c r="AD1230" s="212">
        <v>0</v>
      </c>
      <c r="AE1230" s="212">
        <v>0</v>
      </c>
      <c r="AF1230" s="212">
        <v>0.37915166066423983</v>
      </c>
      <c r="AG1230" s="213">
        <v>0</v>
      </c>
      <c r="AH1230" s="213">
        <v>0</v>
      </c>
      <c r="AI1230" s="213">
        <v>0</v>
      </c>
      <c r="AJ1230" s="212">
        <v>-999</v>
      </c>
      <c r="AK1230" s="212" t="s">
        <v>12734</v>
      </c>
      <c r="AL1230" s="212" t="s">
        <v>12734</v>
      </c>
      <c r="AM1230" s="212">
        <v>-999</v>
      </c>
      <c r="AN1230" s="212" t="s">
        <v>12734</v>
      </c>
      <c r="AO1230" s="212" t="s">
        <v>12734</v>
      </c>
      <c r="AP1230" s="212" t="s">
        <v>12734</v>
      </c>
      <c r="AQ1230" s="212" t="s">
        <v>12734</v>
      </c>
      <c r="AR1230" s="212">
        <v>-999</v>
      </c>
      <c r="AS1230" s="212">
        <v>-999</v>
      </c>
      <c r="AT1230" s="212">
        <v>-999</v>
      </c>
      <c r="AU1230" s="212">
        <v>-999</v>
      </c>
      <c r="AV1230" s="214" t="s">
        <v>12734</v>
      </c>
      <c r="AW1230" s="214" t="s">
        <v>12734</v>
      </c>
      <c r="AX1230" s="214">
        <v>87</v>
      </c>
      <c r="AY1230" s="214" t="s">
        <v>12734</v>
      </c>
      <c r="AZ1230" s="214" t="s">
        <v>12734</v>
      </c>
      <c r="BA1230" s="214" t="s">
        <v>12734</v>
      </c>
      <c r="BB1230" s="214" t="s">
        <v>12734</v>
      </c>
      <c r="BC1230" s="214">
        <v>122</v>
      </c>
      <c r="BD1230" s="214">
        <v>172</v>
      </c>
      <c r="BE1230" s="214">
        <v>388</v>
      </c>
      <c r="BF1230" s="214">
        <v>373</v>
      </c>
      <c r="BG1230" s="215" t="s">
        <v>12734</v>
      </c>
      <c r="BH1230" s="212">
        <v>10.732795434161627</v>
      </c>
      <c r="BI1230" s="212">
        <v>-1009.7327954341616</v>
      </c>
      <c r="BJ1230" s="214">
        <v>1154</v>
      </c>
      <c r="BK1230" s="212">
        <v>0</v>
      </c>
      <c r="BL1230" s="212">
        <v>0.21403182159055145</v>
      </c>
      <c r="BM1230" s="212">
        <v>-1009.9468272557522</v>
      </c>
      <c r="BN1230" s="216">
        <v>-1864.3069114085577</v>
      </c>
      <c r="BO1230" s="217"/>
      <c r="BP1230" s="212">
        <v>0</v>
      </c>
      <c r="BQ1230" s="38">
        <v>0</v>
      </c>
      <c r="BR1230" s="212" t="s">
        <v>13325</v>
      </c>
      <c r="BS1230" s="212">
        <v>0</v>
      </c>
      <c r="BT1230" s="218">
        <v>2377</v>
      </c>
      <c r="BU1230" s="213">
        <v>0</v>
      </c>
      <c r="BV1230" s="218">
        <v>0</v>
      </c>
      <c r="BW1230" s="218">
        <v>0</v>
      </c>
      <c r="BX1230" s="212"/>
    </row>
    <row r="1231" spans="1:76">
      <c r="A1231" s="48" t="s">
        <v>2277</v>
      </c>
      <c r="B1231" s="104" t="s">
        <v>4868</v>
      </c>
      <c r="C1231" s="2" t="s">
        <v>4340</v>
      </c>
      <c r="D1231" s="91" t="s">
        <v>213</v>
      </c>
      <c r="E1231" s="2" t="s">
        <v>2665</v>
      </c>
      <c r="F1231" s="2" t="s">
        <v>2665</v>
      </c>
      <c r="G1231" s="2" t="s">
        <v>658</v>
      </c>
      <c r="H1231" s="2" t="s">
        <v>658</v>
      </c>
      <c r="I1231">
        <v>9802</v>
      </c>
      <c r="J1231" t="s">
        <v>7443</v>
      </c>
      <c r="K1231" t="e">
        <v>#VALUE!</v>
      </c>
      <c r="L1231" t="s">
        <v>6155</v>
      </c>
      <c r="M1231" s="175">
        <v>0</v>
      </c>
      <c r="N1231" s="124">
        <v>0</v>
      </c>
      <c r="O1231" s="75">
        <v>0</v>
      </c>
      <c r="P1231" s="124">
        <v>0</v>
      </c>
      <c r="Q1231" s="124">
        <v>0</v>
      </c>
      <c r="R1231" s="124">
        <v>0</v>
      </c>
      <c r="S1231" s="75">
        <v>0</v>
      </c>
      <c r="T1231" s="124">
        <v>0</v>
      </c>
      <c r="U1231" s="75">
        <v>0</v>
      </c>
      <c r="V1231" s="75">
        <v>0</v>
      </c>
      <c r="W1231" s="75">
        <v>0</v>
      </c>
      <c r="X1231" s="75">
        <v>0</v>
      </c>
      <c r="Y1231" s="4">
        <v>0</v>
      </c>
      <c r="Z1231" s="4">
        <v>0</v>
      </c>
      <c r="AA1231" s="4">
        <v>0</v>
      </c>
      <c r="AB1231" s="8">
        <v>0</v>
      </c>
      <c r="AC1231" s="8">
        <v>0</v>
      </c>
      <c r="AD1231" s="8">
        <v>0</v>
      </c>
      <c r="AE1231" s="8">
        <v>0</v>
      </c>
      <c r="AF1231" s="51">
        <v>0.37915166066423983</v>
      </c>
      <c r="AG1231" s="51">
        <v>0</v>
      </c>
      <c r="AH1231" s="51">
        <v>0</v>
      </c>
      <c r="AI1231" s="51">
        <v>0</v>
      </c>
      <c r="AJ1231" s="8">
        <v>-999</v>
      </c>
      <c r="AK1231" s="8" t="s">
        <v>12734</v>
      </c>
      <c r="AL1231" s="8" t="s">
        <v>12734</v>
      </c>
      <c r="AM1231" s="8">
        <v>-999</v>
      </c>
      <c r="AN1231" s="8" t="s">
        <v>12734</v>
      </c>
      <c r="AO1231" s="8" t="s">
        <v>12734</v>
      </c>
      <c r="AP1231" s="8" t="s">
        <v>12734</v>
      </c>
      <c r="AQ1231" s="8" t="s">
        <v>12734</v>
      </c>
      <c r="AR1231" s="8">
        <v>-999</v>
      </c>
      <c r="AS1231" s="8">
        <v>-999</v>
      </c>
      <c r="AT1231" s="8">
        <v>-999</v>
      </c>
      <c r="AU1231" s="8">
        <v>-999</v>
      </c>
      <c r="AV1231" s="133" t="s">
        <v>12734</v>
      </c>
      <c r="AW1231" s="133" t="s">
        <v>12734</v>
      </c>
      <c r="AX1231" s="133">
        <v>87</v>
      </c>
      <c r="AY1231" s="133" t="s">
        <v>12734</v>
      </c>
      <c r="AZ1231" s="133" t="s">
        <v>12734</v>
      </c>
      <c r="BA1231" s="133" t="s">
        <v>12734</v>
      </c>
      <c r="BB1231" s="133" t="s">
        <v>12734</v>
      </c>
      <c r="BC1231" s="133">
        <v>122</v>
      </c>
      <c r="BD1231" s="133">
        <v>172</v>
      </c>
      <c r="BE1231" s="133">
        <v>388</v>
      </c>
      <c r="BF1231" s="133">
        <v>373</v>
      </c>
      <c r="BG1231" s="92" t="s">
        <v>12734</v>
      </c>
      <c r="BH1231" s="8">
        <v>10.732795434161627</v>
      </c>
      <c r="BI1231" s="8">
        <v>-1009.7327954341616</v>
      </c>
      <c r="BJ1231" s="12">
        <v>1154</v>
      </c>
      <c r="BK1231" s="10">
        <v>0</v>
      </c>
      <c r="BL1231" s="10">
        <v>0.21403182159055145</v>
      </c>
      <c r="BM1231" s="10">
        <v>-1009.9468272557522</v>
      </c>
      <c r="BN1231" s="41">
        <v>-1864.3069114085577</v>
      </c>
      <c r="BO1231" s="41"/>
      <c r="BP1231" s="10">
        <v>0</v>
      </c>
      <c r="BQ1231" s="38">
        <v>0</v>
      </c>
      <c r="BR1231" s="6" t="s">
        <v>13325</v>
      </c>
      <c r="BS1231" s="51">
        <v>0</v>
      </c>
      <c r="BT1231" s="75">
        <v>2377</v>
      </c>
      <c r="BU1231" s="51">
        <v>0</v>
      </c>
      <c r="BV1231" s="75">
        <v>0</v>
      </c>
      <c r="BW1231" s="75">
        <v>0</v>
      </c>
      <c r="BX1231" s="51"/>
    </row>
    <row r="1232" spans="1:76">
      <c r="A1232" s="26" t="s">
        <v>2285</v>
      </c>
      <c r="B1232" s="1" t="s">
        <v>4523</v>
      </c>
      <c r="C1232" s="2" t="s">
        <v>3975</v>
      </c>
      <c r="D1232" s="91" t="s">
        <v>232</v>
      </c>
      <c r="E1232" s="2" t="s">
        <v>2665</v>
      </c>
      <c r="F1232" s="2" t="s">
        <v>2665</v>
      </c>
      <c r="G1232" s="2" t="s">
        <v>658</v>
      </c>
      <c r="H1232" s="2" t="s">
        <v>658</v>
      </c>
      <c r="I1232">
        <v>166</v>
      </c>
      <c r="J1232" t="s">
        <v>6456</v>
      </c>
      <c r="K1232" t="e">
        <v>#VALUE!</v>
      </c>
      <c r="L1232" t="s">
        <v>6159</v>
      </c>
      <c r="M1232" s="175">
        <v>0</v>
      </c>
      <c r="N1232" s="124">
        <v>0</v>
      </c>
      <c r="O1232" s="75">
        <v>0</v>
      </c>
      <c r="P1232" s="124">
        <v>0</v>
      </c>
      <c r="Q1232" s="124">
        <v>0</v>
      </c>
      <c r="R1232" s="124">
        <v>0</v>
      </c>
      <c r="S1232" s="75">
        <v>0</v>
      </c>
      <c r="T1232" s="124">
        <v>0</v>
      </c>
      <c r="U1232" s="75">
        <v>0</v>
      </c>
      <c r="V1232" s="75">
        <v>0</v>
      </c>
      <c r="W1232" s="75">
        <v>0</v>
      </c>
      <c r="X1232" s="75">
        <v>0</v>
      </c>
      <c r="Y1232" s="31">
        <v>0</v>
      </c>
      <c r="Z1232" s="31">
        <v>0</v>
      </c>
      <c r="AA1232" s="31">
        <v>0</v>
      </c>
      <c r="AB1232" s="32">
        <v>0</v>
      </c>
      <c r="AC1232" s="32">
        <v>0</v>
      </c>
      <c r="AD1232" s="32">
        <v>0</v>
      </c>
      <c r="AE1232" s="32">
        <v>0</v>
      </c>
      <c r="AF1232" s="51">
        <v>0.37915166066423983</v>
      </c>
      <c r="AG1232" s="51">
        <v>0</v>
      </c>
      <c r="AH1232" s="51">
        <v>0</v>
      </c>
      <c r="AI1232" s="51">
        <v>0</v>
      </c>
      <c r="AJ1232" s="32">
        <v>-999</v>
      </c>
      <c r="AK1232" s="32" t="s">
        <v>12734</v>
      </c>
      <c r="AL1232" s="32" t="s">
        <v>12734</v>
      </c>
      <c r="AM1232" s="32">
        <v>-999</v>
      </c>
      <c r="AN1232" s="32" t="s">
        <v>12734</v>
      </c>
      <c r="AO1232" s="32" t="s">
        <v>12734</v>
      </c>
      <c r="AP1232" s="32" t="s">
        <v>12734</v>
      </c>
      <c r="AQ1232" s="32" t="s">
        <v>12734</v>
      </c>
      <c r="AR1232" s="32">
        <v>-999</v>
      </c>
      <c r="AS1232" s="32">
        <v>-999</v>
      </c>
      <c r="AT1232" s="32">
        <v>-999</v>
      </c>
      <c r="AU1232" s="32">
        <v>-999</v>
      </c>
      <c r="AV1232" s="134" t="s">
        <v>12734</v>
      </c>
      <c r="AW1232" s="133" t="s">
        <v>12734</v>
      </c>
      <c r="AX1232" s="133">
        <v>87</v>
      </c>
      <c r="AY1232" s="133" t="s">
        <v>12734</v>
      </c>
      <c r="AZ1232" s="133" t="s">
        <v>12734</v>
      </c>
      <c r="BA1232" s="133" t="s">
        <v>12734</v>
      </c>
      <c r="BB1232" s="133" t="s">
        <v>12734</v>
      </c>
      <c r="BC1232" s="133">
        <v>122</v>
      </c>
      <c r="BD1232" s="133">
        <v>172</v>
      </c>
      <c r="BE1232" s="133">
        <v>388</v>
      </c>
      <c r="BF1232" s="133">
        <v>373</v>
      </c>
      <c r="BG1232" s="92" t="s">
        <v>12734</v>
      </c>
      <c r="BH1232" s="32">
        <v>10.732795434161627</v>
      </c>
      <c r="BI1232" s="8">
        <v>-1009.7327954341616</v>
      </c>
      <c r="BJ1232" s="12">
        <v>1154</v>
      </c>
      <c r="BK1232" s="32">
        <v>0</v>
      </c>
      <c r="BL1232" s="32">
        <v>0.21403182159055145</v>
      </c>
      <c r="BM1232" s="32">
        <v>-1009.9468272557522</v>
      </c>
      <c r="BN1232" s="40">
        <v>-1864.3069114085577</v>
      </c>
      <c r="BO1232" s="40"/>
      <c r="BP1232" s="32">
        <v>0</v>
      </c>
      <c r="BQ1232" s="38">
        <v>0</v>
      </c>
      <c r="BR1232" s="6" t="s">
        <v>13325</v>
      </c>
      <c r="BS1232" s="51">
        <v>0</v>
      </c>
      <c r="BT1232" s="75">
        <v>2377</v>
      </c>
      <c r="BU1232" s="51">
        <v>0</v>
      </c>
      <c r="BV1232" s="75">
        <v>0</v>
      </c>
      <c r="BW1232" s="75">
        <v>0</v>
      </c>
      <c r="BX1232" s="51"/>
    </row>
    <row r="1233" spans="1:76">
      <c r="A1233" s="26" t="s">
        <v>2297</v>
      </c>
      <c r="B1233" s="1" t="s">
        <v>4320</v>
      </c>
      <c r="C1233" s="2" t="s">
        <v>4590</v>
      </c>
      <c r="D1233" s="91" t="s">
        <v>351</v>
      </c>
      <c r="E1233" s="2" t="s">
        <v>2665</v>
      </c>
      <c r="F1233" s="2" t="s">
        <v>2665</v>
      </c>
      <c r="G1233" s="2" t="s">
        <v>658</v>
      </c>
      <c r="H1233" s="2" t="s">
        <v>658</v>
      </c>
      <c r="I1233">
        <v>6371</v>
      </c>
      <c r="J1233" t="s">
        <v>7433</v>
      </c>
      <c r="K1233" t="e">
        <v>#VALUE!</v>
      </c>
      <c r="L1233" t="s">
        <v>3701</v>
      </c>
      <c r="M1233" s="175">
        <v>0</v>
      </c>
      <c r="N1233" s="124">
        <v>0</v>
      </c>
      <c r="O1233" s="75">
        <v>0</v>
      </c>
      <c r="P1233" s="124">
        <v>0</v>
      </c>
      <c r="Q1233" s="124">
        <v>0</v>
      </c>
      <c r="R1233" s="124">
        <v>0</v>
      </c>
      <c r="S1233" s="75">
        <v>0</v>
      </c>
      <c r="T1233" s="124">
        <v>0</v>
      </c>
      <c r="U1233" s="75">
        <v>0</v>
      </c>
      <c r="V1233" s="75">
        <v>0</v>
      </c>
      <c r="W1233" s="75">
        <v>0</v>
      </c>
      <c r="X1233" s="75">
        <v>0</v>
      </c>
      <c r="Y1233" s="3">
        <v>0</v>
      </c>
      <c r="Z1233" s="3">
        <v>0</v>
      </c>
      <c r="AA1233" s="3">
        <v>0</v>
      </c>
      <c r="AB1233" s="6">
        <v>0</v>
      </c>
      <c r="AC1233" s="6">
        <v>0</v>
      </c>
      <c r="AD1233" s="6">
        <v>0</v>
      </c>
      <c r="AE1233" s="6">
        <v>0</v>
      </c>
      <c r="AF1233" s="51">
        <v>0.37915166066423983</v>
      </c>
      <c r="AG1233" s="51">
        <v>0</v>
      </c>
      <c r="AH1233" s="51">
        <v>0</v>
      </c>
      <c r="AI1233" s="51">
        <v>0</v>
      </c>
      <c r="AJ1233" s="6">
        <v>-999</v>
      </c>
      <c r="AK1233" s="6" t="s">
        <v>12734</v>
      </c>
      <c r="AL1233" s="6" t="s">
        <v>12734</v>
      </c>
      <c r="AM1233" s="6">
        <v>-999</v>
      </c>
      <c r="AN1233" s="6" t="s">
        <v>12734</v>
      </c>
      <c r="AO1233" s="6" t="s">
        <v>12734</v>
      </c>
      <c r="AP1233" s="6" t="s">
        <v>12734</v>
      </c>
      <c r="AQ1233" s="6" t="s">
        <v>12734</v>
      </c>
      <c r="AR1233" s="6">
        <v>-999</v>
      </c>
      <c r="AS1233" s="6">
        <v>-999</v>
      </c>
      <c r="AT1233" s="6">
        <v>-999</v>
      </c>
      <c r="AU1233" s="6">
        <v>-999</v>
      </c>
      <c r="AV1233" s="99" t="s">
        <v>12734</v>
      </c>
      <c r="AW1233" s="133" t="s">
        <v>12734</v>
      </c>
      <c r="AX1233" s="133">
        <v>87</v>
      </c>
      <c r="AY1233" s="133" t="s">
        <v>12734</v>
      </c>
      <c r="AZ1233" s="133" t="s">
        <v>12734</v>
      </c>
      <c r="BA1233" s="133" t="s">
        <v>12734</v>
      </c>
      <c r="BB1233" s="133" t="s">
        <v>12734</v>
      </c>
      <c r="BC1233" s="133">
        <v>122</v>
      </c>
      <c r="BD1233" s="133">
        <v>172</v>
      </c>
      <c r="BE1233" s="133">
        <v>388</v>
      </c>
      <c r="BF1233" s="133">
        <v>373</v>
      </c>
      <c r="BG1233" s="92" t="s">
        <v>12734</v>
      </c>
      <c r="BH1233" s="6">
        <v>10.732795434161627</v>
      </c>
      <c r="BI1233" s="8">
        <v>-1009.7327954341616</v>
      </c>
      <c r="BJ1233" s="12">
        <v>1154</v>
      </c>
      <c r="BK1233" s="6">
        <v>0</v>
      </c>
      <c r="BL1233" s="6">
        <v>0.21403182159055145</v>
      </c>
      <c r="BM1233" s="6">
        <v>-1009.9468272557522</v>
      </c>
      <c r="BN1233" s="38">
        <v>-1864.3069114085577</v>
      </c>
      <c r="BO1233" s="38"/>
      <c r="BP1233" s="6">
        <v>0</v>
      </c>
      <c r="BQ1233" s="38">
        <v>0</v>
      </c>
      <c r="BR1233" s="6" t="s">
        <v>13325</v>
      </c>
      <c r="BS1233" s="51">
        <v>0</v>
      </c>
      <c r="BT1233" s="75">
        <v>2377</v>
      </c>
      <c r="BU1233" s="51">
        <v>0</v>
      </c>
      <c r="BV1233" s="75">
        <v>0</v>
      </c>
      <c r="BW1233" s="75">
        <v>0</v>
      </c>
      <c r="BX1233" s="51"/>
    </row>
    <row r="1234" spans="1:76">
      <c r="A1234" s="26" t="s">
        <v>2357</v>
      </c>
      <c r="B1234" s="1" t="s">
        <v>4732</v>
      </c>
      <c r="C1234" s="2" t="s">
        <v>4733</v>
      </c>
      <c r="D1234" s="91" t="s">
        <v>282</v>
      </c>
      <c r="E1234" s="2" t="s">
        <v>2665</v>
      </c>
      <c r="F1234" s="2" t="s">
        <v>2665</v>
      </c>
      <c r="G1234" s="2" t="s">
        <v>658</v>
      </c>
      <c r="H1234" s="2" t="s">
        <v>658</v>
      </c>
      <c r="I1234">
        <v>1555</v>
      </c>
      <c r="J1234" t="s">
        <v>6649</v>
      </c>
      <c r="K1234" t="e">
        <v>#VALUE!</v>
      </c>
      <c r="L1234" t="s">
        <v>3760</v>
      </c>
      <c r="M1234" s="175">
        <v>0</v>
      </c>
      <c r="N1234" s="124">
        <v>0</v>
      </c>
      <c r="O1234" s="75">
        <v>0</v>
      </c>
      <c r="P1234" s="124">
        <v>0</v>
      </c>
      <c r="Q1234" s="124">
        <v>0</v>
      </c>
      <c r="R1234" s="124">
        <v>0</v>
      </c>
      <c r="S1234" s="75">
        <v>0</v>
      </c>
      <c r="T1234" s="124">
        <v>0</v>
      </c>
      <c r="U1234" s="75">
        <v>0</v>
      </c>
      <c r="V1234" s="75">
        <v>0</v>
      </c>
      <c r="W1234" s="75">
        <v>0</v>
      </c>
      <c r="X1234" s="75">
        <v>0</v>
      </c>
      <c r="Y1234" s="4">
        <v>0</v>
      </c>
      <c r="Z1234" s="4">
        <v>0</v>
      </c>
      <c r="AA1234" s="4">
        <v>0</v>
      </c>
      <c r="AB1234" s="8">
        <v>0</v>
      </c>
      <c r="AC1234" s="8">
        <v>0</v>
      </c>
      <c r="AD1234" s="8">
        <v>0</v>
      </c>
      <c r="AE1234" s="8">
        <v>0</v>
      </c>
      <c r="AF1234" s="51">
        <v>0.37915166066423983</v>
      </c>
      <c r="AG1234" s="51">
        <v>0</v>
      </c>
      <c r="AH1234" s="51">
        <v>0</v>
      </c>
      <c r="AI1234" s="51">
        <v>0</v>
      </c>
      <c r="AJ1234" s="8">
        <v>-999</v>
      </c>
      <c r="AK1234" s="8" t="s">
        <v>12734</v>
      </c>
      <c r="AL1234" s="8" t="s">
        <v>12734</v>
      </c>
      <c r="AM1234" s="8">
        <v>-999</v>
      </c>
      <c r="AN1234" s="8" t="s">
        <v>12734</v>
      </c>
      <c r="AO1234" s="8" t="s">
        <v>12734</v>
      </c>
      <c r="AP1234" s="8" t="s">
        <v>12734</v>
      </c>
      <c r="AQ1234" s="8" t="s">
        <v>12734</v>
      </c>
      <c r="AR1234" s="8">
        <v>-999</v>
      </c>
      <c r="AS1234" s="8">
        <v>-999</v>
      </c>
      <c r="AT1234" s="8">
        <v>-999</v>
      </c>
      <c r="AU1234" s="8">
        <v>-999</v>
      </c>
      <c r="AV1234" s="133" t="s">
        <v>12734</v>
      </c>
      <c r="AW1234" s="133" t="s">
        <v>12734</v>
      </c>
      <c r="AX1234" s="133">
        <v>87</v>
      </c>
      <c r="AY1234" s="133" t="s">
        <v>12734</v>
      </c>
      <c r="AZ1234" s="133" t="s">
        <v>12734</v>
      </c>
      <c r="BA1234" s="133" t="s">
        <v>12734</v>
      </c>
      <c r="BB1234" s="133" t="s">
        <v>12734</v>
      </c>
      <c r="BC1234" s="133">
        <v>122</v>
      </c>
      <c r="BD1234" s="133">
        <v>172</v>
      </c>
      <c r="BE1234" s="133">
        <v>388</v>
      </c>
      <c r="BF1234" s="133">
        <v>373</v>
      </c>
      <c r="BG1234" s="92" t="s">
        <v>12734</v>
      </c>
      <c r="BH1234" s="8">
        <v>10.732795434161627</v>
      </c>
      <c r="BI1234" s="8">
        <v>-1009.7327954341616</v>
      </c>
      <c r="BJ1234" s="12">
        <v>1154</v>
      </c>
      <c r="BK1234" s="10">
        <v>0</v>
      </c>
      <c r="BL1234" s="10">
        <v>0.21403182159055145</v>
      </c>
      <c r="BM1234" s="10">
        <v>-1009.9468272557522</v>
      </c>
      <c r="BN1234" s="41">
        <v>-1864.3069114085577</v>
      </c>
      <c r="BO1234" s="41"/>
      <c r="BP1234" s="10">
        <v>0</v>
      </c>
      <c r="BQ1234" s="38">
        <v>0</v>
      </c>
      <c r="BR1234" s="6" t="s">
        <v>13325</v>
      </c>
      <c r="BS1234" s="51">
        <v>0</v>
      </c>
      <c r="BT1234" s="75">
        <v>2377</v>
      </c>
      <c r="BU1234" s="51">
        <v>0</v>
      </c>
      <c r="BV1234" s="75">
        <v>0</v>
      </c>
      <c r="BW1234" s="75">
        <v>0</v>
      </c>
      <c r="BX1234" s="51"/>
    </row>
    <row r="1235" spans="1:76">
      <c r="A1235" s="26" t="s">
        <v>2423</v>
      </c>
      <c r="B1235" s="1" t="s">
        <v>4875</v>
      </c>
      <c r="C1235" s="2" t="s">
        <v>4038</v>
      </c>
      <c r="D1235" s="91" t="s">
        <v>122</v>
      </c>
      <c r="E1235" s="2" t="s">
        <v>2665</v>
      </c>
      <c r="F1235" s="2" t="s">
        <v>2665</v>
      </c>
      <c r="G1235" s="2" t="s">
        <v>658</v>
      </c>
      <c r="H1235" s="2" t="s">
        <v>658</v>
      </c>
      <c r="I1235">
        <v>3811</v>
      </c>
      <c r="J1235" t="s">
        <v>7871</v>
      </c>
      <c r="K1235" t="e">
        <v>#VALUE!</v>
      </c>
      <c r="L1235" t="s">
        <v>6231</v>
      </c>
      <c r="M1235" s="175">
        <v>0</v>
      </c>
      <c r="N1235" s="124">
        <v>0</v>
      </c>
      <c r="O1235" s="75">
        <v>0</v>
      </c>
      <c r="P1235" s="124">
        <v>0</v>
      </c>
      <c r="Q1235" s="124">
        <v>0</v>
      </c>
      <c r="R1235" s="124">
        <v>0</v>
      </c>
      <c r="S1235" s="75">
        <v>0</v>
      </c>
      <c r="T1235" s="124">
        <v>0</v>
      </c>
      <c r="U1235" s="75">
        <v>0</v>
      </c>
      <c r="V1235" s="75">
        <v>0</v>
      </c>
      <c r="W1235" s="75">
        <v>0</v>
      </c>
      <c r="X1235" s="75">
        <v>0</v>
      </c>
      <c r="Y1235" s="4">
        <v>0</v>
      </c>
      <c r="Z1235" s="4">
        <v>0</v>
      </c>
      <c r="AA1235" s="4">
        <v>0</v>
      </c>
      <c r="AB1235" s="8">
        <v>0</v>
      </c>
      <c r="AC1235" s="8">
        <v>0</v>
      </c>
      <c r="AD1235" s="8">
        <v>0</v>
      </c>
      <c r="AE1235" s="8">
        <v>0</v>
      </c>
      <c r="AF1235" s="51">
        <v>0.37915166066423983</v>
      </c>
      <c r="AG1235" s="51">
        <v>0</v>
      </c>
      <c r="AH1235" s="51">
        <v>0</v>
      </c>
      <c r="AI1235" s="51">
        <v>0</v>
      </c>
      <c r="AJ1235" s="8">
        <v>-999</v>
      </c>
      <c r="AK1235" s="8" t="s">
        <v>12734</v>
      </c>
      <c r="AL1235" s="8" t="s">
        <v>12734</v>
      </c>
      <c r="AM1235" s="8">
        <v>-999</v>
      </c>
      <c r="AN1235" s="8" t="s">
        <v>12734</v>
      </c>
      <c r="AO1235" s="8" t="s">
        <v>12734</v>
      </c>
      <c r="AP1235" s="8" t="s">
        <v>12734</v>
      </c>
      <c r="AQ1235" s="8" t="s">
        <v>12734</v>
      </c>
      <c r="AR1235" s="8">
        <v>-999</v>
      </c>
      <c r="AS1235" s="8">
        <v>-999</v>
      </c>
      <c r="AT1235" s="8">
        <v>-999</v>
      </c>
      <c r="AU1235" s="8">
        <v>-999</v>
      </c>
      <c r="AV1235" s="133" t="s">
        <v>12734</v>
      </c>
      <c r="AW1235" s="133" t="s">
        <v>12734</v>
      </c>
      <c r="AX1235" s="133">
        <v>87</v>
      </c>
      <c r="AY1235" s="133" t="s">
        <v>12734</v>
      </c>
      <c r="AZ1235" s="133" t="s">
        <v>12734</v>
      </c>
      <c r="BA1235" s="133" t="s">
        <v>12734</v>
      </c>
      <c r="BB1235" s="133" t="s">
        <v>12734</v>
      </c>
      <c r="BC1235" s="133">
        <v>122</v>
      </c>
      <c r="BD1235" s="133">
        <v>172</v>
      </c>
      <c r="BE1235" s="133">
        <v>388</v>
      </c>
      <c r="BF1235" s="133">
        <v>373</v>
      </c>
      <c r="BG1235" s="92" t="s">
        <v>12734</v>
      </c>
      <c r="BH1235" s="8">
        <v>10.732795434161627</v>
      </c>
      <c r="BI1235" s="8">
        <v>-1009.7327954341616</v>
      </c>
      <c r="BJ1235" s="12">
        <v>1154</v>
      </c>
      <c r="BK1235" s="10">
        <v>0</v>
      </c>
      <c r="BL1235" s="10">
        <v>0.21403182159055145</v>
      </c>
      <c r="BM1235" s="10">
        <v>-1009.9468272557522</v>
      </c>
      <c r="BN1235" s="41">
        <v>-1864.3069114085577</v>
      </c>
      <c r="BO1235" s="41"/>
      <c r="BP1235" s="10">
        <v>0</v>
      </c>
      <c r="BQ1235" s="38">
        <v>0</v>
      </c>
      <c r="BR1235" s="6" t="s">
        <v>13325</v>
      </c>
      <c r="BS1235" s="51">
        <v>0</v>
      </c>
      <c r="BT1235" s="75">
        <v>2377</v>
      </c>
      <c r="BU1235" s="51">
        <v>0</v>
      </c>
      <c r="BV1235" s="75">
        <v>0</v>
      </c>
      <c r="BW1235" s="75">
        <v>0</v>
      </c>
      <c r="BX1235" s="51"/>
    </row>
    <row r="1236" spans="1:76">
      <c r="A1236" s="26" t="s">
        <v>2442</v>
      </c>
      <c r="B1236" s="1" t="s">
        <v>4754</v>
      </c>
      <c r="C1236" s="2" t="s">
        <v>4658</v>
      </c>
      <c r="D1236" s="91" t="s">
        <v>530</v>
      </c>
      <c r="E1236" s="2" t="s">
        <v>2665</v>
      </c>
      <c r="F1236" s="2" t="s">
        <v>2665</v>
      </c>
      <c r="G1236" s="2" t="s">
        <v>658</v>
      </c>
      <c r="H1236" s="2" t="s">
        <v>658</v>
      </c>
      <c r="I1236">
        <v>3442</v>
      </c>
      <c r="J1236" t="s">
        <v>6625</v>
      </c>
      <c r="K1236" t="e">
        <v>#VALUE!</v>
      </c>
      <c r="L1236" t="s">
        <v>3848</v>
      </c>
      <c r="M1236" s="175">
        <v>0</v>
      </c>
      <c r="N1236" s="124">
        <v>0</v>
      </c>
      <c r="O1236" s="75">
        <v>0</v>
      </c>
      <c r="P1236" s="124">
        <v>0</v>
      </c>
      <c r="Q1236" s="124">
        <v>0</v>
      </c>
      <c r="R1236" s="124">
        <v>0</v>
      </c>
      <c r="S1236" s="75">
        <v>0</v>
      </c>
      <c r="T1236" s="124">
        <v>0</v>
      </c>
      <c r="U1236" s="75">
        <v>0</v>
      </c>
      <c r="V1236" s="75">
        <v>0</v>
      </c>
      <c r="W1236" s="75">
        <v>0</v>
      </c>
      <c r="X1236" s="75">
        <v>0</v>
      </c>
      <c r="Y1236" s="4">
        <v>0</v>
      </c>
      <c r="Z1236" s="4">
        <v>0</v>
      </c>
      <c r="AA1236" s="4">
        <v>0</v>
      </c>
      <c r="AB1236" s="8">
        <v>0</v>
      </c>
      <c r="AC1236" s="8">
        <v>0</v>
      </c>
      <c r="AD1236" s="8">
        <v>0</v>
      </c>
      <c r="AE1236" s="8">
        <v>0</v>
      </c>
      <c r="AF1236" s="51">
        <v>0.37915166066423983</v>
      </c>
      <c r="AG1236" s="51">
        <v>0</v>
      </c>
      <c r="AH1236" s="51">
        <v>0</v>
      </c>
      <c r="AI1236" s="51">
        <v>0</v>
      </c>
      <c r="AJ1236" s="8">
        <v>-999</v>
      </c>
      <c r="AK1236" s="8" t="s">
        <v>12734</v>
      </c>
      <c r="AL1236" s="8" t="s">
        <v>12734</v>
      </c>
      <c r="AM1236" s="8">
        <v>-999</v>
      </c>
      <c r="AN1236" s="8" t="s">
        <v>12734</v>
      </c>
      <c r="AO1236" s="8" t="s">
        <v>12734</v>
      </c>
      <c r="AP1236" s="8" t="s">
        <v>12734</v>
      </c>
      <c r="AQ1236" s="8" t="s">
        <v>12734</v>
      </c>
      <c r="AR1236" s="8">
        <v>-999</v>
      </c>
      <c r="AS1236" s="8">
        <v>-999</v>
      </c>
      <c r="AT1236" s="8">
        <v>-999</v>
      </c>
      <c r="AU1236" s="8">
        <v>-999</v>
      </c>
      <c r="AV1236" s="133" t="s">
        <v>12734</v>
      </c>
      <c r="AW1236" s="133" t="s">
        <v>12734</v>
      </c>
      <c r="AX1236" s="133">
        <v>87</v>
      </c>
      <c r="AY1236" s="133" t="s">
        <v>12734</v>
      </c>
      <c r="AZ1236" s="133" t="s">
        <v>12734</v>
      </c>
      <c r="BA1236" s="133" t="s">
        <v>12734</v>
      </c>
      <c r="BB1236" s="133" t="s">
        <v>12734</v>
      </c>
      <c r="BC1236" s="133">
        <v>122</v>
      </c>
      <c r="BD1236" s="133">
        <v>172</v>
      </c>
      <c r="BE1236" s="133">
        <v>388</v>
      </c>
      <c r="BF1236" s="133">
        <v>373</v>
      </c>
      <c r="BG1236" s="92" t="s">
        <v>12734</v>
      </c>
      <c r="BH1236" s="8">
        <v>10.732795434161627</v>
      </c>
      <c r="BI1236" s="8">
        <v>-1009.7327954341616</v>
      </c>
      <c r="BJ1236" s="12">
        <v>1154</v>
      </c>
      <c r="BK1236" s="10">
        <v>0</v>
      </c>
      <c r="BL1236" s="10">
        <v>0.21403182159055145</v>
      </c>
      <c r="BM1236" s="10">
        <v>-1009.9468272557522</v>
      </c>
      <c r="BN1236" s="41">
        <v>-1864.3069114085577</v>
      </c>
      <c r="BO1236" s="41"/>
      <c r="BP1236" s="10">
        <v>0</v>
      </c>
      <c r="BQ1236" s="38">
        <v>0</v>
      </c>
      <c r="BR1236" s="6" t="s">
        <v>13325</v>
      </c>
      <c r="BS1236" s="51">
        <v>0</v>
      </c>
      <c r="BT1236" s="75">
        <v>2377</v>
      </c>
      <c r="BU1236" s="51">
        <v>0</v>
      </c>
      <c r="BV1236" s="75">
        <v>0</v>
      </c>
      <c r="BW1236" s="75">
        <v>0</v>
      </c>
      <c r="BX1236" s="51"/>
    </row>
    <row r="1237" spans="1:76">
      <c r="A1237" s="48" t="s">
        <v>2446</v>
      </c>
      <c r="B1237" s="104" t="s">
        <v>4093</v>
      </c>
      <c r="C1237" s="2" t="s">
        <v>4045</v>
      </c>
      <c r="D1237" s="91" t="s">
        <v>591</v>
      </c>
      <c r="E1237" s="2" t="s">
        <v>2665</v>
      </c>
      <c r="F1237" s="2" t="s">
        <v>2665</v>
      </c>
      <c r="G1237" s="2" t="s">
        <v>658</v>
      </c>
      <c r="H1237" s="2" t="s">
        <v>658</v>
      </c>
      <c r="I1237">
        <v>1679</v>
      </c>
      <c r="J1237" t="s">
        <v>6796</v>
      </c>
      <c r="K1237" t="e">
        <v>#VALUE!</v>
      </c>
      <c r="L1237" t="s">
        <v>3851</v>
      </c>
      <c r="M1237" s="175">
        <v>0</v>
      </c>
      <c r="N1237" s="124">
        <v>0</v>
      </c>
      <c r="O1237" s="75">
        <v>0</v>
      </c>
      <c r="P1237" s="124">
        <v>0</v>
      </c>
      <c r="Q1237" s="124">
        <v>0</v>
      </c>
      <c r="R1237" s="124">
        <v>0</v>
      </c>
      <c r="S1237" s="75">
        <v>0</v>
      </c>
      <c r="T1237" s="124">
        <v>0</v>
      </c>
      <c r="U1237" s="75">
        <v>0</v>
      </c>
      <c r="V1237" s="75">
        <v>0</v>
      </c>
      <c r="W1237" s="75">
        <v>0</v>
      </c>
      <c r="X1237" s="75">
        <v>0</v>
      </c>
      <c r="Y1237" s="31">
        <v>0</v>
      </c>
      <c r="Z1237" s="31">
        <v>0</v>
      </c>
      <c r="AA1237" s="31">
        <v>0</v>
      </c>
      <c r="AB1237" s="32">
        <v>0</v>
      </c>
      <c r="AC1237" s="32">
        <v>0</v>
      </c>
      <c r="AD1237" s="32">
        <v>0</v>
      </c>
      <c r="AE1237" s="32">
        <v>0</v>
      </c>
      <c r="AF1237" s="51">
        <v>0.37915166066423983</v>
      </c>
      <c r="AG1237" s="51">
        <v>0</v>
      </c>
      <c r="AH1237" s="51">
        <v>0</v>
      </c>
      <c r="AI1237" s="51">
        <v>0</v>
      </c>
      <c r="AJ1237" s="32">
        <v>-999</v>
      </c>
      <c r="AK1237" s="32" t="s">
        <v>12734</v>
      </c>
      <c r="AL1237" s="32" t="s">
        <v>12734</v>
      </c>
      <c r="AM1237" s="32">
        <v>-999</v>
      </c>
      <c r="AN1237" s="32" t="s">
        <v>12734</v>
      </c>
      <c r="AO1237" s="32" t="s">
        <v>12734</v>
      </c>
      <c r="AP1237" s="32" t="s">
        <v>12734</v>
      </c>
      <c r="AQ1237" s="32" t="s">
        <v>12734</v>
      </c>
      <c r="AR1237" s="32">
        <v>-999</v>
      </c>
      <c r="AS1237" s="32">
        <v>-999</v>
      </c>
      <c r="AT1237" s="32">
        <v>-999</v>
      </c>
      <c r="AU1237" s="32">
        <v>-999</v>
      </c>
      <c r="AV1237" s="134" t="s">
        <v>12734</v>
      </c>
      <c r="AW1237" s="133" t="s">
        <v>12734</v>
      </c>
      <c r="AX1237" s="133">
        <v>87</v>
      </c>
      <c r="AY1237" s="133" t="s">
        <v>12734</v>
      </c>
      <c r="AZ1237" s="133" t="s">
        <v>12734</v>
      </c>
      <c r="BA1237" s="133" t="s">
        <v>12734</v>
      </c>
      <c r="BB1237" s="133" t="s">
        <v>12734</v>
      </c>
      <c r="BC1237" s="133">
        <v>122</v>
      </c>
      <c r="BD1237" s="133">
        <v>172</v>
      </c>
      <c r="BE1237" s="133">
        <v>388</v>
      </c>
      <c r="BF1237" s="133">
        <v>373</v>
      </c>
      <c r="BG1237" s="92" t="s">
        <v>12734</v>
      </c>
      <c r="BH1237" s="32">
        <v>10.732795434161627</v>
      </c>
      <c r="BI1237" s="8">
        <v>-1009.7327954341616</v>
      </c>
      <c r="BJ1237" s="12">
        <v>1154</v>
      </c>
      <c r="BK1237" s="32">
        <v>0</v>
      </c>
      <c r="BL1237" s="32">
        <v>0.21403182159055145</v>
      </c>
      <c r="BM1237" s="32">
        <v>-1009.9468272557522</v>
      </c>
      <c r="BN1237" s="40">
        <v>-1864.3069114085577</v>
      </c>
      <c r="BO1237" s="40"/>
      <c r="BP1237" s="32">
        <v>0</v>
      </c>
      <c r="BQ1237" s="38">
        <v>0</v>
      </c>
      <c r="BR1237" s="6" t="s">
        <v>13325</v>
      </c>
      <c r="BS1237" s="51">
        <v>0</v>
      </c>
      <c r="BT1237" s="75">
        <v>2377</v>
      </c>
      <c r="BU1237" s="51">
        <v>0</v>
      </c>
      <c r="BV1237" s="75">
        <v>0</v>
      </c>
      <c r="BW1237" s="75">
        <v>0</v>
      </c>
      <c r="BX1237" s="51"/>
    </row>
    <row r="1238" spans="1:76">
      <c r="A1238" s="48" t="s">
        <v>2449</v>
      </c>
      <c r="B1238" s="104" t="s">
        <v>4755</v>
      </c>
      <c r="C1238" s="2" t="s">
        <v>4756</v>
      </c>
      <c r="D1238" s="91" t="s">
        <v>187</v>
      </c>
      <c r="E1238" s="2" t="s">
        <v>1396</v>
      </c>
      <c r="F1238" s="2" t="s">
        <v>6289</v>
      </c>
      <c r="G1238" s="2" t="s">
        <v>658</v>
      </c>
      <c r="H1238" s="2" t="s">
        <v>658</v>
      </c>
      <c r="I1238">
        <v>5098</v>
      </c>
      <c r="J1238" t="s">
        <v>7941</v>
      </c>
      <c r="K1238" t="e">
        <v>#VALUE!</v>
      </c>
      <c r="L1238" t="s">
        <v>3853</v>
      </c>
      <c r="M1238" s="175">
        <v>0</v>
      </c>
      <c r="N1238" s="124">
        <v>0</v>
      </c>
      <c r="O1238" s="75">
        <v>0</v>
      </c>
      <c r="P1238" s="124">
        <v>0</v>
      </c>
      <c r="Q1238" s="124">
        <v>0</v>
      </c>
      <c r="R1238" s="124">
        <v>0</v>
      </c>
      <c r="S1238" s="75">
        <v>0</v>
      </c>
      <c r="T1238" s="124">
        <v>0</v>
      </c>
      <c r="U1238" s="75">
        <v>0</v>
      </c>
      <c r="V1238" s="75">
        <v>0</v>
      </c>
      <c r="W1238" s="75">
        <v>0</v>
      </c>
      <c r="X1238" s="75">
        <v>0</v>
      </c>
      <c r="Y1238" s="31">
        <v>0</v>
      </c>
      <c r="Z1238" s="31">
        <v>0</v>
      </c>
      <c r="AA1238" s="31">
        <v>0</v>
      </c>
      <c r="AB1238" s="32">
        <v>0</v>
      </c>
      <c r="AC1238" s="32">
        <v>0</v>
      </c>
      <c r="AD1238" s="32">
        <v>0</v>
      </c>
      <c r="AE1238" s="32">
        <v>0</v>
      </c>
      <c r="AF1238" s="51">
        <v>0.37915166066423983</v>
      </c>
      <c r="AG1238" s="51">
        <v>0</v>
      </c>
      <c r="AH1238" s="51">
        <v>0</v>
      </c>
      <c r="AI1238" s="51">
        <v>0</v>
      </c>
      <c r="AJ1238" s="32">
        <v>-999</v>
      </c>
      <c r="AK1238" s="32" t="s">
        <v>12734</v>
      </c>
      <c r="AL1238" s="32" t="s">
        <v>12734</v>
      </c>
      <c r="AM1238" s="32">
        <v>-999</v>
      </c>
      <c r="AN1238" s="32" t="s">
        <v>12734</v>
      </c>
      <c r="AO1238" s="32" t="s">
        <v>12734</v>
      </c>
      <c r="AP1238" s="32" t="s">
        <v>12734</v>
      </c>
      <c r="AQ1238" s="32" t="s">
        <v>12734</v>
      </c>
      <c r="AR1238" s="32">
        <v>-999</v>
      </c>
      <c r="AS1238" s="32">
        <v>-999</v>
      </c>
      <c r="AT1238" s="32">
        <v>-999</v>
      </c>
      <c r="AU1238" s="32">
        <v>-999</v>
      </c>
      <c r="AV1238" s="134" t="s">
        <v>12734</v>
      </c>
      <c r="AW1238" s="133" t="s">
        <v>12734</v>
      </c>
      <c r="AX1238" s="133">
        <v>87</v>
      </c>
      <c r="AY1238" s="133" t="s">
        <v>12734</v>
      </c>
      <c r="AZ1238" s="133" t="s">
        <v>12734</v>
      </c>
      <c r="BA1238" s="133" t="s">
        <v>12734</v>
      </c>
      <c r="BB1238" s="133" t="s">
        <v>12734</v>
      </c>
      <c r="BC1238" s="133">
        <v>122</v>
      </c>
      <c r="BD1238" s="133">
        <v>172</v>
      </c>
      <c r="BE1238" s="133">
        <v>388</v>
      </c>
      <c r="BF1238" s="133">
        <v>373</v>
      </c>
      <c r="BG1238" s="92" t="s">
        <v>12734</v>
      </c>
      <c r="BH1238" s="32">
        <v>10.732795434161627</v>
      </c>
      <c r="BI1238" s="8">
        <v>-1009.7327954341616</v>
      </c>
      <c r="BJ1238" s="12">
        <v>1154</v>
      </c>
      <c r="BK1238" s="32">
        <v>0</v>
      </c>
      <c r="BL1238" s="32">
        <v>0.21403182159055145</v>
      </c>
      <c r="BM1238" s="32">
        <v>-1009.9468272557522</v>
      </c>
      <c r="BN1238" s="40">
        <v>-1864.3069114085577</v>
      </c>
      <c r="BO1238" s="40"/>
      <c r="BP1238" s="32">
        <v>0</v>
      </c>
      <c r="BQ1238" s="38">
        <v>0</v>
      </c>
      <c r="BR1238" s="6" t="s">
        <v>13325</v>
      </c>
      <c r="BS1238" s="51">
        <v>0</v>
      </c>
      <c r="BT1238" s="75">
        <v>2377</v>
      </c>
      <c r="BU1238" s="51">
        <v>0</v>
      </c>
      <c r="BV1238" s="75">
        <v>0</v>
      </c>
      <c r="BW1238" s="75">
        <v>0</v>
      </c>
      <c r="BX1238" s="51"/>
    </row>
    <row r="1239" spans="1:76">
      <c r="A1239" s="48" t="s">
        <v>2486</v>
      </c>
      <c r="B1239" s="104" t="s">
        <v>4440</v>
      </c>
      <c r="C1239" s="2" t="s">
        <v>4760</v>
      </c>
      <c r="D1239" s="91" t="s">
        <v>210</v>
      </c>
      <c r="E1239" s="2" t="s">
        <v>2665</v>
      </c>
      <c r="F1239" s="2" t="s">
        <v>2665</v>
      </c>
      <c r="G1239" s="2" t="s">
        <v>658</v>
      </c>
      <c r="H1239" s="2" t="s">
        <v>658</v>
      </c>
      <c r="I1239">
        <v>2498</v>
      </c>
      <c r="J1239" t="s">
        <v>6756</v>
      </c>
      <c r="K1239" t="e">
        <v>#VALUE!</v>
      </c>
      <c r="L1239" t="s">
        <v>3892</v>
      </c>
      <c r="M1239" s="175">
        <v>0</v>
      </c>
      <c r="N1239" s="124">
        <v>0</v>
      </c>
      <c r="O1239" s="75">
        <v>0</v>
      </c>
      <c r="P1239" s="124">
        <v>0</v>
      </c>
      <c r="Q1239" s="124">
        <v>0</v>
      </c>
      <c r="R1239" s="124">
        <v>0</v>
      </c>
      <c r="S1239" s="75">
        <v>0</v>
      </c>
      <c r="T1239" s="124">
        <v>0</v>
      </c>
      <c r="U1239" s="75">
        <v>0</v>
      </c>
      <c r="V1239" s="75">
        <v>0</v>
      </c>
      <c r="W1239" s="75">
        <v>0</v>
      </c>
      <c r="X1239" s="75">
        <v>0</v>
      </c>
      <c r="Y1239" s="4">
        <v>0</v>
      </c>
      <c r="Z1239" s="4">
        <v>0</v>
      </c>
      <c r="AA1239" s="4">
        <v>0</v>
      </c>
      <c r="AB1239" s="8">
        <v>0</v>
      </c>
      <c r="AC1239" s="8">
        <v>0</v>
      </c>
      <c r="AD1239" s="8">
        <v>0</v>
      </c>
      <c r="AE1239" s="8">
        <v>0</v>
      </c>
      <c r="AF1239" s="51">
        <v>0.37915166066423983</v>
      </c>
      <c r="AG1239" s="51">
        <v>0</v>
      </c>
      <c r="AH1239" s="51">
        <v>0</v>
      </c>
      <c r="AI1239" s="51">
        <v>0</v>
      </c>
      <c r="AJ1239" s="8">
        <v>-999</v>
      </c>
      <c r="AK1239" s="8" t="s">
        <v>12734</v>
      </c>
      <c r="AL1239" s="8" t="s">
        <v>12734</v>
      </c>
      <c r="AM1239" s="8">
        <v>-999</v>
      </c>
      <c r="AN1239" s="8" t="s">
        <v>12734</v>
      </c>
      <c r="AO1239" s="8" t="s">
        <v>12734</v>
      </c>
      <c r="AP1239" s="8" t="s">
        <v>12734</v>
      </c>
      <c r="AQ1239" s="8" t="s">
        <v>12734</v>
      </c>
      <c r="AR1239" s="8">
        <v>-999</v>
      </c>
      <c r="AS1239" s="8">
        <v>-999</v>
      </c>
      <c r="AT1239" s="8">
        <v>-999</v>
      </c>
      <c r="AU1239" s="8">
        <v>-999</v>
      </c>
      <c r="AV1239" s="133" t="s">
        <v>12734</v>
      </c>
      <c r="AW1239" s="133" t="s">
        <v>12734</v>
      </c>
      <c r="AX1239" s="133">
        <v>87</v>
      </c>
      <c r="AY1239" s="133" t="s">
        <v>12734</v>
      </c>
      <c r="AZ1239" s="133" t="s">
        <v>12734</v>
      </c>
      <c r="BA1239" s="133" t="s">
        <v>12734</v>
      </c>
      <c r="BB1239" s="133" t="s">
        <v>12734</v>
      </c>
      <c r="BC1239" s="133">
        <v>122</v>
      </c>
      <c r="BD1239" s="133">
        <v>172</v>
      </c>
      <c r="BE1239" s="133">
        <v>388</v>
      </c>
      <c r="BF1239" s="133">
        <v>373</v>
      </c>
      <c r="BG1239" s="92" t="s">
        <v>12734</v>
      </c>
      <c r="BH1239" s="8">
        <v>10.732795434161627</v>
      </c>
      <c r="BI1239" s="8">
        <v>-1009.7327954341616</v>
      </c>
      <c r="BJ1239" s="12">
        <v>1154</v>
      </c>
      <c r="BK1239" s="10">
        <v>0</v>
      </c>
      <c r="BL1239" s="10">
        <v>0.21403182159055145</v>
      </c>
      <c r="BM1239" s="10">
        <v>-1009.9468272557522</v>
      </c>
      <c r="BN1239" s="41">
        <v>-1864.3069114085577</v>
      </c>
      <c r="BO1239" s="41"/>
      <c r="BP1239" s="10">
        <v>0</v>
      </c>
      <c r="BQ1239" s="38">
        <v>0</v>
      </c>
      <c r="BR1239" s="6" t="s">
        <v>13325</v>
      </c>
      <c r="BS1239" s="51">
        <v>0</v>
      </c>
      <c r="BT1239" s="75">
        <v>2377</v>
      </c>
      <c r="BU1239" s="51">
        <v>0</v>
      </c>
      <c r="BV1239" s="75">
        <v>0</v>
      </c>
      <c r="BW1239" s="75">
        <v>0</v>
      </c>
      <c r="BX1239" s="51"/>
    </row>
    <row r="1240" spans="1:76">
      <c r="A1240" s="186" t="s">
        <v>2512</v>
      </c>
      <c r="B1240" s="187" t="s">
        <v>4769</v>
      </c>
      <c r="C1240" s="205" t="s">
        <v>4247</v>
      </c>
      <c r="D1240" s="220" t="s">
        <v>73</v>
      </c>
      <c r="E1240" s="205" t="s">
        <v>2665</v>
      </c>
      <c r="F1240" s="205" t="s">
        <v>2665</v>
      </c>
      <c r="G1240" s="205" t="s">
        <v>658</v>
      </c>
      <c r="H1240" s="205" t="s">
        <v>658</v>
      </c>
      <c r="I1240" s="206">
        <v>198</v>
      </c>
      <c r="J1240" s="206" t="s">
        <v>6515</v>
      </c>
      <c r="K1240" s="207" t="e">
        <v>#VALUE!</v>
      </c>
      <c r="L1240" s="207" t="s">
        <v>3911</v>
      </c>
      <c r="M1240" s="208">
        <v>0</v>
      </c>
      <c r="N1240" s="209">
        <v>0</v>
      </c>
      <c r="O1240" s="209">
        <v>0</v>
      </c>
      <c r="P1240" s="209">
        <v>0</v>
      </c>
      <c r="Q1240" s="209">
        <v>0</v>
      </c>
      <c r="R1240" s="209">
        <v>0</v>
      </c>
      <c r="S1240" s="209">
        <v>0</v>
      </c>
      <c r="T1240" s="209">
        <v>0</v>
      </c>
      <c r="U1240" s="209">
        <v>0</v>
      </c>
      <c r="V1240" s="209">
        <v>0</v>
      </c>
      <c r="W1240" s="209">
        <v>0</v>
      </c>
      <c r="X1240" s="209">
        <v>0</v>
      </c>
      <c r="Y1240" s="210">
        <v>0</v>
      </c>
      <c r="Z1240" s="211">
        <v>0</v>
      </c>
      <c r="AA1240" s="211">
        <v>0</v>
      </c>
      <c r="AB1240" s="212">
        <v>0</v>
      </c>
      <c r="AC1240" s="212">
        <v>0</v>
      </c>
      <c r="AD1240" s="212">
        <v>0</v>
      </c>
      <c r="AE1240" s="212">
        <v>0</v>
      </c>
      <c r="AF1240" s="212">
        <v>0.37915166066423983</v>
      </c>
      <c r="AG1240" s="213">
        <v>0</v>
      </c>
      <c r="AH1240" s="213">
        <v>0</v>
      </c>
      <c r="AI1240" s="213">
        <v>0</v>
      </c>
      <c r="AJ1240" s="212">
        <v>-999</v>
      </c>
      <c r="AK1240" s="212" t="s">
        <v>12734</v>
      </c>
      <c r="AL1240" s="212" t="s">
        <v>12734</v>
      </c>
      <c r="AM1240" s="212">
        <v>-999</v>
      </c>
      <c r="AN1240" s="212" t="s">
        <v>12734</v>
      </c>
      <c r="AO1240" s="212" t="s">
        <v>12734</v>
      </c>
      <c r="AP1240" s="212" t="s">
        <v>12734</v>
      </c>
      <c r="AQ1240" s="212" t="s">
        <v>12734</v>
      </c>
      <c r="AR1240" s="212">
        <v>-999</v>
      </c>
      <c r="AS1240" s="212">
        <v>-999</v>
      </c>
      <c r="AT1240" s="212">
        <v>-999</v>
      </c>
      <c r="AU1240" s="212">
        <v>-999</v>
      </c>
      <c r="AV1240" s="214" t="s">
        <v>12734</v>
      </c>
      <c r="AW1240" s="214" t="s">
        <v>12734</v>
      </c>
      <c r="AX1240" s="214">
        <v>87</v>
      </c>
      <c r="AY1240" s="214" t="s">
        <v>12734</v>
      </c>
      <c r="AZ1240" s="214" t="s">
        <v>12734</v>
      </c>
      <c r="BA1240" s="214" t="s">
        <v>12734</v>
      </c>
      <c r="BB1240" s="214" t="s">
        <v>12734</v>
      </c>
      <c r="BC1240" s="214">
        <v>122</v>
      </c>
      <c r="BD1240" s="214">
        <v>172</v>
      </c>
      <c r="BE1240" s="214">
        <v>388</v>
      </c>
      <c r="BF1240" s="214">
        <v>373</v>
      </c>
      <c r="BG1240" s="215" t="s">
        <v>12734</v>
      </c>
      <c r="BH1240" s="212">
        <v>10.732795434161627</v>
      </c>
      <c r="BI1240" s="212">
        <v>-1009.7327954341616</v>
      </c>
      <c r="BJ1240" s="214">
        <v>1154</v>
      </c>
      <c r="BK1240" s="212">
        <v>0</v>
      </c>
      <c r="BL1240" s="212">
        <v>0.21403182159055145</v>
      </c>
      <c r="BM1240" s="212">
        <v>-1009.9468272557522</v>
      </c>
      <c r="BN1240" s="216">
        <v>-1864.3069114085577</v>
      </c>
      <c r="BO1240" s="217"/>
      <c r="BP1240" s="212">
        <v>0</v>
      </c>
      <c r="BQ1240" s="38">
        <v>0</v>
      </c>
      <c r="BR1240" s="212" t="s">
        <v>13325</v>
      </c>
      <c r="BS1240" s="212">
        <v>0</v>
      </c>
      <c r="BT1240" s="218">
        <v>2377</v>
      </c>
      <c r="BU1240" s="213">
        <v>0</v>
      </c>
      <c r="BV1240" s="218">
        <v>0</v>
      </c>
      <c r="BW1240" s="218">
        <v>0</v>
      </c>
      <c r="BX1240" s="212"/>
    </row>
    <row r="1241" spans="1:76">
      <c r="A1241" s="61" t="s">
        <v>2592</v>
      </c>
      <c r="B1241" s="104" t="s">
        <v>4251</v>
      </c>
      <c r="C1241" s="2" t="s">
        <v>4252</v>
      </c>
      <c r="D1241" s="91" t="s">
        <v>1301</v>
      </c>
      <c r="E1241" s="2" t="s">
        <v>2665</v>
      </c>
      <c r="F1241" s="2" t="s">
        <v>2665</v>
      </c>
      <c r="G1241" s="2" t="s">
        <v>1821</v>
      </c>
      <c r="H1241" s="2" t="s">
        <v>1821</v>
      </c>
      <c r="I1241">
        <v>11997</v>
      </c>
      <c r="J1241" t="s">
        <v>7649</v>
      </c>
      <c r="K1241" t="e">
        <v>#VALUE!</v>
      </c>
      <c r="L1241" t="s">
        <v>2926</v>
      </c>
      <c r="M1241" s="175">
        <v>0</v>
      </c>
      <c r="N1241" s="124">
        <v>0</v>
      </c>
      <c r="O1241" s="75">
        <v>0</v>
      </c>
      <c r="P1241" s="124">
        <v>0</v>
      </c>
      <c r="Q1241" s="124">
        <v>0</v>
      </c>
      <c r="R1241" s="124">
        <v>0</v>
      </c>
      <c r="S1241" s="75">
        <v>0</v>
      </c>
      <c r="T1241" s="124">
        <v>0</v>
      </c>
      <c r="U1241" s="75">
        <v>0</v>
      </c>
      <c r="V1241" s="75">
        <v>0</v>
      </c>
      <c r="W1241" s="75">
        <v>0</v>
      </c>
      <c r="X1241" s="75">
        <v>0</v>
      </c>
      <c r="Y1241" s="52">
        <v>0</v>
      </c>
      <c r="Z1241" s="52">
        <v>0</v>
      </c>
      <c r="AA1241" s="52">
        <v>0</v>
      </c>
      <c r="AB1241" s="51">
        <v>0</v>
      </c>
      <c r="AC1241" s="51">
        <v>0</v>
      </c>
      <c r="AD1241" s="51">
        <v>0</v>
      </c>
      <c r="AE1241" s="51">
        <v>0</v>
      </c>
      <c r="AF1241" s="51">
        <v>0.37915166066423983</v>
      </c>
      <c r="AG1241" s="51">
        <v>0</v>
      </c>
      <c r="AH1241" s="51">
        <v>0</v>
      </c>
      <c r="AI1241" s="51">
        <v>0</v>
      </c>
      <c r="AJ1241" s="51">
        <v>-999</v>
      </c>
      <c r="AK1241" s="51" t="s">
        <v>12734</v>
      </c>
      <c r="AL1241" s="51" t="s">
        <v>12734</v>
      </c>
      <c r="AM1241" s="51" t="s">
        <v>12734</v>
      </c>
      <c r="AN1241" s="51" t="s">
        <v>12734</v>
      </c>
      <c r="AO1241" s="51" t="s">
        <v>12734</v>
      </c>
      <c r="AP1241" s="51" t="s">
        <v>12734</v>
      </c>
      <c r="AQ1241" s="51" t="s">
        <v>12734</v>
      </c>
      <c r="AR1241" s="51" t="s">
        <v>12734</v>
      </c>
      <c r="AS1241" s="51" t="s">
        <v>12734</v>
      </c>
      <c r="AT1241" s="51">
        <v>-999</v>
      </c>
      <c r="AU1241" s="51">
        <v>-999</v>
      </c>
      <c r="AV1241" s="76" t="s">
        <v>12734</v>
      </c>
      <c r="AW1241" s="133" t="s">
        <v>12734</v>
      </c>
      <c r="AX1241" s="133" t="s">
        <v>12734</v>
      </c>
      <c r="AY1241" s="133" t="s">
        <v>12734</v>
      </c>
      <c r="AZ1241" s="133" t="s">
        <v>12734</v>
      </c>
      <c r="BA1241" s="133" t="s">
        <v>12734</v>
      </c>
      <c r="BB1241" s="133" t="s">
        <v>12734</v>
      </c>
      <c r="BC1241" s="133" t="s">
        <v>12734</v>
      </c>
      <c r="BD1241" s="133" t="s">
        <v>12734</v>
      </c>
      <c r="BE1241" s="133">
        <v>388</v>
      </c>
      <c r="BF1241" s="133">
        <v>373</v>
      </c>
      <c r="BG1241" s="92" t="s">
        <v>12734</v>
      </c>
      <c r="BH1241" s="51">
        <v>10.732795434161627</v>
      </c>
      <c r="BI1241" s="8">
        <v>-1009.7327954341616</v>
      </c>
      <c r="BJ1241" s="12">
        <v>1154</v>
      </c>
      <c r="BK1241" s="51">
        <v>0</v>
      </c>
      <c r="BL1241" s="51">
        <v>0.21403182159055145</v>
      </c>
      <c r="BM1241" s="51">
        <v>-1009.9468272557522</v>
      </c>
      <c r="BN1241" s="64">
        <v>-1864.3069114085577</v>
      </c>
      <c r="BO1241" s="64"/>
      <c r="BP1241" s="51">
        <v>0</v>
      </c>
      <c r="BQ1241" s="38">
        <v>0</v>
      </c>
      <c r="BR1241" s="51" t="s">
        <v>13326</v>
      </c>
      <c r="BS1241" s="51">
        <v>0</v>
      </c>
      <c r="BT1241" s="75">
        <v>2377</v>
      </c>
      <c r="BU1241" s="51">
        <v>0</v>
      </c>
      <c r="BV1241" s="75">
        <v>0</v>
      </c>
      <c r="BW1241" s="75">
        <v>0</v>
      </c>
      <c r="BX1241" s="51"/>
    </row>
    <row r="1242" spans="1:76">
      <c r="A1242" s="48" t="s">
        <v>1475</v>
      </c>
      <c r="B1242" s="104" t="s">
        <v>4246</v>
      </c>
      <c r="C1242" s="2" t="s">
        <v>4027</v>
      </c>
      <c r="D1242" s="91" t="s">
        <v>597</v>
      </c>
      <c r="E1242" s="2" t="s">
        <v>2665</v>
      </c>
      <c r="F1242" s="2" t="s">
        <v>2665</v>
      </c>
      <c r="G1242" s="2" t="s">
        <v>1821</v>
      </c>
      <c r="H1242" s="2" t="s">
        <v>1821</v>
      </c>
      <c r="I1242">
        <v>589</v>
      </c>
      <c r="J1242" t="s">
        <v>6503</v>
      </c>
      <c r="K1242" t="e">
        <v>#VALUE!</v>
      </c>
      <c r="L1242" t="s">
        <v>2963</v>
      </c>
      <c r="M1242" s="175">
        <v>0</v>
      </c>
      <c r="N1242" s="124">
        <v>0</v>
      </c>
      <c r="O1242" s="67">
        <v>0</v>
      </c>
      <c r="P1242" s="124">
        <v>0</v>
      </c>
      <c r="Q1242" s="124">
        <v>0</v>
      </c>
      <c r="R1242" s="124">
        <v>0</v>
      </c>
      <c r="S1242" s="67">
        <v>0</v>
      </c>
      <c r="T1242" s="124">
        <v>0</v>
      </c>
      <c r="U1242" s="67">
        <v>0</v>
      </c>
      <c r="V1242" s="67">
        <v>0</v>
      </c>
      <c r="W1242" s="67">
        <v>0</v>
      </c>
      <c r="X1242" s="67">
        <v>0</v>
      </c>
      <c r="Y1242" s="4">
        <v>0</v>
      </c>
      <c r="Z1242" s="4">
        <v>0</v>
      </c>
      <c r="AA1242" s="4">
        <v>0</v>
      </c>
      <c r="AB1242" s="8">
        <v>0</v>
      </c>
      <c r="AC1242" s="8">
        <v>0</v>
      </c>
      <c r="AD1242" s="8">
        <v>0</v>
      </c>
      <c r="AE1242" s="8">
        <v>0</v>
      </c>
      <c r="AF1242" s="51">
        <v>0.37915166066423983</v>
      </c>
      <c r="AG1242" s="51">
        <v>0</v>
      </c>
      <c r="AH1242" s="51">
        <v>0</v>
      </c>
      <c r="AI1242" s="51">
        <v>0</v>
      </c>
      <c r="AJ1242" s="8">
        <v>-999</v>
      </c>
      <c r="AK1242" s="8" t="s">
        <v>12734</v>
      </c>
      <c r="AL1242" s="8" t="s">
        <v>12734</v>
      </c>
      <c r="AM1242" s="8" t="s">
        <v>12734</v>
      </c>
      <c r="AN1242" s="8" t="s">
        <v>12734</v>
      </c>
      <c r="AO1242" s="8" t="s">
        <v>12734</v>
      </c>
      <c r="AP1242" s="8" t="s">
        <v>12734</v>
      </c>
      <c r="AQ1242" s="8" t="s">
        <v>12734</v>
      </c>
      <c r="AR1242" s="8" t="s">
        <v>12734</v>
      </c>
      <c r="AS1242" s="8" t="s">
        <v>12734</v>
      </c>
      <c r="AT1242" s="8">
        <v>-999</v>
      </c>
      <c r="AU1242" s="8">
        <v>-999</v>
      </c>
      <c r="AV1242" s="133" t="s">
        <v>12734</v>
      </c>
      <c r="AW1242" s="133" t="s">
        <v>12734</v>
      </c>
      <c r="AX1242" s="133" t="s">
        <v>12734</v>
      </c>
      <c r="AY1242" s="133" t="s">
        <v>12734</v>
      </c>
      <c r="AZ1242" s="133" t="s">
        <v>12734</v>
      </c>
      <c r="BA1242" s="133" t="s">
        <v>12734</v>
      </c>
      <c r="BB1242" s="133" t="s">
        <v>12734</v>
      </c>
      <c r="BC1242" s="133" t="s">
        <v>12734</v>
      </c>
      <c r="BD1242" s="133" t="s">
        <v>12734</v>
      </c>
      <c r="BE1242" s="133">
        <v>388</v>
      </c>
      <c r="BF1242" s="133">
        <v>373</v>
      </c>
      <c r="BG1242" s="92" t="s">
        <v>12734</v>
      </c>
      <c r="BH1242" s="8">
        <v>10.732795434161627</v>
      </c>
      <c r="BI1242" s="8">
        <v>-1009.7327954341616</v>
      </c>
      <c r="BJ1242" s="12">
        <v>1154</v>
      </c>
      <c r="BK1242" s="10">
        <v>0</v>
      </c>
      <c r="BL1242" s="10">
        <v>0.21403182159055145</v>
      </c>
      <c r="BM1242" s="10">
        <v>-1009.9468272557522</v>
      </c>
      <c r="BN1242" s="41">
        <v>-1864.3069114085577</v>
      </c>
      <c r="BO1242" s="41"/>
      <c r="BP1242" s="10">
        <v>0</v>
      </c>
      <c r="BQ1242" s="38">
        <v>0</v>
      </c>
      <c r="BR1242" s="6" t="s">
        <v>13326</v>
      </c>
      <c r="BS1242" s="51">
        <v>0</v>
      </c>
      <c r="BT1242" s="75">
        <v>2377</v>
      </c>
      <c r="BU1242" s="51">
        <v>0</v>
      </c>
      <c r="BV1242" s="75">
        <v>0</v>
      </c>
      <c r="BW1242" s="75">
        <v>0</v>
      </c>
      <c r="BX1242" s="51"/>
    </row>
    <row r="1243" spans="1:76">
      <c r="A1243" s="203" t="s">
        <v>1723</v>
      </c>
      <c r="B1243" s="204" t="s">
        <v>4062</v>
      </c>
      <c r="C1243" s="205" t="s">
        <v>4063</v>
      </c>
      <c r="D1243" s="220" t="s">
        <v>640</v>
      </c>
      <c r="E1243" s="205" t="s">
        <v>2665</v>
      </c>
      <c r="F1243" s="205" t="s">
        <v>2665</v>
      </c>
      <c r="G1243" s="205" t="s">
        <v>1821</v>
      </c>
      <c r="H1243" s="205" t="s">
        <v>1821</v>
      </c>
      <c r="I1243" s="206">
        <v>4613</v>
      </c>
      <c r="J1243" s="206" t="s">
        <v>7521</v>
      </c>
      <c r="K1243" s="207" t="e">
        <v>#VALUE!</v>
      </c>
      <c r="L1243" s="207" t="s">
        <v>3182</v>
      </c>
      <c r="M1243" s="208">
        <v>0</v>
      </c>
      <c r="N1243" s="209">
        <v>0</v>
      </c>
      <c r="O1243" s="209">
        <v>0</v>
      </c>
      <c r="P1243" s="209">
        <v>0</v>
      </c>
      <c r="Q1243" s="209">
        <v>0</v>
      </c>
      <c r="R1243" s="209">
        <v>0</v>
      </c>
      <c r="S1243" s="209">
        <v>0</v>
      </c>
      <c r="T1243" s="209">
        <v>0</v>
      </c>
      <c r="U1243" s="209">
        <v>0</v>
      </c>
      <c r="V1243" s="209">
        <v>0</v>
      </c>
      <c r="W1243" s="209">
        <v>0</v>
      </c>
      <c r="X1243" s="209">
        <v>0</v>
      </c>
      <c r="Y1243" s="210">
        <v>0</v>
      </c>
      <c r="Z1243" s="211">
        <v>0</v>
      </c>
      <c r="AA1243" s="211">
        <v>0</v>
      </c>
      <c r="AB1243" s="212">
        <v>0</v>
      </c>
      <c r="AC1243" s="212">
        <v>0</v>
      </c>
      <c r="AD1243" s="212">
        <v>0</v>
      </c>
      <c r="AE1243" s="212">
        <v>0</v>
      </c>
      <c r="AF1243" s="212">
        <v>0.37915166066423983</v>
      </c>
      <c r="AG1243" s="213">
        <v>0</v>
      </c>
      <c r="AH1243" s="213">
        <v>0</v>
      </c>
      <c r="AI1243" s="213">
        <v>0</v>
      </c>
      <c r="AJ1243" s="212">
        <v>-999</v>
      </c>
      <c r="AK1243" s="212" t="s">
        <v>12734</v>
      </c>
      <c r="AL1243" s="212" t="s">
        <v>12734</v>
      </c>
      <c r="AM1243" s="212" t="s">
        <v>12734</v>
      </c>
      <c r="AN1243" s="212" t="s">
        <v>12734</v>
      </c>
      <c r="AO1243" s="212" t="s">
        <v>12734</v>
      </c>
      <c r="AP1243" s="212" t="s">
        <v>12734</v>
      </c>
      <c r="AQ1243" s="212" t="s">
        <v>12734</v>
      </c>
      <c r="AR1243" s="212" t="s">
        <v>12734</v>
      </c>
      <c r="AS1243" s="212" t="s">
        <v>12734</v>
      </c>
      <c r="AT1243" s="212">
        <v>-999</v>
      </c>
      <c r="AU1243" s="212">
        <v>-999</v>
      </c>
      <c r="AV1243" s="214" t="s">
        <v>12734</v>
      </c>
      <c r="AW1243" s="214" t="s">
        <v>12734</v>
      </c>
      <c r="AX1243" s="214" t="s">
        <v>12734</v>
      </c>
      <c r="AY1243" s="214" t="s">
        <v>12734</v>
      </c>
      <c r="AZ1243" s="214" t="s">
        <v>12734</v>
      </c>
      <c r="BA1243" s="214" t="s">
        <v>12734</v>
      </c>
      <c r="BB1243" s="214" t="s">
        <v>12734</v>
      </c>
      <c r="BC1243" s="214" t="s">
        <v>12734</v>
      </c>
      <c r="BD1243" s="214" t="s">
        <v>12734</v>
      </c>
      <c r="BE1243" s="214">
        <v>388</v>
      </c>
      <c r="BF1243" s="214">
        <v>373</v>
      </c>
      <c r="BG1243" s="215" t="s">
        <v>12734</v>
      </c>
      <c r="BH1243" s="212">
        <v>10.732795434161627</v>
      </c>
      <c r="BI1243" s="212">
        <v>-1009.7327954341616</v>
      </c>
      <c r="BJ1243" s="214">
        <v>1154</v>
      </c>
      <c r="BK1243" s="212">
        <v>0</v>
      </c>
      <c r="BL1243" s="212">
        <v>0.21403182159055145</v>
      </c>
      <c r="BM1243" s="212">
        <v>-1009.9468272557522</v>
      </c>
      <c r="BN1243" s="216">
        <v>-1864.3069114085577</v>
      </c>
      <c r="BO1243" s="217"/>
      <c r="BP1243" s="212">
        <v>0</v>
      </c>
      <c r="BQ1243" s="38">
        <v>0</v>
      </c>
      <c r="BR1243" s="212" t="s">
        <v>13326</v>
      </c>
      <c r="BS1243" s="212">
        <v>0</v>
      </c>
      <c r="BT1243" s="218">
        <v>2377</v>
      </c>
      <c r="BU1243" s="213">
        <v>0</v>
      </c>
      <c r="BV1243" s="218">
        <v>0</v>
      </c>
      <c r="BW1243" s="218">
        <v>0</v>
      </c>
      <c r="BX1243" s="212"/>
    </row>
    <row r="1244" spans="1:76">
      <c r="A1244" s="48" t="s">
        <v>1774</v>
      </c>
      <c r="B1244" s="104" t="s">
        <v>4556</v>
      </c>
      <c r="C1244" s="2" t="s">
        <v>4015</v>
      </c>
      <c r="D1244" s="91" t="s">
        <v>306</v>
      </c>
      <c r="E1244" s="2" t="s">
        <v>2665</v>
      </c>
      <c r="F1244" s="2" t="s">
        <v>2665</v>
      </c>
      <c r="G1244" s="2" t="s">
        <v>1821</v>
      </c>
      <c r="H1244" s="2" t="s">
        <v>1821</v>
      </c>
      <c r="I1244">
        <v>818</v>
      </c>
      <c r="J1244" t="s">
        <v>7626</v>
      </c>
      <c r="K1244" t="e">
        <v>#VALUE!</v>
      </c>
      <c r="L1244" t="s">
        <v>3229</v>
      </c>
      <c r="M1244" s="175">
        <v>0</v>
      </c>
      <c r="N1244" s="124">
        <v>0</v>
      </c>
      <c r="O1244" s="75">
        <v>0</v>
      </c>
      <c r="P1244" s="124">
        <v>0</v>
      </c>
      <c r="Q1244" s="124">
        <v>0</v>
      </c>
      <c r="R1244" s="124">
        <v>0</v>
      </c>
      <c r="S1244" s="75">
        <v>0</v>
      </c>
      <c r="T1244" s="124">
        <v>0</v>
      </c>
      <c r="U1244" s="75">
        <v>0</v>
      </c>
      <c r="V1244" s="75">
        <v>0</v>
      </c>
      <c r="W1244" s="75">
        <v>0</v>
      </c>
      <c r="X1244" s="75">
        <v>0</v>
      </c>
      <c r="Y1244" s="3">
        <v>0</v>
      </c>
      <c r="Z1244" s="3">
        <v>0</v>
      </c>
      <c r="AA1244" s="3">
        <v>0</v>
      </c>
      <c r="AB1244" s="6">
        <v>0</v>
      </c>
      <c r="AC1244" s="6">
        <v>0</v>
      </c>
      <c r="AD1244" s="6">
        <v>0</v>
      </c>
      <c r="AE1244" s="6">
        <v>0</v>
      </c>
      <c r="AF1244" s="51">
        <v>0.37915166066423983</v>
      </c>
      <c r="AG1244" s="51">
        <v>0</v>
      </c>
      <c r="AH1244" s="51">
        <v>0</v>
      </c>
      <c r="AI1244" s="51">
        <v>0</v>
      </c>
      <c r="AJ1244" s="6">
        <v>-999</v>
      </c>
      <c r="AK1244" s="6" t="s">
        <v>12734</v>
      </c>
      <c r="AL1244" s="6" t="s">
        <v>12734</v>
      </c>
      <c r="AM1244" s="6" t="s">
        <v>12734</v>
      </c>
      <c r="AN1244" s="6" t="s">
        <v>12734</v>
      </c>
      <c r="AO1244" s="6" t="s">
        <v>12734</v>
      </c>
      <c r="AP1244" s="6" t="s">
        <v>12734</v>
      </c>
      <c r="AQ1244" s="6" t="s">
        <v>12734</v>
      </c>
      <c r="AR1244" s="6" t="s">
        <v>12734</v>
      </c>
      <c r="AS1244" s="6" t="s">
        <v>12734</v>
      </c>
      <c r="AT1244" s="6">
        <v>-999</v>
      </c>
      <c r="AU1244" s="6">
        <v>-999</v>
      </c>
      <c r="AV1244" s="99" t="s">
        <v>12734</v>
      </c>
      <c r="AW1244" s="133" t="s">
        <v>12734</v>
      </c>
      <c r="AX1244" s="133" t="s">
        <v>12734</v>
      </c>
      <c r="AY1244" s="133" t="s">
        <v>12734</v>
      </c>
      <c r="AZ1244" s="133" t="s">
        <v>12734</v>
      </c>
      <c r="BA1244" s="133" t="s">
        <v>12734</v>
      </c>
      <c r="BB1244" s="133" t="s">
        <v>12734</v>
      </c>
      <c r="BC1244" s="133" t="s">
        <v>12734</v>
      </c>
      <c r="BD1244" s="133" t="s">
        <v>12734</v>
      </c>
      <c r="BE1244" s="133">
        <v>388</v>
      </c>
      <c r="BF1244" s="133">
        <v>373</v>
      </c>
      <c r="BG1244" s="92" t="s">
        <v>12734</v>
      </c>
      <c r="BH1244" s="6">
        <v>10.732795434161627</v>
      </c>
      <c r="BI1244" s="8">
        <v>-1009.7327954341616</v>
      </c>
      <c r="BJ1244" s="12">
        <v>1154</v>
      </c>
      <c r="BK1244" s="6">
        <v>0</v>
      </c>
      <c r="BL1244" s="6">
        <v>0.21403182159055145</v>
      </c>
      <c r="BM1244" s="6">
        <v>-1009.9468272557522</v>
      </c>
      <c r="BN1244" s="38">
        <v>-1864.3069114085577</v>
      </c>
      <c r="BO1244" s="38"/>
      <c r="BP1244" s="6">
        <v>0</v>
      </c>
      <c r="BQ1244" s="38">
        <v>0</v>
      </c>
      <c r="BR1244" s="6" t="s">
        <v>13326</v>
      </c>
      <c r="BS1244" s="51">
        <v>0</v>
      </c>
      <c r="BT1244" s="75">
        <v>2377</v>
      </c>
      <c r="BU1244" s="51">
        <v>0</v>
      </c>
      <c r="BV1244" s="75">
        <v>0</v>
      </c>
      <c r="BW1244" s="75">
        <v>0</v>
      </c>
      <c r="BX1244" s="51"/>
    </row>
    <row r="1245" spans="1:76">
      <c r="A1245" s="186" t="s">
        <v>1820</v>
      </c>
      <c r="B1245" s="187" t="s">
        <v>4639</v>
      </c>
      <c r="C1245" s="205" t="s">
        <v>4226</v>
      </c>
      <c r="D1245" s="220" t="s">
        <v>603</v>
      </c>
      <c r="E1245" s="205" t="s">
        <v>2665</v>
      </c>
      <c r="F1245" s="205" t="s">
        <v>2665</v>
      </c>
      <c r="G1245" s="205" t="s">
        <v>1821</v>
      </c>
      <c r="H1245" s="205" t="s">
        <v>1821</v>
      </c>
      <c r="I1245" s="206">
        <v>1573</v>
      </c>
      <c r="J1245" s="206" t="s">
        <v>7530</v>
      </c>
      <c r="K1245" s="207" t="e">
        <v>#VALUE!</v>
      </c>
      <c r="L1245" s="207" t="s">
        <v>5924</v>
      </c>
      <c r="M1245" s="208">
        <v>0</v>
      </c>
      <c r="N1245" s="209">
        <v>0</v>
      </c>
      <c r="O1245" s="209">
        <v>0</v>
      </c>
      <c r="P1245" s="209">
        <v>0</v>
      </c>
      <c r="Q1245" s="209">
        <v>0</v>
      </c>
      <c r="R1245" s="209">
        <v>0</v>
      </c>
      <c r="S1245" s="209">
        <v>0</v>
      </c>
      <c r="T1245" s="209">
        <v>0</v>
      </c>
      <c r="U1245" s="209">
        <v>0</v>
      </c>
      <c r="V1245" s="209">
        <v>0</v>
      </c>
      <c r="W1245" s="209">
        <v>0</v>
      </c>
      <c r="X1245" s="209">
        <v>0</v>
      </c>
      <c r="Y1245" s="210">
        <v>0</v>
      </c>
      <c r="Z1245" s="211">
        <v>0</v>
      </c>
      <c r="AA1245" s="211">
        <v>0</v>
      </c>
      <c r="AB1245" s="212">
        <v>0</v>
      </c>
      <c r="AC1245" s="212">
        <v>0</v>
      </c>
      <c r="AD1245" s="212">
        <v>0</v>
      </c>
      <c r="AE1245" s="212">
        <v>0</v>
      </c>
      <c r="AF1245" s="212">
        <v>0.37915166066423983</v>
      </c>
      <c r="AG1245" s="213">
        <v>0</v>
      </c>
      <c r="AH1245" s="213">
        <v>0</v>
      </c>
      <c r="AI1245" s="213">
        <v>0</v>
      </c>
      <c r="AJ1245" s="212">
        <v>-999</v>
      </c>
      <c r="AK1245" s="212" t="s">
        <v>12734</v>
      </c>
      <c r="AL1245" s="212" t="s">
        <v>12734</v>
      </c>
      <c r="AM1245" s="212" t="s">
        <v>12734</v>
      </c>
      <c r="AN1245" s="212" t="s">
        <v>12734</v>
      </c>
      <c r="AO1245" s="212" t="s">
        <v>12734</v>
      </c>
      <c r="AP1245" s="212" t="s">
        <v>12734</v>
      </c>
      <c r="AQ1245" s="212" t="s">
        <v>12734</v>
      </c>
      <c r="AR1245" s="212" t="s">
        <v>12734</v>
      </c>
      <c r="AS1245" s="212" t="s">
        <v>12734</v>
      </c>
      <c r="AT1245" s="212">
        <v>-999</v>
      </c>
      <c r="AU1245" s="212">
        <v>-999</v>
      </c>
      <c r="AV1245" s="214" t="s">
        <v>12734</v>
      </c>
      <c r="AW1245" s="214" t="s">
        <v>12734</v>
      </c>
      <c r="AX1245" s="214" t="s">
        <v>12734</v>
      </c>
      <c r="AY1245" s="214" t="s">
        <v>12734</v>
      </c>
      <c r="AZ1245" s="214" t="s">
        <v>12734</v>
      </c>
      <c r="BA1245" s="214" t="s">
        <v>12734</v>
      </c>
      <c r="BB1245" s="214" t="s">
        <v>12734</v>
      </c>
      <c r="BC1245" s="214" t="s">
        <v>12734</v>
      </c>
      <c r="BD1245" s="214" t="s">
        <v>12734</v>
      </c>
      <c r="BE1245" s="214">
        <v>388</v>
      </c>
      <c r="BF1245" s="214">
        <v>373</v>
      </c>
      <c r="BG1245" s="215" t="s">
        <v>12734</v>
      </c>
      <c r="BH1245" s="212">
        <v>10.732795434161627</v>
      </c>
      <c r="BI1245" s="212">
        <v>-1009.7327954341616</v>
      </c>
      <c r="BJ1245" s="214">
        <v>1154</v>
      </c>
      <c r="BK1245" s="212">
        <v>0</v>
      </c>
      <c r="BL1245" s="212">
        <v>0.21403182159055145</v>
      </c>
      <c r="BM1245" s="212">
        <v>-1009.9468272557522</v>
      </c>
      <c r="BN1245" s="216">
        <v>-1864.3069114085577</v>
      </c>
      <c r="BO1245" s="217"/>
      <c r="BP1245" s="212">
        <v>0</v>
      </c>
      <c r="BQ1245" s="38">
        <v>0</v>
      </c>
      <c r="BR1245" s="212" t="s">
        <v>13326</v>
      </c>
      <c r="BS1245" s="212">
        <v>0</v>
      </c>
      <c r="BT1245" s="218">
        <v>2377</v>
      </c>
      <c r="BU1245" s="213">
        <v>0</v>
      </c>
      <c r="BV1245" s="218">
        <v>0</v>
      </c>
      <c r="BW1245" s="218">
        <v>0</v>
      </c>
      <c r="BX1245" s="212"/>
    </row>
    <row r="1246" spans="1:76">
      <c r="A1246" s="26" t="s">
        <v>2119</v>
      </c>
      <c r="B1246" s="1" t="s">
        <v>4197</v>
      </c>
      <c r="C1246" s="2" t="s">
        <v>4036</v>
      </c>
      <c r="D1246" s="91" t="s">
        <v>538</v>
      </c>
      <c r="E1246" s="2" t="s">
        <v>2665</v>
      </c>
      <c r="F1246" s="2" t="s">
        <v>2665</v>
      </c>
      <c r="G1246" s="2" t="s">
        <v>1821</v>
      </c>
      <c r="H1246" s="2" t="s">
        <v>1821</v>
      </c>
      <c r="I1246">
        <v>1737</v>
      </c>
      <c r="J1246" t="s">
        <v>7732</v>
      </c>
      <c r="K1246" t="e">
        <v>#VALUE!</v>
      </c>
      <c r="L1246" t="s">
        <v>3534</v>
      </c>
      <c r="M1246" s="175">
        <v>0</v>
      </c>
      <c r="N1246" s="124">
        <v>0</v>
      </c>
      <c r="O1246" s="75">
        <v>0</v>
      </c>
      <c r="P1246" s="124">
        <v>0</v>
      </c>
      <c r="Q1246" s="124">
        <v>0</v>
      </c>
      <c r="R1246" s="124">
        <v>0</v>
      </c>
      <c r="S1246" s="75">
        <v>0</v>
      </c>
      <c r="T1246" s="124">
        <v>0</v>
      </c>
      <c r="U1246" s="75">
        <v>0</v>
      </c>
      <c r="V1246" s="75">
        <v>0</v>
      </c>
      <c r="W1246" s="75">
        <v>0</v>
      </c>
      <c r="X1246" s="75">
        <v>0</v>
      </c>
      <c r="Y1246" s="4">
        <v>0</v>
      </c>
      <c r="Z1246" s="4">
        <v>0</v>
      </c>
      <c r="AA1246" s="4">
        <v>0</v>
      </c>
      <c r="AB1246" s="8">
        <v>0</v>
      </c>
      <c r="AC1246" s="8">
        <v>0</v>
      </c>
      <c r="AD1246" s="8">
        <v>0</v>
      </c>
      <c r="AE1246" s="8">
        <v>0</v>
      </c>
      <c r="AF1246" s="51">
        <v>0.37915166066423983</v>
      </c>
      <c r="AG1246" s="51">
        <v>0</v>
      </c>
      <c r="AH1246" s="51">
        <v>0</v>
      </c>
      <c r="AI1246" s="51">
        <v>0</v>
      </c>
      <c r="AJ1246" s="8">
        <v>-999</v>
      </c>
      <c r="AK1246" s="8" t="s">
        <v>12734</v>
      </c>
      <c r="AL1246" s="8" t="s">
        <v>12734</v>
      </c>
      <c r="AM1246" s="8" t="s">
        <v>12734</v>
      </c>
      <c r="AN1246" s="8" t="s">
        <v>12734</v>
      </c>
      <c r="AO1246" s="8" t="s">
        <v>12734</v>
      </c>
      <c r="AP1246" s="8" t="s">
        <v>12734</v>
      </c>
      <c r="AQ1246" s="8" t="s">
        <v>12734</v>
      </c>
      <c r="AR1246" s="8" t="s">
        <v>12734</v>
      </c>
      <c r="AS1246" s="8" t="s">
        <v>12734</v>
      </c>
      <c r="AT1246" s="8">
        <v>-999</v>
      </c>
      <c r="AU1246" s="8">
        <v>-999</v>
      </c>
      <c r="AV1246" s="133" t="s">
        <v>12734</v>
      </c>
      <c r="AW1246" s="133" t="s">
        <v>12734</v>
      </c>
      <c r="AX1246" s="133" t="s">
        <v>12734</v>
      </c>
      <c r="AY1246" s="133" t="s">
        <v>12734</v>
      </c>
      <c r="AZ1246" s="133" t="s">
        <v>12734</v>
      </c>
      <c r="BA1246" s="133" t="s">
        <v>12734</v>
      </c>
      <c r="BB1246" s="133" t="s">
        <v>12734</v>
      </c>
      <c r="BC1246" s="133" t="s">
        <v>12734</v>
      </c>
      <c r="BD1246" s="133" t="s">
        <v>12734</v>
      </c>
      <c r="BE1246" s="133">
        <v>388</v>
      </c>
      <c r="BF1246" s="133">
        <v>373</v>
      </c>
      <c r="BG1246" s="92" t="s">
        <v>12734</v>
      </c>
      <c r="BH1246" s="8">
        <v>10.732795434161627</v>
      </c>
      <c r="BI1246" s="8">
        <v>-1009.7327954341616</v>
      </c>
      <c r="BJ1246" s="12">
        <v>1154</v>
      </c>
      <c r="BK1246" s="10">
        <v>0</v>
      </c>
      <c r="BL1246" s="10">
        <v>0.21403182159055145</v>
      </c>
      <c r="BM1246" s="10">
        <v>-1009.9468272557522</v>
      </c>
      <c r="BN1246" s="41">
        <v>-1864.3069114085577</v>
      </c>
      <c r="BO1246" s="41"/>
      <c r="BP1246" s="10">
        <v>0</v>
      </c>
      <c r="BQ1246" s="38">
        <v>0</v>
      </c>
      <c r="BR1246" s="6" t="s">
        <v>13326</v>
      </c>
      <c r="BS1246" s="51">
        <v>0</v>
      </c>
      <c r="BT1246" s="75">
        <v>2377</v>
      </c>
      <c r="BU1246" s="51">
        <v>0</v>
      </c>
      <c r="BV1246" s="75">
        <v>0</v>
      </c>
      <c r="BW1246" s="75">
        <v>0</v>
      </c>
      <c r="BX1246" s="6"/>
    </row>
    <row r="1247" spans="1:76">
      <c r="A1247" s="48" t="s">
        <v>2126</v>
      </c>
      <c r="B1247" s="104" t="s">
        <v>4230</v>
      </c>
      <c r="C1247" s="2" t="s">
        <v>4065</v>
      </c>
      <c r="D1247" s="91" t="s">
        <v>466</v>
      </c>
      <c r="E1247" s="2" t="s">
        <v>2665</v>
      </c>
      <c r="F1247" s="2" t="s">
        <v>2665</v>
      </c>
      <c r="G1247" s="2" t="s">
        <v>1821</v>
      </c>
      <c r="H1247" s="2" t="s">
        <v>1821</v>
      </c>
      <c r="I1247">
        <v>4467</v>
      </c>
      <c r="J1247" t="s">
        <v>6692</v>
      </c>
      <c r="K1247" t="e">
        <v>#VALUE!</v>
      </c>
      <c r="L1247" t="s">
        <v>3540</v>
      </c>
      <c r="M1247" s="175">
        <v>0</v>
      </c>
      <c r="N1247" s="124">
        <v>0</v>
      </c>
      <c r="O1247" s="75">
        <v>0</v>
      </c>
      <c r="P1247" s="124">
        <v>0</v>
      </c>
      <c r="Q1247" s="124">
        <v>0</v>
      </c>
      <c r="R1247" s="124">
        <v>0</v>
      </c>
      <c r="S1247" s="75">
        <v>0</v>
      </c>
      <c r="T1247" s="124">
        <v>0</v>
      </c>
      <c r="U1247" s="75">
        <v>0</v>
      </c>
      <c r="V1247" s="75">
        <v>0</v>
      </c>
      <c r="W1247" s="75">
        <v>0</v>
      </c>
      <c r="X1247" s="75">
        <v>0</v>
      </c>
      <c r="Y1247" s="4">
        <v>0</v>
      </c>
      <c r="Z1247" s="4">
        <v>0</v>
      </c>
      <c r="AA1247" s="4">
        <v>0</v>
      </c>
      <c r="AB1247" s="8">
        <v>0</v>
      </c>
      <c r="AC1247" s="8">
        <v>0</v>
      </c>
      <c r="AD1247" s="8">
        <v>0</v>
      </c>
      <c r="AE1247" s="8">
        <v>0</v>
      </c>
      <c r="AF1247" s="51">
        <v>0.37915166066423983</v>
      </c>
      <c r="AG1247" s="51">
        <v>0</v>
      </c>
      <c r="AH1247" s="51">
        <v>0</v>
      </c>
      <c r="AI1247" s="51">
        <v>0</v>
      </c>
      <c r="AJ1247" s="8">
        <v>-999</v>
      </c>
      <c r="AK1247" s="8" t="s">
        <v>12734</v>
      </c>
      <c r="AL1247" s="8" t="s">
        <v>12734</v>
      </c>
      <c r="AM1247" s="8" t="s">
        <v>12734</v>
      </c>
      <c r="AN1247" s="8" t="s">
        <v>12734</v>
      </c>
      <c r="AO1247" s="8" t="s">
        <v>12734</v>
      </c>
      <c r="AP1247" s="8" t="s">
        <v>12734</v>
      </c>
      <c r="AQ1247" s="8" t="s">
        <v>12734</v>
      </c>
      <c r="AR1247" s="8" t="s">
        <v>12734</v>
      </c>
      <c r="AS1247" s="8" t="s">
        <v>12734</v>
      </c>
      <c r="AT1247" s="8">
        <v>-999</v>
      </c>
      <c r="AU1247" s="8">
        <v>-999</v>
      </c>
      <c r="AV1247" s="133" t="s">
        <v>12734</v>
      </c>
      <c r="AW1247" s="133" t="s">
        <v>12734</v>
      </c>
      <c r="AX1247" s="133" t="s">
        <v>12734</v>
      </c>
      <c r="AY1247" s="133" t="s">
        <v>12734</v>
      </c>
      <c r="AZ1247" s="133" t="s">
        <v>12734</v>
      </c>
      <c r="BA1247" s="133" t="s">
        <v>12734</v>
      </c>
      <c r="BB1247" s="133" t="s">
        <v>12734</v>
      </c>
      <c r="BC1247" s="133" t="s">
        <v>12734</v>
      </c>
      <c r="BD1247" s="133" t="s">
        <v>12734</v>
      </c>
      <c r="BE1247" s="133">
        <v>388</v>
      </c>
      <c r="BF1247" s="133">
        <v>373</v>
      </c>
      <c r="BG1247" s="92" t="s">
        <v>12734</v>
      </c>
      <c r="BH1247" s="8">
        <v>10.732795434161627</v>
      </c>
      <c r="BI1247" s="8">
        <v>-1009.7327954341616</v>
      </c>
      <c r="BJ1247" s="12">
        <v>1154</v>
      </c>
      <c r="BK1247" s="10">
        <v>0</v>
      </c>
      <c r="BL1247" s="10">
        <v>0.21403182159055145</v>
      </c>
      <c r="BM1247" s="10">
        <v>-1009.9468272557522</v>
      </c>
      <c r="BN1247" s="41">
        <v>-1864.3069114085577</v>
      </c>
      <c r="BO1247" s="41"/>
      <c r="BP1247" s="10">
        <v>0</v>
      </c>
      <c r="BQ1247" s="38">
        <v>0</v>
      </c>
      <c r="BR1247" s="6" t="s">
        <v>13326</v>
      </c>
      <c r="BS1247" s="51">
        <v>0</v>
      </c>
      <c r="BT1247" s="75">
        <v>2377</v>
      </c>
      <c r="BU1247" s="51">
        <v>0</v>
      </c>
      <c r="BV1247" s="75">
        <v>0</v>
      </c>
      <c r="BW1247" s="75">
        <v>0</v>
      </c>
      <c r="BX1247" s="51"/>
    </row>
    <row r="1248" spans="1:76">
      <c r="A1248" s="61" t="s">
        <v>2173</v>
      </c>
      <c r="B1248" s="104" t="s">
        <v>4070</v>
      </c>
      <c r="C1248" s="2" t="s">
        <v>4071</v>
      </c>
      <c r="D1248" s="91" t="s">
        <v>643</v>
      </c>
      <c r="E1248" s="2" t="s">
        <v>2665</v>
      </c>
      <c r="F1248" s="2" t="s">
        <v>2665</v>
      </c>
      <c r="G1248" s="2" t="s">
        <v>1821</v>
      </c>
      <c r="H1248" s="2" t="s">
        <v>1821</v>
      </c>
      <c r="I1248">
        <v>745</v>
      </c>
      <c r="J1248" t="s">
        <v>6938</v>
      </c>
      <c r="K1248" t="e">
        <v>#VALUE!</v>
      </c>
      <c r="L1248" t="s">
        <v>3578</v>
      </c>
      <c r="M1248" s="175">
        <v>0</v>
      </c>
      <c r="N1248" s="124">
        <v>0</v>
      </c>
      <c r="O1248" s="75">
        <v>0</v>
      </c>
      <c r="P1248" s="124">
        <v>0</v>
      </c>
      <c r="Q1248" s="124">
        <v>0</v>
      </c>
      <c r="R1248" s="124">
        <v>0</v>
      </c>
      <c r="S1248" s="75">
        <v>0</v>
      </c>
      <c r="T1248" s="124">
        <v>0</v>
      </c>
      <c r="U1248" s="75">
        <v>0</v>
      </c>
      <c r="V1248" s="75">
        <v>0</v>
      </c>
      <c r="W1248" s="75">
        <v>0</v>
      </c>
      <c r="X1248" s="75">
        <v>0</v>
      </c>
      <c r="Y1248" s="52">
        <v>0</v>
      </c>
      <c r="Z1248" s="52">
        <v>0</v>
      </c>
      <c r="AA1248" s="52">
        <v>0</v>
      </c>
      <c r="AB1248" s="51">
        <v>0</v>
      </c>
      <c r="AC1248" s="51">
        <v>0</v>
      </c>
      <c r="AD1248" s="51">
        <v>0</v>
      </c>
      <c r="AE1248" s="51">
        <v>0</v>
      </c>
      <c r="AF1248" s="51">
        <v>0.37915166066423983</v>
      </c>
      <c r="AG1248" s="51">
        <v>0</v>
      </c>
      <c r="AH1248" s="51">
        <v>0</v>
      </c>
      <c r="AI1248" s="51">
        <v>0</v>
      </c>
      <c r="AJ1248" s="51">
        <v>-999</v>
      </c>
      <c r="AK1248" s="51" t="s">
        <v>12734</v>
      </c>
      <c r="AL1248" s="51" t="s">
        <v>12734</v>
      </c>
      <c r="AM1248" s="51" t="s">
        <v>12734</v>
      </c>
      <c r="AN1248" s="51" t="s">
        <v>12734</v>
      </c>
      <c r="AO1248" s="51" t="s">
        <v>12734</v>
      </c>
      <c r="AP1248" s="51" t="s">
        <v>12734</v>
      </c>
      <c r="AQ1248" s="51" t="s">
        <v>12734</v>
      </c>
      <c r="AR1248" s="51" t="s">
        <v>12734</v>
      </c>
      <c r="AS1248" s="51" t="s">
        <v>12734</v>
      </c>
      <c r="AT1248" s="51">
        <v>-999</v>
      </c>
      <c r="AU1248" s="51">
        <v>-999</v>
      </c>
      <c r="AV1248" s="76" t="s">
        <v>12734</v>
      </c>
      <c r="AW1248" s="76" t="s">
        <v>12734</v>
      </c>
      <c r="AX1248" s="76" t="s">
        <v>12734</v>
      </c>
      <c r="AY1248" s="76" t="s">
        <v>12734</v>
      </c>
      <c r="AZ1248" s="76" t="s">
        <v>12734</v>
      </c>
      <c r="BA1248" s="76" t="s">
        <v>12734</v>
      </c>
      <c r="BB1248" s="76" t="s">
        <v>12734</v>
      </c>
      <c r="BC1248" s="76" t="s">
        <v>12734</v>
      </c>
      <c r="BD1248" s="76" t="s">
        <v>12734</v>
      </c>
      <c r="BE1248" s="76">
        <v>388</v>
      </c>
      <c r="BF1248" s="76">
        <v>373</v>
      </c>
      <c r="BG1248" s="93" t="s">
        <v>12734</v>
      </c>
      <c r="BH1248" s="51">
        <v>10.732795434161627</v>
      </c>
      <c r="BI1248" s="51">
        <v>-1009.7327954341616</v>
      </c>
      <c r="BJ1248" s="76">
        <v>1154</v>
      </c>
      <c r="BK1248" s="51">
        <v>0</v>
      </c>
      <c r="BL1248" s="51">
        <v>0.21403182159055145</v>
      </c>
      <c r="BM1248" s="51">
        <v>-1009.9468272557522</v>
      </c>
      <c r="BN1248" s="64">
        <v>-1864.3069114085577</v>
      </c>
      <c r="BO1248" s="64"/>
      <c r="BP1248" s="51">
        <v>0</v>
      </c>
      <c r="BQ1248" s="38">
        <v>0</v>
      </c>
      <c r="BR1248" s="51" t="s">
        <v>13326</v>
      </c>
      <c r="BS1248" s="51">
        <v>0</v>
      </c>
      <c r="BT1248" s="75">
        <v>2377</v>
      </c>
      <c r="BU1248" s="51">
        <v>0</v>
      </c>
      <c r="BV1248" s="75">
        <v>0</v>
      </c>
      <c r="BW1248" s="75">
        <v>0</v>
      </c>
      <c r="BX1248" s="51"/>
    </row>
    <row r="1249" spans="1:76">
      <c r="A1249" s="26" t="s">
        <v>2292</v>
      </c>
      <c r="B1249" s="1" t="s">
        <v>4320</v>
      </c>
      <c r="C1249" s="2" t="s">
        <v>3929</v>
      </c>
      <c r="D1249" s="91" t="s">
        <v>522</v>
      </c>
      <c r="E1249" s="2" t="s">
        <v>2665</v>
      </c>
      <c r="F1249" s="2" t="s">
        <v>2665</v>
      </c>
      <c r="G1249" s="2" t="s">
        <v>1821</v>
      </c>
      <c r="H1249" s="2" t="s">
        <v>1821</v>
      </c>
      <c r="I1249">
        <v>1274</v>
      </c>
      <c r="J1249" t="s">
        <v>8011</v>
      </c>
      <c r="K1249" t="e">
        <v>#VALUE!</v>
      </c>
      <c r="L1249" t="s">
        <v>3699</v>
      </c>
      <c r="M1249" s="175">
        <v>0</v>
      </c>
      <c r="N1249" s="124">
        <v>0</v>
      </c>
      <c r="O1249" s="75">
        <v>0</v>
      </c>
      <c r="P1249" s="124">
        <v>0</v>
      </c>
      <c r="Q1249" s="124">
        <v>0</v>
      </c>
      <c r="R1249" s="124">
        <v>0</v>
      </c>
      <c r="S1249" s="75">
        <v>0</v>
      </c>
      <c r="T1249" s="124">
        <v>0</v>
      </c>
      <c r="U1249" s="75">
        <v>0</v>
      </c>
      <c r="V1249" s="75">
        <v>0</v>
      </c>
      <c r="W1249" s="75">
        <v>0</v>
      </c>
      <c r="X1249" s="75">
        <v>0</v>
      </c>
      <c r="Y1249" s="4">
        <v>0</v>
      </c>
      <c r="Z1249" s="4">
        <v>0</v>
      </c>
      <c r="AA1249" s="4">
        <v>0</v>
      </c>
      <c r="AB1249" s="8">
        <v>0</v>
      </c>
      <c r="AC1249" s="8">
        <v>0</v>
      </c>
      <c r="AD1249" s="8">
        <v>0</v>
      </c>
      <c r="AE1249" s="8">
        <v>0</v>
      </c>
      <c r="AF1249" s="51">
        <v>0.37915166066423983</v>
      </c>
      <c r="AG1249" s="51">
        <v>0</v>
      </c>
      <c r="AH1249" s="51">
        <v>0</v>
      </c>
      <c r="AI1249" s="51">
        <v>0</v>
      </c>
      <c r="AJ1249" s="8">
        <v>-999</v>
      </c>
      <c r="AK1249" s="8" t="s">
        <v>12734</v>
      </c>
      <c r="AL1249" s="8" t="s">
        <v>12734</v>
      </c>
      <c r="AM1249" s="8" t="s">
        <v>12734</v>
      </c>
      <c r="AN1249" s="8" t="s">
        <v>12734</v>
      </c>
      <c r="AO1249" s="8" t="s">
        <v>12734</v>
      </c>
      <c r="AP1249" s="8" t="s">
        <v>12734</v>
      </c>
      <c r="AQ1249" s="8" t="s">
        <v>12734</v>
      </c>
      <c r="AR1249" s="8" t="s">
        <v>12734</v>
      </c>
      <c r="AS1249" s="8" t="s">
        <v>12734</v>
      </c>
      <c r="AT1249" s="8">
        <v>-999</v>
      </c>
      <c r="AU1249" s="8">
        <v>-999</v>
      </c>
      <c r="AV1249" s="133" t="s">
        <v>12734</v>
      </c>
      <c r="AW1249" s="133" t="s">
        <v>12734</v>
      </c>
      <c r="AX1249" s="133" t="s">
        <v>12734</v>
      </c>
      <c r="AY1249" s="133" t="s">
        <v>12734</v>
      </c>
      <c r="AZ1249" s="133" t="s">
        <v>12734</v>
      </c>
      <c r="BA1249" s="133" t="s">
        <v>12734</v>
      </c>
      <c r="BB1249" s="133" t="s">
        <v>12734</v>
      </c>
      <c r="BC1249" s="133" t="s">
        <v>12734</v>
      </c>
      <c r="BD1249" s="133" t="s">
        <v>12734</v>
      </c>
      <c r="BE1249" s="133">
        <v>388</v>
      </c>
      <c r="BF1249" s="133">
        <v>373</v>
      </c>
      <c r="BG1249" s="92" t="s">
        <v>12734</v>
      </c>
      <c r="BH1249" s="8">
        <v>10.732795434161627</v>
      </c>
      <c r="BI1249" s="8">
        <v>-1009.7327954341616</v>
      </c>
      <c r="BJ1249" s="12">
        <v>1154</v>
      </c>
      <c r="BK1249" s="10">
        <v>0</v>
      </c>
      <c r="BL1249" s="10">
        <v>0.21403182159055145</v>
      </c>
      <c r="BM1249" s="10">
        <v>-1009.9468272557522</v>
      </c>
      <c r="BN1249" s="41">
        <v>-1864.3069114085577</v>
      </c>
      <c r="BO1249" s="41"/>
      <c r="BP1249" s="10">
        <v>0</v>
      </c>
      <c r="BQ1249" s="38">
        <v>0</v>
      </c>
      <c r="BR1249" s="6" t="s">
        <v>13326</v>
      </c>
      <c r="BS1249" s="51">
        <v>0</v>
      </c>
      <c r="BT1249" s="75">
        <v>2377</v>
      </c>
      <c r="BU1249" s="51">
        <v>0</v>
      </c>
      <c r="BV1249" s="75">
        <v>0</v>
      </c>
      <c r="BW1249" s="75">
        <v>0</v>
      </c>
      <c r="BX1249" s="51"/>
    </row>
    <row r="1250" spans="1:76">
      <c r="A1250" s="48" t="s">
        <v>2338</v>
      </c>
      <c r="B1250" s="104" t="s">
        <v>4728</v>
      </c>
      <c r="C1250" s="2" t="s">
        <v>4640</v>
      </c>
      <c r="D1250" s="91" t="s">
        <v>325</v>
      </c>
      <c r="E1250" s="2" t="s">
        <v>2665</v>
      </c>
      <c r="F1250" s="2" t="s">
        <v>2665</v>
      </c>
      <c r="G1250" s="2" t="s">
        <v>1821</v>
      </c>
      <c r="H1250" s="2" t="s">
        <v>1821</v>
      </c>
      <c r="I1250">
        <v>4016</v>
      </c>
      <c r="J1250" t="s">
        <v>6610</v>
      </c>
      <c r="K1250" t="e">
        <v>#VALUE!</v>
      </c>
      <c r="L1250" t="s">
        <v>3741</v>
      </c>
      <c r="M1250" s="175">
        <v>0</v>
      </c>
      <c r="N1250" s="124">
        <v>0</v>
      </c>
      <c r="O1250" s="67">
        <v>0</v>
      </c>
      <c r="P1250" s="124">
        <v>0</v>
      </c>
      <c r="Q1250" s="124">
        <v>0</v>
      </c>
      <c r="R1250" s="124">
        <v>0</v>
      </c>
      <c r="S1250" s="67">
        <v>0</v>
      </c>
      <c r="T1250" s="124">
        <v>0</v>
      </c>
      <c r="U1250" s="67">
        <v>0</v>
      </c>
      <c r="V1250" s="67">
        <v>0</v>
      </c>
      <c r="W1250" s="67">
        <v>0</v>
      </c>
      <c r="X1250" s="67">
        <v>0</v>
      </c>
      <c r="Y1250" s="4">
        <v>0</v>
      </c>
      <c r="Z1250" s="4">
        <v>0</v>
      </c>
      <c r="AA1250" s="4">
        <v>0</v>
      </c>
      <c r="AB1250" s="8">
        <v>0</v>
      </c>
      <c r="AC1250" s="8">
        <v>0</v>
      </c>
      <c r="AD1250" s="8">
        <v>0</v>
      </c>
      <c r="AE1250" s="8">
        <v>0</v>
      </c>
      <c r="AF1250" s="51">
        <v>0.37915166066423983</v>
      </c>
      <c r="AG1250" s="51">
        <v>0</v>
      </c>
      <c r="AH1250" s="51">
        <v>0</v>
      </c>
      <c r="AI1250" s="51">
        <v>0</v>
      </c>
      <c r="AJ1250" s="8">
        <v>-999</v>
      </c>
      <c r="AK1250" s="8" t="s">
        <v>12734</v>
      </c>
      <c r="AL1250" s="8" t="s">
        <v>12734</v>
      </c>
      <c r="AM1250" s="8" t="s">
        <v>12734</v>
      </c>
      <c r="AN1250" s="8" t="s">
        <v>12734</v>
      </c>
      <c r="AO1250" s="8" t="s">
        <v>12734</v>
      </c>
      <c r="AP1250" s="8" t="s">
        <v>12734</v>
      </c>
      <c r="AQ1250" s="8" t="s">
        <v>12734</v>
      </c>
      <c r="AR1250" s="8" t="s">
        <v>12734</v>
      </c>
      <c r="AS1250" s="8" t="s">
        <v>12734</v>
      </c>
      <c r="AT1250" s="8">
        <v>-999</v>
      </c>
      <c r="AU1250" s="8">
        <v>-999</v>
      </c>
      <c r="AV1250" s="133" t="s">
        <v>12734</v>
      </c>
      <c r="AW1250" s="133" t="s">
        <v>12734</v>
      </c>
      <c r="AX1250" s="133" t="s">
        <v>12734</v>
      </c>
      <c r="AY1250" s="133" t="s">
        <v>12734</v>
      </c>
      <c r="AZ1250" s="133" t="s">
        <v>12734</v>
      </c>
      <c r="BA1250" s="133" t="s">
        <v>12734</v>
      </c>
      <c r="BB1250" s="133" t="s">
        <v>12734</v>
      </c>
      <c r="BC1250" s="133" t="s">
        <v>12734</v>
      </c>
      <c r="BD1250" s="133" t="s">
        <v>12734</v>
      </c>
      <c r="BE1250" s="133">
        <v>388</v>
      </c>
      <c r="BF1250" s="133">
        <v>373</v>
      </c>
      <c r="BG1250" s="92" t="s">
        <v>12734</v>
      </c>
      <c r="BH1250" s="8">
        <v>10.732795434161627</v>
      </c>
      <c r="BI1250" s="8">
        <v>-1009.7327954341616</v>
      </c>
      <c r="BJ1250" s="12">
        <v>1154</v>
      </c>
      <c r="BK1250" s="10">
        <v>0</v>
      </c>
      <c r="BL1250" s="10">
        <v>0.21403182159055145</v>
      </c>
      <c r="BM1250" s="10">
        <v>-1009.9468272557522</v>
      </c>
      <c r="BN1250" s="41">
        <v>-1864.3069114085577</v>
      </c>
      <c r="BO1250" s="41"/>
      <c r="BP1250" s="10">
        <v>0</v>
      </c>
      <c r="BQ1250" s="38">
        <v>0</v>
      </c>
      <c r="BR1250" s="6" t="s">
        <v>13326</v>
      </c>
      <c r="BS1250" s="51">
        <v>0</v>
      </c>
      <c r="BT1250" s="75">
        <v>2377</v>
      </c>
      <c r="BU1250" s="51">
        <v>0</v>
      </c>
      <c r="BV1250" s="75">
        <v>0</v>
      </c>
      <c r="BW1250" s="75">
        <v>0</v>
      </c>
      <c r="BX1250" s="51"/>
    </row>
    <row r="1251" spans="1:76">
      <c r="A1251" s="48" t="s">
        <v>2355</v>
      </c>
      <c r="B1251" s="104" t="s">
        <v>4378</v>
      </c>
      <c r="C1251" s="2" t="s">
        <v>4731</v>
      </c>
      <c r="D1251" s="91" t="s">
        <v>493</v>
      </c>
      <c r="E1251" s="2" t="s">
        <v>2665</v>
      </c>
      <c r="F1251" s="2" t="s">
        <v>2665</v>
      </c>
      <c r="G1251" s="2" t="s">
        <v>1821</v>
      </c>
      <c r="H1251" s="2" t="s">
        <v>1821</v>
      </c>
      <c r="I1251">
        <v>3469</v>
      </c>
      <c r="J1251" t="s">
        <v>7424</v>
      </c>
      <c r="K1251" t="e">
        <v>#VALUE!</v>
      </c>
      <c r="L1251" t="s">
        <v>6194</v>
      </c>
      <c r="M1251" s="175">
        <v>0</v>
      </c>
      <c r="N1251" s="124">
        <v>0</v>
      </c>
      <c r="O1251" s="75">
        <v>0</v>
      </c>
      <c r="P1251" s="124">
        <v>0</v>
      </c>
      <c r="Q1251" s="124">
        <v>0</v>
      </c>
      <c r="R1251" s="124">
        <v>0</v>
      </c>
      <c r="S1251" s="75">
        <v>0</v>
      </c>
      <c r="T1251" s="124">
        <v>0</v>
      </c>
      <c r="U1251" s="75">
        <v>0</v>
      </c>
      <c r="V1251" s="75">
        <v>0</v>
      </c>
      <c r="W1251" s="75">
        <v>0</v>
      </c>
      <c r="X1251" s="75">
        <v>0</v>
      </c>
      <c r="Y1251" s="3">
        <v>0</v>
      </c>
      <c r="Z1251" s="3">
        <v>0</v>
      </c>
      <c r="AA1251" s="3">
        <v>0</v>
      </c>
      <c r="AB1251" s="6">
        <v>0</v>
      </c>
      <c r="AC1251" s="6">
        <v>0</v>
      </c>
      <c r="AD1251" s="6">
        <v>0</v>
      </c>
      <c r="AE1251" s="6">
        <v>0</v>
      </c>
      <c r="AF1251" s="51">
        <v>0.37915166066423983</v>
      </c>
      <c r="AG1251" s="51">
        <v>0</v>
      </c>
      <c r="AH1251" s="51">
        <v>0</v>
      </c>
      <c r="AI1251" s="51">
        <v>0</v>
      </c>
      <c r="AJ1251" s="8">
        <v>-999</v>
      </c>
      <c r="AK1251" s="8" t="s">
        <v>12734</v>
      </c>
      <c r="AL1251" s="8" t="s">
        <v>12734</v>
      </c>
      <c r="AM1251" s="8" t="s">
        <v>12734</v>
      </c>
      <c r="AN1251" s="8" t="s">
        <v>12734</v>
      </c>
      <c r="AO1251" s="8" t="s">
        <v>12734</v>
      </c>
      <c r="AP1251" s="8" t="s">
        <v>12734</v>
      </c>
      <c r="AQ1251" s="8" t="s">
        <v>12734</v>
      </c>
      <c r="AR1251" s="8" t="s">
        <v>12734</v>
      </c>
      <c r="AS1251" s="8" t="s">
        <v>12734</v>
      </c>
      <c r="AT1251" s="8">
        <v>-999</v>
      </c>
      <c r="AU1251" s="8">
        <v>-999</v>
      </c>
      <c r="AV1251" s="133" t="s">
        <v>12734</v>
      </c>
      <c r="AW1251" s="133" t="s">
        <v>12734</v>
      </c>
      <c r="AX1251" s="133" t="s">
        <v>12734</v>
      </c>
      <c r="AY1251" s="133" t="s">
        <v>12734</v>
      </c>
      <c r="AZ1251" s="133" t="s">
        <v>12734</v>
      </c>
      <c r="BA1251" s="133" t="s">
        <v>12734</v>
      </c>
      <c r="BB1251" s="133" t="s">
        <v>12734</v>
      </c>
      <c r="BC1251" s="133" t="s">
        <v>12734</v>
      </c>
      <c r="BD1251" s="133" t="s">
        <v>12734</v>
      </c>
      <c r="BE1251" s="133">
        <v>388</v>
      </c>
      <c r="BF1251" s="133">
        <v>373</v>
      </c>
      <c r="BG1251" s="92" t="s">
        <v>12734</v>
      </c>
      <c r="BH1251" s="6">
        <v>10.732795434161627</v>
      </c>
      <c r="BI1251" s="8">
        <v>-1009.7327954341616</v>
      </c>
      <c r="BJ1251" s="12">
        <v>1154</v>
      </c>
      <c r="BK1251" s="6">
        <v>0</v>
      </c>
      <c r="BL1251" s="6">
        <v>0.21403182159055145</v>
      </c>
      <c r="BM1251" s="6">
        <v>-1009.9468272557522</v>
      </c>
      <c r="BN1251" s="38">
        <v>-1864.3069114085577</v>
      </c>
      <c r="BO1251" s="38"/>
      <c r="BP1251" s="6">
        <v>0</v>
      </c>
      <c r="BQ1251" s="38">
        <v>0</v>
      </c>
      <c r="BR1251" s="6" t="s">
        <v>13326</v>
      </c>
      <c r="BS1251" s="51">
        <v>0</v>
      </c>
      <c r="BT1251" s="75">
        <v>2377</v>
      </c>
      <c r="BU1251" s="51">
        <v>0</v>
      </c>
      <c r="BV1251" s="75">
        <v>0</v>
      </c>
      <c r="BW1251" s="75">
        <v>0</v>
      </c>
      <c r="BX1251" s="51"/>
    </row>
    <row r="1252" spans="1:76">
      <c r="A1252" s="48" t="s">
        <v>2487</v>
      </c>
      <c r="B1252" s="104" t="s">
        <v>4440</v>
      </c>
      <c r="C1252" s="2" t="s">
        <v>4441</v>
      </c>
      <c r="D1252" s="91" t="s">
        <v>596</v>
      </c>
      <c r="E1252" s="2" t="s">
        <v>2665</v>
      </c>
      <c r="F1252" s="2" t="s">
        <v>2665</v>
      </c>
      <c r="G1252" s="2" t="s">
        <v>1821</v>
      </c>
      <c r="H1252" s="2" t="s">
        <v>1821</v>
      </c>
      <c r="I1252">
        <v>1849</v>
      </c>
      <c r="J1252" t="s">
        <v>7765</v>
      </c>
      <c r="K1252" t="e">
        <v>#VALUE!</v>
      </c>
      <c r="L1252" t="s">
        <v>11425</v>
      </c>
      <c r="M1252" s="175">
        <v>0</v>
      </c>
      <c r="N1252" s="124">
        <v>0</v>
      </c>
      <c r="O1252" s="75">
        <v>0</v>
      </c>
      <c r="P1252" s="124">
        <v>0</v>
      </c>
      <c r="Q1252" s="124">
        <v>0</v>
      </c>
      <c r="R1252" s="124">
        <v>0</v>
      </c>
      <c r="S1252" s="75">
        <v>0</v>
      </c>
      <c r="T1252" s="124">
        <v>0</v>
      </c>
      <c r="U1252" s="75">
        <v>0</v>
      </c>
      <c r="V1252" s="75">
        <v>0</v>
      </c>
      <c r="W1252" s="75">
        <v>0</v>
      </c>
      <c r="X1252" s="75">
        <v>0</v>
      </c>
      <c r="Y1252" s="4">
        <v>0</v>
      </c>
      <c r="Z1252" s="4">
        <v>0</v>
      </c>
      <c r="AA1252" s="4">
        <v>0</v>
      </c>
      <c r="AB1252" s="8">
        <v>0</v>
      </c>
      <c r="AC1252" s="8">
        <v>0</v>
      </c>
      <c r="AD1252" s="8">
        <v>0</v>
      </c>
      <c r="AE1252" s="8">
        <v>0</v>
      </c>
      <c r="AF1252" s="51">
        <v>0.37915166066423983</v>
      </c>
      <c r="AG1252" s="51">
        <v>0</v>
      </c>
      <c r="AH1252" s="51">
        <v>0</v>
      </c>
      <c r="AI1252" s="51">
        <v>0</v>
      </c>
      <c r="AJ1252" s="8">
        <v>-999</v>
      </c>
      <c r="AK1252" s="8" t="s">
        <v>12734</v>
      </c>
      <c r="AL1252" s="8" t="s">
        <v>12734</v>
      </c>
      <c r="AM1252" s="8" t="s">
        <v>12734</v>
      </c>
      <c r="AN1252" s="8" t="s">
        <v>12734</v>
      </c>
      <c r="AO1252" s="8" t="s">
        <v>12734</v>
      </c>
      <c r="AP1252" s="8" t="s">
        <v>12734</v>
      </c>
      <c r="AQ1252" s="8" t="s">
        <v>12734</v>
      </c>
      <c r="AR1252" s="8" t="s">
        <v>12734</v>
      </c>
      <c r="AS1252" s="8" t="s">
        <v>12734</v>
      </c>
      <c r="AT1252" s="8">
        <v>-999</v>
      </c>
      <c r="AU1252" s="8">
        <v>-999</v>
      </c>
      <c r="AV1252" s="133" t="s">
        <v>12734</v>
      </c>
      <c r="AW1252" s="133" t="s">
        <v>12734</v>
      </c>
      <c r="AX1252" s="133" t="s">
        <v>12734</v>
      </c>
      <c r="AY1252" s="133" t="s">
        <v>12734</v>
      </c>
      <c r="AZ1252" s="133" t="s">
        <v>12734</v>
      </c>
      <c r="BA1252" s="133" t="s">
        <v>12734</v>
      </c>
      <c r="BB1252" s="133" t="s">
        <v>12734</v>
      </c>
      <c r="BC1252" s="133" t="s">
        <v>12734</v>
      </c>
      <c r="BD1252" s="133" t="s">
        <v>12734</v>
      </c>
      <c r="BE1252" s="133">
        <v>388</v>
      </c>
      <c r="BF1252" s="133">
        <v>373</v>
      </c>
      <c r="BG1252" s="92" t="s">
        <v>12734</v>
      </c>
      <c r="BH1252" s="8">
        <v>10.732795434161627</v>
      </c>
      <c r="BI1252" s="8">
        <v>-1009.7327954341616</v>
      </c>
      <c r="BJ1252" s="12">
        <v>1154</v>
      </c>
      <c r="BK1252" s="10">
        <v>0</v>
      </c>
      <c r="BL1252" s="10">
        <v>0.21403182159055145</v>
      </c>
      <c r="BM1252" s="10">
        <v>-1009.9468272557522</v>
      </c>
      <c r="BN1252" s="41">
        <v>-1864.3069114085577</v>
      </c>
      <c r="BO1252" s="41"/>
      <c r="BP1252" s="10">
        <v>0</v>
      </c>
      <c r="BQ1252" s="38">
        <v>0</v>
      </c>
      <c r="BR1252" s="6" t="s">
        <v>13326</v>
      </c>
      <c r="BS1252" s="51">
        <v>0</v>
      </c>
      <c r="BT1252" s="75">
        <v>2377</v>
      </c>
      <c r="BU1252" s="51">
        <v>0</v>
      </c>
      <c r="BV1252" s="75">
        <v>0</v>
      </c>
      <c r="BW1252" s="75">
        <v>0</v>
      </c>
      <c r="BX1252" s="51"/>
    </row>
  </sheetData>
  <conditionalFormatting sqref="BU1:BU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X2:BX1252" xr:uid="{00000000-0002-0000-05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1189B7"/>
  </sheetPr>
  <dimension ref="A1:BB1224"/>
  <sheetViews>
    <sheetView zoomScale="80" zoomScaleNormal="80" workbookViewId="0">
      <pane xSplit="7" ySplit="1" topLeftCell="L2" activePane="bottomRight" state="frozen"/>
      <selection pane="topRight" activeCell="H1" sqref="H1"/>
      <selection pane="bottomLeft" activeCell="A2" sqref="A2"/>
      <selection pane="bottomRight" sqref="A1:XFD1048576"/>
    </sheetView>
  </sheetViews>
  <sheetFormatPr defaultRowHeight="15"/>
  <cols>
    <col min="1" max="1" width="11.42578125" customWidth="1"/>
    <col min="2" max="3" width="9.140625" customWidth="1"/>
    <col min="4" max="4" width="23.42578125" customWidth="1"/>
    <col min="5" max="7" width="9.140625" customWidth="1"/>
    <col min="8" max="11" width="9.140625" hidden="1" customWidth="1"/>
    <col min="12" max="13" width="8" customWidth="1"/>
    <col min="14" max="14" width="6.5703125" style="66" customWidth="1"/>
    <col min="15" max="15" width="6.28515625" style="66" customWidth="1"/>
    <col min="16" max="16" width="6.5703125" style="66" customWidth="1"/>
    <col min="17" max="17" width="6" style="66" customWidth="1"/>
    <col min="18" max="19" width="7.140625" style="66" customWidth="1"/>
    <col min="20" max="20" width="9.140625" style="66" customWidth="1"/>
    <col min="21" max="25" width="7.5703125" style="66" customWidth="1"/>
    <col min="26" max="27" width="9.140625" style="6" customWidth="1"/>
    <col min="28" max="29" width="11.140625" style="6" hidden="1" customWidth="1"/>
    <col min="30" max="32" width="9.7109375" style="6" hidden="1" customWidth="1"/>
    <col min="33" max="33" width="11.5703125" style="6" hidden="1" customWidth="1"/>
    <col min="34" max="34" width="12.7109375" style="6" hidden="1" customWidth="1"/>
    <col min="35" max="35" width="14.140625" style="6" hidden="1" customWidth="1"/>
    <col min="36" max="36" width="12.140625" style="6" customWidth="1"/>
    <col min="37" max="37" width="12.140625" style="66" hidden="1" customWidth="1"/>
    <col min="38" max="38" width="19.5703125" style="6" hidden="1" customWidth="1"/>
    <col min="39" max="39" width="19.42578125" style="11" hidden="1" customWidth="1"/>
    <col min="40" max="40" width="20.140625" hidden="1" customWidth="1"/>
    <col min="41" max="41" width="13.42578125" style="6" customWidth="1"/>
    <col min="42" max="42" width="19.5703125" style="6" customWidth="1"/>
    <col min="43" max="43" width="10.7109375" style="66" customWidth="1"/>
    <col min="44" max="44" width="14" customWidth="1"/>
    <col min="45" max="45" width="13.140625" style="11" customWidth="1"/>
    <col min="46" max="46" width="14.28515625" customWidth="1"/>
    <col min="47" max="47" width="16.140625" hidden="1" customWidth="1"/>
    <col min="48" max="48" width="11" style="11" customWidth="1"/>
    <col min="49" max="49" width="10.42578125" customWidth="1"/>
    <col min="50" max="50" width="14.42578125" customWidth="1"/>
    <col min="51" max="51" width="10.28515625" customWidth="1"/>
    <col min="52" max="52" width="12.5703125" customWidth="1"/>
    <col min="53" max="53" width="12" customWidth="1"/>
    <col min="54" max="54" width="20.140625" style="6" customWidth="1"/>
    <col min="55" max="55" width="14.85546875" customWidth="1"/>
    <col min="56" max="56" width="15.28515625" bestFit="1" customWidth="1"/>
  </cols>
  <sheetData>
    <row r="1" spans="1:54" s="13" customFormat="1">
      <c r="A1" s="13" t="s">
        <v>2531</v>
      </c>
      <c r="B1" s="13" t="s">
        <v>2532</v>
      </c>
      <c r="C1" s="13" t="s">
        <v>2533</v>
      </c>
      <c r="D1" s="13" t="s">
        <v>9582</v>
      </c>
      <c r="E1" s="13" t="s">
        <v>1354</v>
      </c>
      <c r="F1" s="13" t="s">
        <v>2656</v>
      </c>
      <c r="G1" s="13" t="s">
        <v>1355</v>
      </c>
      <c r="H1" s="13" t="s">
        <v>10561</v>
      </c>
      <c r="I1" s="13" t="s">
        <v>10560</v>
      </c>
      <c r="J1" s="13" t="s">
        <v>11299</v>
      </c>
      <c r="K1" s="13" t="s">
        <v>11300</v>
      </c>
      <c r="L1" s="13" t="s">
        <v>8350</v>
      </c>
      <c r="M1" s="13" t="s">
        <v>5627</v>
      </c>
      <c r="N1" s="161" t="s">
        <v>662</v>
      </c>
      <c r="O1" s="161" t="s">
        <v>663</v>
      </c>
      <c r="P1" s="161" t="s">
        <v>11293</v>
      </c>
      <c r="Q1" s="161" t="s">
        <v>665</v>
      </c>
      <c r="R1" s="161" t="s">
        <v>11296</v>
      </c>
      <c r="S1" s="161" t="s">
        <v>11438</v>
      </c>
      <c r="T1" s="161" t="s">
        <v>666</v>
      </c>
      <c r="U1" s="161" t="s">
        <v>659</v>
      </c>
      <c r="V1" s="161" t="s">
        <v>667</v>
      </c>
      <c r="W1" s="161" t="s">
        <v>656</v>
      </c>
      <c r="X1" s="161" t="s">
        <v>652</v>
      </c>
      <c r="Y1" s="161" t="s">
        <v>653</v>
      </c>
      <c r="Z1" s="21" t="s">
        <v>664</v>
      </c>
      <c r="AA1" s="21" t="s">
        <v>668</v>
      </c>
      <c r="AB1" s="21" t="s">
        <v>2540</v>
      </c>
      <c r="AC1" s="21" t="s">
        <v>11295</v>
      </c>
      <c r="AD1" s="21" t="s">
        <v>2541</v>
      </c>
      <c r="AE1" s="21" t="s">
        <v>11405</v>
      </c>
      <c r="AF1" s="21" t="s">
        <v>11437</v>
      </c>
      <c r="AG1" s="21" t="s">
        <v>2542</v>
      </c>
      <c r="AH1" s="21" t="s">
        <v>2543</v>
      </c>
      <c r="AI1" s="21" t="s">
        <v>2544</v>
      </c>
      <c r="AJ1" s="21" t="s">
        <v>2545</v>
      </c>
      <c r="AK1" s="161" t="s">
        <v>10207</v>
      </c>
      <c r="AL1" s="21" t="s">
        <v>9570</v>
      </c>
      <c r="AM1" s="16" t="s">
        <v>10208</v>
      </c>
      <c r="AN1" s="16" t="s">
        <v>10206</v>
      </c>
      <c r="AO1" s="21" t="s">
        <v>2888</v>
      </c>
      <c r="AP1" s="21" t="s">
        <v>2889</v>
      </c>
      <c r="AQ1" s="161" t="s">
        <v>2551</v>
      </c>
      <c r="AR1" s="13" t="s">
        <v>2552</v>
      </c>
      <c r="AS1" s="13" t="s">
        <v>2556</v>
      </c>
      <c r="AT1" s="13" t="s">
        <v>2569</v>
      </c>
      <c r="AU1" s="21" t="s">
        <v>2560</v>
      </c>
      <c r="AV1" s="13" t="s">
        <v>2570</v>
      </c>
      <c r="AW1" s="13" t="s">
        <v>10241</v>
      </c>
      <c r="AX1" s="21" t="s">
        <v>11436</v>
      </c>
      <c r="AY1" s="21" t="s">
        <v>11435</v>
      </c>
      <c r="AZ1" s="13" t="s">
        <v>11338</v>
      </c>
      <c r="BA1" s="13" t="s">
        <v>11339</v>
      </c>
      <c r="BB1" s="13" t="s">
        <v>8546</v>
      </c>
    </row>
    <row r="2" spans="1:54">
      <c r="A2" s="223" t="s">
        <v>2462</v>
      </c>
      <c r="B2" s="33" t="s">
        <v>4909</v>
      </c>
      <c r="C2" s="33" t="s">
        <v>4036</v>
      </c>
      <c r="D2" s="122" t="s">
        <v>691</v>
      </c>
      <c r="E2" s="33" t="s">
        <v>1369</v>
      </c>
      <c r="F2" s="115" t="s">
        <v>3643</v>
      </c>
      <c r="G2" s="1" t="s">
        <v>1367</v>
      </c>
      <c r="H2" s="115">
        <v>8700</v>
      </c>
      <c r="I2" s="115" t="s">
        <v>8069</v>
      </c>
      <c r="J2" s="115" t="e">
        <v>#VALUE!</v>
      </c>
      <c r="K2" s="115" t="s">
        <v>3864</v>
      </c>
      <c r="L2" s="178">
        <v>34</v>
      </c>
      <c r="M2" s="178">
        <v>34</v>
      </c>
      <c r="N2" s="116">
        <v>21</v>
      </c>
      <c r="O2" s="116">
        <v>6</v>
      </c>
      <c r="P2" s="116">
        <v>0</v>
      </c>
      <c r="Q2" s="116">
        <v>0</v>
      </c>
      <c r="R2" s="116">
        <v>0</v>
      </c>
      <c r="S2" s="116">
        <v>0</v>
      </c>
      <c r="T2" s="116">
        <v>223</v>
      </c>
      <c r="U2" s="116">
        <v>137</v>
      </c>
      <c r="V2" s="116">
        <v>64</v>
      </c>
      <c r="W2" s="116">
        <v>36</v>
      </c>
      <c r="X2" s="116">
        <v>300</v>
      </c>
      <c r="Y2" s="116">
        <v>42</v>
      </c>
      <c r="Z2" s="117">
        <v>2.5829596412556053</v>
      </c>
      <c r="AA2" s="117">
        <v>0.80269058295964124</v>
      </c>
      <c r="AB2" s="117">
        <v>10</v>
      </c>
      <c r="AC2" s="117">
        <v>0</v>
      </c>
      <c r="AD2" s="117">
        <v>0</v>
      </c>
      <c r="AE2" s="117">
        <v>0</v>
      </c>
      <c r="AF2" s="117">
        <v>0</v>
      </c>
      <c r="AG2" s="117">
        <v>13.274336283185839</v>
      </c>
      <c r="AH2" s="117">
        <v>4.6869017652761196</v>
      </c>
      <c r="AI2" s="117">
        <v>6.7889496249412264</v>
      </c>
      <c r="AJ2" s="117">
        <v>34.750187673403182</v>
      </c>
      <c r="AK2" s="116">
        <v>1</v>
      </c>
      <c r="AL2" s="117">
        <v>0</v>
      </c>
      <c r="AM2" s="120" t="s">
        <v>12734</v>
      </c>
      <c r="AN2" s="120" t="s">
        <v>12734</v>
      </c>
      <c r="AO2" s="34">
        <v>7.7314063767477226</v>
      </c>
      <c r="AP2" s="117">
        <v>27.018781296655462</v>
      </c>
      <c r="AQ2" s="116">
        <v>1</v>
      </c>
      <c r="AR2" s="117">
        <v>27.018781296655462</v>
      </c>
      <c r="AS2" s="118">
        <v>40.465837294091742</v>
      </c>
      <c r="AT2" s="117"/>
      <c r="AU2" s="117">
        <v>27.018781296655462</v>
      </c>
      <c r="AV2" s="118">
        <v>40.465837294091742</v>
      </c>
      <c r="AW2" s="121">
        <v>15.33</v>
      </c>
      <c r="AX2" s="173">
        <v>2</v>
      </c>
      <c r="AY2" s="121">
        <v>13.33</v>
      </c>
      <c r="AZ2" s="166">
        <v>12</v>
      </c>
      <c r="BA2" s="166">
        <v>20</v>
      </c>
      <c r="BB2" s="121"/>
    </row>
    <row r="3" spans="1:54">
      <c r="A3" s="119" t="s">
        <v>1603</v>
      </c>
      <c r="B3" s="33" t="s">
        <v>4904</v>
      </c>
      <c r="C3" s="33" t="s">
        <v>4961</v>
      </c>
      <c r="D3" s="122" t="s">
        <v>1204</v>
      </c>
      <c r="E3" s="33" t="s">
        <v>1369</v>
      </c>
      <c r="F3" s="115" t="s">
        <v>3643</v>
      </c>
      <c r="G3" s="1" t="s">
        <v>1367</v>
      </c>
      <c r="H3" s="115">
        <v>13125</v>
      </c>
      <c r="I3" s="115" t="s">
        <v>7441</v>
      </c>
      <c r="J3" s="115" t="e">
        <v>#VALUE!</v>
      </c>
      <c r="K3" s="115" t="s">
        <v>3077</v>
      </c>
      <c r="L3" s="178">
        <v>33</v>
      </c>
      <c r="M3" s="178">
        <v>33</v>
      </c>
      <c r="N3" s="116">
        <v>20</v>
      </c>
      <c r="O3" s="116">
        <v>5</v>
      </c>
      <c r="P3" s="116">
        <v>0</v>
      </c>
      <c r="Q3" s="116">
        <v>0</v>
      </c>
      <c r="R3" s="116">
        <v>0</v>
      </c>
      <c r="S3" s="116">
        <v>0</v>
      </c>
      <c r="T3" s="116">
        <v>212.1</v>
      </c>
      <c r="U3" s="116">
        <v>142</v>
      </c>
      <c r="V3" s="116">
        <v>59</v>
      </c>
      <c r="W3" s="116">
        <v>29</v>
      </c>
      <c r="X3" s="116">
        <v>326</v>
      </c>
      <c r="Y3" s="116">
        <v>48</v>
      </c>
      <c r="Z3" s="117">
        <v>2.5035360678925036</v>
      </c>
      <c r="AA3" s="117">
        <v>0.8958038661008958</v>
      </c>
      <c r="AB3" s="117">
        <v>9.5238095238095237</v>
      </c>
      <c r="AC3" s="117">
        <v>0</v>
      </c>
      <c r="AD3" s="117">
        <v>0</v>
      </c>
      <c r="AE3" s="117">
        <v>0</v>
      </c>
      <c r="AF3" s="117">
        <v>0</v>
      </c>
      <c r="AG3" s="117">
        <v>14.424778761061946</v>
      </c>
      <c r="AH3" s="117">
        <v>4.7261402510658108</v>
      </c>
      <c r="AI3" s="117">
        <v>5.1004136196777985</v>
      </c>
      <c r="AJ3" s="117">
        <v>33.775142155615079</v>
      </c>
      <c r="AK3" s="116">
        <v>2</v>
      </c>
      <c r="AL3" s="117">
        <v>0</v>
      </c>
      <c r="AM3" s="120" t="s">
        <v>12734</v>
      </c>
      <c r="AN3" s="120" t="s">
        <v>12734</v>
      </c>
      <c r="AO3" s="34">
        <v>7.7314063767477226</v>
      </c>
      <c r="AP3" s="117">
        <v>26.043735778867358</v>
      </c>
      <c r="AQ3" s="116">
        <v>2</v>
      </c>
      <c r="AR3" s="117">
        <v>26.043735778867358</v>
      </c>
      <c r="AS3" s="118">
        <v>39.041606225456455</v>
      </c>
      <c r="AT3" s="117"/>
      <c r="AU3" s="117">
        <v>26.043735778867358</v>
      </c>
      <c r="AV3" s="118">
        <v>39.041606225456455</v>
      </c>
      <c r="AW3" s="121">
        <v>6.33</v>
      </c>
      <c r="AX3" s="173">
        <v>4</v>
      </c>
      <c r="AY3" s="121">
        <v>2.33</v>
      </c>
      <c r="AZ3" s="166">
        <v>5</v>
      </c>
      <c r="BA3" s="166">
        <v>9</v>
      </c>
      <c r="BB3" s="121"/>
    </row>
    <row r="4" spans="1:54">
      <c r="A4" s="119" t="s">
        <v>3120</v>
      </c>
      <c r="B4" s="33" t="s">
        <v>4913</v>
      </c>
      <c r="C4" s="33" t="s">
        <v>4914</v>
      </c>
      <c r="D4" s="122" t="s">
        <v>2708</v>
      </c>
      <c r="E4" s="33" t="s">
        <v>1458</v>
      </c>
      <c r="F4" s="115" t="s">
        <v>6289</v>
      </c>
      <c r="G4" s="1" t="s">
        <v>1367</v>
      </c>
      <c r="H4" s="115">
        <v>10954</v>
      </c>
      <c r="I4" s="115" t="s">
        <v>6419</v>
      </c>
      <c r="J4" s="115" t="e">
        <v>#VALUE!</v>
      </c>
      <c r="K4" s="115" t="s">
        <v>3121</v>
      </c>
      <c r="L4" s="178">
        <v>32</v>
      </c>
      <c r="M4" s="178">
        <v>32</v>
      </c>
      <c r="N4" s="116">
        <v>11</v>
      </c>
      <c r="O4" s="116">
        <v>8</v>
      </c>
      <c r="P4" s="116">
        <v>0</v>
      </c>
      <c r="Q4" s="116">
        <v>0</v>
      </c>
      <c r="R4" s="116">
        <v>0</v>
      </c>
      <c r="S4" s="116">
        <v>0</v>
      </c>
      <c r="T4" s="116">
        <v>204</v>
      </c>
      <c r="U4" s="116">
        <v>154</v>
      </c>
      <c r="V4" s="116">
        <v>55</v>
      </c>
      <c r="W4" s="116">
        <v>19</v>
      </c>
      <c r="X4" s="116">
        <v>255</v>
      </c>
      <c r="Y4" s="116">
        <v>44</v>
      </c>
      <c r="Z4" s="117">
        <v>2.4264705882352939</v>
      </c>
      <c r="AA4" s="117">
        <v>0.97058823529411764</v>
      </c>
      <c r="AB4" s="117">
        <v>5.2380952380952381</v>
      </c>
      <c r="AC4" s="117">
        <v>0</v>
      </c>
      <c r="AD4" s="117">
        <v>0</v>
      </c>
      <c r="AE4" s="117">
        <v>0</v>
      </c>
      <c r="AF4" s="117">
        <v>0</v>
      </c>
      <c r="AG4" s="117">
        <v>11.283185840707963</v>
      </c>
      <c r="AH4" s="117">
        <v>4.7909235037653621</v>
      </c>
      <c r="AI4" s="117">
        <v>3.8409013315124558</v>
      </c>
      <c r="AJ4" s="117">
        <v>25.153105914081021</v>
      </c>
      <c r="AK4" s="116">
        <v>3</v>
      </c>
      <c r="AL4" s="117">
        <v>0</v>
      </c>
      <c r="AM4" s="120" t="s">
        <v>12734</v>
      </c>
      <c r="AN4" s="120" t="s">
        <v>12734</v>
      </c>
      <c r="AO4" s="34">
        <v>7.7314063767477226</v>
      </c>
      <c r="AP4" s="117">
        <v>17.421699537333296</v>
      </c>
      <c r="AQ4" s="116">
        <v>3</v>
      </c>
      <c r="AR4" s="117">
        <v>17.421699537333296</v>
      </c>
      <c r="AS4" s="118">
        <v>26.447556341560805</v>
      </c>
      <c r="AT4" s="117"/>
      <c r="AU4" s="117">
        <v>17.421699537333296</v>
      </c>
      <c r="AV4" s="118">
        <v>26.447556341560805</v>
      </c>
      <c r="AW4" s="121">
        <v>9.33</v>
      </c>
      <c r="AX4" s="173">
        <v>20</v>
      </c>
      <c r="AY4" s="121">
        <v>-10.67</v>
      </c>
      <c r="AZ4" s="166">
        <v>7</v>
      </c>
      <c r="BA4" s="166">
        <v>13</v>
      </c>
      <c r="BB4" s="121"/>
    </row>
    <row r="5" spans="1:54">
      <c r="A5" s="222" t="s">
        <v>2396</v>
      </c>
      <c r="B5" s="33" t="s">
        <v>4908</v>
      </c>
      <c r="C5" s="33" t="s">
        <v>4274</v>
      </c>
      <c r="D5" s="122" t="s">
        <v>677</v>
      </c>
      <c r="E5" s="33" t="s">
        <v>1410</v>
      </c>
      <c r="F5" s="1" t="s">
        <v>6289</v>
      </c>
      <c r="G5" s="1" t="s">
        <v>1367</v>
      </c>
      <c r="H5" s="1">
        <v>10131</v>
      </c>
      <c r="I5" s="1" t="s">
        <v>8009</v>
      </c>
      <c r="J5" s="1" t="e">
        <v>#VALUE!</v>
      </c>
      <c r="K5" s="1" t="s">
        <v>3803</v>
      </c>
      <c r="L5" s="176">
        <v>33</v>
      </c>
      <c r="M5" s="176">
        <v>33</v>
      </c>
      <c r="N5" s="68">
        <v>18</v>
      </c>
      <c r="O5" s="68">
        <v>6</v>
      </c>
      <c r="P5" s="68">
        <v>0</v>
      </c>
      <c r="Q5" s="68">
        <v>0</v>
      </c>
      <c r="R5" s="68">
        <v>0</v>
      </c>
      <c r="S5" s="68">
        <v>0</v>
      </c>
      <c r="T5" s="68">
        <v>209</v>
      </c>
      <c r="U5" s="68">
        <v>161</v>
      </c>
      <c r="V5" s="68">
        <v>77</v>
      </c>
      <c r="W5" s="68">
        <v>24</v>
      </c>
      <c r="X5" s="68">
        <v>251</v>
      </c>
      <c r="Y5" s="68">
        <v>56</v>
      </c>
      <c r="Z5" s="5">
        <v>3.3157894736842106</v>
      </c>
      <c r="AA5" s="5">
        <v>1.0382775119617225</v>
      </c>
      <c r="AB5" s="54">
        <v>8.5714285714285712</v>
      </c>
      <c r="AC5" s="54">
        <v>0</v>
      </c>
      <c r="AD5" s="54">
        <v>0</v>
      </c>
      <c r="AE5" s="54">
        <v>0</v>
      </c>
      <c r="AF5" s="54">
        <v>0</v>
      </c>
      <c r="AG5" s="54">
        <v>11.106194690265486</v>
      </c>
      <c r="AH5" s="5">
        <v>2.3404010235397763</v>
      </c>
      <c r="AI5" s="5">
        <v>2.9235206985265405</v>
      </c>
      <c r="AJ5" s="54">
        <v>24.941544983760377</v>
      </c>
      <c r="AK5" s="77">
        <v>4</v>
      </c>
      <c r="AL5" s="54">
        <v>0</v>
      </c>
      <c r="AM5" s="59" t="s">
        <v>12734</v>
      </c>
      <c r="AN5" s="59" t="s">
        <v>12734</v>
      </c>
      <c r="AO5" s="54">
        <v>7.7314063767477226</v>
      </c>
      <c r="AP5" s="54">
        <v>17.210138607012652</v>
      </c>
      <c r="AQ5" s="77">
        <v>4</v>
      </c>
      <c r="AR5" s="54">
        <v>17.210138607012652</v>
      </c>
      <c r="AS5" s="60">
        <v>26.13853317866727</v>
      </c>
      <c r="AT5" s="54"/>
      <c r="AU5" s="54">
        <v>17.210138607012652</v>
      </c>
      <c r="AV5" s="60">
        <v>26.13853317866727</v>
      </c>
      <c r="AW5" s="114">
        <v>29</v>
      </c>
      <c r="AX5" s="172">
        <v>22</v>
      </c>
      <c r="AY5" s="114">
        <v>7</v>
      </c>
      <c r="AZ5" s="165">
        <v>19</v>
      </c>
      <c r="BA5" s="165">
        <v>38</v>
      </c>
      <c r="BB5" s="73"/>
    </row>
    <row r="6" spans="1:54">
      <c r="A6" s="185" t="s">
        <v>1807</v>
      </c>
      <c r="B6" s="1" t="s">
        <v>4894</v>
      </c>
      <c r="C6" s="1" t="s">
        <v>4250</v>
      </c>
      <c r="D6" s="122" t="s">
        <v>706</v>
      </c>
      <c r="E6" s="1" t="s">
        <v>1369</v>
      </c>
      <c r="F6" s="1" t="s">
        <v>3643</v>
      </c>
      <c r="G6" s="1" t="s">
        <v>1367</v>
      </c>
      <c r="H6" s="1">
        <v>1943</v>
      </c>
      <c r="I6" s="1" t="s">
        <v>6347</v>
      </c>
      <c r="J6" s="1" t="e">
        <v>#VALUE!</v>
      </c>
      <c r="K6" s="1" t="s">
        <v>3267</v>
      </c>
      <c r="L6" s="176">
        <v>33</v>
      </c>
      <c r="M6" s="176">
        <v>33</v>
      </c>
      <c r="N6" s="68">
        <v>18</v>
      </c>
      <c r="O6" s="68">
        <v>5</v>
      </c>
      <c r="P6" s="68">
        <v>0</v>
      </c>
      <c r="Q6" s="68">
        <v>0</v>
      </c>
      <c r="R6" s="68">
        <v>0</v>
      </c>
      <c r="S6" s="68">
        <v>0</v>
      </c>
      <c r="T6" s="68">
        <v>208.2</v>
      </c>
      <c r="U6" s="68">
        <v>175</v>
      </c>
      <c r="V6" s="68">
        <v>68</v>
      </c>
      <c r="W6" s="68">
        <v>21</v>
      </c>
      <c r="X6" s="68">
        <v>187</v>
      </c>
      <c r="Y6" s="68">
        <v>30</v>
      </c>
      <c r="Z6" s="5">
        <v>2.9394812680115274</v>
      </c>
      <c r="AA6" s="5">
        <v>0.98463016330451492</v>
      </c>
      <c r="AB6" s="5">
        <v>8.5714285714285712</v>
      </c>
      <c r="AC6" s="5">
        <v>0</v>
      </c>
      <c r="AD6" s="5">
        <v>0</v>
      </c>
      <c r="AE6" s="5">
        <v>0</v>
      </c>
      <c r="AF6" s="5">
        <v>0</v>
      </c>
      <c r="AG6" s="5">
        <v>8.2743362831858409</v>
      </c>
      <c r="AH6" s="5">
        <v>3.4080188096755304</v>
      </c>
      <c r="AI6" s="5">
        <v>3.7052480495148856</v>
      </c>
      <c r="AJ6" s="5">
        <v>23.959031713804826</v>
      </c>
      <c r="AK6" s="68">
        <v>5</v>
      </c>
      <c r="AL6" s="5">
        <v>0</v>
      </c>
      <c r="AM6" s="17" t="s">
        <v>12734</v>
      </c>
      <c r="AN6" s="17" t="s">
        <v>12734</v>
      </c>
      <c r="AO6" s="5">
        <v>7.7314063767477226</v>
      </c>
      <c r="AP6" s="5">
        <v>16.227625337057106</v>
      </c>
      <c r="AQ6" s="68">
        <v>5</v>
      </c>
      <c r="AR6" s="14">
        <v>16.227625337057106</v>
      </c>
      <c r="AS6" s="42">
        <v>24.703394101681901</v>
      </c>
      <c r="AT6" s="19"/>
      <c r="AU6" s="19">
        <v>16.227625337057106</v>
      </c>
      <c r="AV6" s="42">
        <v>24.703394101681901</v>
      </c>
      <c r="AW6" s="114">
        <v>68.5</v>
      </c>
      <c r="AX6" s="172">
        <v>28</v>
      </c>
      <c r="AY6" s="114">
        <v>40.5</v>
      </c>
      <c r="AZ6" s="165">
        <v>55</v>
      </c>
      <c r="BA6" s="165">
        <v>100</v>
      </c>
      <c r="BB6" s="73"/>
    </row>
    <row r="7" spans="1:54">
      <c r="A7" s="221" t="s">
        <v>10850</v>
      </c>
      <c r="B7" s="1" t="s">
        <v>10851</v>
      </c>
      <c r="C7" s="1" t="s">
        <v>4306</v>
      </c>
      <c r="D7" s="122" t="s">
        <v>10778</v>
      </c>
      <c r="E7" s="1" t="s">
        <v>1388</v>
      </c>
      <c r="F7" s="1" t="s">
        <v>3643</v>
      </c>
      <c r="G7" s="1" t="s">
        <v>1367</v>
      </c>
      <c r="H7" s="225">
        <v>19427</v>
      </c>
      <c r="I7" s="225" t="s">
        <v>10852</v>
      </c>
      <c r="J7" s="261" t="e">
        <v>#VALUE!</v>
      </c>
      <c r="K7" s="261" t="s">
        <v>11153</v>
      </c>
      <c r="L7" s="177">
        <v>34</v>
      </c>
      <c r="M7" s="177">
        <v>33</v>
      </c>
      <c r="N7" s="230">
        <v>15</v>
      </c>
      <c r="O7" s="97">
        <v>8</v>
      </c>
      <c r="P7" s="97">
        <v>0</v>
      </c>
      <c r="Q7" s="230">
        <v>0</v>
      </c>
      <c r="R7" s="97">
        <v>0</v>
      </c>
      <c r="S7" s="97">
        <v>0</v>
      </c>
      <c r="T7" s="230">
        <v>214.1</v>
      </c>
      <c r="U7" s="230">
        <v>186</v>
      </c>
      <c r="V7" s="230">
        <v>78</v>
      </c>
      <c r="W7" s="230">
        <v>31</v>
      </c>
      <c r="X7" s="230">
        <v>259</v>
      </c>
      <c r="Y7" s="230">
        <v>40</v>
      </c>
      <c r="Z7" s="233">
        <v>3.2788416627744046</v>
      </c>
      <c r="AA7" s="233">
        <v>1.0555815039701075</v>
      </c>
      <c r="AB7" s="233">
        <v>7.1428571428571423</v>
      </c>
      <c r="AC7" s="267">
        <v>0</v>
      </c>
      <c r="AD7" s="233">
        <v>0</v>
      </c>
      <c r="AE7" s="267">
        <v>0</v>
      </c>
      <c r="AF7" s="267">
        <v>0</v>
      </c>
      <c r="AG7" s="233">
        <v>11.460176991150442</v>
      </c>
      <c r="AH7" s="233">
        <v>2.495312859938339</v>
      </c>
      <c r="AI7" s="233">
        <v>2.7275211652111553</v>
      </c>
      <c r="AJ7" s="237">
        <v>23.825868159157078</v>
      </c>
      <c r="AK7" s="268">
        <v>6</v>
      </c>
      <c r="AL7" s="269">
        <v>0</v>
      </c>
      <c r="AM7" s="270" t="s">
        <v>12734</v>
      </c>
      <c r="AN7" s="277" t="s">
        <v>12734</v>
      </c>
      <c r="AO7" s="233">
        <v>7.7314063767477226</v>
      </c>
      <c r="AP7" s="233">
        <v>16.094461782409354</v>
      </c>
      <c r="AQ7" s="230">
        <v>6</v>
      </c>
      <c r="AR7" s="233">
        <v>16.094461782409354</v>
      </c>
      <c r="AS7" s="249">
        <v>24.508884544661964</v>
      </c>
      <c r="AT7" s="233"/>
      <c r="AU7" s="233">
        <v>16.094461782409354</v>
      </c>
      <c r="AV7" s="283">
        <v>24.508884544661964</v>
      </c>
      <c r="AW7" s="289">
        <v>25.83</v>
      </c>
      <c r="AX7" s="291">
        <v>29</v>
      </c>
      <c r="AY7" s="292">
        <v>-3.1700000000000017</v>
      </c>
      <c r="AZ7" s="293">
        <v>19</v>
      </c>
      <c r="BA7" s="293">
        <v>30</v>
      </c>
      <c r="BB7" s="289"/>
    </row>
    <row r="8" spans="1:54">
      <c r="A8" s="221" t="s">
        <v>2124</v>
      </c>
      <c r="B8" s="1" t="s">
        <v>5393</v>
      </c>
      <c r="C8" s="1" t="s">
        <v>4049</v>
      </c>
      <c r="D8" s="122" t="s">
        <v>1102</v>
      </c>
      <c r="E8" s="1" t="s">
        <v>1414</v>
      </c>
      <c r="F8" s="1" t="s">
        <v>3643</v>
      </c>
      <c r="G8" s="1" t="s">
        <v>1367</v>
      </c>
      <c r="H8" s="225">
        <v>4676</v>
      </c>
      <c r="I8" s="225" t="s">
        <v>7805</v>
      </c>
      <c r="J8" s="261" t="e">
        <v>#VALUE!</v>
      </c>
      <c r="K8" s="261" t="s">
        <v>3539</v>
      </c>
      <c r="L8" s="177">
        <v>33</v>
      </c>
      <c r="M8" s="177">
        <v>33</v>
      </c>
      <c r="N8" s="230">
        <v>16</v>
      </c>
      <c r="O8" s="97">
        <v>6</v>
      </c>
      <c r="P8" s="97">
        <v>0</v>
      </c>
      <c r="Q8" s="230">
        <v>0</v>
      </c>
      <c r="R8" s="97">
        <v>0</v>
      </c>
      <c r="S8" s="97">
        <v>0</v>
      </c>
      <c r="T8" s="230">
        <v>194.2</v>
      </c>
      <c r="U8" s="230">
        <v>154</v>
      </c>
      <c r="V8" s="230">
        <v>66</v>
      </c>
      <c r="W8" s="230">
        <v>15</v>
      </c>
      <c r="X8" s="230">
        <v>240</v>
      </c>
      <c r="Y8" s="230">
        <v>57</v>
      </c>
      <c r="Z8" s="233">
        <v>3.05870236869207</v>
      </c>
      <c r="AA8" s="233">
        <v>1.086508753861998</v>
      </c>
      <c r="AB8" s="233">
        <v>7.6190476190476186</v>
      </c>
      <c r="AC8" s="267">
        <v>0</v>
      </c>
      <c r="AD8" s="233">
        <v>0</v>
      </c>
      <c r="AE8" s="267">
        <v>0</v>
      </c>
      <c r="AF8" s="267">
        <v>0</v>
      </c>
      <c r="AG8" s="233">
        <v>10.619469026548671</v>
      </c>
      <c r="AH8" s="233">
        <v>2.8945193153676465</v>
      </c>
      <c r="AI8" s="233">
        <v>2.059423132300219</v>
      </c>
      <c r="AJ8" s="237">
        <v>23.192459093264155</v>
      </c>
      <c r="AK8" s="268">
        <v>7</v>
      </c>
      <c r="AL8" s="269">
        <v>0</v>
      </c>
      <c r="AM8" s="270" t="s">
        <v>12734</v>
      </c>
      <c r="AN8" s="277" t="s">
        <v>12734</v>
      </c>
      <c r="AO8" s="233">
        <v>7.7314063767477226</v>
      </c>
      <c r="AP8" s="233">
        <v>15.461052716516432</v>
      </c>
      <c r="AQ8" s="230">
        <v>7</v>
      </c>
      <c r="AR8" s="233">
        <v>15.461052716516432</v>
      </c>
      <c r="AS8" s="249">
        <v>23.583675562781384</v>
      </c>
      <c r="AT8" s="233"/>
      <c r="AU8" s="233">
        <v>15.461052716516432</v>
      </c>
      <c r="AV8" s="283">
        <v>23.583675562781384</v>
      </c>
      <c r="AW8" s="289">
        <v>57.67</v>
      </c>
      <c r="AX8" s="291">
        <v>30</v>
      </c>
      <c r="AY8" s="292">
        <v>27.67</v>
      </c>
      <c r="AZ8" s="293">
        <v>38</v>
      </c>
      <c r="BA8" s="293">
        <v>71</v>
      </c>
      <c r="BB8" s="289"/>
    </row>
    <row r="9" spans="1:54">
      <c r="A9" s="221" t="s">
        <v>10309</v>
      </c>
      <c r="B9" s="1" t="s">
        <v>4438</v>
      </c>
      <c r="C9" s="1" t="s">
        <v>4642</v>
      </c>
      <c r="D9" s="122" t="s">
        <v>10169</v>
      </c>
      <c r="E9" s="1" t="s">
        <v>1382</v>
      </c>
      <c r="F9" s="1" t="s">
        <v>6289</v>
      </c>
      <c r="G9" s="1" t="s">
        <v>1367</v>
      </c>
      <c r="H9" s="225">
        <v>17479</v>
      </c>
      <c r="I9" s="225" t="s">
        <v>10193</v>
      </c>
      <c r="J9" s="261" t="e">
        <v>#VALUE!</v>
      </c>
      <c r="K9" s="261" t="s">
        <v>10310</v>
      </c>
      <c r="L9" s="177">
        <v>33</v>
      </c>
      <c r="M9" s="177">
        <v>33</v>
      </c>
      <c r="N9" s="230">
        <v>11</v>
      </c>
      <c r="O9" s="97">
        <v>8</v>
      </c>
      <c r="P9" s="97">
        <v>0</v>
      </c>
      <c r="Q9" s="230">
        <v>0</v>
      </c>
      <c r="R9" s="97">
        <v>0</v>
      </c>
      <c r="S9" s="97">
        <v>0</v>
      </c>
      <c r="T9" s="230">
        <v>196.1</v>
      </c>
      <c r="U9" s="230">
        <v>135</v>
      </c>
      <c r="V9" s="230">
        <v>60</v>
      </c>
      <c r="W9" s="230">
        <v>25</v>
      </c>
      <c r="X9" s="230">
        <v>231</v>
      </c>
      <c r="Y9" s="230">
        <v>55</v>
      </c>
      <c r="Z9" s="233">
        <v>2.7536970933197349</v>
      </c>
      <c r="AA9" s="233">
        <v>0.96889342172361048</v>
      </c>
      <c r="AB9" s="233">
        <v>5.2380952380952381</v>
      </c>
      <c r="AC9" s="267">
        <v>0</v>
      </c>
      <c r="AD9" s="233">
        <v>0</v>
      </c>
      <c r="AE9" s="267">
        <v>0</v>
      </c>
      <c r="AF9" s="267">
        <v>0</v>
      </c>
      <c r="AG9" s="233">
        <v>10.221238938053096</v>
      </c>
      <c r="AH9" s="233">
        <v>3.7460335651118153</v>
      </c>
      <c r="AI9" s="233">
        <v>3.7286981353290232</v>
      </c>
      <c r="AJ9" s="237">
        <v>22.934065876589173</v>
      </c>
      <c r="AK9" s="268">
        <v>8</v>
      </c>
      <c r="AL9" s="269">
        <v>0</v>
      </c>
      <c r="AM9" s="270" t="s">
        <v>12734</v>
      </c>
      <c r="AN9" s="277" t="s">
        <v>12734</v>
      </c>
      <c r="AO9" s="233">
        <v>7.7314063767477226</v>
      </c>
      <c r="AP9" s="233">
        <v>15.202659499841451</v>
      </c>
      <c r="AQ9" s="230">
        <v>8</v>
      </c>
      <c r="AR9" s="233">
        <v>15.202659499841451</v>
      </c>
      <c r="AS9" s="249">
        <v>23.206245339884756</v>
      </c>
      <c r="AT9" s="233"/>
      <c r="AU9" s="233">
        <v>15.202659499841451</v>
      </c>
      <c r="AV9" s="283">
        <v>23.206245339884756</v>
      </c>
      <c r="AW9" s="289">
        <v>26.33</v>
      </c>
      <c r="AX9" s="291">
        <v>33</v>
      </c>
      <c r="AY9" s="292">
        <v>-6.6700000000000017</v>
      </c>
      <c r="AZ9" s="293">
        <v>17</v>
      </c>
      <c r="BA9" s="293">
        <v>31</v>
      </c>
      <c r="BB9" s="289"/>
    </row>
    <row r="10" spans="1:54">
      <c r="A10" s="185" t="s">
        <v>2351</v>
      </c>
      <c r="B10" s="33" t="s">
        <v>4897</v>
      </c>
      <c r="C10" s="33" t="s">
        <v>4898</v>
      </c>
      <c r="D10" s="122" t="s">
        <v>737</v>
      </c>
      <c r="E10" s="33" t="s">
        <v>1410</v>
      </c>
      <c r="F10" s="1" t="s">
        <v>6289</v>
      </c>
      <c r="G10" s="1" t="s">
        <v>1367</v>
      </c>
      <c r="H10" s="1">
        <v>3137</v>
      </c>
      <c r="I10" s="1" t="s">
        <v>6997</v>
      </c>
      <c r="J10" s="1" t="e">
        <v>#VALUE!</v>
      </c>
      <c r="K10" s="1" t="s">
        <v>3755</v>
      </c>
      <c r="L10" s="176">
        <v>27</v>
      </c>
      <c r="M10" s="176">
        <v>27</v>
      </c>
      <c r="N10" s="68">
        <v>11</v>
      </c>
      <c r="O10" s="68">
        <v>7</v>
      </c>
      <c r="P10" s="68">
        <v>0</v>
      </c>
      <c r="Q10" s="68">
        <v>0</v>
      </c>
      <c r="R10" s="68">
        <v>0</v>
      </c>
      <c r="S10" s="68">
        <v>0</v>
      </c>
      <c r="T10" s="68">
        <v>172.1</v>
      </c>
      <c r="U10" s="68">
        <v>144</v>
      </c>
      <c r="V10" s="68">
        <v>56</v>
      </c>
      <c r="W10" s="68">
        <v>18</v>
      </c>
      <c r="X10" s="68">
        <v>243</v>
      </c>
      <c r="Y10" s="68">
        <v>33</v>
      </c>
      <c r="Z10" s="5">
        <v>2.9285299244625218</v>
      </c>
      <c r="AA10" s="5">
        <v>1.0284718187100523</v>
      </c>
      <c r="AB10" s="34">
        <v>5.2380952380952381</v>
      </c>
      <c r="AC10" s="34">
        <v>0</v>
      </c>
      <c r="AD10" s="34">
        <v>0</v>
      </c>
      <c r="AE10" s="34">
        <v>0</v>
      </c>
      <c r="AF10" s="34">
        <v>0</v>
      </c>
      <c r="AG10" s="34">
        <v>10.75221238938053</v>
      </c>
      <c r="AH10" s="5">
        <v>2.9298471123235519</v>
      </c>
      <c r="AI10" s="5">
        <v>2.5569610854181413</v>
      </c>
      <c r="AJ10" s="34">
        <v>21.477115825217464</v>
      </c>
      <c r="AK10" s="106">
        <v>9</v>
      </c>
      <c r="AL10" s="34">
        <v>0</v>
      </c>
      <c r="AM10" s="35" t="s">
        <v>12734</v>
      </c>
      <c r="AN10" s="35" t="s">
        <v>12734</v>
      </c>
      <c r="AO10" s="34">
        <v>7.7314063767477226</v>
      </c>
      <c r="AP10" s="34">
        <v>13.745709448469741</v>
      </c>
      <c r="AQ10" s="106">
        <v>9</v>
      </c>
      <c r="AR10" s="34">
        <v>13.745709448469741</v>
      </c>
      <c r="AS10" s="44">
        <v>21.078105175392139</v>
      </c>
      <c r="AT10" s="34"/>
      <c r="AU10" s="34">
        <v>13.745709448469741</v>
      </c>
      <c r="AV10" s="44">
        <v>21.078105175392139</v>
      </c>
      <c r="AW10" s="114">
        <v>17.670000000000002</v>
      </c>
      <c r="AX10" s="172">
        <v>47</v>
      </c>
      <c r="AY10" s="114">
        <v>-29.33</v>
      </c>
      <c r="AZ10" s="165">
        <v>13</v>
      </c>
      <c r="BA10" s="165">
        <v>22</v>
      </c>
      <c r="BB10" s="73"/>
    </row>
    <row r="11" spans="1:54">
      <c r="A11" s="185" t="s">
        <v>2530</v>
      </c>
      <c r="B11" s="33" t="s">
        <v>4957</v>
      </c>
      <c r="C11" s="33" t="s">
        <v>4958</v>
      </c>
      <c r="D11" s="122" t="s">
        <v>1085</v>
      </c>
      <c r="E11" s="33" t="s">
        <v>1371</v>
      </c>
      <c r="F11" s="1" t="s">
        <v>6289</v>
      </c>
      <c r="G11" s="1" t="s">
        <v>1367</v>
      </c>
      <c r="H11" s="1">
        <v>14444</v>
      </c>
      <c r="I11" s="1" t="s">
        <v>7567</v>
      </c>
      <c r="J11" s="1" t="e">
        <v>#VALUE!</v>
      </c>
      <c r="K11" s="1" t="s">
        <v>11422</v>
      </c>
      <c r="L11" s="176">
        <v>29</v>
      </c>
      <c r="M11" s="176">
        <v>29</v>
      </c>
      <c r="N11" s="68">
        <v>14</v>
      </c>
      <c r="O11" s="68">
        <v>5</v>
      </c>
      <c r="P11" s="68">
        <v>0</v>
      </c>
      <c r="Q11" s="68">
        <v>0</v>
      </c>
      <c r="R11" s="68">
        <v>0</v>
      </c>
      <c r="S11" s="68">
        <v>0</v>
      </c>
      <c r="T11" s="68">
        <v>182.2</v>
      </c>
      <c r="U11" s="68">
        <v>160</v>
      </c>
      <c r="V11" s="68">
        <v>47</v>
      </c>
      <c r="W11" s="68">
        <v>17</v>
      </c>
      <c r="X11" s="68">
        <v>163</v>
      </c>
      <c r="Y11" s="68">
        <v>24</v>
      </c>
      <c r="Z11" s="5">
        <v>2.3216245883644349</v>
      </c>
      <c r="AA11" s="5">
        <v>1.0098792535675083</v>
      </c>
      <c r="AB11" s="27">
        <v>6.6666666666666661</v>
      </c>
      <c r="AC11" s="27">
        <v>0</v>
      </c>
      <c r="AD11" s="27">
        <v>0</v>
      </c>
      <c r="AE11" s="27">
        <v>0</v>
      </c>
      <c r="AF11" s="27">
        <v>0</v>
      </c>
      <c r="AG11" s="27">
        <v>7.2123893805309729</v>
      </c>
      <c r="AH11" s="5">
        <v>4.6211057367244033</v>
      </c>
      <c r="AI11" s="5">
        <v>2.9445726648274335</v>
      </c>
      <c r="AJ11" s="27">
        <v>21.444734448749475</v>
      </c>
      <c r="AK11" s="97">
        <v>10</v>
      </c>
      <c r="AL11" s="27">
        <v>0</v>
      </c>
      <c r="AM11" s="28" t="s">
        <v>12734</v>
      </c>
      <c r="AN11" s="28" t="s">
        <v>12734</v>
      </c>
      <c r="AO11" s="27">
        <v>7.7314063767477226</v>
      </c>
      <c r="AP11" s="27">
        <v>13.713328072001753</v>
      </c>
      <c r="AQ11" s="97">
        <v>10</v>
      </c>
      <c r="AR11" s="27">
        <v>13.713328072001753</v>
      </c>
      <c r="AS11" s="43">
        <v>21.030806293884016</v>
      </c>
      <c r="AT11" s="27"/>
      <c r="AU11" s="27">
        <v>13.713328072001753</v>
      </c>
      <c r="AV11" s="43">
        <v>21.030806293884016</v>
      </c>
      <c r="AW11" s="114">
        <v>90.5</v>
      </c>
      <c r="AX11" s="172">
        <v>48</v>
      </c>
      <c r="AY11" s="114">
        <v>42.5</v>
      </c>
      <c r="AZ11" s="165">
        <v>45</v>
      </c>
      <c r="BA11" s="165">
        <v>130</v>
      </c>
      <c r="BB11" s="73"/>
    </row>
    <row r="12" spans="1:54">
      <c r="A12" s="185" t="s">
        <v>9415</v>
      </c>
      <c r="B12" s="1" t="s">
        <v>9416</v>
      </c>
      <c r="C12" s="1" t="s">
        <v>4008</v>
      </c>
      <c r="D12" s="122" t="s">
        <v>8431</v>
      </c>
      <c r="E12" s="1" t="s">
        <v>1412</v>
      </c>
      <c r="F12" s="1" t="s">
        <v>6289</v>
      </c>
      <c r="G12" s="1" t="s">
        <v>1367</v>
      </c>
      <c r="H12" s="1">
        <v>14212</v>
      </c>
      <c r="I12" s="1" t="s">
        <v>10020</v>
      </c>
      <c r="J12" s="1" t="e">
        <v>#VALUE!</v>
      </c>
      <c r="K12" s="1" t="s">
        <v>9417</v>
      </c>
      <c r="L12" s="176">
        <v>61</v>
      </c>
      <c r="M12" s="176">
        <v>0</v>
      </c>
      <c r="N12" s="68">
        <v>3</v>
      </c>
      <c r="O12" s="68">
        <v>5</v>
      </c>
      <c r="P12" s="68">
        <v>0</v>
      </c>
      <c r="Q12" s="68">
        <v>37</v>
      </c>
      <c r="R12" s="68">
        <v>6</v>
      </c>
      <c r="S12" s="68">
        <v>43</v>
      </c>
      <c r="T12" s="68">
        <v>75.2</v>
      </c>
      <c r="U12" s="68">
        <v>41</v>
      </c>
      <c r="V12" s="68">
        <v>22</v>
      </c>
      <c r="W12" s="68">
        <v>15</v>
      </c>
      <c r="X12" s="68">
        <v>138</v>
      </c>
      <c r="Y12" s="68">
        <v>20</v>
      </c>
      <c r="Z12" s="5">
        <v>2.6329787234042552</v>
      </c>
      <c r="AA12" s="5">
        <v>0.81117021276595747</v>
      </c>
      <c r="AB12" s="5">
        <v>1.4285714285714286</v>
      </c>
      <c r="AC12" s="5">
        <v>0</v>
      </c>
      <c r="AD12" s="5">
        <v>9.7368421052631575</v>
      </c>
      <c r="AE12" s="5">
        <v>0</v>
      </c>
      <c r="AF12" s="5">
        <v>0</v>
      </c>
      <c r="AG12" s="5">
        <v>6.106194690265486</v>
      </c>
      <c r="AH12" s="5">
        <v>1.7554395696388809</v>
      </c>
      <c r="AI12" s="5">
        <v>2.351406768289257</v>
      </c>
      <c r="AJ12" s="5">
        <v>21.37845456202821</v>
      </c>
      <c r="AK12" s="68">
        <v>11</v>
      </c>
      <c r="AL12" s="5">
        <v>0</v>
      </c>
      <c r="AM12" s="17" t="s">
        <v>12734</v>
      </c>
      <c r="AN12" s="17" t="s">
        <v>12734</v>
      </c>
      <c r="AO12" s="5">
        <v>7.7314063767477226</v>
      </c>
      <c r="AP12" s="5">
        <v>13.647048185280488</v>
      </c>
      <c r="AQ12" s="68">
        <v>11</v>
      </c>
      <c r="AR12" s="14">
        <v>13.647048185280488</v>
      </c>
      <c r="AS12" s="42">
        <v>20.933992481429193</v>
      </c>
      <c r="AT12" s="19"/>
      <c r="AU12" s="19">
        <v>13.647048185280488</v>
      </c>
      <c r="AV12" s="42">
        <v>20.933992481429193</v>
      </c>
      <c r="AW12" s="114">
        <v>80.67</v>
      </c>
      <c r="AX12" s="172">
        <v>51</v>
      </c>
      <c r="AY12" s="114">
        <v>29.67</v>
      </c>
      <c r="AZ12" s="165">
        <v>53</v>
      </c>
      <c r="BA12" s="165">
        <v>93</v>
      </c>
      <c r="BB12" s="73"/>
    </row>
    <row r="13" spans="1:54">
      <c r="A13" t="s">
        <v>1952</v>
      </c>
      <c r="B13" s="33" t="s">
        <v>4883</v>
      </c>
      <c r="C13" s="33" t="s">
        <v>4884</v>
      </c>
      <c r="D13" s="122" t="s">
        <v>682</v>
      </c>
      <c r="E13" s="33" t="s">
        <v>1371</v>
      </c>
      <c r="F13" s="1" t="s">
        <v>6289</v>
      </c>
      <c r="G13" s="1" t="s">
        <v>1367</v>
      </c>
      <c r="H13" s="1">
        <v>2036</v>
      </c>
      <c r="I13" s="1" t="s">
        <v>8091</v>
      </c>
      <c r="J13" s="1" t="e">
        <v>#VALUE!</v>
      </c>
      <c r="K13" s="1" t="s">
        <v>3393</v>
      </c>
      <c r="L13" s="176">
        <v>29</v>
      </c>
      <c r="M13" s="176">
        <v>28</v>
      </c>
      <c r="N13" s="68">
        <v>16</v>
      </c>
      <c r="O13" s="68">
        <v>5</v>
      </c>
      <c r="P13" s="68">
        <v>0</v>
      </c>
      <c r="Q13" s="68">
        <v>0</v>
      </c>
      <c r="R13" s="68">
        <v>0</v>
      </c>
      <c r="S13" s="68">
        <v>0</v>
      </c>
      <c r="T13" s="68">
        <v>178.1</v>
      </c>
      <c r="U13" s="68">
        <v>145</v>
      </c>
      <c r="V13" s="68">
        <v>60</v>
      </c>
      <c r="W13" s="68">
        <v>28</v>
      </c>
      <c r="X13" s="68">
        <v>189</v>
      </c>
      <c r="Y13" s="68">
        <v>41</v>
      </c>
      <c r="Z13" s="5">
        <v>3.0320044918585065</v>
      </c>
      <c r="AA13" s="5">
        <v>1.0443571027512635</v>
      </c>
      <c r="AB13" s="5">
        <v>7.6190476190476186</v>
      </c>
      <c r="AC13" s="5">
        <v>0</v>
      </c>
      <c r="AD13" s="5">
        <v>0</v>
      </c>
      <c r="AE13" s="5">
        <v>0</v>
      </c>
      <c r="AF13" s="5">
        <v>0</v>
      </c>
      <c r="AG13" s="5">
        <v>8.3628318584070787</v>
      </c>
      <c r="AH13" s="5">
        <v>2.757955990162452</v>
      </c>
      <c r="AI13" s="5">
        <v>2.4370162658605357</v>
      </c>
      <c r="AJ13" s="5">
        <v>21.176851733477683</v>
      </c>
      <c r="AK13" s="68">
        <v>12</v>
      </c>
      <c r="AL13" s="5">
        <v>0</v>
      </c>
      <c r="AM13" s="17" t="s">
        <v>12734</v>
      </c>
      <c r="AN13" s="17" t="s">
        <v>12734</v>
      </c>
      <c r="AO13" s="5">
        <v>7.7314063767477226</v>
      </c>
      <c r="AP13" s="5">
        <v>13.445445356729961</v>
      </c>
      <c r="AQ13" s="68">
        <v>12</v>
      </c>
      <c r="AR13" s="14">
        <v>13.445445356729961</v>
      </c>
      <c r="AS13" s="42">
        <v>20.639514934783197</v>
      </c>
      <c r="AT13" s="19"/>
      <c r="AU13" s="19">
        <v>13.445445356729961</v>
      </c>
      <c r="AV13" s="42">
        <v>20.639514934783197</v>
      </c>
      <c r="AW13" s="114">
        <v>57.67</v>
      </c>
      <c r="AX13" s="172">
        <v>54</v>
      </c>
      <c r="AY13" s="114">
        <v>3.6700000000000017</v>
      </c>
      <c r="AZ13" s="165">
        <v>46</v>
      </c>
      <c r="BA13" s="165">
        <v>64</v>
      </c>
      <c r="BB13" s="73"/>
    </row>
    <row r="14" spans="1:54">
      <c r="A14" s="221" t="s">
        <v>10209</v>
      </c>
      <c r="B14" s="1" t="s">
        <v>10210</v>
      </c>
      <c r="C14" s="1" t="s">
        <v>4185</v>
      </c>
      <c r="D14" s="122" t="s">
        <v>10176</v>
      </c>
      <c r="E14" s="1" t="s">
        <v>1371</v>
      </c>
      <c r="F14" s="1" t="s">
        <v>6289</v>
      </c>
      <c r="G14" s="1" t="s">
        <v>1367</v>
      </c>
      <c r="H14" s="225">
        <v>19374</v>
      </c>
      <c r="I14" s="225" t="s">
        <v>10205</v>
      </c>
      <c r="J14" s="261" t="e">
        <v>#VALUE!</v>
      </c>
      <c r="K14" s="261" t="s">
        <v>10211</v>
      </c>
      <c r="L14" s="177">
        <v>30</v>
      </c>
      <c r="M14" s="177">
        <v>30</v>
      </c>
      <c r="N14" s="230">
        <v>14</v>
      </c>
      <c r="O14" s="97">
        <v>4</v>
      </c>
      <c r="P14" s="97">
        <v>0</v>
      </c>
      <c r="Q14" s="230">
        <v>0</v>
      </c>
      <c r="R14" s="97">
        <v>0</v>
      </c>
      <c r="S14" s="97">
        <v>0</v>
      </c>
      <c r="T14" s="230">
        <v>182.1</v>
      </c>
      <c r="U14" s="230">
        <v>153</v>
      </c>
      <c r="V14" s="230">
        <v>66</v>
      </c>
      <c r="W14" s="230">
        <v>20</v>
      </c>
      <c r="X14" s="230">
        <v>215</v>
      </c>
      <c r="Y14" s="230">
        <v>37</v>
      </c>
      <c r="Z14" s="233">
        <v>3.2619439868204285</v>
      </c>
      <c r="AA14" s="233">
        <v>1.043382756727073</v>
      </c>
      <c r="AB14" s="233">
        <v>6.6666666666666661</v>
      </c>
      <c r="AC14" s="267">
        <v>0</v>
      </c>
      <c r="AD14" s="233">
        <v>0</v>
      </c>
      <c r="AE14" s="267">
        <v>0</v>
      </c>
      <c r="AF14" s="267">
        <v>0</v>
      </c>
      <c r="AG14" s="233">
        <v>9.5132743362831853</v>
      </c>
      <c r="AH14" s="233">
        <v>2.2247306388408572</v>
      </c>
      <c r="AI14" s="233">
        <v>2.502166135159603</v>
      </c>
      <c r="AJ14" s="237">
        <v>20.906837776950312</v>
      </c>
      <c r="AK14" s="268">
        <v>13</v>
      </c>
      <c r="AL14" s="269">
        <v>0</v>
      </c>
      <c r="AM14" s="270" t="s">
        <v>12734</v>
      </c>
      <c r="AN14" s="277" t="s">
        <v>12734</v>
      </c>
      <c r="AO14" s="233">
        <v>7.7314063767477226</v>
      </c>
      <c r="AP14" s="233">
        <v>13.175431400202589</v>
      </c>
      <c r="AQ14" s="230">
        <v>13</v>
      </c>
      <c r="AR14" s="233">
        <v>13.175431400202589</v>
      </c>
      <c r="AS14" s="249">
        <v>20.245110510747896</v>
      </c>
      <c r="AT14" s="233"/>
      <c r="AU14" s="233">
        <v>13.175431400202589</v>
      </c>
      <c r="AV14" s="283">
        <v>20.245110510747896</v>
      </c>
      <c r="AW14" s="289">
        <v>18.5</v>
      </c>
      <c r="AX14" s="291">
        <v>57</v>
      </c>
      <c r="AY14" s="292">
        <v>-38.5</v>
      </c>
      <c r="AZ14" s="293">
        <v>16</v>
      </c>
      <c r="BA14" s="293">
        <v>21</v>
      </c>
      <c r="BB14" s="289"/>
    </row>
    <row r="15" spans="1:54">
      <c r="A15" t="s">
        <v>7395</v>
      </c>
      <c r="B15" s="1" t="s">
        <v>7397</v>
      </c>
      <c r="C15" s="1" t="s">
        <v>4021</v>
      </c>
      <c r="D15" s="122" t="s">
        <v>7396</v>
      </c>
      <c r="E15" s="1" t="s">
        <v>1431</v>
      </c>
      <c r="F15" s="1" t="s">
        <v>3643</v>
      </c>
      <c r="G15" s="1" t="s">
        <v>1367</v>
      </c>
      <c r="H15" s="1">
        <v>15474</v>
      </c>
      <c r="I15" s="1" t="s">
        <v>8895</v>
      </c>
      <c r="J15" s="1" t="e">
        <v>#VALUE!</v>
      </c>
      <c r="K15" s="1" t="s">
        <v>7398</v>
      </c>
      <c r="L15" s="176">
        <v>29</v>
      </c>
      <c r="M15" s="176">
        <v>29</v>
      </c>
      <c r="N15" s="68">
        <v>14</v>
      </c>
      <c r="O15" s="68">
        <v>9</v>
      </c>
      <c r="P15" s="68">
        <v>0</v>
      </c>
      <c r="Q15" s="68">
        <v>0</v>
      </c>
      <c r="R15" s="68">
        <v>0</v>
      </c>
      <c r="S15" s="68">
        <v>0</v>
      </c>
      <c r="T15" s="68">
        <v>176.2</v>
      </c>
      <c r="U15" s="68">
        <v>131</v>
      </c>
      <c r="V15" s="68">
        <v>67</v>
      </c>
      <c r="W15" s="68">
        <v>24</v>
      </c>
      <c r="X15" s="68">
        <v>228</v>
      </c>
      <c r="Y15" s="68">
        <v>57</v>
      </c>
      <c r="Z15" s="5">
        <v>3.4222474460839956</v>
      </c>
      <c r="AA15" s="5">
        <v>1.0669693530079456</v>
      </c>
      <c r="AB15" s="5">
        <v>6.6666666666666661</v>
      </c>
      <c r="AC15" s="5">
        <v>0</v>
      </c>
      <c r="AD15" s="5">
        <v>0</v>
      </c>
      <c r="AE15" s="5">
        <v>0</v>
      </c>
      <c r="AF15" s="5">
        <v>0</v>
      </c>
      <c r="AG15" s="5">
        <v>10.088495575221238</v>
      </c>
      <c r="AH15" s="5">
        <v>1.7674457009876561</v>
      </c>
      <c r="AI15" s="5">
        <v>2.1228849171385331</v>
      </c>
      <c r="AJ15" s="5">
        <v>20.645492860014095</v>
      </c>
      <c r="AK15" s="68">
        <v>14</v>
      </c>
      <c r="AL15" s="5">
        <v>0</v>
      </c>
      <c r="AM15" s="17" t="s">
        <v>12734</v>
      </c>
      <c r="AN15" s="17" t="s">
        <v>12734</v>
      </c>
      <c r="AO15" s="5">
        <v>7.7314063767477226</v>
      </c>
      <c r="AP15" s="5">
        <v>12.914086483266372</v>
      </c>
      <c r="AQ15" s="68">
        <v>14</v>
      </c>
      <c r="AR15" s="14">
        <v>12.914086483266372</v>
      </c>
      <c r="AS15" s="42">
        <v>19.86336879352546</v>
      </c>
      <c r="AT15" s="19"/>
      <c r="AU15" s="19">
        <v>12.914086483266372</v>
      </c>
      <c r="AV15" s="42">
        <v>19.86336879352546</v>
      </c>
      <c r="AW15" s="114">
        <v>53</v>
      </c>
      <c r="AX15" s="172">
        <v>59</v>
      </c>
      <c r="AY15" s="114">
        <v>-6</v>
      </c>
      <c r="AZ15" s="165">
        <v>40</v>
      </c>
      <c r="BA15" s="165">
        <v>58</v>
      </c>
      <c r="BB15" s="73"/>
    </row>
    <row r="16" spans="1:54">
      <c r="A16" s="185" t="s">
        <v>1614</v>
      </c>
      <c r="B16" s="33" t="s">
        <v>5059</v>
      </c>
      <c r="C16" s="33" t="s">
        <v>5060</v>
      </c>
      <c r="D16" s="122" t="s">
        <v>1176</v>
      </c>
      <c r="E16" s="33" t="s">
        <v>1410</v>
      </c>
      <c r="F16" s="1" t="s">
        <v>6289</v>
      </c>
      <c r="G16" s="1" t="s">
        <v>1367</v>
      </c>
      <c r="H16" s="1">
        <v>9323</v>
      </c>
      <c r="I16" s="1" t="s">
        <v>7725</v>
      </c>
      <c r="J16" s="1" t="e">
        <v>#VALUE!</v>
      </c>
      <c r="K16" s="1" t="s">
        <v>3088</v>
      </c>
      <c r="L16" s="176">
        <v>33</v>
      </c>
      <c r="M16" s="176">
        <v>33</v>
      </c>
      <c r="N16" s="68">
        <v>14</v>
      </c>
      <c r="O16" s="68">
        <v>7</v>
      </c>
      <c r="P16" s="68">
        <v>0</v>
      </c>
      <c r="Q16" s="68">
        <v>0</v>
      </c>
      <c r="R16" s="68">
        <v>0</v>
      </c>
      <c r="S16" s="68">
        <v>0</v>
      </c>
      <c r="T16" s="68">
        <v>202</v>
      </c>
      <c r="U16" s="68">
        <v>169</v>
      </c>
      <c r="V16" s="68">
        <v>73</v>
      </c>
      <c r="W16" s="68">
        <v>24</v>
      </c>
      <c r="X16" s="68">
        <v>238</v>
      </c>
      <c r="Y16" s="68">
        <v>70</v>
      </c>
      <c r="Z16" s="5">
        <v>3.2524752475247523</v>
      </c>
      <c r="AA16" s="5">
        <v>1.1831683168316831</v>
      </c>
      <c r="AB16" s="5">
        <v>6.6666666666666661</v>
      </c>
      <c r="AC16" s="5">
        <v>0</v>
      </c>
      <c r="AD16" s="5">
        <v>0</v>
      </c>
      <c r="AE16" s="5">
        <v>0</v>
      </c>
      <c r="AF16" s="5">
        <v>0</v>
      </c>
      <c r="AG16" s="5">
        <v>10.530973451327434</v>
      </c>
      <c r="AH16" s="5">
        <v>2.4518316381377696</v>
      </c>
      <c r="AI16" s="5">
        <v>0.74791651827053629</v>
      </c>
      <c r="AJ16" s="5">
        <v>20.397388274402402</v>
      </c>
      <c r="AK16" s="68">
        <v>15</v>
      </c>
      <c r="AL16" s="5">
        <v>0</v>
      </c>
      <c r="AM16" s="17" t="s">
        <v>12734</v>
      </c>
      <c r="AN16" s="17" t="s">
        <v>12734</v>
      </c>
      <c r="AO16" s="5">
        <v>7.7314063767477226</v>
      </c>
      <c r="AP16" s="5">
        <v>12.66598189765468</v>
      </c>
      <c r="AQ16" s="68">
        <v>15</v>
      </c>
      <c r="AR16" s="14">
        <v>12.66598189765468</v>
      </c>
      <c r="AS16" s="42">
        <v>19.500966984940515</v>
      </c>
      <c r="AT16" s="19"/>
      <c r="AU16" s="19">
        <v>12.66598189765468</v>
      </c>
      <c r="AV16" s="42">
        <v>19.500966984940515</v>
      </c>
      <c r="AW16" s="114">
        <v>47.33</v>
      </c>
      <c r="AX16" s="172">
        <v>60</v>
      </c>
      <c r="AY16" s="114">
        <v>-12.670000000000002</v>
      </c>
      <c r="AZ16" s="165">
        <v>39</v>
      </c>
      <c r="BA16" s="165">
        <v>55</v>
      </c>
      <c r="BB16" s="73"/>
    </row>
    <row r="17" spans="1:54">
      <c r="A17" t="s">
        <v>9969</v>
      </c>
      <c r="B17" s="33" t="s">
        <v>4221</v>
      </c>
      <c r="C17" s="33" t="s">
        <v>4327</v>
      </c>
      <c r="D17" s="122" t="s">
        <v>9970</v>
      </c>
      <c r="E17" s="33" t="s">
        <v>1419</v>
      </c>
      <c r="F17" s="1" t="s">
        <v>6289</v>
      </c>
      <c r="G17" s="1" t="s">
        <v>1367</v>
      </c>
      <c r="H17" s="26">
        <v>15689</v>
      </c>
      <c r="I17" s="26" t="s">
        <v>9971</v>
      </c>
      <c r="J17" s="26" t="e">
        <v>#VALUE!</v>
      </c>
      <c r="K17" s="26" t="s">
        <v>9972</v>
      </c>
      <c r="L17" s="177">
        <v>32</v>
      </c>
      <c r="M17" s="177">
        <v>32</v>
      </c>
      <c r="N17" s="68">
        <v>15</v>
      </c>
      <c r="O17" s="68">
        <v>8</v>
      </c>
      <c r="P17" s="68">
        <v>0</v>
      </c>
      <c r="Q17" s="97">
        <v>0</v>
      </c>
      <c r="R17" s="97">
        <v>0</v>
      </c>
      <c r="S17" s="97">
        <v>0</v>
      </c>
      <c r="T17" s="97">
        <v>190.2</v>
      </c>
      <c r="U17" s="97">
        <v>139</v>
      </c>
      <c r="V17" s="97">
        <v>72</v>
      </c>
      <c r="W17" s="97">
        <v>22</v>
      </c>
      <c r="X17" s="97">
        <v>226</v>
      </c>
      <c r="Y17" s="97">
        <v>79</v>
      </c>
      <c r="Z17" s="27">
        <v>3.4069400630914828</v>
      </c>
      <c r="AA17" s="27">
        <v>1.1461619348054679</v>
      </c>
      <c r="AB17" s="27">
        <v>7.1428571428571423</v>
      </c>
      <c r="AC17" s="27">
        <v>0</v>
      </c>
      <c r="AD17" s="27">
        <v>0</v>
      </c>
      <c r="AE17" s="27">
        <v>0</v>
      </c>
      <c r="AF17" s="27">
        <v>0</v>
      </c>
      <c r="AG17" s="27">
        <v>10</v>
      </c>
      <c r="AH17" s="27">
        <v>1.9237986579196416</v>
      </c>
      <c r="AI17" s="27">
        <v>1.2033201578756181</v>
      </c>
      <c r="AJ17" s="27">
        <v>20.269975958652402</v>
      </c>
      <c r="AK17" s="97">
        <v>16</v>
      </c>
      <c r="AL17" s="27">
        <v>0</v>
      </c>
      <c r="AM17" s="28" t="s">
        <v>12734</v>
      </c>
      <c r="AN17" s="28" t="s">
        <v>12734</v>
      </c>
      <c r="AO17" s="27">
        <v>7.7314063767477226</v>
      </c>
      <c r="AP17" s="27">
        <v>12.53856958190468</v>
      </c>
      <c r="AQ17" s="97">
        <v>16</v>
      </c>
      <c r="AR17" s="27">
        <v>12.53856958190468</v>
      </c>
      <c r="AS17" s="43">
        <v>19.314858156883364</v>
      </c>
      <c r="AT17" s="27"/>
      <c r="AU17" s="27">
        <v>12.53856958190468</v>
      </c>
      <c r="AV17" s="43">
        <v>19.314858156883364</v>
      </c>
      <c r="AW17" s="114">
        <v>55</v>
      </c>
      <c r="AX17" s="172">
        <v>62</v>
      </c>
      <c r="AY17" s="114">
        <v>-7</v>
      </c>
      <c r="AZ17" s="165">
        <v>44</v>
      </c>
      <c r="BA17" s="165">
        <v>66</v>
      </c>
      <c r="BB17" s="105"/>
    </row>
    <row r="18" spans="1:54">
      <c r="A18" s="65" t="s">
        <v>2028</v>
      </c>
      <c r="B18" s="33" t="s">
        <v>4921</v>
      </c>
      <c r="C18" s="33" t="s">
        <v>4581</v>
      </c>
      <c r="D18" s="122" t="s">
        <v>753</v>
      </c>
      <c r="E18" s="33" t="s">
        <v>1407</v>
      </c>
      <c r="F18" s="1" t="s">
        <v>3643</v>
      </c>
      <c r="G18" s="1" t="s">
        <v>1367</v>
      </c>
      <c r="H18" s="1">
        <v>2520</v>
      </c>
      <c r="I18" s="1" t="s">
        <v>6848</v>
      </c>
      <c r="J18" s="1" t="e">
        <v>#VALUE!</v>
      </c>
      <c r="K18" s="1" t="s">
        <v>3456</v>
      </c>
      <c r="L18" s="176">
        <v>33</v>
      </c>
      <c r="M18" s="176">
        <v>33</v>
      </c>
      <c r="N18" s="68">
        <v>16</v>
      </c>
      <c r="O18" s="68">
        <v>11</v>
      </c>
      <c r="P18" s="68">
        <v>0</v>
      </c>
      <c r="Q18" s="68">
        <v>0</v>
      </c>
      <c r="R18" s="68">
        <v>0</v>
      </c>
      <c r="S18" s="68">
        <v>0</v>
      </c>
      <c r="T18" s="68">
        <v>208.1</v>
      </c>
      <c r="U18" s="68">
        <v>195</v>
      </c>
      <c r="V18" s="68">
        <v>85</v>
      </c>
      <c r="W18" s="68">
        <v>21</v>
      </c>
      <c r="X18" s="68">
        <v>246</v>
      </c>
      <c r="Y18" s="68">
        <v>59</v>
      </c>
      <c r="Z18" s="5">
        <v>3.6761172513214802</v>
      </c>
      <c r="AA18" s="5">
        <v>1.2205670350792888</v>
      </c>
      <c r="AB18" s="54">
        <v>7.6190476190476186</v>
      </c>
      <c r="AC18" s="54">
        <v>0</v>
      </c>
      <c r="AD18" s="54">
        <v>0</v>
      </c>
      <c r="AE18" s="54">
        <v>0</v>
      </c>
      <c r="AF18" s="54">
        <v>0</v>
      </c>
      <c r="AG18" s="54">
        <v>10.884955752212388</v>
      </c>
      <c r="AH18" s="5">
        <v>1.3031787236530075</v>
      </c>
      <c r="AI18" s="5">
        <v>0.22162161778816356</v>
      </c>
      <c r="AJ18" s="54">
        <v>20.028803712701176</v>
      </c>
      <c r="AK18" s="77">
        <v>17</v>
      </c>
      <c r="AL18" s="54">
        <v>0</v>
      </c>
      <c r="AM18" s="59" t="s">
        <v>12734</v>
      </c>
      <c r="AN18" s="59" t="s">
        <v>12734</v>
      </c>
      <c r="AO18" s="54">
        <v>7.7314063767477226</v>
      </c>
      <c r="AP18" s="54">
        <v>12.297397335953454</v>
      </c>
      <c r="AQ18" s="77">
        <v>17</v>
      </c>
      <c r="AR18" s="54">
        <v>12.297397335953454</v>
      </c>
      <c r="AS18" s="60">
        <v>18.962582289439265</v>
      </c>
      <c r="AT18" s="54"/>
      <c r="AU18" s="54">
        <v>12.297397335953454</v>
      </c>
      <c r="AV18" s="60">
        <v>18.962582289439265</v>
      </c>
      <c r="AW18" s="114">
        <v>138.83000000000001</v>
      </c>
      <c r="AX18" s="172">
        <v>63</v>
      </c>
      <c r="AY18" s="114">
        <v>75.830000000000013</v>
      </c>
      <c r="AZ18" s="165">
        <v>105</v>
      </c>
      <c r="BA18" s="165">
        <v>171</v>
      </c>
      <c r="BB18" s="73"/>
    </row>
    <row r="19" spans="1:54">
      <c r="A19" s="224" t="s">
        <v>10160</v>
      </c>
      <c r="B19" s="1" t="s">
        <v>10162</v>
      </c>
      <c r="C19" s="1" t="s">
        <v>10161</v>
      </c>
      <c r="D19" s="122" t="s">
        <v>8436</v>
      </c>
      <c r="E19" s="1" t="s">
        <v>1393</v>
      </c>
      <c r="F19" s="1" t="s">
        <v>6289</v>
      </c>
      <c r="G19" s="1" t="s">
        <v>1367</v>
      </c>
      <c r="H19" s="1">
        <v>9073</v>
      </c>
      <c r="I19" s="1" t="s">
        <v>8437</v>
      </c>
      <c r="J19" s="1" t="e">
        <v>#VALUE!</v>
      </c>
      <c r="K19" s="1" t="s">
        <v>10163</v>
      </c>
      <c r="L19" s="176">
        <v>60</v>
      </c>
      <c r="M19" s="176">
        <v>0</v>
      </c>
      <c r="N19" s="68">
        <v>0</v>
      </c>
      <c r="O19" s="68">
        <v>5</v>
      </c>
      <c r="P19" s="68">
        <v>0</v>
      </c>
      <c r="Q19" s="68">
        <v>41</v>
      </c>
      <c r="R19" s="68">
        <v>0</v>
      </c>
      <c r="S19" s="68">
        <v>41</v>
      </c>
      <c r="T19" s="68">
        <v>60.2</v>
      </c>
      <c r="U19" s="68">
        <v>41</v>
      </c>
      <c r="V19" s="68">
        <v>8</v>
      </c>
      <c r="W19" s="68">
        <v>2</v>
      </c>
      <c r="X19" s="68">
        <v>101</v>
      </c>
      <c r="Y19" s="68">
        <v>13</v>
      </c>
      <c r="Z19" s="5">
        <v>1.1960132890365447</v>
      </c>
      <c r="AA19" s="5">
        <v>0.89700996677740863</v>
      </c>
      <c r="AB19" s="5">
        <v>0</v>
      </c>
      <c r="AC19" s="5">
        <v>0</v>
      </c>
      <c r="AD19" s="5">
        <v>10.789473684210527</v>
      </c>
      <c r="AE19" s="5">
        <v>0</v>
      </c>
      <c r="AF19" s="5">
        <v>0</v>
      </c>
      <c r="AG19" s="5">
        <v>4.4690265486725664</v>
      </c>
      <c r="AH19" s="5">
        <v>2.7641643046446744</v>
      </c>
      <c r="AI19" s="5">
        <v>1.4476291404176598</v>
      </c>
      <c r="AJ19" s="5">
        <v>19.470293677945428</v>
      </c>
      <c r="AK19" s="68">
        <v>18</v>
      </c>
      <c r="AL19" s="5">
        <v>0</v>
      </c>
      <c r="AM19" s="17" t="s">
        <v>12734</v>
      </c>
      <c r="AN19" s="17" t="s">
        <v>12734</v>
      </c>
      <c r="AO19" s="5">
        <v>7.7314063767477226</v>
      </c>
      <c r="AP19" s="5">
        <v>11.738887301197705</v>
      </c>
      <c r="AQ19" s="68">
        <v>18</v>
      </c>
      <c r="AR19" s="14">
        <v>11.738887301197705</v>
      </c>
      <c r="AS19" s="42">
        <v>18.146776945860854</v>
      </c>
      <c r="AT19" s="19"/>
      <c r="AU19" s="19">
        <v>11.738887301197705</v>
      </c>
      <c r="AV19" s="42">
        <v>18.146776945860854</v>
      </c>
      <c r="AW19" s="114">
        <v>93</v>
      </c>
      <c r="AX19" s="172">
        <v>71</v>
      </c>
      <c r="AY19" s="114">
        <v>22</v>
      </c>
      <c r="AZ19" s="165">
        <v>81</v>
      </c>
      <c r="BA19" s="165">
        <v>108</v>
      </c>
      <c r="BB19" s="73"/>
    </row>
    <row r="20" spans="1:54">
      <c r="A20" s="185" t="s">
        <v>1800</v>
      </c>
      <c r="B20" s="33" t="s">
        <v>4892</v>
      </c>
      <c r="C20" s="33" t="s">
        <v>4893</v>
      </c>
      <c r="D20" s="122" t="s">
        <v>1321</v>
      </c>
      <c r="E20" s="33" t="s">
        <v>1419</v>
      </c>
      <c r="F20" s="1" t="s">
        <v>6289</v>
      </c>
      <c r="G20" s="1" t="s">
        <v>1367</v>
      </c>
      <c r="H20" s="1">
        <v>12768</v>
      </c>
      <c r="I20" s="1" t="s">
        <v>6494</v>
      </c>
      <c r="J20" s="1" t="e">
        <v>#VALUE!</v>
      </c>
      <c r="K20" s="1" t="s">
        <v>3260</v>
      </c>
      <c r="L20" s="176">
        <v>31</v>
      </c>
      <c r="M20" s="176">
        <v>31</v>
      </c>
      <c r="N20" s="68">
        <v>11</v>
      </c>
      <c r="O20" s="68">
        <v>8</v>
      </c>
      <c r="P20" s="68">
        <v>0</v>
      </c>
      <c r="Q20" s="68">
        <v>0</v>
      </c>
      <c r="R20" s="68">
        <v>0</v>
      </c>
      <c r="S20" s="68">
        <v>0</v>
      </c>
      <c r="T20" s="68">
        <v>175.1</v>
      </c>
      <c r="U20" s="68">
        <v>122</v>
      </c>
      <c r="V20" s="68">
        <v>56</v>
      </c>
      <c r="W20" s="68">
        <v>17</v>
      </c>
      <c r="X20" s="68">
        <v>205</v>
      </c>
      <c r="Y20" s="68">
        <v>68</v>
      </c>
      <c r="Z20" s="5">
        <v>2.8783552255853797</v>
      </c>
      <c r="AA20" s="5">
        <v>1.0850942318675043</v>
      </c>
      <c r="AB20" s="5">
        <v>5.2380952380952381</v>
      </c>
      <c r="AC20" s="5">
        <v>0</v>
      </c>
      <c r="AD20" s="5">
        <v>0</v>
      </c>
      <c r="AE20" s="5">
        <v>0</v>
      </c>
      <c r="AF20" s="5">
        <v>0</v>
      </c>
      <c r="AG20" s="5">
        <v>9.0707964601769913</v>
      </c>
      <c r="AH20" s="5">
        <v>3.0966854625654707</v>
      </c>
      <c r="AI20" s="5">
        <v>1.8794521224552823</v>
      </c>
      <c r="AJ20" s="5">
        <v>19.285029283292985</v>
      </c>
      <c r="AK20" s="68">
        <v>19</v>
      </c>
      <c r="AL20" s="5">
        <v>0</v>
      </c>
      <c r="AM20" s="17" t="s">
        <v>12734</v>
      </c>
      <c r="AN20" s="17" t="s">
        <v>12734</v>
      </c>
      <c r="AO20" s="5">
        <v>7.7314063767477226</v>
      </c>
      <c r="AP20" s="5">
        <v>11.553622906545263</v>
      </c>
      <c r="AQ20" s="68">
        <v>19</v>
      </c>
      <c r="AR20" s="14">
        <v>11.553622906545263</v>
      </c>
      <c r="AS20" s="42">
        <v>17.876164649345217</v>
      </c>
      <c r="AT20" s="19"/>
      <c r="AU20" s="19">
        <v>11.553622906545263</v>
      </c>
      <c r="AV20" s="42">
        <v>17.876164649345217</v>
      </c>
      <c r="AW20" s="114">
        <v>96.5</v>
      </c>
      <c r="AX20" s="172">
        <v>75</v>
      </c>
      <c r="AY20" s="114">
        <v>21.5</v>
      </c>
      <c r="AZ20" s="165">
        <v>82</v>
      </c>
      <c r="BA20" s="165">
        <v>115</v>
      </c>
      <c r="BB20" s="73"/>
    </row>
    <row r="21" spans="1:54">
      <c r="A21" s="185" t="s">
        <v>1855</v>
      </c>
      <c r="B21" s="1" t="s">
        <v>5305</v>
      </c>
      <c r="C21" s="1" t="s">
        <v>5306</v>
      </c>
      <c r="D21" s="122" t="s">
        <v>1009</v>
      </c>
      <c r="E21" s="1" t="s">
        <v>1376</v>
      </c>
      <c r="F21" s="1" t="s">
        <v>3643</v>
      </c>
      <c r="G21" s="1" t="s">
        <v>1367</v>
      </c>
      <c r="H21" s="1">
        <v>3548</v>
      </c>
      <c r="I21" s="1" t="s">
        <v>7573</v>
      </c>
      <c r="J21" s="1" t="e">
        <v>#VALUE!</v>
      </c>
      <c r="K21" s="1" t="s">
        <v>3310</v>
      </c>
      <c r="L21" s="176">
        <v>75</v>
      </c>
      <c r="M21" s="176">
        <v>2</v>
      </c>
      <c r="N21" s="68">
        <v>4</v>
      </c>
      <c r="O21" s="68">
        <v>4</v>
      </c>
      <c r="P21" s="68">
        <v>0</v>
      </c>
      <c r="Q21" s="68">
        <v>25</v>
      </c>
      <c r="R21" s="68">
        <v>8</v>
      </c>
      <c r="S21" s="68">
        <v>33</v>
      </c>
      <c r="T21" s="68">
        <v>85</v>
      </c>
      <c r="U21" s="68">
        <v>61</v>
      </c>
      <c r="V21" s="68">
        <v>17</v>
      </c>
      <c r="W21" s="68">
        <v>5</v>
      </c>
      <c r="X21" s="68">
        <v>124</v>
      </c>
      <c r="Y21" s="68">
        <v>21</v>
      </c>
      <c r="Z21" s="5">
        <v>1.8</v>
      </c>
      <c r="AA21" s="5">
        <v>0.96470588235294119</v>
      </c>
      <c r="AB21" s="5">
        <v>1.9047619047619047</v>
      </c>
      <c r="AC21" s="5">
        <v>0</v>
      </c>
      <c r="AD21" s="5">
        <v>6.5789473684210531</v>
      </c>
      <c r="AE21" s="5">
        <v>0</v>
      </c>
      <c r="AF21" s="5">
        <v>0</v>
      </c>
      <c r="AG21" s="5">
        <v>5.4867256637168138</v>
      </c>
      <c r="AH21" s="5">
        <v>3.0252548509720065</v>
      </c>
      <c r="AI21" s="5">
        <v>1.6527575774073808</v>
      </c>
      <c r="AJ21" s="5">
        <v>18.648447365279161</v>
      </c>
      <c r="AK21" s="68">
        <v>20</v>
      </c>
      <c r="AL21" s="5">
        <v>0</v>
      </c>
      <c r="AM21" s="17" t="s">
        <v>12734</v>
      </c>
      <c r="AN21" s="17" t="s">
        <v>12734</v>
      </c>
      <c r="AO21" s="5">
        <v>7.7314063767477226</v>
      </c>
      <c r="AP21" s="5">
        <v>10.917040988531438</v>
      </c>
      <c r="AQ21" s="68">
        <v>20</v>
      </c>
      <c r="AR21" s="14">
        <v>10.917040988531438</v>
      </c>
      <c r="AS21" s="42">
        <v>16.946321140681697</v>
      </c>
      <c r="AT21" s="19"/>
      <c r="AU21" s="19">
        <v>10.917040988531438</v>
      </c>
      <c r="AV21" s="42">
        <v>16.946321140681697</v>
      </c>
      <c r="AW21" s="114">
        <v>131.33000000000001</v>
      </c>
      <c r="AX21" s="172">
        <v>80</v>
      </c>
      <c r="AY21" s="114">
        <v>51.330000000000013</v>
      </c>
      <c r="AZ21" s="165">
        <v>108</v>
      </c>
      <c r="BA21" s="165">
        <v>150</v>
      </c>
      <c r="BB21" s="73"/>
    </row>
    <row r="22" spans="1:54">
      <c r="A22" s="185" t="s">
        <v>2372</v>
      </c>
      <c r="B22" s="1" t="s">
        <v>4261</v>
      </c>
      <c r="C22" s="1" t="s">
        <v>4340</v>
      </c>
      <c r="D22" s="122" t="s">
        <v>1014</v>
      </c>
      <c r="E22" s="1" t="s">
        <v>1374</v>
      </c>
      <c r="F22" s="1" t="s">
        <v>6289</v>
      </c>
      <c r="G22" s="1" t="s">
        <v>1367</v>
      </c>
      <c r="H22" s="1">
        <v>8048</v>
      </c>
      <c r="I22" s="1" t="s">
        <v>7534</v>
      </c>
      <c r="J22" s="1" t="e">
        <v>#VALUE!</v>
      </c>
      <c r="K22" s="1" t="s">
        <v>3778</v>
      </c>
      <c r="L22" s="176">
        <v>63</v>
      </c>
      <c r="M22" s="176">
        <v>0</v>
      </c>
      <c r="N22" s="68">
        <v>6</v>
      </c>
      <c r="O22" s="68">
        <v>0</v>
      </c>
      <c r="P22" s="68">
        <v>0</v>
      </c>
      <c r="Q22" s="68">
        <v>34</v>
      </c>
      <c r="R22" s="68">
        <v>0</v>
      </c>
      <c r="S22" s="68">
        <v>34</v>
      </c>
      <c r="T22" s="68">
        <v>65.099999999999994</v>
      </c>
      <c r="U22" s="68">
        <v>46</v>
      </c>
      <c r="V22" s="68">
        <v>20</v>
      </c>
      <c r="W22" s="68">
        <v>10</v>
      </c>
      <c r="X22" s="68">
        <v>96</v>
      </c>
      <c r="Y22" s="68">
        <v>21</v>
      </c>
      <c r="Z22" s="5">
        <v>2.7649769585253461</v>
      </c>
      <c r="AA22" s="5">
        <v>1.0291858678955454</v>
      </c>
      <c r="AB22" s="5">
        <v>2.8571428571428572</v>
      </c>
      <c r="AC22" s="5">
        <v>0</v>
      </c>
      <c r="AD22" s="5">
        <v>8.9473684210526319</v>
      </c>
      <c r="AE22" s="5">
        <v>0</v>
      </c>
      <c r="AF22" s="5">
        <v>0</v>
      </c>
      <c r="AG22" s="5">
        <v>4.2477876106194685</v>
      </c>
      <c r="AH22" s="5">
        <v>1.4101579806218443</v>
      </c>
      <c r="AI22" s="5">
        <v>0.8987611713050635</v>
      </c>
      <c r="AJ22" s="5">
        <v>18.361218040741868</v>
      </c>
      <c r="AK22" s="68">
        <v>21</v>
      </c>
      <c r="AL22" s="5">
        <v>0</v>
      </c>
      <c r="AM22" s="17" t="s">
        <v>12734</v>
      </c>
      <c r="AN22" s="17" t="s">
        <v>12734</v>
      </c>
      <c r="AO22" s="5">
        <v>7.7314063767477226</v>
      </c>
      <c r="AP22" s="5">
        <v>10.629811663994145</v>
      </c>
      <c r="AQ22" s="68">
        <v>21</v>
      </c>
      <c r="AR22" s="14">
        <v>10.629811663994145</v>
      </c>
      <c r="AS22" s="42">
        <v>16.526770544975001</v>
      </c>
      <c r="AT22" s="19"/>
      <c r="AU22" s="19">
        <v>10.629811663994145</v>
      </c>
      <c r="AV22" s="42">
        <v>16.526770544975001</v>
      </c>
      <c r="AW22" s="114">
        <v>135</v>
      </c>
      <c r="AX22" s="172">
        <v>82</v>
      </c>
      <c r="AY22" s="114">
        <v>53</v>
      </c>
      <c r="AZ22" s="165">
        <v>114</v>
      </c>
      <c r="BA22" s="165">
        <v>162</v>
      </c>
      <c r="BB22" s="73"/>
    </row>
    <row r="23" spans="1:54">
      <c r="A23" s="185" t="s">
        <v>5695</v>
      </c>
      <c r="B23" s="1" t="s">
        <v>5696</v>
      </c>
      <c r="C23" s="1" t="s">
        <v>5190</v>
      </c>
      <c r="D23" s="122" t="s">
        <v>6101</v>
      </c>
      <c r="E23" s="1" t="s">
        <v>1369</v>
      </c>
      <c r="F23" s="1" t="s">
        <v>3643</v>
      </c>
      <c r="G23" s="1" t="s">
        <v>1367</v>
      </c>
      <c r="H23" s="1">
        <v>13764</v>
      </c>
      <c r="I23" s="1" t="s">
        <v>6415</v>
      </c>
      <c r="J23" s="1" t="e">
        <v>#VALUE!</v>
      </c>
      <c r="K23" s="1" t="s">
        <v>6102</v>
      </c>
      <c r="L23" s="176">
        <v>66</v>
      </c>
      <c r="M23" s="176">
        <v>0</v>
      </c>
      <c r="N23" s="68">
        <v>4</v>
      </c>
      <c r="O23" s="68">
        <v>3</v>
      </c>
      <c r="P23" s="68">
        <v>0</v>
      </c>
      <c r="Q23" s="68">
        <v>38</v>
      </c>
      <c r="R23" s="68">
        <v>0</v>
      </c>
      <c r="S23" s="68">
        <v>38</v>
      </c>
      <c r="T23" s="68">
        <v>65</v>
      </c>
      <c r="U23" s="68">
        <v>45</v>
      </c>
      <c r="V23" s="68">
        <v>19</v>
      </c>
      <c r="W23" s="68">
        <v>8</v>
      </c>
      <c r="X23" s="68">
        <v>73</v>
      </c>
      <c r="Y23" s="68">
        <v>12</v>
      </c>
      <c r="Z23" s="5">
        <v>2.6307692307692307</v>
      </c>
      <c r="AA23" s="5">
        <v>0.87692307692307692</v>
      </c>
      <c r="AB23" s="5">
        <v>1.9047619047619047</v>
      </c>
      <c r="AC23" s="5">
        <v>0</v>
      </c>
      <c r="AD23" s="5">
        <v>10</v>
      </c>
      <c r="AE23" s="5">
        <v>0</v>
      </c>
      <c r="AF23" s="5">
        <v>0</v>
      </c>
      <c r="AG23" s="5">
        <v>3.2300884955752212</v>
      </c>
      <c r="AH23" s="5">
        <v>1.5415875462109339</v>
      </c>
      <c r="AI23" s="5">
        <v>1.6791383847083761</v>
      </c>
      <c r="AJ23" s="5">
        <v>18.355576331256437</v>
      </c>
      <c r="AK23" s="68">
        <v>22</v>
      </c>
      <c r="AL23" s="5">
        <v>0</v>
      </c>
      <c r="AM23" s="17" t="s">
        <v>12734</v>
      </c>
      <c r="AN23" s="17" t="s">
        <v>12734</v>
      </c>
      <c r="AO23" s="5">
        <v>7.7314063767477226</v>
      </c>
      <c r="AP23" s="5">
        <v>10.624169954508714</v>
      </c>
      <c r="AQ23" s="68">
        <v>22</v>
      </c>
      <c r="AR23" s="14">
        <v>10.624169954508714</v>
      </c>
      <c r="AS23" s="42">
        <v>16.518529803611877</v>
      </c>
      <c r="AT23" s="19"/>
      <c r="AU23" s="19">
        <v>10.624169954508714</v>
      </c>
      <c r="AV23" s="42">
        <v>16.518529803611877</v>
      </c>
      <c r="AW23" s="114">
        <v>100.33</v>
      </c>
      <c r="AX23" s="172">
        <v>84</v>
      </c>
      <c r="AY23" s="114">
        <v>16.329999999999998</v>
      </c>
      <c r="AZ23" s="165">
        <v>87</v>
      </c>
      <c r="BA23" s="165">
        <v>112</v>
      </c>
      <c r="BB23" s="73"/>
    </row>
    <row r="24" spans="1:54">
      <c r="A24" s="222" t="s">
        <v>6166</v>
      </c>
      <c r="B24" s="1" t="s">
        <v>4320</v>
      </c>
      <c r="C24" s="1" t="s">
        <v>4423</v>
      </c>
      <c r="D24" s="122" t="s">
        <v>6165</v>
      </c>
      <c r="E24" s="1" t="s">
        <v>1378</v>
      </c>
      <c r="F24" s="1" t="s">
        <v>3643</v>
      </c>
      <c r="G24" s="1" t="s">
        <v>1367</v>
      </c>
      <c r="H24" s="1">
        <v>13164</v>
      </c>
      <c r="I24" s="1" t="s">
        <v>8094</v>
      </c>
      <c r="J24" s="1" t="e">
        <v>#VALUE!</v>
      </c>
      <c r="K24" s="1" t="s">
        <v>6167</v>
      </c>
      <c r="L24" s="176">
        <v>34</v>
      </c>
      <c r="M24" s="176">
        <v>34</v>
      </c>
      <c r="N24" s="68">
        <v>19</v>
      </c>
      <c r="O24" s="68">
        <v>6</v>
      </c>
      <c r="P24" s="68">
        <v>0</v>
      </c>
      <c r="Q24" s="68">
        <v>0</v>
      </c>
      <c r="R24" s="68">
        <v>0</v>
      </c>
      <c r="S24" s="68">
        <v>0</v>
      </c>
      <c r="T24" s="68">
        <v>203.1</v>
      </c>
      <c r="U24" s="68">
        <v>195</v>
      </c>
      <c r="V24" s="68">
        <v>86</v>
      </c>
      <c r="W24" s="68">
        <v>24</v>
      </c>
      <c r="X24" s="68">
        <v>213</v>
      </c>
      <c r="Y24" s="68">
        <v>75</v>
      </c>
      <c r="Z24" s="5">
        <v>3.8109305760709011</v>
      </c>
      <c r="AA24" s="5">
        <v>1.3293943870014771</v>
      </c>
      <c r="AB24" s="54">
        <v>9.0476190476190474</v>
      </c>
      <c r="AC24" s="54">
        <v>0</v>
      </c>
      <c r="AD24" s="54">
        <v>0</v>
      </c>
      <c r="AE24" s="54">
        <v>0</v>
      </c>
      <c r="AF24" s="54">
        <v>0</v>
      </c>
      <c r="AG24" s="54">
        <v>9.4247787610619458</v>
      </c>
      <c r="AH24" s="5">
        <v>0.90092434912584973</v>
      </c>
      <c r="AI24" s="5">
        <v>-1.3611993073363868</v>
      </c>
      <c r="AJ24" s="54">
        <v>18.012122850470455</v>
      </c>
      <c r="AK24" s="77">
        <v>23</v>
      </c>
      <c r="AL24" s="54">
        <v>0</v>
      </c>
      <c r="AM24" s="59" t="s">
        <v>12734</v>
      </c>
      <c r="AN24" s="59" t="s">
        <v>12734</v>
      </c>
      <c r="AO24" s="54">
        <v>7.7314063767477226</v>
      </c>
      <c r="AP24" s="54">
        <v>10.280716473722732</v>
      </c>
      <c r="AQ24" s="77">
        <v>23</v>
      </c>
      <c r="AR24" s="54">
        <v>10.280716473722732</v>
      </c>
      <c r="AS24" s="60">
        <v>16.016853616149383</v>
      </c>
      <c r="AT24" s="54"/>
      <c r="AU24" s="54">
        <v>10.280716473722732</v>
      </c>
      <c r="AV24" s="60">
        <v>16.016853616149383</v>
      </c>
      <c r="AW24" s="114">
        <v>121.33</v>
      </c>
      <c r="AX24" s="172">
        <v>86</v>
      </c>
      <c r="AY24" s="114">
        <v>35.33</v>
      </c>
      <c r="AZ24" s="165">
        <v>104</v>
      </c>
      <c r="BA24" s="165">
        <v>141</v>
      </c>
      <c r="BB24" s="73"/>
    </row>
    <row r="25" spans="1:54">
      <c r="A25" s="65" t="s">
        <v>9262</v>
      </c>
      <c r="B25" s="33" t="s">
        <v>9263</v>
      </c>
      <c r="C25" s="33" t="s">
        <v>3927</v>
      </c>
      <c r="D25" s="122" t="s">
        <v>8451</v>
      </c>
      <c r="E25" s="33" t="s">
        <v>1388</v>
      </c>
      <c r="F25" s="1" t="s">
        <v>3643</v>
      </c>
      <c r="G25" s="1" t="s">
        <v>1367</v>
      </c>
      <c r="H25" s="1">
        <v>12808</v>
      </c>
      <c r="I25" s="1" t="s">
        <v>8969</v>
      </c>
      <c r="J25" s="1" t="e">
        <v>#VALUE!</v>
      </c>
      <c r="K25" s="1" t="s">
        <v>9264</v>
      </c>
      <c r="L25" s="176">
        <v>21</v>
      </c>
      <c r="M25" s="176">
        <v>21</v>
      </c>
      <c r="N25" s="68">
        <v>13</v>
      </c>
      <c r="O25" s="68">
        <v>4</v>
      </c>
      <c r="P25" s="68">
        <v>0</v>
      </c>
      <c r="Q25" s="77">
        <v>0</v>
      </c>
      <c r="R25" s="77">
        <v>0</v>
      </c>
      <c r="S25" s="77">
        <v>0</v>
      </c>
      <c r="T25" s="77">
        <v>126</v>
      </c>
      <c r="U25" s="77">
        <v>96</v>
      </c>
      <c r="V25" s="77">
        <v>38</v>
      </c>
      <c r="W25" s="77">
        <v>10</v>
      </c>
      <c r="X25" s="77">
        <v>169</v>
      </c>
      <c r="Y25" s="77">
        <v>37</v>
      </c>
      <c r="Z25" s="54">
        <v>2.7142857142857144</v>
      </c>
      <c r="AA25" s="54">
        <v>1.0555555555555556</v>
      </c>
      <c r="AB25" s="54">
        <v>6.1904761904761898</v>
      </c>
      <c r="AC25" s="54">
        <v>0</v>
      </c>
      <c r="AD25" s="54">
        <v>0</v>
      </c>
      <c r="AE25" s="54">
        <v>0</v>
      </c>
      <c r="AF25" s="54">
        <v>0</v>
      </c>
      <c r="AG25" s="54">
        <v>7.4778761061946897</v>
      </c>
      <c r="AH25" s="54">
        <v>2.6321314228730466</v>
      </c>
      <c r="AI25" s="54">
        <v>1.6200250162002432</v>
      </c>
      <c r="AJ25" s="54">
        <v>17.920508735744171</v>
      </c>
      <c r="AK25" s="77">
        <v>24</v>
      </c>
      <c r="AL25" s="54">
        <v>0</v>
      </c>
      <c r="AM25" s="59" t="s">
        <v>12734</v>
      </c>
      <c r="AN25" s="59" t="s">
        <v>12734</v>
      </c>
      <c r="AO25" s="54">
        <v>7.7314063767477226</v>
      </c>
      <c r="AP25" s="54">
        <v>10.189102358996449</v>
      </c>
      <c r="AQ25" s="77">
        <v>24</v>
      </c>
      <c r="AR25" s="54">
        <v>10.189102358996449</v>
      </c>
      <c r="AS25" s="60">
        <v>15.883034562435169</v>
      </c>
      <c r="AT25" s="54"/>
      <c r="AU25" s="54">
        <v>10.189102358996449</v>
      </c>
      <c r="AV25" s="60">
        <v>15.883034562435169</v>
      </c>
      <c r="AW25" s="114">
        <v>26.33</v>
      </c>
      <c r="AX25" s="172">
        <v>88</v>
      </c>
      <c r="AY25" s="114">
        <v>-61.67</v>
      </c>
      <c r="AZ25" s="165">
        <v>22</v>
      </c>
      <c r="BA25" s="165">
        <v>30</v>
      </c>
      <c r="BB25" s="73"/>
    </row>
    <row r="26" spans="1:54">
      <c r="A26" s="185" t="s">
        <v>9671</v>
      </c>
      <c r="B26" s="33" t="s">
        <v>9672</v>
      </c>
      <c r="C26" s="33" t="s">
        <v>3927</v>
      </c>
      <c r="D26" s="122" t="s">
        <v>8885</v>
      </c>
      <c r="E26" s="33" t="s">
        <v>1428</v>
      </c>
      <c r="F26" s="1" t="s">
        <v>6289</v>
      </c>
      <c r="G26" s="1" t="s">
        <v>1367</v>
      </c>
      <c r="H26" s="1">
        <v>18383</v>
      </c>
      <c r="I26" s="1" t="s">
        <v>10729</v>
      </c>
      <c r="J26" s="1" t="e">
        <v>#VALUE!</v>
      </c>
      <c r="K26" s="1" t="s">
        <v>9673</v>
      </c>
      <c r="L26" s="176">
        <v>29</v>
      </c>
      <c r="M26" s="176">
        <v>29</v>
      </c>
      <c r="N26" s="68">
        <v>13</v>
      </c>
      <c r="O26" s="68">
        <v>4</v>
      </c>
      <c r="P26" s="68">
        <v>0</v>
      </c>
      <c r="Q26" s="68">
        <v>0</v>
      </c>
      <c r="R26" s="68">
        <v>0</v>
      </c>
      <c r="S26" s="68">
        <v>0</v>
      </c>
      <c r="T26" s="68">
        <v>174.2</v>
      </c>
      <c r="U26" s="68">
        <v>153</v>
      </c>
      <c r="V26" s="68">
        <v>52</v>
      </c>
      <c r="W26" s="68">
        <v>14</v>
      </c>
      <c r="X26" s="68">
        <v>142</v>
      </c>
      <c r="Y26" s="68">
        <v>41</v>
      </c>
      <c r="Z26" s="5">
        <v>2.6865671641791047</v>
      </c>
      <c r="AA26" s="5">
        <v>1.1136624569460392</v>
      </c>
      <c r="AB26" s="34">
        <v>6.1904761904761898</v>
      </c>
      <c r="AC26" s="34">
        <v>0</v>
      </c>
      <c r="AD26" s="34">
        <v>0</v>
      </c>
      <c r="AE26" s="34">
        <v>0</v>
      </c>
      <c r="AF26" s="34">
        <v>0</v>
      </c>
      <c r="AG26" s="34">
        <v>6.2831858407079642</v>
      </c>
      <c r="AH26" s="5">
        <v>3.5529915265535732</v>
      </c>
      <c r="AI26" s="5">
        <v>1.5081892861140536</v>
      </c>
      <c r="AJ26" s="34">
        <v>17.534842843851781</v>
      </c>
      <c r="AK26" s="106">
        <v>25</v>
      </c>
      <c r="AL26" s="34">
        <v>0</v>
      </c>
      <c r="AM26" s="35" t="s">
        <v>12734</v>
      </c>
      <c r="AN26" s="35" t="s">
        <v>12734</v>
      </c>
      <c r="AO26" s="34">
        <v>7.7314063767477226</v>
      </c>
      <c r="AP26" s="34">
        <v>9.8034364671040581</v>
      </c>
      <c r="AQ26" s="106">
        <v>25</v>
      </c>
      <c r="AR26" s="34">
        <v>9.8034364671040581</v>
      </c>
      <c r="AS26" s="44">
        <v>15.319699481841067</v>
      </c>
      <c r="AT26" s="34"/>
      <c r="AU26" s="34">
        <v>9.8034364671040581</v>
      </c>
      <c r="AV26" s="44">
        <v>15.319699481841067</v>
      </c>
      <c r="AW26" s="114">
        <v>98.67</v>
      </c>
      <c r="AX26" s="172">
        <v>93</v>
      </c>
      <c r="AY26" s="114">
        <v>5.6700000000000017</v>
      </c>
      <c r="AZ26" s="165">
        <v>80</v>
      </c>
      <c r="BA26" s="165">
        <v>127</v>
      </c>
      <c r="BB26" s="73"/>
    </row>
    <row r="27" spans="1:54">
      <c r="A27" s="221" t="s">
        <v>9124</v>
      </c>
      <c r="B27" s="1" t="s">
        <v>5511</v>
      </c>
      <c r="C27" s="1" t="s">
        <v>4842</v>
      </c>
      <c r="D27" s="122" t="s">
        <v>10796</v>
      </c>
      <c r="E27" s="1" t="s">
        <v>1398</v>
      </c>
      <c r="F27" s="1" t="s">
        <v>6289</v>
      </c>
      <c r="G27" s="1" t="s">
        <v>1367</v>
      </c>
      <c r="H27" s="225">
        <v>12076</v>
      </c>
      <c r="I27" s="225" t="s">
        <v>8419</v>
      </c>
      <c r="J27" s="261" t="e">
        <v>#VALUE!</v>
      </c>
      <c r="K27" s="261" t="s">
        <v>11256</v>
      </c>
      <c r="L27" s="177">
        <v>56</v>
      </c>
      <c r="M27" s="177">
        <v>0</v>
      </c>
      <c r="N27" s="230">
        <v>5</v>
      </c>
      <c r="O27" s="97">
        <v>1</v>
      </c>
      <c r="P27" s="97">
        <v>0</v>
      </c>
      <c r="Q27" s="230">
        <v>28</v>
      </c>
      <c r="R27" s="97">
        <v>0</v>
      </c>
      <c r="S27" s="97">
        <v>28</v>
      </c>
      <c r="T27" s="230">
        <v>60</v>
      </c>
      <c r="U27" s="230">
        <v>43</v>
      </c>
      <c r="V27" s="230">
        <v>11</v>
      </c>
      <c r="W27" s="230">
        <v>5</v>
      </c>
      <c r="X27" s="230">
        <v>90</v>
      </c>
      <c r="Y27" s="230">
        <v>13</v>
      </c>
      <c r="Z27" s="233">
        <v>1.65</v>
      </c>
      <c r="AA27" s="233">
        <v>0.93333333333333335</v>
      </c>
      <c r="AB27" s="233">
        <v>2.3809523809523809</v>
      </c>
      <c r="AC27" s="267">
        <v>0</v>
      </c>
      <c r="AD27" s="233">
        <v>7.3684210526315796</v>
      </c>
      <c r="AE27" s="267">
        <v>0</v>
      </c>
      <c r="AF27" s="267">
        <v>0</v>
      </c>
      <c r="AG27" s="233">
        <v>3.9823008849557517</v>
      </c>
      <c r="AH27" s="233">
        <v>2.3375331564986812</v>
      </c>
      <c r="AI27" s="233">
        <v>1.269357705001265</v>
      </c>
      <c r="AJ27" s="237">
        <v>17.338565180039659</v>
      </c>
      <c r="AK27" s="268">
        <v>26</v>
      </c>
      <c r="AL27" s="269">
        <v>0</v>
      </c>
      <c r="AM27" s="270" t="s">
        <v>12734</v>
      </c>
      <c r="AN27" s="277" t="s">
        <v>12734</v>
      </c>
      <c r="AO27" s="233">
        <v>7.7314063767477226</v>
      </c>
      <c r="AP27" s="233">
        <v>9.6071588032919362</v>
      </c>
      <c r="AQ27" s="230">
        <v>26</v>
      </c>
      <c r="AR27" s="233">
        <v>9.6071588032919362</v>
      </c>
      <c r="AS27" s="249">
        <v>15.033000305463613</v>
      </c>
      <c r="AT27" s="233"/>
      <c r="AU27" s="233">
        <v>9.6071588032919362</v>
      </c>
      <c r="AV27" s="283">
        <v>15.033000305463613</v>
      </c>
      <c r="AW27" s="289">
        <v>650.66999999999996</v>
      </c>
      <c r="AX27" s="291">
        <v>96</v>
      </c>
      <c r="AY27" s="292">
        <v>554.66999999999996</v>
      </c>
      <c r="AZ27" s="293">
        <v>165</v>
      </c>
      <c r="BA27" s="293">
        <v>735</v>
      </c>
      <c r="BB27" s="289"/>
    </row>
    <row r="28" spans="1:54">
      <c r="A28" t="s">
        <v>1582</v>
      </c>
      <c r="B28" s="33" t="s">
        <v>5099</v>
      </c>
      <c r="C28" s="33" t="s">
        <v>5100</v>
      </c>
      <c r="D28" s="122" t="s">
        <v>681</v>
      </c>
      <c r="E28" s="33" t="s">
        <v>1366</v>
      </c>
      <c r="F28" s="1" t="s">
        <v>3643</v>
      </c>
      <c r="G28" s="1" t="s">
        <v>1367</v>
      </c>
      <c r="H28" s="1">
        <v>10233</v>
      </c>
      <c r="I28" s="1" t="s">
        <v>6727</v>
      </c>
      <c r="J28" s="1" t="e">
        <v>#VALUE!</v>
      </c>
      <c r="K28" s="1" t="s">
        <v>3055</v>
      </c>
      <c r="L28" s="176">
        <v>60</v>
      </c>
      <c r="M28" s="176">
        <v>0</v>
      </c>
      <c r="N28" s="68">
        <v>3</v>
      </c>
      <c r="O28" s="68">
        <v>2</v>
      </c>
      <c r="P28" s="68">
        <v>0</v>
      </c>
      <c r="Q28" s="68">
        <v>37</v>
      </c>
      <c r="R28" s="68">
        <v>0</v>
      </c>
      <c r="S28" s="68">
        <v>37</v>
      </c>
      <c r="T28" s="68">
        <v>57</v>
      </c>
      <c r="U28" s="68">
        <v>38</v>
      </c>
      <c r="V28" s="68">
        <v>14</v>
      </c>
      <c r="W28" s="68">
        <v>3</v>
      </c>
      <c r="X28" s="68">
        <v>85</v>
      </c>
      <c r="Y28" s="68">
        <v>25</v>
      </c>
      <c r="Z28" s="5">
        <v>2.2105263157894739</v>
      </c>
      <c r="AA28" s="5">
        <v>1.1052631578947369</v>
      </c>
      <c r="AB28" s="5">
        <v>1.4285714285714286</v>
      </c>
      <c r="AC28" s="5">
        <v>0</v>
      </c>
      <c r="AD28" s="5">
        <v>9.7368421052631575</v>
      </c>
      <c r="AE28" s="5">
        <v>0</v>
      </c>
      <c r="AF28" s="5">
        <v>0</v>
      </c>
      <c r="AG28" s="5">
        <v>3.7610619469026547</v>
      </c>
      <c r="AH28" s="5">
        <v>1.7379864284725224</v>
      </c>
      <c r="AI28" s="5">
        <v>0.41751163068113684</v>
      </c>
      <c r="AJ28" s="5">
        <v>17.0819735398909</v>
      </c>
      <c r="AK28" s="68">
        <v>27</v>
      </c>
      <c r="AL28" s="5">
        <v>0</v>
      </c>
      <c r="AM28" s="17" t="s">
        <v>12734</v>
      </c>
      <c r="AN28" s="17" t="s">
        <v>12734</v>
      </c>
      <c r="AO28" s="5">
        <v>7.7314063767477226</v>
      </c>
      <c r="AP28" s="5">
        <v>9.350567163143177</v>
      </c>
      <c r="AQ28" s="68">
        <v>27</v>
      </c>
      <c r="AR28" s="14">
        <v>9.350567163143177</v>
      </c>
      <c r="AS28" s="42">
        <v>14.658201612289817</v>
      </c>
      <c r="AT28" s="19"/>
      <c r="AU28" s="19">
        <v>9.350567163143177</v>
      </c>
      <c r="AV28" s="42">
        <v>14.658201612289817</v>
      </c>
      <c r="AW28" s="114">
        <v>96</v>
      </c>
      <c r="AX28" s="172">
        <v>100</v>
      </c>
      <c r="AY28" s="114">
        <v>-4</v>
      </c>
      <c r="AZ28" s="165">
        <v>79</v>
      </c>
      <c r="BA28" s="165">
        <v>114</v>
      </c>
      <c r="BB28" s="73"/>
    </row>
    <row r="29" spans="1:54">
      <c r="A29" s="223" t="s">
        <v>2105</v>
      </c>
      <c r="B29" s="33" t="s">
        <v>5023</v>
      </c>
      <c r="C29" s="33" t="s">
        <v>3927</v>
      </c>
      <c r="D29" s="122" t="s">
        <v>807</v>
      </c>
      <c r="E29" s="33" t="s">
        <v>1407</v>
      </c>
      <c r="F29" s="115" t="s">
        <v>3643</v>
      </c>
      <c r="G29" s="1" t="s">
        <v>1367</v>
      </c>
      <c r="H29" s="115">
        <v>10021</v>
      </c>
      <c r="I29" s="115" t="s">
        <v>7468</v>
      </c>
      <c r="J29" s="115" t="e">
        <v>#VALUE!</v>
      </c>
      <c r="K29" s="115" t="s">
        <v>3519</v>
      </c>
      <c r="L29" s="178">
        <v>32</v>
      </c>
      <c r="M29" s="178">
        <v>32</v>
      </c>
      <c r="N29" s="116">
        <v>14</v>
      </c>
      <c r="O29" s="116">
        <v>10</v>
      </c>
      <c r="P29" s="116">
        <v>0</v>
      </c>
      <c r="Q29" s="116">
        <v>0</v>
      </c>
      <c r="R29" s="116">
        <v>0</v>
      </c>
      <c r="S29" s="116">
        <v>0</v>
      </c>
      <c r="T29" s="116">
        <v>208.1</v>
      </c>
      <c r="U29" s="116">
        <v>190</v>
      </c>
      <c r="V29" s="116">
        <v>83</v>
      </c>
      <c r="W29" s="116">
        <v>30</v>
      </c>
      <c r="X29" s="116">
        <v>200</v>
      </c>
      <c r="Y29" s="116">
        <v>68</v>
      </c>
      <c r="Z29" s="117">
        <v>3.5896203748197983</v>
      </c>
      <c r="AA29" s="117">
        <v>1.2397885631907737</v>
      </c>
      <c r="AB29" s="117">
        <v>6.6666666666666661</v>
      </c>
      <c r="AC29" s="117">
        <v>0</v>
      </c>
      <c r="AD29" s="117">
        <v>0</v>
      </c>
      <c r="AE29" s="117">
        <v>0</v>
      </c>
      <c r="AF29" s="117">
        <v>0</v>
      </c>
      <c r="AG29" s="117">
        <v>8.8495575221238933</v>
      </c>
      <c r="AH29" s="117">
        <v>1.5501721956155405</v>
      </c>
      <c r="AI29" s="117">
        <v>-6.2054052980696349E-2</v>
      </c>
      <c r="AJ29" s="117">
        <v>17.004342331425406</v>
      </c>
      <c r="AK29" s="116">
        <v>28</v>
      </c>
      <c r="AL29" s="117">
        <v>0</v>
      </c>
      <c r="AM29" s="120" t="s">
        <v>12734</v>
      </c>
      <c r="AN29" s="120" t="s">
        <v>12734</v>
      </c>
      <c r="AO29" s="34">
        <v>7.7314063767477226</v>
      </c>
      <c r="AP29" s="117">
        <v>9.2729359546776831</v>
      </c>
      <c r="AQ29" s="116">
        <v>28</v>
      </c>
      <c r="AR29" s="117">
        <v>9.2729359546776831</v>
      </c>
      <c r="AS29" s="118">
        <v>14.544807132775594</v>
      </c>
      <c r="AT29" s="117"/>
      <c r="AU29" s="117">
        <v>9.2729359546776831</v>
      </c>
      <c r="AV29" s="118">
        <v>14.544807132775594</v>
      </c>
      <c r="AW29" s="121">
        <v>164.83</v>
      </c>
      <c r="AX29" s="173">
        <v>102</v>
      </c>
      <c r="AY29" s="121">
        <v>62.830000000000013</v>
      </c>
      <c r="AZ29" s="166">
        <v>122</v>
      </c>
      <c r="BA29" s="166">
        <v>179</v>
      </c>
      <c r="BB29" s="121"/>
    </row>
    <row r="30" spans="1:54">
      <c r="A30" s="222" t="s">
        <v>2878</v>
      </c>
      <c r="B30" s="53" t="s">
        <v>5537</v>
      </c>
      <c r="C30" s="53" t="s">
        <v>4065</v>
      </c>
      <c r="D30" s="122" t="s">
        <v>977</v>
      </c>
      <c r="E30" s="53" t="s">
        <v>1378</v>
      </c>
      <c r="F30" s="1" t="s">
        <v>3643</v>
      </c>
      <c r="G30" s="1" t="s">
        <v>1367</v>
      </c>
      <c r="H30" s="1">
        <v>11428</v>
      </c>
      <c r="I30" s="1" t="s">
        <v>7092</v>
      </c>
      <c r="J30" s="1" t="e">
        <v>#VALUE!</v>
      </c>
      <c r="K30" s="1" t="s">
        <v>3909</v>
      </c>
      <c r="L30" s="176">
        <v>73</v>
      </c>
      <c r="M30" s="176">
        <v>0</v>
      </c>
      <c r="N30" s="68">
        <v>10</v>
      </c>
      <c r="O30" s="68">
        <v>1</v>
      </c>
      <c r="P30" s="68">
        <v>0</v>
      </c>
      <c r="Q30" s="68">
        <v>16</v>
      </c>
      <c r="R30" s="68">
        <v>15</v>
      </c>
      <c r="S30" s="68">
        <v>31</v>
      </c>
      <c r="T30" s="68">
        <v>71.2</v>
      </c>
      <c r="U30" s="68">
        <v>29</v>
      </c>
      <c r="V30" s="68">
        <v>15</v>
      </c>
      <c r="W30" s="68">
        <v>1</v>
      </c>
      <c r="X30" s="68">
        <v>104</v>
      </c>
      <c r="Y30" s="68">
        <v>45</v>
      </c>
      <c r="Z30" s="5">
        <v>1.896067415730337</v>
      </c>
      <c r="AA30" s="5">
        <v>1.0393258426966292</v>
      </c>
      <c r="AB30" s="54">
        <v>4.7619047619047619</v>
      </c>
      <c r="AC30" s="54">
        <v>0</v>
      </c>
      <c r="AD30" s="54">
        <v>4.2105263157894735</v>
      </c>
      <c r="AE30" s="54">
        <v>0</v>
      </c>
      <c r="AF30" s="54">
        <v>0</v>
      </c>
      <c r="AG30" s="54">
        <v>4.6017699115044248</v>
      </c>
      <c r="AH30" s="5">
        <v>2.4693656983452423</v>
      </c>
      <c r="AI30" s="5">
        <v>0.9435505176947131</v>
      </c>
      <c r="AJ30" s="54">
        <v>16.987117205238615</v>
      </c>
      <c r="AK30" s="77">
        <v>29</v>
      </c>
      <c r="AL30" s="54">
        <v>0</v>
      </c>
      <c r="AM30" s="59" t="s">
        <v>12734</v>
      </c>
      <c r="AN30" s="59" t="s">
        <v>12734</v>
      </c>
      <c r="AO30" s="54">
        <v>7.7314063767477226</v>
      </c>
      <c r="AP30" s="54">
        <v>9.2557108284908924</v>
      </c>
      <c r="AQ30" s="77">
        <v>29</v>
      </c>
      <c r="AR30" s="54">
        <v>9.2557108284908924</v>
      </c>
      <c r="AS30" s="60">
        <v>14.519646707514584</v>
      </c>
      <c r="AT30" s="54"/>
      <c r="AU30" s="54">
        <v>9.2557108284908924</v>
      </c>
      <c r="AV30" s="60">
        <v>14.519646707514584</v>
      </c>
      <c r="AW30" s="114">
        <v>198.5</v>
      </c>
      <c r="AX30" s="172">
        <v>103</v>
      </c>
      <c r="AY30" s="114">
        <v>95.5</v>
      </c>
      <c r="AZ30" s="165">
        <v>173</v>
      </c>
      <c r="BA30" s="165">
        <v>212</v>
      </c>
      <c r="BB30" s="73"/>
    </row>
    <row r="31" spans="1:54">
      <c r="A31" s="222" t="s">
        <v>2163</v>
      </c>
      <c r="B31" s="53" t="s">
        <v>4985</v>
      </c>
      <c r="C31" s="53" t="s">
        <v>4152</v>
      </c>
      <c r="D31" s="122" t="s">
        <v>965</v>
      </c>
      <c r="E31" s="53" t="s">
        <v>1490</v>
      </c>
      <c r="F31" s="1" t="s">
        <v>3643</v>
      </c>
      <c r="G31" s="1" t="s">
        <v>1367</v>
      </c>
      <c r="H31" s="1">
        <v>6397</v>
      </c>
      <c r="I31" s="1" t="s">
        <v>6619</v>
      </c>
      <c r="J31" s="1" t="e">
        <v>#VALUE!</v>
      </c>
      <c r="K31" s="1" t="s">
        <v>3570</v>
      </c>
      <c r="L31" s="176">
        <v>30</v>
      </c>
      <c r="M31" s="176">
        <v>30</v>
      </c>
      <c r="N31" s="68">
        <v>15</v>
      </c>
      <c r="O31" s="68">
        <v>7</v>
      </c>
      <c r="P31" s="68">
        <v>0</v>
      </c>
      <c r="Q31" s="68">
        <v>0</v>
      </c>
      <c r="R31" s="68">
        <v>0</v>
      </c>
      <c r="S31" s="68">
        <v>0</v>
      </c>
      <c r="T31" s="68">
        <v>159</v>
      </c>
      <c r="U31" s="68">
        <v>139</v>
      </c>
      <c r="V31" s="68">
        <v>62</v>
      </c>
      <c r="W31" s="68">
        <v>16</v>
      </c>
      <c r="X31" s="68">
        <v>178</v>
      </c>
      <c r="Y31" s="68">
        <v>53</v>
      </c>
      <c r="Z31" s="5">
        <v>3.5094339622641511</v>
      </c>
      <c r="AA31" s="5">
        <v>1.2075471698113207</v>
      </c>
      <c r="AB31" s="54">
        <v>7.1428571428571423</v>
      </c>
      <c r="AC31" s="54">
        <v>0</v>
      </c>
      <c r="AD31" s="54">
        <v>0</v>
      </c>
      <c r="AE31" s="54">
        <v>0</v>
      </c>
      <c r="AF31" s="54">
        <v>0</v>
      </c>
      <c r="AG31" s="54">
        <v>7.8761061946902649</v>
      </c>
      <c r="AH31" s="5">
        <v>1.4246217648414112</v>
      </c>
      <c r="AI31" s="5">
        <v>0.27564003616396787</v>
      </c>
      <c r="AJ31" s="54">
        <v>16.719225138552787</v>
      </c>
      <c r="AK31" s="77">
        <v>30</v>
      </c>
      <c r="AL31" s="54">
        <v>0</v>
      </c>
      <c r="AM31" s="59" t="s">
        <v>12734</v>
      </c>
      <c r="AN31" s="59" t="s">
        <v>12734</v>
      </c>
      <c r="AO31" s="54">
        <v>7.7314063767477226</v>
      </c>
      <c r="AP31" s="54">
        <v>8.9878187618050642</v>
      </c>
      <c r="AQ31" s="77">
        <v>30</v>
      </c>
      <c r="AR31" s="54">
        <v>8.9878187618050642</v>
      </c>
      <c r="AS31" s="60">
        <v>14.128341688975143</v>
      </c>
      <c r="AT31" s="54"/>
      <c r="AU31" s="54">
        <v>8.9878187618050642</v>
      </c>
      <c r="AV31" s="60">
        <v>14.128341688975143</v>
      </c>
      <c r="AW31" s="114">
        <v>156</v>
      </c>
      <c r="AX31" s="172">
        <v>110</v>
      </c>
      <c r="AY31" s="114">
        <v>46</v>
      </c>
      <c r="AZ31" s="165">
        <v>106</v>
      </c>
      <c r="BA31" s="165">
        <v>176</v>
      </c>
      <c r="BB31" s="73"/>
    </row>
    <row r="32" spans="1:54">
      <c r="A32" s="55" t="s">
        <v>6479</v>
      </c>
      <c r="B32" s="33" t="s">
        <v>6481</v>
      </c>
      <c r="C32" s="33" t="s">
        <v>3931</v>
      </c>
      <c r="D32" s="122" t="s">
        <v>6480</v>
      </c>
      <c r="E32" s="33" t="s">
        <v>1490</v>
      </c>
      <c r="F32" s="1" t="s">
        <v>3643</v>
      </c>
      <c r="G32" s="1" t="s">
        <v>1367</v>
      </c>
      <c r="H32" s="1">
        <v>14168</v>
      </c>
      <c r="I32" s="1" t="s">
        <v>8960</v>
      </c>
      <c r="J32" s="1" t="e">
        <v>#VALUE!</v>
      </c>
      <c r="K32" s="1" t="s">
        <v>6482</v>
      </c>
      <c r="L32" s="176">
        <v>32</v>
      </c>
      <c r="M32" s="176">
        <v>32</v>
      </c>
      <c r="N32" s="68">
        <v>14</v>
      </c>
      <c r="O32" s="68">
        <v>8</v>
      </c>
      <c r="P32" s="68">
        <v>0</v>
      </c>
      <c r="Q32" s="68">
        <v>0</v>
      </c>
      <c r="R32" s="68">
        <v>0</v>
      </c>
      <c r="S32" s="68">
        <v>0</v>
      </c>
      <c r="T32" s="68">
        <v>200.1</v>
      </c>
      <c r="U32" s="68">
        <v>194</v>
      </c>
      <c r="V32" s="68">
        <v>82</v>
      </c>
      <c r="W32" s="68">
        <v>26</v>
      </c>
      <c r="X32" s="68">
        <v>195</v>
      </c>
      <c r="Y32" s="68">
        <v>51</v>
      </c>
      <c r="Z32" s="5">
        <v>3.6881559220389808</v>
      </c>
      <c r="AA32" s="5">
        <v>1.2243878060969515</v>
      </c>
      <c r="AB32" s="5">
        <v>6.6666666666666661</v>
      </c>
      <c r="AC32" s="5">
        <v>0</v>
      </c>
      <c r="AD32" s="5">
        <v>0</v>
      </c>
      <c r="AE32" s="5">
        <v>0</v>
      </c>
      <c r="AF32" s="5">
        <v>0</v>
      </c>
      <c r="AG32" s="5">
        <v>8.6283185840707954</v>
      </c>
      <c r="AH32" s="5">
        <v>1.2295397578928327</v>
      </c>
      <c r="AI32" s="5">
        <v>0.15157124097971689</v>
      </c>
      <c r="AJ32" s="5">
        <v>16.676096249610012</v>
      </c>
      <c r="AK32" s="68">
        <v>31</v>
      </c>
      <c r="AL32" s="5">
        <v>0</v>
      </c>
      <c r="AM32" s="17" t="s">
        <v>12734</v>
      </c>
      <c r="AN32" s="17" t="s">
        <v>12734</v>
      </c>
      <c r="AO32" s="5">
        <v>7.7314063767477226</v>
      </c>
      <c r="AP32" s="5">
        <v>8.9446898728622894</v>
      </c>
      <c r="AQ32" s="68">
        <v>31</v>
      </c>
      <c r="AR32" s="14">
        <v>8.9446898728622894</v>
      </c>
      <c r="AS32" s="42">
        <v>14.065344113510804</v>
      </c>
      <c r="AT32" s="19"/>
      <c r="AU32" s="19">
        <v>8.9446898728622894</v>
      </c>
      <c r="AV32" s="42">
        <v>14.065344113510804</v>
      </c>
      <c r="AW32" s="114">
        <v>96</v>
      </c>
      <c r="AX32" s="172">
        <v>111</v>
      </c>
      <c r="AY32" s="114">
        <v>-15</v>
      </c>
      <c r="AZ32" s="165">
        <v>82</v>
      </c>
      <c r="BA32" s="165">
        <v>109</v>
      </c>
      <c r="BB32" s="73"/>
    </row>
    <row r="33" spans="1:54">
      <c r="A33" s="222" t="s">
        <v>10649</v>
      </c>
      <c r="B33" s="33" t="s">
        <v>9661</v>
      </c>
      <c r="C33" s="33" t="s">
        <v>7839</v>
      </c>
      <c r="D33" s="122" t="s">
        <v>10460</v>
      </c>
      <c r="E33" s="33" t="s">
        <v>1366</v>
      </c>
      <c r="F33" s="1" t="s">
        <v>3643</v>
      </c>
      <c r="G33" s="1" t="s">
        <v>1367</v>
      </c>
      <c r="H33" s="1">
        <v>17149</v>
      </c>
      <c r="I33" s="1" t="s">
        <v>10616</v>
      </c>
      <c r="J33" s="1" t="e">
        <v>#VALUE!</v>
      </c>
      <c r="K33" s="1" t="s">
        <v>11169</v>
      </c>
      <c r="L33" s="176">
        <v>27</v>
      </c>
      <c r="M33" s="176">
        <v>24</v>
      </c>
      <c r="N33" s="68">
        <v>18</v>
      </c>
      <c r="O33" s="68">
        <v>4</v>
      </c>
      <c r="P33" s="68">
        <v>0</v>
      </c>
      <c r="Q33" s="77">
        <v>0</v>
      </c>
      <c r="R33" s="77">
        <v>0</v>
      </c>
      <c r="S33" s="77">
        <v>0</v>
      </c>
      <c r="T33" s="77">
        <v>143</v>
      </c>
      <c r="U33" s="77">
        <v>125</v>
      </c>
      <c r="V33" s="77">
        <v>64</v>
      </c>
      <c r="W33" s="77">
        <v>30</v>
      </c>
      <c r="X33" s="77">
        <v>153</v>
      </c>
      <c r="Y33" s="77">
        <v>39</v>
      </c>
      <c r="Z33" s="54">
        <v>4.0279720279720284</v>
      </c>
      <c r="AA33" s="54">
        <v>1.1468531468531469</v>
      </c>
      <c r="AB33" s="54">
        <v>8.5714285714285712</v>
      </c>
      <c r="AC33" s="54">
        <v>0</v>
      </c>
      <c r="AD33" s="54">
        <v>0</v>
      </c>
      <c r="AE33" s="54">
        <v>0</v>
      </c>
      <c r="AF33" s="54">
        <v>0</v>
      </c>
      <c r="AG33" s="54">
        <v>6.769911504424778</v>
      </c>
      <c r="AH33" s="54">
        <v>0.23618919315700027</v>
      </c>
      <c r="AI33" s="54">
        <v>0.8740543475835223</v>
      </c>
      <c r="AJ33" s="54">
        <v>16.451583616593872</v>
      </c>
      <c r="AK33" s="77">
        <v>32</v>
      </c>
      <c r="AL33" s="54">
        <v>0</v>
      </c>
      <c r="AM33" s="59" t="s">
        <v>12734</v>
      </c>
      <c r="AN33" s="59" t="s">
        <v>12734</v>
      </c>
      <c r="AO33" s="54">
        <v>7.7314063767477226</v>
      </c>
      <c r="AP33" s="54">
        <v>8.7201772398461497</v>
      </c>
      <c r="AQ33" s="77">
        <v>32</v>
      </c>
      <c r="AR33" s="54">
        <v>8.7201772398461497</v>
      </c>
      <c r="AS33" s="60">
        <v>13.737402636513842</v>
      </c>
      <c r="AT33" s="54"/>
      <c r="AU33" s="54">
        <v>8.7201772398461497</v>
      </c>
      <c r="AV33" s="60">
        <v>13.737402636513842</v>
      </c>
      <c r="AW33" s="114">
        <v>231.17</v>
      </c>
      <c r="AX33" s="172">
        <v>115</v>
      </c>
      <c r="AY33" s="114">
        <v>116.16999999999999</v>
      </c>
      <c r="AZ33" s="165">
        <v>201</v>
      </c>
      <c r="BA33" s="165">
        <v>265</v>
      </c>
      <c r="BB33" s="73"/>
    </row>
    <row r="34" spans="1:54">
      <c r="A34" s="221" t="s">
        <v>7271</v>
      </c>
      <c r="B34" s="1" t="s">
        <v>7273</v>
      </c>
      <c r="C34" s="1" t="s">
        <v>3982</v>
      </c>
      <c r="D34" s="122" t="s">
        <v>7272</v>
      </c>
      <c r="E34" s="1" t="s">
        <v>1385</v>
      </c>
      <c r="F34" s="1" t="s">
        <v>6289</v>
      </c>
      <c r="G34" s="1" t="s">
        <v>1367</v>
      </c>
      <c r="H34" s="225">
        <v>16149</v>
      </c>
      <c r="I34" s="225" t="s">
        <v>7274</v>
      </c>
      <c r="J34" s="261" t="e">
        <v>#VALUE!</v>
      </c>
      <c r="K34" s="261" t="s">
        <v>7275</v>
      </c>
      <c r="L34" s="177">
        <v>34</v>
      </c>
      <c r="M34" s="177">
        <v>34</v>
      </c>
      <c r="N34" s="230">
        <v>12</v>
      </c>
      <c r="O34" s="97">
        <v>7</v>
      </c>
      <c r="P34" s="97">
        <v>0</v>
      </c>
      <c r="Q34" s="230">
        <v>0</v>
      </c>
      <c r="R34" s="97">
        <v>0</v>
      </c>
      <c r="S34" s="97">
        <v>0</v>
      </c>
      <c r="T34" s="230">
        <v>202.1</v>
      </c>
      <c r="U34" s="230">
        <v>176</v>
      </c>
      <c r="V34" s="230">
        <v>87</v>
      </c>
      <c r="W34" s="230">
        <v>27</v>
      </c>
      <c r="X34" s="230">
        <v>229</v>
      </c>
      <c r="Y34" s="230">
        <v>80</v>
      </c>
      <c r="Z34" s="233">
        <v>3.8743196437407224</v>
      </c>
      <c r="AA34" s="233">
        <v>1.2666996536368136</v>
      </c>
      <c r="AB34" s="233">
        <v>5.7142857142857144</v>
      </c>
      <c r="AC34" s="267">
        <v>0</v>
      </c>
      <c r="AD34" s="233">
        <v>0</v>
      </c>
      <c r="AE34" s="267">
        <v>0</v>
      </c>
      <c r="AF34" s="267">
        <v>0</v>
      </c>
      <c r="AG34" s="233">
        <v>10.132743362831858</v>
      </c>
      <c r="AH34" s="233">
        <v>0.72090240758334256</v>
      </c>
      <c r="AI34" s="233">
        <v>-0.45405950565563569</v>
      </c>
      <c r="AJ34" s="237">
        <v>16.113871979045278</v>
      </c>
      <c r="AK34" s="268">
        <v>33</v>
      </c>
      <c r="AL34" s="269">
        <v>0</v>
      </c>
      <c r="AM34" s="270" t="s">
        <v>12734</v>
      </c>
      <c r="AN34" s="277" t="s">
        <v>12734</v>
      </c>
      <c r="AO34" s="233">
        <v>7.7314063767477226</v>
      </c>
      <c r="AP34" s="233">
        <v>8.3824656022975557</v>
      </c>
      <c r="AQ34" s="230">
        <v>33</v>
      </c>
      <c r="AR34" s="233">
        <v>8.3824656022975557</v>
      </c>
      <c r="AS34" s="249">
        <v>13.244113453945717</v>
      </c>
      <c r="AT34" s="233"/>
      <c r="AU34" s="233">
        <v>8.3824656022975557</v>
      </c>
      <c r="AV34" s="283">
        <v>13.244113453945717</v>
      </c>
      <c r="AW34" s="289">
        <v>48.5</v>
      </c>
      <c r="AX34" s="291">
        <v>119</v>
      </c>
      <c r="AY34" s="292">
        <v>-70.5</v>
      </c>
      <c r="AZ34" s="293">
        <v>37</v>
      </c>
      <c r="BA34" s="293">
        <v>68</v>
      </c>
      <c r="BB34" s="289"/>
    </row>
    <row r="35" spans="1:54">
      <c r="A35" s="119" t="s">
        <v>1830</v>
      </c>
      <c r="B35" s="33" t="s">
        <v>5295</v>
      </c>
      <c r="C35" s="33" t="s">
        <v>4264</v>
      </c>
      <c r="D35" s="122" t="s">
        <v>896</v>
      </c>
      <c r="E35" s="33" t="s">
        <v>1388</v>
      </c>
      <c r="F35" s="115" t="s">
        <v>3643</v>
      </c>
      <c r="G35" s="1" t="s">
        <v>1367</v>
      </c>
      <c r="H35" s="115">
        <v>9111</v>
      </c>
      <c r="I35" s="115" t="s">
        <v>6632</v>
      </c>
      <c r="J35" s="115" t="e">
        <v>#VALUE!</v>
      </c>
      <c r="K35" s="115" t="s">
        <v>3287</v>
      </c>
      <c r="L35" s="178">
        <v>60</v>
      </c>
      <c r="M35" s="178">
        <v>0</v>
      </c>
      <c r="N35" s="116">
        <v>6</v>
      </c>
      <c r="O35" s="116">
        <v>4</v>
      </c>
      <c r="P35" s="116">
        <v>0</v>
      </c>
      <c r="Q35" s="116">
        <v>34</v>
      </c>
      <c r="R35" s="116">
        <v>0</v>
      </c>
      <c r="S35" s="116">
        <v>34</v>
      </c>
      <c r="T35" s="116">
        <v>57.1</v>
      </c>
      <c r="U35" s="116">
        <v>53</v>
      </c>
      <c r="V35" s="116">
        <v>21</v>
      </c>
      <c r="W35" s="116">
        <v>6</v>
      </c>
      <c r="X35" s="116">
        <v>84</v>
      </c>
      <c r="Y35" s="116">
        <v>18</v>
      </c>
      <c r="Z35" s="117">
        <v>3.3099824868651488</v>
      </c>
      <c r="AA35" s="117">
        <v>1.243432574430823</v>
      </c>
      <c r="AB35" s="117">
        <v>2.8571428571428572</v>
      </c>
      <c r="AC35" s="117">
        <v>0</v>
      </c>
      <c r="AD35" s="117">
        <v>8.9473684210526319</v>
      </c>
      <c r="AE35" s="117">
        <v>0</v>
      </c>
      <c r="AF35" s="117">
        <v>0</v>
      </c>
      <c r="AG35" s="117">
        <v>3.716814159292035</v>
      </c>
      <c r="AH35" s="117">
        <v>0.77485351774358002</v>
      </c>
      <c r="AI35" s="117">
        <v>-0.20873904915188898</v>
      </c>
      <c r="AJ35" s="117">
        <v>16.087439906079219</v>
      </c>
      <c r="AK35" s="116">
        <v>34</v>
      </c>
      <c r="AL35" s="117">
        <v>0</v>
      </c>
      <c r="AM35" s="120" t="s">
        <v>12734</v>
      </c>
      <c r="AN35" s="120" t="s">
        <v>12734</v>
      </c>
      <c r="AO35" s="34">
        <v>7.7314063767477226</v>
      </c>
      <c r="AP35" s="117">
        <v>8.356033529331496</v>
      </c>
      <c r="AQ35" s="116">
        <v>34</v>
      </c>
      <c r="AR35" s="117">
        <v>8.356033529331496</v>
      </c>
      <c r="AS35" s="118">
        <v>13.205504610727715</v>
      </c>
      <c r="AT35" s="117"/>
      <c r="AU35" s="117">
        <v>8.356033529331496</v>
      </c>
      <c r="AV35" s="118">
        <v>13.205504610727715</v>
      </c>
      <c r="AW35" s="121">
        <v>137.33000000000001</v>
      </c>
      <c r="AX35" s="173">
        <v>120</v>
      </c>
      <c r="AY35" s="121">
        <v>17.330000000000013</v>
      </c>
      <c r="AZ35" s="166">
        <v>126</v>
      </c>
      <c r="BA35" s="166">
        <v>144</v>
      </c>
      <c r="BB35" s="121"/>
    </row>
    <row r="36" spans="1:54">
      <c r="A36" t="s">
        <v>1913</v>
      </c>
      <c r="B36" s="33" t="s">
        <v>5125</v>
      </c>
      <c r="C36" s="33" t="s">
        <v>5126</v>
      </c>
      <c r="D36" s="122" t="s">
        <v>673</v>
      </c>
      <c r="E36" s="33" t="s">
        <v>1371</v>
      </c>
      <c r="F36" s="1" t="s">
        <v>6289</v>
      </c>
      <c r="G36" s="1" t="s">
        <v>1367</v>
      </c>
      <c r="H36" s="1">
        <v>3096</v>
      </c>
      <c r="I36" s="1" t="s">
        <v>6970</v>
      </c>
      <c r="J36" s="1" t="e">
        <v>#VALUE!</v>
      </c>
      <c r="K36" s="1" t="s">
        <v>3353</v>
      </c>
      <c r="L36" s="176">
        <v>62</v>
      </c>
      <c r="M36" s="176">
        <v>0</v>
      </c>
      <c r="N36" s="68">
        <v>5</v>
      </c>
      <c r="O36" s="68">
        <v>3</v>
      </c>
      <c r="P36" s="68">
        <v>0</v>
      </c>
      <c r="Q36" s="68">
        <v>33</v>
      </c>
      <c r="R36" s="68">
        <v>0</v>
      </c>
      <c r="S36" s="68">
        <v>33</v>
      </c>
      <c r="T36" s="68">
        <v>63</v>
      </c>
      <c r="U36" s="68">
        <v>51</v>
      </c>
      <c r="V36" s="68">
        <v>26</v>
      </c>
      <c r="W36" s="68">
        <v>9</v>
      </c>
      <c r="X36" s="68">
        <v>80</v>
      </c>
      <c r="Y36" s="68">
        <v>16</v>
      </c>
      <c r="Z36" s="5">
        <v>3.7142857142857144</v>
      </c>
      <c r="AA36" s="5">
        <v>1.0634920634920635</v>
      </c>
      <c r="AB36" s="5">
        <v>2.3809523809523809</v>
      </c>
      <c r="AC36" s="5">
        <v>0</v>
      </c>
      <c r="AD36" s="5">
        <v>8.6842105263157894</v>
      </c>
      <c r="AE36" s="5">
        <v>0</v>
      </c>
      <c r="AF36" s="5">
        <v>0</v>
      </c>
      <c r="AG36" s="5">
        <v>3.5398230088495573</v>
      </c>
      <c r="AH36" s="5">
        <v>0.45343035916094648</v>
      </c>
      <c r="AI36" s="5">
        <v>0.69251529469494755</v>
      </c>
      <c r="AJ36" s="5">
        <v>15.750931569973623</v>
      </c>
      <c r="AK36" s="68">
        <v>35</v>
      </c>
      <c r="AL36" s="5">
        <v>0</v>
      </c>
      <c r="AM36" s="17" t="s">
        <v>12734</v>
      </c>
      <c r="AN36" s="17" t="s">
        <v>12734</v>
      </c>
      <c r="AO36" s="5">
        <v>7.7314063767477226</v>
      </c>
      <c r="AP36" s="5">
        <v>8.0195251932259008</v>
      </c>
      <c r="AQ36" s="68">
        <v>35</v>
      </c>
      <c r="AR36" s="14">
        <v>8.0195251932259008</v>
      </c>
      <c r="AS36" s="42">
        <v>12.713973068463337</v>
      </c>
      <c r="AT36" s="19"/>
      <c r="AU36" s="19">
        <v>8.0195251932259008</v>
      </c>
      <c r="AV36" s="42">
        <v>12.713973068463337</v>
      </c>
      <c r="AW36" s="114">
        <v>148.5</v>
      </c>
      <c r="AX36" s="172">
        <v>125</v>
      </c>
      <c r="AY36" s="114">
        <v>23.5</v>
      </c>
      <c r="AZ36" s="165">
        <v>134</v>
      </c>
      <c r="BA36" s="165">
        <v>172</v>
      </c>
      <c r="BB36" s="73"/>
    </row>
    <row r="37" spans="1:54">
      <c r="A37" s="223" t="s">
        <v>9105</v>
      </c>
      <c r="B37" s="33" t="s">
        <v>5452</v>
      </c>
      <c r="C37" s="33" t="s">
        <v>4358</v>
      </c>
      <c r="D37" s="122" t="s">
        <v>8407</v>
      </c>
      <c r="E37" s="33" t="s">
        <v>1490</v>
      </c>
      <c r="F37" s="115" t="s">
        <v>3643</v>
      </c>
      <c r="G37" s="1" t="s">
        <v>1367</v>
      </c>
      <c r="H37" s="115">
        <v>13449</v>
      </c>
      <c r="I37" s="115" t="s">
        <v>8970</v>
      </c>
      <c r="J37" s="115" t="e">
        <v>#VALUE!</v>
      </c>
      <c r="K37" s="115" t="s">
        <v>9106</v>
      </c>
      <c r="L37" s="178">
        <v>60</v>
      </c>
      <c r="M37" s="178">
        <v>0</v>
      </c>
      <c r="N37" s="116">
        <v>2</v>
      </c>
      <c r="O37" s="116">
        <v>4</v>
      </c>
      <c r="P37" s="116">
        <v>0</v>
      </c>
      <c r="Q37" s="116">
        <v>30</v>
      </c>
      <c r="R37" s="116">
        <v>10</v>
      </c>
      <c r="S37" s="116">
        <v>40</v>
      </c>
      <c r="T37" s="116">
        <v>69</v>
      </c>
      <c r="U37" s="116">
        <v>58</v>
      </c>
      <c r="V37" s="116">
        <v>20</v>
      </c>
      <c r="W37" s="116">
        <v>8</v>
      </c>
      <c r="X37" s="116">
        <v>90</v>
      </c>
      <c r="Y37" s="116">
        <v>11</v>
      </c>
      <c r="Z37" s="117">
        <v>2.6086956521739131</v>
      </c>
      <c r="AA37" s="117">
        <v>1</v>
      </c>
      <c r="AB37" s="117">
        <v>0.95238095238095233</v>
      </c>
      <c r="AC37" s="117">
        <v>0</v>
      </c>
      <c r="AD37" s="117">
        <v>7.8947368421052637</v>
      </c>
      <c r="AE37" s="117">
        <v>0</v>
      </c>
      <c r="AF37" s="117">
        <v>0</v>
      </c>
      <c r="AG37" s="117">
        <v>3.9823008849557517</v>
      </c>
      <c r="AH37" s="117">
        <v>1.6500699530902814</v>
      </c>
      <c r="AI37" s="117">
        <v>1.1224272785273686</v>
      </c>
      <c r="AJ37" s="117">
        <v>15.601915911059617</v>
      </c>
      <c r="AK37" s="116">
        <v>36</v>
      </c>
      <c r="AL37" s="117">
        <v>0</v>
      </c>
      <c r="AM37" s="120" t="s">
        <v>12734</v>
      </c>
      <c r="AN37" s="120" t="s">
        <v>12734</v>
      </c>
      <c r="AO37" s="34">
        <v>7.7314063767477226</v>
      </c>
      <c r="AP37" s="117">
        <v>7.8705095343118945</v>
      </c>
      <c r="AQ37" s="116">
        <v>36</v>
      </c>
      <c r="AR37" s="117">
        <v>7.8705095343118945</v>
      </c>
      <c r="AS37" s="118">
        <v>12.496308634068585</v>
      </c>
      <c r="AT37" s="117"/>
      <c r="AU37" s="117">
        <v>7.8705095343118945</v>
      </c>
      <c r="AV37" s="118">
        <v>12.496308634068585</v>
      </c>
      <c r="AW37" s="121">
        <v>142.66999999999999</v>
      </c>
      <c r="AX37" s="173">
        <v>127</v>
      </c>
      <c r="AY37" s="121">
        <v>15.669999999999987</v>
      </c>
      <c r="AZ37" s="166">
        <v>129</v>
      </c>
      <c r="BA37" s="166">
        <v>153</v>
      </c>
      <c r="BB37" s="121"/>
    </row>
    <row r="38" spans="1:54">
      <c r="A38" s="185" t="s">
        <v>10226</v>
      </c>
      <c r="B38" s="33" t="s">
        <v>4146</v>
      </c>
      <c r="C38" s="33" t="s">
        <v>4241</v>
      </c>
      <c r="D38" s="122" t="s">
        <v>10167</v>
      </c>
      <c r="E38" s="33" t="s">
        <v>1414</v>
      </c>
      <c r="F38" s="1" t="s">
        <v>3643</v>
      </c>
      <c r="G38" s="1" t="s">
        <v>1367</v>
      </c>
      <c r="H38" s="1">
        <v>14771</v>
      </c>
      <c r="I38" s="1" t="s">
        <v>10196</v>
      </c>
      <c r="J38" s="1" t="e">
        <v>#VALUE!</v>
      </c>
      <c r="K38" s="1" t="s">
        <v>10361</v>
      </c>
      <c r="L38" s="176">
        <v>66</v>
      </c>
      <c r="M38" s="176">
        <v>0</v>
      </c>
      <c r="N38" s="68">
        <v>4</v>
      </c>
      <c r="O38" s="68">
        <v>2</v>
      </c>
      <c r="P38" s="68">
        <v>0</v>
      </c>
      <c r="Q38" s="68">
        <v>20</v>
      </c>
      <c r="R38" s="68">
        <v>7</v>
      </c>
      <c r="S38" s="68">
        <v>27</v>
      </c>
      <c r="T38" s="68">
        <v>70</v>
      </c>
      <c r="U38" s="68">
        <v>45</v>
      </c>
      <c r="V38" s="68">
        <v>18</v>
      </c>
      <c r="W38" s="68">
        <v>12</v>
      </c>
      <c r="X38" s="68">
        <v>96</v>
      </c>
      <c r="Y38" s="68">
        <v>13</v>
      </c>
      <c r="Z38" s="5">
        <v>2.3142857142857145</v>
      </c>
      <c r="AA38" s="5">
        <v>0.82857142857142863</v>
      </c>
      <c r="AB38" s="5">
        <v>1.9047619047619047</v>
      </c>
      <c r="AC38" s="5">
        <v>0</v>
      </c>
      <c r="AD38" s="5">
        <v>5.2631578947368425</v>
      </c>
      <c r="AE38" s="5">
        <v>0</v>
      </c>
      <c r="AF38" s="5">
        <v>0</v>
      </c>
      <c r="AG38" s="5">
        <v>4.2477876106194685</v>
      </c>
      <c r="AH38" s="5">
        <v>1.9854540138515939</v>
      </c>
      <c r="AI38" s="5">
        <v>2.0856616663256111</v>
      </c>
      <c r="AJ38" s="5">
        <v>15.486823090295422</v>
      </c>
      <c r="AK38" s="68">
        <v>37</v>
      </c>
      <c r="AL38" s="5">
        <v>0</v>
      </c>
      <c r="AM38" s="17" t="s">
        <v>12734</v>
      </c>
      <c r="AN38" s="17" t="s">
        <v>12734</v>
      </c>
      <c r="AO38" s="5">
        <v>7.7314063767477226</v>
      </c>
      <c r="AP38" s="5">
        <v>7.7554167135476995</v>
      </c>
      <c r="AQ38" s="68">
        <v>37</v>
      </c>
      <c r="AR38" s="14">
        <v>7.7554167135476995</v>
      </c>
      <c r="AS38" s="42">
        <v>12.328194665931907</v>
      </c>
      <c r="AT38" s="19"/>
      <c r="AU38" s="19">
        <v>7.7554167135476995</v>
      </c>
      <c r="AV38" s="42">
        <v>12.328194665931907</v>
      </c>
      <c r="AW38" s="114">
        <v>182.83</v>
      </c>
      <c r="AX38" s="172">
        <v>128</v>
      </c>
      <c r="AY38" s="114">
        <v>54.830000000000013</v>
      </c>
      <c r="AZ38" s="165">
        <v>159</v>
      </c>
      <c r="BA38" s="165">
        <v>202</v>
      </c>
      <c r="BB38" s="73"/>
    </row>
    <row r="39" spans="1:54">
      <c r="A39" s="221" t="s">
        <v>1525</v>
      </c>
      <c r="B39" s="1" t="s">
        <v>4890</v>
      </c>
      <c r="C39" s="1" t="s">
        <v>4891</v>
      </c>
      <c r="D39" s="122" t="s">
        <v>717</v>
      </c>
      <c r="E39" s="1" t="s">
        <v>1374</v>
      </c>
      <c r="F39" s="1" t="s">
        <v>6289</v>
      </c>
      <c r="G39" s="1" t="s">
        <v>1367</v>
      </c>
      <c r="H39" s="225">
        <v>5524</v>
      </c>
      <c r="I39" s="225" t="s">
        <v>6549</v>
      </c>
      <c r="J39" s="261" t="e">
        <v>#VALUE!</v>
      </c>
      <c r="K39" s="261" t="s">
        <v>3005</v>
      </c>
      <c r="L39" s="177">
        <v>34</v>
      </c>
      <c r="M39" s="177">
        <v>34</v>
      </c>
      <c r="N39" s="230">
        <v>9</v>
      </c>
      <c r="O39" s="97">
        <v>9</v>
      </c>
      <c r="P39" s="97">
        <v>0</v>
      </c>
      <c r="Q39" s="230">
        <v>0</v>
      </c>
      <c r="R39" s="97">
        <v>0</v>
      </c>
      <c r="S39" s="97">
        <v>0</v>
      </c>
      <c r="T39" s="230">
        <v>207.2</v>
      </c>
      <c r="U39" s="230">
        <v>191</v>
      </c>
      <c r="V39" s="230">
        <v>90</v>
      </c>
      <c r="W39" s="230">
        <v>30</v>
      </c>
      <c r="X39" s="230">
        <v>203</v>
      </c>
      <c r="Y39" s="230">
        <v>43</v>
      </c>
      <c r="Z39" s="233">
        <v>3.9092664092664093</v>
      </c>
      <c r="AA39" s="233">
        <v>1.1293436293436294</v>
      </c>
      <c r="AB39" s="233">
        <v>4.2857142857142856</v>
      </c>
      <c r="AC39" s="267">
        <v>0</v>
      </c>
      <c r="AD39" s="233">
        <v>0</v>
      </c>
      <c r="AE39" s="267">
        <v>0</v>
      </c>
      <c r="AF39" s="267">
        <v>0</v>
      </c>
      <c r="AG39" s="233">
        <v>8.9823008849557517</v>
      </c>
      <c r="AH39" s="233">
        <v>0.63534746388274133</v>
      </c>
      <c r="AI39" s="233">
        <v>1.5612226360250838</v>
      </c>
      <c r="AJ39" s="237">
        <v>15.464585270577862</v>
      </c>
      <c r="AK39" s="268">
        <v>38</v>
      </c>
      <c r="AL39" s="269">
        <v>0</v>
      </c>
      <c r="AM39" s="270" t="s">
        <v>12734</v>
      </c>
      <c r="AN39" s="277" t="s">
        <v>12734</v>
      </c>
      <c r="AO39" s="233">
        <v>7.7314063767477226</v>
      </c>
      <c r="AP39" s="233">
        <v>7.7331788938301393</v>
      </c>
      <c r="AQ39" s="230">
        <v>38</v>
      </c>
      <c r="AR39" s="233">
        <v>7.7331788938301393</v>
      </c>
      <c r="AS39" s="249">
        <v>12.295712291352814</v>
      </c>
      <c r="AT39" s="233"/>
      <c r="AU39" s="233">
        <v>7.7331788938301393</v>
      </c>
      <c r="AV39" s="283">
        <v>12.295712291352814</v>
      </c>
      <c r="AW39" s="289">
        <v>113.67</v>
      </c>
      <c r="AX39" s="291">
        <v>130</v>
      </c>
      <c r="AY39" s="292">
        <v>-16.329999999999998</v>
      </c>
      <c r="AZ39" s="293">
        <v>102</v>
      </c>
      <c r="BA39" s="293">
        <v>121</v>
      </c>
      <c r="BB39" s="289"/>
    </row>
    <row r="40" spans="1:54">
      <c r="A40" s="185" t="s">
        <v>2194</v>
      </c>
      <c r="B40" s="1" t="s">
        <v>5006</v>
      </c>
      <c r="C40" s="1" t="s">
        <v>4069</v>
      </c>
      <c r="D40" s="122" t="s">
        <v>1045</v>
      </c>
      <c r="E40" s="1" t="s">
        <v>1366</v>
      </c>
      <c r="F40" s="1" t="s">
        <v>3643</v>
      </c>
      <c r="G40" s="1" t="s">
        <v>1367</v>
      </c>
      <c r="H40" s="1">
        <v>11828</v>
      </c>
      <c r="I40" s="1" t="s">
        <v>7093</v>
      </c>
      <c r="J40" s="1" t="e">
        <v>#VALUE!</v>
      </c>
      <c r="K40" s="1" t="s">
        <v>3599</v>
      </c>
      <c r="L40" s="176">
        <v>29</v>
      </c>
      <c r="M40" s="176">
        <v>29</v>
      </c>
      <c r="N40" s="68">
        <v>15</v>
      </c>
      <c r="O40" s="68">
        <v>6</v>
      </c>
      <c r="P40" s="68">
        <v>0</v>
      </c>
      <c r="Q40" s="68">
        <v>0</v>
      </c>
      <c r="R40" s="68">
        <v>0</v>
      </c>
      <c r="S40" s="68">
        <v>0</v>
      </c>
      <c r="T40" s="68">
        <v>150.19999999999999</v>
      </c>
      <c r="U40" s="68">
        <v>138</v>
      </c>
      <c r="V40" s="68">
        <v>64</v>
      </c>
      <c r="W40" s="68">
        <v>23</v>
      </c>
      <c r="X40" s="68">
        <v>186</v>
      </c>
      <c r="Y40" s="68">
        <v>55</v>
      </c>
      <c r="Z40" s="5">
        <v>3.8348868175765647</v>
      </c>
      <c r="AA40" s="5">
        <v>1.2849533954727033</v>
      </c>
      <c r="AB40" s="5">
        <v>7.1428571428571423</v>
      </c>
      <c r="AC40" s="5">
        <v>0</v>
      </c>
      <c r="AD40" s="5">
        <v>0</v>
      </c>
      <c r="AE40" s="5">
        <v>0</v>
      </c>
      <c r="AF40" s="5">
        <v>0</v>
      </c>
      <c r="AG40" s="5">
        <v>8.2300884955752203</v>
      </c>
      <c r="AH40" s="5">
        <v>0.65854458811545091</v>
      </c>
      <c r="AI40" s="5">
        <v>-0.61039581764183937</v>
      </c>
      <c r="AJ40" s="5">
        <v>15.421094408905974</v>
      </c>
      <c r="AK40" s="68">
        <v>39</v>
      </c>
      <c r="AL40" s="5">
        <v>0</v>
      </c>
      <c r="AM40" s="17" t="s">
        <v>12734</v>
      </c>
      <c r="AN40" s="17" t="s">
        <v>12734</v>
      </c>
      <c r="AO40" s="5">
        <v>7.7314063767477226</v>
      </c>
      <c r="AP40" s="5">
        <v>7.6896880321582515</v>
      </c>
      <c r="AQ40" s="68">
        <v>39</v>
      </c>
      <c r="AR40" s="14">
        <v>7.6896880321582515</v>
      </c>
      <c r="AS40" s="42">
        <v>12.232185988975324</v>
      </c>
      <c r="AT40" s="19"/>
      <c r="AU40" s="19">
        <v>7.6896880321582515</v>
      </c>
      <c r="AV40" s="42">
        <v>12.232185988975324</v>
      </c>
      <c r="AW40" s="114">
        <v>87.67</v>
      </c>
      <c r="AX40" s="172">
        <v>131</v>
      </c>
      <c r="AY40" s="114">
        <v>-43.33</v>
      </c>
      <c r="AZ40" s="165">
        <v>68</v>
      </c>
      <c r="BA40" s="165">
        <v>101</v>
      </c>
      <c r="BB40" s="73"/>
    </row>
    <row r="41" spans="1:54">
      <c r="A41" s="185" t="s">
        <v>11055</v>
      </c>
      <c r="B41" s="33" t="s">
        <v>11057</v>
      </c>
      <c r="C41" s="33" t="s">
        <v>4043</v>
      </c>
      <c r="D41" s="122" t="s">
        <v>11056</v>
      </c>
      <c r="E41" s="33" t="s">
        <v>1393</v>
      </c>
      <c r="F41" s="1" t="s">
        <v>6289</v>
      </c>
      <c r="G41" s="1" t="s">
        <v>1367</v>
      </c>
      <c r="H41" s="1">
        <v>20099</v>
      </c>
      <c r="I41" s="1" t="s">
        <v>12208</v>
      </c>
      <c r="J41" s="1" t="e">
        <v>#VALUE!</v>
      </c>
      <c r="K41" s="1" t="s">
        <v>11220</v>
      </c>
      <c r="L41" s="176">
        <v>26</v>
      </c>
      <c r="M41" s="176">
        <v>26</v>
      </c>
      <c r="N41" s="68">
        <v>9</v>
      </c>
      <c r="O41" s="68">
        <v>7</v>
      </c>
      <c r="P41" s="68">
        <v>0</v>
      </c>
      <c r="Q41" s="68">
        <v>0</v>
      </c>
      <c r="R41" s="68">
        <v>0</v>
      </c>
      <c r="S41" s="68">
        <v>0</v>
      </c>
      <c r="T41" s="68">
        <v>140.19999999999999</v>
      </c>
      <c r="U41" s="68">
        <v>107</v>
      </c>
      <c r="V41" s="68">
        <v>52</v>
      </c>
      <c r="W41" s="68">
        <v>23</v>
      </c>
      <c r="X41" s="68">
        <v>153</v>
      </c>
      <c r="Y41" s="68">
        <v>31</v>
      </c>
      <c r="Z41" s="5">
        <v>3.3380884450784598</v>
      </c>
      <c r="AA41" s="5">
        <v>0.98430813124108429</v>
      </c>
      <c r="AB41" s="5">
        <v>4.2857142857142856</v>
      </c>
      <c r="AC41" s="5">
        <v>0</v>
      </c>
      <c r="AD41" s="5">
        <v>0</v>
      </c>
      <c r="AE41" s="5">
        <v>0</v>
      </c>
      <c r="AF41" s="5">
        <v>0</v>
      </c>
      <c r="AG41" s="5">
        <v>6.769911504424778</v>
      </c>
      <c r="AH41" s="5">
        <v>1.6284246071513269</v>
      </c>
      <c r="AI41" s="5">
        <v>2.5531464454983364</v>
      </c>
      <c r="AJ41" s="5">
        <v>15.237196842788729</v>
      </c>
      <c r="AK41" s="68">
        <v>40</v>
      </c>
      <c r="AL41" s="5">
        <v>0</v>
      </c>
      <c r="AM41" s="17" t="s">
        <v>12734</v>
      </c>
      <c r="AN41" s="17" t="s">
        <v>12734</v>
      </c>
      <c r="AO41" s="5">
        <v>7.7314063767477226</v>
      </c>
      <c r="AP41" s="5">
        <v>7.505790466041006</v>
      </c>
      <c r="AQ41" s="68">
        <v>40</v>
      </c>
      <c r="AR41" s="14">
        <v>7.505790466041006</v>
      </c>
      <c r="AS41" s="42">
        <v>11.96357019378174</v>
      </c>
      <c r="AT41" s="19"/>
      <c r="AU41" s="19">
        <v>7.505790466041006</v>
      </c>
      <c r="AV41" s="42">
        <v>11.96357019378174</v>
      </c>
      <c r="AW41" s="114">
        <v>53.5</v>
      </c>
      <c r="AX41" s="172">
        <v>134</v>
      </c>
      <c r="AY41" s="114">
        <v>-80.5</v>
      </c>
      <c r="AZ41" s="165">
        <v>46</v>
      </c>
      <c r="BA41" s="165">
        <v>63</v>
      </c>
      <c r="BB41" s="73"/>
    </row>
    <row r="42" spans="1:54">
      <c r="A42" t="s">
        <v>1455</v>
      </c>
      <c r="B42" s="33" t="s">
        <v>4953</v>
      </c>
      <c r="C42" s="33" t="s">
        <v>4213</v>
      </c>
      <c r="D42" s="122" t="s">
        <v>843</v>
      </c>
      <c r="E42" s="33" t="s">
        <v>1419</v>
      </c>
      <c r="F42" s="1" t="s">
        <v>6289</v>
      </c>
      <c r="G42" s="1" t="s">
        <v>1367</v>
      </c>
      <c r="H42" s="1">
        <v>12703</v>
      </c>
      <c r="I42" s="1" t="s">
        <v>6446</v>
      </c>
      <c r="J42" s="1" t="e">
        <v>#VALUE!</v>
      </c>
      <c r="K42" s="1" t="s">
        <v>2950</v>
      </c>
      <c r="L42" s="176">
        <v>34</v>
      </c>
      <c r="M42" s="176">
        <v>34</v>
      </c>
      <c r="N42" s="68">
        <v>11</v>
      </c>
      <c r="O42" s="68">
        <v>13</v>
      </c>
      <c r="P42" s="68">
        <v>0</v>
      </c>
      <c r="Q42" s="68">
        <v>0</v>
      </c>
      <c r="R42" s="68">
        <v>0</v>
      </c>
      <c r="S42" s="68">
        <v>0</v>
      </c>
      <c r="T42" s="68">
        <v>213</v>
      </c>
      <c r="U42" s="68">
        <v>184</v>
      </c>
      <c r="V42" s="68">
        <v>106</v>
      </c>
      <c r="W42" s="68">
        <v>34</v>
      </c>
      <c r="X42" s="68">
        <v>253</v>
      </c>
      <c r="Y42" s="68">
        <v>82</v>
      </c>
      <c r="Z42" s="5">
        <v>4.47887323943662</v>
      </c>
      <c r="AA42" s="5">
        <v>1.2488262910798122</v>
      </c>
      <c r="AB42" s="27">
        <v>5.2380952380952381</v>
      </c>
      <c r="AC42" s="27">
        <v>0</v>
      </c>
      <c r="AD42" s="27">
        <v>0</v>
      </c>
      <c r="AE42" s="27">
        <v>0</v>
      </c>
      <c r="AF42" s="27">
        <v>0</v>
      </c>
      <c r="AG42" s="27">
        <v>11.194690265486726</v>
      </c>
      <c r="AH42" s="5">
        <v>-1.010362056659037</v>
      </c>
      <c r="AI42" s="5">
        <v>-0.19434491629034206</v>
      </c>
      <c r="AJ42" s="27">
        <v>15.228078530632585</v>
      </c>
      <c r="AK42" s="97">
        <v>41</v>
      </c>
      <c r="AL42" s="27">
        <v>0</v>
      </c>
      <c r="AM42" s="28" t="s">
        <v>12734</v>
      </c>
      <c r="AN42" s="28" t="s">
        <v>12734</v>
      </c>
      <c r="AO42" s="27">
        <v>7.7314063767477226</v>
      </c>
      <c r="AP42" s="27">
        <v>7.4966721538848624</v>
      </c>
      <c r="AQ42" s="97">
        <v>41</v>
      </c>
      <c r="AR42" s="27">
        <v>7.4966721538848624</v>
      </c>
      <c r="AS42" s="43">
        <v>11.950251242789836</v>
      </c>
      <c r="AT42" s="27"/>
      <c r="AU42" s="27">
        <v>7.4966721538848624</v>
      </c>
      <c r="AV42" s="43">
        <v>11.950251242789836</v>
      </c>
      <c r="AW42" s="114">
        <v>82.17</v>
      </c>
      <c r="AX42" s="172">
        <v>135</v>
      </c>
      <c r="AY42" s="114">
        <v>-52.83</v>
      </c>
      <c r="AZ42" s="165">
        <v>64</v>
      </c>
      <c r="BA42" s="165">
        <v>97</v>
      </c>
      <c r="BB42" s="73"/>
    </row>
    <row r="43" spans="1:54">
      <c r="A43" t="s">
        <v>1642</v>
      </c>
      <c r="B43" s="33" t="s">
        <v>4962</v>
      </c>
      <c r="C43" s="33" t="s">
        <v>4963</v>
      </c>
      <c r="D43" s="122" t="s">
        <v>711</v>
      </c>
      <c r="E43" s="33" t="s">
        <v>1441</v>
      </c>
      <c r="F43" s="1" t="s">
        <v>6289</v>
      </c>
      <c r="G43" s="1" t="s">
        <v>1367</v>
      </c>
      <c r="H43" s="1">
        <v>13074</v>
      </c>
      <c r="I43" s="1" t="s">
        <v>6786</v>
      </c>
      <c r="J43" s="1" t="e">
        <v>#VALUE!</v>
      </c>
      <c r="K43" s="1" t="s">
        <v>3108</v>
      </c>
      <c r="L43" s="176">
        <v>31</v>
      </c>
      <c r="M43" s="176">
        <v>31</v>
      </c>
      <c r="N43" s="68">
        <v>6</v>
      </c>
      <c r="O43" s="68">
        <v>8</v>
      </c>
      <c r="P43" s="68">
        <v>0</v>
      </c>
      <c r="Q43" s="68">
        <v>0</v>
      </c>
      <c r="R43" s="68">
        <v>0</v>
      </c>
      <c r="S43" s="68">
        <v>0</v>
      </c>
      <c r="T43" s="68">
        <v>178.2</v>
      </c>
      <c r="U43" s="68">
        <v>140</v>
      </c>
      <c r="V43" s="68">
        <v>79</v>
      </c>
      <c r="W43" s="68">
        <v>33</v>
      </c>
      <c r="X43" s="68">
        <v>229</v>
      </c>
      <c r="Y43" s="68">
        <v>56</v>
      </c>
      <c r="Z43" s="5">
        <v>3.9898989898989901</v>
      </c>
      <c r="AA43" s="5">
        <v>1.0998877665544333</v>
      </c>
      <c r="AB43" s="5">
        <v>2.8571428571428572</v>
      </c>
      <c r="AC43" s="5">
        <v>0</v>
      </c>
      <c r="AD43" s="5">
        <v>0</v>
      </c>
      <c r="AE43" s="5">
        <v>0</v>
      </c>
      <c r="AF43" s="5">
        <v>0</v>
      </c>
      <c r="AG43" s="5">
        <v>10.132743362831858</v>
      </c>
      <c r="AH43" s="5">
        <v>0.36572622779520098</v>
      </c>
      <c r="AI43" s="5">
        <v>1.7211866114147765</v>
      </c>
      <c r="AJ43" s="5">
        <v>15.076799059184694</v>
      </c>
      <c r="AK43" s="68">
        <v>42</v>
      </c>
      <c r="AL43" s="5">
        <v>0</v>
      </c>
      <c r="AM43" s="17" t="s">
        <v>12734</v>
      </c>
      <c r="AN43" s="17" t="s">
        <v>12734</v>
      </c>
      <c r="AO43" s="5">
        <v>7.7314063767477226</v>
      </c>
      <c r="AP43" s="5">
        <v>7.3453926824369713</v>
      </c>
      <c r="AQ43" s="68">
        <v>42</v>
      </c>
      <c r="AR43" s="14">
        <v>7.3453926824369713</v>
      </c>
      <c r="AS43" s="42">
        <v>11.729280099030746</v>
      </c>
      <c r="AT43" s="19"/>
      <c r="AU43" s="19">
        <v>7.3453926824369713</v>
      </c>
      <c r="AV43" s="42">
        <v>11.729280099030746</v>
      </c>
      <c r="AW43" s="114">
        <v>67.5</v>
      </c>
      <c r="AX43" s="172">
        <v>136</v>
      </c>
      <c r="AY43" s="114">
        <v>-68.5</v>
      </c>
      <c r="AZ43" s="165">
        <v>56</v>
      </c>
      <c r="BA43" s="165">
        <v>88</v>
      </c>
      <c r="BB43" s="73"/>
    </row>
    <row r="44" spans="1:54">
      <c r="A44" t="s">
        <v>8312</v>
      </c>
      <c r="B44" s="1" t="s">
        <v>8315</v>
      </c>
      <c r="C44" s="1" t="s">
        <v>8314</v>
      </c>
      <c r="D44" s="122" t="s">
        <v>8313</v>
      </c>
      <c r="E44" s="1" t="s">
        <v>1371</v>
      </c>
      <c r="F44" s="1" t="s">
        <v>6289</v>
      </c>
      <c r="G44" s="1" t="s">
        <v>1367</v>
      </c>
      <c r="H44" s="1">
        <v>18498</v>
      </c>
      <c r="I44" s="1" t="s">
        <v>8917</v>
      </c>
      <c r="J44" s="1" t="e">
        <v>#VALUE!</v>
      </c>
      <c r="K44" s="1" t="s">
        <v>8316</v>
      </c>
      <c r="L44" s="176">
        <v>37</v>
      </c>
      <c r="M44" s="176">
        <v>26</v>
      </c>
      <c r="N44" s="68">
        <v>10</v>
      </c>
      <c r="O44" s="68">
        <v>8</v>
      </c>
      <c r="P44" s="68">
        <v>0</v>
      </c>
      <c r="Q44" s="68">
        <v>3</v>
      </c>
      <c r="R44" s="68">
        <v>4</v>
      </c>
      <c r="S44" s="68">
        <v>7</v>
      </c>
      <c r="T44" s="68">
        <v>153.19999999999999</v>
      </c>
      <c r="U44" s="68">
        <v>114</v>
      </c>
      <c r="V44" s="68">
        <v>69</v>
      </c>
      <c r="W44" s="68">
        <v>22</v>
      </c>
      <c r="X44" s="68">
        <v>169</v>
      </c>
      <c r="Y44" s="68">
        <v>51</v>
      </c>
      <c r="Z44" s="5">
        <v>4.0535248041775462</v>
      </c>
      <c r="AA44" s="5">
        <v>1.0770234986945171</v>
      </c>
      <c r="AB44" s="5">
        <v>4.7619047619047619</v>
      </c>
      <c r="AC44" s="5">
        <v>0</v>
      </c>
      <c r="AD44" s="5">
        <v>0.78947368421052633</v>
      </c>
      <c r="AE44" s="5">
        <v>0</v>
      </c>
      <c r="AF44" s="5">
        <v>0</v>
      </c>
      <c r="AG44" s="5">
        <v>7.4778761061946897</v>
      </c>
      <c r="AH44" s="5">
        <v>0.19042819777108241</v>
      </c>
      <c r="AI44" s="5">
        <v>1.7348141017501835</v>
      </c>
      <c r="AJ44" s="5">
        <v>14.954496851831244</v>
      </c>
      <c r="AK44" s="68">
        <v>43</v>
      </c>
      <c r="AL44" s="5">
        <v>0</v>
      </c>
      <c r="AM44" s="17" t="s">
        <v>12734</v>
      </c>
      <c r="AN44" s="17" t="s">
        <v>12734</v>
      </c>
      <c r="AO44" s="5">
        <v>7.7314063767477226</v>
      </c>
      <c r="AP44" s="5">
        <v>7.2230904750835219</v>
      </c>
      <c r="AQ44" s="68">
        <v>43</v>
      </c>
      <c r="AR44" s="14">
        <v>7.2230904750835219</v>
      </c>
      <c r="AS44" s="42">
        <v>11.550635512395857</v>
      </c>
      <c r="AT44" s="19"/>
      <c r="AU44" s="19">
        <v>7.2230904750835219</v>
      </c>
      <c r="AV44" s="42">
        <v>11.550635512395857</v>
      </c>
      <c r="AW44" s="114">
        <v>224.67</v>
      </c>
      <c r="AX44" s="172">
        <v>137</v>
      </c>
      <c r="AY44" s="114">
        <v>87.669999999999987</v>
      </c>
      <c r="AZ44" s="165">
        <v>189</v>
      </c>
      <c r="BA44" s="165">
        <v>246</v>
      </c>
      <c r="BB44" s="73"/>
    </row>
    <row r="45" spans="1:54">
      <c r="A45" s="221" t="s">
        <v>9275</v>
      </c>
      <c r="B45" s="1" t="s">
        <v>9276</v>
      </c>
      <c r="C45" s="1" t="s">
        <v>4559</v>
      </c>
      <c r="D45" s="122" t="s">
        <v>8504</v>
      </c>
      <c r="E45" s="1" t="s">
        <v>1385</v>
      </c>
      <c r="F45" s="1" t="s">
        <v>6289</v>
      </c>
      <c r="G45" s="1" t="s">
        <v>1367</v>
      </c>
      <c r="H45" s="225">
        <v>11804</v>
      </c>
      <c r="I45" s="225" t="s">
        <v>8505</v>
      </c>
      <c r="J45" s="261" t="e">
        <v>#VALUE!</v>
      </c>
      <c r="K45" s="261" t="s">
        <v>9277</v>
      </c>
      <c r="L45" s="177">
        <v>68</v>
      </c>
      <c r="M45" s="177">
        <v>0</v>
      </c>
      <c r="N45" s="230">
        <v>3</v>
      </c>
      <c r="O45" s="97">
        <v>6</v>
      </c>
      <c r="P45" s="97">
        <v>0</v>
      </c>
      <c r="Q45" s="230">
        <v>28</v>
      </c>
      <c r="R45" s="97">
        <v>2</v>
      </c>
      <c r="S45" s="97">
        <v>30</v>
      </c>
      <c r="T45" s="230">
        <v>67.2</v>
      </c>
      <c r="U45" s="230">
        <v>45</v>
      </c>
      <c r="V45" s="230">
        <v>22</v>
      </c>
      <c r="W45" s="230">
        <v>10</v>
      </c>
      <c r="X45" s="230">
        <v>89</v>
      </c>
      <c r="Y45" s="230">
        <v>24</v>
      </c>
      <c r="Z45" s="233">
        <v>2.9464285714285712</v>
      </c>
      <c r="AA45" s="233">
        <v>1.0267857142857142</v>
      </c>
      <c r="AB45" s="233">
        <v>1.4285714285714286</v>
      </c>
      <c r="AC45" s="267">
        <v>0</v>
      </c>
      <c r="AD45" s="233">
        <v>7.3684210526315796</v>
      </c>
      <c r="AE45" s="267">
        <v>0</v>
      </c>
      <c r="AF45" s="267">
        <v>0</v>
      </c>
      <c r="AG45" s="233">
        <v>3.9380530973451324</v>
      </c>
      <c r="AH45" s="233">
        <v>1.2648073668710713</v>
      </c>
      <c r="AI45" s="233">
        <v>0.94655737084226033</v>
      </c>
      <c r="AJ45" s="237">
        <v>14.946410316261472</v>
      </c>
      <c r="AK45" s="268">
        <v>44</v>
      </c>
      <c r="AL45" s="269">
        <v>0</v>
      </c>
      <c r="AM45" s="270" t="s">
        <v>12734</v>
      </c>
      <c r="AN45" s="277" t="s">
        <v>12734</v>
      </c>
      <c r="AO45" s="233">
        <v>7.7314063767477226</v>
      </c>
      <c r="AP45" s="233">
        <v>7.2150039395137497</v>
      </c>
      <c r="AQ45" s="230">
        <v>44</v>
      </c>
      <c r="AR45" s="233">
        <v>7.2150039395137497</v>
      </c>
      <c r="AS45" s="249">
        <v>11.538823658501876</v>
      </c>
      <c r="AT45" s="233"/>
      <c r="AU45" s="233">
        <v>7.2150039395137497</v>
      </c>
      <c r="AV45" s="283">
        <v>11.538823658501876</v>
      </c>
      <c r="AW45" s="289">
        <v>160.83000000000001</v>
      </c>
      <c r="AX45" s="291">
        <v>138</v>
      </c>
      <c r="AY45" s="292">
        <v>22.830000000000013</v>
      </c>
      <c r="AZ45" s="293">
        <v>138</v>
      </c>
      <c r="BA45" s="293">
        <v>185</v>
      </c>
      <c r="BB45" s="289"/>
    </row>
    <row r="46" spans="1:54">
      <c r="A46" s="221" t="s">
        <v>2745</v>
      </c>
      <c r="B46" s="1" t="s">
        <v>5001</v>
      </c>
      <c r="C46" s="1" t="s">
        <v>3973</v>
      </c>
      <c r="D46" s="122" t="s">
        <v>1348</v>
      </c>
      <c r="E46" s="1" t="s">
        <v>1441</v>
      </c>
      <c r="F46" s="1" t="s">
        <v>6289</v>
      </c>
      <c r="G46" s="1" t="s">
        <v>1367</v>
      </c>
      <c r="H46" s="225">
        <v>12049</v>
      </c>
      <c r="I46" s="225" t="s">
        <v>7449</v>
      </c>
      <c r="J46" s="261" t="e">
        <v>#VALUE!</v>
      </c>
      <c r="K46" s="261" t="s">
        <v>3309</v>
      </c>
      <c r="L46" s="177">
        <v>30</v>
      </c>
      <c r="M46" s="177">
        <v>30</v>
      </c>
      <c r="N46" s="230">
        <v>11</v>
      </c>
      <c r="O46" s="97">
        <v>10</v>
      </c>
      <c r="P46" s="97">
        <v>0</v>
      </c>
      <c r="Q46" s="230">
        <v>0</v>
      </c>
      <c r="R46" s="97">
        <v>0</v>
      </c>
      <c r="S46" s="97">
        <v>0</v>
      </c>
      <c r="T46" s="230">
        <v>177</v>
      </c>
      <c r="U46" s="230">
        <v>168</v>
      </c>
      <c r="V46" s="230">
        <v>68</v>
      </c>
      <c r="W46" s="230">
        <v>19</v>
      </c>
      <c r="X46" s="230">
        <v>150</v>
      </c>
      <c r="Y46" s="230">
        <v>32</v>
      </c>
      <c r="Z46" s="233">
        <v>3.4576271186440679</v>
      </c>
      <c r="AA46" s="233">
        <v>1.1299435028248588</v>
      </c>
      <c r="AB46" s="233">
        <v>5.2380952380952381</v>
      </c>
      <c r="AC46" s="267">
        <v>0</v>
      </c>
      <c r="AD46" s="233">
        <v>0</v>
      </c>
      <c r="AE46" s="267">
        <v>0</v>
      </c>
      <c r="AF46" s="267">
        <v>0</v>
      </c>
      <c r="AG46" s="233">
        <v>6.6371681415929196</v>
      </c>
      <c r="AH46" s="233">
        <v>1.686244789693073</v>
      </c>
      <c r="AI46" s="233">
        <v>1.323758749501319</v>
      </c>
      <c r="AJ46" s="237">
        <v>14.88526691888255</v>
      </c>
      <c r="AK46" s="268">
        <v>45</v>
      </c>
      <c r="AL46" s="269">
        <v>0</v>
      </c>
      <c r="AM46" s="270" t="s">
        <v>12734</v>
      </c>
      <c r="AN46" s="277" t="s">
        <v>12734</v>
      </c>
      <c r="AO46" s="233">
        <v>7.7314063767477226</v>
      </c>
      <c r="AP46" s="233">
        <v>7.1538605421348276</v>
      </c>
      <c r="AQ46" s="230">
        <v>45</v>
      </c>
      <c r="AR46" s="233">
        <v>7.1538605421348276</v>
      </c>
      <c r="AS46" s="249">
        <v>11.449512621632007</v>
      </c>
      <c r="AT46" s="233"/>
      <c r="AU46" s="233">
        <v>7.1538605421348276</v>
      </c>
      <c r="AV46" s="283">
        <v>11.449512621632007</v>
      </c>
      <c r="AW46" s="289">
        <v>158.66999999999999</v>
      </c>
      <c r="AX46" s="291">
        <v>139</v>
      </c>
      <c r="AY46" s="292">
        <v>19.669999999999987</v>
      </c>
      <c r="AZ46" s="293">
        <v>139</v>
      </c>
      <c r="BA46" s="293">
        <v>179</v>
      </c>
      <c r="BB46" s="289"/>
    </row>
    <row r="47" spans="1:54">
      <c r="A47" t="s">
        <v>10215</v>
      </c>
      <c r="B47" s="33" t="s">
        <v>10396</v>
      </c>
      <c r="C47" s="33" t="s">
        <v>4898</v>
      </c>
      <c r="D47" s="122" t="s">
        <v>8477</v>
      </c>
      <c r="E47" s="33" t="s">
        <v>1428</v>
      </c>
      <c r="F47" s="1" t="s">
        <v>6289</v>
      </c>
      <c r="G47" s="1" t="s">
        <v>1367</v>
      </c>
      <c r="H47" s="26">
        <v>13743</v>
      </c>
      <c r="I47" s="26" t="s">
        <v>10188</v>
      </c>
      <c r="J47" s="26" t="e">
        <v>#VALUE!</v>
      </c>
      <c r="K47" s="26" t="s">
        <v>10567</v>
      </c>
      <c r="L47" s="177">
        <v>33</v>
      </c>
      <c r="M47" s="177">
        <v>30</v>
      </c>
      <c r="N47" s="68">
        <v>17</v>
      </c>
      <c r="O47" s="68">
        <v>6</v>
      </c>
      <c r="P47" s="68">
        <v>0</v>
      </c>
      <c r="Q47" s="97">
        <v>0</v>
      </c>
      <c r="R47" s="97">
        <v>0</v>
      </c>
      <c r="S47" s="97">
        <v>0</v>
      </c>
      <c r="T47" s="97">
        <v>165.2</v>
      </c>
      <c r="U47" s="97">
        <v>174</v>
      </c>
      <c r="V47" s="97">
        <v>74</v>
      </c>
      <c r="W47" s="97">
        <v>21</v>
      </c>
      <c r="X47" s="97">
        <v>173</v>
      </c>
      <c r="Y47" s="97">
        <v>47</v>
      </c>
      <c r="Z47" s="27">
        <v>4.031476997578693</v>
      </c>
      <c r="AA47" s="27">
        <v>1.3377723970944311</v>
      </c>
      <c r="AB47" s="27">
        <v>8.0952380952380949</v>
      </c>
      <c r="AC47" s="27">
        <v>0</v>
      </c>
      <c r="AD47" s="27">
        <v>0</v>
      </c>
      <c r="AE47" s="27">
        <v>0</v>
      </c>
      <c r="AF47" s="27">
        <v>0</v>
      </c>
      <c r="AG47" s="27">
        <v>7.6548672566371678</v>
      </c>
      <c r="AH47" s="27">
        <v>0.24989722106136225</v>
      </c>
      <c r="AI47" s="27">
        <v>-1.2804265942408612</v>
      </c>
      <c r="AJ47" s="27">
        <v>14.719575978695765</v>
      </c>
      <c r="AK47" s="97">
        <v>46</v>
      </c>
      <c r="AL47" s="27">
        <v>0</v>
      </c>
      <c r="AM47" s="28" t="s">
        <v>12734</v>
      </c>
      <c r="AN47" s="28" t="s">
        <v>12734</v>
      </c>
      <c r="AO47" s="27">
        <v>7.7314063767477226</v>
      </c>
      <c r="AP47" s="27">
        <v>6.9881696019480426</v>
      </c>
      <c r="AQ47" s="97">
        <v>46</v>
      </c>
      <c r="AR47" s="27">
        <v>6.9881696019480426</v>
      </c>
      <c r="AS47" s="43">
        <v>11.207490910337198</v>
      </c>
      <c r="AT47" s="27"/>
      <c r="AU47" s="27">
        <v>6.9881696019480426</v>
      </c>
      <c r="AV47" s="43">
        <v>11.207490910337198</v>
      </c>
      <c r="AW47" s="114">
        <v>145.83000000000001</v>
      </c>
      <c r="AX47" s="172">
        <v>141</v>
      </c>
      <c r="AY47" s="114">
        <v>4.8300000000000125</v>
      </c>
      <c r="AZ47" s="165">
        <v>126</v>
      </c>
      <c r="BA47" s="165">
        <v>161</v>
      </c>
      <c r="BB47" s="105"/>
    </row>
    <row r="48" spans="1:54">
      <c r="A48" s="185" t="s">
        <v>9280</v>
      </c>
      <c r="B48" s="33" t="s">
        <v>8564</v>
      </c>
      <c r="C48" s="33" t="s">
        <v>9281</v>
      </c>
      <c r="D48" s="122" t="s">
        <v>8496</v>
      </c>
      <c r="E48" s="33" t="s">
        <v>1435</v>
      </c>
      <c r="F48" s="1" t="s">
        <v>3643</v>
      </c>
      <c r="G48" s="1" t="s">
        <v>1367</v>
      </c>
      <c r="H48" s="1">
        <v>11801</v>
      </c>
      <c r="I48" s="1" t="s">
        <v>8497</v>
      </c>
      <c r="J48" s="1" t="e">
        <v>#VALUE!</v>
      </c>
      <c r="K48" s="1" t="s">
        <v>9282</v>
      </c>
      <c r="L48" s="176">
        <v>71</v>
      </c>
      <c r="M48" s="176">
        <v>1</v>
      </c>
      <c r="N48" s="68">
        <v>5</v>
      </c>
      <c r="O48" s="68">
        <v>1</v>
      </c>
      <c r="P48" s="68">
        <v>0</v>
      </c>
      <c r="Q48" s="68">
        <v>23</v>
      </c>
      <c r="R48" s="68">
        <v>2</v>
      </c>
      <c r="S48" s="68">
        <v>25</v>
      </c>
      <c r="T48" s="68">
        <v>72.2</v>
      </c>
      <c r="U48" s="68">
        <v>58</v>
      </c>
      <c r="V48" s="68">
        <v>20</v>
      </c>
      <c r="W48" s="68">
        <v>6</v>
      </c>
      <c r="X48" s="68">
        <v>75</v>
      </c>
      <c r="Y48" s="68">
        <v>16</v>
      </c>
      <c r="Z48" s="5">
        <v>2.493074792243767</v>
      </c>
      <c r="AA48" s="5">
        <v>1.0249307479224377</v>
      </c>
      <c r="AB48" s="34">
        <v>2.3809523809523809</v>
      </c>
      <c r="AC48" s="34">
        <v>0</v>
      </c>
      <c r="AD48" s="34">
        <v>6.052631578947369</v>
      </c>
      <c r="AE48" s="34">
        <v>0</v>
      </c>
      <c r="AF48" s="34">
        <v>0</v>
      </c>
      <c r="AG48" s="34">
        <v>3.3185840707964598</v>
      </c>
      <c r="AH48" s="5">
        <v>1.8458117394246893</v>
      </c>
      <c r="AI48" s="5">
        <v>1.0410103063948766</v>
      </c>
      <c r="AJ48" s="34">
        <v>14.638990076515775</v>
      </c>
      <c r="AK48" s="106">
        <v>47</v>
      </c>
      <c r="AL48" s="34">
        <v>0</v>
      </c>
      <c r="AM48" s="35" t="s">
        <v>12734</v>
      </c>
      <c r="AN48" s="35" t="s">
        <v>12734</v>
      </c>
      <c r="AO48" s="34">
        <v>7.7314063767477226</v>
      </c>
      <c r="AP48" s="34">
        <v>6.9075836997680522</v>
      </c>
      <c r="AQ48" s="106">
        <v>47</v>
      </c>
      <c r="AR48" s="34">
        <v>6.9075836997680522</v>
      </c>
      <c r="AS48" s="44">
        <v>11.089780564014998</v>
      </c>
      <c r="AT48" s="34"/>
      <c r="AU48" s="34">
        <v>6.9075836997680522</v>
      </c>
      <c r="AV48" s="44">
        <v>11.089780564014998</v>
      </c>
      <c r="AW48" s="114">
        <v>181</v>
      </c>
      <c r="AX48" s="172">
        <v>142</v>
      </c>
      <c r="AY48" s="114">
        <v>39</v>
      </c>
      <c r="AZ48" s="165">
        <v>151</v>
      </c>
      <c r="BA48" s="165">
        <v>237</v>
      </c>
      <c r="BB48" s="73"/>
    </row>
    <row r="49" spans="1:54">
      <c r="A49" s="185" t="s">
        <v>2331</v>
      </c>
      <c r="B49" s="1" t="s">
        <v>4896</v>
      </c>
      <c r="C49" s="1" t="s">
        <v>4461</v>
      </c>
      <c r="D49" s="122" t="s">
        <v>786</v>
      </c>
      <c r="E49" s="1" t="s">
        <v>1374</v>
      </c>
      <c r="F49" s="1" t="s">
        <v>6289</v>
      </c>
      <c r="G49" s="1" t="s">
        <v>1367</v>
      </c>
      <c r="H49" s="1">
        <v>3254</v>
      </c>
      <c r="I49" s="1" t="s">
        <v>6852</v>
      </c>
      <c r="J49" s="1" t="e">
        <v>#VALUE!</v>
      </c>
      <c r="K49" s="1" t="s">
        <v>3733</v>
      </c>
      <c r="L49" s="176">
        <v>32</v>
      </c>
      <c r="M49" s="176">
        <v>32</v>
      </c>
      <c r="N49" s="68">
        <v>11</v>
      </c>
      <c r="O49" s="68">
        <v>12</v>
      </c>
      <c r="P49" s="68">
        <v>0</v>
      </c>
      <c r="Q49" s="68">
        <v>0</v>
      </c>
      <c r="R49" s="68">
        <v>0</v>
      </c>
      <c r="S49" s="68">
        <v>0</v>
      </c>
      <c r="T49" s="68">
        <v>181.1</v>
      </c>
      <c r="U49" s="68">
        <v>152</v>
      </c>
      <c r="V49" s="68">
        <v>71</v>
      </c>
      <c r="W49" s="68">
        <v>28</v>
      </c>
      <c r="X49" s="68">
        <v>140</v>
      </c>
      <c r="Y49" s="68">
        <v>49</v>
      </c>
      <c r="Z49" s="5">
        <v>3.5284373274434015</v>
      </c>
      <c r="AA49" s="5">
        <v>1.1098840419657647</v>
      </c>
      <c r="AB49" s="5">
        <v>5.2380952380952381</v>
      </c>
      <c r="AC49" s="5">
        <v>0</v>
      </c>
      <c r="AD49" s="5">
        <v>0</v>
      </c>
      <c r="AE49" s="5">
        <v>0</v>
      </c>
      <c r="AF49" s="5">
        <v>0</v>
      </c>
      <c r="AG49" s="5">
        <v>6.1946902654867255</v>
      </c>
      <c r="AH49" s="5">
        <v>1.5391854872359296</v>
      </c>
      <c r="AI49" s="5">
        <v>1.6181042543666981</v>
      </c>
      <c r="AJ49" s="5">
        <v>14.590075245184593</v>
      </c>
      <c r="AK49" s="68">
        <v>48</v>
      </c>
      <c r="AL49" s="5">
        <v>0</v>
      </c>
      <c r="AM49" s="17" t="s">
        <v>12734</v>
      </c>
      <c r="AN49" s="17" t="s">
        <v>12734</v>
      </c>
      <c r="AO49" s="5">
        <v>7.7314063767477226</v>
      </c>
      <c r="AP49" s="5">
        <v>6.8586688684368706</v>
      </c>
      <c r="AQ49" s="68">
        <v>48</v>
      </c>
      <c r="AR49" s="14">
        <v>6.8586688684368706</v>
      </c>
      <c r="AS49" s="42">
        <v>11.018331568836842</v>
      </c>
      <c r="AT49" s="19"/>
      <c r="AU49" s="19">
        <v>6.8586688684368706</v>
      </c>
      <c r="AV49" s="42">
        <v>11.018331568836842</v>
      </c>
      <c r="AW49" s="114">
        <v>295.67</v>
      </c>
      <c r="AX49" s="172">
        <v>144</v>
      </c>
      <c r="AY49" s="114">
        <v>151.67000000000002</v>
      </c>
      <c r="AZ49" s="165">
        <v>219</v>
      </c>
      <c r="BA49" s="165">
        <v>322</v>
      </c>
      <c r="BB49" s="73"/>
    </row>
    <row r="50" spans="1:54">
      <c r="A50" s="119" t="s">
        <v>5659</v>
      </c>
      <c r="B50" s="33" t="s">
        <v>4237</v>
      </c>
      <c r="C50" s="33" t="s">
        <v>5660</v>
      </c>
      <c r="D50" s="122" t="s">
        <v>5957</v>
      </c>
      <c r="E50" s="33" t="s">
        <v>1419</v>
      </c>
      <c r="F50" s="115" t="s">
        <v>6289</v>
      </c>
      <c r="G50" s="1" t="s">
        <v>1367</v>
      </c>
      <c r="H50" s="115">
        <v>17130</v>
      </c>
      <c r="I50" s="115" t="s">
        <v>6535</v>
      </c>
      <c r="J50" s="115" t="e">
        <v>#VALUE!</v>
      </c>
      <c r="K50" s="115" t="s">
        <v>5958</v>
      </c>
      <c r="L50" s="178">
        <v>68</v>
      </c>
      <c r="M50" s="178">
        <v>0</v>
      </c>
      <c r="N50" s="116">
        <v>3</v>
      </c>
      <c r="O50" s="116">
        <v>12</v>
      </c>
      <c r="P50" s="116">
        <v>0</v>
      </c>
      <c r="Q50" s="116">
        <v>34</v>
      </c>
      <c r="R50" s="116">
        <v>3</v>
      </c>
      <c r="S50" s="116">
        <v>37</v>
      </c>
      <c r="T50" s="116">
        <v>67</v>
      </c>
      <c r="U50" s="116">
        <v>61</v>
      </c>
      <c r="V50" s="116">
        <v>31</v>
      </c>
      <c r="W50" s="116">
        <v>12</v>
      </c>
      <c r="X50" s="116">
        <v>89</v>
      </c>
      <c r="Y50" s="116">
        <v>21</v>
      </c>
      <c r="Z50" s="117">
        <v>4.1641791044776122</v>
      </c>
      <c r="AA50" s="117">
        <v>1.2238805970149254</v>
      </c>
      <c r="AB50" s="117">
        <v>1.4285714285714286</v>
      </c>
      <c r="AC50" s="117">
        <v>0</v>
      </c>
      <c r="AD50" s="117">
        <v>8.9473684210526319</v>
      </c>
      <c r="AE50" s="117">
        <v>0</v>
      </c>
      <c r="AF50" s="117">
        <v>0</v>
      </c>
      <c r="AG50" s="117">
        <v>3.9380530973451324</v>
      </c>
      <c r="AH50" s="117">
        <v>1.6027842652390375E-2</v>
      </c>
      <c r="AI50" s="117">
        <v>-9.8615439233166263E-2</v>
      </c>
      <c r="AJ50" s="117">
        <v>14.231405350388417</v>
      </c>
      <c r="AK50" s="116">
        <v>49</v>
      </c>
      <c r="AL50" s="117">
        <v>0</v>
      </c>
      <c r="AM50" s="120" t="s">
        <v>12734</v>
      </c>
      <c r="AN50" s="120" t="s">
        <v>12734</v>
      </c>
      <c r="AO50" s="34">
        <v>7.7314063767477226</v>
      </c>
      <c r="AP50" s="117">
        <v>6.4999989736406949</v>
      </c>
      <c r="AQ50" s="116">
        <v>49</v>
      </c>
      <c r="AR50" s="117">
        <v>6.4999989736406949</v>
      </c>
      <c r="AS50" s="118">
        <v>10.49442904507397</v>
      </c>
      <c r="AT50" s="117"/>
      <c r="AU50" s="117">
        <v>6.4999989736406949</v>
      </c>
      <c r="AV50" s="118">
        <v>10.49442904507397</v>
      </c>
      <c r="AW50" s="121">
        <v>164.17</v>
      </c>
      <c r="AX50" s="173">
        <v>151</v>
      </c>
      <c r="AY50" s="121">
        <v>13.169999999999987</v>
      </c>
      <c r="AZ50" s="166">
        <v>152</v>
      </c>
      <c r="BA50" s="166">
        <v>188</v>
      </c>
      <c r="BB50" s="121"/>
    </row>
    <row r="51" spans="1:54">
      <c r="A51" s="185" t="s">
        <v>3675</v>
      </c>
      <c r="B51" s="33" t="s">
        <v>5440</v>
      </c>
      <c r="C51" s="33" t="s">
        <v>4490</v>
      </c>
      <c r="D51" s="122" t="s">
        <v>1328</v>
      </c>
      <c r="E51" s="33" t="s">
        <v>1471</v>
      </c>
      <c r="F51" s="1" t="s">
        <v>6289</v>
      </c>
      <c r="G51" s="1" t="s">
        <v>1367</v>
      </c>
      <c r="H51" s="1">
        <v>11486</v>
      </c>
      <c r="I51" s="1" t="s">
        <v>6930</v>
      </c>
      <c r="J51" s="1" t="e">
        <v>#VALUE!</v>
      </c>
      <c r="K51" s="1" t="s">
        <v>3676</v>
      </c>
      <c r="L51" s="176">
        <v>33</v>
      </c>
      <c r="M51" s="176">
        <v>33</v>
      </c>
      <c r="N51" s="68">
        <v>12</v>
      </c>
      <c r="O51" s="68">
        <v>8</v>
      </c>
      <c r="P51" s="68">
        <v>0</v>
      </c>
      <c r="Q51" s="68">
        <v>0</v>
      </c>
      <c r="R51" s="68">
        <v>0</v>
      </c>
      <c r="S51" s="68">
        <v>0</v>
      </c>
      <c r="T51" s="68">
        <v>174.1</v>
      </c>
      <c r="U51" s="68">
        <v>150</v>
      </c>
      <c r="V51" s="68">
        <v>84</v>
      </c>
      <c r="W51" s="68">
        <v>30</v>
      </c>
      <c r="X51" s="68">
        <v>235</v>
      </c>
      <c r="Y51" s="68">
        <v>84</v>
      </c>
      <c r="Z51" s="5">
        <v>4.3423319931074094</v>
      </c>
      <c r="AA51" s="5">
        <v>1.344055140723722</v>
      </c>
      <c r="AB51" s="5">
        <v>5.7142857142857144</v>
      </c>
      <c r="AC51" s="5">
        <v>0</v>
      </c>
      <c r="AD51" s="5">
        <v>0</v>
      </c>
      <c r="AE51" s="5">
        <v>0</v>
      </c>
      <c r="AF51" s="5">
        <v>0</v>
      </c>
      <c r="AG51" s="5">
        <v>10.398230088495575</v>
      </c>
      <c r="AH51" s="5">
        <v>-0.50306870645140866</v>
      </c>
      <c r="AI51" s="5">
        <v>-1.4083524202945237</v>
      </c>
      <c r="AJ51" s="5">
        <v>14.201094676035357</v>
      </c>
      <c r="AK51" s="68">
        <v>50</v>
      </c>
      <c r="AL51" s="5">
        <v>0</v>
      </c>
      <c r="AM51" s="17" t="s">
        <v>12734</v>
      </c>
      <c r="AN51" s="17" t="s">
        <v>12734</v>
      </c>
      <c r="AO51" s="5">
        <v>7.7314063767477226</v>
      </c>
      <c r="AP51" s="5">
        <v>6.4696882992876343</v>
      </c>
      <c r="AQ51" s="68">
        <v>50</v>
      </c>
      <c r="AR51" s="14">
        <v>6.4696882992876343</v>
      </c>
      <c r="AS51" s="42">
        <v>10.450154800090161</v>
      </c>
      <c r="AT51" s="19"/>
      <c r="AU51" s="19">
        <v>6.4696882992876343</v>
      </c>
      <c r="AV51" s="42">
        <v>10.450154800090161</v>
      </c>
      <c r="AW51" s="114">
        <v>135.66999999999999</v>
      </c>
      <c r="AX51" s="172">
        <v>152</v>
      </c>
      <c r="AY51" s="114">
        <v>-16.330000000000013</v>
      </c>
      <c r="AZ51" s="165">
        <v>122</v>
      </c>
      <c r="BA51" s="165">
        <v>146</v>
      </c>
      <c r="BB51" s="73"/>
    </row>
    <row r="52" spans="1:54">
      <c r="A52" t="s">
        <v>3081</v>
      </c>
      <c r="B52" s="1" t="s">
        <v>5031</v>
      </c>
      <c r="C52" s="1" t="s">
        <v>3929</v>
      </c>
      <c r="D52" s="122" t="s">
        <v>913</v>
      </c>
      <c r="E52" s="1" t="s">
        <v>1431</v>
      </c>
      <c r="F52" s="1" t="s">
        <v>3643</v>
      </c>
      <c r="G52" s="1" t="s">
        <v>1367</v>
      </c>
      <c r="H52" s="1">
        <v>6661</v>
      </c>
      <c r="I52" s="1" t="s">
        <v>7218</v>
      </c>
      <c r="J52" s="1" t="e">
        <v>#VALUE!</v>
      </c>
      <c r="K52" s="1" t="s">
        <v>3082</v>
      </c>
      <c r="L52" s="176">
        <v>62</v>
      </c>
      <c r="M52" s="176">
        <v>0</v>
      </c>
      <c r="N52" s="68">
        <v>4</v>
      </c>
      <c r="O52" s="68">
        <v>5</v>
      </c>
      <c r="P52" s="68">
        <v>0</v>
      </c>
      <c r="Q52" s="68">
        <v>30</v>
      </c>
      <c r="R52" s="68">
        <v>0</v>
      </c>
      <c r="S52" s="68">
        <v>30</v>
      </c>
      <c r="T52" s="68">
        <v>61</v>
      </c>
      <c r="U52" s="68">
        <v>42</v>
      </c>
      <c r="V52" s="68">
        <v>19</v>
      </c>
      <c r="W52" s="68">
        <v>7</v>
      </c>
      <c r="X52" s="68">
        <v>55</v>
      </c>
      <c r="Y52" s="68">
        <v>23</v>
      </c>
      <c r="Z52" s="5">
        <v>2.8032786885245899</v>
      </c>
      <c r="AA52" s="5">
        <v>1.0655737704918034</v>
      </c>
      <c r="AB52" s="5">
        <v>1.9047619047619047</v>
      </c>
      <c r="AC52" s="5">
        <v>0</v>
      </c>
      <c r="AD52" s="5">
        <v>7.8947368421052637</v>
      </c>
      <c r="AE52" s="5">
        <v>0</v>
      </c>
      <c r="AF52" s="5">
        <v>0</v>
      </c>
      <c r="AG52" s="5">
        <v>2.4336283185840708</v>
      </c>
      <c r="AH52" s="5">
        <v>1.2943688283960517</v>
      </c>
      <c r="AI52" s="5">
        <v>0.6539885373645371</v>
      </c>
      <c r="AJ52" s="5">
        <v>14.181484431211828</v>
      </c>
      <c r="AK52" s="68">
        <v>51</v>
      </c>
      <c r="AL52" s="5">
        <v>0</v>
      </c>
      <c r="AM52" s="17" t="s">
        <v>12734</v>
      </c>
      <c r="AN52" s="17" t="s">
        <v>12734</v>
      </c>
      <c r="AO52" s="5">
        <v>7.7314063767477226</v>
      </c>
      <c r="AP52" s="5">
        <v>6.4500780544641056</v>
      </c>
      <c r="AQ52" s="68">
        <v>51</v>
      </c>
      <c r="AR52" s="14">
        <v>6.4500780544641056</v>
      </c>
      <c r="AS52" s="42">
        <v>10.421510475869717</v>
      </c>
      <c r="AT52" s="19"/>
      <c r="AU52" s="19">
        <v>6.4500780544641056</v>
      </c>
      <c r="AV52" s="42">
        <v>10.421510475869717</v>
      </c>
      <c r="AW52" s="114">
        <v>171</v>
      </c>
      <c r="AX52" s="172">
        <v>154</v>
      </c>
      <c r="AY52" s="114">
        <v>17</v>
      </c>
      <c r="AZ52" s="165">
        <v>154</v>
      </c>
      <c r="BA52" s="165">
        <v>205</v>
      </c>
      <c r="BB52" s="73"/>
    </row>
    <row r="53" spans="1:54">
      <c r="A53" s="221" t="s">
        <v>2494</v>
      </c>
      <c r="B53" s="1" t="s">
        <v>4548</v>
      </c>
      <c r="C53" s="1" t="s">
        <v>4250</v>
      </c>
      <c r="D53" s="122" t="s">
        <v>760</v>
      </c>
      <c r="E53" s="1" t="s">
        <v>1458</v>
      </c>
      <c r="F53" s="1" t="s">
        <v>6289</v>
      </c>
      <c r="G53" s="1" t="s">
        <v>1367</v>
      </c>
      <c r="H53" s="225">
        <v>10310</v>
      </c>
      <c r="I53" s="225" t="s">
        <v>6455</v>
      </c>
      <c r="J53" s="261" t="e">
        <v>#VALUE!</v>
      </c>
      <c r="K53" s="261" t="s">
        <v>3894</v>
      </c>
      <c r="L53" s="177">
        <v>31</v>
      </c>
      <c r="M53" s="177">
        <v>31</v>
      </c>
      <c r="N53" s="230">
        <v>11</v>
      </c>
      <c r="O53" s="97">
        <v>8</v>
      </c>
      <c r="P53" s="97">
        <v>0</v>
      </c>
      <c r="Q53" s="230">
        <v>0</v>
      </c>
      <c r="R53" s="97">
        <v>0</v>
      </c>
      <c r="S53" s="97">
        <v>0</v>
      </c>
      <c r="T53" s="230">
        <v>195.1</v>
      </c>
      <c r="U53" s="230">
        <v>196</v>
      </c>
      <c r="V53" s="230">
        <v>86</v>
      </c>
      <c r="W53" s="230">
        <v>22</v>
      </c>
      <c r="X53" s="230">
        <v>195</v>
      </c>
      <c r="Y53" s="230">
        <v>50</v>
      </c>
      <c r="Z53" s="233">
        <v>3.9671963095848284</v>
      </c>
      <c r="AA53" s="233">
        <v>1.2608918503331625</v>
      </c>
      <c r="AB53" s="233">
        <v>5.2380952380952381</v>
      </c>
      <c r="AC53" s="267">
        <v>0</v>
      </c>
      <c r="AD53" s="233">
        <v>0</v>
      </c>
      <c r="AE53" s="267">
        <v>0</v>
      </c>
      <c r="AF53" s="267">
        <v>0</v>
      </c>
      <c r="AG53" s="233">
        <v>8.6283185840707954</v>
      </c>
      <c r="AH53" s="233">
        <v>0.45071998018776788</v>
      </c>
      <c r="AI53" s="233">
        <v>-0.36687567245626751</v>
      </c>
      <c r="AJ53" s="237">
        <v>13.950258129897536</v>
      </c>
      <c r="AK53" s="268">
        <v>52</v>
      </c>
      <c r="AL53" s="269">
        <v>0</v>
      </c>
      <c r="AM53" s="270" t="s">
        <v>12734</v>
      </c>
      <c r="AN53" s="277" t="s">
        <v>12734</v>
      </c>
      <c r="AO53" s="233">
        <v>7.7314063767477226</v>
      </c>
      <c r="AP53" s="233">
        <v>6.2188517531498135</v>
      </c>
      <c r="AQ53" s="230">
        <v>52</v>
      </c>
      <c r="AR53" s="233">
        <v>6.2188517531498135</v>
      </c>
      <c r="AS53" s="249">
        <v>10.083762466972139</v>
      </c>
      <c r="AT53" s="233"/>
      <c r="AU53" s="233">
        <v>6.2188517531498135</v>
      </c>
      <c r="AV53" s="283">
        <v>10.083762466972139</v>
      </c>
      <c r="AW53" s="289">
        <v>119.17</v>
      </c>
      <c r="AX53" s="291">
        <v>157</v>
      </c>
      <c r="AY53" s="292">
        <v>-37.83</v>
      </c>
      <c r="AZ53" s="293">
        <v>99</v>
      </c>
      <c r="BA53" s="293">
        <v>137</v>
      </c>
      <c r="BB53" s="289"/>
    </row>
    <row r="54" spans="1:54">
      <c r="A54" s="221" t="s">
        <v>1725</v>
      </c>
      <c r="B54" s="1" t="s">
        <v>4965</v>
      </c>
      <c r="C54" s="1" t="s">
        <v>3927</v>
      </c>
      <c r="D54" s="122" t="s">
        <v>758</v>
      </c>
      <c r="E54" s="1" t="s">
        <v>1376</v>
      </c>
      <c r="F54" s="1" t="s">
        <v>3643</v>
      </c>
      <c r="G54" s="1" t="s">
        <v>1367</v>
      </c>
      <c r="H54" s="225">
        <v>7754</v>
      </c>
      <c r="I54" s="225" t="s">
        <v>7569</v>
      </c>
      <c r="J54" s="261" t="e">
        <v>#VALUE!</v>
      </c>
      <c r="K54" s="261" t="s">
        <v>3184</v>
      </c>
      <c r="L54" s="177">
        <v>33</v>
      </c>
      <c r="M54" s="177">
        <v>33</v>
      </c>
      <c r="N54" s="230">
        <v>15</v>
      </c>
      <c r="O54" s="97">
        <v>4</v>
      </c>
      <c r="P54" s="97">
        <v>0</v>
      </c>
      <c r="Q54" s="230">
        <v>0</v>
      </c>
      <c r="R54" s="97">
        <v>0</v>
      </c>
      <c r="S54" s="97">
        <v>0</v>
      </c>
      <c r="T54" s="230">
        <v>184.2</v>
      </c>
      <c r="U54" s="230">
        <v>166</v>
      </c>
      <c r="V54" s="230">
        <v>80</v>
      </c>
      <c r="W54" s="230">
        <v>30</v>
      </c>
      <c r="X54" s="230">
        <v>126</v>
      </c>
      <c r="Y54" s="230">
        <v>53</v>
      </c>
      <c r="Z54" s="233">
        <v>3.908794788273616</v>
      </c>
      <c r="AA54" s="233">
        <v>1.1889250814332248</v>
      </c>
      <c r="AB54" s="233">
        <v>7.1428571428571423</v>
      </c>
      <c r="AC54" s="267">
        <v>0</v>
      </c>
      <c r="AD54" s="233">
        <v>0</v>
      </c>
      <c r="AE54" s="267">
        <v>0</v>
      </c>
      <c r="AF54" s="267">
        <v>0</v>
      </c>
      <c r="AG54" s="233">
        <v>5.5752212389380524</v>
      </c>
      <c r="AH54" s="233">
        <v>0.58275409737196837</v>
      </c>
      <c r="AI54" s="233">
        <v>0.59527159537116558</v>
      </c>
      <c r="AJ54" s="237">
        <v>13.896104074538329</v>
      </c>
      <c r="AK54" s="268">
        <v>53</v>
      </c>
      <c r="AL54" s="269">
        <v>0</v>
      </c>
      <c r="AM54" s="270" t="s">
        <v>12734</v>
      </c>
      <c r="AN54" s="277" t="s">
        <v>12734</v>
      </c>
      <c r="AO54" s="233">
        <v>7.7314063767477226</v>
      </c>
      <c r="AP54" s="233">
        <v>6.1646976977906061</v>
      </c>
      <c r="AQ54" s="230">
        <v>53</v>
      </c>
      <c r="AR54" s="233">
        <v>6.1646976977906061</v>
      </c>
      <c r="AS54" s="249">
        <v>10.004660633541691</v>
      </c>
      <c r="AT54" s="233"/>
      <c r="AU54" s="233">
        <v>6.1646976977906061</v>
      </c>
      <c r="AV54" s="283">
        <v>10.004660633541691</v>
      </c>
      <c r="AW54" s="289">
        <v>365.17</v>
      </c>
      <c r="AX54" s="291">
        <v>158</v>
      </c>
      <c r="AY54" s="292">
        <v>207.17000000000002</v>
      </c>
      <c r="AZ54" s="293">
        <v>339</v>
      </c>
      <c r="BA54" s="293">
        <v>397</v>
      </c>
      <c r="BB54" s="289"/>
    </row>
    <row r="55" spans="1:54">
      <c r="A55" t="s">
        <v>8230</v>
      </c>
      <c r="B55" s="33" t="s">
        <v>8232</v>
      </c>
      <c r="C55" s="33" t="s">
        <v>4011</v>
      </c>
      <c r="D55" s="122" t="s">
        <v>8231</v>
      </c>
      <c r="E55" s="33" t="s">
        <v>1390</v>
      </c>
      <c r="F55" s="1" t="s">
        <v>3643</v>
      </c>
      <c r="G55" s="1" t="s">
        <v>1367</v>
      </c>
      <c r="H55" s="1">
        <v>15440</v>
      </c>
      <c r="I55" s="1" t="s">
        <v>8233</v>
      </c>
      <c r="J55" s="1" t="e">
        <v>#VALUE!</v>
      </c>
      <c r="K55" s="1" t="s">
        <v>10283</v>
      </c>
      <c r="L55" s="176">
        <v>32</v>
      </c>
      <c r="M55" s="176">
        <v>32</v>
      </c>
      <c r="N55" s="68">
        <v>9</v>
      </c>
      <c r="O55" s="68">
        <v>12</v>
      </c>
      <c r="P55" s="68">
        <v>0</v>
      </c>
      <c r="Q55" s="68">
        <v>0</v>
      </c>
      <c r="R55" s="68">
        <v>0</v>
      </c>
      <c r="S55" s="68">
        <v>0</v>
      </c>
      <c r="T55" s="68">
        <v>185.1</v>
      </c>
      <c r="U55" s="68">
        <v>178</v>
      </c>
      <c r="V55" s="68">
        <v>94</v>
      </c>
      <c r="W55" s="68">
        <v>39</v>
      </c>
      <c r="X55" s="68">
        <v>238</v>
      </c>
      <c r="Y55" s="68">
        <v>50</v>
      </c>
      <c r="Z55" s="5">
        <v>4.5705024311183147</v>
      </c>
      <c r="AA55" s="5">
        <v>1.2317666126418152</v>
      </c>
      <c r="AB55" s="5">
        <v>4.2857142857142856</v>
      </c>
      <c r="AC55" s="5">
        <v>0</v>
      </c>
      <c r="AD55" s="5">
        <v>0</v>
      </c>
      <c r="AE55" s="5">
        <v>0</v>
      </c>
      <c r="AF55" s="5">
        <v>0</v>
      </c>
      <c r="AG55" s="5">
        <v>10.530973451327434</v>
      </c>
      <c r="AH55" s="5">
        <v>-1.1239355196773451</v>
      </c>
      <c r="AI55" s="5">
        <v>2.7040064723091752E-2</v>
      </c>
      <c r="AJ55" s="5">
        <v>13.719792282087464</v>
      </c>
      <c r="AK55" s="68">
        <v>54</v>
      </c>
      <c r="AL55" s="5">
        <v>0</v>
      </c>
      <c r="AM55" s="17" t="s">
        <v>12734</v>
      </c>
      <c r="AN55" s="17" t="s">
        <v>12734</v>
      </c>
      <c r="AO55" s="5">
        <v>7.7314063767477226</v>
      </c>
      <c r="AP55" s="5">
        <v>5.9883859053397419</v>
      </c>
      <c r="AQ55" s="68">
        <v>54</v>
      </c>
      <c r="AR55" s="14">
        <v>5.9883859053397419</v>
      </c>
      <c r="AS55" s="42">
        <v>9.7471252385327087</v>
      </c>
      <c r="AT55" s="19"/>
      <c r="AU55" s="19">
        <v>5.9883859053397419</v>
      </c>
      <c r="AV55" s="42">
        <v>9.7471252385327087</v>
      </c>
      <c r="AW55" s="114">
        <v>158.16999999999999</v>
      </c>
      <c r="AX55" s="172">
        <v>164</v>
      </c>
      <c r="AY55" s="114">
        <v>-5.8300000000000125</v>
      </c>
      <c r="AZ55" s="165">
        <v>124</v>
      </c>
      <c r="BA55" s="165">
        <v>198</v>
      </c>
      <c r="BB55" s="73"/>
    </row>
    <row r="56" spans="1:54">
      <c r="A56" s="185" t="s">
        <v>11185</v>
      </c>
      <c r="B56" s="33" t="s">
        <v>4819</v>
      </c>
      <c r="C56" s="33" t="s">
        <v>11042</v>
      </c>
      <c r="D56" s="122" t="s">
        <v>10827</v>
      </c>
      <c r="E56" s="33" t="s">
        <v>1382</v>
      </c>
      <c r="F56" s="1" t="s">
        <v>6289</v>
      </c>
      <c r="G56" s="1" t="s">
        <v>1367</v>
      </c>
      <c r="H56" s="1">
        <v>19206</v>
      </c>
      <c r="I56" s="1" t="s">
        <v>11043</v>
      </c>
      <c r="J56" s="1" t="e">
        <v>#VALUE!</v>
      </c>
      <c r="K56" s="1" t="s">
        <v>11186</v>
      </c>
      <c r="L56" s="176">
        <v>33</v>
      </c>
      <c r="M56" s="176">
        <v>32</v>
      </c>
      <c r="N56" s="68">
        <v>16</v>
      </c>
      <c r="O56" s="68">
        <v>7</v>
      </c>
      <c r="P56" s="68">
        <v>0</v>
      </c>
      <c r="Q56" s="68">
        <v>1</v>
      </c>
      <c r="R56" s="68">
        <v>0</v>
      </c>
      <c r="S56" s="68">
        <v>1</v>
      </c>
      <c r="T56" s="68">
        <v>174.2</v>
      </c>
      <c r="U56" s="68">
        <v>160</v>
      </c>
      <c r="V56" s="68">
        <v>65</v>
      </c>
      <c r="W56" s="68">
        <v>22</v>
      </c>
      <c r="X56" s="68">
        <v>136</v>
      </c>
      <c r="Y56" s="68">
        <v>86</v>
      </c>
      <c r="Z56" s="5">
        <v>3.3582089552238807</v>
      </c>
      <c r="AA56" s="5">
        <v>1.4121699196326063</v>
      </c>
      <c r="AB56" s="34">
        <v>7.6190476190476186</v>
      </c>
      <c r="AC56" s="34">
        <v>0</v>
      </c>
      <c r="AD56" s="34">
        <v>0.26315789473684209</v>
      </c>
      <c r="AE56" s="34">
        <v>0</v>
      </c>
      <c r="AF56" s="34">
        <v>0</v>
      </c>
      <c r="AG56" s="34">
        <v>6.0176991150442474</v>
      </c>
      <c r="AH56" s="5">
        <v>1.907580199035708</v>
      </c>
      <c r="AI56" s="5">
        <v>-2.2713694067982684</v>
      </c>
      <c r="AJ56" s="34">
        <v>13.536115421066148</v>
      </c>
      <c r="AK56" s="106">
        <v>55</v>
      </c>
      <c r="AL56" s="34">
        <v>0</v>
      </c>
      <c r="AM56" s="35" t="s">
        <v>12734</v>
      </c>
      <c r="AN56" s="35" t="s">
        <v>12734</v>
      </c>
      <c r="AO56" s="34">
        <v>7.7314063767477226</v>
      </c>
      <c r="AP56" s="34">
        <v>5.8047090443184253</v>
      </c>
      <c r="AQ56" s="106">
        <v>55</v>
      </c>
      <c r="AR56" s="34">
        <v>5.8047090443184253</v>
      </c>
      <c r="AS56" s="44">
        <v>9.4788318232166713</v>
      </c>
      <c r="AT56" s="34"/>
      <c r="AU56" s="34">
        <v>5.8047090443184253</v>
      </c>
      <c r="AV56" s="44">
        <v>9.4788318232166713</v>
      </c>
      <c r="AW56" s="114">
        <v>246.33</v>
      </c>
      <c r="AX56" s="172">
        <v>169</v>
      </c>
      <c r="AY56" s="114">
        <v>77.330000000000013</v>
      </c>
      <c r="AZ56" s="165">
        <v>184</v>
      </c>
      <c r="BA56" s="165">
        <v>327</v>
      </c>
      <c r="BB56" s="73"/>
    </row>
    <row r="57" spans="1:54">
      <c r="A57" s="185" t="s">
        <v>2328</v>
      </c>
      <c r="B57" s="1" t="s">
        <v>4949</v>
      </c>
      <c r="C57" s="1" t="s">
        <v>4043</v>
      </c>
      <c r="D57" s="122" t="s">
        <v>722</v>
      </c>
      <c r="E57" s="1" t="s">
        <v>1378</v>
      </c>
      <c r="F57" s="1" t="s">
        <v>3643</v>
      </c>
      <c r="G57" s="1" t="s">
        <v>1367</v>
      </c>
      <c r="H57" s="1">
        <v>10603</v>
      </c>
      <c r="I57" s="1" t="s">
        <v>6389</v>
      </c>
      <c r="J57" s="1" t="e">
        <v>#VALUE!</v>
      </c>
      <c r="K57" s="1" t="s">
        <v>3731</v>
      </c>
      <c r="L57" s="176">
        <v>25</v>
      </c>
      <c r="M57" s="176">
        <v>25</v>
      </c>
      <c r="N57" s="68">
        <v>6</v>
      </c>
      <c r="O57" s="68">
        <v>11</v>
      </c>
      <c r="P57" s="68">
        <v>0</v>
      </c>
      <c r="Q57" s="68">
        <v>0</v>
      </c>
      <c r="R57" s="68">
        <v>0</v>
      </c>
      <c r="S57" s="68">
        <v>0</v>
      </c>
      <c r="T57" s="68">
        <v>147.1</v>
      </c>
      <c r="U57" s="68">
        <v>123</v>
      </c>
      <c r="V57" s="68">
        <v>72</v>
      </c>
      <c r="W57" s="68">
        <v>24</v>
      </c>
      <c r="X57" s="68">
        <v>218</v>
      </c>
      <c r="Y57" s="68">
        <v>37</v>
      </c>
      <c r="Z57" s="5">
        <v>4.4051665533650581</v>
      </c>
      <c r="AA57" s="5">
        <v>1.0876954452753229</v>
      </c>
      <c r="AB57" s="5">
        <v>2.8571428571428572</v>
      </c>
      <c r="AC57" s="5">
        <v>0</v>
      </c>
      <c r="AD57" s="5">
        <v>0</v>
      </c>
      <c r="AE57" s="5">
        <v>0</v>
      </c>
      <c r="AF57" s="5">
        <v>0</v>
      </c>
      <c r="AG57" s="5">
        <v>9.6460176991150437</v>
      </c>
      <c r="AH57" s="5">
        <v>-0.55585831531840801</v>
      </c>
      <c r="AI57" s="5">
        <v>1.5480725662259824</v>
      </c>
      <c r="AJ57" s="5">
        <v>13.495374807165476</v>
      </c>
      <c r="AK57" s="68">
        <v>56</v>
      </c>
      <c r="AL57" s="5">
        <v>0</v>
      </c>
      <c r="AM57" s="17" t="s">
        <v>12734</v>
      </c>
      <c r="AN57" s="17" t="s">
        <v>12734</v>
      </c>
      <c r="AO57" s="5">
        <v>7.7314063767477226</v>
      </c>
      <c r="AP57" s="5">
        <v>5.7639684304177532</v>
      </c>
      <c r="AQ57" s="68">
        <v>56</v>
      </c>
      <c r="AR57" s="14">
        <v>5.7639684304177532</v>
      </c>
      <c r="AS57" s="42">
        <v>9.4193227572150757</v>
      </c>
      <c r="AT57" s="19"/>
      <c r="AU57" s="19">
        <v>5.7639684304177532</v>
      </c>
      <c r="AV57" s="42">
        <v>9.4193227572150757</v>
      </c>
      <c r="AW57" s="114">
        <v>46.33</v>
      </c>
      <c r="AX57" s="172">
        <v>170</v>
      </c>
      <c r="AY57" s="114">
        <v>-123.67</v>
      </c>
      <c r="AZ57" s="165">
        <v>37</v>
      </c>
      <c r="BA57" s="165">
        <v>57</v>
      </c>
      <c r="BB57" s="73"/>
    </row>
    <row r="58" spans="1:54">
      <c r="A58" s="185" t="s">
        <v>2730</v>
      </c>
      <c r="B58" s="33" t="s">
        <v>5282</v>
      </c>
      <c r="C58" s="33" t="s">
        <v>4733</v>
      </c>
      <c r="D58" s="122" t="s">
        <v>2731</v>
      </c>
      <c r="E58" s="33" t="s">
        <v>1380</v>
      </c>
      <c r="F58" s="1" t="s">
        <v>3643</v>
      </c>
      <c r="G58" s="1" t="s">
        <v>1367</v>
      </c>
      <c r="H58" s="1">
        <v>15467</v>
      </c>
      <c r="I58" s="1" t="s">
        <v>6902</v>
      </c>
      <c r="J58" s="1" t="e">
        <v>#VALUE!</v>
      </c>
      <c r="K58" s="1" t="s">
        <v>3245</v>
      </c>
      <c r="L58" s="176">
        <v>34</v>
      </c>
      <c r="M58" s="176">
        <v>34</v>
      </c>
      <c r="N58" s="68">
        <v>16</v>
      </c>
      <c r="O58" s="68">
        <v>13</v>
      </c>
      <c r="P58" s="68">
        <v>0</v>
      </c>
      <c r="Q58" s="68">
        <v>0</v>
      </c>
      <c r="R58" s="68">
        <v>0</v>
      </c>
      <c r="S58" s="68">
        <v>0</v>
      </c>
      <c r="T58" s="68">
        <v>203</v>
      </c>
      <c r="U58" s="68">
        <v>210</v>
      </c>
      <c r="V58" s="68">
        <v>90</v>
      </c>
      <c r="W58" s="68">
        <v>23</v>
      </c>
      <c r="X58" s="68">
        <v>147</v>
      </c>
      <c r="Y58" s="68">
        <v>56</v>
      </c>
      <c r="Z58" s="5">
        <v>3.9901477832512313</v>
      </c>
      <c r="AA58" s="5">
        <v>1.3103448275862069</v>
      </c>
      <c r="AB58" s="34">
        <v>7.6190476190476186</v>
      </c>
      <c r="AC58" s="34">
        <v>0</v>
      </c>
      <c r="AD58" s="34">
        <v>0</v>
      </c>
      <c r="AE58" s="34">
        <v>0</v>
      </c>
      <c r="AF58" s="34">
        <v>0</v>
      </c>
      <c r="AG58" s="34">
        <v>6.5044247787610612</v>
      </c>
      <c r="AH58" s="5">
        <v>0.39953064445491915</v>
      </c>
      <c r="AI58" s="5">
        <v>-1.0854787851178982</v>
      </c>
      <c r="AJ58" s="34">
        <v>13.437524257145702</v>
      </c>
      <c r="AK58" s="106">
        <v>57</v>
      </c>
      <c r="AL58" s="34">
        <v>0</v>
      </c>
      <c r="AM58" s="35" t="s">
        <v>12734</v>
      </c>
      <c r="AN58" s="35" t="s">
        <v>12734</v>
      </c>
      <c r="AO58" s="34">
        <v>7.7314063767477226</v>
      </c>
      <c r="AP58" s="34">
        <v>5.7061178803979793</v>
      </c>
      <c r="AQ58" s="106">
        <v>57</v>
      </c>
      <c r="AR58" s="34">
        <v>5.7061178803979793</v>
      </c>
      <c r="AS58" s="44">
        <v>9.3348215219674024</v>
      </c>
      <c r="AT58" s="34"/>
      <c r="AU58" s="34">
        <v>5.7061178803979793</v>
      </c>
      <c r="AV58" s="44">
        <v>9.3348215219674024</v>
      </c>
      <c r="AW58" s="114">
        <v>354.33</v>
      </c>
      <c r="AX58" s="172">
        <v>172</v>
      </c>
      <c r="AY58" s="114">
        <v>182.32999999999998</v>
      </c>
      <c r="AZ58" s="165">
        <v>277</v>
      </c>
      <c r="BA58" s="165">
        <v>444</v>
      </c>
      <c r="BB58" s="73"/>
    </row>
    <row r="59" spans="1:54">
      <c r="A59" s="65" t="s">
        <v>2726</v>
      </c>
      <c r="B59" s="53" t="s">
        <v>5068</v>
      </c>
      <c r="C59" s="53" t="s">
        <v>5069</v>
      </c>
      <c r="D59" s="122" t="s">
        <v>1314</v>
      </c>
      <c r="E59" s="53" t="s">
        <v>1404</v>
      </c>
      <c r="F59" s="1" t="s">
        <v>3643</v>
      </c>
      <c r="G59" s="1" t="s">
        <v>1367</v>
      </c>
      <c r="H59" s="1">
        <v>12910</v>
      </c>
      <c r="I59" s="1" t="s">
        <v>7393</v>
      </c>
      <c r="J59" s="1" t="e">
        <v>#VALUE!</v>
      </c>
      <c r="K59" s="1" t="s">
        <v>3232</v>
      </c>
      <c r="L59" s="176">
        <v>53</v>
      </c>
      <c r="M59" s="176">
        <v>0</v>
      </c>
      <c r="N59" s="68">
        <v>2</v>
      </c>
      <c r="O59" s="68">
        <v>3</v>
      </c>
      <c r="P59" s="68">
        <v>0</v>
      </c>
      <c r="Q59" s="68">
        <v>23</v>
      </c>
      <c r="R59" s="68">
        <v>0</v>
      </c>
      <c r="S59" s="68">
        <v>23</v>
      </c>
      <c r="T59" s="68">
        <v>53</v>
      </c>
      <c r="U59" s="68">
        <v>36</v>
      </c>
      <c r="V59" s="68">
        <v>11</v>
      </c>
      <c r="W59" s="68">
        <v>5</v>
      </c>
      <c r="X59" s="68">
        <v>83</v>
      </c>
      <c r="Y59" s="68">
        <v>17</v>
      </c>
      <c r="Z59" s="5">
        <v>1.8679245283018868</v>
      </c>
      <c r="AA59" s="5">
        <v>1</v>
      </c>
      <c r="AB59" s="54">
        <v>0.95238095238095233</v>
      </c>
      <c r="AC59" s="54">
        <v>0</v>
      </c>
      <c r="AD59" s="54">
        <v>6.052631578947369</v>
      </c>
      <c r="AE59" s="54">
        <v>0</v>
      </c>
      <c r="AF59" s="54">
        <v>0</v>
      </c>
      <c r="AG59" s="54">
        <v>3.6725663716814156</v>
      </c>
      <c r="AH59" s="5">
        <v>1.9066010910741382</v>
      </c>
      <c r="AI59" s="5">
        <v>0.81776912582474237</v>
      </c>
      <c r="AJ59" s="54">
        <v>13.401949119908618</v>
      </c>
      <c r="AK59" s="77">
        <v>58</v>
      </c>
      <c r="AL59" s="54">
        <v>0</v>
      </c>
      <c r="AM59" s="59" t="s">
        <v>12734</v>
      </c>
      <c r="AN59" s="59" t="s">
        <v>12734</v>
      </c>
      <c r="AO59" s="54">
        <v>7.7314063767477226</v>
      </c>
      <c r="AP59" s="54">
        <v>5.6705427431608957</v>
      </c>
      <c r="AQ59" s="77">
        <v>58</v>
      </c>
      <c r="AR59" s="54">
        <v>5.6705427431608957</v>
      </c>
      <c r="AS59" s="60">
        <v>9.2828575727981821</v>
      </c>
      <c r="AT59" s="54"/>
      <c r="AU59" s="54">
        <v>5.6705427431608957</v>
      </c>
      <c r="AV59" s="60">
        <v>9.2828575727981821</v>
      </c>
      <c r="AW59" s="114">
        <v>154.33000000000001</v>
      </c>
      <c r="AX59" s="172">
        <v>175</v>
      </c>
      <c r="AY59" s="114">
        <v>-20.669999999999987</v>
      </c>
      <c r="AZ59" s="165">
        <v>140</v>
      </c>
      <c r="BA59" s="165">
        <v>175</v>
      </c>
      <c r="BB59" s="73"/>
    </row>
    <row r="60" spans="1:54">
      <c r="A60" s="222" t="s">
        <v>12118</v>
      </c>
      <c r="B60" s="33" t="s">
        <v>12119</v>
      </c>
      <c r="C60" s="33" t="s">
        <v>4308</v>
      </c>
      <c r="D60" s="122" t="s">
        <v>10815</v>
      </c>
      <c r="E60" s="33" t="s">
        <v>1421</v>
      </c>
      <c r="F60" s="1" t="s">
        <v>3643</v>
      </c>
      <c r="G60" s="1" t="s">
        <v>1367</v>
      </c>
      <c r="H60" s="1">
        <v>16269</v>
      </c>
      <c r="I60" s="1" t="s">
        <v>12120</v>
      </c>
      <c r="J60" s="1" t="e">
        <v>#VALUE!</v>
      </c>
      <c r="K60" s="1" t="s">
        <v>12121</v>
      </c>
      <c r="L60" s="176">
        <v>31</v>
      </c>
      <c r="M60" s="176">
        <v>27</v>
      </c>
      <c r="N60" s="68">
        <v>12</v>
      </c>
      <c r="O60" s="68">
        <v>11</v>
      </c>
      <c r="P60" s="68">
        <v>0</v>
      </c>
      <c r="Q60" s="68">
        <v>0</v>
      </c>
      <c r="R60" s="68">
        <v>0</v>
      </c>
      <c r="S60" s="68">
        <v>0</v>
      </c>
      <c r="T60" s="68">
        <v>155</v>
      </c>
      <c r="U60" s="68">
        <v>138</v>
      </c>
      <c r="V60" s="68">
        <v>62</v>
      </c>
      <c r="W60" s="68">
        <v>23</v>
      </c>
      <c r="X60" s="68">
        <v>121</v>
      </c>
      <c r="Y60" s="68">
        <v>38</v>
      </c>
      <c r="Z60" s="5">
        <v>3.6</v>
      </c>
      <c r="AA60" s="5">
        <v>1.1354838709677419</v>
      </c>
      <c r="AB60" s="54">
        <v>5.7142857142857144</v>
      </c>
      <c r="AC60" s="54">
        <v>0</v>
      </c>
      <c r="AD60" s="54">
        <v>0</v>
      </c>
      <c r="AE60" s="54">
        <v>0</v>
      </c>
      <c r="AF60" s="54">
        <v>0</v>
      </c>
      <c r="AG60" s="54">
        <v>5.3539823008849554</v>
      </c>
      <c r="AH60" s="5">
        <v>1.1943581448293001</v>
      </c>
      <c r="AI60" s="5">
        <v>1.0874132833983408</v>
      </c>
      <c r="AJ60" s="54">
        <v>13.350039443398311</v>
      </c>
      <c r="AK60" s="77">
        <v>59</v>
      </c>
      <c r="AL60" s="54">
        <v>0</v>
      </c>
      <c r="AM60" s="59" t="s">
        <v>12734</v>
      </c>
      <c r="AN60" s="59" t="s">
        <v>12734</v>
      </c>
      <c r="AO60" s="54">
        <v>7.7314063767477226</v>
      </c>
      <c r="AP60" s="54">
        <v>5.6186330666505881</v>
      </c>
      <c r="AQ60" s="77">
        <v>59</v>
      </c>
      <c r="AR60" s="54">
        <v>5.6186330666505881</v>
      </c>
      <c r="AS60" s="60">
        <v>9.2070340623055618</v>
      </c>
      <c r="AT60" s="54"/>
      <c r="AU60" s="54">
        <v>5.6186330666505881</v>
      </c>
      <c r="AV60" s="60">
        <v>9.2070340623055618</v>
      </c>
      <c r="AW60" s="114">
        <v>274.33</v>
      </c>
      <c r="AX60" s="172">
        <v>176</v>
      </c>
      <c r="AY60" s="114">
        <v>98.329999999999984</v>
      </c>
      <c r="AZ60" s="165">
        <v>241</v>
      </c>
      <c r="BA60" s="165">
        <v>316</v>
      </c>
      <c r="BB60" s="73"/>
    </row>
    <row r="61" spans="1:54">
      <c r="A61" s="65" t="s">
        <v>9529</v>
      </c>
      <c r="B61" s="1" t="s">
        <v>9530</v>
      </c>
      <c r="C61" s="1" t="s">
        <v>4262</v>
      </c>
      <c r="D61" s="122" t="s">
        <v>8532</v>
      </c>
      <c r="E61" s="1" t="s">
        <v>1458</v>
      </c>
      <c r="F61" s="1" t="s">
        <v>6289</v>
      </c>
      <c r="G61" s="1" t="s">
        <v>1367</v>
      </c>
      <c r="H61" s="1">
        <v>12447</v>
      </c>
      <c r="I61" s="1" t="s">
        <v>8928</v>
      </c>
      <c r="J61" s="1" t="e">
        <v>#VALUE!</v>
      </c>
      <c r="K61" s="1" t="s">
        <v>9531</v>
      </c>
      <c r="L61" s="176">
        <v>61</v>
      </c>
      <c r="M61" s="176">
        <v>0</v>
      </c>
      <c r="N61" s="68">
        <v>7</v>
      </c>
      <c r="O61" s="68">
        <v>4</v>
      </c>
      <c r="P61" s="68">
        <v>0</v>
      </c>
      <c r="Q61" s="68">
        <v>6</v>
      </c>
      <c r="R61" s="68">
        <v>21</v>
      </c>
      <c r="S61" s="68">
        <v>27</v>
      </c>
      <c r="T61" s="68">
        <v>80</v>
      </c>
      <c r="U61" s="68">
        <v>56</v>
      </c>
      <c r="V61" s="68">
        <v>24</v>
      </c>
      <c r="W61" s="68">
        <v>8</v>
      </c>
      <c r="X61" s="68">
        <v>104</v>
      </c>
      <c r="Y61" s="68">
        <v>16</v>
      </c>
      <c r="Z61" s="5">
        <v>2.7</v>
      </c>
      <c r="AA61" s="5">
        <v>0.9</v>
      </c>
      <c r="AB61" s="54">
        <v>3.333333333333333</v>
      </c>
      <c r="AC61" s="54">
        <v>0</v>
      </c>
      <c r="AD61" s="54">
        <v>1.5789473684210527</v>
      </c>
      <c r="AE61" s="54">
        <v>0</v>
      </c>
      <c r="AF61" s="54">
        <v>0</v>
      </c>
      <c r="AG61" s="54">
        <v>4.6017699115044248</v>
      </c>
      <c r="AH61" s="5">
        <v>1.7749011929366543</v>
      </c>
      <c r="AI61" s="5">
        <v>1.9520879532748328</v>
      </c>
      <c r="AJ61" s="54">
        <v>13.241039759470297</v>
      </c>
      <c r="AK61" s="77">
        <v>60</v>
      </c>
      <c r="AL61" s="54">
        <v>0</v>
      </c>
      <c r="AM61" s="59" t="s">
        <v>12734</v>
      </c>
      <c r="AN61" s="59" t="s">
        <v>12734</v>
      </c>
      <c r="AO61" s="54">
        <v>7.7314063767477226</v>
      </c>
      <c r="AP61" s="54">
        <v>5.5096333827225745</v>
      </c>
      <c r="AQ61" s="77">
        <v>60</v>
      </c>
      <c r="AR61" s="54">
        <v>5.5096333827225745</v>
      </c>
      <c r="AS61" s="60">
        <v>9.0478202271670067</v>
      </c>
      <c r="AT61" s="54"/>
      <c r="AU61" s="54">
        <v>5.5096333827225745</v>
      </c>
      <c r="AV61" s="60">
        <v>9.0478202271670067</v>
      </c>
      <c r="AW61" s="114">
        <v>315.33</v>
      </c>
      <c r="AX61" s="172">
        <v>177</v>
      </c>
      <c r="AY61" s="114">
        <v>138.32999999999998</v>
      </c>
      <c r="AZ61" s="165">
        <v>274</v>
      </c>
      <c r="BA61" s="165">
        <v>354</v>
      </c>
      <c r="BB61" s="73"/>
    </row>
    <row r="62" spans="1:54">
      <c r="A62" s="185" t="s">
        <v>2643</v>
      </c>
      <c r="B62" s="33" t="s">
        <v>5488</v>
      </c>
      <c r="C62" s="33" t="s">
        <v>5489</v>
      </c>
      <c r="D62" s="122" t="s">
        <v>1316</v>
      </c>
      <c r="E62" s="33" t="s">
        <v>1458</v>
      </c>
      <c r="F62" s="1" t="s">
        <v>6289</v>
      </c>
      <c r="G62" s="1" t="s">
        <v>1367</v>
      </c>
      <c r="H62" s="1">
        <v>11762</v>
      </c>
      <c r="I62" s="1" t="s">
        <v>8073</v>
      </c>
      <c r="J62" s="1" t="e">
        <v>#VALUE!</v>
      </c>
      <c r="K62" s="1" t="s">
        <v>3815</v>
      </c>
      <c r="L62" s="176">
        <v>32</v>
      </c>
      <c r="M62" s="176">
        <v>32</v>
      </c>
      <c r="N62" s="68">
        <v>10</v>
      </c>
      <c r="O62" s="68">
        <v>8</v>
      </c>
      <c r="P62" s="68">
        <v>0</v>
      </c>
      <c r="Q62" s="68">
        <v>0</v>
      </c>
      <c r="R62" s="68">
        <v>0</v>
      </c>
      <c r="S62" s="68">
        <v>0</v>
      </c>
      <c r="T62" s="68">
        <v>197.2</v>
      </c>
      <c r="U62" s="68">
        <v>194</v>
      </c>
      <c r="V62" s="68">
        <v>94</v>
      </c>
      <c r="W62" s="68">
        <v>24</v>
      </c>
      <c r="X62" s="68">
        <v>202</v>
      </c>
      <c r="Y62" s="68">
        <v>50</v>
      </c>
      <c r="Z62" s="5">
        <v>4.2900608519269783</v>
      </c>
      <c r="AA62" s="5">
        <v>1.2373225152129819</v>
      </c>
      <c r="AB62" s="5">
        <v>4.7619047619047619</v>
      </c>
      <c r="AC62" s="5">
        <v>0</v>
      </c>
      <c r="AD62" s="5">
        <v>0</v>
      </c>
      <c r="AE62" s="5">
        <v>0</v>
      </c>
      <c r="AF62" s="5">
        <v>0</v>
      </c>
      <c r="AG62" s="5">
        <v>8.9380530973451329</v>
      </c>
      <c r="AH62" s="5">
        <v>-0.42634616852705243</v>
      </c>
      <c r="AI62" s="5">
        <v>-3.5738485774655604E-2</v>
      </c>
      <c r="AJ62" s="5">
        <v>13.237873204948187</v>
      </c>
      <c r="AK62" s="68">
        <v>61</v>
      </c>
      <c r="AL62" s="5">
        <v>0</v>
      </c>
      <c r="AM62" s="17" t="s">
        <v>12734</v>
      </c>
      <c r="AN62" s="17" t="s">
        <v>12734</v>
      </c>
      <c r="AO62" s="5">
        <v>7.7314063767477226</v>
      </c>
      <c r="AP62" s="5">
        <v>5.5064668282004643</v>
      </c>
      <c r="AQ62" s="68">
        <v>61</v>
      </c>
      <c r="AR62" s="14">
        <v>5.5064668282004643</v>
      </c>
      <c r="AS62" s="42">
        <v>9.043194899170885</v>
      </c>
      <c r="AT62" s="19"/>
      <c r="AU62" s="19">
        <v>5.5064668282004643</v>
      </c>
      <c r="AV62" s="42">
        <v>9.043194899170885</v>
      </c>
      <c r="AW62" s="114">
        <v>74.67</v>
      </c>
      <c r="AX62" s="172">
        <v>178</v>
      </c>
      <c r="AY62" s="114">
        <v>-103.33</v>
      </c>
      <c r="AZ62" s="165">
        <v>65</v>
      </c>
      <c r="BA62" s="165">
        <v>86</v>
      </c>
      <c r="BB62" s="73"/>
    </row>
    <row r="63" spans="1:54">
      <c r="A63" s="221" t="s">
        <v>9510</v>
      </c>
      <c r="B63" s="1" t="s">
        <v>9511</v>
      </c>
      <c r="C63" s="1" t="s">
        <v>4065</v>
      </c>
      <c r="D63" s="122" t="s">
        <v>8418</v>
      </c>
      <c r="E63" s="1" t="s">
        <v>1412</v>
      </c>
      <c r="F63" s="1" t="s">
        <v>6289</v>
      </c>
      <c r="G63" s="1" t="s">
        <v>1367</v>
      </c>
      <c r="H63" s="225">
        <v>16162</v>
      </c>
      <c r="I63" s="225" t="s">
        <v>10159</v>
      </c>
      <c r="J63" s="261" t="e">
        <v>#VALUE!</v>
      </c>
      <c r="K63" s="261" t="s">
        <v>9512</v>
      </c>
      <c r="L63" s="177">
        <v>22</v>
      </c>
      <c r="M63" s="177">
        <v>22</v>
      </c>
      <c r="N63" s="230">
        <v>11</v>
      </c>
      <c r="O63" s="97">
        <v>3</v>
      </c>
      <c r="P63" s="97">
        <v>0</v>
      </c>
      <c r="Q63" s="230">
        <v>0</v>
      </c>
      <c r="R63" s="97">
        <v>0</v>
      </c>
      <c r="S63" s="97">
        <v>0</v>
      </c>
      <c r="T63" s="230">
        <v>121.2</v>
      </c>
      <c r="U63" s="230">
        <v>109</v>
      </c>
      <c r="V63" s="230">
        <v>49</v>
      </c>
      <c r="W63" s="230">
        <v>12</v>
      </c>
      <c r="X63" s="230">
        <v>143</v>
      </c>
      <c r="Y63" s="230">
        <v>30</v>
      </c>
      <c r="Z63" s="233">
        <v>3.6386138613861387</v>
      </c>
      <c r="AA63" s="233">
        <v>1.1468646864686469</v>
      </c>
      <c r="AB63" s="233">
        <v>5.2380952380952381</v>
      </c>
      <c r="AC63" s="267">
        <v>0</v>
      </c>
      <c r="AD63" s="233">
        <v>0</v>
      </c>
      <c r="AE63" s="267">
        <v>0</v>
      </c>
      <c r="AF63" s="267">
        <v>0</v>
      </c>
      <c r="AG63" s="233">
        <v>6.3274336283185839</v>
      </c>
      <c r="AH63" s="233">
        <v>0.90447443555949403</v>
      </c>
      <c r="AI63" s="233">
        <v>0.71844948014508703</v>
      </c>
      <c r="AJ63" s="237">
        <v>13.188452782118404</v>
      </c>
      <c r="AK63" s="268">
        <v>62</v>
      </c>
      <c r="AL63" s="269">
        <v>0</v>
      </c>
      <c r="AM63" s="270" t="s">
        <v>12734</v>
      </c>
      <c r="AN63" s="277" t="s">
        <v>12734</v>
      </c>
      <c r="AO63" s="233">
        <v>7.7314063767477226</v>
      </c>
      <c r="AP63" s="233">
        <v>5.4570464053706811</v>
      </c>
      <c r="AQ63" s="230">
        <v>62</v>
      </c>
      <c r="AR63" s="233">
        <v>5.4570464053706811</v>
      </c>
      <c r="AS63" s="249">
        <v>8.9710073957823866</v>
      </c>
      <c r="AT63" s="233"/>
      <c r="AU63" s="233">
        <v>5.4570464053706811</v>
      </c>
      <c r="AV63" s="283">
        <v>8.9710073957823866</v>
      </c>
      <c r="AW63" s="289">
        <v>98.67</v>
      </c>
      <c r="AX63" s="291">
        <v>179</v>
      </c>
      <c r="AY63" s="292">
        <v>-80.33</v>
      </c>
      <c r="AZ63" s="293">
        <v>87</v>
      </c>
      <c r="BA63" s="293">
        <v>108</v>
      </c>
      <c r="BB63" s="289"/>
    </row>
    <row r="64" spans="1:54">
      <c r="A64" s="185" t="s">
        <v>2398</v>
      </c>
      <c r="B64" s="26" t="s">
        <v>4959</v>
      </c>
      <c r="C64" s="26" t="s">
        <v>4106</v>
      </c>
      <c r="D64" s="122" t="s">
        <v>1311</v>
      </c>
      <c r="E64" s="26" t="s">
        <v>1458</v>
      </c>
      <c r="F64" s="1" t="s">
        <v>6289</v>
      </c>
      <c r="G64" s="1" t="s">
        <v>1367</v>
      </c>
      <c r="H64" s="1">
        <v>13431</v>
      </c>
      <c r="I64" s="1" t="s">
        <v>7939</v>
      </c>
      <c r="J64" s="1" t="e">
        <v>#VALUE!</v>
      </c>
      <c r="K64" s="1" t="s">
        <v>3805</v>
      </c>
      <c r="L64" s="176">
        <v>32</v>
      </c>
      <c r="M64" s="176">
        <v>32</v>
      </c>
      <c r="N64" s="68">
        <v>10</v>
      </c>
      <c r="O64" s="68">
        <v>13</v>
      </c>
      <c r="P64" s="68">
        <v>0</v>
      </c>
      <c r="Q64" s="68">
        <v>0</v>
      </c>
      <c r="R64" s="68">
        <v>0</v>
      </c>
      <c r="S64" s="68">
        <v>0</v>
      </c>
      <c r="T64" s="68">
        <v>184.1</v>
      </c>
      <c r="U64" s="68">
        <v>183</v>
      </c>
      <c r="V64" s="68">
        <v>66</v>
      </c>
      <c r="W64" s="68">
        <v>18</v>
      </c>
      <c r="X64" s="68">
        <v>159</v>
      </c>
      <c r="Y64" s="68">
        <v>58</v>
      </c>
      <c r="Z64" s="5">
        <v>3.2265073329712113</v>
      </c>
      <c r="AA64" s="5">
        <v>1.3090711569799023</v>
      </c>
      <c r="AB64" s="27">
        <v>4.7619047619047619</v>
      </c>
      <c r="AC64" s="27">
        <v>0</v>
      </c>
      <c r="AD64" s="27">
        <v>0</v>
      </c>
      <c r="AE64" s="27">
        <v>0</v>
      </c>
      <c r="AF64" s="27">
        <v>0</v>
      </c>
      <c r="AG64" s="27">
        <v>7.0353982300884947</v>
      </c>
      <c r="AH64" s="5">
        <v>2.336254436734702</v>
      </c>
      <c r="AI64" s="5">
        <v>-1.0012115561822215</v>
      </c>
      <c r="AJ64" s="27">
        <v>13.132345872545736</v>
      </c>
      <c r="AK64" s="97">
        <v>63</v>
      </c>
      <c r="AL64" s="27">
        <v>0</v>
      </c>
      <c r="AM64" s="28" t="s">
        <v>12734</v>
      </c>
      <c r="AN64" s="28" t="s">
        <v>12734</v>
      </c>
      <c r="AO64" s="27">
        <v>7.7314063767477226</v>
      </c>
      <c r="AP64" s="27">
        <v>5.4009394957980135</v>
      </c>
      <c r="AQ64" s="97">
        <v>63</v>
      </c>
      <c r="AR64" s="27">
        <v>5.4009394957980135</v>
      </c>
      <c r="AS64" s="43">
        <v>8.8890530640915149</v>
      </c>
      <c r="AT64" s="27"/>
      <c r="AU64" s="27">
        <v>5.4009394957980135</v>
      </c>
      <c r="AV64" s="43">
        <v>8.8890530640915149</v>
      </c>
      <c r="AW64" s="114">
        <v>220.33</v>
      </c>
      <c r="AX64" s="172">
        <v>181</v>
      </c>
      <c r="AY64" s="114">
        <v>39.330000000000013</v>
      </c>
      <c r="AZ64" s="165">
        <v>169</v>
      </c>
      <c r="BA64" s="165">
        <v>277</v>
      </c>
      <c r="BB64" s="73"/>
    </row>
    <row r="65" spans="1:54">
      <c r="A65" s="119" t="s">
        <v>1677</v>
      </c>
      <c r="B65" s="33" t="s">
        <v>5078</v>
      </c>
      <c r="C65" s="33" t="s">
        <v>4465</v>
      </c>
      <c r="D65" s="122" t="s">
        <v>1269</v>
      </c>
      <c r="E65" s="33" t="s">
        <v>1410</v>
      </c>
      <c r="F65" s="115" t="s">
        <v>6289</v>
      </c>
      <c r="G65" s="1" t="s">
        <v>1367</v>
      </c>
      <c r="H65" s="115">
        <v>1581</v>
      </c>
      <c r="I65" s="115" t="s">
        <v>6440</v>
      </c>
      <c r="J65" s="115" t="e">
        <v>#VALUE!</v>
      </c>
      <c r="K65" s="115" t="s">
        <v>3140</v>
      </c>
      <c r="L65" s="178">
        <v>63</v>
      </c>
      <c r="M65" s="178">
        <v>0</v>
      </c>
      <c r="N65" s="116">
        <v>6</v>
      </c>
      <c r="O65" s="116">
        <v>5</v>
      </c>
      <c r="P65" s="116">
        <v>0</v>
      </c>
      <c r="Q65" s="116">
        <v>29</v>
      </c>
      <c r="R65" s="116">
        <v>2</v>
      </c>
      <c r="S65" s="116">
        <v>31</v>
      </c>
      <c r="T65" s="116">
        <v>60</v>
      </c>
      <c r="U65" s="116">
        <v>63</v>
      </c>
      <c r="V65" s="116">
        <v>27</v>
      </c>
      <c r="W65" s="116">
        <v>11</v>
      </c>
      <c r="X65" s="116">
        <v>66</v>
      </c>
      <c r="Y65" s="116">
        <v>15</v>
      </c>
      <c r="Z65" s="117">
        <v>4.05</v>
      </c>
      <c r="AA65" s="117">
        <v>1.3</v>
      </c>
      <c r="AB65" s="117">
        <v>2.8571428571428572</v>
      </c>
      <c r="AC65" s="117">
        <v>0</v>
      </c>
      <c r="AD65" s="117">
        <v>7.6315789473684212</v>
      </c>
      <c r="AE65" s="117">
        <v>0</v>
      </c>
      <c r="AF65" s="117">
        <v>0</v>
      </c>
      <c r="AG65" s="117">
        <v>2.9203539823008846</v>
      </c>
      <c r="AH65" s="117">
        <v>0.12709991158266848</v>
      </c>
      <c r="AI65" s="117">
        <v>-0.47600913937547434</v>
      </c>
      <c r="AJ65" s="117">
        <v>13.060166559019358</v>
      </c>
      <c r="AK65" s="116">
        <v>64</v>
      </c>
      <c r="AL65" s="117">
        <v>0</v>
      </c>
      <c r="AM65" s="120" t="s">
        <v>12734</v>
      </c>
      <c r="AN65" s="120" t="s">
        <v>12734</v>
      </c>
      <c r="AO65" s="34">
        <v>7.7314063767477226</v>
      </c>
      <c r="AP65" s="117">
        <v>5.3287601822716351</v>
      </c>
      <c r="AQ65" s="116">
        <v>64</v>
      </c>
      <c r="AR65" s="117">
        <v>5.3287601822716351</v>
      </c>
      <c r="AS65" s="118">
        <v>8.7836220673209873</v>
      </c>
      <c r="AT65" s="117"/>
      <c r="AU65" s="117">
        <v>5.3287601822716351</v>
      </c>
      <c r="AV65" s="118">
        <v>8.7836220673209873</v>
      </c>
      <c r="AW65" s="121">
        <v>233.83</v>
      </c>
      <c r="AX65" s="173">
        <v>183</v>
      </c>
      <c r="AY65" s="121">
        <v>50.830000000000013</v>
      </c>
      <c r="AZ65" s="166">
        <v>198</v>
      </c>
      <c r="BA65" s="166">
        <v>281</v>
      </c>
      <c r="BB65" s="121"/>
    </row>
    <row r="66" spans="1:54">
      <c r="A66" t="s">
        <v>11984</v>
      </c>
      <c r="B66" s="1" t="s">
        <v>3962</v>
      </c>
      <c r="C66" s="1" t="s">
        <v>4731</v>
      </c>
      <c r="D66" s="122" t="s">
        <v>10794</v>
      </c>
      <c r="E66" s="1" t="s">
        <v>1428</v>
      </c>
      <c r="F66" s="1" t="s">
        <v>6289</v>
      </c>
      <c r="G66" s="1" t="s">
        <v>1367</v>
      </c>
      <c r="H66" s="1">
        <v>11752</v>
      </c>
      <c r="I66" s="1" t="s">
        <v>11985</v>
      </c>
      <c r="J66" s="1" t="e">
        <v>#VALUE!</v>
      </c>
      <c r="K66" s="1" t="s">
        <v>11986</v>
      </c>
      <c r="L66" s="176">
        <v>70</v>
      </c>
      <c r="M66" s="176">
        <v>0</v>
      </c>
      <c r="N66" s="68">
        <v>9</v>
      </c>
      <c r="O66" s="68">
        <v>2</v>
      </c>
      <c r="P66" s="68">
        <v>0</v>
      </c>
      <c r="Q66" s="68">
        <v>18</v>
      </c>
      <c r="R66" s="68">
        <v>9</v>
      </c>
      <c r="S66" s="68">
        <v>27</v>
      </c>
      <c r="T66" s="68">
        <v>72.2</v>
      </c>
      <c r="U66" s="68">
        <v>76</v>
      </c>
      <c r="V66" s="68">
        <v>31</v>
      </c>
      <c r="W66" s="68">
        <v>10</v>
      </c>
      <c r="X66" s="68">
        <v>106</v>
      </c>
      <c r="Y66" s="68">
        <v>26</v>
      </c>
      <c r="Z66" s="5">
        <v>3.8642659279778391</v>
      </c>
      <c r="AA66" s="5">
        <v>1.412742382271468</v>
      </c>
      <c r="AB66" s="5">
        <v>4.2857142857142856</v>
      </c>
      <c r="AC66" s="5">
        <v>0</v>
      </c>
      <c r="AD66" s="5">
        <v>4.7368421052631584</v>
      </c>
      <c r="AE66" s="5">
        <v>0</v>
      </c>
      <c r="AF66" s="5">
        <v>0</v>
      </c>
      <c r="AG66" s="5">
        <v>4.6902654867256635</v>
      </c>
      <c r="AH66" s="5">
        <v>0.34085084104513053</v>
      </c>
      <c r="AI66" s="5">
        <v>-1.1588605297603241</v>
      </c>
      <c r="AJ66" s="5">
        <v>12.894812188987913</v>
      </c>
      <c r="AK66" s="68">
        <v>65</v>
      </c>
      <c r="AL66" s="5">
        <v>0</v>
      </c>
      <c r="AM66" s="17" t="s">
        <v>12734</v>
      </c>
      <c r="AN66" s="17" t="s">
        <v>12734</v>
      </c>
      <c r="AO66" s="5">
        <v>7.7314063767477226</v>
      </c>
      <c r="AP66" s="5">
        <v>5.1634058122401907</v>
      </c>
      <c r="AQ66" s="68">
        <v>65</v>
      </c>
      <c r="AR66" s="14">
        <v>5.1634058122401907</v>
      </c>
      <c r="AS66" s="42">
        <v>8.5420919778666615</v>
      </c>
      <c r="AT66" s="19"/>
      <c r="AU66" s="19">
        <v>5.1634058122401907</v>
      </c>
      <c r="AV66" s="42">
        <v>8.5420919778666615</v>
      </c>
      <c r="AW66" s="114">
        <v>528</v>
      </c>
      <c r="AX66" s="172">
        <v>187</v>
      </c>
      <c r="AY66" s="114">
        <v>341</v>
      </c>
      <c r="AZ66" s="165">
        <v>376</v>
      </c>
      <c r="BA66" s="165">
        <v>645</v>
      </c>
      <c r="BB66" s="73"/>
    </row>
    <row r="67" spans="1:54">
      <c r="A67" t="s">
        <v>1950</v>
      </c>
      <c r="B67" s="33" t="s">
        <v>4834</v>
      </c>
      <c r="C67" s="33" t="s">
        <v>3925</v>
      </c>
      <c r="D67" s="122" t="s">
        <v>764</v>
      </c>
      <c r="E67" s="33" t="s">
        <v>1483</v>
      </c>
      <c r="F67" s="1" t="s">
        <v>3643</v>
      </c>
      <c r="G67" s="1" t="s">
        <v>1367</v>
      </c>
      <c r="H67" s="1">
        <v>6986</v>
      </c>
      <c r="I67" s="1" t="s">
        <v>7731</v>
      </c>
      <c r="J67" s="1" t="e">
        <v>#VALUE!</v>
      </c>
      <c r="K67" s="1" t="s">
        <v>3392</v>
      </c>
      <c r="L67" s="176">
        <v>63</v>
      </c>
      <c r="M67" s="176">
        <v>0</v>
      </c>
      <c r="N67" s="68">
        <v>3</v>
      </c>
      <c r="O67" s="68">
        <v>2</v>
      </c>
      <c r="P67" s="68">
        <v>0</v>
      </c>
      <c r="Q67" s="68">
        <v>30</v>
      </c>
      <c r="R67" s="68">
        <v>1</v>
      </c>
      <c r="S67" s="68">
        <v>31</v>
      </c>
      <c r="T67" s="68">
        <v>63.1</v>
      </c>
      <c r="U67" s="68">
        <v>64</v>
      </c>
      <c r="V67" s="68">
        <v>24</v>
      </c>
      <c r="W67" s="68">
        <v>6</v>
      </c>
      <c r="X67" s="68">
        <v>73</v>
      </c>
      <c r="Y67" s="68">
        <v>17</v>
      </c>
      <c r="Z67" s="5">
        <v>3.4231378763866878</v>
      </c>
      <c r="AA67" s="5">
        <v>1.2836767036450079</v>
      </c>
      <c r="AB67" s="5">
        <v>1.4285714285714286</v>
      </c>
      <c r="AC67" s="5">
        <v>0</v>
      </c>
      <c r="AD67" s="5">
        <v>7.8947368421052637</v>
      </c>
      <c r="AE67" s="5">
        <v>0</v>
      </c>
      <c r="AF67" s="5">
        <v>0</v>
      </c>
      <c r="AG67" s="5">
        <v>3.2300884955752212</v>
      </c>
      <c r="AH67" s="5">
        <v>0.73530695286998493</v>
      </c>
      <c r="AI67" s="5">
        <v>-0.4055836804206514</v>
      </c>
      <c r="AJ67" s="5">
        <v>12.883120038701248</v>
      </c>
      <c r="AK67" s="68">
        <v>66</v>
      </c>
      <c r="AL67" s="5">
        <v>0</v>
      </c>
      <c r="AM67" s="17" t="s">
        <v>12734</v>
      </c>
      <c r="AN67" s="17" t="s">
        <v>12734</v>
      </c>
      <c r="AO67" s="5">
        <v>7.7314063767477226</v>
      </c>
      <c r="AP67" s="5">
        <v>5.1517136619535258</v>
      </c>
      <c r="AQ67" s="68">
        <v>66</v>
      </c>
      <c r="AR67" s="14">
        <v>5.1517136619535258</v>
      </c>
      <c r="AS67" s="42">
        <v>8.5250134688190045</v>
      </c>
      <c r="AT67" s="19"/>
      <c r="AU67" s="19">
        <v>5.1517136619535258</v>
      </c>
      <c r="AV67" s="42">
        <v>8.5250134688190045</v>
      </c>
      <c r="AW67" s="114">
        <v>222.5</v>
      </c>
      <c r="AX67" s="172">
        <v>188</v>
      </c>
      <c r="AY67" s="114">
        <v>34.5</v>
      </c>
      <c r="AZ67" s="165">
        <v>202</v>
      </c>
      <c r="BA67" s="165">
        <v>250</v>
      </c>
      <c r="BB67" s="73"/>
    </row>
    <row r="68" spans="1:54">
      <c r="A68" s="221" t="s">
        <v>10384</v>
      </c>
      <c r="B68" s="1" t="s">
        <v>10385</v>
      </c>
      <c r="C68" s="1" t="s">
        <v>4038</v>
      </c>
      <c r="D68" s="122" t="s">
        <v>10260</v>
      </c>
      <c r="E68" s="1" t="s">
        <v>1414</v>
      </c>
      <c r="F68" s="1" t="s">
        <v>3643</v>
      </c>
      <c r="G68" s="1" t="s">
        <v>1367</v>
      </c>
      <c r="H68" s="225">
        <v>16502</v>
      </c>
      <c r="I68" s="225" t="s">
        <v>10741</v>
      </c>
      <c r="J68" s="261" t="e">
        <v>#VALUE!</v>
      </c>
      <c r="K68" s="261" t="s">
        <v>10386</v>
      </c>
      <c r="L68" s="177">
        <v>28</v>
      </c>
      <c r="M68" s="177">
        <v>14</v>
      </c>
      <c r="N68" s="230">
        <v>11</v>
      </c>
      <c r="O68" s="97">
        <v>6</v>
      </c>
      <c r="P68" s="97">
        <v>0</v>
      </c>
      <c r="Q68" s="230">
        <v>0</v>
      </c>
      <c r="R68" s="97">
        <v>0</v>
      </c>
      <c r="S68" s="97">
        <v>0</v>
      </c>
      <c r="T68" s="230">
        <v>141.19999999999999</v>
      </c>
      <c r="U68" s="230">
        <v>121</v>
      </c>
      <c r="V68" s="230">
        <v>65</v>
      </c>
      <c r="W68" s="230">
        <v>15</v>
      </c>
      <c r="X68" s="230">
        <v>117</v>
      </c>
      <c r="Y68" s="230">
        <v>20</v>
      </c>
      <c r="Z68" s="233">
        <v>4.143059490084986</v>
      </c>
      <c r="AA68" s="233">
        <v>0.99858356940509918</v>
      </c>
      <c r="AB68" s="233">
        <v>5.2380952380952381</v>
      </c>
      <c r="AC68" s="267">
        <v>0</v>
      </c>
      <c r="AD68" s="233">
        <v>0</v>
      </c>
      <c r="AE68" s="267">
        <v>0</v>
      </c>
      <c r="AF68" s="267">
        <v>0</v>
      </c>
      <c r="AG68" s="233">
        <v>5.1769911504424773</v>
      </c>
      <c r="AH68" s="233">
        <v>1.7294993791299113E-4</v>
      </c>
      <c r="AI68" s="233">
        <v>2.4208710368478932</v>
      </c>
      <c r="AJ68" s="237">
        <v>12.836130375323522</v>
      </c>
      <c r="AK68" s="268">
        <v>67</v>
      </c>
      <c r="AL68" s="269">
        <v>0</v>
      </c>
      <c r="AM68" s="270" t="s">
        <v>12734</v>
      </c>
      <c r="AN68" s="277" t="s">
        <v>12734</v>
      </c>
      <c r="AO68" s="233">
        <v>7.7314063767477226</v>
      </c>
      <c r="AP68" s="233">
        <v>5.1047239985757997</v>
      </c>
      <c r="AQ68" s="230">
        <v>67</v>
      </c>
      <c r="AR68" s="233">
        <v>5.1047239985757997</v>
      </c>
      <c r="AS68" s="249">
        <v>8.4563765310901005</v>
      </c>
      <c r="AT68" s="233"/>
      <c r="AU68" s="233">
        <v>5.1047239985757997</v>
      </c>
      <c r="AV68" s="283">
        <v>8.4563765310901005</v>
      </c>
      <c r="AW68" s="289">
        <v>259</v>
      </c>
      <c r="AX68" s="291">
        <v>190</v>
      </c>
      <c r="AY68" s="292">
        <v>69</v>
      </c>
      <c r="AZ68" s="293">
        <v>172</v>
      </c>
      <c r="BA68" s="293">
        <v>328</v>
      </c>
      <c r="BB68" s="289"/>
    </row>
    <row r="69" spans="1:54">
      <c r="A69" s="185" t="s">
        <v>3129</v>
      </c>
      <c r="B69" s="33" t="s">
        <v>4998</v>
      </c>
      <c r="C69" s="33" t="s">
        <v>3946</v>
      </c>
      <c r="D69" s="122" t="s">
        <v>2887</v>
      </c>
      <c r="E69" s="33" t="s">
        <v>1419</v>
      </c>
      <c r="F69" s="1" t="s">
        <v>6289</v>
      </c>
      <c r="G69" s="1" t="s">
        <v>1367</v>
      </c>
      <c r="H69" s="26">
        <v>13050</v>
      </c>
      <c r="I69" s="26" t="s">
        <v>6986</v>
      </c>
      <c r="J69" s="26" t="e">
        <v>#VALUE!</v>
      </c>
      <c r="K69" s="26" t="s">
        <v>3130</v>
      </c>
      <c r="L69" s="177">
        <v>31</v>
      </c>
      <c r="M69" s="177">
        <v>31</v>
      </c>
      <c r="N69" s="68">
        <v>9</v>
      </c>
      <c r="O69" s="68">
        <v>9</v>
      </c>
      <c r="P69" s="68">
        <v>0</v>
      </c>
      <c r="Q69" s="97">
        <v>0</v>
      </c>
      <c r="R69" s="97">
        <v>0</v>
      </c>
      <c r="S69" s="97">
        <v>0</v>
      </c>
      <c r="T69" s="97">
        <v>166.2</v>
      </c>
      <c r="U69" s="97">
        <v>151</v>
      </c>
      <c r="V69" s="97">
        <v>72</v>
      </c>
      <c r="W69" s="97">
        <v>29</v>
      </c>
      <c r="X69" s="97">
        <v>167</v>
      </c>
      <c r="Y69" s="97">
        <v>49</v>
      </c>
      <c r="Z69" s="27">
        <v>3.8989169675090256</v>
      </c>
      <c r="AA69" s="27">
        <v>1.2033694344163659</v>
      </c>
      <c r="AB69" s="27">
        <v>4.2857142857142856</v>
      </c>
      <c r="AC69" s="27">
        <v>0</v>
      </c>
      <c r="AD69" s="27">
        <v>0</v>
      </c>
      <c r="AE69" s="27">
        <v>0</v>
      </c>
      <c r="AF69" s="27">
        <v>0</v>
      </c>
      <c r="AG69" s="27">
        <v>7.389380530973451</v>
      </c>
      <c r="AH69" s="27">
        <v>0.56249013286888527</v>
      </c>
      <c r="AI69" s="27">
        <v>0.34728771946756065</v>
      </c>
      <c r="AJ69" s="27">
        <v>12.584872669024183</v>
      </c>
      <c r="AK69" s="97">
        <v>68</v>
      </c>
      <c r="AL69" s="27">
        <v>0</v>
      </c>
      <c r="AM69" s="28" t="s">
        <v>12734</v>
      </c>
      <c r="AN69" s="28" t="s">
        <v>12734</v>
      </c>
      <c r="AO69" s="27">
        <v>7.7314063767477226</v>
      </c>
      <c r="AP69" s="27">
        <v>4.85346629227646</v>
      </c>
      <c r="AQ69" s="97">
        <v>68</v>
      </c>
      <c r="AR69" s="27">
        <v>4.85346629227646</v>
      </c>
      <c r="AS69" s="43">
        <v>8.089369017064147</v>
      </c>
      <c r="AT69" s="27"/>
      <c r="AU69" s="27">
        <v>4.85346629227646</v>
      </c>
      <c r="AV69" s="43">
        <v>8.089369017064147</v>
      </c>
      <c r="AW69" s="114">
        <v>275.83</v>
      </c>
      <c r="AX69" s="172">
        <v>195</v>
      </c>
      <c r="AY69" s="114">
        <v>80.829999999999984</v>
      </c>
      <c r="AZ69" s="165">
        <v>245</v>
      </c>
      <c r="BA69" s="165">
        <v>302</v>
      </c>
      <c r="BB69" s="105"/>
    </row>
    <row r="70" spans="1:54">
      <c r="A70" s="222" t="s">
        <v>2232</v>
      </c>
      <c r="B70" s="33" t="s">
        <v>5029</v>
      </c>
      <c r="C70" s="33" t="s">
        <v>3984</v>
      </c>
      <c r="D70" s="122" t="s">
        <v>1111</v>
      </c>
      <c r="E70" s="33" t="s">
        <v>1490</v>
      </c>
      <c r="F70" s="1" t="s">
        <v>3643</v>
      </c>
      <c r="G70" s="1" t="s">
        <v>1367</v>
      </c>
      <c r="H70" s="1">
        <v>5372</v>
      </c>
      <c r="I70" s="1" t="s">
        <v>7225</v>
      </c>
      <c r="J70" s="1" t="e">
        <v>#VALUE!</v>
      </c>
      <c r="K70" s="1" t="s">
        <v>3636</v>
      </c>
      <c r="L70" s="176">
        <v>26</v>
      </c>
      <c r="M70" s="176">
        <v>26</v>
      </c>
      <c r="N70" s="68">
        <v>11</v>
      </c>
      <c r="O70" s="68">
        <v>5</v>
      </c>
      <c r="P70" s="68">
        <v>0</v>
      </c>
      <c r="Q70" s="77">
        <v>0</v>
      </c>
      <c r="R70" s="77">
        <v>0</v>
      </c>
      <c r="S70" s="77">
        <v>0</v>
      </c>
      <c r="T70" s="77">
        <v>146</v>
      </c>
      <c r="U70" s="77">
        <v>141</v>
      </c>
      <c r="V70" s="77">
        <v>65</v>
      </c>
      <c r="W70" s="77">
        <v>23</v>
      </c>
      <c r="X70" s="77">
        <v>140</v>
      </c>
      <c r="Y70" s="77">
        <v>28</v>
      </c>
      <c r="Z70" s="54">
        <v>4.006849315068493</v>
      </c>
      <c r="AA70" s="54">
        <v>1.1575342465753424</v>
      </c>
      <c r="AB70" s="54">
        <v>5.2380952380952381</v>
      </c>
      <c r="AC70" s="54">
        <v>0</v>
      </c>
      <c r="AD70" s="54">
        <v>0</v>
      </c>
      <c r="AE70" s="54">
        <v>0</v>
      </c>
      <c r="AF70" s="54">
        <v>0</v>
      </c>
      <c r="AG70" s="54">
        <v>6.1946902654867255</v>
      </c>
      <c r="AH70" s="54">
        <v>0.28347895018008068</v>
      </c>
      <c r="AI70" s="54">
        <v>0.77931331364021761</v>
      </c>
      <c r="AJ70" s="54">
        <v>12.495577767402263</v>
      </c>
      <c r="AK70" s="77">
        <v>69</v>
      </c>
      <c r="AL70" s="54">
        <v>0</v>
      </c>
      <c r="AM70" s="59" t="s">
        <v>12734</v>
      </c>
      <c r="AN70" s="59" t="s">
        <v>12734</v>
      </c>
      <c r="AO70" s="54">
        <v>7.7314063767477226</v>
      </c>
      <c r="AP70" s="54">
        <v>4.7641713906545409</v>
      </c>
      <c r="AQ70" s="77">
        <v>69</v>
      </c>
      <c r="AR70" s="54">
        <v>4.7641713906545409</v>
      </c>
      <c r="AS70" s="60">
        <v>7.9589375953094272</v>
      </c>
      <c r="AT70" s="54"/>
      <c r="AU70" s="54">
        <v>4.7641713906545409</v>
      </c>
      <c r="AV70" s="60">
        <v>7.9589375953094272</v>
      </c>
      <c r="AW70" s="114">
        <v>323.17</v>
      </c>
      <c r="AX70" s="172">
        <v>199</v>
      </c>
      <c r="AY70" s="114">
        <v>124.17000000000002</v>
      </c>
      <c r="AZ70" s="165">
        <v>308</v>
      </c>
      <c r="BA70" s="165">
        <v>339</v>
      </c>
      <c r="BB70" s="73"/>
    </row>
    <row r="71" spans="1:54">
      <c r="A71" s="222" t="s">
        <v>9660</v>
      </c>
      <c r="B71" s="33" t="s">
        <v>9662</v>
      </c>
      <c r="C71" s="33" t="s">
        <v>9661</v>
      </c>
      <c r="D71" s="122" t="s">
        <v>8373</v>
      </c>
      <c r="E71" s="33" t="s">
        <v>1467</v>
      </c>
      <c r="F71" s="1" t="s">
        <v>6289</v>
      </c>
      <c r="G71" s="1" t="s">
        <v>1367</v>
      </c>
      <c r="H71" s="1">
        <v>15038</v>
      </c>
      <c r="I71" s="1" t="s">
        <v>8951</v>
      </c>
      <c r="J71" s="1" t="e">
        <v>#VALUE!</v>
      </c>
      <c r="K71" s="1" t="s">
        <v>9663</v>
      </c>
      <c r="L71" s="176">
        <v>28</v>
      </c>
      <c r="M71" s="176">
        <v>28</v>
      </c>
      <c r="N71" s="68">
        <v>12</v>
      </c>
      <c r="O71" s="68">
        <v>5</v>
      </c>
      <c r="P71" s="68">
        <v>0</v>
      </c>
      <c r="Q71" s="68">
        <v>0</v>
      </c>
      <c r="R71" s="68">
        <v>0</v>
      </c>
      <c r="S71" s="68">
        <v>0</v>
      </c>
      <c r="T71" s="68">
        <v>174</v>
      </c>
      <c r="U71" s="68">
        <v>174</v>
      </c>
      <c r="V71" s="68">
        <v>92</v>
      </c>
      <c r="W71" s="68">
        <v>29</v>
      </c>
      <c r="X71" s="68">
        <v>175</v>
      </c>
      <c r="Y71" s="68">
        <v>35</v>
      </c>
      <c r="Z71" s="5">
        <v>4.7586206896551726</v>
      </c>
      <c r="AA71" s="5">
        <v>1.2011494252873562</v>
      </c>
      <c r="AB71" s="54">
        <v>5.7142857142857144</v>
      </c>
      <c r="AC71" s="54">
        <v>0</v>
      </c>
      <c r="AD71" s="54">
        <v>0</v>
      </c>
      <c r="AE71" s="54">
        <v>0</v>
      </c>
      <c r="AF71" s="54">
        <v>0</v>
      </c>
      <c r="AG71" s="54">
        <v>7.7433628318584065</v>
      </c>
      <c r="AH71" s="5">
        <v>-1.5215960301787355</v>
      </c>
      <c r="AI71" s="5">
        <v>0.39981971765458246</v>
      </c>
      <c r="AJ71" s="54">
        <v>12.335872233619968</v>
      </c>
      <c r="AK71" s="77">
        <v>70</v>
      </c>
      <c r="AL71" s="54">
        <v>0</v>
      </c>
      <c r="AM71" s="59" t="s">
        <v>12734</v>
      </c>
      <c r="AN71" s="59" t="s">
        <v>12734</v>
      </c>
      <c r="AO71" s="54">
        <v>7.7314063767477226</v>
      </c>
      <c r="AP71" s="54">
        <v>4.6044658568722454</v>
      </c>
      <c r="AQ71" s="77">
        <v>70</v>
      </c>
      <c r="AR71" s="54">
        <v>4.6044658568722454</v>
      </c>
      <c r="AS71" s="60">
        <v>7.7256586571510155</v>
      </c>
      <c r="AT71" s="54"/>
      <c r="AU71" s="54">
        <v>4.6044658568722454</v>
      </c>
      <c r="AV71" s="60">
        <v>7.7256586571510155</v>
      </c>
      <c r="AW71" s="114">
        <v>178.5</v>
      </c>
      <c r="AX71" s="172">
        <v>203</v>
      </c>
      <c r="AY71" s="114">
        <v>-24.5</v>
      </c>
      <c r="AZ71" s="165">
        <v>156</v>
      </c>
      <c r="BA71" s="165">
        <v>198</v>
      </c>
      <c r="BB71" s="73"/>
    </row>
    <row r="72" spans="1:54">
      <c r="A72" s="185" t="s">
        <v>7636</v>
      </c>
      <c r="B72" s="33" t="s">
        <v>7638</v>
      </c>
      <c r="C72" s="33" t="s">
        <v>4043</v>
      </c>
      <c r="D72" s="122" t="s">
        <v>7637</v>
      </c>
      <c r="E72" s="33" t="s">
        <v>1376</v>
      </c>
      <c r="F72" s="1" t="s">
        <v>3643</v>
      </c>
      <c r="G72" s="1" t="s">
        <v>1367</v>
      </c>
      <c r="H72" s="1">
        <v>12304</v>
      </c>
      <c r="I72" s="1" t="s">
        <v>7639</v>
      </c>
      <c r="J72" s="1" t="e">
        <v>#VALUE!</v>
      </c>
      <c r="K72" s="1" t="s">
        <v>7640</v>
      </c>
      <c r="L72" s="176">
        <v>28</v>
      </c>
      <c r="M72" s="176">
        <v>25</v>
      </c>
      <c r="N72" s="68">
        <v>10</v>
      </c>
      <c r="O72" s="68">
        <v>5</v>
      </c>
      <c r="P72" s="68">
        <v>0</v>
      </c>
      <c r="Q72" s="68">
        <v>0</v>
      </c>
      <c r="R72" s="68">
        <v>0</v>
      </c>
      <c r="S72" s="68">
        <v>0</v>
      </c>
      <c r="T72" s="68">
        <v>144</v>
      </c>
      <c r="U72" s="68">
        <v>125</v>
      </c>
      <c r="V72" s="68">
        <v>61</v>
      </c>
      <c r="W72" s="68">
        <v>21</v>
      </c>
      <c r="X72" s="68">
        <v>141</v>
      </c>
      <c r="Y72" s="68">
        <v>47</v>
      </c>
      <c r="Z72" s="5">
        <v>3.8125</v>
      </c>
      <c r="AA72" s="5">
        <v>1.1944444444444444</v>
      </c>
      <c r="AB72" s="5">
        <v>4.7619047619047619</v>
      </c>
      <c r="AC72" s="5">
        <v>0</v>
      </c>
      <c r="AD72" s="5">
        <v>0</v>
      </c>
      <c r="AE72" s="5">
        <v>0</v>
      </c>
      <c r="AF72" s="5">
        <v>0</v>
      </c>
      <c r="AG72" s="5">
        <v>6.2389380530973444</v>
      </c>
      <c r="AH72" s="5">
        <v>0.68344206275240904</v>
      </c>
      <c r="AI72" s="5">
        <v>0.37165878750037157</v>
      </c>
      <c r="AJ72" s="5">
        <v>12.055943665254885</v>
      </c>
      <c r="AK72" s="68">
        <v>71</v>
      </c>
      <c r="AL72" s="5">
        <v>0</v>
      </c>
      <c r="AM72" s="17" t="s">
        <v>12734</v>
      </c>
      <c r="AN72" s="17" t="s">
        <v>12734</v>
      </c>
      <c r="AO72" s="5">
        <v>7.7314063767477226</v>
      </c>
      <c r="AP72" s="5">
        <v>4.3245372885071625</v>
      </c>
      <c r="AQ72" s="68">
        <v>71</v>
      </c>
      <c r="AR72" s="14">
        <v>4.3245372885071625</v>
      </c>
      <c r="AS72" s="42">
        <v>7.3167721418131846</v>
      </c>
      <c r="AT72" s="19"/>
      <c r="AU72" s="19">
        <v>4.3245372885071625</v>
      </c>
      <c r="AV72" s="42">
        <v>7.3167721418131846</v>
      </c>
      <c r="AW72" s="114">
        <v>316.67</v>
      </c>
      <c r="AX72" s="172">
        <v>206</v>
      </c>
      <c r="AY72" s="114">
        <v>110.67000000000002</v>
      </c>
      <c r="AZ72" s="165">
        <v>282</v>
      </c>
      <c r="BA72" s="165">
        <v>412</v>
      </c>
      <c r="BB72" s="73"/>
    </row>
    <row r="73" spans="1:54">
      <c r="A73" t="s">
        <v>1884</v>
      </c>
      <c r="B73" s="33" t="s">
        <v>4819</v>
      </c>
      <c r="C73" s="33" t="s">
        <v>4034</v>
      </c>
      <c r="D73" s="122" t="s">
        <v>796</v>
      </c>
      <c r="E73" s="33" t="s">
        <v>2665</v>
      </c>
      <c r="F73" s="1" t="s">
        <v>2665</v>
      </c>
      <c r="G73" s="1" t="s">
        <v>1367</v>
      </c>
      <c r="H73" s="26">
        <v>7146</v>
      </c>
      <c r="I73" s="26" t="s">
        <v>7734</v>
      </c>
      <c r="J73" s="26" t="e">
        <v>#VALUE!</v>
      </c>
      <c r="K73" s="26" t="s">
        <v>3332</v>
      </c>
      <c r="L73" s="177">
        <v>69</v>
      </c>
      <c r="M73" s="177">
        <v>1</v>
      </c>
      <c r="N73" s="68">
        <v>9</v>
      </c>
      <c r="O73" s="68">
        <v>3</v>
      </c>
      <c r="P73" s="68">
        <v>0</v>
      </c>
      <c r="Q73" s="97">
        <v>8</v>
      </c>
      <c r="R73" s="97">
        <v>11</v>
      </c>
      <c r="S73" s="97">
        <v>19</v>
      </c>
      <c r="T73" s="97">
        <v>73</v>
      </c>
      <c r="U73" s="97">
        <v>56</v>
      </c>
      <c r="V73" s="97">
        <v>20</v>
      </c>
      <c r="W73" s="97">
        <v>8</v>
      </c>
      <c r="X73" s="97">
        <v>71</v>
      </c>
      <c r="Y73" s="97">
        <v>27</v>
      </c>
      <c r="Z73" s="27">
        <v>2.4657534246575343</v>
      </c>
      <c r="AA73" s="27">
        <v>1.1369863013698631</v>
      </c>
      <c r="AB73" s="27">
        <v>4.2857142857142856</v>
      </c>
      <c r="AC73" s="27">
        <v>0</v>
      </c>
      <c r="AD73" s="27">
        <v>2.1052631578947367</v>
      </c>
      <c r="AE73" s="27">
        <v>0</v>
      </c>
      <c r="AF73" s="27">
        <v>0</v>
      </c>
      <c r="AG73" s="27">
        <v>3.1415929203539821</v>
      </c>
      <c r="AH73" s="27">
        <v>1.8945919585805895</v>
      </c>
      <c r="AI73" s="27">
        <v>0.41221410007773035</v>
      </c>
      <c r="AJ73" s="27">
        <v>11.839376422621324</v>
      </c>
      <c r="AK73" s="97">
        <v>72</v>
      </c>
      <c r="AL73" s="27">
        <v>0</v>
      </c>
      <c r="AM73" s="28" t="s">
        <v>12734</v>
      </c>
      <c r="AN73" s="28" t="s">
        <v>12734</v>
      </c>
      <c r="AO73" s="27">
        <v>7.7314063767477226</v>
      </c>
      <c r="AP73" s="27">
        <v>4.1079700458736017</v>
      </c>
      <c r="AQ73" s="97">
        <v>72</v>
      </c>
      <c r="AR73" s="27">
        <v>4.1079700458736017</v>
      </c>
      <c r="AS73" s="43">
        <v>7.0004363505292089</v>
      </c>
      <c r="AT73" s="27"/>
      <c r="AU73" s="27">
        <v>4.1079700458736017</v>
      </c>
      <c r="AV73" s="43">
        <v>7.0004363505292089</v>
      </c>
      <c r="AW73" s="114">
        <v>273.5</v>
      </c>
      <c r="AX73" s="172">
        <v>209</v>
      </c>
      <c r="AY73" s="114">
        <v>64.5</v>
      </c>
      <c r="AZ73" s="165">
        <v>228</v>
      </c>
      <c r="BA73" s="165">
        <v>303</v>
      </c>
      <c r="BB73" s="105"/>
    </row>
    <row r="74" spans="1:54">
      <c r="A74" s="185" t="s">
        <v>2098</v>
      </c>
      <c r="B74" s="33" t="s">
        <v>4905</v>
      </c>
      <c r="C74" s="33" t="s">
        <v>4906</v>
      </c>
      <c r="D74" s="122" t="s">
        <v>788</v>
      </c>
      <c r="E74" s="33" t="s">
        <v>1369</v>
      </c>
      <c r="F74" s="1" t="s">
        <v>3643</v>
      </c>
      <c r="G74" s="1" t="s">
        <v>1367</v>
      </c>
      <c r="H74" s="1">
        <v>8779</v>
      </c>
      <c r="I74" s="1" t="s">
        <v>7587</v>
      </c>
      <c r="J74" s="1" t="e">
        <v>#VALUE!</v>
      </c>
      <c r="K74" s="1" t="s">
        <v>3511</v>
      </c>
      <c r="L74" s="176">
        <v>33</v>
      </c>
      <c r="M74" s="176">
        <v>33</v>
      </c>
      <c r="N74" s="68">
        <v>14</v>
      </c>
      <c r="O74" s="68">
        <v>6</v>
      </c>
      <c r="P74" s="68">
        <v>0</v>
      </c>
      <c r="Q74" s="68">
        <v>0</v>
      </c>
      <c r="R74" s="68">
        <v>0</v>
      </c>
      <c r="S74" s="68">
        <v>0</v>
      </c>
      <c r="T74" s="68">
        <v>167.1</v>
      </c>
      <c r="U74" s="68">
        <v>164</v>
      </c>
      <c r="V74" s="68">
        <v>74</v>
      </c>
      <c r="W74" s="68">
        <v>23</v>
      </c>
      <c r="X74" s="68">
        <v>140</v>
      </c>
      <c r="Y74" s="68">
        <v>61</v>
      </c>
      <c r="Z74" s="5">
        <v>3.9856373429084382</v>
      </c>
      <c r="AA74" s="5">
        <v>1.3464991023339319</v>
      </c>
      <c r="AB74" s="34">
        <v>6.6666666666666661</v>
      </c>
      <c r="AC74" s="34">
        <v>0</v>
      </c>
      <c r="AD74" s="34">
        <v>0</v>
      </c>
      <c r="AE74" s="34">
        <v>0</v>
      </c>
      <c r="AF74" s="34">
        <v>0</v>
      </c>
      <c r="AG74" s="34">
        <v>6.1946902654867255</v>
      </c>
      <c r="AH74" s="5">
        <v>0.35994289771208543</v>
      </c>
      <c r="AI74" s="5">
        <v>-1.3973613433958103</v>
      </c>
      <c r="AJ74" s="34">
        <v>11.823938486469668</v>
      </c>
      <c r="AK74" s="106">
        <v>73</v>
      </c>
      <c r="AL74" s="34">
        <v>0</v>
      </c>
      <c r="AM74" s="35" t="s">
        <v>12734</v>
      </c>
      <c r="AN74" s="35" t="s">
        <v>12734</v>
      </c>
      <c r="AO74" s="34">
        <v>7.7314063767477226</v>
      </c>
      <c r="AP74" s="34">
        <v>4.0925321097219456</v>
      </c>
      <c r="AQ74" s="106">
        <v>73</v>
      </c>
      <c r="AR74" s="34">
        <v>4.0925321097219456</v>
      </c>
      <c r="AS74" s="44">
        <v>6.9778864409078869</v>
      </c>
      <c r="AT74" s="34"/>
      <c r="AU74" s="34">
        <v>4.0925321097219456</v>
      </c>
      <c r="AV74" s="44">
        <v>6.9778864409078869</v>
      </c>
      <c r="AW74" s="114">
        <v>414</v>
      </c>
      <c r="AX74" s="172">
        <v>210</v>
      </c>
      <c r="AY74" s="114">
        <v>204</v>
      </c>
      <c r="AZ74" s="165">
        <v>362</v>
      </c>
      <c r="BA74" s="165">
        <v>484</v>
      </c>
      <c r="BB74" s="73"/>
    </row>
    <row r="75" spans="1:54">
      <c r="A75" s="185" t="s">
        <v>7670</v>
      </c>
      <c r="B75" s="1" t="s">
        <v>7673</v>
      </c>
      <c r="C75" s="1" t="s">
        <v>7672</v>
      </c>
      <c r="D75" s="122" t="s">
        <v>7671</v>
      </c>
      <c r="E75" s="1" t="s">
        <v>1376</v>
      </c>
      <c r="F75" s="1" t="s">
        <v>3643</v>
      </c>
      <c r="G75" s="1" t="s">
        <v>1367</v>
      </c>
      <c r="H75" s="1">
        <v>14309</v>
      </c>
      <c r="I75" s="1" t="s">
        <v>7674</v>
      </c>
      <c r="J75" s="1" t="e">
        <v>#VALUE!</v>
      </c>
      <c r="K75" s="1" t="s">
        <v>7675</v>
      </c>
      <c r="L75" s="176">
        <v>16</v>
      </c>
      <c r="M75" s="176">
        <v>16</v>
      </c>
      <c r="N75" s="68">
        <v>9</v>
      </c>
      <c r="O75" s="68">
        <v>2</v>
      </c>
      <c r="P75" s="68">
        <v>0</v>
      </c>
      <c r="Q75" s="68">
        <v>0</v>
      </c>
      <c r="R75" s="68">
        <v>0</v>
      </c>
      <c r="S75" s="68">
        <v>0</v>
      </c>
      <c r="T75" s="68">
        <v>96</v>
      </c>
      <c r="U75" s="68">
        <v>84</v>
      </c>
      <c r="V75" s="68">
        <v>28</v>
      </c>
      <c r="W75" s="68">
        <v>8</v>
      </c>
      <c r="X75" s="68">
        <v>103</v>
      </c>
      <c r="Y75" s="68">
        <v>23</v>
      </c>
      <c r="Z75" s="5">
        <v>2.625</v>
      </c>
      <c r="AA75" s="5">
        <v>1.1145833333333333</v>
      </c>
      <c r="AB75" s="5">
        <v>4.2857142857142856</v>
      </c>
      <c r="AC75" s="5">
        <v>0</v>
      </c>
      <c r="AD75" s="5">
        <v>0</v>
      </c>
      <c r="AE75" s="5">
        <v>0</v>
      </c>
      <c r="AF75" s="5">
        <v>0</v>
      </c>
      <c r="AG75" s="5">
        <v>4.5575221238938051</v>
      </c>
      <c r="AH75" s="5">
        <v>2.1967987968632534</v>
      </c>
      <c r="AI75" s="5">
        <v>0.77110514789796203</v>
      </c>
      <c r="AJ75" s="5">
        <v>11.811140354369307</v>
      </c>
      <c r="AK75" s="68">
        <v>74</v>
      </c>
      <c r="AL75" s="5">
        <v>0</v>
      </c>
      <c r="AM75" s="17" t="s">
        <v>12734</v>
      </c>
      <c r="AN75" s="17" t="s">
        <v>12734</v>
      </c>
      <c r="AO75" s="5">
        <v>7.7314063767477226</v>
      </c>
      <c r="AP75" s="5">
        <v>4.0797339776215846</v>
      </c>
      <c r="AQ75" s="68">
        <v>74</v>
      </c>
      <c r="AR75" s="14">
        <v>4.0797339776215846</v>
      </c>
      <c r="AS75" s="42">
        <v>6.9591924445504842</v>
      </c>
      <c r="AT75" s="19"/>
      <c r="AU75" s="19">
        <v>4.0797339776215846</v>
      </c>
      <c r="AV75" s="42">
        <v>6.9591924445504842</v>
      </c>
      <c r="AW75" s="114">
        <v>117.17</v>
      </c>
      <c r="AX75" s="172">
        <v>211</v>
      </c>
      <c r="AY75" s="114">
        <v>-93.83</v>
      </c>
      <c r="AZ75" s="165">
        <v>76</v>
      </c>
      <c r="BA75" s="165">
        <v>142</v>
      </c>
      <c r="BB75" s="73"/>
    </row>
    <row r="76" spans="1:54">
      <c r="A76" t="s">
        <v>10688</v>
      </c>
      <c r="B76" s="33" t="s">
        <v>10689</v>
      </c>
      <c r="C76" s="33" t="s">
        <v>4075</v>
      </c>
      <c r="D76" s="122" t="s">
        <v>10614</v>
      </c>
      <c r="E76" s="33" t="s">
        <v>1393</v>
      </c>
      <c r="F76" s="1" t="s">
        <v>6289</v>
      </c>
      <c r="G76" s="1" t="s">
        <v>1367</v>
      </c>
      <c r="H76" s="1">
        <v>19320</v>
      </c>
      <c r="I76" s="1" t="s">
        <v>10690</v>
      </c>
      <c r="J76" s="1" t="e">
        <v>#VALUE!</v>
      </c>
      <c r="K76" s="1" t="s">
        <v>11204</v>
      </c>
      <c r="L76" s="176">
        <v>30</v>
      </c>
      <c r="M76" s="176">
        <v>30</v>
      </c>
      <c r="N76" s="68">
        <v>10</v>
      </c>
      <c r="O76" s="68">
        <v>10</v>
      </c>
      <c r="P76" s="68">
        <v>0</v>
      </c>
      <c r="Q76" s="68">
        <v>0</v>
      </c>
      <c r="R76" s="68">
        <v>0</v>
      </c>
      <c r="S76" s="68">
        <v>0</v>
      </c>
      <c r="T76" s="68">
        <v>163.19999999999999</v>
      </c>
      <c r="U76" s="68">
        <v>144</v>
      </c>
      <c r="V76" s="68">
        <v>76</v>
      </c>
      <c r="W76" s="68">
        <v>23</v>
      </c>
      <c r="X76" s="68">
        <v>158</v>
      </c>
      <c r="Y76" s="68">
        <v>56</v>
      </c>
      <c r="Z76" s="5">
        <v>4.1911764705882355</v>
      </c>
      <c r="AA76" s="5">
        <v>1.2254901960784315</v>
      </c>
      <c r="AB76" s="5">
        <v>4.7619047619047619</v>
      </c>
      <c r="AC76" s="5">
        <v>0</v>
      </c>
      <c r="AD76" s="5">
        <v>0</v>
      </c>
      <c r="AE76" s="5">
        <v>0</v>
      </c>
      <c r="AF76" s="5">
        <v>0</v>
      </c>
      <c r="AG76" s="5">
        <v>6.9911504424778759</v>
      </c>
      <c r="AH76" s="5">
        <v>-0.12147567424101985</v>
      </c>
      <c r="AI76" s="5">
        <v>7.3275533592437825E-2</v>
      </c>
      <c r="AJ76" s="5">
        <v>11.704855063734055</v>
      </c>
      <c r="AK76" s="68">
        <v>75</v>
      </c>
      <c r="AL76" s="5">
        <v>0</v>
      </c>
      <c r="AM76" s="17" t="s">
        <v>12734</v>
      </c>
      <c r="AN76" s="17" t="s">
        <v>12734</v>
      </c>
      <c r="AO76" s="5">
        <v>7.7314063767477226</v>
      </c>
      <c r="AP76" s="5">
        <v>3.9734486869863321</v>
      </c>
      <c r="AQ76" s="68">
        <v>75</v>
      </c>
      <c r="AR76" s="14">
        <v>3.9734486869863321</v>
      </c>
      <c r="AS76" s="42">
        <v>6.8039434738100697</v>
      </c>
      <c r="AT76" s="19"/>
      <c r="AU76" s="19">
        <v>3.9734486869863321</v>
      </c>
      <c r="AV76" s="42">
        <v>6.8039434738100697</v>
      </c>
      <c r="AW76" s="114">
        <v>201.5</v>
      </c>
      <c r="AX76" s="172">
        <v>212</v>
      </c>
      <c r="AY76" s="114">
        <v>-10.5</v>
      </c>
      <c r="AZ76" s="165">
        <v>151</v>
      </c>
      <c r="BA76" s="165">
        <v>229</v>
      </c>
      <c r="BB76" s="73"/>
    </row>
    <row r="77" spans="1:54">
      <c r="A77" s="222" t="s">
        <v>10293</v>
      </c>
      <c r="B77" s="1" t="s">
        <v>4280</v>
      </c>
      <c r="C77" s="1" t="s">
        <v>10294</v>
      </c>
      <c r="D77" s="122" t="s">
        <v>10258</v>
      </c>
      <c r="E77" s="1" t="s">
        <v>1414</v>
      </c>
      <c r="F77" s="1" t="s">
        <v>3643</v>
      </c>
      <c r="G77" s="1" t="s">
        <v>1367</v>
      </c>
      <c r="H77" s="1">
        <v>16401</v>
      </c>
      <c r="I77" s="1" t="s">
        <v>10640</v>
      </c>
      <c r="J77" s="1" t="e">
        <v>#VALUE!</v>
      </c>
      <c r="K77" s="1" t="s">
        <v>10295</v>
      </c>
      <c r="L77" s="176">
        <v>26</v>
      </c>
      <c r="M77" s="176">
        <v>18</v>
      </c>
      <c r="N77" s="68">
        <v>9</v>
      </c>
      <c r="O77" s="68">
        <v>5</v>
      </c>
      <c r="P77" s="68">
        <v>0</v>
      </c>
      <c r="Q77" s="68">
        <v>0</v>
      </c>
      <c r="R77" s="68">
        <v>0</v>
      </c>
      <c r="S77" s="68">
        <v>0</v>
      </c>
      <c r="T77" s="68">
        <v>133.1</v>
      </c>
      <c r="U77" s="68">
        <v>112</v>
      </c>
      <c r="V77" s="68">
        <v>57</v>
      </c>
      <c r="W77" s="68">
        <v>23</v>
      </c>
      <c r="X77" s="68">
        <v>114</v>
      </c>
      <c r="Y77" s="68">
        <v>28</v>
      </c>
      <c r="Z77" s="5">
        <v>3.8542449286250942</v>
      </c>
      <c r="AA77" s="5">
        <v>1.051840721262209</v>
      </c>
      <c r="AB77" s="54">
        <v>4.2857142857142856</v>
      </c>
      <c r="AC77" s="54">
        <v>0</v>
      </c>
      <c r="AD77" s="54">
        <v>0</v>
      </c>
      <c r="AE77" s="54">
        <v>0</v>
      </c>
      <c r="AF77" s="54">
        <v>0</v>
      </c>
      <c r="AG77" s="54">
        <v>5.0442477876106189</v>
      </c>
      <c r="AH77" s="5">
        <v>0.5614878579936492</v>
      </c>
      <c r="AI77" s="5">
        <v>1.7518404629805104</v>
      </c>
      <c r="AJ77" s="54">
        <v>11.643290394299063</v>
      </c>
      <c r="AK77" s="77">
        <v>76</v>
      </c>
      <c r="AL77" s="54">
        <v>0</v>
      </c>
      <c r="AM77" s="59" t="s">
        <v>12734</v>
      </c>
      <c r="AN77" s="59" t="s">
        <v>12734</v>
      </c>
      <c r="AO77" s="54">
        <v>7.7314063767477226</v>
      </c>
      <c r="AP77" s="54">
        <v>3.9118840175513405</v>
      </c>
      <c r="AQ77" s="77">
        <v>76</v>
      </c>
      <c r="AR77" s="54">
        <v>3.9118840175513405</v>
      </c>
      <c r="AS77" s="60">
        <v>6.7140170925899563</v>
      </c>
      <c r="AT77" s="54"/>
      <c r="AU77" s="54">
        <v>3.9118840175513405</v>
      </c>
      <c r="AV77" s="60">
        <v>6.7140170925899563</v>
      </c>
      <c r="AW77" s="114">
        <v>291.5</v>
      </c>
      <c r="AX77" s="172">
        <v>215</v>
      </c>
      <c r="AY77" s="114">
        <v>76.5</v>
      </c>
      <c r="AZ77" s="165">
        <v>259</v>
      </c>
      <c r="BA77" s="165">
        <v>320</v>
      </c>
      <c r="BB77" s="73"/>
    </row>
    <row r="78" spans="1:54">
      <c r="A78" s="221" t="s">
        <v>9167</v>
      </c>
      <c r="B78" s="1" t="s">
        <v>9168</v>
      </c>
      <c r="C78" s="1" t="s">
        <v>4017</v>
      </c>
      <c r="D78" s="122" t="s">
        <v>8506</v>
      </c>
      <c r="E78" s="1" t="s">
        <v>1398</v>
      </c>
      <c r="F78" s="1" t="s">
        <v>6289</v>
      </c>
      <c r="G78" s="1" t="s">
        <v>1367</v>
      </c>
      <c r="H78" s="225">
        <v>12970</v>
      </c>
      <c r="I78" s="225" t="s">
        <v>8962</v>
      </c>
      <c r="J78" s="261" t="e">
        <v>#VALUE!</v>
      </c>
      <c r="K78" s="261" t="s">
        <v>9169</v>
      </c>
      <c r="L78" s="177">
        <v>32</v>
      </c>
      <c r="M78" s="177">
        <v>31</v>
      </c>
      <c r="N78" s="230">
        <v>11</v>
      </c>
      <c r="O78" s="97">
        <v>12</v>
      </c>
      <c r="P78" s="97">
        <v>0</v>
      </c>
      <c r="Q78" s="230">
        <v>0</v>
      </c>
      <c r="R78" s="97">
        <v>1</v>
      </c>
      <c r="S78" s="97">
        <v>1</v>
      </c>
      <c r="T78" s="230">
        <v>170.1</v>
      </c>
      <c r="U78" s="230">
        <v>168</v>
      </c>
      <c r="V78" s="230">
        <v>84</v>
      </c>
      <c r="W78" s="230">
        <v>21</v>
      </c>
      <c r="X78" s="230">
        <v>157</v>
      </c>
      <c r="Y78" s="230">
        <v>39</v>
      </c>
      <c r="Z78" s="233">
        <v>4.4444444444444446</v>
      </c>
      <c r="AA78" s="233">
        <v>1.216931216931217</v>
      </c>
      <c r="AB78" s="233">
        <v>5.2380952380952381</v>
      </c>
      <c r="AC78" s="267">
        <v>0</v>
      </c>
      <c r="AD78" s="233">
        <v>0</v>
      </c>
      <c r="AE78" s="267">
        <v>0</v>
      </c>
      <c r="AF78" s="267">
        <v>0</v>
      </c>
      <c r="AG78" s="233">
        <v>6.9469026548672561</v>
      </c>
      <c r="AH78" s="233">
        <v>-0.73644975612480534</v>
      </c>
      <c r="AI78" s="233">
        <v>0.19137102577055964</v>
      </c>
      <c r="AJ78" s="237">
        <v>11.639919162608248</v>
      </c>
      <c r="AK78" s="268">
        <v>77</v>
      </c>
      <c r="AL78" s="269">
        <v>0</v>
      </c>
      <c r="AM78" s="270" t="s">
        <v>12734</v>
      </c>
      <c r="AN78" s="277" t="s">
        <v>12734</v>
      </c>
      <c r="AO78" s="233">
        <v>7.7314063767477226</v>
      </c>
      <c r="AP78" s="233">
        <v>3.9085127858605251</v>
      </c>
      <c r="AQ78" s="230">
        <v>77</v>
      </c>
      <c r="AR78" s="233">
        <v>3.9085127858605251</v>
      </c>
      <c r="AS78" s="249">
        <v>6.7090927964150255</v>
      </c>
      <c r="AT78" s="233"/>
      <c r="AU78" s="233">
        <v>3.9085127858605251</v>
      </c>
      <c r="AV78" s="283">
        <v>6.7090927964150255</v>
      </c>
      <c r="AW78" s="289">
        <v>196</v>
      </c>
      <c r="AX78" s="291">
        <v>216</v>
      </c>
      <c r="AY78" s="292">
        <v>-20</v>
      </c>
      <c r="AZ78" s="293">
        <v>178</v>
      </c>
      <c r="BA78" s="293">
        <v>223</v>
      </c>
      <c r="BB78" s="289"/>
    </row>
    <row r="79" spans="1:54">
      <c r="A79" t="s">
        <v>3262</v>
      </c>
      <c r="B79" s="33" t="s">
        <v>4636</v>
      </c>
      <c r="C79" s="33" t="s">
        <v>4306</v>
      </c>
      <c r="D79" s="122" t="s">
        <v>1313</v>
      </c>
      <c r="E79" s="33" t="s">
        <v>1428</v>
      </c>
      <c r="F79" s="1" t="s">
        <v>6289</v>
      </c>
      <c r="G79" s="1" t="s">
        <v>1367</v>
      </c>
      <c r="H79" s="1">
        <v>10756</v>
      </c>
      <c r="I79" s="1" t="s">
        <v>6947</v>
      </c>
      <c r="J79" s="1" t="e">
        <v>#VALUE!</v>
      </c>
      <c r="K79" s="1" t="s">
        <v>3263</v>
      </c>
      <c r="L79" s="176">
        <v>65</v>
      </c>
      <c r="M79" s="176">
        <v>0</v>
      </c>
      <c r="N79" s="68">
        <v>0</v>
      </c>
      <c r="O79" s="68">
        <v>3</v>
      </c>
      <c r="P79" s="68">
        <v>0</v>
      </c>
      <c r="Q79" s="68">
        <v>23</v>
      </c>
      <c r="R79" s="68">
        <v>10</v>
      </c>
      <c r="S79" s="68">
        <v>33</v>
      </c>
      <c r="T79" s="68">
        <v>62.2</v>
      </c>
      <c r="U79" s="68">
        <v>46</v>
      </c>
      <c r="V79" s="68">
        <v>16</v>
      </c>
      <c r="W79" s="68">
        <v>8</v>
      </c>
      <c r="X79" s="68">
        <v>64</v>
      </c>
      <c r="Y79" s="68">
        <v>17</v>
      </c>
      <c r="Z79" s="5">
        <v>2.315112540192926</v>
      </c>
      <c r="AA79" s="5">
        <v>1.012861736334405</v>
      </c>
      <c r="AB79" s="5">
        <v>0</v>
      </c>
      <c r="AC79" s="5">
        <v>0</v>
      </c>
      <c r="AD79" s="5">
        <v>6.052631578947369</v>
      </c>
      <c r="AE79" s="5">
        <v>0</v>
      </c>
      <c r="AF79" s="5">
        <v>0</v>
      </c>
      <c r="AG79" s="5">
        <v>2.831858407079646</v>
      </c>
      <c r="AH79" s="5">
        <v>1.782427455285325</v>
      </c>
      <c r="AI79" s="5">
        <v>0.93054418223777402</v>
      </c>
      <c r="AJ79" s="5">
        <v>11.597461623550114</v>
      </c>
      <c r="AK79" s="68">
        <v>78</v>
      </c>
      <c r="AL79" s="5">
        <v>0</v>
      </c>
      <c r="AM79" s="17" t="s">
        <v>12734</v>
      </c>
      <c r="AN79" s="17" t="s">
        <v>12734</v>
      </c>
      <c r="AO79" s="5">
        <v>7.7314063767477226</v>
      </c>
      <c r="AP79" s="5">
        <v>3.8660552468023912</v>
      </c>
      <c r="AQ79" s="68">
        <v>78</v>
      </c>
      <c r="AR79" s="14">
        <v>3.8660552468023912</v>
      </c>
      <c r="AS79" s="42">
        <v>6.6470758493892435</v>
      </c>
      <c r="AT79" s="19"/>
      <c r="AU79" s="19">
        <v>3.8660552468023912</v>
      </c>
      <c r="AV79" s="42">
        <v>6.6470758493892435</v>
      </c>
      <c r="AW79" s="114">
        <v>435</v>
      </c>
      <c r="AX79" s="172">
        <v>217</v>
      </c>
      <c r="AY79" s="114">
        <v>218</v>
      </c>
      <c r="AZ79" s="165">
        <v>353</v>
      </c>
      <c r="BA79" s="165">
        <v>534</v>
      </c>
      <c r="BB79" s="73"/>
    </row>
    <row r="80" spans="1:54">
      <c r="A80" s="222" t="s">
        <v>2416</v>
      </c>
      <c r="B80" s="53" t="s">
        <v>4899</v>
      </c>
      <c r="C80" s="53" t="s">
        <v>4593</v>
      </c>
      <c r="D80" s="122" t="s">
        <v>799</v>
      </c>
      <c r="E80" s="53" t="s">
        <v>1428</v>
      </c>
      <c r="F80" s="1" t="s">
        <v>6289</v>
      </c>
      <c r="G80" s="1" t="s">
        <v>1367</v>
      </c>
      <c r="H80" s="1">
        <v>6797</v>
      </c>
      <c r="I80" s="1" t="s">
        <v>7876</v>
      </c>
      <c r="J80" s="1" t="e">
        <v>#VALUE!</v>
      </c>
      <c r="K80" s="1" t="s">
        <v>3822</v>
      </c>
      <c r="L80" s="176">
        <v>33</v>
      </c>
      <c r="M80" s="176">
        <v>33</v>
      </c>
      <c r="N80" s="68">
        <v>10</v>
      </c>
      <c r="O80" s="68">
        <v>11</v>
      </c>
      <c r="P80" s="68">
        <v>0</v>
      </c>
      <c r="Q80" s="68">
        <v>0</v>
      </c>
      <c r="R80" s="68">
        <v>0</v>
      </c>
      <c r="S80" s="68">
        <v>0</v>
      </c>
      <c r="T80" s="68">
        <v>174.2</v>
      </c>
      <c r="U80" s="68">
        <v>148</v>
      </c>
      <c r="V80" s="68">
        <v>74</v>
      </c>
      <c r="W80" s="68">
        <v>22</v>
      </c>
      <c r="X80" s="68">
        <v>162</v>
      </c>
      <c r="Y80" s="68">
        <v>83</v>
      </c>
      <c r="Z80" s="5">
        <v>3.8231917336394949</v>
      </c>
      <c r="AA80" s="5">
        <v>1.3260619977037889</v>
      </c>
      <c r="AB80" s="54">
        <v>4.7619047619047619</v>
      </c>
      <c r="AC80" s="54">
        <v>0</v>
      </c>
      <c r="AD80" s="54">
        <v>0</v>
      </c>
      <c r="AE80" s="54">
        <v>0</v>
      </c>
      <c r="AF80" s="54">
        <v>0</v>
      </c>
      <c r="AG80" s="54">
        <v>7.1681415929203531</v>
      </c>
      <c r="AH80" s="5">
        <v>0.76844927998489587</v>
      </c>
      <c r="AI80" s="5">
        <v>-1.1811120915350855</v>
      </c>
      <c r="AJ80" s="54">
        <v>11.517383543274926</v>
      </c>
      <c r="AK80" s="77">
        <v>79</v>
      </c>
      <c r="AL80" s="54">
        <v>0</v>
      </c>
      <c r="AM80" s="59" t="s">
        <v>12734</v>
      </c>
      <c r="AN80" s="59" t="s">
        <v>12734</v>
      </c>
      <c r="AO80" s="54">
        <v>7.7314063767477226</v>
      </c>
      <c r="AP80" s="54">
        <v>3.7859771665272035</v>
      </c>
      <c r="AQ80" s="77">
        <v>79</v>
      </c>
      <c r="AR80" s="54">
        <v>3.7859771665272035</v>
      </c>
      <c r="AS80" s="60">
        <v>6.5301072691907365</v>
      </c>
      <c r="AT80" s="54"/>
      <c r="AU80" s="54">
        <v>3.7859771665272035</v>
      </c>
      <c r="AV80" s="60">
        <v>6.5301072691907365</v>
      </c>
      <c r="AW80" s="114">
        <v>325.17</v>
      </c>
      <c r="AX80" s="172">
        <v>221</v>
      </c>
      <c r="AY80" s="114">
        <v>104.17000000000002</v>
      </c>
      <c r="AZ80" s="165">
        <v>267</v>
      </c>
      <c r="BA80" s="165">
        <v>356</v>
      </c>
      <c r="BB80" s="73"/>
    </row>
    <row r="81" spans="1:54">
      <c r="A81" s="185" t="s">
        <v>10375</v>
      </c>
      <c r="B81" s="33" t="s">
        <v>4261</v>
      </c>
      <c r="C81" s="33" t="s">
        <v>4475</v>
      </c>
      <c r="D81" s="122" t="s">
        <v>8428</v>
      </c>
      <c r="E81" s="33" t="s">
        <v>1396</v>
      </c>
      <c r="F81" s="1" t="s">
        <v>6289</v>
      </c>
      <c r="G81" s="1" t="s">
        <v>1367</v>
      </c>
      <c r="H81" s="1">
        <v>14875</v>
      </c>
      <c r="I81" s="1" t="s">
        <v>10202</v>
      </c>
      <c r="J81" s="1" t="e">
        <v>#VALUE!</v>
      </c>
      <c r="K81" s="1" t="s">
        <v>10376</v>
      </c>
      <c r="L81" s="176">
        <v>28</v>
      </c>
      <c r="M81" s="176">
        <v>28</v>
      </c>
      <c r="N81" s="68">
        <v>10</v>
      </c>
      <c r="O81" s="68">
        <v>11</v>
      </c>
      <c r="P81" s="68">
        <v>0</v>
      </c>
      <c r="Q81" s="68">
        <v>0</v>
      </c>
      <c r="R81" s="68">
        <v>0</v>
      </c>
      <c r="S81" s="68">
        <v>0</v>
      </c>
      <c r="T81" s="68">
        <v>153.1</v>
      </c>
      <c r="U81" s="68">
        <v>128</v>
      </c>
      <c r="V81" s="68">
        <v>77</v>
      </c>
      <c r="W81" s="68">
        <v>33</v>
      </c>
      <c r="X81" s="68">
        <v>168</v>
      </c>
      <c r="Y81" s="68">
        <v>60</v>
      </c>
      <c r="Z81" s="5">
        <v>4.5264532984977137</v>
      </c>
      <c r="AA81" s="5">
        <v>1.2279555845852383</v>
      </c>
      <c r="AB81" s="5">
        <v>4.7619047619047619</v>
      </c>
      <c r="AC81" s="5">
        <v>0</v>
      </c>
      <c r="AD81" s="5">
        <v>0</v>
      </c>
      <c r="AE81" s="5">
        <v>0</v>
      </c>
      <c r="AF81" s="5">
        <v>0</v>
      </c>
      <c r="AG81" s="5">
        <v>7.4336283185840699</v>
      </c>
      <c r="AH81" s="5">
        <v>-0.84392037073700188</v>
      </c>
      <c r="AI81" s="5">
        <v>2.7685267967542612E-2</v>
      </c>
      <c r="AJ81" s="5">
        <v>11.379297977719373</v>
      </c>
      <c r="AK81" s="68">
        <v>80</v>
      </c>
      <c r="AL81" s="5">
        <v>0</v>
      </c>
      <c r="AM81" s="17" t="s">
        <v>12734</v>
      </c>
      <c r="AN81" s="17" t="s">
        <v>12734</v>
      </c>
      <c r="AO81" s="5">
        <v>7.7314063767477226</v>
      </c>
      <c r="AP81" s="5">
        <v>3.6478916009716507</v>
      </c>
      <c r="AQ81" s="68">
        <v>80</v>
      </c>
      <c r="AR81" s="14">
        <v>3.6478916009716507</v>
      </c>
      <c r="AS81" s="42">
        <v>6.328408221293536</v>
      </c>
      <c r="AT81" s="19"/>
      <c r="AU81" s="19">
        <v>3.6478916009716507</v>
      </c>
      <c r="AV81" s="42">
        <v>6.328408221293536</v>
      </c>
      <c r="AW81" s="114">
        <v>231.17</v>
      </c>
      <c r="AX81" s="172">
        <v>223</v>
      </c>
      <c r="AY81" s="114">
        <v>8.1699999999999875</v>
      </c>
      <c r="AZ81" s="165">
        <v>184</v>
      </c>
      <c r="BA81" s="165">
        <v>272</v>
      </c>
      <c r="BB81" s="73"/>
    </row>
    <row r="82" spans="1:54">
      <c r="A82" s="223" t="s">
        <v>2333</v>
      </c>
      <c r="B82" s="33" t="s">
        <v>4422</v>
      </c>
      <c r="C82" s="33" t="s">
        <v>4986</v>
      </c>
      <c r="D82" s="122" t="s">
        <v>746</v>
      </c>
      <c r="E82" s="33" t="s">
        <v>1410</v>
      </c>
      <c r="F82" s="115" t="s">
        <v>6289</v>
      </c>
      <c r="G82" s="1" t="s">
        <v>1367</v>
      </c>
      <c r="H82" s="115">
        <v>3284</v>
      </c>
      <c r="I82" s="115" t="s">
        <v>7169</v>
      </c>
      <c r="J82" s="115" t="e">
        <v>#VALUE!</v>
      </c>
      <c r="K82" s="115" t="s">
        <v>3735</v>
      </c>
      <c r="L82" s="178">
        <v>30</v>
      </c>
      <c r="M82" s="178">
        <v>30</v>
      </c>
      <c r="N82" s="116">
        <v>11</v>
      </c>
      <c r="O82" s="116">
        <v>8</v>
      </c>
      <c r="P82" s="116">
        <v>0</v>
      </c>
      <c r="Q82" s="116">
        <v>0</v>
      </c>
      <c r="R82" s="116">
        <v>0</v>
      </c>
      <c r="S82" s="116">
        <v>0</v>
      </c>
      <c r="T82" s="116">
        <v>166</v>
      </c>
      <c r="U82" s="116">
        <v>153</v>
      </c>
      <c r="V82" s="116">
        <v>71</v>
      </c>
      <c r="W82" s="116">
        <v>22</v>
      </c>
      <c r="X82" s="116">
        <v>134</v>
      </c>
      <c r="Y82" s="116">
        <v>58</v>
      </c>
      <c r="Z82" s="117">
        <v>3.8493975903614457</v>
      </c>
      <c r="AA82" s="117">
        <v>1.2710843373493976</v>
      </c>
      <c r="AB82" s="117">
        <v>5.2380952380952381</v>
      </c>
      <c r="AC82" s="117">
        <v>0</v>
      </c>
      <c r="AD82" s="117">
        <v>0</v>
      </c>
      <c r="AE82" s="117">
        <v>0</v>
      </c>
      <c r="AF82" s="117">
        <v>0</v>
      </c>
      <c r="AG82" s="117">
        <v>5.9292035398230087</v>
      </c>
      <c r="AH82" s="117">
        <v>0.67827976705886106</v>
      </c>
      <c r="AI82" s="117">
        <v>-0.47530602395541838</v>
      </c>
      <c r="AJ82" s="117">
        <v>11.37027252102169</v>
      </c>
      <c r="AK82" s="116">
        <v>81</v>
      </c>
      <c r="AL82" s="117">
        <v>0</v>
      </c>
      <c r="AM82" s="120" t="s">
        <v>12734</v>
      </c>
      <c r="AN82" s="120" t="s">
        <v>12734</v>
      </c>
      <c r="AO82" s="34">
        <v>7.7314063767477226</v>
      </c>
      <c r="AP82" s="117">
        <v>3.6388661442739672</v>
      </c>
      <c r="AQ82" s="116">
        <v>81</v>
      </c>
      <c r="AR82" s="117">
        <v>3.6388661442739672</v>
      </c>
      <c r="AS82" s="118">
        <v>6.315224902563326</v>
      </c>
      <c r="AT82" s="117"/>
      <c r="AU82" s="117">
        <v>3.6388661442739672</v>
      </c>
      <c r="AV82" s="118">
        <v>6.315224902563326</v>
      </c>
      <c r="AW82" s="121">
        <v>331.33</v>
      </c>
      <c r="AX82" s="173">
        <v>224</v>
      </c>
      <c r="AY82" s="121">
        <v>107.32999999999998</v>
      </c>
      <c r="AZ82" s="166">
        <v>296</v>
      </c>
      <c r="BA82" s="166">
        <v>372</v>
      </c>
      <c r="BB82" s="121"/>
    </row>
    <row r="83" spans="1:54">
      <c r="A83" t="s">
        <v>11272</v>
      </c>
      <c r="B83" s="33" t="s">
        <v>4531</v>
      </c>
      <c r="C83" s="33" t="s">
        <v>11274</v>
      </c>
      <c r="D83" s="122" t="s">
        <v>11273</v>
      </c>
      <c r="E83" s="33" t="s">
        <v>1471</v>
      </c>
      <c r="F83" s="1" t="s">
        <v>6289</v>
      </c>
      <c r="G83" s="1" t="s">
        <v>1367</v>
      </c>
      <c r="H83" s="1">
        <v>11156</v>
      </c>
      <c r="I83" s="1" t="s">
        <v>11993</v>
      </c>
      <c r="J83" s="1" t="e">
        <v>#VALUE!</v>
      </c>
      <c r="K83" s="1" t="s">
        <v>11275</v>
      </c>
      <c r="L83" s="176">
        <v>32</v>
      </c>
      <c r="M83" s="176">
        <v>32</v>
      </c>
      <c r="N83" s="68">
        <v>13</v>
      </c>
      <c r="O83" s="68">
        <v>14</v>
      </c>
      <c r="P83" s="68">
        <v>0</v>
      </c>
      <c r="Q83" s="68">
        <v>0</v>
      </c>
      <c r="R83" s="68">
        <v>0</v>
      </c>
      <c r="S83" s="68">
        <v>0</v>
      </c>
      <c r="T83" s="68">
        <v>183.1</v>
      </c>
      <c r="U83" s="68">
        <v>184</v>
      </c>
      <c r="V83" s="68">
        <v>90</v>
      </c>
      <c r="W83" s="68">
        <v>29</v>
      </c>
      <c r="X83" s="68">
        <v>158</v>
      </c>
      <c r="Y83" s="68">
        <v>57</v>
      </c>
      <c r="Z83" s="5">
        <v>4.4238121245221196</v>
      </c>
      <c r="AA83" s="5">
        <v>1.3162206444565812</v>
      </c>
      <c r="AB83" s="34">
        <v>6.1904761904761898</v>
      </c>
      <c r="AC83" s="34">
        <v>0</v>
      </c>
      <c r="AD83" s="34">
        <v>0</v>
      </c>
      <c r="AE83" s="34">
        <v>0</v>
      </c>
      <c r="AF83" s="34">
        <v>0</v>
      </c>
      <c r="AG83" s="34">
        <v>6.9911504424778759</v>
      </c>
      <c r="AH83" s="5">
        <v>-0.7374312260396646</v>
      </c>
      <c r="AI83" s="5">
        <v>-1.0922068065606185</v>
      </c>
      <c r="AJ83" s="34">
        <v>11.351988600353783</v>
      </c>
      <c r="AK83" s="106">
        <v>82</v>
      </c>
      <c r="AL83" s="34">
        <v>0</v>
      </c>
      <c r="AM83" s="35" t="s">
        <v>12734</v>
      </c>
      <c r="AN83" s="35" t="s">
        <v>12734</v>
      </c>
      <c r="AO83" s="34">
        <v>7.7314063767477226</v>
      </c>
      <c r="AP83" s="34">
        <v>3.6205822236060605</v>
      </c>
      <c r="AQ83" s="106">
        <v>82</v>
      </c>
      <c r="AR83" s="34">
        <v>3.6205822236060605</v>
      </c>
      <c r="AS83" s="44">
        <v>6.2885179156620703</v>
      </c>
      <c r="AT83" s="34"/>
      <c r="AU83" s="34">
        <v>3.6205822236060605</v>
      </c>
      <c r="AV83" s="44">
        <v>6.2885179156620703</v>
      </c>
      <c r="AW83" s="114">
        <v>347</v>
      </c>
      <c r="AX83" s="172">
        <v>226</v>
      </c>
      <c r="AY83" s="114">
        <v>121</v>
      </c>
      <c r="AZ83" s="165">
        <v>325</v>
      </c>
      <c r="BA83" s="165">
        <v>395</v>
      </c>
      <c r="BB83" s="73"/>
    </row>
    <row r="84" spans="1:54">
      <c r="A84" s="185" t="s">
        <v>2618</v>
      </c>
      <c r="B84" s="33" t="s">
        <v>4082</v>
      </c>
      <c r="C84" s="33" t="s">
        <v>4027</v>
      </c>
      <c r="D84" s="122" t="s">
        <v>1274</v>
      </c>
      <c r="E84" s="33" t="s">
        <v>1382</v>
      </c>
      <c r="F84" s="1" t="s">
        <v>6289</v>
      </c>
      <c r="G84" s="1" t="s">
        <v>1367</v>
      </c>
      <c r="H84" s="1">
        <v>11682</v>
      </c>
      <c r="I84" s="1" t="s">
        <v>6608</v>
      </c>
      <c r="J84" s="1" t="e">
        <v>#VALUE!</v>
      </c>
      <c r="K84" s="1" t="s">
        <v>3468</v>
      </c>
      <c r="L84" s="176">
        <v>48</v>
      </c>
      <c r="M84" s="176">
        <v>0</v>
      </c>
      <c r="N84" s="68">
        <v>4</v>
      </c>
      <c r="O84" s="68">
        <v>2</v>
      </c>
      <c r="P84" s="68">
        <v>0</v>
      </c>
      <c r="Q84" s="68">
        <v>24</v>
      </c>
      <c r="R84" s="68">
        <v>3</v>
      </c>
      <c r="S84" s="68">
        <v>27</v>
      </c>
      <c r="T84" s="68">
        <v>48.1</v>
      </c>
      <c r="U84" s="68">
        <v>39</v>
      </c>
      <c r="V84" s="68">
        <v>17</v>
      </c>
      <c r="W84" s="68">
        <v>2</v>
      </c>
      <c r="X84" s="68">
        <v>53</v>
      </c>
      <c r="Y84" s="68">
        <v>18</v>
      </c>
      <c r="Z84" s="5">
        <v>3.1808731808731809</v>
      </c>
      <c r="AA84" s="5">
        <v>1.185031185031185</v>
      </c>
      <c r="AB84" s="27">
        <v>1.9047619047619047</v>
      </c>
      <c r="AC84" s="27">
        <v>0</v>
      </c>
      <c r="AD84" s="27">
        <v>6.3157894736842106</v>
      </c>
      <c r="AE84" s="27">
        <v>0</v>
      </c>
      <c r="AF84" s="27">
        <v>0</v>
      </c>
      <c r="AG84" s="27">
        <v>2.3451327433628317</v>
      </c>
      <c r="AH84" s="5">
        <v>0.76515217029459393</v>
      </c>
      <c r="AI84" s="5">
        <v>1.001232717720156E-2</v>
      </c>
      <c r="AJ84" s="27">
        <v>11.340848619280743</v>
      </c>
      <c r="AK84" s="97">
        <v>83</v>
      </c>
      <c r="AL84" s="27">
        <v>0</v>
      </c>
      <c r="AM84" s="28" t="s">
        <v>12734</v>
      </c>
      <c r="AN84" s="28" t="s">
        <v>12734</v>
      </c>
      <c r="AO84" s="27">
        <v>7.7314063767477226</v>
      </c>
      <c r="AP84" s="27">
        <v>3.6094422425330208</v>
      </c>
      <c r="AQ84" s="97">
        <v>83</v>
      </c>
      <c r="AR84" s="27">
        <v>3.6094422425330208</v>
      </c>
      <c r="AS84" s="43">
        <v>6.2722459500370968</v>
      </c>
      <c r="AT84" s="27"/>
      <c r="AU84" s="27">
        <v>3.6094422425330208</v>
      </c>
      <c r="AV84" s="43">
        <v>6.2722459500370968</v>
      </c>
      <c r="AW84" s="114">
        <v>184.33</v>
      </c>
      <c r="AX84" s="172">
        <v>227</v>
      </c>
      <c r="AY84" s="114">
        <v>-42.669999999999987</v>
      </c>
      <c r="AZ84" s="165">
        <v>158</v>
      </c>
      <c r="BA84" s="165">
        <v>221</v>
      </c>
      <c r="BB84" s="73"/>
    </row>
    <row r="85" spans="1:54">
      <c r="A85" s="119" t="s">
        <v>2027</v>
      </c>
      <c r="B85" s="33" t="s">
        <v>4980</v>
      </c>
      <c r="C85" s="33" t="s">
        <v>4389</v>
      </c>
      <c r="D85" s="122" t="s">
        <v>848</v>
      </c>
      <c r="E85" s="33" t="s">
        <v>1412</v>
      </c>
      <c r="F85" s="115" t="s">
        <v>6289</v>
      </c>
      <c r="G85" s="1" t="s">
        <v>1367</v>
      </c>
      <c r="H85" s="115">
        <v>7593</v>
      </c>
      <c r="I85" s="115" t="s">
        <v>7193</v>
      </c>
      <c r="J85" s="115" t="e">
        <v>#VALUE!</v>
      </c>
      <c r="K85" s="115" t="s">
        <v>3455</v>
      </c>
      <c r="L85" s="178">
        <v>28</v>
      </c>
      <c r="M85" s="178">
        <v>28</v>
      </c>
      <c r="N85" s="116">
        <v>12</v>
      </c>
      <c r="O85" s="116">
        <v>8</v>
      </c>
      <c r="P85" s="116">
        <v>0</v>
      </c>
      <c r="Q85" s="116">
        <v>0</v>
      </c>
      <c r="R85" s="116">
        <v>0</v>
      </c>
      <c r="S85" s="116">
        <v>0</v>
      </c>
      <c r="T85" s="116">
        <v>141</v>
      </c>
      <c r="U85" s="116">
        <v>131</v>
      </c>
      <c r="V85" s="116">
        <v>65</v>
      </c>
      <c r="W85" s="116">
        <v>25</v>
      </c>
      <c r="X85" s="116">
        <v>146</v>
      </c>
      <c r="Y85" s="116">
        <v>55</v>
      </c>
      <c r="Z85" s="117">
        <v>4.1489361702127656</v>
      </c>
      <c r="AA85" s="117">
        <v>1.3191489361702127</v>
      </c>
      <c r="AB85" s="117">
        <v>5.7142857142857144</v>
      </c>
      <c r="AC85" s="117">
        <v>0</v>
      </c>
      <c r="AD85" s="117">
        <v>0</v>
      </c>
      <c r="AE85" s="117">
        <v>0</v>
      </c>
      <c r="AF85" s="117">
        <v>0</v>
      </c>
      <c r="AG85" s="117">
        <v>6.4601769911504423</v>
      </c>
      <c r="AH85" s="117">
        <v>-1.1675877636803E-2</v>
      </c>
      <c r="AI85" s="117">
        <v>-0.94986925329100902</v>
      </c>
      <c r="AJ85" s="117">
        <v>11.212917574508344</v>
      </c>
      <c r="AK85" s="116">
        <v>84</v>
      </c>
      <c r="AL85" s="117">
        <v>0</v>
      </c>
      <c r="AM85" s="120" t="s">
        <v>12734</v>
      </c>
      <c r="AN85" s="120" t="s">
        <v>12734</v>
      </c>
      <c r="AO85" s="34">
        <v>7.7314063767477226</v>
      </c>
      <c r="AP85" s="117">
        <v>3.4815111977606215</v>
      </c>
      <c r="AQ85" s="116">
        <v>84</v>
      </c>
      <c r="AR85" s="117">
        <v>3.4815111977606215</v>
      </c>
      <c r="AS85" s="118">
        <v>6.0853794240300312</v>
      </c>
      <c r="AT85" s="117"/>
      <c r="AU85" s="117">
        <v>3.4815111977606215</v>
      </c>
      <c r="AV85" s="118">
        <v>6.0853794240300312</v>
      </c>
      <c r="AW85" s="121">
        <v>334.17</v>
      </c>
      <c r="AX85" s="173">
        <v>233</v>
      </c>
      <c r="AY85" s="121">
        <v>101.17000000000002</v>
      </c>
      <c r="AZ85" s="166">
        <v>285</v>
      </c>
      <c r="BA85" s="166">
        <v>388</v>
      </c>
      <c r="BB85" s="121"/>
    </row>
    <row r="86" spans="1:54">
      <c r="A86" t="s">
        <v>9138</v>
      </c>
      <c r="B86" s="33" t="s">
        <v>4892</v>
      </c>
      <c r="C86" s="33" t="s">
        <v>4287</v>
      </c>
      <c r="D86" s="122" t="s">
        <v>6322</v>
      </c>
      <c r="E86" s="33" t="s">
        <v>1467</v>
      </c>
      <c r="F86" s="1" t="s">
        <v>6289</v>
      </c>
      <c r="G86" s="1" t="s">
        <v>1367</v>
      </c>
      <c r="H86" s="1">
        <v>14916</v>
      </c>
      <c r="I86" s="1" t="s">
        <v>6323</v>
      </c>
      <c r="J86" s="1" t="e">
        <v>#VALUE!</v>
      </c>
      <c r="K86" s="1" t="s">
        <v>6324</v>
      </c>
      <c r="L86" s="176">
        <v>26</v>
      </c>
      <c r="M86" s="176">
        <v>25</v>
      </c>
      <c r="N86" s="68">
        <v>11</v>
      </c>
      <c r="O86" s="68">
        <v>8</v>
      </c>
      <c r="P86" s="68">
        <v>0</v>
      </c>
      <c r="Q86" s="68">
        <v>0</v>
      </c>
      <c r="R86" s="68">
        <v>0</v>
      </c>
      <c r="S86" s="68">
        <v>0</v>
      </c>
      <c r="T86" s="68">
        <v>150</v>
      </c>
      <c r="U86" s="68">
        <v>147</v>
      </c>
      <c r="V86" s="68">
        <v>64</v>
      </c>
      <c r="W86" s="68">
        <v>19</v>
      </c>
      <c r="X86" s="68">
        <v>150</v>
      </c>
      <c r="Y86" s="68">
        <v>56</v>
      </c>
      <c r="Z86" s="5">
        <v>3.84</v>
      </c>
      <c r="AA86" s="5">
        <v>1.3533333333333333</v>
      </c>
      <c r="AB86" s="5">
        <v>5.2380952380952381</v>
      </c>
      <c r="AC86" s="5">
        <v>0</v>
      </c>
      <c r="AD86" s="5">
        <v>0</v>
      </c>
      <c r="AE86" s="5">
        <v>0</v>
      </c>
      <c r="AF86" s="5">
        <v>0</v>
      </c>
      <c r="AG86" s="5">
        <v>6.6371681415929196</v>
      </c>
      <c r="AH86" s="5">
        <v>0.64687387248079753</v>
      </c>
      <c r="AI86" s="5">
        <v>-1.3689709778152761</v>
      </c>
      <c r="AJ86" s="5">
        <v>11.153166274353678</v>
      </c>
      <c r="AK86" s="68">
        <v>85</v>
      </c>
      <c r="AL86" s="5">
        <v>0</v>
      </c>
      <c r="AM86" s="17" t="s">
        <v>12734</v>
      </c>
      <c r="AN86" s="17" t="s">
        <v>12734</v>
      </c>
      <c r="AO86" s="5">
        <v>7.7314063767477226</v>
      </c>
      <c r="AP86" s="5">
        <v>3.4217598976059556</v>
      </c>
      <c r="AQ86" s="68">
        <v>85</v>
      </c>
      <c r="AR86" s="14">
        <v>3.4217598976059556</v>
      </c>
      <c r="AS86" s="42">
        <v>5.9981017979919393</v>
      </c>
      <c r="AT86" s="19"/>
      <c r="AU86" s="19">
        <v>3.4217598976059556</v>
      </c>
      <c r="AV86" s="42">
        <v>5.9981017979919393</v>
      </c>
      <c r="AW86" s="114">
        <v>257.83</v>
      </c>
      <c r="AX86" s="172">
        <v>235</v>
      </c>
      <c r="AY86" s="114">
        <v>22.829999999999984</v>
      </c>
      <c r="AZ86" s="165">
        <v>230</v>
      </c>
      <c r="BA86" s="165">
        <v>295</v>
      </c>
      <c r="BB86" s="73"/>
    </row>
    <row r="87" spans="1:54">
      <c r="A87" s="221" t="s">
        <v>2645</v>
      </c>
      <c r="B87" s="1" t="s">
        <v>5036</v>
      </c>
      <c r="C87" s="1" t="s">
        <v>5037</v>
      </c>
      <c r="D87" s="122" t="s">
        <v>2576</v>
      </c>
      <c r="E87" s="1" t="s">
        <v>1366</v>
      </c>
      <c r="F87" s="1" t="s">
        <v>3643</v>
      </c>
      <c r="G87" s="1" t="s">
        <v>1367</v>
      </c>
      <c r="H87" s="225">
        <v>15764</v>
      </c>
      <c r="I87" s="225" t="s">
        <v>7477</v>
      </c>
      <c r="J87" s="261" t="e">
        <v>#VALUE!</v>
      </c>
      <c r="K87" s="261" t="s">
        <v>3817</v>
      </c>
      <c r="L87" s="177">
        <v>32</v>
      </c>
      <c r="M87" s="177">
        <v>31</v>
      </c>
      <c r="N87" s="230">
        <v>11</v>
      </c>
      <c r="O87" s="97">
        <v>9</v>
      </c>
      <c r="P87" s="97">
        <v>0</v>
      </c>
      <c r="Q87" s="230">
        <v>0</v>
      </c>
      <c r="R87" s="97">
        <v>0</v>
      </c>
      <c r="S87" s="97">
        <v>0</v>
      </c>
      <c r="T87" s="230">
        <v>182</v>
      </c>
      <c r="U87" s="230">
        <v>186</v>
      </c>
      <c r="V87" s="230">
        <v>90</v>
      </c>
      <c r="W87" s="230">
        <v>28</v>
      </c>
      <c r="X87" s="230">
        <v>149</v>
      </c>
      <c r="Y87" s="230">
        <v>40</v>
      </c>
      <c r="Z87" s="233">
        <v>4.4505494505494507</v>
      </c>
      <c r="AA87" s="233">
        <v>1.2417582417582418</v>
      </c>
      <c r="AB87" s="233">
        <v>5.2380952380952381</v>
      </c>
      <c r="AC87" s="267">
        <v>0</v>
      </c>
      <c r="AD87" s="233">
        <v>0</v>
      </c>
      <c r="AE87" s="267">
        <v>0</v>
      </c>
      <c r="AF87" s="267">
        <v>0</v>
      </c>
      <c r="AG87" s="233">
        <v>6.5929203539823007</v>
      </c>
      <c r="AH87" s="233">
        <v>-0.80124171490896257</v>
      </c>
      <c r="AI87" s="233">
        <v>-0.10840500108405043</v>
      </c>
      <c r="AJ87" s="237">
        <v>10.921368876084525</v>
      </c>
      <c r="AK87" s="268">
        <v>86</v>
      </c>
      <c r="AL87" s="269">
        <v>0</v>
      </c>
      <c r="AM87" s="270" t="s">
        <v>12734</v>
      </c>
      <c r="AN87" s="277" t="s">
        <v>12734</v>
      </c>
      <c r="AO87" s="233">
        <v>7.7314063767477226</v>
      </c>
      <c r="AP87" s="233">
        <v>3.1899624993368025</v>
      </c>
      <c r="AQ87" s="230">
        <v>86</v>
      </c>
      <c r="AR87" s="233">
        <v>3.1899624993368025</v>
      </c>
      <c r="AS87" s="249">
        <v>5.6595195982679067</v>
      </c>
      <c r="AT87" s="233"/>
      <c r="AU87" s="233">
        <v>3.1899624993368025</v>
      </c>
      <c r="AV87" s="283">
        <v>5.6595195982679067</v>
      </c>
      <c r="AW87" s="289">
        <v>243.83</v>
      </c>
      <c r="AX87" s="291">
        <v>238</v>
      </c>
      <c r="AY87" s="292">
        <v>5.8300000000000125</v>
      </c>
      <c r="AZ87" s="293">
        <v>166</v>
      </c>
      <c r="BA87" s="293">
        <v>269</v>
      </c>
      <c r="BB87" s="289"/>
    </row>
    <row r="88" spans="1:54">
      <c r="A88" s="222" t="s">
        <v>2475</v>
      </c>
      <c r="B88" s="33" t="s">
        <v>4960</v>
      </c>
      <c r="C88" s="33" t="s">
        <v>3954</v>
      </c>
      <c r="D88" s="122" t="s">
        <v>687</v>
      </c>
      <c r="E88" s="33" t="s">
        <v>1382</v>
      </c>
      <c r="F88" s="1" t="s">
        <v>6289</v>
      </c>
      <c r="G88" s="1" t="s">
        <v>1367</v>
      </c>
      <c r="H88" s="1">
        <v>2233</v>
      </c>
      <c r="I88" s="1" t="s">
        <v>6469</v>
      </c>
      <c r="J88" s="1" t="e">
        <v>#VALUE!</v>
      </c>
      <c r="K88" s="1" t="s">
        <v>3877</v>
      </c>
      <c r="L88" s="176">
        <v>31</v>
      </c>
      <c r="M88" s="176">
        <v>31</v>
      </c>
      <c r="N88" s="68">
        <v>14</v>
      </c>
      <c r="O88" s="68">
        <v>10</v>
      </c>
      <c r="P88" s="68">
        <v>0</v>
      </c>
      <c r="Q88" s="68">
        <v>0</v>
      </c>
      <c r="R88" s="68">
        <v>0</v>
      </c>
      <c r="S88" s="68">
        <v>0</v>
      </c>
      <c r="T88" s="68">
        <v>171.2</v>
      </c>
      <c r="U88" s="68">
        <v>181</v>
      </c>
      <c r="V88" s="68">
        <v>80</v>
      </c>
      <c r="W88" s="68">
        <v>22</v>
      </c>
      <c r="X88" s="68">
        <v>153</v>
      </c>
      <c r="Y88" s="68">
        <v>64</v>
      </c>
      <c r="Z88" s="5">
        <v>4.2056074766355147</v>
      </c>
      <c r="AA88" s="5">
        <v>1.4310747663551402</v>
      </c>
      <c r="AB88" s="54">
        <v>6.6666666666666661</v>
      </c>
      <c r="AC88" s="54">
        <v>0</v>
      </c>
      <c r="AD88" s="54">
        <v>0</v>
      </c>
      <c r="AE88" s="54">
        <v>0</v>
      </c>
      <c r="AF88" s="54">
        <v>0</v>
      </c>
      <c r="AG88" s="54">
        <v>6.769911504424778</v>
      </c>
      <c r="AH88" s="5">
        <v>-0.16473517214316533</v>
      </c>
      <c r="AI88" s="5">
        <v>-2.4767044096993622</v>
      </c>
      <c r="AJ88" s="54">
        <v>10.795138589248916</v>
      </c>
      <c r="AK88" s="77">
        <v>87</v>
      </c>
      <c r="AL88" s="54">
        <v>0</v>
      </c>
      <c r="AM88" s="59" t="s">
        <v>12734</v>
      </c>
      <c r="AN88" s="59" t="s">
        <v>12734</v>
      </c>
      <c r="AO88" s="54">
        <v>7.7314063767477226</v>
      </c>
      <c r="AP88" s="54">
        <v>3.0637322125011934</v>
      </c>
      <c r="AQ88" s="77">
        <v>87</v>
      </c>
      <c r="AR88" s="54">
        <v>3.0637322125011934</v>
      </c>
      <c r="AS88" s="60">
        <v>5.4751373381229103</v>
      </c>
      <c r="AT88" s="54"/>
      <c r="AU88" s="54">
        <v>3.0637322125011934</v>
      </c>
      <c r="AV88" s="60">
        <v>5.4751373381229103</v>
      </c>
      <c r="AW88" s="114">
        <v>484.83</v>
      </c>
      <c r="AX88" s="172">
        <v>241</v>
      </c>
      <c r="AY88" s="114">
        <v>243.82999999999998</v>
      </c>
      <c r="AZ88" s="165">
        <v>397</v>
      </c>
      <c r="BA88" s="165">
        <v>551</v>
      </c>
      <c r="BB88" s="73"/>
    </row>
    <row r="89" spans="1:54">
      <c r="A89" s="222" t="s">
        <v>10227</v>
      </c>
      <c r="B89" s="33" t="s">
        <v>10229</v>
      </c>
      <c r="C89" s="33" t="s">
        <v>4850</v>
      </c>
      <c r="D89" s="122" t="s">
        <v>10228</v>
      </c>
      <c r="E89" s="33" t="s">
        <v>1382</v>
      </c>
      <c r="F89" s="1" t="s">
        <v>6289</v>
      </c>
      <c r="G89" s="1" t="s">
        <v>1367</v>
      </c>
      <c r="H89" s="1">
        <v>9803</v>
      </c>
      <c r="I89" s="1" t="s">
        <v>10230</v>
      </c>
      <c r="J89" s="1" t="e">
        <v>#VALUE!</v>
      </c>
      <c r="K89" s="1" t="s">
        <v>10231</v>
      </c>
      <c r="L89" s="176">
        <v>32</v>
      </c>
      <c r="M89" s="176">
        <v>32</v>
      </c>
      <c r="N89" s="68">
        <v>9</v>
      </c>
      <c r="O89" s="68">
        <v>14</v>
      </c>
      <c r="P89" s="68">
        <v>0</v>
      </c>
      <c r="Q89" s="68">
        <v>0</v>
      </c>
      <c r="R89" s="68">
        <v>0</v>
      </c>
      <c r="S89" s="68">
        <v>0</v>
      </c>
      <c r="T89" s="68">
        <v>184</v>
      </c>
      <c r="U89" s="68">
        <v>193</v>
      </c>
      <c r="V89" s="68">
        <v>85</v>
      </c>
      <c r="W89" s="68">
        <v>27</v>
      </c>
      <c r="X89" s="68">
        <v>144</v>
      </c>
      <c r="Y89" s="68">
        <v>32</v>
      </c>
      <c r="Z89" s="5">
        <v>4.1576086956521738</v>
      </c>
      <c r="AA89" s="5">
        <v>1.2228260869565217</v>
      </c>
      <c r="AB89" s="54">
        <v>4.2857142857142856</v>
      </c>
      <c r="AC89" s="54">
        <v>0</v>
      </c>
      <c r="AD89" s="54">
        <v>0</v>
      </c>
      <c r="AE89" s="54">
        <v>0</v>
      </c>
      <c r="AF89" s="54">
        <v>0</v>
      </c>
      <c r="AG89" s="54">
        <v>6.3716814159292028</v>
      </c>
      <c r="AH89" s="5">
        <v>-5.6968600247971311E-2</v>
      </c>
      <c r="AI89" s="5">
        <v>0.1443293017348431</v>
      </c>
      <c r="AJ89" s="54">
        <v>10.744756403130358</v>
      </c>
      <c r="AK89" s="77">
        <v>88</v>
      </c>
      <c r="AL89" s="54">
        <v>0</v>
      </c>
      <c r="AM89" s="59" t="s">
        <v>12734</v>
      </c>
      <c r="AN89" s="59" t="s">
        <v>12734</v>
      </c>
      <c r="AO89" s="54">
        <v>7.7314063767477226</v>
      </c>
      <c r="AP89" s="54">
        <v>3.0133500263826356</v>
      </c>
      <c r="AQ89" s="77">
        <v>88</v>
      </c>
      <c r="AR89" s="54">
        <v>3.0133500263826356</v>
      </c>
      <c r="AS89" s="60">
        <v>5.4015450047735971</v>
      </c>
      <c r="AT89" s="54"/>
      <c r="AU89" s="54">
        <v>3.0133500263826356</v>
      </c>
      <c r="AV89" s="60">
        <v>5.4015450047735971</v>
      </c>
      <c r="AW89" s="114">
        <v>237</v>
      </c>
      <c r="AX89" s="172">
        <v>244</v>
      </c>
      <c r="AY89" s="114">
        <v>-7</v>
      </c>
      <c r="AZ89" s="165">
        <v>214</v>
      </c>
      <c r="BA89" s="165">
        <v>252</v>
      </c>
      <c r="BB89" s="73"/>
    </row>
    <row r="90" spans="1:54">
      <c r="A90" s="221" t="s">
        <v>1438</v>
      </c>
      <c r="B90" s="1" t="s">
        <v>4951</v>
      </c>
      <c r="C90" s="1" t="s">
        <v>4952</v>
      </c>
      <c r="D90" s="122" t="s">
        <v>793</v>
      </c>
      <c r="E90" s="1" t="s">
        <v>1376</v>
      </c>
      <c r="F90" s="1" t="s">
        <v>3643</v>
      </c>
      <c r="G90" s="1" t="s">
        <v>1367</v>
      </c>
      <c r="H90" s="225">
        <v>8362</v>
      </c>
      <c r="I90" s="225" t="s">
        <v>7461</v>
      </c>
      <c r="J90" s="261" t="e">
        <v>#VALUE!</v>
      </c>
      <c r="K90" s="261" t="s">
        <v>2937</v>
      </c>
      <c r="L90" s="177">
        <v>31</v>
      </c>
      <c r="M90" s="177">
        <v>31</v>
      </c>
      <c r="N90" s="230">
        <v>13</v>
      </c>
      <c r="O90" s="97">
        <v>9</v>
      </c>
      <c r="P90" s="97">
        <v>0</v>
      </c>
      <c r="Q90" s="230">
        <v>0</v>
      </c>
      <c r="R90" s="97">
        <v>0</v>
      </c>
      <c r="S90" s="97">
        <v>0</v>
      </c>
      <c r="T90" s="230">
        <v>163.1</v>
      </c>
      <c r="U90" s="230">
        <v>162</v>
      </c>
      <c r="V90" s="230">
        <v>83</v>
      </c>
      <c r="W90" s="230">
        <v>21</v>
      </c>
      <c r="X90" s="230">
        <v>149</v>
      </c>
      <c r="Y90" s="230">
        <v>53</v>
      </c>
      <c r="Z90" s="233">
        <v>4.5800122624156963</v>
      </c>
      <c r="AA90" s="233">
        <v>1.3182096873083997</v>
      </c>
      <c r="AB90" s="233">
        <v>6.1904761904761898</v>
      </c>
      <c r="AC90" s="267">
        <v>0</v>
      </c>
      <c r="AD90" s="233">
        <v>0</v>
      </c>
      <c r="AE90" s="267">
        <v>0</v>
      </c>
      <c r="AF90" s="267">
        <v>0</v>
      </c>
      <c r="AG90" s="233">
        <v>6.5929203539823007</v>
      </c>
      <c r="AH90" s="233">
        <v>-1.0205817822344836</v>
      </c>
      <c r="AI90" s="233">
        <v>-1.0350935174932767</v>
      </c>
      <c r="AJ90" s="237">
        <v>10.727721244730731</v>
      </c>
      <c r="AK90" s="268">
        <v>89</v>
      </c>
      <c r="AL90" s="269">
        <v>0</v>
      </c>
      <c r="AM90" s="270" t="s">
        <v>12734</v>
      </c>
      <c r="AN90" s="277" t="s">
        <v>12734</v>
      </c>
      <c r="AO90" s="233">
        <v>7.7314063767477226</v>
      </c>
      <c r="AP90" s="233">
        <v>2.9963148679830081</v>
      </c>
      <c r="AQ90" s="230">
        <v>89</v>
      </c>
      <c r="AR90" s="233">
        <v>2.9963148679830081</v>
      </c>
      <c r="AS90" s="249">
        <v>5.3766620619681049</v>
      </c>
      <c r="AT90" s="233"/>
      <c r="AU90" s="233">
        <v>2.9963148679830081</v>
      </c>
      <c r="AV90" s="283">
        <v>5.3766620619681049</v>
      </c>
      <c r="AW90" s="289">
        <v>465.17</v>
      </c>
      <c r="AX90" s="291">
        <v>246</v>
      </c>
      <c r="AY90" s="292">
        <v>219.17000000000002</v>
      </c>
      <c r="AZ90" s="293">
        <v>396</v>
      </c>
      <c r="BA90" s="293">
        <v>548</v>
      </c>
      <c r="BB90" s="289"/>
    </row>
    <row r="91" spans="1:54">
      <c r="A91" s="185" t="s">
        <v>6991</v>
      </c>
      <c r="B91" s="33" t="s">
        <v>6993</v>
      </c>
      <c r="C91" s="33" t="s">
        <v>4216</v>
      </c>
      <c r="D91" s="122" t="s">
        <v>6992</v>
      </c>
      <c r="E91" s="33" t="s">
        <v>1458</v>
      </c>
      <c r="F91" s="1" t="s">
        <v>6289</v>
      </c>
      <c r="G91" s="1" t="s">
        <v>1367</v>
      </c>
      <c r="H91" s="26">
        <v>13361</v>
      </c>
      <c r="I91" s="26" t="s">
        <v>6994</v>
      </c>
      <c r="J91" s="26" t="e">
        <v>#VALUE!</v>
      </c>
      <c r="K91" s="26" t="s">
        <v>6995</v>
      </c>
      <c r="L91" s="177">
        <v>32</v>
      </c>
      <c r="M91" s="177">
        <v>30</v>
      </c>
      <c r="N91" s="68">
        <v>11</v>
      </c>
      <c r="O91" s="68">
        <v>10</v>
      </c>
      <c r="P91" s="68">
        <v>0</v>
      </c>
      <c r="Q91" s="97">
        <v>0</v>
      </c>
      <c r="R91" s="97">
        <v>1</v>
      </c>
      <c r="S91" s="97">
        <v>1</v>
      </c>
      <c r="T91" s="97">
        <v>160.1</v>
      </c>
      <c r="U91" s="97">
        <v>163</v>
      </c>
      <c r="V91" s="97">
        <v>75</v>
      </c>
      <c r="W91" s="97">
        <v>27</v>
      </c>
      <c r="X91" s="97">
        <v>153</v>
      </c>
      <c r="Y91" s="97">
        <v>52</v>
      </c>
      <c r="Z91" s="27">
        <v>4.216114928169894</v>
      </c>
      <c r="AA91" s="27">
        <v>1.3429106808244848</v>
      </c>
      <c r="AB91" s="27">
        <v>5.2380952380952381</v>
      </c>
      <c r="AC91" s="27">
        <v>0</v>
      </c>
      <c r="AD91" s="27">
        <v>0</v>
      </c>
      <c r="AE91" s="27">
        <v>0</v>
      </c>
      <c r="AF91" s="27">
        <v>0</v>
      </c>
      <c r="AG91" s="27">
        <v>6.769911504424778</v>
      </c>
      <c r="AH91" s="27">
        <v>-0.17491625079827788</v>
      </c>
      <c r="AI91" s="27">
        <v>-1.3128120912380643</v>
      </c>
      <c r="AJ91" s="27">
        <v>10.520278400483676</v>
      </c>
      <c r="AK91" s="97">
        <v>90</v>
      </c>
      <c r="AL91" s="27">
        <v>0</v>
      </c>
      <c r="AM91" s="28" t="s">
        <v>12734</v>
      </c>
      <c r="AN91" s="28" t="s">
        <v>12734</v>
      </c>
      <c r="AO91" s="27">
        <v>7.7314063767477226</v>
      </c>
      <c r="AP91" s="27">
        <v>2.7888720237359532</v>
      </c>
      <c r="AQ91" s="97">
        <v>90</v>
      </c>
      <c r="AR91" s="27">
        <v>2.7888720237359532</v>
      </c>
      <c r="AS91" s="43">
        <v>5.0736541117208711</v>
      </c>
      <c r="AT91" s="27"/>
      <c r="AU91" s="27">
        <v>2.7888720237359532</v>
      </c>
      <c r="AV91" s="43">
        <v>5.0736541117208711</v>
      </c>
      <c r="AW91" s="114">
        <v>301.83</v>
      </c>
      <c r="AX91" s="172">
        <v>249</v>
      </c>
      <c r="AY91" s="114">
        <v>52.829999999999984</v>
      </c>
      <c r="AZ91" s="165">
        <v>266</v>
      </c>
      <c r="BA91" s="165">
        <v>338</v>
      </c>
      <c r="BB91" s="105"/>
    </row>
    <row r="92" spans="1:54">
      <c r="A92" s="222" t="s">
        <v>11847</v>
      </c>
      <c r="B92" s="1" t="s">
        <v>11848</v>
      </c>
      <c r="C92" s="1" t="s">
        <v>8021</v>
      </c>
      <c r="D92" s="122" t="s">
        <v>10505</v>
      </c>
      <c r="E92" s="1" t="s">
        <v>1382</v>
      </c>
      <c r="F92" s="1" t="s">
        <v>6289</v>
      </c>
      <c r="G92" s="1" t="s">
        <v>1367</v>
      </c>
      <c r="H92" s="1">
        <v>14986</v>
      </c>
      <c r="I92" s="1" t="s">
        <v>11849</v>
      </c>
      <c r="J92" s="1" t="e">
        <v>#VALUE!</v>
      </c>
      <c r="K92" s="1" t="s">
        <v>11850</v>
      </c>
      <c r="L92" s="176">
        <v>66</v>
      </c>
      <c r="M92" s="176">
        <v>0</v>
      </c>
      <c r="N92" s="68">
        <v>3</v>
      </c>
      <c r="O92" s="68">
        <v>2</v>
      </c>
      <c r="P92" s="68">
        <v>0</v>
      </c>
      <c r="Q92" s="77">
        <v>1</v>
      </c>
      <c r="R92" s="77">
        <v>19</v>
      </c>
      <c r="S92" s="77">
        <v>20</v>
      </c>
      <c r="T92" s="77">
        <v>74</v>
      </c>
      <c r="U92" s="77">
        <v>44</v>
      </c>
      <c r="V92" s="77">
        <v>19</v>
      </c>
      <c r="W92" s="77">
        <v>9</v>
      </c>
      <c r="X92" s="77">
        <v>93</v>
      </c>
      <c r="Y92" s="77">
        <v>16</v>
      </c>
      <c r="Z92" s="54">
        <v>2.310810810810811</v>
      </c>
      <c r="AA92" s="54">
        <v>0.81081081081081086</v>
      </c>
      <c r="AB92" s="54">
        <v>1.4285714285714286</v>
      </c>
      <c r="AC92" s="54">
        <v>0</v>
      </c>
      <c r="AD92" s="54">
        <v>0.26315789473684209</v>
      </c>
      <c r="AE92" s="54">
        <v>0</v>
      </c>
      <c r="AF92" s="54">
        <v>0</v>
      </c>
      <c r="AG92" s="54">
        <v>4.1150442477876101</v>
      </c>
      <c r="AH92" s="54">
        <v>2.0920997504417427</v>
      </c>
      <c r="AI92" s="54">
        <v>2.3144152767099215</v>
      </c>
      <c r="AJ92" s="54">
        <v>10.213288598247544</v>
      </c>
      <c r="AK92" s="77">
        <v>91</v>
      </c>
      <c r="AL92" s="54">
        <v>0</v>
      </c>
      <c r="AM92" s="59" t="s">
        <v>12734</v>
      </c>
      <c r="AN92" s="59" t="s">
        <v>12734</v>
      </c>
      <c r="AO92" s="54">
        <v>7.7314063767477226</v>
      </c>
      <c r="AP92" s="54">
        <v>2.4818822214998217</v>
      </c>
      <c r="AQ92" s="77">
        <v>91</v>
      </c>
      <c r="AR92" s="54">
        <v>2.4818822214998217</v>
      </c>
      <c r="AS92" s="60">
        <v>4.6252397493937174</v>
      </c>
      <c r="AT92" s="54"/>
      <c r="AU92" s="54">
        <v>2.4818822214998217</v>
      </c>
      <c r="AV92" s="60">
        <v>4.6252397493937174</v>
      </c>
      <c r="AW92" s="114">
        <v>0</v>
      </c>
      <c r="AX92" s="172">
        <v>253</v>
      </c>
      <c r="AY92" s="114">
        <v>0</v>
      </c>
      <c r="AZ92" s="165">
        <v>0</v>
      </c>
      <c r="BA92" s="165">
        <v>0</v>
      </c>
      <c r="BB92" s="73"/>
    </row>
    <row r="93" spans="1:54">
      <c r="A93" t="s">
        <v>1986</v>
      </c>
      <c r="B93" s="1" t="s">
        <v>4920</v>
      </c>
      <c r="C93" s="1" t="s">
        <v>3927</v>
      </c>
      <c r="D93" s="122" t="s">
        <v>858</v>
      </c>
      <c r="E93" s="1" t="s">
        <v>1471</v>
      </c>
      <c r="F93" s="1" t="s">
        <v>6289</v>
      </c>
      <c r="G93" s="1" t="s">
        <v>1367</v>
      </c>
      <c r="H93" s="1">
        <v>10130</v>
      </c>
      <c r="I93" s="1" t="s">
        <v>7347</v>
      </c>
      <c r="J93" s="1" t="e">
        <v>#VALUE!</v>
      </c>
      <c r="K93" s="1" t="s">
        <v>3422</v>
      </c>
      <c r="L93" s="176">
        <v>32</v>
      </c>
      <c r="M93" s="176">
        <v>32</v>
      </c>
      <c r="N93" s="68">
        <v>12</v>
      </c>
      <c r="O93" s="68">
        <v>11</v>
      </c>
      <c r="P93" s="68">
        <v>0</v>
      </c>
      <c r="Q93" s="68">
        <v>0</v>
      </c>
      <c r="R93" s="68">
        <v>0</v>
      </c>
      <c r="S93" s="68">
        <v>0</v>
      </c>
      <c r="T93" s="68">
        <v>197</v>
      </c>
      <c r="U93" s="68">
        <v>227</v>
      </c>
      <c r="V93" s="68">
        <v>94</v>
      </c>
      <c r="W93" s="68">
        <v>41</v>
      </c>
      <c r="X93" s="68">
        <v>127</v>
      </c>
      <c r="Y93" s="68">
        <v>27</v>
      </c>
      <c r="Z93" s="5">
        <v>4.2944162436548226</v>
      </c>
      <c r="AA93" s="5">
        <v>1.2893401015228427</v>
      </c>
      <c r="AB93" s="5">
        <v>5.7142857142857144</v>
      </c>
      <c r="AC93" s="5">
        <v>0</v>
      </c>
      <c r="AD93" s="5">
        <v>0</v>
      </c>
      <c r="AE93" s="5">
        <v>0</v>
      </c>
      <c r="AF93" s="5">
        <v>0</v>
      </c>
      <c r="AG93" s="5">
        <v>5.6194690265486722</v>
      </c>
      <c r="AH93" s="5">
        <v>-0.43777750114112218</v>
      </c>
      <c r="AI93" s="5">
        <v>-0.76848840118670003</v>
      </c>
      <c r="AJ93" s="5">
        <v>10.127488838506565</v>
      </c>
      <c r="AK93" s="68">
        <v>92</v>
      </c>
      <c r="AL93" s="5">
        <v>0</v>
      </c>
      <c r="AM93" s="17" t="s">
        <v>12734</v>
      </c>
      <c r="AN93" s="17" t="s">
        <v>12734</v>
      </c>
      <c r="AO93" s="5">
        <v>7.7314063767477226</v>
      </c>
      <c r="AP93" s="5">
        <v>2.3960824617588425</v>
      </c>
      <c r="AQ93" s="68">
        <v>92</v>
      </c>
      <c r="AR93" s="14">
        <v>2.3960824617588425</v>
      </c>
      <c r="AS93" s="42">
        <v>4.4999136171514467</v>
      </c>
      <c r="AT93" s="19"/>
      <c r="AU93" s="19">
        <v>2.3960824617588425</v>
      </c>
      <c r="AV93" s="42">
        <v>4.4999136171514467</v>
      </c>
      <c r="AW93" s="114">
        <v>477.83</v>
      </c>
      <c r="AX93" s="172">
        <v>257</v>
      </c>
      <c r="AY93" s="114">
        <v>220.82999999999998</v>
      </c>
      <c r="AZ93" s="165">
        <v>426</v>
      </c>
      <c r="BA93" s="165">
        <v>512</v>
      </c>
      <c r="BB93" s="73"/>
    </row>
    <row r="94" spans="1:54">
      <c r="A94" s="222" t="s">
        <v>9330</v>
      </c>
      <c r="B94" s="33" t="s">
        <v>4621</v>
      </c>
      <c r="C94" s="33" t="s">
        <v>3980</v>
      </c>
      <c r="D94" s="122" t="s">
        <v>8336</v>
      </c>
      <c r="E94" s="33" t="s">
        <v>1458</v>
      </c>
      <c r="F94" s="1" t="s">
        <v>6289</v>
      </c>
      <c r="G94" s="1" t="s">
        <v>1367</v>
      </c>
      <c r="H94" s="1">
        <v>14710</v>
      </c>
      <c r="I94" s="1" t="s">
        <v>8879</v>
      </c>
      <c r="J94" s="1" t="e">
        <v>#VALUE!</v>
      </c>
      <c r="K94" s="1" t="s">
        <v>9331</v>
      </c>
      <c r="L94" s="176">
        <v>66</v>
      </c>
      <c r="M94" s="176">
        <v>0</v>
      </c>
      <c r="N94" s="68">
        <v>2</v>
      </c>
      <c r="O94" s="68">
        <v>7</v>
      </c>
      <c r="P94" s="68">
        <v>0</v>
      </c>
      <c r="Q94" s="68">
        <v>26</v>
      </c>
      <c r="R94" s="68">
        <v>1</v>
      </c>
      <c r="S94" s="68">
        <v>27</v>
      </c>
      <c r="T94" s="68">
        <v>58</v>
      </c>
      <c r="U94" s="68">
        <v>58</v>
      </c>
      <c r="V94" s="68">
        <v>36</v>
      </c>
      <c r="W94" s="68">
        <v>15</v>
      </c>
      <c r="X94" s="68">
        <v>99</v>
      </c>
      <c r="Y94" s="68">
        <v>22</v>
      </c>
      <c r="Z94" s="5">
        <v>5.5862068965517242</v>
      </c>
      <c r="AA94" s="5">
        <v>1.3793103448275863</v>
      </c>
      <c r="AB94" s="54">
        <v>0.95238095238095233</v>
      </c>
      <c r="AC94" s="54">
        <v>0</v>
      </c>
      <c r="AD94" s="54">
        <v>6.8421052631578947</v>
      </c>
      <c r="AE94" s="54">
        <v>0</v>
      </c>
      <c r="AF94" s="54">
        <v>0</v>
      </c>
      <c r="AG94" s="54">
        <v>4.3805309734513269</v>
      </c>
      <c r="AH94" s="5">
        <v>-1.2444419844652193</v>
      </c>
      <c r="AI94" s="5">
        <v>-0.83435309823116799</v>
      </c>
      <c r="AJ94" s="54">
        <v>10.096222106293789</v>
      </c>
      <c r="AK94" s="77">
        <v>93</v>
      </c>
      <c r="AL94" s="54">
        <v>0</v>
      </c>
      <c r="AM94" s="59" t="s">
        <v>12734</v>
      </c>
      <c r="AN94" s="59" t="s">
        <v>12734</v>
      </c>
      <c r="AO94" s="54">
        <v>7.7314063767477226</v>
      </c>
      <c r="AP94" s="54">
        <v>2.3648157295460663</v>
      </c>
      <c r="AQ94" s="77">
        <v>93</v>
      </c>
      <c r="AR94" s="54">
        <v>2.3648157295460663</v>
      </c>
      <c r="AS94" s="60">
        <v>4.4542428760221977</v>
      </c>
      <c r="AT94" s="54"/>
      <c r="AU94" s="54">
        <v>2.3648157295460663</v>
      </c>
      <c r="AV94" s="60">
        <v>4.4542428760221977</v>
      </c>
      <c r="AW94" s="114">
        <v>151.66999999999999</v>
      </c>
      <c r="AX94" s="172">
        <v>259</v>
      </c>
      <c r="AY94" s="114">
        <v>-107.33000000000001</v>
      </c>
      <c r="AZ94" s="165">
        <v>143</v>
      </c>
      <c r="BA94" s="165">
        <v>168</v>
      </c>
      <c r="BB94" s="73"/>
    </row>
    <row r="95" spans="1:54">
      <c r="A95" s="221" t="s">
        <v>2814</v>
      </c>
      <c r="B95" s="1" t="s">
        <v>5041</v>
      </c>
      <c r="C95" s="1" t="s">
        <v>5042</v>
      </c>
      <c r="D95" s="122" t="s">
        <v>1140</v>
      </c>
      <c r="E95" s="1" t="s">
        <v>1376</v>
      </c>
      <c r="F95" s="1" t="s">
        <v>3643</v>
      </c>
      <c r="G95" s="1" t="s">
        <v>1367</v>
      </c>
      <c r="H95" s="225">
        <v>4020</v>
      </c>
      <c r="I95" s="225" t="s">
        <v>7387</v>
      </c>
      <c r="J95" s="261" t="e">
        <v>#VALUE!</v>
      </c>
      <c r="K95" s="261" t="s">
        <v>3627</v>
      </c>
      <c r="L95" s="177">
        <v>80</v>
      </c>
      <c r="M95" s="177">
        <v>0</v>
      </c>
      <c r="N95" s="230">
        <v>5</v>
      </c>
      <c r="O95" s="97">
        <v>3</v>
      </c>
      <c r="P95" s="97">
        <v>0</v>
      </c>
      <c r="Q95" s="230">
        <v>0</v>
      </c>
      <c r="R95" s="97">
        <v>29</v>
      </c>
      <c r="S95" s="97">
        <v>29</v>
      </c>
      <c r="T95" s="230">
        <v>83</v>
      </c>
      <c r="U95" s="230">
        <v>57</v>
      </c>
      <c r="V95" s="230">
        <v>25</v>
      </c>
      <c r="W95" s="230">
        <v>11</v>
      </c>
      <c r="X95" s="230">
        <v>71</v>
      </c>
      <c r="Y95" s="230">
        <v>10</v>
      </c>
      <c r="Z95" s="233">
        <v>2.7108433734939759</v>
      </c>
      <c r="AA95" s="233">
        <v>0.80722891566265065</v>
      </c>
      <c r="AB95" s="233">
        <v>2.3809523809523809</v>
      </c>
      <c r="AC95" s="267">
        <v>0</v>
      </c>
      <c r="AD95" s="233">
        <v>0</v>
      </c>
      <c r="AE95" s="267">
        <v>0</v>
      </c>
      <c r="AF95" s="267">
        <v>0</v>
      </c>
      <c r="AG95" s="233">
        <v>3.1415929203539821</v>
      </c>
      <c r="AH95" s="233">
        <v>1.8209030811109113</v>
      </c>
      <c r="AI95" s="233">
        <v>2.6290984723964188</v>
      </c>
      <c r="AJ95" s="237">
        <v>9.9725468548136931</v>
      </c>
      <c r="AK95" s="268">
        <v>94</v>
      </c>
      <c r="AL95" s="269">
        <v>0</v>
      </c>
      <c r="AM95" s="270" t="s">
        <v>12734</v>
      </c>
      <c r="AN95" s="277" t="s">
        <v>12734</v>
      </c>
      <c r="AO95" s="233">
        <v>7.7314063767477226</v>
      </c>
      <c r="AP95" s="233">
        <v>2.2411404780659705</v>
      </c>
      <c r="AQ95" s="230">
        <v>94</v>
      </c>
      <c r="AR95" s="233">
        <v>2.2411404780659705</v>
      </c>
      <c r="AS95" s="249">
        <v>4.2735927090650545</v>
      </c>
      <c r="AT95" s="233"/>
      <c r="AU95" s="233">
        <v>2.2411404780659705</v>
      </c>
      <c r="AV95" s="283">
        <v>4.2735927090650545</v>
      </c>
      <c r="AW95" s="289">
        <v>621</v>
      </c>
      <c r="AX95" s="291">
        <v>261</v>
      </c>
      <c r="AY95" s="292">
        <v>360</v>
      </c>
      <c r="AZ95" s="293">
        <v>529</v>
      </c>
      <c r="BA95" s="293">
        <v>669</v>
      </c>
      <c r="BB95" s="289"/>
    </row>
    <row r="96" spans="1:54">
      <c r="A96" s="185" t="s">
        <v>2306</v>
      </c>
      <c r="B96" s="33" t="s">
        <v>5115</v>
      </c>
      <c r="C96" s="33" t="s">
        <v>5116</v>
      </c>
      <c r="D96" s="122" t="s">
        <v>670</v>
      </c>
      <c r="E96" s="33" t="s">
        <v>1490</v>
      </c>
      <c r="F96" s="1" t="s">
        <v>3643</v>
      </c>
      <c r="G96" s="1" t="s">
        <v>1367</v>
      </c>
      <c r="H96" s="1">
        <v>9817</v>
      </c>
      <c r="I96" s="1" t="s">
        <v>6532</v>
      </c>
      <c r="J96" s="1" t="e">
        <v>#VALUE!</v>
      </c>
      <c r="K96" s="1" t="s">
        <v>3709</v>
      </c>
      <c r="L96" s="176">
        <v>65</v>
      </c>
      <c r="M96" s="176">
        <v>0</v>
      </c>
      <c r="N96" s="68">
        <v>2</v>
      </c>
      <c r="O96" s="68">
        <v>1</v>
      </c>
      <c r="P96" s="68">
        <v>0</v>
      </c>
      <c r="Q96" s="68">
        <v>20</v>
      </c>
      <c r="R96" s="68">
        <v>17</v>
      </c>
      <c r="S96" s="68">
        <v>37</v>
      </c>
      <c r="T96" s="68">
        <v>60.1</v>
      </c>
      <c r="U96" s="68">
        <v>50</v>
      </c>
      <c r="V96" s="68">
        <v>23</v>
      </c>
      <c r="W96" s="68">
        <v>7</v>
      </c>
      <c r="X96" s="68">
        <v>60</v>
      </c>
      <c r="Y96" s="68">
        <v>17</v>
      </c>
      <c r="Z96" s="5">
        <v>3.4442595673876872</v>
      </c>
      <c r="AA96" s="5">
        <v>1.1148086522462561</v>
      </c>
      <c r="AB96" s="5">
        <v>0.95238095238095233</v>
      </c>
      <c r="AC96" s="5">
        <v>0</v>
      </c>
      <c r="AD96" s="5">
        <v>5.2631578947368425</v>
      </c>
      <c r="AE96" s="5">
        <v>0</v>
      </c>
      <c r="AF96" s="5">
        <v>0</v>
      </c>
      <c r="AG96" s="5">
        <v>2.6548672566371678</v>
      </c>
      <c r="AH96" s="5">
        <v>0.68596220277811482</v>
      </c>
      <c r="AI96" s="5">
        <v>0.40655856307527638</v>
      </c>
      <c r="AJ96" s="5">
        <v>9.9629268696083528</v>
      </c>
      <c r="AK96" s="68">
        <v>95</v>
      </c>
      <c r="AL96" s="5">
        <v>0</v>
      </c>
      <c r="AM96" s="17" t="s">
        <v>12734</v>
      </c>
      <c r="AN96" s="17" t="s">
        <v>12734</v>
      </c>
      <c r="AO96" s="5">
        <v>7.7314063767477226</v>
      </c>
      <c r="AP96" s="5">
        <v>2.2315204928606303</v>
      </c>
      <c r="AQ96" s="68">
        <v>95</v>
      </c>
      <c r="AR96" s="14">
        <v>2.2315204928606303</v>
      </c>
      <c r="AS96" s="42">
        <v>4.2595409734698393</v>
      </c>
      <c r="AT96" s="19"/>
      <c r="AU96" s="19">
        <v>2.2315204928606303</v>
      </c>
      <c r="AV96" s="42">
        <v>4.2595409734698393</v>
      </c>
      <c r="AW96" s="114">
        <v>526.66999999999996</v>
      </c>
      <c r="AX96" s="172">
        <v>263</v>
      </c>
      <c r="AY96" s="114">
        <v>263.66999999999996</v>
      </c>
      <c r="AZ96" s="165">
        <v>485</v>
      </c>
      <c r="BA96" s="165">
        <v>597</v>
      </c>
      <c r="BB96" s="73"/>
    </row>
    <row r="97" spans="1:54">
      <c r="A97" s="221" t="s">
        <v>6987</v>
      </c>
      <c r="B97" s="1" t="s">
        <v>6989</v>
      </c>
      <c r="C97" s="1" t="s">
        <v>4375</v>
      </c>
      <c r="D97" s="122" t="s">
        <v>6988</v>
      </c>
      <c r="E97" s="1" t="s">
        <v>1414</v>
      </c>
      <c r="F97" s="1" t="s">
        <v>3643</v>
      </c>
      <c r="G97" s="1" t="s">
        <v>1367</v>
      </c>
      <c r="H97" s="225">
        <v>14374</v>
      </c>
      <c r="I97" s="225" t="s">
        <v>8945</v>
      </c>
      <c r="J97" s="261" t="e">
        <v>#VALUE!</v>
      </c>
      <c r="K97" s="261" t="s">
        <v>6990</v>
      </c>
      <c r="L97" s="177">
        <v>12</v>
      </c>
      <c r="M97" s="177">
        <v>12</v>
      </c>
      <c r="N97" s="230">
        <v>6</v>
      </c>
      <c r="O97" s="97">
        <v>1</v>
      </c>
      <c r="P97" s="97">
        <v>0</v>
      </c>
      <c r="Q97" s="230">
        <v>0</v>
      </c>
      <c r="R97" s="97">
        <v>0</v>
      </c>
      <c r="S97" s="97">
        <v>0</v>
      </c>
      <c r="T97" s="230">
        <v>60.2</v>
      </c>
      <c r="U97" s="230">
        <v>40</v>
      </c>
      <c r="V97" s="230">
        <v>12</v>
      </c>
      <c r="W97" s="230">
        <v>4</v>
      </c>
      <c r="X97" s="230">
        <v>76</v>
      </c>
      <c r="Y97" s="230">
        <v>14</v>
      </c>
      <c r="Z97" s="233">
        <v>1.7940199335548173</v>
      </c>
      <c r="AA97" s="233">
        <v>0.89700996677740863</v>
      </c>
      <c r="AB97" s="233">
        <v>2.8571428571428572</v>
      </c>
      <c r="AC97" s="267">
        <v>0</v>
      </c>
      <c r="AD97" s="233">
        <v>0</v>
      </c>
      <c r="AE97" s="267">
        <v>0</v>
      </c>
      <c r="AF97" s="267">
        <v>0</v>
      </c>
      <c r="AG97" s="233">
        <v>3.3628318584070795</v>
      </c>
      <c r="AH97" s="233">
        <v>2.2116445382500349</v>
      </c>
      <c r="AI97" s="233">
        <v>1.4476291404176598</v>
      </c>
      <c r="AJ97" s="237">
        <v>9.8792483942176297</v>
      </c>
      <c r="AK97" s="268">
        <v>96</v>
      </c>
      <c r="AL97" s="269">
        <v>0</v>
      </c>
      <c r="AM97" s="270" t="s">
        <v>12734</v>
      </c>
      <c r="AN97" s="277" t="s">
        <v>12734</v>
      </c>
      <c r="AO97" s="233">
        <v>7.7314063767477226</v>
      </c>
      <c r="AP97" s="233">
        <v>2.1478420174699071</v>
      </c>
      <c r="AQ97" s="230">
        <v>96</v>
      </c>
      <c r="AR97" s="233">
        <v>2.1478420174699071</v>
      </c>
      <c r="AS97" s="249">
        <v>4.1373133622934342</v>
      </c>
      <c r="AT97" s="233"/>
      <c r="AU97" s="233">
        <v>2.1478420174699071</v>
      </c>
      <c r="AV97" s="283">
        <v>4.1373133622934342</v>
      </c>
      <c r="AW97" s="289">
        <v>64.33</v>
      </c>
      <c r="AX97" s="291">
        <v>268</v>
      </c>
      <c r="AY97" s="292">
        <v>-203.67000000000002</v>
      </c>
      <c r="AZ97" s="293">
        <v>45</v>
      </c>
      <c r="BA97" s="293">
        <v>88</v>
      </c>
      <c r="BB97" s="289"/>
    </row>
    <row r="98" spans="1:54">
      <c r="A98" s="185" t="s">
        <v>8544</v>
      </c>
      <c r="B98" s="33" t="s">
        <v>5220</v>
      </c>
      <c r="C98" s="33" t="s">
        <v>4499</v>
      </c>
      <c r="D98" s="122" t="s">
        <v>8545</v>
      </c>
      <c r="E98" s="33" t="s">
        <v>1412</v>
      </c>
      <c r="F98" s="1" t="s">
        <v>6289</v>
      </c>
      <c r="G98" s="1" t="s">
        <v>1367</v>
      </c>
      <c r="H98" s="1">
        <v>13183</v>
      </c>
      <c r="I98" s="1" t="s">
        <v>8415</v>
      </c>
      <c r="J98" s="1" t="e">
        <v>#VALUE!</v>
      </c>
      <c r="K98" s="1" t="s">
        <v>9079</v>
      </c>
      <c r="L98" s="176">
        <v>31</v>
      </c>
      <c r="M98" s="176">
        <v>31</v>
      </c>
      <c r="N98" s="68">
        <v>10</v>
      </c>
      <c r="O98" s="68">
        <v>7</v>
      </c>
      <c r="P98" s="68">
        <v>0</v>
      </c>
      <c r="Q98" s="68">
        <v>0</v>
      </c>
      <c r="R98" s="68">
        <v>0</v>
      </c>
      <c r="S98" s="68">
        <v>0</v>
      </c>
      <c r="T98" s="68">
        <v>159.19999999999999</v>
      </c>
      <c r="U98" s="68">
        <v>155</v>
      </c>
      <c r="V98" s="68">
        <v>63</v>
      </c>
      <c r="W98" s="68">
        <v>20</v>
      </c>
      <c r="X98" s="68">
        <v>102</v>
      </c>
      <c r="Y98" s="68">
        <v>51</v>
      </c>
      <c r="Z98" s="5">
        <v>3.5615577889447239</v>
      </c>
      <c r="AA98" s="5">
        <v>1.2939698492462313</v>
      </c>
      <c r="AB98" s="5">
        <v>4.7619047619047619</v>
      </c>
      <c r="AC98" s="5">
        <v>0</v>
      </c>
      <c r="AD98" s="5">
        <v>0</v>
      </c>
      <c r="AE98" s="5">
        <v>0</v>
      </c>
      <c r="AF98" s="5">
        <v>0</v>
      </c>
      <c r="AG98" s="5">
        <v>4.5132743362831853</v>
      </c>
      <c r="AH98" s="5">
        <v>1.3081196931225747</v>
      </c>
      <c r="AI98" s="5">
        <v>-0.73493097528279572</v>
      </c>
      <c r="AJ98" s="5">
        <v>9.8483678160277268</v>
      </c>
      <c r="AK98" s="68">
        <v>97</v>
      </c>
      <c r="AL98" s="5">
        <v>0</v>
      </c>
      <c r="AM98" s="17" t="s">
        <v>12734</v>
      </c>
      <c r="AN98" s="17" t="s">
        <v>12734</v>
      </c>
      <c r="AO98" s="5">
        <v>7.7314063767477226</v>
      </c>
      <c r="AP98" s="5">
        <v>2.1169614392800042</v>
      </c>
      <c r="AQ98" s="68">
        <v>97</v>
      </c>
      <c r="AR98" s="14">
        <v>2.1169614392800042</v>
      </c>
      <c r="AS98" s="42">
        <v>4.092206669248732</v>
      </c>
      <c r="AT98" s="19"/>
      <c r="AU98" s="19">
        <v>2.1169614392800042</v>
      </c>
      <c r="AV98" s="42">
        <v>4.092206669248732</v>
      </c>
      <c r="AW98" s="114">
        <v>463.5</v>
      </c>
      <c r="AX98" s="172">
        <v>269</v>
      </c>
      <c r="AY98" s="114">
        <v>194.5</v>
      </c>
      <c r="AZ98" s="165">
        <v>405</v>
      </c>
      <c r="BA98" s="165">
        <v>551</v>
      </c>
      <c r="BB98" s="73"/>
    </row>
    <row r="99" spans="1:54">
      <c r="A99" t="s">
        <v>1401</v>
      </c>
      <c r="B99" s="1" t="s">
        <v>4569</v>
      </c>
      <c r="C99" s="1" t="s">
        <v>3939</v>
      </c>
      <c r="D99" s="122" t="s">
        <v>710</v>
      </c>
      <c r="E99" s="1" t="s">
        <v>1376</v>
      </c>
      <c r="F99" s="1" t="s">
        <v>3643</v>
      </c>
      <c r="G99" s="1" t="s">
        <v>1367</v>
      </c>
      <c r="H99" s="1">
        <v>8223</v>
      </c>
      <c r="I99" s="1" t="s">
        <v>7996</v>
      </c>
      <c r="J99" s="1" t="e">
        <v>#VALUE!</v>
      </c>
      <c r="K99" s="1" t="s">
        <v>2915</v>
      </c>
      <c r="L99" s="176">
        <v>31</v>
      </c>
      <c r="M99" s="176">
        <v>31</v>
      </c>
      <c r="N99" s="68">
        <v>13</v>
      </c>
      <c r="O99" s="68">
        <v>9</v>
      </c>
      <c r="P99" s="68">
        <v>0</v>
      </c>
      <c r="Q99" s="68">
        <v>0</v>
      </c>
      <c r="R99" s="68">
        <v>0</v>
      </c>
      <c r="S99" s="68">
        <v>0</v>
      </c>
      <c r="T99" s="68">
        <v>176</v>
      </c>
      <c r="U99" s="68">
        <v>181</v>
      </c>
      <c r="V99" s="68">
        <v>76</v>
      </c>
      <c r="W99" s="68">
        <v>20</v>
      </c>
      <c r="X99" s="68">
        <v>90</v>
      </c>
      <c r="Y99" s="68">
        <v>49</v>
      </c>
      <c r="Z99" s="5">
        <v>3.8863636363636362</v>
      </c>
      <c r="AA99" s="5">
        <v>1.3068181818181819</v>
      </c>
      <c r="AB99" s="5">
        <v>6.1904761904761898</v>
      </c>
      <c r="AC99" s="5">
        <v>0</v>
      </c>
      <c r="AD99" s="5">
        <v>0</v>
      </c>
      <c r="AE99" s="5">
        <v>0</v>
      </c>
      <c r="AF99" s="5">
        <v>0</v>
      </c>
      <c r="AG99" s="5">
        <v>3.9823008849557517</v>
      </c>
      <c r="AH99" s="5">
        <v>0.61853237604071754</v>
      </c>
      <c r="AI99" s="5">
        <v>-0.94364275137191056</v>
      </c>
      <c r="AJ99" s="5">
        <v>9.8476667001007474</v>
      </c>
      <c r="AK99" s="68">
        <v>98</v>
      </c>
      <c r="AL99" s="5">
        <v>0</v>
      </c>
      <c r="AM99" s="17" t="s">
        <v>12734</v>
      </c>
      <c r="AN99" s="17" t="s">
        <v>12734</v>
      </c>
      <c r="AO99" s="5">
        <v>7.7314063767477226</v>
      </c>
      <c r="AP99" s="5">
        <v>2.1162603233530248</v>
      </c>
      <c r="AQ99" s="68">
        <v>98</v>
      </c>
      <c r="AR99" s="14">
        <v>2.1162603233530248</v>
      </c>
      <c r="AS99" s="42">
        <v>4.0911825620991653</v>
      </c>
      <c r="AT99" s="19"/>
      <c r="AU99" s="19">
        <v>2.1162603233530248</v>
      </c>
      <c r="AV99" s="42">
        <v>4.0911825620991653</v>
      </c>
      <c r="AW99" s="114">
        <v>524.66999999999996</v>
      </c>
      <c r="AX99" s="172">
        <v>270</v>
      </c>
      <c r="AY99" s="114">
        <v>254.66999999999996</v>
      </c>
      <c r="AZ99" s="165">
        <v>406</v>
      </c>
      <c r="BA99" s="165">
        <v>584</v>
      </c>
      <c r="BB99" s="73"/>
    </row>
    <row r="100" spans="1:54">
      <c r="A100" s="221" t="s">
        <v>2596</v>
      </c>
      <c r="B100" s="1" t="s">
        <v>4553</v>
      </c>
      <c r="C100" s="1" t="s">
        <v>5124</v>
      </c>
      <c r="D100" s="122" t="s">
        <v>1315</v>
      </c>
      <c r="E100" s="1" t="s">
        <v>1471</v>
      </c>
      <c r="F100" s="1" t="s">
        <v>6289</v>
      </c>
      <c r="G100" s="1" t="s">
        <v>1367</v>
      </c>
      <c r="H100" s="225">
        <v>12918</v>
      </c>
      <c r="I100" s="225" t="s">
        <v>8078</v>
      </c>
      <c r="J100" s="261" t="e">
        <v>#VALUE!</v>
      </c>
      <c r="K100" s="261" t="s">
        <v>2987</v>
      </c>
      <c r="L100" s="177">
        <v>66</v>
      </c>
      <c r="M100" s="177">
        <v>1</v>
      </c>
      <c r="N100" s="230">
        <v>4</v>
      </c>
      <c r="O100" s="97">
        <v>5</v>
      </c>
      <c r="P100" s="97">
        <v>0</v>
      </c>
      <c r="Q100" s="230">
        <v>18</v>
      </c>
      <c r="R100" s="97">
        <v>7</v>
      </c>
      <c r="S100" s="97">
        <v>25</v>
      </c>
      <c r="T100" s="230">
        <v>71.2</v>
      </c>
      <c r="U100" s="230">
        <v>67</v>
      </c>
      <c r="V100" s="230">
        <v>28</v>
      </c>
      <c r="W100" s="230">
        <v>5</v>
      </c>
      <c r="X100" s="230">
        <v>87</v>
      </c>
      <c r="Y100" s="230">
        <v>36</v>
      </c>
      <c r="Z100" s="233">
        <v>3.5393258426966292</v>
      </c>
      <c r="AA100" s="233">
        <v>1.446629213483146</v>
      </c>
      <c r="AB100" s="233">
        <v>1.9047619047619047</v>
      </c>
      <c r="AC100" s="267">
        <v>0</v>
      </c>
      <c r="AD100" s="233">
        <v>4.7368421052631584</v>
      </c>
      <c r="AE100" s="267">
        <v>0</v>
      </c>
      <c r="AF100" s="267">
        <v>0</v>
      </c>
      <c r="AG100" s="233">
        <v>3.8495575221238933</v>
      </c>
      <c r="AH100" s="233">
        <v>0.68936306941828551</v>
      </c>
      <c r="AI100" s="233">
        <v>-1.3366965667341824</v>
      </c>
      <c r="AJ100" s="237">
        <v>9.8438280348330593</v>
      </c>
      <c r="AK100" s="268">
        <v>99</v>
      </c>
      <c r="AL100" s="269">
        <v>0</v>
      </c>
      <c r="AM100" s="270" t="s">
        <v>12734</v>
      </c>
      <c r="AN100" s="277" t="s">
        <v>12734</v>
      </c>
      <c r="AO100" s="233">
        <v>7.7314063767477226</v>
      </c>
      <c r="AP100" s="233">
        <v>2.1124216580853368</v>
      </c>
      <c r="AQ100" s="230">
        <v>99</v>
      </c>
      <c r="AR100" s="233">
        <v>2.1124216580853368</v>
      </c>
      <c r="AS100" s="249">
        <v>4.0855754942889018</v>
      </c>
      <c r="AT100" s="233"/>
      <c r="AU100" s="233">
        <v>2.1124216580853368</v>
      </c>
      <c r="AV100" s="283">
        <v>4.0855754942889018</v>
      </c>
      <c r="AW100" s="289">
        <v>205</v>
      </c>
      <c r="AX100" s="291">
        <v>271</v>
      </c>
      <c r="AY100" s="292">
        <v>-66</v>
      </c>
      <c r="AZ100" s="293">
        <v>177</v>
      </c>
      <c r="BA100" s="293">
        <v>238</v>
      </c>
      <c r="BB100" s="289"/>
    </row>
    <row r="101" spans="1:54">
      <c r="A101" s="185" t="s">
        <v>9081</v>
      </c>
      <c r="B101" s="1" t="s">
        <v>5289</v>
      </c>
      <c r="C101" s="1" t="s">
        <v>4502</v>
      </c>
      <c r="D101" s="122" t="s">
        <v>8528</v>
      </c>
      <c r="E101" s="1" t="s">
        <v>1412</v>
      </c>
      <c r="F101" s="1" t="s">
        <v>6289</v>
      </c>
      <c r="G101" s="1" t="s">
        <v>1367</v>
      </c>
      <c r="H101" s="1">
        <v>5702</v>
      </c>
      <c r="I101" s="1" t="s">
        <v>8529</v>
      </c>
      <c r="J101" s="1" t="e">
        <v>#VALUE!</v>
      </c>
      <c r="K101" s="1" t="s">
        <v>9082</v>
      </c>
      <c r="L101" s="176">
        <v>72</v>
      </c>
      <c r="M101" s="176">
        <v>0</v>
      </c>
      <c r="N101" s="68">
        <v>9</v>
      </c>
      <c r="O101" s="68">
        <v>5</v>
      </c>
      <c r="P101" s="68">
        <v>0</v>
      </c>
      <c r="Q101" s="68">
        <v>3</v>
      </c>
      <c r="R101" s="68">
        <v>20</v>
      </c>
      <c r="S101" s="68">
        <v>23</v>
      </c>
      <c r="T101" s="68">
        <v>83.2</v>
      </c>
      <c r="U101" s="68">
        <v>58</v>
      </c>
      <c r="V101" s="68">
        <v>33</v>
      </c>
      <c r="W101" s="68">
        <v>11</v>
      </c>
      <c r="X101" s="68">
        <v>77</v>
      </c>
      <c r="Y101" s="68">
        <v>36</v>
      </c>
      <c r="Z101" s="5">
        <v>3.5697115384615383</v>
      </c>
      <c r="AA101" s="5">
        <v>1.1298076923076923</v>
      </c>
      <c r="AB101" s="5">
        <v>4.2857142857142856</v>
      </c>
      <c r="AC101" s="5">
        <v>0</v>
      </c>
      <c r="AD101" s="5">
        <v>0.78947368421052633</v>
      </c>
      <c r="AE101" s="5">
        <v>0</v>
      </c>
      <c r="AF101" s="5">
        <v>0</v>
      </c>
      <c r="AG101" s="5">
        <v>3.4070796460176989</v>
      </c>
      <c r="AH101" s="5">
        <v>0.74795830530298424</v>
      </c>
      <c r="AI101" s="5">
        <v>0.5452087058926145</v>
      </c>
      <c r="AJ101" s="5">
        <v>9.7754346271381092</v>
      </c>
      <c r="AK101" s="68">
        <v>100</v>
      </c>
      <c r="AL101" s="5">
        <v>0</v>
      </c>
      <c r="AM101" s="17" t="s">
        <v>12734</v>
      </c>
      <c r="AN101" s="17" t="s">
        <v>12734</v>
      </c>
      <c r="AO101" s="5">
        <v>7.7314063767477226</v>
      </c>
      <c r="AP101" s="5">
        <v>2.0440282503903866</v>
      </c>
      <c r="AQ101" s="68">
        <v>100</v>
      </c>
      <c r="AR101" s="14">
        <v>2.0440282503903866</v>
      </c>
      <c r="AS101" s="42">
        <v>3.9856745005896959</v>
      </c>
      <c r="AT101" s="19"/>
      <c r="AU101" s="19">
        <v>2.0440282503903866</v>
      </c>
      <c r="AV101" s="42">
        <v>3.9856745005896959</v>
      </c>
      <c r="AW101" s="114">
        <v>696.17</v>
      </c>
      <c r="AX101" s="172">
        <v>273</v>
      </c>
      <c r="AY101" s="114">
        <v>423.16999999999996</v>
      </c>
      <c r="AZ101" s="165">
        <v>611</v>
      </c>
      <c r="BA101" s="165">
        <v>727</v>
      </c>
      <c r="BB101" s="73"/>
    </row>
    <row r="102" spans="1:54">
      <c r="A102" s="185" t="s">
        <v>2252</v>
      </c>
      <c r="B102" s="1" t="s">
        <v>4923</v>
      </c>
      <c r="C102" s="1" t="s">
        <v>3931</v>
      </c>
      <c r="D102" s="122" t="s">
        <v>1089</v>
      </c>
      <c r="E102" s="1" t="s">
        <v>1441</v>
      </c>
      <c r="F102" s="1" t="s">
        <v>6289</v>
      </c>
      <c r="G102" s="1" t="s">
        <v>1367</v>
      </c>
      <c r="H102" s="1">
        <v>11423</v>
      </c>
      <c r="I102" s="1" t="s">
        <v>7174</v>
      </c>
      <c r="J102" s="1" t="e">
        <v>#VALUE!</v>
      </c>
      <c r="K102" s="1" t="s">
        <v>3662</v>
      </c>
      <c r="L102" s="176">
        <v>32</v>
      </c>
      <c r="M102" s="176">
        <v>31</v>
      </c>
      <c r="N102" s="68">
        <v>13</v>
      </c>
      <c r="O102" s="68">
        <v>9</v>
      </c>
      <c r="P102" s="68">
        <v>0</v>
      </c>
      <c r="Q102" s="68">
        <v>0</v>
      </c>
      <c r="R102" s="68">
        <v>0</v>
      </c>
      <c r="S102" s="68">
        <v>0</v>
      </c>
      <c r="T102" s="68">
        <v>171</v>
      </c>
      <c r="U102" s="68">
        <v>191</v>
      </c>
      <c r="V102" s="68">
        <v>89</v>
      </c>
      <c r="W102" s="68">
        <v>20</v>
      </c>
      <c r="X102" s="68">
        <v>152</v>
      </c>
      <c r="Y102" s="68">
        <v>46</v>
      </c>
      <c r="Z102" s="5">
        <v>4.6842105263157894</v>
      </c>
      <c r="AA102" s="5">
        <v>1.3859649122807018</v>
      </c>
      <c r="AB102" s="5">
        <v>6.1904761904761898</v>
      </c>
      <c r="AC102" s="5">
        <v>0</v>
      </c>
      <c r="AD102" s="5">
        <v>0</v>
      </c>
      <c r="AE102" s="5">
        <v>0</v>
      </c>
      <c r="AF102" s="5">
        <v>0</v>
      </c>
      <c r="AG102" s="5">
        <v>6.7256637168141591</v>
      </c>
      <c r="AH102" s="5">
        <v>-1.3181599045951624</v>
      </c>
      <c r="AI102" s="5">
        <v>-1.9124428999191354</v>
      </c>
      <c r="AJ102" s="5">
        <v>9.6855371027760508</v>
      </c>
      <c r="AK102" s="68">
        <v>101</v>
      </c>
      <c r="AL102" s="5">
        <v>0</v>
      </c>
      <c r="AM102" s="17" t="s">
        <v>12734</v>
      </c>
      <c r="AN102" s="17" t="s">
        <v>12734</v>
      </c>
      <c r="AO102" s="5">
        <v>7.7314063767477226</v>
      </c>
      <c r="AP102" s="5">
        <v>1.9541307260283283</v>
      </c>
      <c r="AQ102" s="68">
        <v>101</v>
      </c>
      <c r="AR102" s="14">
        <v>1.9541307260283283</v>
      </c>
      <c r="AS102" s="42">
        <v>3.8543628388733393</v>
      </c>
      <c r="AT102" s="19"/>
      <c r="AU102" s="19">
        <v>1.9541307260283283</v>
      </c>
      <c r="AV102" s="42">
        <v>3.8543628388733393</v>
      </c>
      <c r="AW102" s="114">
        <v>295.83</v>
      </c>
      <c r="AX102" s="172">
        <v>277</v>
      </c>
      <c r="AY102" s="114">
        <v>18.829999999999984</v>
      </c>
      <c r="AZ102" s="165">
        <v>251</v>
      </c>
      <c r="BA102" s="165">
        <v>343</v>
      </c>
      <c r="BB102" s="73"/>
    </row>
    <row r="103" spans="1:54">
      <c r="A103" s="185" t="s">
        <v>2387</v>
      </c>
      <c r="B103" s="33" t="s">
        <v>5477</v>
      </c>
      <c r="C103" s="33" t="s">
        <v>4343</v>
      </c>
      <c r="D103" s="122" t="s">
        <v>1231</v>
      </c>
      <c r="E103" s="33" t="s">
        <v>1393</v>
      </c>
      <c r="F103" s="1" t="s">
        <v>6289</v>
      </c>
      <c r="G103" s="1" t="s">
        <v>1367</v>
      </c>
      <c r="H103" s="1">
        <v>7274</v>
      </c>
      <c r="I103" s="1" t="s">
        <v>6836</v>
      </c>
      <c r="J103" s="1" t="e">
        <v>#VALUE!</v>
      </c>
      <c r="K103" s="1" t="s">
        <v>3795</v>
      </c>
      <c r="L103" s="176">
        <v>76</v>
      </c>
      <c r="M103" s="176">
        <v>0</v>
      </c>
      <c r="N103" s="68">
        <v>8</v>
      </c>
      <c r="O103" s="68">
        <v>7</v>
      </c>
      <c r="P103" s="68">
        <v>0</v>
      </c>
      <c r="Q103" s="68">
        <v>4</v>
      </c>
      <c r="R103" s="68">
        <v>31</v>
      </c>
      <c r="S103" s="68">
        <v>35</v>
      </c>
      <c r="T103" s="68">
        <v>82</v>
      </c>
      <c r="U103" s="68">
        <v>80</v>
      </c>
      <c r="V103" s="68">
        <v>30</v>
      </c>
      <c r="W103" s="68">
        <v>13</v>
      </c>
      <c r="X103" s="68">
        <v>73</v>
      </c>
      <c r="Y103" s="68">
        <v>15</v>
      </c>
      <c r="Z103" s="5">
        <v>3.2926829268292681</v>
      </c>
      <c r="AA103" s="5">
        <v>1.1585365853658536</v>
      </c>
      <c r="AB103" s="34">
        <v>3.8095238095238093</v>
      </c>
      <c r="AC103" s="34">
        <v>0</v>
      </c>
      <c r="AD103" s="34">
        <v>1.0526315789473684</v>
      </c>
      <c r="AE103" s="34">
        <v>0</v>
      </c>
      <c r="AF103" s="34">
        <v>0</v>
      </c>
      <c r="AG103" s="34">
        <v>3.2300884955752212</v>
      </c>
      <c r="AH103" s="5">
        <v>1.0815458412526064</v>
      </c>
      <c r="AI103" s="5">
        <v>0.35082248382318926</v>
      </c>
      <c r="AJ103" s="34">
        <v>9.5246122091221945</v>
      </c>
      <c r="AK103" s="106">
        <v>102</v>
      </c>
      <c r="AL103" s="34">
        <v>0</v>
      </c>
      <c r="AM103" s="35" t="s">
        <v>12734</v>
      </c>
      <c r="AN103" s="35" t="s">
        <v>12734</v>
      </c>
      <c r="AO103" s="34">
        <v>7.7314063767477226</v>
      </c>
      <c r="AP103" s="34">
        <v>1.793205832374472</v>
      </c>
      <c r="AQ103" s="106">
        <v>102</v>
      </c>
      <c r="AR103" s="34">
        <v>1.793205832374472</v>
      </c>
      <c r="AS103" s="44">
        <v>3.6193028041596982</v>
      </c>
      <c r="AT103" s="34"/>
      <c r="AU103" s="34">
        <v>1.793205832374472</v>
      </c>
      <c r="AV103" s="44">
        <v>3.6193028041596982</v>
      </c>
      <c r="AW103" s="114">
        <v>697.67</v>
      </c>
      <c r="AX103" s="172">
        <v>280</v>
      </c>
      <c r="AY103" s="114">
        <v>417.66999999999996</v>
      </c>
      <c r="AZ103" s="165">
        <v>505</v>
      </c>
      <c r="BA103" s="165">
        <v>742</v>
      </c>
      <c r="BB103" s="73"/>
    </row>
    <row r="104" spans="1:54">
      <c r="A104" s="185" t="s">
        <v>7508</v>
      </c>
      <c r="B104" s="1" t="s">
        <v>7510</v>
      </c>
      <c r="C104" s="1" t="s">
        <v>4593</v>
      </c>
      <c r="D104" s="122" t="s">
        <v>7509</v>
      </c>
      <c r="E104" s="1" t="s">
        <v>1371</v>
      </c>
      <c r="F104" s="1" t="s">
        <v>6289</v>
      </c>
      <c r="G104" s="1" t="s">
        <v>1367</v>
      </c>
      <c r="H104" s="1">
        <v>14765</v>
      </c>
      <c r="I104" s="1" t="s">
        <v>8924</v>
      </c>
      <c r="J104" s="1" t="e">
        <v>#VALUE!</v>
      </c>
      <c r="K104" s="1" t="s">
        <v>7511</v>
      </c>
      <c r="L104" s="176">
        <v>37</v>
      </c>
      <c r="M104" s="176">
        <v>8</v>
      </c>
      <c r="N104" s="68">
        <v>4</v>
      </c>
      <c r="O104" s="68">
        <v>3</v>
      </c>
      <c r="P104" s="68">
        <v>0</v>
      </c>
      <c r="Q104" s="68">
        <v>4</v>
      </c>
      <c r="R104" s="68">
        <v>5</v>
      </c>
      <c r="S104" s="68">
        <v>9</v>
      </c>
      <c r="T104" s="68">
        <v>79.2</v>
      </c>
      <c r="U104" s="68">
        <v>59</v>
      </c>
      <c r="V104" s="68">
        <v>22</v>
      </c>
      <c r="W104" s="68">
        <v>7</v>
      </c>
      <c r="X104" s="68">
        <v>85</v>
      </c>
      <c r="Y104" s="68">
        <v>27</v>
      </c>
      <c r="Z104" s="5">
        <v>2.5</v>
      </c>
      <c r="AA104" s="5">
        <v>1.0858585858585859</v>
      </c>
      <c r="AB104" s="5">
        <v>1.9047619047619047</v>
      </c>
      <c r="AC104" s="5">
        <v>0</v>
      </c>
      <c r="AD104" s="5">
        <v>1.0526315789473684</v>
      </c>
      <c r="AE104" s="5">
        <v>0</v>
      </c>
      <c r="AF104" s="5">
        <v>0</v>
      </c>
      <c r="AG104" s="5">
        <v>3.7610619469026547</v>
      </c>
      <c r="AH104" s="5">
        <v>1.9984326018808807</v>
      </c>
      <c r="AI104" s="5">
        <v>0.78132813281328162</v>
      </c>
      <c r="AJ104" s="5">
        <v>9.4982161653060917</v>
      </c>
      <c r="AK104" s="68">
        <v>103</v>
      </c>
      <c r="AL104" s="5">
        <v>0</v>
      </c>
      <c r="AM104" s="17" t="s">
        <v>12734</v>
      </c>
      <c r="AN104" s="17" t="s">
        <v>12734</v>
      </c>
      <c r="AO104" s="5">
        <v>7.7314063767477226</v>
      </c>
      <c r="AP104" s="5">
        <v>1.7668097885583691</v>
      </c>
      <c r="AQ104" s="68">
        <v>103</v>
      </c>
      <c r="AR104" s="14">
        <v>1.7668097885583691</v>
      </c>
      <c r="AS104" s="42">
        <v>3.5807465880589007</v>
      </c>
      <c r="AT104" s="19"/>
      <c r="AU104" s="19">
        <v>1.7668097885583691</v>
      </c>
      <c r="AV104" s="42">
        <v>3.5807465880589007</v>
      </c>
      <c r="AW104" s="114">
        <v>163.33000000000001</v>
      </c>
      <c r="AX104" s="172">
        <v>281</v>
      </c>
      <c r="AY104" s="114">
        <v>-117.66999999999999</v>
      </c>
      <c r="AZ104" s="165">
        <v>134</v>
      </c>
      <c r="BA104" s="165">
        <v>180</v>
      </c>
      <c r="BB104" s="73"/>
    </row>
    <row r="105" spans="1:54">
      <c r="A105" t="s">
        <v>5674</v>
      </c>
      <c r="B105" s="1" t="s">
        <v>5675</v>
      </c>
      <c r="C105" s="1" t="s">
        <v>4340</v>
      </c>
      <c r="D105" s="122" t="s">
        <v>5929</v>
      </c>
      <c r="E105" s="1" t="s">
        <v>1369</v>
      </c>
      <c r="F105" s="1" t="s">
        <v>3643</v>
      </c>
      <c r="G105" s="1" t="s">
        <v>1367</v>
      </c>
      <c r="H105" s="1">
        <v>3192</v>
      </c>
      <c r="I105" s="1" t="s">
        <v>7898</v>
      </c>
      <c r="J105" s="1" t="e">
        <v>#VALUE!</v>
      </c>
      <c r="K105" s="1" t="s">
        <v>5930</v>
      </c>
      <c r="L105" s="176">
        <v>68</v>
      </c>
      <c r="M105" s="176">
        <v>0</v>
      </c>
      <c r="N105" s="68">
        <v>4</v>
      </c>
      <c r="O105" s="68">
        <v>1</v>
      </c>
      <c r="P105" s="68">
        <v>0</v>
      </c>
      <c r="Q105" s="68">
        <v>4</v>
      </c>
      <c r="R105" s="68">
        <v>26</v>
      </c>
      <c r="S105" s="68">
        <v>30</v>
      </c>
      <c r="T105" s="68">
        <v>60</v>
      </c>
      <c r="U105" s="68">
        <v>42</v>
      </c>
      <c r="V105" s="68">
        <v>10</v>
      </c>
      <c r="W105" s="68">
        <v>6</v>
      </c>
      <c r="X105" s="68">
        <v>62</v>
      </c>
      <c r="Y105" s="68">
        <v>14</v>
      </c>
      <c r="Z105" s="5">
        <v>1.5</v>
      </c>
      <c r="AA105" s="5">
        <v>0.93333333333333335</v>
      </c>
      <c r="AB105" s="5">
        <v>1.9047619047619047</v>
      </c>
      <c r="AC105" s="5">
        <v>0</v>
      </c>
      <c r="AD105" s="5">
        <v>1.0526315789473684</v>
      </c>
      <c r="AE105" s="5">
        <v>0</v>
      </c>
      <c r="AF105" s="5">
        <v>0</v>
      </c>
      <c r="AG105" s="5">
        <v>2.7433628318584069</v>
      </c>
      <c r="AH105" s="5">
        <v>2.4756852343059288</v>
      </c>
      <c r="AI105" s="5">
        <v>1.269357705001265</v>
      </c>
      <c r="AJ105" s="5">
        <v>9.4457992548748742</v>
      </c>
      <c r="AK105" s="68">
        <v>104</v>
      </c>
      <c r="AL105" s="5">
        <v>0</v>
      </c>
      <c r="AM105" s="17" t="s">
        <v>12734</v>
      </c>
      <c r="AN105" s="17" t="s">
        <v>12734</v>
      </c>
      <c r="AO105" s="5">
        <v>7.7314063767477226</v>
      </c>
      <c r="AP105" s="5">
        <v>1.7143928781271516</v>
      </c>
      <c r="AQ105" s="68">
        <v>104</v>
      </c>
      <c r="AR105" s="14">
        <v>1.7143928781271516</v>
      </c>
      <c r="AS105" s="42">
        <v>3.5041821702998552</v>
      </c>
      <c r="AT105" s="19"/>
      <c r="AU105" s="19">
        <v>1.7143928781271516</v>
      </c>
      <c r="AV105" s="42">
        <v>3.5041821702998552</v>
      </c>
      <c r="AW105" s="114">
        <v>531.83000000000004</v>
      </c>
      <c r="AX105" s="172">
        <v>283</v>
      </c>
      <c r="AY105" s="114">
        <v>248.83000000000004</v>
      </c>
      <c r="AZ105" s="165">
        <v>458</v>
      </c>
      <c r="BA105" s="165">
        <v>606</v>
      </c>
      <c r="BB105" s="73"/>
    </row>
    <row r="106" spans="1:54">
      <c r="A106" t="s">
        <v>1835</v>
      </c>
      <c r="B106" s="1" t="s">
        <v>5033</v>
      </c>
      <c r="C106" s="1" t="s">
        <v>5034</v>
      </c>
      <c r="D106" s="122" t="s">
        <v>863</v>
      </c>
      <c r="E106" s="1" t="s">
        <v>1366</v>
      </c>
      <c r="F106" s="1" t="s">
        <v>3643</v>
      </c>
      <c r="G106" s="1" t="s">
        <v>1367</v>
      </c>
      <c r="H106" s="1">
        <v>7410</v>
      </c>
      <c r="I106" s="1" t="s">
        <v>6416</v>
      </c>
      <c r="J106" s="1" t="e">
        <v>#VALUE!</v>
      </c>
      <c r="K106" s="1" t="s">
        <v>3291</v>
      </c>
      <c r="L106" s="176">
        <v>31</v>
      </c>
      <c r="M106" s="176">
        <v>30</v>
      </c>
      <c r="N106" s="68">
        <v>12</v>
      </c>
      <c r="O106" s="68">
        <v>8</v>
      </c>
      <c r="P106" s="68">
        <v>0</v>
      </c>
      <c r="Q106" s="68">
        <v>0</v>
      </c>
      <c r="R106" s="68">
        <v>0</v>
      </c>
      <c r="S106" s="68">
        <v>0</v>
      </c>
      <c r="T106" s="68">
        <v>161.1</v>
      </c>
      <c r="U106" s="68">
        <v>160</v>
      </c>
      <c r="V106" s="68">
        <v>88</v>
      </c>
      <c r="W106" s="68">
        <v>34</v>
      </c>
      <c r="X106" s="68">
        <v>140</v>
      </c>
      <c r="Y106" s="68">
        <v>49</v>
      </c>
      <c r="Z106" s="5">
        <v>4.9162011173184359</v>
      </c>
      <c r="AA106" s="5">
        <v>1.2973308504034762</v>
      </c>
      <c r="AB106" s="5">
        <v>5.7142857142857144</v>
      </c>
      <c r="AC106" s="5">
        <v>0</v>
      </c>
      <c r="AD106" s="5">
        <v>0</v>
      </c>
      <c r="AE106" s="5">
        <v>0</v>
      </c>
      <c r="AF106" s="5">
        <v>0</v>
      </c>
      <c r="AG106" s="5">
        <v>6.1946902654867255</v>
      </c>
      <c r="AH106" s="5">
        <v>-1.777813561531439</v>
      </c>
      <c r="AI106" s="5">
        <v>-0.77976443408183616</v>
      </c>
      <c r="AJ106" s="5">
        <v>9.3513979841591652</v>
      </c>
      <c r="AK106" s="68">
        <v>105</v>
      </c>
      <c r="AL106" s="5">
        <v>0</v>
      </c>
      <c r="AM106" s="17" t="s">
        <v>12734</v>
      </c>
      <c r="AN106" s="17" t="s">
        <v>12734</v>
      </c>
      <c r="AO106" s="5">
        <v>7.7314063767477226</v>
      </c>
      <c r="AP106" s="5">
        <v>1.6199916074114427</v>
      </c>
      <c r="AQ106" s="68">
        <v>105</v>
      </c>
      <c r="AR106" s="14">
        <v>1.6199916074114427</v>
      </c>
      <c r="AS106" s="42">
        <v>3.3662919690537003</v>
      </c>
      <c r="AT106" s="19"/>
      <c r="AU106" s="19">
        <v>1.6199916074114427</v>
      </c>
      <c r="AV106" s="42">
        <v>3.3662919690537003</v>
      </c>
      <c r="AW106" s="114">
        <v>435</v>
      </c>
      <c r="AX106" s="172">
        <v>287</v>
      </c>
      <c r="AY106" s="114">
        <v>148</v>
      </c>
      <c r="AZ106" s="165">
        <v>380</v>
      </c>
      <c r="BA106" s="165">
        <v>477</v>
      </c>
      <c r="BB106" s="73"/>
    </row>
    <row r="107" spans="1:54">
      <c r="A107" t="s">
        <v>1994</v>
      </c>
      <c r="B107" s="33" t="s">
        <v>4895</v>
      </c>
      <c r="C107" s="33" t="s">
        <v>4287</v>
      </c>
      <c r="D107" s="122" t="s">
        <v>783</v>
      </c>
      <c r="E107" s="33" t="s">
        <v>1441</v>
      </c>
      <c r="F107" s="1" t="s">
        <v>6289</v>
      </c>
      <c r="G107" s="1" t="s">
        <v>1367</v>
      </c>
      <c r="H107" s="1">
        <v>4930</v>
      </c>
      <c r="I107" s="1" t="s">
        <v>7932</v>
      </c>
      <c r="J107" s="1" t="e">
        <v>#VALUE!</v>
      </c>
      <c r="K107" s="1" t="s">
        <v>3430</v>
      </c>
      <c r="L107" s="176">
        <v>31</v>
      </c>
      <c r="M107" s="176">
        <v>31</v>
      </c>
      <c r="N107" s="68">
        <v>13</v>
      </c>
      <c r="O107" s="68">
        <v>10</v>
      </c>
      <c r="P107" s="68">
        <v>0</v>
      </c>
      <c r="Q107" s="68">
        <v>0</v>
      </c>
      <c r="R107" s="68">
        <v>0</v>
      </c>
      <c r="S107" s="68">
        <v>0</v>
      </c>
      <c r="T107" s="68">
        <v>171.2</v>
      </c>
      <c r="U107" s="68">
        <v>205</v>
      </c>
      <c r="V107" s="68">
        <v>85</v>
      </c>
      <c r="W107" s="68">
        <v>26</v>
      </c>
      <c r="X107" s="68">
        <v>165</v>
      </c>
      <c r="Y107" s="68">
        <v>52</v>
      </c>
      <c r="Z107" s="5">
        <v>4.4684579439252339</v>
      </c>
      <c r="AA107" s="5">
        <v>1.5011682242990656</v>
      </c>
      <c r="AB107" s="5">
        <v>6.1904761904761898</v>
      </c>
      <c r="AC107" s="5">
        <v>0</v>
      </c>
      <c r="AD107" s="5">
        <v>0</v>
      </c>
      <c r="AE107" s="5">
        <v>0</v>
      </c>
      <c r="AF107" s="5">
        <v>0</v>
      </c>
      <c r="AG107" s="5">
        <v>7.3008849557522115</v>
      </c>
      <c r="AH107" s="5">
        <v>-0.79898249815645306</v>
      </c>
      <c r="AI107" s="5">
        <v>-3.3508353778285462</v>
      </c>
      <c r="AJ107" s="5">
        <v>9.3415432702434025</v>
      </c>
      <c r="AK107" s="68">
        <v>106</v>
      </c>
      <c r="AL107" s="5">
        <v>0</v>
      </c>
      <c r="AM107" s="17" t="s">
        <v>12734</v>
      </c>
      <c r="AN107" s="17" t="s">
        <v>12734</v>
      </c>
      <c r="AO107" s="5">
        <v>7.7314063767477226</v>
      </c>
      <c r="AP107" s="5">
        <v>1.6101368934956799</v>
      </c>
      <c r="AQ107" s="68">
        <v>106</v>
      </c>
      <c r="AR107" s="14">
        <v>1.6101368934956799</v>
      </c>
      <c r="AS107" s="42">
        <v>3.3518973695449703</v>
      </c>
      <c r="AT107" s="19"/>
      <c r="AU107" s="19">
        <v>1.6101368934956799</v>
      </c>
      <c r="AV107" s="42">
        <v>3.3518973695449703</v>
      </c>
      <c r="AW107" s="114">
        <v>387.67</v>
      </c>
      <c r="AX107" s="172">
        <v>288</v>
      </c>
      <c r="AY107" s="114">
        <v>99.670000000000016</v>
      </c>
      <c r="AZ107" s="165">
        <v>364</v>
      </c>
      <c r="BA107" s="165">
        <v>417</v>
      </c>
      <c r="BB107" s="73"/>
    </row>
    <row r="108" spans="1:54">
      <c r="A108" s="221" t="s">
        <v>2631</v>
      </c>
      <c r="B108" s="1" t="s">
        <v>5050</v>
      </c>
      <c r="C108" s="1" t="s">
        <v>5051</v>
      </c>
      <c r="D108" s="122" t="s">
        <v>966</v>
      </c>
      <c r="E108" s="1" t="s">
        <v>1376</v>
      </c>
      <c r="F108" s="1" t="s">
        <v>3643</v>
      </c>
      <c r="G108" s="1" t="s">
        <v>1367</v>
      </c>
      <c r="H108" s="225">
        <v>8753</v>
      </c>
      <c r="I108" s="225" t="s">
        <v>8119</v>
      </c>
      <c r="J108" s="261" t="e">
        <v>#VALUE!</v>
      </c>
      <c r="K108" s="261" t="s">
        <v>3694</v>
      </c>
      <c r="L108" s="177">
        <v>31</v>
      </c>
      <c r="M108" s="177">
        <v>31</v>
      </c>
      <c r="N108" s="230">
        <v>10</v>
      </c>
      <c r="O108" s="97">
        <v>10</v>
      </c>
      <c r="P108" s="97">
        <v>0</v>
      </c>
      <c r="Q108" s="230">
        <v>0</v>
      </c>
      <c r="R108" s="97">
        <v>0</v>
      </c>
      <c r="S108" s="97">
        <v>0</v>
      </c>
      <c r="T108" s="230">
        <v>165.1</v>
      </c>
      <c r="U108" s="230">
        <v>180</v>
      </c>
      <c r="V108" s="230">
        <v>80</v>
      </c>
      <c r="W108" s="230">
        <v>28</v>
      </c>
      <c r="X108" s="230">
        <v>158</v>
      </c>
      <c r="Y108" s="230">
        <v>51</v>
      </c>
      <c r="Z108" s="233">
        <v>4.3609933373712906</v>
      </c>
      <c r="AA108" s="233">
        <v>1.3991520290732891</v>
      </c>
      <c r="AB108" s="233">
        <v>4.7619047619047619</v>
      </c>
      <c r="AC108" s="267">
        <v>0</v>
      </c>
      <c r="AD108" s="233">
        <v>0</v>
      </c>
      <c r="AE108" s="267">
        <v>0</v>
      </c>
      <c r="AF108" s="267">
        <v>0</v>
      </c>
      <c r="AG108" s="233">
        <v>6.9911504424778759</v>
      </c>
      <c r="AH108" s="233">
        <v>-0.52043115978039978</v>
      </c>
      <c r="AI108" s="233">
        <v>-2.021394216873484</v>
      </c>
      <c r="AJ108" s="237">
        <v>9.2112298277287543</v>
      </c>
      <c r="AK108" s="268">
        <v>107</v>
      </c>
      <c r="AL108" s="269">
        <v>0</v>
      </c>
      <c r="AM108" s="270" t="s">
        <v>12734</v>
      </c>
      <c r="AN108" s="277" t="s">
        <v>12734</v>
      </c>
      <c r="AO108" s="233">
        <v>7.7314063767477226</v>
      </c>
      <c r="AP108" s="233">
        <v>1.4798234509810317</v>
      </c>
      <c r="AQ108" s="230">
        <v>107</v>
      </c>
      <c r="AR108" s="233">
        <v>1.4798234509810317</v>
      </c>
      <c r="AS108" s="249">
        <v>3.1615509189390467</v>
      </c>
      <c r="AT108" s="233"/>
      <c r="AU108" s="233">
        <v>1.4798234509810317</v>
      </c>
      <c r="AV108" s="283">
        <v>3.1615509189390467</v>
      </c>
      <c r="AW108" s="289">
        <v>468.33</v>
      </c>
      <c r="AX108" s="291">
        <v>290</v>
      </c>
      <c r="AY108" s="292">
        <v>178.32999999999998</v>
      </c>
      <c r="AZ108" s="293">
        <v>436</v>
      </c>
      <c r="BA108" s="293">
        <v>519</v>
      </c>
      <c r="BB108" s="289"/>
    </row>
    <row r="109" spans="1:54">
      <c r="A109" s="185" t="s">
        <v>1776</v>
      </c>
      <c r="B109" s="33" t="s">
        <v>4938</v>
      </c>
      <c r="C109" s="33" t="s">
        <v>3973</v>
      </c>
      <c r="D109" s="122" t="s">
        <v>997</v>
      </c>
      <c r="E109" s="33" t="s">
        <v>1490</v>
      </c>
      <c r="F109" s="1" t="s">
        <v>3643</v>
      </c>
      <c r="G109" s="1" t="s">
        <v>1367</v>
      </c>
      <c r="H109" s="1">
        <v>10123</v>
      </c>
      <c r="I109" s="1" t="s">
        <v>6612</v>
      </c>
      <c r="J109" s="1" t="e">
        <v>#VALUE!</v>
      </c>
      <c r="K109" s="1" t="s">
        <v>3231</v>
      </c>
      <c r="L109" s="176">
        <v>34</v>
      </c>
      <c r="M109" s="176">
        <v>29</v>
      </c>
      <c r="N109" s="68">
        <v>13</v>
      </c>
      <c r="O109" s="68">
        <v>7</v>
      </c>
      <c r="P109" s="68">
        <v>0</v>
      </c>
      <c r="Q109" s="68">
        <v>0</v>
      </c>
      <c r="R109" s="68">
        <v>2</v>
      </c>
      <c r="S109" s="68">
        <v>2</v>
      </c>
      <c r="T109" s="68">
        <v>160</v>
      </c>
      <c r="U109" s="68">
        <v>175</v>
      </c>
      <c r="V109" s="68">
        <v>86</v>
      </c>
      <c r="W109" s="68">
        <v>23</v>
      </c>
      <c r="X109" s="68">
        <v>160</v>
      </c>
      <c r="Y109" s="68">
        <v>56</v>
      </c>
      <c r="Z109" s="5">
        <v>4.8375000000000004</v>
      </c>
      <c r="AA109" s="5">
        <v>1.4437500000000001</v>
      </c>
      <c r="AB109" s="5">
        <v>6.1904761904761898</v>
      </c>
      <c r="AC109" s="5">
        <v>0</v>
      </c>
      <c r="AD109" s="5">
        <v>0</v>
      </c>
      <c r="AE109" s="5">
        <v>0</v>
      </c>
      <c r="AF109" s="5">
        <v>0</v>
      </c>
      <c r="AG109" s="5">
        <v>7.0796460176991145</v>
      </c>
      <c r="AH109" s="5">
        <v>-1.5877076298645802</v>
      </c>
      <c r="AI109" s="5">
        <v>-2.4972823691864776</v>
      </c>
      <c r="AJ109" s="5">
        <v>9.185132209124248</v>
      </c>
      <c r="AK109" s="68">
        <v>108</v>
      </c>
      <c r="AL109" s="5">
        <v>0</v>
      </c>
      <c r="AM109" s="17" t="s">
        <v>12734</v>
      </c>
      <c r="AN109" s="17" t="s">
        <v>12734</v>
      </c>
      <c r="AO109" s="5">
        <v>7.7314063767477226</v>
      </c>
      <c r="AP109" s="5">
        <v>1.4537258323765254</v>
      </c>
      <c r="AQ109" s="68">
        <v>108</v>
      </c>
      <c r="AR109" s="14">
        <v>1.4537258323765254</v>
      </c>
      <c r="AS109" s="42">
        <v>3.1234306070604276</v>
      </c>
      <c r="AT109" s="19"/>
      <c r="AU109" s="19">
        <v>1.4537258323765254</v>
      </c>
      <c r="AV109" s="42">
        <v>3.1234306070604276</v>
      </c>
      <c r="AW109" s="114">
        <v>378.17</v>
      </c>
      <c r="AX109" s="172">
        <v>292</v>
      </c>
      <c r="AY109" s="114">
        <v>86.170000000000016</v>
      </c>
      <c r="AZ109" s="165">
        <v>307</v>
      </c>
      <c r="BA109" s="165">
        <v>466</v>
      </c>
      <c r="BB109" s="73"/>
    </row>
    <row r="110" spans="1:54">
      <c r="A110" s="185" t="s">
        <v>5671</v>
      </c>
      <c r="B110" s="33" t="s">
        <v>4156</v>
      </c>
      <c r="C110" s="33" t="s">
        <v>4180</v>
      </c>
      <c r="D110" s="122" t="s">
        <v>5733</v>
      </c>
      <c r="E110" s="33" t="s">
        <v>1371</v>
      </c>
      <c r="F110" s="1" t="s">
        <v>6289</v>
      </c>
      <c r="G110" s="1" t="s">
        <v>1367</v>
      </c>
      <c r="H110" s="1">
        <v>5420</v>
      </c>
      <c r="I110" s="1" t="s">
        <v>7197</v>
      </c>
      <c r="J110" s="1" t="e">
        <v>#VALUE!</v>
      </c>
      <c r="K110" s="1" t="s">
        <v>5734</v>
      </c>
      <c r="L110" s="176">
        <v>71</v>
      </c>
      <c r="M110" s="176">
        <v>0</v>
      </c>
      <c r="N110" s="68">
        <v>7</v>
      </c>
      <c r="O110" s="68">
        <v>2</v>
      </c>
      <c r="P110" s="68">
        <v>0</v>
      </c>
      <c r="Q110" s="68">
        <v>1</v>
      </c>
      <c r="R110" s="68">
        <v>25</v>
      </c>
      <c r="S110" s="68">
        <v>26</v>
      </c>
      <c r="T110" s="68">
        <v>69.2</v>
      </c>
      <c r="U110" s="68">
        <v>43</v>
      </c>
      <c r="V110" s="68">
        <v>24</v>
      </c>
      <c r="W110" s="68">
        <v>6</v>
      </c>
      <c r="X110" s="68">
        <v>69</v>
      </c>
      <c r="Y110" s="68">
        <v>23</v>
      </c>
      <c r="Z110" s="5">
        <v>3.1213872832369942</v>
      </c>
      <c r="AA110" s="5">
        <v>0.95375722543352592</v>
      </c>
      <c r="AB110" s="5">
        <v>3.333333333333333</v>
      </c>
      <c r="AC110" s="5">
        <v>0</v>
      </c>
      <c r="AD110" s="5">
        <v>0.26315789473684209</v>
      </c>
      <c r="AE110" s="5">
        <v>0</v>
      </c>
      <c r="AF110" s="5">
        <v>0</v>
      </c>
      <c r="AG110" s="5">
        <v>3.053097345132743</v>
      </c>
      <c r="AH110" s="5">
        <v>1.1137686009047796</v>
      </c>
      <c r="AI110" s="5">
        <v>1.3782001808198612</v>
      </c>
      <c r="AJ110" s="5">
        <v>9.1415573549275582</v>
      </c>
      <c r="AK110" s="68">
        <v>109</v>
      </c>
      <c r="AL110" s="5">
        <v>0</v>
      </c>
      <c r="AM110" s="17" t="s">
        <v>12734</v>
      </c>
      <c r="AN110" s="17" t="s">
        <v>12734</v>
      </c>
      <c r="AO110" s="5">
        <v>7.7314063767477226</v>
      </c>
      <c r="AP110" s="5">
        <v>1.4101509781798356</v>
      </c>
      <c r="AQ110" s="68">
        <v>109</v>
      </c>
      <c r="AR110" s="14">
        <v>1.4101509781798356</v>
      </c>
      <c r="AS110" s="42">
        <v>3.0597816183455588</v>
      </c>
      <c r="AT110" s="19"/>
      <c r="AU110" s="19">
        <v>1.4101509781798356</v>
      </c>
      <c r="AV110" s="42">
        <v>3.0597816183455588</v>
      </c>
      <c r="AW110" s="114">
        <v>674</v>
      </c>
      <c r="AX110" s="172">
        <v>298</v>
      </c>
      <c r="AY110" s="114">
        <v>376</v>
      </c>
      <c r="AZ110" s="165">
        <v>606</v>
      </c>
      <c r="BA110" s="165">
        <v>701</v>
      </c>
      <c r="BB110" s="73"/>
    </row>
    <row r="111" spans="1:54">
      <c r="A111" s="223" t="s">
        <v>9035</v>
      </c>
      <c r="B111" s="33" t="s">
        <v>9036</v>
      </c>
      <c r="C111" s="33" t="s">
        <v>4499</v>
      </c>
      <c r="D111" s="122" t="s">
        <v>8405</v>
      </c>
      <c r="E111" s="33" t="s">
        <v>1385</v>
      </c>
      <c r="F111" s="115" t="s">
        <v>6289</v>
      </c>
      <c r="G111" s="1" t="s">
        <v>1367</v>
      </c>
      <c r="H111" s="115">
        <v>13774</v>
      </c>
      <c r="I111" s="115" t="s">
        <v>8979</v>
      </c>
      <c r="J111" s="115" t="e">
        <v>#VALUE!</v>
      </c>
      <c r="K111" s="115" t="s">
        <v>9037</v>
      </c>
      <c r="L111" s="178">
        <v>32</v>
      </c>
      <c r="M111" s="178">
        <v>28</v>
      </c>
      <c r="N111" s="116">
        <v>10</v>
      </c>
      <c r="O111" s="116">
        <v>13</v>
      </c>
      <c r="P111" s="116">
        <v>0</v>
      </c>
      <c r="Q111" s="116">
        <v>0</v>
      </c>
      <c r="R111" s="116">
        <v>0</v>
      </c>
      <c r="S111" s="116">
        <v>0</v>
      </c>
      <c r="T111" s="116">
        <v>163.1</v>
      </c>
      <c r="U111" s="116">
        <v>172</v>
      </c>
      <c r="V111" s="116">
        <v>75</v>
      </c>
      <c r="W111" s="116">
        <v>28</v>
      </c>
      <c r="X111" s="116">
        <v>129</v>
      </c>
      <c r="Y111" s="116">
        <v>48</v>
      </c>
      <c r="Z111" s="117">
        <v>4.1385652973635807</v>
      </c>
      <c r="AA111" s="117">
        <v>1.3488657265481301</v>
      </c>
      <c r="AB111" s="117">
        <v>4.7619047619047619</v>
      </c>
      <c r="AC111" s="117">
        <v>0</v>
      </c>
      <c r="AD111" s="117">
        <v>0</v>
      </c>
      <c r="AE111" s="117">
        <v>0</v>
      </c>
      <c r="AF111" s="117">
        <v>0</v>
      </c>
      <c r="AG111" s="117">
        <v>5.7079646017699108</v>
      </c>
      <c r="AH111" s="117">
        <v>2.9775653214227148E-4</v>
      </c>
      <c r="AI111" s="117">
        <v>-1.4014983024466485</v>
      </c>
      <c r="AJ111" s="117">
        <v>9.0686688177601642</v>
      </c>
      <c r="AK111" s="116">
        <v>110</v>
      </c>
      <c r="AL111" s="117">
        <v>0</v>
      </c>
      <c r="AM111" s="120" t="s">
        <v>12734</v>
      </c>
      <c r="AN111" s="120" t="s">
        <v>12734</v>
      </c>
      <c r="AO111" s="34">
        <v>7.7314063767477226</v>
      </c>
      <c r="AP111" s="117">
        <v>1.3372624410124416</v>
      </c>
      <c r="AQ111" s="116">
        <v>110</v>
      </c>
      <c r="AR111" s="117">
        <v>1.3372624410124416</v>
      </c>
      <c r="AS111" s="118">
        <v>2.9533146716365741</v>
      </c>
      <c r="AT111" s="117"/>
      <c r="AU111" s="117">
        <v>1.3372624410124416</v>
      </c>
      <c r="AV111" s="118">
        <v>2.9533146716365741</v>
      </c>
      <c r="AW111" s="121">
        <v>427</v>
      </c>
      <c r="AX111" s="173">
        <v>299</v>
      </c>
      <c r="AY111" s="121">
        <v>128</v>
      </c>
      <c r="AZ111" s="166">
        <v>375</v>
      </c>
      <c r="BA111" s="166">
        <v>478</v>
      </c>
      <c r="BB111" s="121"/>
    </row>
    <row r="112" spans="1:54">
      <c r="A112" s="185" t="s">
        <v>9779</v>
      </c>
      <c r="B112" s="33" t="s">
        <v>4384</v>
      </c>
      <c r="C112" s="33" t="s">
        <v>4521</v>
      </c>
      <c r="D112" s="122" t="s">
        <v>8391</v>
      </c>
      <c r="E112" s="33" t="s">
        <v>1396</v>
      </c>
      <c r="F112" s="1" t="s">
        <v>6289</v>
      </c>
      <c r="G112" s="1" t="s">
        <v>1367</v>
      </c>
      <c r="H112" s="1">
        <v>18684</v>
      </c>
      <c r="I112" s="1" t="s">
        <v>10988</v>
      </c>
      <c r="J112" s="1" t="e">
        <v>#VALUE!</v>
      </c>
      <c r="K112" s="1" t="s">
        <v>9780</v>
      </c>
      <c r="L112" s="176">
        <v>32</v>
      </c>
      <c r="M112" s="176">
        <v>32</v>
      </c>
      <c r="N112" s="68">
        <v>6</v>
      </c>
      <c r="O112" s="68">
        <v>14</v>
      </c>
      <c r="P112" s="68">
        <v>0</v>
      </c>
      <c r="Q112" s="68">
        <v>0</v>
      </c>
      <c r="R112" s="68">
        <v>0</v>
      </c>
      <c r="S112" s="68">
        <v>0</v>
      </c>
      <c r="T112" s="68">
        <v>197.1</v>
      </c>
      <c r="U112" s="68">
        <v>179</v>
      </c>
      <c r="V112" s="68">
        <v>85</v>
      </c>
      <c r="W112" s="68">
        <v>23</v>
      </c>
      <c r="X112" s="68">
        <v>151</v>
      </c>
      <c r="Y112" s="68">
        <v>81</v>
      </c>
      <c r="Z112" s="5">
        <v>3.8812785388127855</v>
      </c>
      <c r="AA112" s="5">
        <v>1.3191273465246069</v>
      </c>
      <c r="AB112" s="34">
        <v>2.8571428571428572</v>
      </c>
      <c r="AC112" s="34">
        <v>0</v>
      </c>
      <c r="AD112" s="34">
        <v>0</v>
      </c>
      <c r="AE112" s="34">
        <v>0</v>
      </c>
      <c r="AF112" s="34">
        <v>0</v>
      </c>
      <c r="AG112" s="34">
        <v>6.6814159292035393</v>
      </c>
      <c r="AH112" s="5">
        <v>0.68823612884915542</v>
      </c>
      <c r="AI112" s="5">
        <v>-1.1883904439826873</v>
      </c>
      <c r="AJ112" s="34">
        <v>9.0384044712128642</v>
      </c>
      <c r="AK112" s="106">
        <v>111</v>
      </c>
      <c r="AL112" s="34">
        <v>0</v>
      </c>
      <c r="AM112" s="35" t="s">
        <v>12734</v>
      </c>
      <c r="AN112" s="35" t="s">
        <v>12734</v>
      </c>
      <c r="AO112" s="34">
        <v>7.7314063767477226</v>
      </c>
      <c r="AP112" s="34">
        <v>1.3069980944651416</v>
      </c>
      <c r="AQ112" s="106">
        <v>111</v>
      </c>
      <c r="AR112" s="34">
        <v>1.3069980944651416</v>
      </c>
      <c r="AS112" s="44">
        <v>2.9091080968272358</v>
      </c>
      <c r="AT112" s="34"/>
      <c r="AU112" s="34">
        <v>1.3069980944651416</v>
      </c>
      <c r="AV112" s="42">
        <v>2.9091080968272358</v>
      </c>
      <c r="AW112" s="114">
        <v>237.17</v>
      </c>
      <c r="AX112" s="172">
        <v>301</v>
      </c>
      <c r="AY112" s="114">
        <v>-63.830000000000013</v>
      </c>
      <c r="AZ112" s="165">
        <v>175</v>
      </c>
      <c r="BA112" s="165">
        <v>294</v>
      </c>
      <c r="BB112" s="73"/>
    </row>
    <row r="113" spans="1:54">
      <c r="A113" t="s">
        <v>11569</v>
      </c>
      <c r="B113" s="33" t="s">
        <v>4569</v>
      </c>
      <c r="C113" s="33" t="s">
        <v>3969</v>
      </c>
      <c r="D113" s="122" t="s">
        <v>11142</v>
      </c>
      <c r="E113" s="33" t="s">
        <v>1414</v>
      </c>
      <c r="F113" s="1" t="s">
        <v>3643</v>
      </c>
      <c r="G113" s="1" t="s">
        <v>1367</v>
      </c>
      <c r="H113" s="1">
        <v>18337</v>
      </c>
      <c r="I113" s="1" t="s">
        <v>11570</v>
      </c>
      <c r="J113" s="1" t="e">
        <v>#VALUE!</v>
      </c>
      <c r="K113" s="1" t="s">
        <v>11571</v>
      </c>
      <c r="L113" s="176">
        <v>68</v>
      </c>
      <c r="M113" s="176">
        <v>0</v>
      </c>
      <c r="N113" s="68">
        <v>5</v>
      </c>
      <c r="O113" s="68">
        <v>4</v>
      </c>
      <c r="P113" s="68">
        <v>0</v>
      </c>
      <c r="Q113" s="68">
        <v>1</v>
      </c>
      <c r="R113" s="68">
        <v>16</v>
      </c>
      <c r="S113" s="68">
        <v>17</v>
      </c>
      <c r="T113" s="68">
        <v>65</v>
      </c>
      <c r="U113" s="68">
        <v>52</v>
      </c>
      <c r="V113" s="68">
        <v>24</v>
      </c>
      <c r="W113" s="68">
        <v>8</v>
      </c>
      <c r="X113" s="68">
        <v>110</v>
      </c>
      <c r="Y113" s="68">
        <v>18</v>
      </c>
      <c r="Z113" s="5">
        <v>3.3230769230769233</v>
      </c>
      <c r="AA113" s="5">
        <v>1.0769230769230769</v>
      </c>
      <c r="AB113" s="5">
        <v>2.3809523809523809</v>
      </c>
      <c r="AC113" s="5">
        <v>0</v>
      </c>
      <c r="AD113" s="5">
        <v>0.26315789473684209</v>
      </c>
      <c r="AE113" s="5">
        <v>0</v>
      </c>
      <c r="AF113" s="5">
        <v>0</v>
      </c>
      <c r="AG113" s="5">
        <v>4.8672566371681416</v>
      </c>
      <c r="AH113" s="5">
        <v>0.85358358330811845</v>
      </c>
      <c r="AI113" s="5">
        <v>0.6519007846514957</v>
      </c>
      <c r="AJ113" s="5">
        <v>9.0168512808169776</v>
      </c>
      <c r="AK113" s="68">
        <v>112</v>
      </c>
      <c r="AL113" s="5">
        <v>0</v>
      </c>
      <c r="AM113" s="17" t="s">
        <v>12734</v>
      </c>
      <c r="AN113" s="17" t="s">
        <v>12734</v>
      </c>
      <c r="AO113" s="5">
        <v>7.7314063767477226</v>
      </c>
      <c r="AP113" s="5">
        <v>1.285444904069255</v>
      </c>
      <c r="AQ113" s="68">
        <v>112</v>
      </c>
      <c r="AR113" s="14">
        <v>1.285444904069255</v>
      </c>
      <c r="AS113" s="42">
        <v>2.8776257477163254</v>
      </c>
      <c r="AT113" s="19"/>
      <c r="AU113" s="19">
        <v>1.285444904069255</v>
      </c>
      <c r="AV113" s="42">
        <v>2.8776257477163254</v>
      </c>
      <c r="AW113" s="114">
        <v>225.5</v>
      </c>
      <c r="AX113" s="172">
        <v>303</v>
      </c>
      <c r="AY113" s="114">
        <v>-77.5</v>
      </c>
      <c r="AZ113" s="165">
        <v>186</v>
      </c>
      <c r="BA113" s="165">
        <v>287</v>
      </c>
      <c r="BB113" s="73"/>
    </row>
    <row r="114" spans="1:54">
      <c r="A114" s="185" t="s">
        <v>2175</v>
      </c>
      <c r="B114" s="33" t="s">
        <v>5084</v>
      </c>
      <c r="C114" s="33" t="s">
        <v>3954</v>
      </c>
      <c r="D114" s="122" t="s">
        <v>1149</v>
      </c>
      <c r="E114" s="33" t="s">
        <v>1366</v>
      </c>
      <c r="F114" s="1" t="s">
        <v>3643</v>
      </c>
      <c r="G114" s="1" t="s">
        <v>1367</v>
      </c>
      <c r="H114" s="1">
        <v>1247</v>
      </c>
      <c r="I114" s="1" t="s">
        <v>7759</v>
      </c>
      <c r="J114" s="1" t="e">
        <v>#VALUE!</v>
      </c>
      <c r="K114" s="1" t="s">
        <v>3579</v>
      </c>
      <c r="L114" s="176">
        <v>73</v>
      </c>
      <c r="M114" s="176">
        <v>0</v>
      </c>
      <c r="N114" s="68">
        <v>6</v>
      </c>
      <c r="O114" s="68">
        <v>5</v>
      </c>
      <c r="P114" s="68">
        <v>0</v>
      </c>
      <c r="Q114" s="68">
        <v>2</v>
      </c>
      <c r="R114" s="68">
        <v>28</v>
      </c>
      <c r="S114" s="68">
        <v>30</v>
      </c>
      <c r="T114" s="68">
        <v>66.099999999999994</v>
      </c>
      <c r="U114" s="68">
        <v>47</v>
      </c>
      <c r="V114" s="68">
        <v>14</v>
      </c>
      <c r="W114" s="68">
        <v>5</v>
      </c>
      <c r="X114" s="68">
        <v>88</v>
      </c>
      <c r="Y114" s="68">
        <v>40</v>
      </c>
      <c r="Z114" s="5">
        <v>1.9062027231467475</v>
      </c>
      <c r="AA114" s="5">
        <v>1.3161875945537067</v>
      </c>
      <c r="AB114" s="34">
        <v>2.8571428571428572</v>
      </c>
      <c r="AC114" s="34">
        <v>0</v>
      </c>
      <c r="AD114" s="34">
        <v>0.52631578947368418</v>
      </c>
      <c r="AE114" s="34">
        <v>0</v>
      </c>
      <c r="AF114" s="34">
        <v>0</v>
      </c>
      <c r="AG114" s="34">
        <v>3.8938053097345131</v>
      </c>
      <c r="AH114" s="5">
        <v>2.2966967198164725</v>
      </c>
      <c r="AI114" s="5">
        <v>-0.58224864030141177</v>
      </c>
      <c r="AJ114" s="34">
        <v>8.9917120358661151</v>
      </c>
      <c r="AK114" s="106">
        <v>113</v>
      </c>
      <c r="AL114" s="34">
        <v>0</v>
      </c>
      <c r="AM114" s="35" t="s">
        <v>12734</v>
      </c>
      <c r="AN114" s="35" t="s">
        <v>12734</v>
      </c>
      <c r="AO114" s="34">
        <v>7.7314063767477226</v>
      </c>
      <c r="AP114" s="34">
        <v>1.2603056591183925</v>
      </c>
      <c r="AQ114" s="106">
        <v>113</v>
      </c>
      <c r="AR114" s="34">
        <v>1.2603056591183925</v>
      </c>
      <c r="AS114" s="44">
        <v>2.8409053146207786</v>
      </c>
      <c r="AT114" s="34"/>
      <c r="AU114" s="34">
        <v>1.2603056591183925</v>
      </c>
      <c r="AV114" s="44">
        <v>2.8409053146207786</v>
      </c>
      <c r="AW114" s="114">
        <v>579.16999999999996</v>
      </c>
      <c r="AX114" s="172">
        <v>305</v>
      </c>
      <c r="AY114" s="114">
        <v>274.16999999999996</v>
      </c>
      <c r="AZ114" s="165">
        <v>529</v>
      </c>
      <c r="BA114" s="165">
        <v>687</v>
      </c>
      <c r="BB114" s="73"/>
    </row>
    <row r="115" spans="1:54">
      <c r="A115" s="185" t="s">
        <v>10923</v>
      </c>
      <c r="B115" s="1" t="s">
        <v>10924</v>
      </c>
      <c r="C115" s="1" t="s">
        <v>4378</v>
      </c>
      <c r="D115" s="122" t="s">
        <v>10495</v>
      </c>
      <c r="E115" s="1" t="s">
        <v>1467</v>
      </c>
      <c r="F115" s="1" t="s">
        <v>6289</v>
      </c>
      <c r="G115" s="1" t="s">
        <v>1367</v>
      </c>
      <c r="H115" s="1">
        <v>13911</v>
      </c>
      <c r="I115" s="1" t="s">
        <v>10592</v>
      </c>
      <c r="J115" s="1" t="e">
        <v>#VALUE!</v>
      </c>
      <c r="K115" s="1" t="s">
        <v>11217</v>
      </c>
      <c r="L115" s="176">
        <v>49</v>
      </c>
      <c r="M115" s="176">
        <v>0</v>
      </c>
      <c r="N115" s="68">
        <v>6</v>
      </c>
      <c r="O115" s="68">
        <v>1</v>
      </c>
      <c r="P115" s="68">
        <v>0</v>
      </c>
      <c r="Q115" s="68">
        <v>5</v>
      </c>
      <c r="R115" s="68">
        <v>8</v>
      </c>
      <c r="S115" s="68">
        <v>13</v>
      </c>
      <c r="T115" s="68">
        <v>56</v>
      </c>
      <c r="U115" s="68">
        <v>39</v>
      </c>
      <c r="V115" s="68">
        <v>14</v>
      </c>
      <c r="W115" s="68">
        <v>5</v>
      </c>
      <c r="X115" s="68">
        <v>58</v>
      </c>
      <c r="Y115" s="68">
        <v>23</v>
      </c>
      <c r="Z115" s="5">
        <v>2.25</v>
      </c>
      <c r="AA115" s="5">
        <v>1.1071428571428572</v>
      </c>
      <c r="AB115" s="5">
        <v>2.8571428571428572</v>
      </c>
      <c r="AC115" s="5">
        <v>0</v>
      </c>
      <c r="AD115" s="5">
        <v>1.3157894736842106</v>
      </c>
      <c r="AE115" s="5">
        <v>0</v>
      </c>
      <c r="AF115" s="5">
        <v>0</v>
      </c>
      <c r="AG115" s="5">
        <v>2.5663716814159292</v>
      </c>
      <c r="AH115" s="5">
        <v>1.6760912148427454</v>
      </c>
      <c r="AI115" s="5">
        <v>0.3979497628219319</v>
      </c>
      <c r="AJ115" s="5">
        <v>8.8133449899076748</v>
      </c>
      <c r="AK115" s="68">
        <v>114</v>
      </c>
      <c r="AL115" s="5">
        <v>0</v>
      </c>
      <c r="AM115" s="17" t="s">
        <v>12734</v>
      </c>
      <c r="AN115" s="17" t="s">
        <v>12734</v>
      </c>
      <c r="AO115" s="5">
        <v>7.7314063767477226</v>
      </c>
      <c r="AP115" s="5">
        <v>1.0819386131599522</v>
      </c>
      <c r="AQ115" s="68">
        <v>114</v>
      </c>
      <c r="AR115" s="14">
        <v>1.0819386131599522</v>
      </c>
      <c r="AS115" s="42">
        <v>2.5803678485843307</v>
      </c>
      <c r="AT115" s="19"/>
      <c r="AU115" s="19">
        <v>1.0819386131599522</v>
      </c>
      <c r="AV115" s="42">
        <v>2.5803678485843307</v>
      </c>
      <c r="AW115" s="114">
        <v>306.67</v>
      </c>
      <c r="AX115" s="172">
        <v>310</v>
      </c>
      <c r="AY115" s="114">
        <v>-3.3299999999999841</v>
      </c>
      <c r="AZ115" s="165">
        <v>226</v>
      </c>
      <c r="BA115" s="165">
        <v>353</v>
      </c>
      <c r="BB115" s="73"/>
    </row>
    <row r="116" spans="1:54">
      <c r="A116" s="223" t="s">
        <v>2660</v>
      </c>
      <c r="B116" s="33" t="s">
        <v>4569</v>
      </c>
      <c r="C116" s="33" t="s">
        <v>4045</v>
      </c>
      <c r="D116" s="122" t="s">
        <v>985</v>
      </c>
      <c r="E116" s="33" t="s">
        <v>1404</v>
      </c>
      <c r="F116" s="115" t="s">
        <v>3643</v>
      </c>
      <c r="G116" s="1" t="s">
        <v>1367</v>
      </c>
      <c r="H116" s="115">
        <v>6895</v>
      </c>
      <c r="I116" s="115" t="s">
        <v>7842</v>
      </c>
      <c r="J116" s="115" t="e">
        <v>#VALUE!</v>
      </c>
      <c r="K116" s="115" t="s">
        <v>2916</v>
      </c>
      <c r="L116" s="178">
        <v>32</v>
      </c>
      <c r="M116" s="178">
        <v>27</v>
      </c>
      <c r="N116" s="116">
        <v>8</v>
      </c>
      <c r="O116" s="116">
        <v>4</v>
      </c>
      <c r="P116" s="116">
        <v>0</v>
      </c>
      <c r="Q116" s="116">
        <v>0</v>
      </c>
      <c r="R116" s="116">
        <v>0</v>
      </c>
      <c r="S116" s="116">
        <v>0</v>
      </c>
      <c r="T116" s="116">
        <v>139</v>
      </c>
      <c r="U116" s="116">
        <v>126</v>
      </c>
      <c r="V116" s="116">
        <v>65</v>
      </c>
      <c r="W116" s="116">
        <v>23</v>
      </c>
      <c r="X116" s="116">
        <v>124</v>
      </c>
      <c r="Y116" s="116">
        <v>50</v>
      </c>
      <c r="Z116" s="117">
        <v>4.2086330935251794</v>
      </c>
      <c r="AA116" s="117">
        <v>1.2661870503597121</v>
      </c>
      <c r="AB116" s="117">
        <v>3.8095238095238093</v>
      </c>
      <c r="AC116" s="117">
        <v>0</v>
      </c>
      <c r="AD116" s="117">
        <v>0</v>
      </c>
      <c r="AE116" s="117">
        <v>0</v>
      </c>
      <c r="AF116" s="117">
        <v>0</v>
      </c>
      <c r="AG116" s="117">
        <v>5.4867256637168138</v>
      </c>
      <c r="AH116" s="117">
        <v>-0.13036059212292059</v>
      </c>
      <c r="AI116" s="117">
        <v>-0.39171211770762204</v>
      </c>
      <c r="AJ116" s="117">
        <v>8.7741767634100807</v>
      </c>
      <c r="AK116" s="116">
        <v>115</v>
      </c>
      <c r="AL116" s="117">
        <v>0</v>
      </c>
      <c r="AM116" s="120" t="s">
        <v>12734</v>
      </c>
      <c r="AN116" s="120" t="s">
        <v>12734</v>
      </c>
      <c r="AO116" s="34">
        <v>7.7314063767477226</v>
      </c>
      <c r="AP116" s="117">
        <v>1.0427703866623581</v>
      </c>
      <c r="AQ116" s="116">
        <v>115</v>
      </c>
      <c r="AR116" s="117">
        <v>1.0427703866623581</v>
      </c>
      <c r="AS116" s="118">
        <v>2.52315553996538</v>
      </c>
      <c r="AT116" s="117"/>
      <c r="AU116" s="117">
        <v>1.0427703866623581</v>
      </c>
      <c r="AV116" s="118">
        <v>2.52315553996538</v>
      </c>
      <c r="AW116" s="121">
        <v>418.33</v>
      </c>
      <c r="AX116" s="173">
        <v>312</v>
      </c>
      <c r="AY116" s="121">
        <v>106.32999999999998</v>
      </c>
      <c r="AZ116" s="166">
        <v>367</v>
      </c>
      <c r="BA116" s="166">
        <v>500</v>
      </c>
      <c r="BB116" s="121"/>
    </row>
    <row r="117" spans="1:54">
      <c r="A117" t="s">
        <v>10878</v>
      </c>
      <c r="B117" s="33" t="s">
        <v>10879</v>
      </c>
      <c r="C117" s="33" t="s">
        <v>4308</v>
      </c>
      <c r="D117" s="122" t="s">
        <v>10476</v>
      </c>
      <c r="E117" s="33" t="s">
        <v>1382</v>
      </c>
      <c r="F117" s="1" t="s">
        <v>6289</v>
      </c>
      <c r="G117" s="1" t="s">
        <v>1367</v>
      </c>
      <c r="H117" s="1">
        <v>13684</v>
      </c>
      <c r="I117" s="1" t="s">
        <v>10597</v>
      </c>
      <c r="J117" s="1" t="e">
        <v>#VALUE!</v>
      </c>
      <c r="K117" s="1" t="s">
        <v>11167</v>
      </c>
      <c r="L117" s="176">
        <v>64</v>
      </c>
      <c r="M117" s="176">
        <v>0</v>
      </c>
      <c r="N117" s="68">
        <v>11</v>
      </c>
      <c r="O117" s="68">
        <v>1</v>
      </c>
      <c r="P117" s="68">
        <v>0</v>
      </c>
      <c r="Q117" s="68">
        <v>3</v>
      </c>
      <c r="R117" s="68">
        <v>18</v>
      </c>
      <c r="S117" s="68">
        <v>21</v>
      </c>
      <c r="T117" s="68">
        <v>66.099999999999994</v>
      </c>
      <c r="U117" s="68">
        <v>51</v>
      </c>
      <c r="V117" s="68">
        <v>27</v>
      </c>
      <c r="W117" s="68">
        <v>4</v>
      </c>
      <c r="X117" s="68">
        <v>60</v>
      </c>
      <c r="Y117" s="68">
        <v>34</v>
      </c>
      <c r="Z117" s="5">
        <v>3.6762481089258703</v>
      </c>
      <c r="AA117" s="5">
        <v>1.2859304084720122</v>
      </c>
      <c r="AB117" s="34">
        <v>5.2380952380952381</v>
      </c>
      <c r="AC117" s="34">
        <v>0</v>
      </c>
      <c r="AD117" s="34">
        <v>0.78947368421052633</v>
      </c>
      <c r="AE117" s="34">
        <v>0</v>
      </c>
      <c r="AF117" s="34">
        <v>0</v>
      </c>
      <c r="AG117" s="34">
        <v>2.6548672566371678</v>
      </c>
      <c r="AH117" s="5">
        <v>0.50945542299419699</v>
      </c>
      <c r="AI117" s="5">
        <v>-0.424350703948491</v>
      </c>
      <c r="AJ117" s="34">
        <v>8.7675408979886384</v>
      </c>
      <c r="AK117" s="106">
        <v>116</v>
      </c>
      <c r="AL117" s="34">
        <v>0</v>
      </c>
      <c r="AM117" s="35" t="s">
        <v>12734</v>
      </c>
      <c r="AN117" s="35" t="s">
        <v>12734</v>
      </c>
      <c r="AO117" s="34">
        <v>7.7314063767477226</v>
      </c>
      <c r="AP117" s="34">
        <v>1.0361345212409159</v>
      </c>
      <c r="AQ117" s="106">
        <v>116</v>
      </c>
      <c r="AR117" s="34">
        <v>1.0361345212409159</v>
      </c>
      <c r="AS117" s="44">
        <v>2.5134626532969295</v>
      </c>
      <c r="AT117" s="34"/>
      <c r="AU117" s="34">
        <v>1.0361345212409159</v>
      </c>
      <c r="AV117" s="44">
        <v>2.5134626532969295</v>
      </c>
      <c r="AW117" s="114">
        <v>551.66999999999996</v>
      </c>
      <c r="AX117" s="172">
        <v>313</v>
      </c>
      <c r="AY117" s="114">
        <v>238.66999999999996</v>
      </c>
      <c r="AZ117" s="165">
        <v>501</v>
      </c>
      <c r="BA117" s="165">
        <v>618</v>
      </c>
      <c r="BB117" s="73"/>
    </row>
    <row r="118" spans="1:54">
      <c r="A118" s="185" t="s">
        <v>9062</v>
      </c>
      <c r="B118" s="1" t="s">
        <v>5476</v>
      </c>
      <c r="C118" s="1" t="s">
        <v>4620</v>
      </c>
      <c r="D118" s="122" t="s">
        <v>8459</v>
      </c>
      <c r="E118" s="1" t="s">
        <v>1414</v>
      </c>
      <c r="F118" s="1" t="s">
        <v>3643</v>
      </c>
      <c r="G118" s="1" t="s">
        <v>1367</v>
      </c>
      <c r="H118" s="1">
        <v>13543</v>
      </c>
      <c r="I118" s="1" t="s">
        <v>8973</v>
      </c>
      <c r="J118" s="1" t="e">
        <v>#VALUE!</v>
      </c>
      <c r="K118" s="1" t="s">
        <v>9063</v>
      </c>
      <c r="L118" s="176">
        <v>23</v>
      </c>
      <c r="M118" s="176">
        <v>23</v>
      </c>
      <c r="N118" s="68">
        <v>6</v>
      </c>
      <c r="O118" s="68">
        <v>8</v>
      </c>
      <c r="P118" s="68">
        <v>0</v>
      </c>
      <c r="Q118" s="68">
        <v>0</v>
      </c>
      <c r="R118" s="68">
        <v>0</v>
      </c>
      <c r="S118" s="68">
        <v>0</v>
      </c>
      <c r="T118" s="68">
        <v>107</v>
      </c>
      <c r="U118" s="68">
        <v>96</v>
      </c>
      <c r="V118" s="68">
        <v>51</v>
      </c>
      <c r="W118" s="68">
        <v>14</v>
      </c>
      <c r="X118" s="68">
        <v>147</v>
      </c>
      <c r="Y118" s="68">
        <v>40</v>
      </c>
      <c r="Z118" s="5">
        <v>4.2897196261682247</v>
      </c>
      <c r="AA118" s="5">
        <v>1.2710280373831775</v>
      </c>
      <c r="AB118" s="5">
        <v>2.8571428571428572</v>
      </c>
      <c r="AC118" s="5">
        <v>0</v>
      </c>
      <c r="AD118" s="5">
        <v>0</v>
      </c>
      <c r="AE118" s="5">
        <v>0</v>
      </c>
      <c r="AF118" s="5">
        <v>0</v>
      </c>
      <c r="AG118" s="5">
        <v>6.5044247787610612</v>
      </c>
      <c r="AH118" s="5">
        <v>-0.21523987041227258</v>
      </c>
      <c r="AI118" s="5">
        <v>-0.40139149050040829</v>
      </c>
      <c r="AJ118" s="5">
        <v>8.7449362749912378</v>
      </c>
      <c r="AK118" s="68">
        <v>117</v>
      </c>
      <c r="AL118" s="5">
        <v>0</v>
      </c>
      <c r="AM118" s="17" t="s">
        <v>12734</v>
      </c>
      <c r="AN118" s="17" t="s">
        <v>12734</v>
      </c>
      <c r="AO118" s="5">
        <v>7.7314063767477226</v>
      </c>
      <c r="AP118" s="5">
        <v>1.0135298982435152</v>
      </c>
      <c r="AQ118" s="68">
        <v>117</v>
      </c>
      <c r="AR118" s="14">
        <v>1.0135298982435152</v>
      </c>
      <c r="AS118" s="42">
        <v>2.4804444959080127</v>
      </c>
      <c r="AT118" s="19"/>
      <c r="AU118" s="19">
        <v>1.0135298982435152</v>
      </c>
      <c r="AV118" s="42">
        <v>2.4804444959080127</v>
      </c>
      <c r="AW118" s="114">
        <v>35.5</v>
      </c>
      <c r="AX118" s="172">
        <v>314</v>
      </c>
      <c r="AY118" s="114">
        <v>-278.5</v>
      </c>
      <c r="AZ118" s="165">
        <v>26</v>
      </c>
      <c r="BA118" s="165">
        <v>43</v>
      </c>
      <c r="BB118" s="73"/>
    </row>
    <row r="119" spans="1:54">
      <c r="A119" s="185" t="s">
        <v>12521</v>
      </c>
      <c r="B119" s="33" t="s">
        <v>5123</v>
      </c>
      <c r="C119" s="33" t="s">
        <v>4106</v>
      </c>
      <c r="D119" s="122" t="s">
        <v>10791</v>
      </c>
      <c r="E119" s="33" t="s">
        <v>1378</v>
      </c>
      <c r="F119" s="1" t="s">
        <v>3643</v>
      </c>
      <c r="G119" s="1" t="s">
        <v>1367</v>
      </c>
      <c r="H119" s="1">
        <v>8004</v>
      </c>
      <c r="I119" s="1" t="s">
        <v>12522</v>
      </c>
      <c r="J119" s="1" t="e">
        <v>#VALUE!</v>
      </c>
      <c r="K119" s="1" t="s">
        <v>12523</v>
      </c>
      <c r="L119" s="176">
        <v>70</v>
      </c>
      <c r="M119" s="176">
        <v>0</v>
      </c>
      <c r="N119" s="68">
        <v>9</v>
      </c>
      <c r="O119" s="68">
        <v>2</v>
      </c>
      <c r="P119" s="68">
        <v>0</v>
      </c>
      <c r="Q119" s="68">
        <v>2</v>
      </c>
      <c r="R119" s="68">
        <v>6</v>
      </c>
      <c r="S119" s="68">
        <v>8</v>
      </c>
      <c r="T119" s="68">
        <v>78</v>
      </c>
      <c r="U119" s="68">
        <v>61</v>
      </c>
      <c r="V119" s="68">
        <v>33</v>
      </c>
      <c r="W119" s="68">
        <v>6</v>
      </c>
      <c r="X119" s="68">
        <v>76</v>
      </c>
      <c r="Y119" s="68">
        <v>32</v>
      </c>
      <c r="Z119" s="5">
        <v>3.8076923076923075</v>
      </c>
      <c r="AA119" s="5">
        <v>1.1923076923076923</v>
      </c>
      <c r="AB119" s="5">
        <v>4.2857142857142856</v>
      </c>
      <c r="AC119" s="5">
        <v>0</v>
      </c>
      <c r="AD119" s="5">
        <v>0.52631578947368418</v>
      </c>
      <c r="AE119" s="5">
        <v>0</v>
      </c>
      <c r="AF119" s="5">
        <v>0</v>
      </c>
      <c r="AG119" s="5">
        <v>3.3628318584070795</v>
      </c>
      <c r="AH119" s="5">
        <v>0.42762978700223392</v>
      </c>
      <c r="AI119" s="5">
        <v>0.11731030922997909</v>
      </c>
      <c r="AJ119" s="5">
        <v>8.719802029827262</v>
      </c>
      <c r="AK119" s="68">
        <v>118</v>
      </c>
      <c r="AL119" s="5">
        <v>0</v>
      </c>
      <c r="AM119" s="17" t="s">
        <v>12734</v>
      </c>
      <c r="AN119" s="17" t="s">
        <v>12734</v>
      </c>
      <c r="AO119" s="5">
        <v>7.7314063767477226</v>
      </c>
      <c r="AP119" s="5">
        <v>0.98839565307953947</v>
      </c>
      <c r="AQ119" s="68">
        <v>118</v>
      </c>
      <c r="AR119" s="14">
        <v>0.98839565307953947</v>
      </c>
      <c r="AS119" s="42">
        <v>2.4437313659092856</v>
      </c>
      <c r="AT119" s="19"/>
      <c r="AU119" s="19">
        <v>0.98839565307953947</v>
      </c>
      <c r="AV119" s="42">
        <v>2.4437313659092856</v>
      </c>
      <c r="AW119" s="114">
        <v>749.17</v>
      </c>
      <c r="AX119" s="172">
        <v>316</v>
      </c>
      <c r="AY119" s="114">
        <v>433.16999999999996</v>
      </c>
      <c r="AZ119" s="165">
        <v>740</v>
      </c>
      <c r="BA119" s="165">
        <v>740</v>
      </c>
      <c r="BB119" s="73"/>
    </row>
    <row r="120" spans="1:54">
      <c r="A120" s="65" t="s">
        <v>10290</v>
      </c>
      <c r="B120" s="33" t="s">
        <v>4221</v>
      </c>
      <c r="C120" s="33" t="s">
        <v>10291</v>
      </c>
      <c r="D120" s="122" t="s">
        <v>10257</v>
      </c>
      <c r="E120" s="33" t="s">
        <v>1414</v>
      </c>
      <c r="F120" s="1" t="s">
        <v>3643</v>
      </c>
      <c r="G120" s="1" t="s">
        <v>1367</v>
      </c>
      <c r="H120" s="1">
        <v>17496</v>
      </c>
      <c r="I120" s="1" t="s">
        <v>11023</v>
      </c>
      <c r="J120" s="1" t="e">
        <v>#VALUE!</v>
      </c>
      <c r="K120" s="1" t="s">
        <v>10292</v>
      </c>
      <c r="L120" s="176">
        <v>65</v>
      </c>
      <c r="M120" s="176">
        <v>6</v>
      </c>
      <c r="N120" s="68">
        <v>5</v>
      </c>
      <c r="O120" s="68">
        <v>8</v>
      </c>
      <c r="P120" s="68">
        <v>0</v>
      </c>
      <c r="Q120" s="77">
        <v>8</v>
      </c>
      <c r="R120" s="77">
        <v>17</v>
      </c>
      <c r="S120" s="77">
        <v>25</v>
      </c>
      <c r="T120" s="77">
        <v>68.2</v>
      </c>
      <c r="U120" s="77">
        <v>59</v>
      </c>
      <c r="V120" s="77">
        <v>26</v>
      </c>
      <c r="W120" s="77">
        <v>8</v>
      </c>
      <c r="X120" s="77">
        <v>81</v>
      </c>
      <c r="Y120" s="77">
        <v>26</v>
      </c>
      <c r="Z120" s="54">
        <v>3.4310850439882699</v>
      </c>
      <c r="AA120" s="54">
        <v>1.2463343108504399</v>
      </c>
      <c r="AB120" s="54">
        <v>2.3809523809523809</v>
      </c>
      <c r="AC120" s="54">
        <v>0</v>
      </c>
      <c r="AD120" s="54">
        <v>2.1052631578947367</v>
      </c>
      <c r="AE120" s="54">
        <v>0</v>
      </c>
      <c r="AF120" s="54">
        <v>0</v>
      </c>
      <c r="AG120" s="54">
        <v>3.5840707964601766</v>
      </c>
      <c r="AH120" s="54">
        <v>0.7774770471793373</v>
      </c>
      <c r="AI120" s="54">
        <v>-0.21674671845467178</v>
      </c>
      <c r="AJ120" s="54">
        <v>8.631016664031959</v>
      </c>
      <c r="AK120" s="77">
        <v>119</v>
      </c>
      <c r="AL120" s="54">
        <v>0</v>
      </c>
      <c r="AM120" s="59" t="s">
        <v>12734</v>
      </c>
      <c r="AN120" s="59" t="s">
        <v>12734</v>
      </c>
      <c r="AO120" s="54">
        <v>7.7314063767477226</v>
      </c>
      <c r="AP120" s="54">
        <v>0.89961028728423642</v>
      </c>
      <c r="AQ120" s="77">
        <v>119</v>
      </c>
      <c r="AR120" s="54">
        <v>0.89961028728423642</v>
      </c>
      <c r="AS120" s="60">
        <v>2.3140442137723536</v>
      </c>
      <c r="AT120" s="54"/>
      <c r="AU120" s="54">
        <v>0.89961028728423642</v>
      </c>
      <c r="AV120" s="60">
        <v>2.3140442137723536</v>
      </c>
      <c r="AW120" s="114">
        <v>436.67</v>
      </c>
      <c r="AX120" s="172">
        <v>317</v>
      </c>
      <c r="AY120" s="114">
        <v>119.67000000000002</v>
      </c>
      <c r="AZ120" s="165">
        <v>372</v>
      </c>
      <c r="BA120" s="165">
        <v>503</v>
      </c>
      <c r="BB120" s="73"/>
    </row>
    <row r="121" spans="1:54">
      <c r="A121" t="s">
        <v>11971</v>
      </c>
      <c r="B121" s="33" t="s">
        <v>11972</v>
      </c>
      <c r="C121" s="33" t="s">
        <v>3961</v>
      </c>
      <c r="D121" s="122" t="s">
        <v>10467</v>
      </c>
      <c r="E121" s="33" t="s">
        <v>1412</v>
      </c>
      <c r="F121" s="1" t="s">
        <v>6289</v>
      </c>
      <c r="G121" s="1" t="s">
        <v>1367</v>
      </c>
      <c r="H121" s="1">
        <v>12718</v>
      </c>
      <c r="I121" s="1" t="s">
        <v>11973</v>
      </c>
      <c r="J121" s="1" t="e">
        <v>#VALUE!</v>
      </c>
      <c r="K121" s="1" t="s">
        <v>11974</v>
      </c>
      <c r="L121" s="176">
        <v>35</v>
      </c>
      <c r="M121" s="176">
        <v>18</v>
      </c>
      <c r="N121" s="68">
        <v>6</v>
      </c>
      <c r="O121" s="68">
        <v>7</v>
      </c>
      <c r="P121" s="68">
        <v>0</v>
      </c>
      <c r="Q121" s="68">
        <v>0</v>
      </c>
      <c r="R121" s="68">
        <v>1</v>
      </c>
      <c r="S121" s="68">
        <v>1</v>
      </c>
      <c r="T121" s="68">
        <v>111.1</v>
      </c>
      <c r="U121" s="68">
        <v>101</v>
      </c>
      <c r="V121" s="68">
        <v>46</v>
      </c>
      <c r="W121" s="68">
        <v>14</v>
      </c>
      <c r="X121" s="68">
        <v>117</v>
      </c>
      <c r="Y121" s="68">
        <v>37</v>
      </c>
      <c r="Z121" s="5">
        <v>3.7263726372637267</v>
      </c>
      <c r="AA121" s="5">
        <v>1.2421242124212422</v>
      </c>
      <c r="AB121" s="5">
        <v>2.8571428571428572</v>
      </c>
      <c r="AC121" s="5">
        <v>0</v>
      </c>
      <c r="AD121" s="5">
        <v>0</v>
      </c>
      <c r="AE121" s="5">
        <v>0</v>
      </c>
      <c r="AF121" s="5">
        <v>0</v>
      </c>
      <c r="AG121" s="5">
        <v>5.1769911504424773</v>
      </c>
      <c r="AH121" s="5">
        <v>0.6975209185492679</v>
      </c>
      <c r="AI121" s="5">
        <v>-0.1619552302393707</v>
      </c>
      <c r="AJ121" s="5">
        <v>8.5696996958952312</v>
      </c>
      <c r="AK121" s="68">
        <v>120</v>
      </c>
      <c r="AL121" s="5">
        <v>0</v>
      </c>
      <c r="AM121" s="17" t="s">
        <v>12734</v>
      </c>
      <c r="AN121" s="17" t="s">
        <v>12734</v>
      </c>
      <c r="AO121" s="5">
        <v>7.7314063767477226</v>
      </c>
      <c r="AP121" s="5">
        <v>0.8382933191475086</v>
      </c>
      <c r="AQ121" s="68">
        <v>120</v>
      </c>
      <c r="AR121" s="14">
        <v>0.8382933191475086</v>
      </c>
      <c r="AS121" s="42">
        <v>2.2244796452864071</v>
      </c>
      <c r="AT121" s="19"/>
      <c r="AU121" s="19">
        <v>0.8382933191475086</v>
      </c>
      <c r="AV121" s="42">
        <v>2.2244796452864071</v>
      </c>
      <c r="AW121" s="114">
        <v>278.67</v>
      </c>
      <c r="AX121" s="172">
        <v>318</v>
      </c>
      <c r="AY121" s="114">
        <v>-39.329999999999984</v>
      </c>
      <c r="AZ121" s="165">
        <v>243</v>
      </c>
      <c r="BA121" s="165">
        <v>317</v>
      </c>
      <c r="BB121" s="73"/>
    </row>
    <row r="122" spans="1:54">
      <c r="A122" s="55" t="s">
        <v>1826</v>
      </c>
      <c r="B122" s="33" t="s">
        <v>4903</v>
      </c>
      <c r="C122" s="33" t="s">
        <v>4904</v>
      </c>
      <c r="D122" s="122" t="s">
        <v>719</v>
      </c>
      <c r="E122" s="33" t="s">
        <v>1441</v>
      </c>
      <c r="F122" s="1" t="s">
        <v>6289</v>
      </c>
      <c r="G122" s="1" t="s">
        <v>1367</v>
      </c>
      <c r="H122" s="1">
        <v>4972</v>
      </c>
      <c r="I122" s="1" t="s">
        <v>8058</v>
      </c>
      <c r="J122" s="1" t="e">
        <v>#VALUE!</v>
      </c>
      <c r="K122" s="1" t="s">
        <v>3283</v>
      </c>
      <c r="L122" s="176">
        <v>27</v>
      </c>
      <c r="M122" s="176">
        <v>27</v>
      </c>
      <c r="N122" s="68">
        <v>7</v>
      </c>
      <c r="O122" s="68">
        <v>7</v>
      </c>
      <c r="P122" s="68">
        <v>0</v>
      </c>
      <c r="Q122" s="68">
        <v>0</v>
      </c>
      <c r="R122" s="68">
        <v>0</v>
      </c>
      <c r="S122" s="68">
        <v>0</v>
      </c>
      <c r="T122" s="68">
        <v>141.19999999999999</v>
      </c>
      <c r="U122" s="68">
        <v>141</v>
      </c>
      <c r="V122" s="68">
        <v>60</v>
      </c>
      <c r="W122" s="68">
        <v>17</v>
      </c>
      <c r="X122" s="68">
        <v>143</v>
      </c>
      <c r="Y122" s="68">
        <v>56</v>
      </c>
      <c r="Z122" s="5">
        <v>3.8243626062322948</v>
      </c>
      <c r="AA122" s="5">
        <v>1.3951841359773371</v>
      </c>
      <c r="AB122" s="34">
        <v>3.333333333333333</v>
      </c>
      <c r="AC122" s="34">
        <v>0</v>
      </c>
      <c r="AD122" s="34">
        <v>0</v>
      </c>
      <c r="AE122" s="34">
        <v>0</v>
      </c>
      <c r="AF122" s="34">
        <v>0</v>
      </c>
      <c r="AG122" s="34">
        <v>6.3274336283185839</v>
      </c>
      <c r="AH122" s="5">
        <v>0.64873521710405813</v>
      </c>
      <c r="AI122" s="5">
        <v>-1.7504759804900165</v>
      </c>
      <c r="AJ122" s="34">
        <v>8.5590261982659577</v>
      </c>
      <c r="AK122" s="106">
        <v>121</v>
      </c>
      <c r="AL122" s="34">
        <v>0</v>
      </c>
      <c r="AM122" s="35" t="s">
        <v>12734</v>
      </c>
      <c r="AN122" s="35" t="s">
        <v>12734</v>
      </c>
      <c r="AO122" s="34">
        <v>7.7314063767477226</v>
      </c>
      <c r="AP122" s="34">
        <v>0.8276198215182351</v>
      </c>
      <c r="AQ122" s="106">
        <v>121</v>
      </c>
      <c r="AR122" s="34">
        <v>0.8276198215182351</v>
      </c>
      <c r="AS122" s="44">
        <v>2.2088890634548006</v>
      </c>
      <c r="AT122" s="34"/>
      <c r="AU122" s="34">
        <v>0.8276198215182351</v>
      </c>
      <c r="AV122" s="44">
        <v>2.2088890634548006</v>
      </c>
      <c r="AW122" s="114">
        <v>308.33</v>
      </c>
      <c r="AX122" s="172">
        <v>319</v>
      </c>
      <c r="AY122" s="114">
        <v>-10.670000000000016</v>
      </c>
      <c r="AZ122" s="165">
        <v>270</v>
      </c>
      <c r="BA122" s="165">
        <v>340</v>
      </c>
      <c r="BB122" s="73"/>
    </row>
    <row r="123" spans="1:54">
      <c r="A123" s="185" t="s">
        <v>2090</v>
      </c>
      <c r="B123" s="33" t="s">
        <v>5071</v>
      </c>
      <c r="C123" s="33" t="s">
        <v>4108</v>
      </c>
      <c r="D123" s="122" t="s">
        <v>1261</v>
      </c>
      <c r="E123" s="33" t="s">
        <v>1428</v>
      </c>
      <c r="F123" s="1" t="s">
        <v>6289</v>
      </c>
      <c r="G123" s="1" t="s">
        <v>1367</v>
      </c>
      <c r="H123" s="1">
        <v>4264</v>
      </c>
      <c r="I123" s="1" t="s">
        <v>7910</v>
      </c>
      <c r="J123" s="1" t="e">
        <v>#VALUE!</v>
      </c>
      <c r="K123" s="1" t="s">
        <v>3506</v>
      </c>
      <c r="L123" s="176">
        <v>66</v>
      </c>
      <c r="M123" s="176">
        <v>0</v>
      </c>
      <c r="N123" s="68">
        <v>5</v>
      </c>
      <c r="O123" s="68">
        <v>2</v>
      </c>
      <c r="P123" s="68">
        <v>0</v>
      </c>
      <c r="Q123" s="68">
        <v>12</v>
      </c>
      <c r="R123" s="68">
        <v>5</v>
      </c>
      <c r="S123" s="68">
        <v>17</v>
      </c>
      <c r="T123" s="68">
        <v>67.099999999999994</v>
      </c>
      <c r="U123" s="68">
        <v>71</v>
      </c>
      <c r="V123" s="68">
        <v>27</v>
      </c>
      <c r="W123" s="68">
        <v>4</v>
      </c>
      <c r="X123" s="68">
        <v>68</v>
      </c>
      <c r="Y123" s="68">
        <v>18</v>
      </c>
      <c r="Z123" s="5">
        <v>3.6214605067064087</v>
      </c>
      <c r="AA123" s="5">
        <v>1.3263785394932937</v>
      </c>
      <c r="AB123" s="27">
        <v>2.3809523809523809</v>
      </c>
      <c r="AC123" s="27">
        <v>0</v>
      </c>
      <c r="AD123" s="27">
        <v>3.1578947368421053</v>
      </c>
      <c r="AE123" s="27">
        <v>0</v>
      </c>
      <c r="AF123" s="27">
        <v>0</v>
      </c>
      <c r="AG123" s="27">
        <v>3.0088495575221237</v>
      </c>
      <c r="AH123" s="5">
        <v>0.57178207167628947</v>
      </c>
      <c r="AI123" s="5">
        <v>-0.64094928335955659</v>
      </c>
      <c r="AJ123" s="27">
        <v>8.4785294636333415</v>
      </c>
      <c r="AK123" s="97">
        <v>122</v>
      </c>
      <c r="AL123" s="27">
        <v>0</v>
      </c>
      <c r="AM123" s="28" t="s">
        <v>12734</v>
      </c>
      <c r="AN123" s="28" t="s">
        <v>12734</v>
      </c>
      <c r="AO123" s="27">
        <v>7.7314063767477226</v>
      </c>
      <c r="AP123" s="27">
        <v>0.7471230868856189</v>
      </c>
      <c r="AQ123" s="97">
        <v>122</v>
      </c>
      <c r="AR123" s="27">
        <v>0.7471230868856189</v>
      </c>
      <c r="AS123" s="43">
        <v>2.0913089625303467</v>
      </c>
      <c r="AT123" s="27"/>
      <c r="AU123" s="27">
        <v>0.7471230868856189</v>
      </c>
      <c r="AV123" s="43">
        <v>2.0913089625303467</v>
      </c>
      <c r="AW123" s="114">
        <v>232</v>
      </c>
      <c r="AX123" s="172">
        <v>323</v>
      </c>
      <c r="AY123" s="114">
        <v>-91</v>
      </c>
      <c r="AZ123" s="165">
        <v>210</v>
      </c>
      <c r="BA123" s="165">
        <v>272</v>
      </c>
      <c r="BB123" s="73"/>
    </row>
    <row r="124" spans="1:54">
      <c r="A124" s="55" t="s">
        <v>8185</v>
      </c>
      <c r="B124" s="33" t="s">
        <v>8187</v>
      </c>
      <c r="C124" s="33" t="s">
        <v>4375</v>
      </c>
      <c r="D124" s="122" t="s">
        <v>8186</v>
      </c>
      <c r="E124" s="33" t="s">
        <v>1490</v>
      </c>
      <c r="F124" s="1" t="s">
        <v>3643</v>
      </c>
      <c r="G124" s="1" t="s">
        <v>1367</v>
      </c>
      <c r="H124" s="1">
        <v>13758</v>
      </c>
      <c r="I124" s="1" t="s">
        <v>8188</v>
      </c>
      <c r="J124" s="1" t="e">
        <v>#VALUE!</v>
      </c>
      <c r="K124" s="1" t="s">
        <v>8189</v>
      </c>
      <c r="L124" s="176">
        <v>58</v>
      </c>
      <c r="M124" s="176">
        <v>0</v>
      </c>
      <c r="N124" s="68">
        <v>5</v>
      </c>
      <c r="O124" s="68">
        <v>1</v>
      </c>
      <c r="P124" s="68">
        <v>0</v>
      </c>
      <c r="Q124" s="68">
        <v>0</v>
      </c>
      <c r="R124" s="68">
        <v>15</v>
      </c>
      <c r="S124" s="68">
        <v>15</v>
      </c>
      <c r="T124" s="68">
        <v>57.2</v>
      </c>
      <c r="U124" s="68">
        <v>44</v>
      </c>
      <c r="V124" s="68">
        <v>16</v>
      </c>
      <c r="W124" s="68">
        <v>8</v>
      </c>
      <c r="X124" s="68">
        <v>82</v>
      </c>
      <c r="Y124" s="68">
        <v>14</v>
      </c>
      <c r="Z124" s="5">
        <v>2.5174825174825175</v>
      </c>
      <c r="AA124" s="5">
        <v>1.013986013986014</v>
      </c>
      <c r="AB124" s="5">
        <v>2.3809523809523809</v>
      </c>
      <c r="AC124" s="5">
        <v>0</v>
      </c>
      <c r="AD124" s="5">
        <v>0</v>
      </c>
      <c r="AE124" s="5">
        <v>0</v>
      </c>
      <c r="AF124" s="5">
        <v>0</v>
      </c>
      <c r="AG124" s="5">
        <v>3.6283185840707963</v>
      </c>
      <c r="AH124" s="5">
        <v>1.4734280787650034</v>
      </c>
      <c r="AI124" s="5">
        <v>0.83488914262450775</v>
      </c>
      <c r="AJ124" s="5">
        <v>8.3175881864126886</v>
      </c>
      <c r="AK124" s="68">
        <v>123</v>
      </c>
      <c r="AL124" s="5">
        <v>0</v>
      </c>
      <c r="AM124" s="17" t="s">
        <v>12734</v>
      </c>
      <c r="AN124" s="17" t="s">
        <v>12734</v>
      </c>
      <c r="AO124" s="5">
        <v>7.7314063767477226</v>
      </c>
      <c r="AP124" s="5">
        <v>0.58618180966496602</v>
      </c>
      <c r="AQ124" s="68">
        <v>123</v>
      </c>
      <c r="AR124" s="14">
        <v>0.58618180966496602</v>
      </c>
      <c r="AS124" s="42">
        <v>1.8562249966417796</v>
      </c>
      <c r="AT124" s="19"/>
      <c r="AU124" s="19">
        <v>0.58618180966496602</v>
      </c>
      <c r="AV124" s="42">
        <v>1.8562249966417796</v>
      </c>
      <c r="AW124" s="114">
        <v>660.83</v>
      </c>
      <c r="AX124" s="172">
        <v>325</v>
      </c>
      <c r="AY124" s="114">
        <v>335.83000000000004</v>
      </c>
      <c r="AZ124" s="165">
        <v>603</v>
      </c>
      <c r="BA124" s="165">
        <v>726</v>
      </c>
      <c r="BB124" s="73"/>
    </row>
    <row r="125" spans="1:54">
      <c r="A125" s="222" t="s">
        <v>2786</v>
      </c>
      <c r="B125" s="1" t="s">
        <v>5375</v>
      </c>
      <c r="C125" s="1" t="s">
        <v>4213</v>
      </c>
      <c r="D125" s="122" t="s">
        <v>978</v>
      </c>
      <c r="E125" s="1" t="s">
        <v>1490</v>
      </c>
      <c r="F125" s="1" t="s">
        <v>3643</v>
      </c>
      <c r="G125" s="1" t="s">
        <v>1367</v>
      </c>
      <c r="H125" s="1">
        <v>6398</v>
      </c>
      <c r="I125" s="1" t="s">
        <v>6981</v>
      </c>
      <c r="J125" s="1" t="e">
        <v>#VALUE!</v>
      </c>
      <c r="K125" s="1" t="s">
        <v>3488</v>
      </c>
      <c r="L125" s="176">
        <v>65</v>
      </c>
      <c r="M125" s="176">
        <v>0</v>
      </c>
      <c r="N125" s="68">
        <v>5</v>
      </c>
      <c r="O125" s="68">
        <v>3</v>
      </c>
      <c r="P125" s="68">
        <v>0</v>
      </c>
      <c r="Q125" s="77">
        <v>2</v>
      </c>
      <c r="R125" s="77">
        <v>17</v>
      </c>
      <c r="S125" s="77">
        <v>19</v>
      </c>
      <c r="T125" s="77">
        <v>64.099999999999994</v>
      </c>
      <c r="U125" s="77">
        <v>43</v>
      </c>
      <c r="V125" s="77">
        <v>21</v>
      </c>
      <c r="W125" s="77">
        <v>8</v>
      </c>
      <c r="X125" s="77">
        <v>79</v>
      </c>
      <c r="Y125" s="77">
        <v>26</v>
      </c>
      <c r="Z125" s="54">
        <v>2.948517940717629</v>
      </c>
      <c r="AA125" s="54">
        <v>1.076443057722309</v>
      </c>
      <c r="AB125" s="54">
        <v>2.3809523809523809</v>
      </c>
      <c r="AC125" s="54">
        <v>0</v>
      </c>
      <c r="AD125" s="54">
        <v>0.52631578947368418</v>
      </c>
      <c r="AE125" s="54">
        <v>0</v>
      </c>
      <c r="AF125" s="54">
        <v>0</v>
      </c>
      <c r="AG125" s="54">
        <v>3.4955752212389379</v>
      </c>
      <c r="AH125" s="54">
        <v>1.2107016534061843</v>
      </c>
      <c r="AI125" s="54">
        <v>0.64248498166642676</v>
      </c>
      <c r="AJ125" s="54">
        <v>8.2560300267376139</v>
      </c>
      <c r="AK125" s="77">
        <v>124</v>
      </c>
      <c r="AL125" s="54">
        <v>0</v>
      </c>
      <c r="AM125" s="59" t="s">
        <v>12734</v>
      </c>
      <c r="AN125" s="59" t="s">
        <v>12734</v>
      </c>
      <c r="AO125" s="54">
        <v>7.7314063767477226</v>
      </c>
      <c r="AP125" s="54">
        <v>0.52462364998989131</v>
      </c>
      <c r="AQ125" s="77">
        <v>124</v>
      </c>
      <c r="AR125" s="54">
        <v>0.52462364998989131</v>
      </c>
      <c r="AS125" s="60">
        <v>1.7663081241083414</v>
      </c>
      <c r="AT125" s="54"/>
      <c r="AU125" s="54">
        <v>0.52462364998989131</v>
      </c>
      <c r="AV125" s="60">
        <v>1.7663081241083414</v>
      </c>
      <c r="AW125" s="114">
        <v>557.5</v>
      </c>
      <c r="AX125" s="172">
        <v>328</v>
      </c>
      <c r="AY125" s="114">
        <v>229.5</v>
      </c>
      <c r="AZ125" s="165">
        <v>481</v>
      </c>
      <c r="BA125" s="165">
        <v>632</v>
      </c>
      <c r="BB125" s="73"/>
    </row>
    <row r="126" spans="1:54">
      <c r="A126" s="65" t="s">
        <v>10053</v>
      </c>
      <c r="B126" s="33" t="s">
        <v>10054</v>
      </c>
      <c r="C126" s="33" t="s">
        <v>3931</v>
      </c>
      <c r="D126" s="122" t="s">
        <v>8354</v>
      </c>
      <c r="E126" s="33" t="s">
        <v>1407</v>
      </c>
      <c r="F126" s="1" t="s">
        <v>3643</v>
      </c>
      <c r="G126" s="1" t="s">
        <v>1367</v>
      </c>
      <c r="H126" s="1">
        <v>14524</v>
      </c>
      <c r="I126" s="1" t="s">
        <v>8920</v>
      </c>
      <c r="J126" s="1" t="e">
        <v>#VALUE!</v>
      </c>
      <c r="K126" s="1" t="s">
        <v>10055</v>
      </c>
      <c r="L126" s="176">
        <v>70</v>
      </c>
      <c r="M126" s="176">
        <v>3</v>
      </c>
      <c r="N126" s="68">
        <v>2</v>
      </c>
      <c r="O126" s="68">
        <v>4</v>
      </c>
      <c r="P126" s="68">
        <v>0</v>
      </c>
      <c r="Q126" s="68">
        <v>14</v>
      </c>
      <c r="R126" s="68">
        <v>7</v>
      </c>
      <c r="S126" s="68">
        <v>21</v>
      </c>
      <c r="T126" s="68">
        <v>68.2</v>
      </c>
      <c r="U126" s="68">
        <v>52</v>
      </c>
      <c r="V126" s="68">
        <v>33</v>
      </c>
      <c r="W126" s="68">
        <v>7</v>
      </c>
      <c r="X126" s="68">
        <v>100</v>
      </c>
      <c r="Y126" s="68">
        <v>39</v>
      </c>
      <c r="Z126" s="5">
        <v>4.354838709677419</v>
      </c>
      <c r="AA126" s="5">
        <v>1.3343108504398826</v>
      </c>
      <c r="AB126" s="54">
        <v>0.95238095238095233</v>
      </c>
      <c r="AC126" s="54">
        <v>0</v>
      </c>
      <c r="AD126" s="54">
        <v>3.6842105263157898</v>
      </c>
      <c r="AE126" s="54">
        <v>0</v>
      </c>
      <c r="AF126" s="54">
        <v>0</v>
      </c>
      <c r="AG126" s="54">
        <v>4.4247787610619467</v>
      </c>
      <c r="AH126" s="5">
        <v>-0.1832748647169751</v>
      </c>
      <c r="AI126" s="5">
        <v>-0.68964864962854111</v>
      </c>
      <c r="AJ126" s="54">
        <v>8.1884467254131721</v>
      </c>
      <c r="AK126" s="77">
        <v>125</v>
      </c>
      <c r="AL126" s="54">
        <v>0</v>
      </c>
      <c r="AM126" s="59" t="s">
        <v>12734</v>
      </c>
      <c r="AN126" s="59" t="s">
        <v>12734</v>
      </c>
      <c r="AO126" s="54">
        <v>7.7314063767477226</v>
      </c>
      <c r="AP126" s="54">
        <v>0.45704034866544951</v>
      </c>
      <c r="AQ126" s="77">
        <v>125</v>
      </c>
      <c r="AR126" s="54">
        <v>0.45704034866544951</v>
      </c>
      <c r="AS126" s="60">
        <v>1.6675904378965596</v>
      </c>
      <c r="AT126" s="54"/>
      <c r="AU126" s="54">
        <v>0.45704034866544951</v>
      </c>
      <c r="AV126" s="60">
        <v>1.6675904378965596</v>
      </c>
      <c r="AW126" s="114">
        <v>189.83</v>
      </c>
      <c r="AX126" s="172">
        <v>329</v>
      </c>
      <c r="AY126" s="114">
        <v>-139.16999999999999</v>
      </c>
      <c r="AZ126" s="165">
        <v>167</v>
      </c>
      <c r="BA126" s="165">
        <v>219</v>
      </c>
      <c r="BB126" s="73"/>
    </row>
    <row r="127" spans="1:54">
      <c r="A127" s="185" t="s">
        <v>12238</v>
      </c>
      <c r="B127" s="33" t="s">
        <v>12240</v>
      </c>
      <c r="C127" s="33" t="s">
        <v>4499</v>
      </c>
      <c r="D127" s="122" t="s">
        <v>12239</v>
      </c>
      <c r="E127" s="33" t="s">
        <v>1388</v>
      </c>
      <c r="F127" s="1" t="s">
        <v>3643</v>
      </c>
      <c r="G127" s="1" t="s">
        <v>1367</v>
      </c>
      <c r="H127" s="1">
        <v>19979</v>
      </c>
      <c r="I127" s="1" t="s">
        <v>12241</v>
      </c>
      <c r="J127" s="1" t="e">
        <v>#VALUE!</v>
      </c>
      <c r="K127" s="1" t="s">
        <v>12242</v>
      </c>
      <c r="L127" s="176">
        <v>21</v>
      </c>
      <c r="M127" s="176">
        <v>21</v>
      </c>
      <c r="N127" s="68">
        <v>8</v>
      </c>
      <c r="O127" s="68">
        <v>6</v>
      </c>
      <c r="P127" s="68">
        <v>0</v>
      </c>
      <c r="Q127" s="68">
        <v>0</v>
      </c>
      <c r="R127" s="68">
        <v>0</v>
      </c>
      <c r="S127" s="68">
        <v>0</v>
      </c>
      <c r="T127" s="68">
        <v>115.2</v>
      </c>
      <c r="U127" s="68">
        <v>102</v>
      </c>
      <c r="V127" s="68">
        <v>49</v>
      </c>
      <c r="W127" s="68">
        <v>19</v>
      </c>
      <c r="X127" s="68">
        <v>88</v>
      </c>
      <c r="Y127" s="68">
        <v>40</v>
      </c>
      <c r="Z127" s="5">
        <v>3.828125</v>
      </c>
      <c r="AA127" s="5">
        <v>1.2326388888888888</v>
      </c>
      <c r="AB127" s="34">
        <v>3.8095238095238093</v>
      </c>
      <c r="AC127" s="34">
        <v>0</v>
      </c>
      <c r="AD127" s="34">
        <v>0</v>
      </c>
      <c r="AE127" s="34">
        <v>0</v>
      </c>
      <c r="AF127" s="34">
        <v>0</v>
      </c>
      <c r="AG127" s="34">
        <v>3.8938053097345131</v>
      </c>
      <c r="AH127" s="5">
        <v>0.54613577189307283</v>
      </c>
      <c r="AI127" s="5">
        <v>-7.5974448273553694E-2</v>
      </c>
      <c r="AJ127" s="34">
        <v>8.1734904428778421</v>
      </c>
      <c r="AK127" s="106">
        <v>126</v>
      </c>
      <c r="AL127" s="34">
        <v>0</v>
      </c>
      <c r="AM127" s="35" t="s">
        <v>12734</v>
      </c>
      <c r="AN127" s="35" t="s">
        <v>12734</v>
      </c>
      <c r="AO127" s="34">
        <v>7.7314063767477226</v>
      </c>
      <c r="AP127" s="34">
        <v>0.44208406613011952</v>
      </c>
      <c r="AQ127" s="106">
        <v>126</v>
      </c>
      <c r="AR127" s="34">
        <v>0.44208406613011952</v>
      </c>
      <c r="AS127" s="44">
        <v>1.6457440708608684</v>
      </c>
      <c r="AT127" s="34"/>
      <c r="AU127" s="34">
        <v>0.44208406613011952</v>
      </c>
      <c r="AV127" s="44">
        <v>1.6457440708608684</v>
      </c>
      <c r="AW127" s="114">
        <v>332.17</v>
      </c>
      <c r="AX127" s="172">
        <v>330</v>
      </c>
      <c r="AY127" s="114">
        <v>2.1700000000000159</v>
      </c>
      <c r="AZ127" s="165">
        <v>265</v>
      </c>
      <c r="BA127" s="165">
        <v>399</v>
      </c>
      <c r="BB127" s="73"/>
    </row>
    <row r="128" spans="1:54">
      <c r="A128" t="s">
        <v>5644</v>
      </c>
      <c r="B128" s="33" t="s">
        <v>5645</v>
      </c>
      <c r="C128" s="33" t="s">
        <v>3984</v>
      </c>
      <c r="D128" s="122" t="s">
        <v>6026</v>
      </c>
      <c r="E128" s="33" t="s">
        <v>1419</v>
      </c>
      <c r="F128" s="1" t="s">
        <v>6289</v>
      </c>
      <c r="G128" s="1" t="s">
        <v>1367</v>
      </c>
      <c r="H128" s="1">
        <v>14843</v>
      </c>
      <c r="I128" s="1" t="s">
        <v>6899</v>
      </c>
      <c r="J128" s="1" t="e">
        <v>#VALUE!</v>
      </c>
      <c r="K128" s="1" t="s">
        <v>6027</v>
      </c>
      <c r="L128" s="176">
        <v>73</v>
      </c>
      <c r="M128" s="176">
        <v>0</v>
      </c>
      <c r="N128" s="68">
        <v>1</v>
      </c>
      <c r="O128" s="68">
        <v>4</v>
      </c>
      <c r="P128" s="68">
        <v>0</v>
      </c>
      <c r="Q128" s="68">
        <v>7</v>
      </c>
      <c r="R128" s="68">
        <v>21</v>
      </c>
      <c r="S128" s="68">
        <v>28</v>
      </c>
      <c r="T128" s="68">
        <v>83.1</v>
      </c>
      <c r="U128" s="68">
        <v>68</v>
      </c>
      <c r="V128" s="68">
        <v>27</v>
      </c>
      <c r="W128" s="68">
        <v>9</v>
      </c>
      <c r="X128" s="68">
        <v>85</v>
      </c>
      <c r="Y128" s="68">
        <v>28</v>
      </c>
      <c r="Z128" s="5">
        <v>2.9241877256317692</v>
      </c>
      <c r="AA128" s="5">
        <v>1.1552346570397112</v>
      </c>
      <c r="AB128" s="5">
        <v>0.47619047619047616</v>
      </c>
      <c r="AC128" s="5">
        <v>0</v>
      </c>
      <c r="AD128" s="5">
        <v>1.8421052631578949</v>
      </c>
      <c r="AE128" s="5">
        <v>0</v>
      </c>
      <c r="AF128" s="5">
        <v>0</v>
      </c>
      <c r="AG128" s="5">
        <v>3.7610619469026547</v>
      </c>
      <c r="AH128" s="5">
        <v>1.5556713028899789</v>
      </c>
      <c r="AI128" s="5">
        <v>0.37972879185486219</v>
      </c>
      <c r="AJ128" s="5">
        <v>8.0147577809958666</v>
      </c>
      <c r="AK128" s="68">
        <v>127</v>
      </c>
      <c r="AL128" s="5">
        <v>0</v>
      </c>
      <c r="AM128" s="17" t="s">
        <v>12734</v>
      </c>
      <c r="AN128" s="17" t="s">
        <v>12734</v>
      </c>
      <c r="AO128" s="5">
        <v>7.7314063767477226</v>
      </c>
      <c r="AP128" s="5">
        <v>0.28335140424814398</v>
      </c>
      <c r="AQ128" s="68">
        <v>127</v>
      </c>
      <c r="AR128" s="14">
        <v>0.28335140424814398</v>
      </c>
      <c r="AS128" s="42">
        <v>1.4138861888080023</v>
      </c>
      <c r="AT128" s="19"/>
      <c r="AU128" s="19">
        <v>0.28335140424814398</v>
      </c>
      <c r="AV128" s="42">
        <v>1.4138861888080023</v>
      </c>
      <c r="AW128" s="114">
        <v>388</v>
      </c>
      <c r="AX128" s="172">
        <v>332</v>
      </c>
      <c r="AY128" s="114">
        <v>56</v>
      </c>
      <c r="AZ128" s="165">
        <v>365</v>
      </c>
      <c r="BA128" s="165">
        <v>418</v>
      </c>
      <c r="BB128" s="73"/>
    </row>
    <row r="129" spans="1:54">
      <c r="A129" s="185" t="s">
        <v>2242</v>
      </c>
      <c r="B129" s="33" t="s">
        <v>4885</v>
      </c>
      <c r="C129" s="33" t="s">
        <v>4071</v>
      </c>
      <c r="D129" s="122" t="s">
        <v>704</v>
      </c>
      <c r="E129" s="33" t="s">
        <v>1378</v>
      </c>
      <c r="F129" s="1" t="s">
        <v>3643</v>
      </c>
      <c r="G129" s="1" t="s">
        <v>1367</v>
      </c>
      <c r="H129" s="1">
        <v>3184</v>
      </c>
      <c r="I129" s="1" t="s">
        <v>7255</v>
      </c>
      <c r="J129" s="1" t="e">
        <v>#VALUE!</v>
      </c>
      <c r="K129" s="1" t="s">
        <v>3649</v>
      </c>
      <c r="L129" s="176">
        <v>22</v>
      </c>
      <c r="M129" s="176">
        <v>22</v>
      </c>
      <c r="N129" s="68">
        <v>7</v>
      </c>
      <c r="O129" s="68">
        <v>5</v>
      </c>
      <c r="P129" s="68">
        <v>0</v>
      </c>
      <c r="Q129" s="68">
        <v>0</v>
      </c>
      <c r="R129" s="68">
        <v>0</v>
      </c>
      <c r="S129" s="68">
        <v>0</v>
      </c>
      <c r="T129" s="68">
        <v>107.1</v>
      </c>
      <c r="U129" s="68">
        <v>109</v>
      </c>
      <c r="V129" s="68">
        <v>51</v>
      </c>
      <c r="W129" s="68">
        <v>15</v>
      </c>
      <c r="X129" s="68">
        <v>128</v>
      </c>
      <c r="Y129" s="68">
        <v>32</v>
      </c>
      <c r="Z129" s="5">
        <v>4.2857142857142856</v>
      </c>
      <c r="AA129" s="5">
        <v>1.3165266106442577</v>
      </c>
      <c r="AB129" s="34">
        <v>3.333333333333333</v>
      </c>
      <c r="AC129" s="34">
        <v>0</v>
      </c>
      <c r="AD129" s="34">
        <v>0</v>
      </c>
      <c r="AE129" s="34">
        <v>0</v>
      </c>
      <c r="AF129" s="34">
        <v>0</v>
      </c>
      <c r="AG129" s="34">
        <v>5.663716814159292</v>
      </c>
      <c r="AH129" s="5">
        <v>-0.20914374871864727</v>
      </c>
      <c r="AI129" s="5">
        <v>-0.77405238786561625</v>
      </c>
      <c r="AJ129" s="34">
        <v>8.0138540109083625</v>
      </c>
      <c r="AK129" s="106">
        <v>128</v>
      </c>
      <c r="AL129" s="34">
        <v>0</v>
      </c>
      <c r="AM129" s="35" t="s">
        <v>12734</v>
      </c>
      <c r="AN129" s="35" t="s">
        <v>12734</v>
      </c>
      <c r="AO129" s="34">
        <v>7.7314063767477226</v>
      </c>
      <c r="AP129" s="34">
        <v>0.28244763416063989</v>
      </c>
      <c r="AQ129" s="106">
        <v>128</v>
      </c>
      <c r="AR129" s="34">
        <v>0.28244763416063989</v>
      </c>
      <c r="AS129" s="44">
        <v>1.4125660684504968</v>
      </c>
      <c r="AT129" s="34"/>
      <c r="AU129" s="34">
        <v>0.28244763416063989</v>
      </c>
      <c r="AV129" s="44">
        <v>1.4125660684504968</v>
      </c>
      <c r="AW129" s="114">
        <v>184.33</v>
      </c>
      <c r="AX129" s="172">
        <v>333</v>
      </c>
      <c r="AY129" s="114">
        <v>-148.66999999999999</v>
      </c>
      <c r="AZ129" s="165">
        <v>159</v>
      </c>
      <c r="BA129" s="165">
        <v>218</v>
      </c>
      <c r="BB129" s="73"/>
    </row>
    <row r="130" spans="1:54">
      <c r="A130" s="221" t="s">
        <v>10933</v>
      </c>
      <c r="B130" s="1" t="s">
        <v>4381</v>
      </c>
      <c r="C130" s="1" t="s">
        <v>4715</v>
      </c>
      <c r="D130" s="122" t="s">
        <v>10471</v>
      </c>
      <c r="E130" s="1" t="s">
        <v>1435</v>
      </c>
      <c r="F130" s="1" t="s">
        <v>3643</v>
      </c>
      <c r="G130" s="1" t="s">
        <v>1367</v>
      </c>
      <c r="H130" s="225">
        <v>13403</v>
      </c>
      <c r="I130" s="225" t="s">
        <v>10598</v>
      </c>
      <c r="J130" s="261" t="e">
        <v>#VALUE!</v>
      </c>
      <c r="K130" s="261" t="s">
        <v>11223</v>
      </c>
      <c r="L130" s="177">
        <v>22</v>
      </c>
      <c r="M130" s="177">
        <v>7</v>
      </c>
      <c r="N130" s="230">
        <v>8</v>
      </c>
      <c r="O130" s="97">
        <v>3</v>
      </c>
      <c r="P130" s="97">
        <v>0</v>
      </c>
      <c r="Q130" s="230">
        <v>0</v>
      </c>
      <c r="R130" s="97">
        <v>1</v>
      </c>
      <c r="S130" s="97">
        <v>1</v>
      </c>
      <c r="T130" s="230">
        <v>96.1</v>
      </c>
      <c r="U130" s="230">
        <v>80</v>
      </c>
      <c r="V130" s="230">
        <v>49</v>
      </c>
      <c r="W130" s="230">
        <v>16</v>
      </c>
      <c r="X130" s="230">
        <v>101</v>
      </c>
      <c r="Y130" s="230">
        <v>34</v>
      </c>
      <c r="Z130" s="233">
        <v>4.5889698231009364</v>
      </c>
      <c r="AA130" s="233">
        <v>1.1862643080124871</v>
      </c>
      <c r="AB130" s="233">
        <v>3.8095238095238093</v>
      </c>
      <c r="AC130" s="267">
        <v>0</v>
      </c>
      <c r="AD130" s="233">
        <v>0</v>
      </c>
      <c r="AE130" s="267">
        <v>0</v>
      </c>
      <c r="AF130" s="267">
        <v>0</v>
      </c>
      <c r="AG130" s="233">
        <v>4.4690265486725664</v>
      </c>
      <c r="AH130" s="233">
        <v>-0.61687285786278767</v>
      </c>
      <c r="AI130" s="233">
        <v>0.24095159301771549</v>
      </c>
      <c r="AJ130" s="237">
        <v>7.9026290933513046</v>
      </c>
      <c r="AK130" s="268">
        <v>129</v>
      </c>
      <c r="AL130" s="269">
        <v>0</v>
      </c>
      <c r="AM130" s="270" t="s">
        <v>12734</v>
      </c>
      <c r="AN130" s="277" t="s">
        <v>12734</v>
      </c>
      <c r="AO130" s="233">
        <v>7.7314063767477226</v>
      </c>
      <c r="AP130" s="233">
        <v>0.17122271660358201</v>
      </c>
      <c r="AQ130" s="230">
        <v>129</v>
      </c>
      <c r="AR130" s="233">
        <v>0.17122271660358201</v>
      </c>
      <c r="AS130" s="249">
        <v>1.2501018754449085</v>
      </c>
      <c r="AT130" s="233"/>
      <c r="AU130" s="233">
        <v>0.17122271660358201</v>
      </c>
      <c r="AV130" s="283">
        <v>1.2501018754449085</v>
      </c>
      <c r="AW130" s="289">
        <v>578.5</v>
      </c>
      <c r="AX130" s="291">
        <v>336</v>
      </c>
      <c r="AY130" s="292">
        <v>242.5</v>
      </c>
      <c r="AZ130" s="293">
        <v>473</v>
      </c>
      <c r="BA130" s="293">
        <v>675</v>
      </c>
      <c r="BB130" s="289"/>
    </row>
    <row r="131" spans="1:54">
      <c r="A131" s="185" t="s">
        <v>1566</v>
      </c>
      <c r="B131" s="33" t="s">
        <v>5019</v>
      </c>
      <c r="C131" s="33" t="s">
        <v>3950</v>
      </c>
      <c r="D131" s="122" t="s">
        <v>748</v>
      </c>
      <c r="E131" s="33" t="s">
        <v>1378</v>
      </c>
      <c r="F131" s="1" t="s">
        <v>3643</v>
      </c>
      <c r="G131" s="1" t="s">
        <v>1367</v>
      </c>
      <c r="H131" s="1">
        <v>8782</v>
      </c>
      <c r="I131" s="1" t="s">
        <v>7241</v>
      </c>
      <c r="J131" s="1" t="e">
        <v>#VALUE!</v>
      </c>
      <c r="K131" s="1" t="s">
        <v>3038</v>
      </c>
      <c r="L131" s="176">
        <v>42</v>
      </c>
      <c r="M131" s="176">
        <v>23</v>
      </c>
      <c r="N131" s="68">
        <v>11</v>
      </c>
      <c r="O131" s="68">
        <v>8</v>
      </c>
      <c r="P131" s="68">
        <v>0</v>
      </c>
      <c r="Q131" s="68">
        <v>1</v>
      </c>
      <c r="R131" s="68">
        <v>4</v>
      </c>
      <c r="S131" s="68">
        <v>5</v>
      </c>
      <c r="T131" s="68">
        <v>150</v>
      </c>
      <c r="U131" s="68">
        <v>144</v>
      </c>
      <c r="V131" s="68">
        <v>78</v>
      </c>
      <c r="W131" s="68">
        <v>19</v>
      </c>
      <c r="X131" s="68">
        <v>108</v>
      </c>
      <c r="Y131" s="68">
        <v>58</v>
      </c>
      <c r="Z131" s="5">
        <v>4.68</v>
      </c>
      <c r="AA131" s="5">
        <v>1.3466666666666667</v>
      </c>
      <c r="AB131" s="34">
        <v>5.2380952380952381</v>
      </c>
      <c r="AC131" s="34">
        <v>0</v>
      </c>
      <c r="AD131" s="34">
        <v>0.26315789473684209</v>
      </c>
      <c r="AE131" s="34">
        <v>0</v>
      </c>
      <c r="AF131" s="34">
        <v>0</v>
      </c>
      <c r="AG131" s="34">
        <v>4.7787610619469021</v>
      </c>
      <c r="AH131" s="5">
        <v>-1.1571568475851708</v>
      </c>
      <c r="AI131" s="5">
        <v>-1.2949725465820143</v>
      </c>
      <c r="AJ131" s="34">
        <v>7.8278848006117965</v>
      </c>
      <c r="AK131" s="106">
        <v>130</v>
      </c>
      <c r="AL131" s="34">
        <v>0</v>
      </c>
      <c r="AM131" s="35" t="s">
        <v>12734</v>
      </c>
      <c r="AN131" s="35" t="s">
        <v>12734</v>
      </c>
      <c r="AO131" s="34">
        <v>7.7314063767477226</v>
      </c>
      <c r="AP131" s="34">
        <v>9.6478423864073903E-2</v>
      </c>
      <c r="AQ131" s="106">
        <v>130</v>
      </c>
      <c r="AR131" s="34">
        <v>9.6478423864073903E-2</v>
      </c>
      <c r="AS131" s="44">
        <v>1.1409242606764534</v>
      </c>
      <c r="AT131" s="34"/>
      <c r="AU131" s="34">
        <v>9.6478423864073903E-2</v>
      </c>
      <c r="AV131" s="44">
        <v>1.1409242606764534</v>
      </c>
      <c r="AW131" s="114">
        <v>705.17</v>
      </c>
      <c r="AX131" s="172">
        <v>338</v>
      </c>
      <c r="AY131" s="114">
        <v>367.16999999999996</v>
      </c>
      <c r="AZ131" s="165">
        <v>586</v>
      </c>
      <c r="BA131" s="165">
        <v>711</v>
      </c>
      <c r="BB131" s="73"/>
    </row>
    <row r="132" spans="1:54">
      <c r="A132" s="222" t="s">
        <v>10300</v>
      </c>
      <c r="B132" s="1" t="s">
        <v>10301</v>
      </c>
      <c r="C132" s="1" t="s">
        <v>5411</v>
      </c>
      <c r="D132" s="122" t="s">
        <v>8473</v>
      </c>
      <c r="E132" s="1" t="s">
        <v>1414</v>
      </c>
      <c r="F132" s="1" t="s">
        <v>3643</v>
      </c>
      <c r="G132" s="1" t="s">
        <v>1367</v>
      </c>
      <c r="H132" s="1">
        <v>8823</v>
      </c>
      <c r="I132" s="1" t="s">
        <v>8474</v>
      </c>
      <c r="J132" s="1" t="e">
        <v>#VALUE!</v>
      </c>
      <c r="K132" s="1" t="s">
        <v>10302</v>
      </c>
      <c r="L132" s="176">
        <v>50</v>
      </c>
      <c r="M132" s="176">
        <v>0</v>
      </c>
      <c r="N132" s="68">
        <v>5</v>
      </c>
      <c r="O132" s="68">
        <v>2</v>
      </c>
      <c r="P132" s="68">
        <v>0</v>
      </c>
      <c r="Q132" s="77">
        <v>2</v>
      </c>
      <c r="R132" s="77">
        <v>10</v>
      </c>
      <c r="S132" s="77">
        <v>12</v>
      </c>
      <c r="T132" s="77">
        <v>56</v>
      </c>
      <c r="U132" s="77">
        <v>36</v>
      </c>
      <c r="V132" s="77">
        <v>20</v>
      </c>
      <c r="W132" s="77">
        <v>9</v>
      </c>
      <c r="X132" s="77">
        <v>70</v>
      </c>
      <c r="Y132" s="77">
        <v>19</v>
      </c>
      <c r="Z132" s="54">
        <v>3.2142857142857144</v>
      </c>
      <c r="AA132" s="54">
        <v>0.9821428571428571</v>
      </c>
      <c r="AB132" s="54">
        <v>2.3809523809523809</v>
      </c>
      <c r="AC132" s="54">
        <v>0</v>
      </c>
      <c r="AD132" s="54">
        <v>0.52631578947368418</v>
      </c>
      <c r="AE132" s="54">
        <v>0</v>
      </c>
      <c r="AF132" s="54">
        <v>0</v>
      </c>
      <c r="AG132" s="54">
        <v>3.0973451327433628</v>
      </c>
      <c r="AH132" s="54">
        <v>0.84451343460103978</v>
      </c>
      <c r="AI132" s="54">
        <v>0.95507943077264978</v>
      </c>
      <c r="AJ132" s="54">
        <v>7.8042061685431179</v>
      </c>
      <c r="AK132" s="77">
        <v>131</v>
      </c>
      <c r="AL132" s="54">
        <v>0</v>
      </c>
      <c r="AM132" s="59" t="s">
        <v>12734</v>
      </c>
      <c r="AN132" s="59" t="s">
        <v>12734</v>
      </c>
      <c r="AO132" s="54">
        <v>7.7314063767477226</v>
      </c>
      <c r="AP132" s="54">
        <v>7.2799791795395308E-2</v>
      </c>
      <c r="AQ132" s="77">
        <v>131</v>
      </c>
      <c r="AR132" s="54">
        <v>7.2799791795395308E-2</v>
      </c>
      <c r="AS132" s="60">
        <v>1.1063373179750515</v>
      </c>
      <c r="AT132" s="54"/>
      <c r="AU132" s="54">
        <v>7.2799791795395308E-2</v>
      </c>
      <c r="AV132" s="60">
        <v>1.1063373179750515</v>
      </c>
      <c r="AW132" s="114">
        <v>713</v>
      </c>
      <c r="AX132" s="172">
        <v>340</v>
      </c>
      <c r="AY132" s="114">
        <v>373</v>
      </c>
      <c r="AZ132" s="165">
        <v>676</v>
      </c>
      <c r="BA132" s="165">
        <v>749</v>
      </c>
      <c r="BB132" s="73"/>
    </row>
    <row r="133" spans="1:54">
      <c r="A133" s="223" t="s">
        <v>12589</v>
      </c>
      <c r="B133" s="33" t="s">
        <v>12590</v>
      </c>
      <c r="C133" s="33" t="s">
        <v>3969</v>
      </c>
      <c r="D133" s="122" t="s">
        <v>10501</v>
      </c>
      <c r="E133" s="33" t="s">
        <v>1388</v>
      </c>
      <c r="F133" s="115" t="s">
        <v>3643</v>
      </c>
      <c r="G133" s="1" t="s">
        <v>1367</v>
      </c>
      <c r="H133" s="115">
        <v>15594</v>
      </c>
      <c r="I133" s="115" t="s">
        <v>12591</v>
      </c>
      <c r="J133" s="115" t="e">
        <v>#VALUE!</v>
      </c>
      <c r="K133" s="115" t="s">
        <v>12592</v>
      </c>
      <c r="L133" s="178">
        <v>55</v>
      </c>
      <c r="M133" s="178">
        <v>0</v>
      </c>
      <c r="N133" s="116">
        <v>5</v>
      </c>
      <c r="O133" s="116">
        <v>1</v>
      </c>
      <c r="P133" s="116">
        <v>0</v>
      </c>
      <c r="Q133" s="116">
        <v>4</v>
      </c>
      <c r="R133" s="116">
        <v>12</v>
      </c>
      <c r="S133" s="116">
        <v>16</v>
      </c>
      <c r="T133" s="116">
        <v>57.2</v>
      </c>
      <c r="U133" s="116">
        <v>47</v>
      </c>
      <c r="V133" s="116">
        <v>18</v>
      </c>
      <c r="W133" s="116">
        <v>10</v>
      </c>
      <c r="X133" s="116">
        <v>60</v>
      </c>
      <c r="Y133" s="116">
        <v>15</v>
      </c>
      <c r="Z133" s="117">
        <v>2.8321678321678321</v>
      </c>
      <c r="AA133" s="117">
        <v>1.083916083916084</v>
      </c>
      <c r="AB133" s="117">
        <v>2.3809523809523809</v>
      </c>
      <c r="AC133" s="117">
        <v>0</v>
      </c>
      <c r="AD133" s="117">
        <v>1.0526315789473684</v>
      </c>
      <c r="AE133" s="117">
        <v>0</v>
      </c>
      <c r="AF133" s="117">
        <v>0</v>
      </c>
      <c r="AG133" s="117">
        <v>2.6548672566371678</v>
      </c>
      <c r="AH133" s="117">
        <v>1.1965026160225485</v>
      </c>
      <c r="AI133" s="117">
        <v>0.51683613591040856</v>
      </c>
      <c r="AJ133" s="117">
        <v>7.8017899684698744</v>
      </c>
      <c r="AK133" s="116">
        <v>132</v>
      </c>
      <c r="AL133" s="117">
        <v>0</v>
      </c>
      <c r="AM133" s="120" t="s">
        <v>12734</v>
      </c>
      <c r="AN133" s="120" t="s">
        <v>12734</v>
      </c>
      <c r="AO133" s="34">
        <v>7.7314063767477226</v>
      </c>
      <c r="AP133" s="117">
        <v>7.0383591722151806E-2</v>
      </c>
      <c r="AQ133" s="116">
        <v>132</v>
      </c>
      <c r="AR133" s="117">
        <v>7.0383591722151806E-2</v>
      </c>
      <c r="AS133" s="118">
        <v>1.102808018932522</v>
      </c>
      <c r="AT133" s="117"/>
      <c r="AU133" s="117">
        <v>7.0383591722151806E-2</v>
      </c>
      <c r="AV133" s="118">
        <v>1.102808018932522</v>
      </c>
      <c r="AW133" s="121">
        <v>623</v>
      </c>
      <c r="AX133" s="173">
        <v>341</v>
      </c>
      <c r="AY133" s="121">
        <v>282</v>
      </c>
      <c r="AZ133" s="166">
        <v>540</v>
      </c>
      <c r="BA133" s="166">
        <v>700</v>
      </c>
      <c r="BB133" s="121"/>
    </row>
    <row r="134" spans="1:54">
      <c r="A134" s="185" t="s">
        <v>2195</v>
      </c>
      <c r="B134" s="33" t="s">
        <v>5024</v>
      </c>
      <c r="C134" s="33" t="s">
        <v>4264</v>
      </c>
      <c r="D134" s="122" t="s">
        <v>930</v>
      </c>
      <c r="E134" s="33" t="s">
        <v>1369</v>
      </c>
      <c r="F134" s="1" t="s">
        <v>3643</v>
      </c>
      <c r="G134" s="1" t="s">
        <v>1367</v>
      </c>
      <c r="H134" s="1">
        <v>5401</v>
      </c>
      <c r="I134" s="1" t="s">
        <v>6806</v>
      </c>
      <c r="J134" s="1" t="e">
        <v>#VALUE!</v>
      </c>
      <c r="K134" s="1" t="s">
        <v>3600</v>
      </c>
      <c r="L134" s="176">
        <v>23</v>
      </c>
      <c r="M134" s="176">
        <v>15</v>
      </c>
      <c r="N134" s="68">
        <v>7</v>
      </c>
      <c r="O134" s="68">
        <v>6</v>
      </c>
      <c r="P134" s="68">
        <v>0</v>
      </c>
      <c r="Q134" s="68">
        <v>0</v>
      </c>
      <c r="R134" s="68">
        <v>0</v>
      </c>
      <c r="S134" s="68">
        <v>0</v>
      </c>
      <c r="T134" s="68">
        <v>91.2</v>
      </c>
      <c r="U134" s="68">
        <v>78</v>
      </c>
      <c r="V134" s="68">
        <v>42</v>
      </c>
      <c r="W134" s="68">
        <v>15</v>
      </c>
      <c r="X134" s="68">
        <v>96</v>
      </c>
      <c r="Y134" s="68">
        <v>31</v>
      </c>
      <c r="Z134" s="5">
        <v>4.1447368421052628</v>
      </c>
      <c r="AA134" s="5">
        <v>1.1951754385964912</v>
      </c>
      <c r="AB134" s="34">
        <v>3.333333333333333</v>
      </c>
      <c r="AC134" s="34">
        <v>0</v>
      </c>
      <c r="AD134" s="34">
        <v>0</v>
      </c>
      <c r="AE134" s="34">
        <v>0</v>
      </c>
      <c r="AF134" s="34">
        <v>0</v>
      </c>
      <c r="AG134" s="34">
        <v>4.2477876106194685</v>
      </c>
      <c r="AH134" s="5">
        <v>2.2643462508902538E-2</v>
      </c>
      <c r="AI134" s="5">
        <v>0.15479972012211404</v>
      </c>
      <c r="AJ134" s="34">
        <v>7.7585641265838179</v>
      </c>
      <c r="AK134" s="106">
        <v>133</v>
      </c>
      <c r="AL134" s="34">
        <v>0</v>
      </c>
      <c r="AM134" s="35" t="s">
        <v>12734</v>
      </c>
      <c r="AN134" s="35" t="s">
        <v>12734</v>
      </c>
      <c r="AO134" s="34">
        <v>7.7314063767477226</v>
      </c>
      <c r="AP134" s="34">
        <v>2.7157749836095313E-2</v>
      </c>
      <c r="AQ134" s="106">
        <v>133</v>
      </c>
      <c r="AR134" s="34">
        <v>2.7157749836095313E-2</v>
      </c>
      <c r="AS134" s="44">
        <v>1.0396688260857145</v>
      </c>
      <c r="AT134" s="34"/>
      <c r="AU134" s="34">
        <v>2.7157749836095313E-2</v>
      </c>
      <c r="AV134" s="44">
        <v>1.0396688260857145</v>
      </c>
      <c r="AW134" s="114">
        <v>467</v>
      </c>
      <c r="AX134" s="172">
        <v>342</v>
      </c>
      <c r="AY134" s="114">
        <v>125</v>
      </c>
      <c r="AZ134" s="165">
        <v>430</v>
      </c>
      <c r="BA134" s="165">
        <v>549</v>
      </c>
      <c r="BB134" s="73"/>
    </row>
    <row r="135" spans="1:54">
      <c r="A135" s="185" t="s">
        <v>9021</v>
      </c>
      <c r="B135" s="33" t="s">
        <v>4483</v>
      </c>
      <c r="C135" s="33" t="s">
        <v>4011</v>
      </c>
      <c r="D135" s="122" t="s">
        <v>8501</v>
      </c>
      <c r="E135" s="33" t="s">
        <v>1378</v>
      </c>
      <c r="F135" s="1" t="s">
        <v>3643</v>
      </c>
      <c r="G135" s="1" t="s">
        <v>1367</v>
      </c>
      <c r="H135" s="1">
        <v>12863</v>
      </c>
      <c r="I135" s="1" t="s">
        <v>8502</v>
      </c>
      <c r="J135" s="1" t="e">
        <v>#VALUE!</v>
      </c>
      <c r="K135" s="1" t="s">
        <v>9022</v>
      </c>
      <c r="L135" s="176">
        <v>70</v>
      </c>
      <c r="M135" s="176">
        <v>0</v>
      </c>
      <c r="N135" s="68">
        <v>5</v>
      </c>
      <c r="O135" s="68">
        <v>4</v>
      </c>
      <c r="P135" s="68">
        <v>0</v>
      </c>
      <c r="Q135" s="68">
        <v>4</v>
      </c>
      <c r="R135" s="68">
        <v>26</v>
      </c>
      <c r="S135" s="68">
        <v>30</v>
      </c>
      <c r="T135" s="68">
        <v>64.099999999999994</v>
      </c>
      <c r="U135" s="68">
        <v>51</v>
      </c>
      <c r="V135" s="68">
        <v>27</v>
      </c>
      <c r="W135" s="68">
        <v>8</v>
      </c>
      <c r="X135" s="68">
        <v>110</v>
      </c>
      <c r="Y135" s="68">
        <v>38</v>
      </c>
      <c r="Z135" s="5">
        <v>3.7909516380655228</v>
      </c>
      <c r="AA135" s="5">
        <v>1.3884555382215289</v>
      </c>
      <c r="AB135" s="5">
        <v>2.3809523809523809</v>
      </c>
      <c r="AC135" s="5">
        <v>0</v>
      </c>
      <c r="AD135" s="5">
        <v>1.0526315789473684</v>
      </c>
      <c r="AE135" s="5">
        <v>0</v>
      </c>
      <c r="AF135" s="5">
        <v>0</v>
      </c>
      <c r="AG135" s="5">
        <v>4.8672566371681416</v>
      </c>
      <c r="AH135" s="5">
        <v>0.38450345947543707</v>
      </c>
      <c r="AI135" s="5">
        <v>-0.93901651166635658</v>
      </c>
      <c r="AJ135" s="5">
        <v>7.7463275448769719</v>
      </c>
      <c r="AK135" s="68">
        <v>134</v>
      </c>
      <c r="AL135" s="5">
        <v>0</v>
      </c>
      <c r="AM135" s="17" t="s">
        <v>12734</v>
      </c>
      <c r="AN135" s="17" t="s">
        <v>12734</v>
      </c>
      <c r="AO135" s="5">
        <v>7.7314063767477226</v>
      </c>
      <c r="AP135" s="5">
        <v>1.4921168129249374E-2</v>
      </c>
      <c r="AQ135" s="68">
        <v>134</v>
      </c>
      <c r="AR135" s="14">
        <v>1.4921168129249374E-2</v>
      </c>
      <c r="AS135" s="42">
        <v>1.0217950760680548</v>
      </c>
      <c r="AT135" s="19"/>
      <c r="AU135" s="19">
        <v>1.4921168129249374E-2</v>
      </c>
      <c r="AV135" s="42">
        <v>1.0217950760680548</v>
      </c>
      <c r="AW135" s="114">
        <v>513.83000000000004</v>
      </c>
      <c r="AX135" s="172">
        <v>343</v>
      </c>
      <c r="AY135" s="114">
        <v>170.83000000000004</v>
      </c>
      <c r="AZ135" s="165">
        <v>454</v>
      </c>
      <c r="BA135" s="165">
        <v>601</v>
      </c>
      <c r="BB135" s="73"/>
    </row>
    <row r="136" spans="1:54">
      <c r="A136" s="222" t="s">
        <v>9256</v>
      </c>
      <c r="B136" s="33" t="s">
        <v>9257</v>
      </c>
      <c r="C136" s="33" t="s">
        <v>4038</v>
      </c>
      <c r="D136" s="122" t="s">
        <v>8533</v>
      </c>
      <c r="E136" s="33" t="s">
        <v>1369</v>
      </c>
      <c r="F136" s="1" t="s">
        <v>3643</v>
      </c>
      <c r="G136" s="1" t="s">
        <v>1367</v>
      </c>
      <c r="H136" s="1">
        <v>7005</v>
      </c>
      <c r="I136" s="1" t="s">
        <v>8534</v>
      </c>
      <c r="J136" s="1" t="e">
        <v>#VALUE!</v>
      </c>
      <c r="K136" s="1" t="s">
        <v>9258</v>
      </c>
      <c r="L136" s="176">
        <v>55</v>
      </c>
      <c r="M136" s="176">
        <v>0</v>
      </c>
      <c r="N136" s="68">
        <v>2</v>
      </c>
      <c r="O136" s="68">
        <v>3</v>
      </c>
      <c r="P136" s="68">
        <v>0</v>
      </c>
      <c r="Q136" s="68">
        <v>3</v>
      </c>
      <c r="R136" s="68">
        <v>31</v>
      </c>
      <c r="S136" s="68">
        <v>34</v>
      </c>
      <c r="T136" s="68">
        <v>54.1</v>
      </c>
      <c r="U136" s="68">
        <v>37</v>
      </c>
      <c r="V136" s="68">
        <v>14</v>
      </c>
      <c r="W136" s="68">
        <v>6</v>
      </c>
      <c r="X136" s="68">
        <v>72</v>
      </c>
      <c r="Y136" s="68">
        <v>12</v>
      </c>
      <c r="Z136" s="5">
        <v>2.3290203327171901</v>
      </c>
      <c r="AA136" s="5">
        <v>0.90573012939001851</v>
      </c>
      <c r="AB136" s="54">
        <v>0.95238095238095233</v>
      </c>
      <c r="AC136" s="54">
        <v>0</v>
      </c>
      <c r="AD136" s="54">
        <v>0.78947368421052633</v>
      </c>
      <c r="AE136" s="54">
        <v>0</v>
      </c>
      <c r="AF136" s="54">
        <v>0</v>
      </c>
      <c r="AG136" s="54">
        <v>3.1858407079646014</v>
      </c>
      <c r="AH136" s="5">
        <v>1.5582157395660128</v>
      </c>
      <c r="AI136" s="5">
        <v>1.2454952926256302</v>
      </c>
      <c r="AJ136" s="54">
        <v>7.7314063767477226</v>
      </c>
      <c r="AK136" s="77">
        <v>135</v>
      </c>
      <c r="AL136" s="54">
        <v>0</v>
      </c>
      <c r="AM136" s="59" t="s">
        <v>12734</v>
      </c>
      <c r="AN136" s="59" t="s">
        <v>12940</v>
      </c>
      <c r="AO136" s="54">
        <v>7.7314063767477226</v>
      </c>
      <c r="AP136" s="54">
        <v>0</v>
      </c>
      <c r="AQ136" s="77">
        <v>135</v>
      </c>
      <c r="AR136" s="54">
        <v>0</v>
      </c>
      <c r="AS136" s="60">
        <v>1</v>
      </c>
      <c r="AT136" s="54"/>
      <c r="AU136" s="54">
        <v>0</v>
      </c>
      <c r="AV136" s="60">
        <v>0</v>
      </c>
      <c r="AW136" s="114">
        <v>443.67</v>
      </c>
      <c r="AX136" s="172">
        <v>344</v>
      </c>
      <c r="AY136" s="114">
        <v>99.670000000000016</v>
      </c>
      <c r="AZ136" s="165">
        <v>377</v>
      </c>
      <c r="BA136" s="165">
        <v>504</v>
      </c>
      <c r="BB136" s="73"/>
    </row>
    <row r="137" spans="1:54">
      <c r="A137" s="185" t="s">
        <v>5641</v>
      </c>
      <c r="B137" s="33" t="s">
        <v>5642</v>
      </c>
      <c r="C137" s="33" t="s">
        <v>3927</v>
      </c>
      <c r="D137" s="122" t="s">
        <v>5878</v>
      </c>
      <c r="E137" s="33" t="s">
        <v>1428</v>
      </c>
      <c r="F137" s="1" t="s">
        <v>6289</v>
      </c>
      <c r="G137" s="1" t="s">
        <v>1367</v>
      </c>
      <c r="H137" s="1">
        <v>10811</v>
      </c>
      <c r="I137" s="1" t="s">
        <v>7187</v>
      </c>
      <c r="J137" s="1" t="e">
        <v>#VALUE!</v>
      </c>
      <c r="K137" s="1" t="s">
        <v>5879</v>
      </c>
      <c r="L137" s="176">
        <v>21</v>
      </c>
      <c r="M137" s="176">
        <v>21</v>
      </c>
      <c r="N137" s="68">
        <v>8</v>
      </c>
      <c r="O137" s="68">
        <v>6</v>
      </c>
      <c r="P137" s="68">
        <v>0</v>
      </c>
      <c r="Q137" s="68">
        <v>0</v>
      </c>
      <c r="R137" s="68">
        <v>0</v>
      </c>
      <c r="S137" s="68">
        <v>0</v>
      </c>
      <c r="T137" s="68">
        <v>117</v>
      </c>
      <c r="U137" s="68">
        <v>109</v>
      </c>
      <c r="V137" s="68">
        <v>59</v>
      </c>
      <c r="W137" s="68">
        <v>23</v>
      </c>
      <c r="X137" s="68">
        <v>105</v>
      </c>
      <c r="Y137" s="68">
        <v>37</v>
      </c>
      <c r="Z137" s="5">
        <v>4.5384615384615383</v>
      </c>
      <c r="AA137" s="5">
        <v>1.2478632478632479</v>
      </c>
      <c r="AB137" s="5">
        <v>3.8095238095238093</v>
      </c>
      <c r="AC137" s="5">
        <v>0</v>
      </c>
      <c r="AD137" s="5">
        <v>0</v>
      </c>
      <c r="AE137" s="5">
        <v>0</v>
      </c>
      <c r="AF137" s="5">
        <v>0</v>
      </c>
      <c r="AG137" s="5">
        <v>4.6460176991150437</v>
      </c>
      <c r="AH137" s="5">
        <v>-0.66719513806314745</v>
      </c>
      <c r="AI137" s="5">
        <v>-0.20864155381056182</v>
      </c>
      <c r="AJ137" s="5">
        <v>7.5797048167651431</v>
      </c>
      <c r="AK137" s="68">
        <v>136</v>
      </c>
      <c r="AL137" s="5">
        <v>7.5797048167651431</v>
      </c>
      <c r="AM137" s="17">
        <v>1</v>
      </c>
      <c r="AN137" s="17" t="s">
        <v>12734</v>
      </c>
      <c r="AO137" s="5">
        <v>7.7314063767477226</v>
      </c>
      <c r="AP137" s="5">
        <v>-0.1517015599825795</v>
      </c>
      <c r="AQ137" s="68">
        <v>136</v>
      </c>
      <c r="AR137" s="14">
        <v>0</v>
      </c>
      <c r="AS137" s="42">
        <v>0.77841231927535204</v>
      </c>
      <c r="AT137" s="19"/>
      <c r="AU137" s="19">
        <v>0</v>
      </c>
      <c r="AV137" s="42">
        <v>0</v>
      </c>
      <c r="AW137" s="114">
        <v>184.67</v>
      </c>
      <c r="AX137" s="172">
        <v>349</v>
      </c>
      <c r="AY137" s="114">
        <v>-164.33</v>
      </c>
      <c r="AZ137" s="165">
        <v>135</v>
      </c>
      <c r="BA137" s="165">
        <v>230</v>
      </c>
      <c r="BB137" s="73"/>
    </row>
    <row r="138" spans="1:54">
      <c r="A138" s="185" t="s">
        <v>2238</v>
      </c>
      <c r="B138" s="33" t="s">
        <v>4907</v>
      </c>
      <c r="C138" s="33" t="s">
        <v>4572</v>
      </c>
      <c r="D138" s="122" t="s">
        <v>797</v>
      </c>
      <c r="E138" s="33" t="s">
        <v>1378</v>
      </c>
      <c r="F138" s="1" t="s">
        <v>3643</v>
      </c>
      <c r="G138" s="1" t="s">
        <v>1367</v>
      </c>
      <c r="H138" s="1">
        <v>2717</v>
      </c>
      <c r="I138" s="1" t="s">
        <v>7856</v>
      </c>
      <c r="J138" s="1" t="e">
        <v>#VALUE!</v>
      </c>
      <c r="K138" s="1" t="s">
        <v>3645</v>
      </c>
      <c r="L138" s="176">
        <v>32</v>
      </c>
      <c r="M138" s="176">
        <v>32</v>
      </c>
      <c r="N138" s="68">
        <v>14</v>
      </c>
      <c r="O138" s="68">
        <v>12</v>
      </c>
      <c r="P138" s="68">
        <v>0</v>
      </c>
      <c r="Q138" s="68">
        <v>0</v>
      </c>
      <c r="R138" s="68">
        <v>0</v>
      </c>
      <c r="S138" s="68">
        <v>0</v>
      </c>
      <c r="T138" s="68">
        <v>174.1</v>
      </c>
      <c r="U138" s="68">
        <v>198</v>
      </c>
      <c r="V138" s="68">
        <v>107</v>
      </c>
      <c r="W138" s="68">
        <v>31</v>
      </c>
      <c r="X138" s="68">
        <v>143</v>
      </c>
      <c r="Y138" s="68">
        <v>45</v>
      </c>
      <c r="Z138" s="5">
        <v>5.5313038483630104</v>
      </c>
      <c r="AA138" s="5">
        <v>1.3957495692130959</v>
      </c>
      <c r="AB138" s="5">
        <v>6.6666666666666661</v>
      </c>
      <c r="AC138" s="5">
        <v>0</v>
      </c>
      <c r="AD138" s="5">
        <v>0</v>
      </c>
      <c r="AE138" s="5">
        <v>0</v>
      </c>
      <c r="AF138" s="5">
        <v>0</v>
      </c>
      <c r="AG138" s="5">
        <v>6.3274336283185839</v>
      </c>
      <c r="AH138" s="5">
        <v>-3.4143947775029568</v>
      </c>
      <c r="AI138" s="5">
        <v>-2.062554834882957</v>
      </c>
      <c r="AJ138" s="5">
        <v>7.5171506825993353</v>
      </c>
      <c r="AK138" s="68">
        <v>137</v>
      </c>
      <c r="AL138" s="5">
        <v>7.5171506825993353</v>
      </c>
      <c r="AM138" s="17">
        <v>2</v>
      </c>
      <c r="AN138" s="17" t="s">
        <v>12734</v>
      </c>
      <c r="AO138" s="5">
        <v>7.7314063767477226</v>
      </c>
      <c r="AP138" s="5">
        <v>-0.2142556941483873</v>
      </c>
      <c r="AQ138" s="68">
        <v>137</v>
      </c>
      <c r="AR138" s="14">
        <v>0</v>
      </c>
      <c r="AS138" s="42">
        <v>0.68704064510712626</v>
      </c>
      <c r="AT138" s="19"/>
      <c r="AU138" s="19">
        <v>0</v>
      </c>
      <c r="AV138" s="42">
        <v>0</v>
      </c>
      <c r="AW138" s="114">
        <v>442.17</v>
      </c>
      <c r="AX138" s="172">
        <v>351</v>
      </c>
      <c r="AY138" s="114">
        <v>91.170000000000016</v>
      </c>
      <c r="AZ138" s="165">
        <v>256</v>
      </c>
      <c r="BA138" s="165">
        <v>512</v>
      </c>
      <c r="BB138" s="73"/>
    </row>
    <row r="139" spans="1:54">
      <c r="A139" s="222" t="s">
        <v>2719</v>
      </c>
      <c r="B139" s="33" t="s">
        <v>5025</v>
      </c>
      <c r="C139" s="33" t="s">
        <v>5026</v>
      </c>
      <c r="D139" s="122" t="s">
        <v>1332</v>
      </c>
      <c r="E139" s="33" t="s">
        <v>1410</v>
      </c>
      <c r="F139" s="1" t="s">
        <v>6289</v>
      </c>
      <c r="G139" s="1" t="s">
        <v>1367</v>
      </c>
      <c r="H139" s="1">
        <v>12673</v>
      </c>
      <c r="I139" s="1" t="s">
        <v>6751</v>
      </c>
      <c r="J139" s="1" t="e">
        <v>#VALUE!</v>
      </c>
      <c r="K139" s="1" t="s">
        <v>3159</v>
      </c>
      <c r="L139" s="176">
        <v>48</v>
      </c>
      <c r="M139" s="176">
        <v>0</v>
      </c>
      <c r="N139" s="68">
        <v>4</v>
      </c>
      <c r="O139" s="68">
        <v>2</v>
      </c>
      <c r="P139" s="68">
        <v>0</v>
      </c>
      <c r="Q139" s="77">
        <v>14</v>
      </c>
      <c r="R139" s="77">
        <v>2</v>
      </c>
      <c r="S139" s="77">
        <v>16</v>
      </c>
      <c r="T139" s="77">
        <v>50</v>
      </c>
      <c r="U139" s="77">
        <v>46</v>
      </c>
      <c r="V139" s="77">
        <v>22</v>
      </c>
      <c r="W139" s="77">
        <v>10</v>
      </c>
      <c r="X139" s="77">
        <v>47</v>
      </c>
      <c r="Y139" s="77">
        <v>18</v>
      </c>
      <c r="Z139" s="54">
        <v>3.96</v>
      </c>
      <c r="AA139" s="54">
        <v>1.28</v>
      </c>
      <c r="AB139" s="54">
        <v>1.9047619047619047</v>
      </c>
      <c r="AC139" s="54">
        <v>0</v>
      </c>
      <c r="AD139" s="54">
        <v>3.6842105263157898</v>
      </c>
      <c r="AE139" s="54">
        <v>0</v>
      </c>
      <c r="AF139" s="54">
        <v>0</v>
      </c>
      <c r="AG139" s="54">
        <v>2.0796460176991149</v>
      </c>
      <c r="AH139" s="54">
        <v>0.18847603661819973</v>
      </c>
      <c r="AI139" s="54">
        <v>-0.35989059325965234</v>
      </c>
      <c r="AJ139" s="54">
        <v>7.4972038921353574</v>
      </c>
      <c r="AK139" s="77">
        <v>138</v>
      </c>
      <c r="AL139" s="54">
        <v>7.4972038921353574</v>
      </c>
      <c r="AM139" s="59">
        <v>3</v>
      </c>
      <c r="AN139" s="59" t="s">
        <v>12734</v>
      </c>
      <c r="AO139" s="54">
        <v>7.7314063767477226</v>
      </c>
      <c r="AP139" s="54">
        <v>-0.23420248461236515</v>
      </c>
      <c r="AQ139" s="77">
        <v>138</v>
      </c>
      <c r="AR139" s="54">
        <v>0</v>
      </c>
      <c r="AS139" s="60">
        <v>0.65790473485464807</v>
      </c>
      <c r="AT139" s="54"/>
      <c r="AU139" s="54">
        <v>0</v>
      </c>
      <c r="AV139" s="60">
        <v>0</v>
      </c>
      <c r="AW139" s="114">
        <v>710.33</v>
      </c>
      <c r="AX139" s="172">
        <v>353</v>
      </c>
      <c r="AY139" s="114">
        <v>357.33000000000004</v>
      </c>
      <c r="AZ139" s="165">
        <v>634</v>
      </c>
      <c r="BA139" s="165">
        <v>740</v>
      </c>
      <c r="BB139" s="73"/>
    </row>
    <row r="140" spans="1:54">
      <c r="A140" s="185" t="s">
        <v>1526</v>
      </c>
      <c r="B140" s="33" t="s">
        <v>5182</v>
      </c>
      <c r="C140" s="33" t="s">
        <v>5143</v>
      </c>
      <c r="D140" s="122" t="s">
        <v>743</v>
      </c>
      <c r="E140" s="33" t="s">
        <v>1421</v>
      </c>
      <c r="F140" s="1" t="s">
        <v>3643</v>
      </c>
      <c r="G140" s="1" t="s">
        <v>1367</v>
      </c>
      <c r="H140" s="1">
        <v>12917</v>
      </c>
      <c r="I140" s="1" t="s">
        <v>6860</v>
      </c>
      <c r="J140" s="1" t="e">
        <v>#VALUE!</v>
      </c>
      <c r="K140" s="1" t="s">
        <v>5775</v>
      </c>
      <c r="L140" s="176">
        <v>30</v>
      </c>
      <c r="M140" s="176">
        <v>30</v>
      </c>
      <c r="N140" s="68">
        <v>7</v>
      </c>
      <c r="O140" s="68">
        <v>14</v>
      </c>
      <c r="P140" s="68">
        <v>0</v>
      </c>
      <c r="Q140" s="68">
        <v>0</v>
      </c>
      <c r="R140" s="68">
        <v>0</v>
      </c>
      <c r="S140" s="68">
        <v>0</v>
      </c>
      <c r="T140" s="68">
        <v>161.19999999999999</v>
      </c>
      <c r="U140" s="68">
        <v>161</v>
      </c>
      <c r="V140" s="68">
        <v>86</v>
      </c>
      <c r="W140" s="68">
        <v>29</v>
      </c>
      <c r="X140" s="68">
        <v>162</v>
      </c>
      <c r="Y140" s="68">
        <v>58</v>
      </c>
      <c r="Z140" s="5">
        <v>4.8014888337468982</v>
      </c>
      <c r="AA140" s="5">
        <v>1.3585607940446651</v>
      </c>
      <c r="AB140" s="5">
        <v>3.333333333333333</v>
      </c>
      <c r="AC140" s="5">
        <v>0</v>
      </c>
      <c r="AD140" s="5">
        <v>0</v>
      </c>
      <c r="AE140" s="5">
        <v>0</v>
      </c>
      <c r="AF140" s="5">
        <v>0</v>
      </c>
      <c r="AG140" s="5">
        <v>7.1681415929203531</v>
      </c>
      <c r="AH140" s="5">
        <v>-1.5162667702614721</v>
      </c>
      <c r="AI140" s="5">
        <v>-1.5043751632797429</v>
      </c>
      <c r="AJ140" s="5">
        <v>7.4808329927124699</v>
      </c>
      <c r="AK140" s="68">
        <v>139</v>
      </c>
      <c r="AL140" s="5">
        <v>7.4808329927124699</v>
      </c>
      <c r="AM140" s="17">
        <v>4</v>
      </c>
      <c r="AN140" s="17" t="s">
        <v>12734</v>
      </c>
      <c r="AO140" s="5">
        <v>7.7314063767477226</v>
      </c>
      <c r="AP140" s="5">
        <v>-0.25057338403525264</v>
      </c>
      <c r="AQ140" s="68">
        <v>139</v>
      </c>
      <c r="AR140" s="14">
        <v>0</v>
      </c>
      <c r="AS140" s="42">
        <v>0.63399206292885713</v>
      </c>
      <c r="AT140" s="19"/>
      <c r="AU140" s="19">
        <v>0</v>
      </c>
      <c r="AV140" s="42">
        <v>0</v>
      </c>
      <c r="AW140" s="114">
        <v>392</v>
      </c>
      <c r="AX140" s="172">
        <v>354</v>
      </c>
      <c r="AY140" s="114">
        <v>38</v>
      </c>
      <c r="AZ140" s="165">
        <v>332</v>
      </c>
      <c r="BA140" s="165">
        <v>438</v>
      </c>
      <c r="BB140" s="73"/>
    </row>
    <row r="141" spans="1:54">
      <c r="A141" s="185" t="s">
        <v>1593</v>
      </c>
      <c r="B141" s="1" t="s">
        <v>5076</v>
      </c>
      <c r="C141" s="1" t="s">
        <v>4124</v>
      </c>
      <c r="D141" s="122" t="s">
        <v>700</v>
      </c>
      <c r="E141" s="1" t="s">
        <v>1441</v>
      </c>
      <c r="F141" s="1" t="s">
        <v>6289</v>
      </c>
      <c r="G141" s="1" t="s">
        <v>1367</v>
      </c>
      <c r="H141" s="1">
        <v>6483</v>
      </c>
      <c r="I141" s="1" t="s">
        <v>7107</v>
      </c>
      <c r="J141" s="1" t="e">
        <v>#VALUE!</v>
      </c>
      <c r="K141" s="1" t="s">
        <v>3067</v>
      </c>
      <c r="L141" s="176">
        <v>70</v>
      </c>
      <c r="M141" s="176">
        <v>0</v>
      </c>
      <c r="N141" s="68">
        <v>4</v>
      </c>
      <c r="O141" s="68">
        <v>6</v>
      </c>
      <c r="P141" s="68">
        <v>0</v>
      </c>
      <c r="Q141" s="68">
        <v>7</v>
      </c>
      <c r="R141" s="68">
        <v>11</v>
      </c>
      <c r="S141" s="68">
        <v>18</v>
      </c>
      <c r="T141" s="68">
        <v>64</v>
      </c>
      <c r="U141" s="68">
        <v>48</v>
      </c>
      <c r="V141" s="68">
        <v>21</v>
      </c>
      <c r="W141" s="68">
        <v>7</v>
      </c>
      <c r="X141" s="68">
        <v>57</v>
      </c>
      <c r="Y141" s="68">
        <v>29</v>
      </c>
      <c r="Z141" s="5">
        <v>2.953125</v>
      </c>
      <c r="AA141" s="5">
        <v>1.203125</v>
      </c>
      <c r="AB141" s="5">
        <v>1.9047619047619047</v>
      </c>
      <c r="AC141" s="5">
        <v>0</v>
      </c>
      <c r="AD141" s="5">
        <v>1.8421052631578949</v>
      </c>
      <c r="AE141" s="5">
        <v>0</v>
      </c>
      <c r="AF141" s="5">
        <v>0</v>
      </c>
      <c r="AG141" s="5">
        <v>2.5221238938053094</v>
      </c>
      <c r="AH141" s="5">
        <v>1.2045095663031127</v>
      </c>
      <c r="AI141" s="5">
        <v>0</v>
      </c>
      <c r="AJ141" s="5">
        <v>7.4735006280282219</v>
      </c>
      <c r="AK141" s="68">
        <v>140</v>
      </c>
      <c r="AL141" s="5">
        <v>7.4735006280282219</v>
      </c>
      <c r="AM141" s="17">
        <v>5</v>
      </c>
      <c r="AN141" s="17" t="s">
        <v>12734</v>
      </c>
      <c r="AO141" s="5">
        <v>7.7314063767477226</v>
      </c>
      <c r="AP141" s="5">
        <v>-0.25790574871950067</v>
      </c>
      <c r="AQ141" s="68">
        <v>140</v>
      </c>
      <c r="AR141" s="14">
        <v>0</v>
      </c>
      <c r="AS141" s="42">
        <v>0.62328181258735493</v>
      </c>
      <c r="AT141" s="19"/>
      <c r="AU141" s="19">
        <v>0</v>
      </c>
      <c r="AV141" s="42">
        <v>0</v>
      </c>
      <c r="AW141" s="114">
        <v>580.5</v>
      </c>
      <c r="AX141" s="172">
        <v>356</v>
      </c>
      <c r="AY141" s="114">
        <v>224.5</v>
      </c>
      <c r="AZ141" s="165">
        <v>477</v>
      </c>
      <c r="BA141" s="165">
        <v>672</v>
      </c>
      <c r="BB141" s="73"/>
    </row>
    <row r="142" spans="1:54">
      <c r="A142" s="222" t="s">
        <v>9234</v>
      </c>
      <c r="B142" s="1" t="s">
        <v>9235</v>
      </c>
      <c r="C142" s="1" t="s">
        <v>4383</v>
      </c>
      <c r="D142" s="122" t="s">
        <v>8427</v>
      </c>
      <c r="E142" s="1" t="s">
        <v>1371</v>
      </c>
      <c r="F142" s="1" t="s">
        <v>6289</v>
      </c>
      <c r="G142" s="1" t="s">
        <v>1367</v>
      </c>
      <c r="H142" s="1">
        <v>13273</v>
      </c>
      <c r="I142" s="1" t="s">
        <v>8930</v>
      </c>
      <c r="J142" s="1" t="e">
        <v>#VALUE!</v>
      </c>
      <c r="K142" s="1" t="s">
        <v>9236</v>
      </c>
      <c r="L142" s="176">
        <v>32</v>
      </c>
      <c r="M142" s="176">
        <v>15</v>
      </c>
      <c r="N142" s="68">
        <v>4</v>
      </c>
      <c r="O142" s="68">
        <v>4</v>
      </c>
      <c r="P142" s="68">
        <v>0</v>
      </c>
      <c r="Q142" s="77">
        <v>0</v>
      </c>
      <c r="R142" s="77">
        <v>3</v>
      </c>
      <c r="S142" s="77">
        <v>3</v>
      </c>
      <c r="T142" s="77">
        <v>90.2</v>
      </c>
      <c r="U142" s="77">
        <v>84</v>
      </c>
      <c r="V142" s="77">
        <v>35</v>
      </c>
      <c r="W142" s="77">
        <v>11</v>
      </c>
      <c r="X142" s="77">
        <v>93</v>
      </c>
      <c r="Y142" s="77">
        <v>20</v>
      </c>
      <c r="Z142" s="54">
        <v>3.4922394678492239</v>
      </c>
      <c r="AA142" s="54">
        <v>1.1529933481152992</v>
      </c>
      <c r="AB142" s="54">
        <v>1.9047619047619047</v>
      </c>
      <c r="AC142" s="54">
        <v>0</v>
      </c>
      <c r="AD142" s="54">
        <v>0</v>
      </c>
      <c r="AE142" s="54">
        <v>0</v>
      </c>
      <c r="AF142" s="54">
        <v>0</v>
      </c>
      <c r="AG142" s="54">
        <v>4.1150442477876101</v>
      </c>
      <c r="AH142" s="54">
        <v>0.90527807603005428</v>
      </c>
      <c r="AI142" s="54">
        <v>0.44539737966913306</v>
      </c>
      <c r="AJ142" s="54">
        <v>7.3704816082487028</v>
      </c>
      <c r="AK142" s="77">
        <v>141</v>
      </c>
      <c r="AL142" s="54">
        <v>7.3704816082487028</v>
      </c>
      <c r="AM142" s="59">
        <v>6</v>
      </c>
      <c r="AN142" s="59" t="s">
        <v>12734</v>
      </c>
      <c r="AO142" s="54">
        <v>7.7314063767477226</v>
      </c>
      <c r="AP142" s="54">
        <v>-0.36092476849901978</v>
      </c>
      <c r="AQ142" s="77">
        <v>141</v>
      </c>
      <c r="AR142" s="54">
        <v>0</v>
      </c>
      <c r="AS142" s="60">
        <v>0.47280382365901641</v>
      </c>
      <c r="AT142" s="54"/>
      <c r="AU142" s="54">
        <v>0</v>
      </c>
      <c r="AV142" s="60">
        <v>0</v>
      </c>
      <c r="AW142" s="114">
        <v>332.67</v>
      </c>
      <c r="AX142" s="172">
        <v>361</v>
      </c>
      <c r="AY142" s="114">
        <v>-28.329999999999984</v>
      </c>
      <c r="AZ142" s="165">
        <v>306</v>
      </c>
      <c r="BA142" s="165">
        <v>362</v>
      </c>
      <c r="BB142" s="73"/>
    </row>
    <row r="143" spans="1:54">
      <c r="A143" s="221" t="s">
        <v>12612</v>
      </c>
      <c r="B143" s="1" t="s">
        <v>4365</v>
      </c>
      <c r="C143" s="1" t="s">
        <v>3929</v>
      </c>
      <c r="D143" s="122" t="s">
        <v>12613</v>
      </c>
      <c r="E143" s="1" t="s">
        <v>1471</v>
      </c>
      <c r="F143" s="1" t="s">
        <v>6289</v>
      </c>
      <c r="G143" s="1" t="s">
        <v>1367</v>
      </c>
      <c r="H143" s="225">
        <v>18333</v>
      </c>
      <c r="I143" s="225" t="s">
        <v>12614</v>
      </c>
      <c r="J143" s="261" t="e">
        <v>#VALUE!</v>
      </c>
      <c r="K143" s="261" t="s">
        <v>12615</v>
      </c>
      <c r="L143" s="177">
        <v>17</v>
      </c>
      <c r="M143" s="177">
        <v>15</v>
      </c>
      <c r="N143" s="230">
        <v>7</v>
      </c>
      <c r="O143" s="97">
        <v>5</v>
      </c>
      <c r="P143" s="97">
        <v>0</v>
      </c>
      <c r="Q143" s="230">
        <v>0</v>
      </c>
      <c r="R143" s="97">
        <v>0</v>
      </c>
      <c r="S143" s="97">
        <v>0</v>
      </c>
      <c r="T143" s="230">
        <v>83.1</v>
      </c>
      <c r="U143" s="230">
        <v>72</v>
      </c>
      <c r="V143" s="230">
        <v>33</v>
      </c>
      <c r="W143" s="230">
        <v>14</v>
      </c>
      <c r="X143" s="230">
        <v>71</v>
      </c>
      <c r="Y143" s="230">
        <v>27</v>
      </c>
      <c r="Z143" s="233">
        <v>3.5740072202166067</v>
      </c>
      <c r="AA143" s="233">
        <v>1.1913357400722022</v>
      </c>
      <c r="AB143" s="233">
        <v>3.333333333333333</v>
      </c>
      <c r="AC143" s="267">
        <v>0</v>
      </c>
      <c r="AD143" s="233">
        <v>0</v>
      </c>
      <c r="AE143" s="267">
        <v>0</v>
      </c>
      <c r="AF143" s="267">
        <v>0</v>
      </c>
      <c r="AG143" s="233">
        <v>3.1415929203539821</v>
      </c>
      <c r="AH143" s="233">
        <v>0.74182285774743917</v>
      </c>
      <c r="AI143" s="233">
        <v>0.1460495353287864</v>
      </c>
      <c r="AJ143" s="237">
        <v>7.3627986467635402</v>
      </c>
      <c r="AK143" s="268">
        <v>142</v>
      </c>
      <c r="AL143" s="269">
        <v>7.3627986467635402</v>
      </c>
      <c r="AM143" s="270">
        <v>7</v>
      </c>
      <c r="AN143" s="277" t="s">
        <v>12734</v>
      </c>
      <c r="AO143" s="233">
        <v>7.7314063767477226</v>
      </c>
      <c r="AP143" s="233">
        <v>-0.36860772998418234</v>
      </c>
      <c r="AQ143" s="230">
        <v>142</v>
      </c>
      <c r="AR143" s="233">
        <v>0</v>
      </c>
      <c r="AS143" s="249">
        <v>0.46158146301361846</v>
      </c>
      <c r="AT143" s="233"/>
      <c r="AU143" s="233">
        <v>0</v>
      </c>
      <c r="AV143" s="283">
        <v>0</v>
      </c>
      <c r="AW143" s="289">
        <v>383</v>
      </c>
      <c r="AX143" s="291">
        <v>362</v>
      </c>
      <c r="AY143" s="292">
        <v>21</v>
      </c>
      <c r="AZ143" s="293">
        <v>365</v>
      </c>
      <c r="BA143" s="293">
        <v>415</v>
      </c>
      <c r="BB143" s="289"/>
    </row>
    <row r="144" spans="1:54">
      <c r="A144" s="222" t="s">
        <v>10947</v>
      </c>
      <c r="B144" s="33" t="s">
        <v>5056</v>
      </c>
      <c r="C144" s="33" t="s">
        <v>4213</v>
      </c>
      <c r="D144" s="122" t="s">
        <v>10786</v>
      </c>
      <c r="E144" s="33" t="s">
        <v>1414</v>
      </c>
      <c r="F144" s="1" t="s">
        <v>3643</v>
      </c>
      <c r="G144" s="1" t="s">
        <v>1367</v>
      </c>
      <c r="H144" s="1">
        <v>19309</v>
      </c>
      <c r="I144" s="1" t="s">
        <v>10948</v>
      </c>
      <c r="J144" s="1" t="e">
        <v>#VALUE!</v>
      </c>
      <c r="K144" s="1" t="s">
        <v>11231</v>
      </c>
      <c r="L144" s="176">
        <v>30</v>
      </c>
      <c r="M144" s="176">
        <v>23</v>
      </c>
      <c r="N144" s="68">
        <v>6</v>
      </c>
      <c r="O144" s="68">
        <v>12</v>
      </c>
      <c r="P144" s="68">
        <v>0</v>
      </c>
      <c r="Q144" s="68">
        <v>0</v>
      </c>
      <c r="R144" s="68">
        <v>1</v>
      </c>
      <c r="S144" s="68">
        <v>1</v>
      </c>
      <c r="T144" s="68">
        <v>135.1</v>
      </c>
      <c r="U144" s="68">
        <v>127</v>
      </c>
      <c r="V144" s="68">
        <v>61</v>
      </c>
      <c r="W144" s="68">
        <v>19</v>
      </c>
      <c r="X144" s="68">
        <v>127</v>
      </c>
      <c r="Y144" s="68">
        <v>56</v>
      </c>
      <c r="Z144" s="5">
        <v>4.0636565507031834</v>
      </c>
      <c r="AA144" s="5">
        <v>1.3545521835677277</v>
      </c>
      <c r="AB144" s="54">
        <v>2.8571428571428572</v>
      </c>
      <c r="AC144" s="54">
        <v>0</v>
      </c>
      <c r="AD144" s="54">
        <v>0</v>
      </c>
      <c r="AE144" s="54">
        <v>0</v>
      </c>
      <c r="AF144" s="54">
        <v>0</v>
      </c>
      <c r="AG144" s="54">
        <v>5.6194690265486722</v>
      </c>
      <c r="AH144" s="5">
        <v>0.15841410411111698</v>
      </c>
      <c r="AI144" s="5">
        <v>-1.2814938813811996</v>
      </c>
      <c r="AJ144" s="54">
        <v>7.3535321064214463</v>
      </c>
      <c r="AK144" s="77">
        <v>143</v>
      </c>
      <c r="AL144" s="54">
        <v>7.3535321064214463</v>
      </c>
      <c r="AM144" s="59">
        <v>8</v>
      </c>
      <c r="AN144" s="59" t="s">
        <v>12734</v>
      </c>
      <c r="AO144" s="54">
        <v>7.7314063767477226</v>
      </c>
      <c r="AP144" s="54">
        <v>-0.3778742703262763</v>
      </c>
      <c r="AQ144" s="77">
        <v>143</v>
      </c>
      <c r="AR144" s="54">
        <v>0</v>
      </c>
      <c r="AS144" s="60">
        <v>0.44804599783460664</v>
      </c>
      <c r="AT144" s="54"/>
      <c r="AU144" s="54">
        <v>0</v>
      </c>
      <c r="AV144" s="60">
        <v>0</v>
      </c>
      <c r="AW144" s="114">
        <v>391.67</v>
      </c>
      <c r="AX144" s="172">
        <v>363</v>
      </c>
      <c r="AY144" s="114">
        <v>28.670000000000016</v>
      </c>
      <c r="AZ144" s="165">
        <v>346</v>
      </c>
      <c r="BA144" s="165">
        <v>457</v>
      </c>
      <c r="BB144" s="73"/>
    </row>
    <row r="145" spans="1:54">
      <c r="A145" t="s">
        <v>10680</v>
      </c>
      <c r="B145" s="33" t="s">
        <v>10681</v>
      </c>
      <c r="C145" s="33" t="s">
        <v>3990</v>
      </c>
      <c r="D145" s="122" t="s">
        <v>10617</v>
      </c>
      <c r="E145" s="33" t="s">
        <v>1393</v>
      </c>
      <c r="F145" s="1" t="s">
        <v>6289</v>
      </c>
      <c r="G145" s="1" t="s">
        <v>1367</v>
      </c>
      <c r="H145" s="1">
        <v>19316</v>
      </c>
      <c r="I145" s="1" t="s">
        <v>10682</v>
      </c>
      <c r="J145" s="1" t="e">
        <v>#VALUE!</v>
      </c>
      <c r="K145" s="1" t="s">
        <v>11198</v>
      </c>
      <c r="L145" s="176">
        <v>30</v>
      </c>
      <c r="M145" s="176">
        <v>29</v>
      </c>
      <c r="N145" s="68">
        <v>8</v>
      </c>
      <c r="O145" s="68">
        <v>10</v>
      </c>
      <c r="P145" s="68">
        <v>0</v>
      </c>
      <c r="Q145" s="68">
        <v>0</v>
      </c>
      <c r="R145" s="68">
        <v>0</v>
      </c>
      <c r="S145" s="68">
        <v>0</v>
      </c>
      <c r="T145" s="68">
        <v>149.19999999999999</v>
      </c>
      <c r="U145" s="68">
        <v>158</v>
      </c>
      <c r="V145" s="68">
        <v>74</v>
      </c>
      <c r="W145" s="68">
        <v>20</v>
      </c>
      <c r="X145" s="68">
        <v>138</v>
      </c>
      <c r="Y145" s="68">
        <v>51</v>
      </c>
      <c r="Z145" s="5">
        <v>4.4638069705093839</v>
      </c>
      <c r="AA145" s="5">
        <v>1.4008042895442361</v>
      </c>
      <c r="AB145" s="34">
        <v>3.8095238095238093</v>
      </c>
      <c r="AC145" s="34">
        <v>0</v>
      </c>
      <c r="AD145" s="34">
        <v>0</v>
      </c>
      <c r="AE145" s="34">
        <v>0</v>
      </c>
      <c r="AF145" s="34">
        <v>0</v>
      </c>
      <c r="AG145" s="34">
        <v>6.106194690265486</v>
      </c>
      <c r="AH145" s="5">
        <v>-0.68920819279261913</v>
      </c>
      <c r="AI145" s="5">
        <v>-1.8880888986296125</v>
      </c>
      <c r="AJ145" s="34">
        <v>7.338421408367064</v>
      </c>
      <c r="AK145" s="106">
        <v>144</v>
      </c>
      <c r="AL145" s="34">
        <v>7.338421408367064</v>
      </c>
      <c r="AM145" s="35">
        <v>9</v>
      </c>
      <c r="AN145" s="35" t="s">
        <v>12734</v>
      </c>
      <c r="AO145" s="34">
        <v>7.7314063767477226</v>
      </c>
      <c r="AP145" s="34">
        <v>-0.39298496838065855</v>
      </c>
      <c r="AQ145" s="106">
        <v>144</v>
      </c>
      <c r="AR145" s="34">
        <v>0</v>
      </c>
      <c r="AS145" s="44">
        <v>0.4259740788880545</v>
      </c>
      <c r="AT145" s="34"/>
      <c r="AU145" s="34">
        <v>0</v>
      </c>
      <c r="AV145" s="44">
        <v>0</v>
      </c>
      <c r="AW145" s="114">
        <v>476.83</v>
      </c>
      <c r="AX145" s="172">
        <v>364</v>
      </c>
      <c r="AY145" s="114">
        <v>112.82999999999998</v>
      </c>
      <c r="AZ145" s="165">
        <v>412</v>
      </c>
      <c r="BA145" s="165">
        <v>573</v>
      </c>
      <c r="BB145" s="73"/>
    </row>
    <row r="146" spans="1:54">
      <c r="A146" t="s">
        <v>9362</v>
      </c>
      <c r="B146" s="33" t="s">
        <v>9364</v>
      </c>
      <c r="C146" s="33" t="s">
        <v>9363</v>
      </c>
      <c r="D146" s="122" t="s">
        <v>8351</v>
      </c>
      <c r="E146" s="33" t="s">
        <v>1421</v>
      </c>
      <c r="F146" s="1" t="s">
        <v>3643</v>
      </c>
      <c r="G146" s="1" t="s">
        <v>1367</v>
      </c>
      <c r="H146" s="26">
        <v>10430</v>
      </c>
      <c r="I146" s="26" t="s">
        <v>8352</v>
      </c>
      <c r="J146" s="26" t="e">
        <v>#VALUE!</v>
      </c>
      <c r="K146" s="26" t="s">
        <v>9365</v>
      </c>
      <c r="L146" s="177">
        <v>58</v>
      </c>
      <c r="M146" s="177">
        <v>0</v>
      </c>
      <c r="N146" s="68">
        <v>2</v>
      </c>
      <c r="O146" s="68">
        <v>6</v>
      </c>
      <c r="P146" s="68">
        <v>0</v>
      </c>
      <c r="Q146" s="97">
        <v>11</v>
      </c>
      <c r="R146" s="97">
        <v>7</v>
      </c>
      <c r="S146" s="97">
        <v>18</v>
      </c>
      <c r="T146" s="97">
        <v>63</v>
      </c>
      <c r="U146" s="97">
        <v>49</v>
      </c>
      <c r="V146" s="97">
        <v>32</v>
      </c>
      <c r="W146" s="97">
        <v>13</v>
      </c>
      <c r="X146" s="97">
        <v>86</v>
      </c>
      <c r="Y146" s="97">
        <v>26</v>
      </c>
      <c r="Z146" s="27">
        <v>4.5714285714285712</v>
      </c>
      <c r="AA146" s="27">
        <v>1.1904761904761905</v>
      </c>
      <c r="AB146" s="27">
        <v>0.95238095238095233</v>
      </c>
      <c r="AC146" s="27">
        <v>0</v>
      </c>
      <c r="AD146" s="27">
        <v>2.8947368421052633</v>
      </c>
      <c r="AE146" s="27">
        <v>0</v>
      </c>
      <c r="AF146" s="27">
        <v>0</v>
      </c>
      <c r="AG146" s="27">
        <v>3.805309734513274</v>
      </c>
      <c r="AH146" s="27">
        <v>-0.37349430800186978</v>
      </c>
      <c r="AI146" s="27">
        <v>5.9358453830994244E-2</v>
      </c>
      <c r="AJ146" s="27">
        <v>7.3382916748286133</v>
      </c>
      <c r="AK146" s="97">
        <v>145</v>
      </c>
      <c r="AL146" s="27">
        <v>7.3382916748286133</v>
      </c>
      <c r="AM146" s="28">
        <v>10</v>
      </c>
      <c r="AN146" s="28" t="s">
        <v>12734</v>
      </c>
      <c r="AO146" s="27">
        <v>7.7314063767477226</v>
      </c>
      <c r="AP146" s="27">
        <v>-0.39311470191910924</v>
      </c>
      <c r="AQ146" s="97">
        <v>145</v>
      </c>
      <c r="AR146" s="27">
        <v>0</v>
      </c>
      <c r="AS146" s="43">
        <v>0.42578457949265736</v>
      </c>
      <c r="AT146" s="27"/>
      <c r="AU146" s="27">
        <v>0</v>
      </c>
      <c r="AV146" s="43">
        <v>0</v>
      </c>
      <c r="AW146" s="114">
        <v>365.67</v>
      </c>
      <c r="AX146" s="172">
        <v>365</v>
      </c>
      <c r="AY146" s="114">
        <v>0.67000000000001592</v>
      </c>
      <c r="AZ146" s="165">
        <v>289</v>
      </c>
      <c r="BA146" s="165">
        <v>453</v>
      </c>
      <c r="BB146" s="105"/>
    </row>
    <row r="147" spans="1:54">
      <c r="A147" t="s">
        <v>10313</v>
      </c>
      <c r="B147" s="1" t="s">
        <v>10315</v>
      </c>
      <c r="C147" s="1" t="s">
        <v>10314</v>
      </c>
      <c r="D147" s="122" t="s">
        <v>10264</v>
      </c>
      <c r="E147" s="1" t="s">
        <v>1471</v>
      </c>
      <c r="F147" s="1" t="s">
        <v>6289</v>
      </c>
      <c r="G147" s="1" t="s">
        <v>1367</v>
      </c>
      <c r="H147" s="1">
        <v>19291</v>
      </c>
      <c r="I147" s="1" t="s">
        <v>11851</v>
      </c>
      <c r="J147" s="1" t="e">
        <v>#VALUE!</v>
      </c>
      <c r="K147" s="1" t="s">
        <v>10316</v>
      </c>
      <c r="L147" s="176">
        <v>15</v>
      </c>
      <c r="M147" s="176">
        <v>15</v>
      </c>
      <c r="N147" s="68">
        <v>3</v>
      </c>
      <c r="O147" s="68">
        <v>6</v>
      </c>
      <c r="P147" s="68">
        <v>0</v>
      </c>
      <c r="Q147" s="68">
        <v>0</v>
      </c>
      <c r="R147" s="68">
        <v>0</v>
      </c>
      <c r="S147" s="68">
        <v>0</v>
      </c>
      <c r="T147" s="68">
        <v>80</v>
      </c>
      <c r="U147" s="68">
        <v>62</v>
      </c>
      <c r="V147" s="68">
        <v>25</v>
      </c>
      <c r="W147" s="68">
        <v>8</v>
      </c>
      <c r="X147" s="68">
        <v>96</v>
      </c>
      <c r="Y147" s="68">
        <v>36</v>
      </c>
      <c r="Z147" s="5">
        <v>2.8125</v>
      </c>
      <c r="AA147" s="5">
        <v>1.2250000000000001</v>
      </c>
      <c r="AB147" s="5">
        <v>1.4285714285714286</v>
      </c>
      <c r="AC147" s="5">
        <v>0</v>
      </c>
      <c r="AD147" s="5">
        <v>0</v>
      </c>
      <c r="AE147" s="5">
        <v>0</v>
      </c>
      <c r="AF147" s="5">
        <v>0</v>
      </c>
      <c r="AG147" s="5">
        <v>4.2477876106194685</v>
      </c>
      <c r="AH147" s="5">
        <v>1.6389281699844132</v>
      </c>
      <c r="AI147" s="5">
        <v>-7.808351813099243E-2</v>
      </c>
      <c r="AJ147" s="5">
        <v>7.2372036910443178</v>
      </c>
      <c r="AK147" s="68">
        <v>146</v>
      </c>
      <c r="AL147" s="5">
        <v>7.2372036910443178</v>
      </c>
      <c r="AM147" s="17">
        <v>11</v>
      </c>
      <c r="AN147" s="17" t="s">
        <v>12734</v>
      </c>
      <c r="AO147" s="5">
        <v>7.7314063767477226</v>
      </c>
      <c r="AP147" s="5">
        <v>-0.49420268570340475</v>
      </c>
      <c r="AQ147" s="68">
        <v>146</v>
      </c>
      <c r="AR147" s="14">
        <v>0</v>
      </c>
      <c r="AS147" s="42">
        <v>0.27812721935433626</v>
      </c>
      <c r="AT147" s="19"/>
      <c r="AU147" s="19">
        <v>0</v>
      </c>
      <c r="AV147" s="42">
        <v>0</v>
      </c>
      <c r="AW147" s="114">
        <v>120</v>
      </c>
      <c r="AX147" s="172">
        <v>368</v>
      </c>
      <c r="AY147" s="114">
        <v>-248</v>
      </c>
      <c r="AZ147" s="165">
        <v>86</v>
      </c>
      <c r="BA147" s="165">
        <v>140</v>
      </c>
      <c r="BB147" s="73"/>
    </row>
    <row r="148" spans="1:54">
      <c r="A148" t="s">
        <v>1953</v>
      </c>
      <c r="B148" s="1" t="s">
        <v>4942</v>
      </c>
      <c r="C148" s="1" t="s">
        <v>4943</v>
      </c>
      <c r="D148" s="122" t="s">
        <v>1003</v>
      </c>
      <c r="E148" s="1" t="s">
        <v>2665</v>
      </c>
      <c r="F148" s="1" t="s">
        <v>2665</v>
      </c>
      <c r="G148" s="1" t="s">
        <v>1367</v>
      </c>
      <c r="H148" s="1">
        <v>9434</v>
      </c>
      <c r="I148" s="1" t="s">
        <v>7134</v>
      </c>
      <c r="J148" s="1" t="e">
        <v>#VALUE!</v>
      </c>
      <c r="K148" s="1" t="s">
        <v>3394</v>
      </c>
      <c r="L148" s="176">
        <v>19</v>
      </c>
      <c r="M148" s="176">
        <v>19</v>
      </c>
      <c r="N148" s="68">
        <v>8</v>
      </c>
      <c r="O148" s="68">
        <v>8</v>
      </c>
      <c r="P148" s="68">
        <v>0</v>
      </c>
      <c r="Q148" s="68">
        <v>0</v>
      </c>
      <c r="R148" s="68">
        <v>0</v>
      </c>
      <c r="S148" s="68">
        <v>0</v>
      </c>
      <c r="T148" s="68">
        <v>112.2</v>
      </c>
      <c r="U148" s="68">
        <v>115</v>
      </c>
      <c r="V148" s="68">
        <v>47</v>
      </c>
      <c r="W148" s="68">
        <v>16</v>
      </c>
      <c r="X148" s="68">
        <v>91</v>
      </c>
      <c r="Y148" s="68">
        <v>39</v>
      </c>
      <c r="Z148" s="5">
        <v>3.7700534759358288</v>
      </c>
      <c r="AA148" s="5">
        <v>1.3725490196078431</v>
      </c>
      <c r="AB148" s="5">
        <v>3.8095238095238093</v>
      </c>
      <c r="AC148" s="5">
        <v>0</v>
      </c>
      <c r="AD148" s="5">
        <v>0</v>
      </c>
      <c r="AE148" s="5">
        <v>0</v>
      </c>
      <c r="AF148" s="5">
        <v>0</v>
      </c>
      <c r="AG148" s="5">
        <v>4.0265486725663715</v>
      </c>
      <c r="AH148" s="5">
        <v>0.63093741546394966</v>
      </c>
      <c r="AI148" s="5">
        <v>-1.2755082614860436</v>
      </c>
      <c r="AJ148" s="5">
        <v>7.1915016360680859</v>
      </c>
      <c r="AK148" s="68">
        <v>147</v>
      </c>
      <c r="AL148" s="5">
        <v>7.1915016360680859</v>
      </c>
      <c r="AM148" s="17">
        <v>12</v>
      </c>
      <c r="AN148" s="17" t="s">
        <v>12734</v>
      </c>
      <c r="AO148" s="5">
        <v>7.7314063767477226</v>
      </c>
      <c r="AP148" s="5">
        <v>-0.53990474067963667</v>
      </c>
      <c r="AQ148" s="68">
        <v>147</v>
      </c>
      <c r="AR148" s="14">
        <v>0</v>
      </c>
      <c r="AS148" s="42">
        <v>0.21137106755407453</v>
      </c>
      <c r="AT148" s="19"/>
      <c r="AU148" s="19">
        <v>0</v>
      </c>
      <c r="AV148" s="42">
        <v>0</v>
      </c>
      <c r="AW148" s="114">
        <v>283.83</v>
      </c>
      <c r="AX148" s="172">
        <v>370</v>
      </c>
      <c r="AY148" s="114">
        <v>-86.170000000000016</v>
      </c>
      <c r="AZ148" s="165">
        <v>255</v>
      </c>
      <c r="BA148" s="165">
        <v>302</v>
      </c>
      <c r="BB148" s="73"/>
    </row>
    <row r="149" spans="1:54">
      <c r="A149" s="185" t="s">
        <v>2604</v>
      </c>
      <c r="B149" s="1" t="s">
        <v>5000</v>
      </c>
      <c r="C149" s="1" t="s">
        <v>4247</v>
      </c>
      <c r="D149" s="122" t="s">
        <v>1028</v>
      </c>
      <c r="E149" s="1" t="s">
        <v>1483</v>
      </c>
      <c r="F149" s="1" t="s">
        <v>3643</v>
      </c>
      <c r="G149" s="1" t="s">
        <v>1367</v>
      </c>
      <c r="H149" s="1">
        <v>3542</v>
      </c>
      <c r="I149" s="1" t="s">
        <v>7590</v>
      </c>
      <c r="J149" s="1" t="e">
        <v>#VALUE!</v>
      </c>
      <c r="K149" s="1" t="s">
        <v>3151</v>
      </c>
      <c r="L149" s="176">
        <v>23</v>
      </c>
      <c r="M149" s="176">
        <v>23</v>
      </c>
      <c r="N149" s="68">
        <v>7</v>
      </c>
      <c r="O149" s="68">
        <v>6</v>
      </c>
      <c r="P149" s="68">
        <v>0</v>
      </c>
      <c r="Q149" s="68">
        <v>0</v>
      </c>
      <c r="R149" s="68">
        <v>0</v>
      </c>
      <c r="S149" s="68">
        <v>0</v>
      </c>
      <c r="T149" s="68">
        <v>130.19999999999999</v>
      </c>
      <c r="U149" s="68">
        <v>125</v>
      </c>
      <c r="V149" s="68">
        <v>63</v>
      </c>
      <c r="W149" s="68">
        <v>21</v>
      </c>
      <c r="X149" s="68">
        <v>115</v>
      </c>
      <c r="Y149" s="68">
        <v>46</v>
      </c>
      <c r="Z149" s="5">
        <v>4.3548387096774199</v>
      </c>
      <c r="AA149" s="5">
        <v>1.3133640552995394</v>
      </c>
      <c r="AB149" s="5">
        <v>3.333333333333333</v>
      </c>
      <c r="AC149" s="5">
        <v>0</v>
      </c>
      <c r="AD149" s="5">
        <v>0</v>
      </c>
      <c r="AE149" s="5">
        <v>0</v>
      </c>
      <c r="AF149" s="5">
        <v>0</v>
      </c>
      <c r="AG149" s="5">
        <v>5.0884955752212386</v>
      </c>
      <c r="AH149" s="5">
        <v>-0.39526208675360969</v>
      </c>
      <c r="AI149" s="5">
        <v>-0.84498663794463247</v>
      </c>
      <c r="AJ149" s="5">
        <v>7.1815801838563296</v>
      </c>
      <c r="AK149" s="68">
        <v>148</v>
      </c>
      <c r="AL149" s="5">
        <v>7.1815801838563296</v>
      </c>
      <c r="AM149" s="17">
        <v>13</v>
      </c>
      <c r="AN149" s="17" t="s">
        <v>12734</v>
      </c>
      <c r="AO149" s="5">
        <v>7.7314063767477226</v>
      </c>
      <c r="AP149" s="5">
        <v>-0.54982619289139301</v>
      </c>
      <c r="AQ149" s="68">
        <v>148</v>
      </c>
      <c r="AR149" s="14">
        <v>0</v>
      </c>
      <c r="AS149" s="42">
        <v>0.19687898464289044</v>
      </c>
      <c r="AT149" s="19"/>
      <c r="AU149" s="19">
        <v>0</v>
      </c>
      <c r="AV149" s="42">
        <v>0</v>
      </c>
      <c r="AW149" s="114">
        <v>468.5</v>
      </c>
      <c r="AX149" s="172">
        <v>372</v>
      </c>
      <c r="AY149" s="114">
        <v>96.5</v>
      </c>
      <c r="AZ149" s="165">
        <v>434</v>
      </c>
      <c r="BA149" s="165">
        <v>515</v>
      </c>
      <c r="BB149" s="73"/>
    </row>
    <row r="150" spans="1:54">
      <c r="A150" s="185" t="s">
        <v>10895</v>
      </c>
      <c r="B150" s="1" t="s">
        <v>9757</v>
      </c>
      <c r="C150" s="1" t="s">
        <v>4264</v>
      </c>
      <c r="D150" s="122" t="s">
        <v>10458</v>
      </c>
      <c r="E150" s="1" t="s">
        <v>1483</v>
      </c>
      <c r="F150" s="1" t="s">
        <v>3643</v>
      </c>
      <c r="G150" s="1" t="s">
        <v>1367</v>
      </c>
      <c r="H150" s="1">
        <v>15734</v>
      </c>
      <c r="I150" s="1" t="s">
        <v>10896</v>
      </c>
      <c r="J150" s="1" t="e">
        <v>#VALUE!</v>
      </c>
      <c r="K150" s="1" t="s">
        <v>11189</v>
      </c>
      <c r="L150" s="176">
        <v>28</v>
      </c>
      <c r="M150" s="176">
        <v>28</v>
      </c>
      <c r="N150" s="68">
        <v>7</v>
      </c>
      <c r="O150" s="68">
        <v>14</v>
      </c>
      <c r="P150" s="68">
        <v>0</v>
      </c>
      <c r="Q150" s="68">
        <v>0</v>
      </c>
      <c r="R150" s="68">
        <v>0</v>
      </c>
      <c r="S150" s="68">
        <v>0</v>
      </c>
      <c r="T150" s="68">
        <v>165.1</v>
      </c>
      <c r="U150" s="68">
        <v>154</v>
      </c>
      <c r="V150" s="68">
        <v>77</v>
      </c>
      <c r="W150" s="68">
        <v>15</v>
      </c>
      <c r="X150" s="68">
        <v>122</v>
      </c>
      <c r="Y150" s="68">
        <v>70</v>
      </c>
      <c r="Z150" s="5">
        <v>4.1974560872198667</v>
      </c>
      <c r="AA150" s="5">
        <v>1.3567534827377348</v>
      </c>
      <c r="AB150" s="5">
        <v>3.333333333333333</v>
      </c>
      <c r="AC150" s="5">
        <v>0</v>
      </c>
      <c r="AD150" s="5">
        <v>0</v>
      </c>
      <c r="AE150" s="5">
        <v>0</v>
      </c>
      <c r="AF150" s="5">
        <v>0</v>
      </c>
      <c r="AG150" s="5">
        <v>5.3982300884955752</v>
      </c>
      <c r="AH150" s="5">
        <v>-0.13816718866935368</v>
      </c>
      <c r="AI150" s="5">
        <v>-1.5091857275299674</v>
      </c>
      <c r="AJ150" s="5">
        <v>7.0842105056295885</v>
      </c>
      <c r="AK150" s="68">
        <v>149</v>
      </c>
      <c r="AL150" s="5">
        <v>7.0842105056295885</v>
      </c>
      <c r="AM150" s="17">
        <v>14</v>
      </c>
      <c r="AN150" s="17" t="s">
        <v>12734</v>
      </c>
      <c r="AO150" s="5">
        <v>7.7314063767477226</v>
      </c>
      <c r="AP150" s="5">
        <v>-0.64719587111813404</v>
      </c>
      <c r="AQ150" s="68">
        <v>149</v>
      </c>
      <c r="AR150" s="14">
        <v>0</v>
      </c>
      <c r="AS150" s="42">
        <v>5.465288509818933E-2</v>
      </c>
      <c r="AT150" s="19"/>
      <c r="AU150" s="19">
        <v>0</v>
      </c>
      <c r="AV150" s="42">
        <v>0</v>
      </c>
      <c r="AW150" s="114">
        <v>418.33</v>
      </c>
      <c r="AX150" s="172">
        <v>374</v>
      </c>
      <c r="AY150" s="114">
        <v>44.329999999999984</v>
      </c>
      <c r="AZ150" s="165">
        <v>376</v>
      </c>
      <c r="BA150" s="165">
        <v>520</v>
      </c>
      <c r="BB150" s="73"/>
    </row>
    <row r="151" spans="1:54">
      <c r="A151" t="s">
        <v>9499</v>
      </c>
      <c r="B151" s="33" t="s">
        <v>4657</v>
      </c>
      <c r="C151" s="33" t="s">
        <v>4017</v>
      </c>
      <c r="D151" s="122" t="s">
        <v>8421</v>
      </c>
      <c r="E151" s="33" t="s">
        <v>1390</v>
      </c>
      <c r="F151" s="1" t="s">
        <v>3643</v>
      </c>
      <c r="G151" s="1" t="s">
        <v>1367</v>
      </c>
      <c r="H151" s="1">
        <v>15761</v>
      </c>
      <c r="I151" s="1" t="s">
        <v>10613</v>
      </c>
      <c r="J151" s="1" t="e">
        <v>#VALUE!</v>
      </c>
      <c r="K151" s="1" t="s">
        <v>9500</v>
      </c>
      <c r="L151" s="176">
        <v>66</v>
      </c>
      <c r="M151" s="176">
        <v>0</v>
      </c>
      <c r="N151" s="68">
        <v>4</v>
      </c>
      <c r="O151" s="68">
        <v>7</v>
      </c>
      <c r="P151" s="68">
        <v>0</v>
      </c>
      <c r="Q151" s="68">
        <v>9</v>
      </c>
      <c r="R151" s="68">
        <v>15</v>
      </c>
      <c r="S151" s="68">
        <v>24</v>
      </c>
      <c r="T151" s="68">
        <v>59.2</v>
      </c>
      <c r="U151" s="68">
        <v>56</v>
      </c>
      <c r="V151" s="68">
        <v>29</v>
      </c>
      <c r="W151" s="68">
        <v>13</v>
      </c>
      <c r="X151" s="68">
        <v>82</v>
      </c>
      <c r="Y151" s="68">
        <v>23</v>
      </c>
      <c r="Z151" s="5">
        <v>4.4087837837837833</v>
      </c>
      <c r="AA151" s="5">
        <v>1.3344594594594594</v>
      </c>
      <c r="AB151" s="5">
        <v>1.9047619047619047</v>
      </c>
      <c r="AC151" s="5">
        <v>0</v>
      </c>
      <c r="AD151" s="5">
        <v>2.3684210526315792</v>
      </c>
      <c r="AE151" s="5">
        <v>0</v>
      </c>
      <c r="AF151" s="5">
        <v>0</v>
      </c>
      <c r="AG151" s="5">
        <v>3.6283185840707963</v>
      </c>
      <c r="AH151" s="5">
        <v>-0.19980388253595202</v>
      </c>
      <c r="AI151" s="5">
        <v>-0.6350859588845279</v>
      </c>
      <c r="AJ151" s="5">
        <v>7.0666117000438007</v>
      </c>
      <c r="AK151" s="68">
        <v>150</v>
      </c>
      <c r="AL151" s="5">
        <v>7.0666117000438007</v>
      </c>
      <c r="AM151" s="17">
        <v>15</v>
      </c>
      <c r="AN151" s="17" t="s">
        <v>12734</v>
      </c>
      <c r="AO151" s="5">
        <v>7.7314063767477226</v>
      </c>
      <c r="AP151" s="5">
        <v>-0.66479467670392189</v>
      </c>
      <c r="AQ151" s="68">
        <v>150</v>
      </c>
      <c r="AR151" s="14">
        <v>0</v>
      </c>
      <c r="AS151" s="42">
        <v>2.8946633206471617E-2</v>
      </c>
      <c r="AT151" s="19"/>
      <c r="AU151" s="19">
        <v>0</v>
      </c>
      <c r="AV151" s="42">
        <v>0</v>
      </c>
      <c r="AW151" s="114">
        <v>245.5</v>
      </c>
      <c r="AX151" s="172">
        <v>376</v>
      </c>
      <c r="AY151" s="114">
        <v>-130.5</v>
      </c>
      <c r="AZ151" s="165">
        <v>182</v>
      </c>
      <c r="BA151" s="165">
        <v>280</v>
      </c>
      <c r="BB151" s="73"/>
    </row>
    <row r="152" spans="1:54">
      <c r="A152" s="185" t="s">
        <v>9092</v>
      </c>
      <c r="B152" s="33" t="s">
        <v>9093</v>
      </c>
      <c r="C152" s="33" t="s">
        <v>4620</v>
      </c>
      <c r="D152" s="122" t="s">
        <v>8423</v>
      </c>
      <c r="E152" s="33" t="s">
        <v>1376</v>
      </c>
      <c r="F152" s="1" t="s">
        <v>3643</v>
      </c>
      <c r="G152" s="1" t="s">
        <v>1367</v>
      </c>
      <c r="H152" s="26">
        <v>12572</v>
      </c>
      <c r="I152" s="26" t="s">
        <v>8424</v>
      </c>
      <c r="J152" s="26" t="e">
        <v>#VALUE!</v>
      </c>
      <c r="K152" s="26" t="s">
        <v>9094</v>
      </c>
      <c r="L152" s="177">
        <v>57</v>
      </c>
      <c r="M152" s="177">
        <v>0</v>
      </c>
      <c r="N152" s="68">
        <v>6</v>
      </c>
      <c r="O152" s="68">
        <v>5</v>
      </c>
      <c r="P152" s="68">
        <v>0</v>
      </c>
      <c r="Q152" s="97">
        <v>16</v>
      </c>
      <c r="R152" s="97">
        <v>3</v>
      </c>
      <c r="S152" s="97">
        <v>19</v>
      </c>
      <c r="T152" s="97">
        <v>58.2</v>
      </c>
      <c r="U152" s="97">
        <v>58</v>
      </c>
      <c r="V152" s="97">
        <v>32</v>
      </c>
      <c r="W152" s="97">
        <v>9</v>
      </c>
      <c r="X152" s="97">
        <v>59</v>
      </c>
      <c r="Y152" s="97">
        <v>37</v>
      </c>
      <c r="Z152" s="27">
        <v>4.9484536082474229</v>
      </c>
      <c r="AA152" s="27">
        <v>1.6323024054982818</v>
      </c>
      <c r="AB152" s="27">
        <v>2.8571428571428572</v>
      </c>
      <c r="AC152" s="27">
        <v>0</v>
      </c>
      <c r="AD152" s="27">
        <v>4.2105263157894735</v>
      </c>
      <c r="AE152" s="27">
        <v>0</v>
      </c>
      <c r="AF152" s="27">
        <v>0</v>
      </c>
      <c r="AG152" s="27">
        <v>2.6106194690265485</v>
      </c>
      <c r="AH152" s="27">
        <v>-0.67819965799477044</v>
      </c>
      <c r="AI152" s="27">
        <v>-2.0060985395602593</v>
      </c>
      <c r="AJ152" s="27">
        <v>6.993990444403849</v>
      </c>
      <c r="AK152" s="97">
        <v>151</v>
      </c>
      <c r="AL152" s="27">
        <v>6.993990444403849</v>
      </c>
      <c r="AM152" s="28">
        <v>16</v>
      </c>
      <c r="AN152" s="28" t="s">
        <v>12734</v>
      </c>
      <c r="AO152" s="27">
        <v>7.7314063767477226</v>
      </c>
      <c r="AP152" s="27">
        <v>-0.73741593234387359</v>
      </c>
      <c r="AQ152" s="97">
        <v>151</v>
      </c>
      <c r="AR152" s="27">
        <v>0</v>
      </c>
      <c r="AS152" s="43">
        <v>-7.7129900287426389E-2</v>
      </c>
      <c r="AT152" s="27"/>
      <c r="AU152" s="27">
        <v>0</v>
      </c>
      <c r="AV152" s="43">
        <v>0</v>
      </c>
      <c r="AW152" s="114">
        <v>365.5</v>
      </c>
      <c r="AX152" s="172">
        <v>379</v>
      </c>
      <c r="AY152" s="114">
        <v>-13.5</v>
      </c>
      <c r="AZ152" s="165">
        <v>300</v>
      </c>
      <c r="BA152" s="165">
        <v>427</v>
      </c>
      <c r="BB152" s="105"/>
    </row>
    <row r="153" spans="1:54">
      <c r="A153" t="s">
        <v>1515</v>
      </c>
      <c r="B153" s="33" t="s">
        <v>5075</v>
      </c>
      <c r="C153" s="33" t="s">
        <v>4499</v>
      </c>
      <c r="D153" s="122" t="s">
        <v>854</v>
      </c>
      <c r="E153" s="33" t="s">
        <v>1366</v>
      </c>
      <c r="F153" s="1" t="s">
        <v>3643</v>
      </c>
      <c r="G153" s="1" t="s">
        <v>1367</v>
      </c>
      <c r="H153" s="26">
        <v>3240</v>
      </c>
      <c r="I153" s="26" t="s">
        <v>8026</v>
      </c>
      <c r="J153" s="26" t="e">
        <v>#VALUE!</v>
      </c>
      <c r="K153" s="26" t="s">
        <v>11508</v>
      </c>
      <c r="L153" s="177">
        <v>66</v>
      </c>
      <c r="M153" s="177">
        <v>0</v>
      </c>
      <c r="N153" s="68">
        <v>3</v>
      </c>
      <c r="O153" s="68">
        <v>1</v>
      </c>
      <c r="P153" s="68">
        <v>0</v>
      </c>
      <c r="Q153" s="97">
        <v>3</v>
      </c>
      <c r="R153" s="97">
        <v>29</v>
      </c>
      <c r="S153" s="97">
        <v>32</v>
      </c>
      <c r="T153" s="97">
        <v>61.1</v>
      </c>
      <c r="U153" s="97">
        <v>38</v>
      </c>
      <c r="V153" s="97">
        <v>13</v>
      </c>
      <c r="W153" s="97">
        <v>3</v>
      </c>
      <c r="X153" s="97">
        <v>53</v>
      </c>
      <c r="Y153" s="97">
        <v>32</v>
      </c>
      <c r="Z153" s="27">
        <v>1.9148936170212765</v>
      </c>
      <c r="AA153" s="27">
        <v>1.1456628477905073</v>
      </c>
      <c r="AB153" s="27">
        <v>1.4285714285714286</v>
      </c>
      <c r="AC153" s="27">
        <v>0</v>
      </c>
      <c r="AD153" s="27">
        <v>0.78947368421052633</v>
      </c>
      <c r="AE153" s="27">
        <v>0</v>
      </c>
      <c r="AF153" s="27">
        <v>0</v>
      </c>
      <c r="AG153" s="27">
        <v>2.3451327433628317</v>
      </c>
      <c r="AH153" s="27">
        <v>2.128751091590547</v>
      </c>
      <c r="AI153" s="27">
        <v>0.2675193466028184</v>
      </c>
      <c r="AJ153" s="27">
        <v>6.9594482943381522</v>
      </c>
      <c r="AK153" s="97">
        <v>152</v>
      </c>
      <c r="AL153" s="27">
        <v>6.9594482943381522</v>
      </c>
      <c r="AM153" s="28">
        <v>17</v>
      </c>
      <c r="AN153" s="28" t="s">
        <v>12734</v>
      </c>
      <c r="AO153" s="27">
        <v>7.7314063767477226</v>
      </c>
      <c r="AP153" s="27">
        <v>-0.77195808240957042</v>
      </c>
      <c r="AQ153" s="97">
        <v>152</v>
      </c>
      <c r="AR153" s="27">
        <v>0</v>
      </c>
      <c r="AS153" s="43">
        <v>-0.12758498407944185</v>
      </c>
      <c r="AT153" s="27"/>
      <c r="AU153" s="27">
        <v>0</v>
      </c>
      <c r="AV153" s="43">
        <v>0</v>
      </c>
      <c r="AW153" s="114">
        <v>559.66999999999996</v>
      </c>
      <c r="AX153" s="172">
        <v>381</v>
      </c>
      <c r="AY153" s="114">
        <v>178.66999999999996</v>
      </c>
      <c r="AZ153" s="165">
        <v>481</v>
      </c>
      <c r="BA153" s="165">
        <v>664</v>
      </c>
      <c r="BB153" s="105"/>
    </row>
    <row r="154" spans="1:54">
      <c r="A154" t="s">
        <v>8248</v>
      </c>
      <c r="B154" s="33" t="s">
        <v>3981</v>
      </c>
      <c r="C154" s="33" t="s">
        <v>5300</v>
      </c>
      <c r="D154" s="122" t="s">
        <v>8249</v>
      </c>
      <c r="E154" s="33" t="s">
        <v>1371</v>
      </c>
      <c r="F154" s="1" t="s">
        <v>6289</v>
      </c>
      <c r="G154" s="1" t="s">
        <v>1367</v>
      </c>
      <c r="H154" s="1">
        <v>4806</v>
      </c>
      <c r="I154" s="1" t="s">
        <v>8250</v>
      </c>
      <c r="J154" s="1" t="e">
        <v>#VALUE!</v>
      </c>
      <c r="K154" s="1" t="s">
        <v>8251</v>
      </c>
      <c r="L154" s="176">
        <v>13</v>
      </c>
      <c r="M154" s="176">
        <v>13</v>
      </c>
      <c r="N154" s="68">
        <v>4</v>
      </c>
      <c r="O154" s="68">
        <v>1</v>
      </c>
      <c r="P154" s="68">
        <v>0</v>
      </c>
      <c r="Q154" s="68">
        <v>0</v>
      </c>
      <c r="R154" s="68">
        <v>0</v>
      </c>
      <c r="S154" s="68">
        <v>0</v>
      </c>
      <c r="T154" s="68">
        <v>58.2</v>
      </c>
      <c r="U154" s="68">
        <v>48</v>
      </c>
      <c r="V154" s="68">
        <v>16</v>
      </c>
      <c r="W154" s="68">
        <v>10</v>
      </c>
      <c r="X154" s="68">
        <v>72</v>
      </c>
      <c r="Y154" s="68">
        <v>18</v>
      </c>
      <c r="Z154" s="5">
        <v>2.4742268041237114</v>
      </c>
      <c r="AA154" s="5">
        <v>1.134020618556701</v>
      </c>
      <c r="AB154" s="5">
        <v>1.9047619047619047</v>
      </c>
      <c r="AC154" s="5">
        <v>0</v>
      </c>
      <c r="AD154" s="5">
        <v>0</v>
      </c>
      <c r="AE154" s="5">
        <v>0</v>
      </c>
      <c r="AF154" s="5">
        <v>0</v>
      </c>
      <c r="AG154" s="5">
        <v>3.1858407079646014</v>
      </c>
      <c r="AH154" s="5">
        <v>1.5354263166924129</v>
      </c>
      <c r="AI154" s="5">
        <v>0.29793542666736261</v>
      </c>
      <c r="AJ154" s="5">
        <v>6.923964356086282</v>
      </c>
      <c r="AK154" s="68">
        <v>153</v>
      </c>
      <c r="AL154" s="5">
        <v>6.923964356086282</v>
      </c>
      <c r="AM154" s="17">
        <v>18</v>
      </c>
      <c r="AN154" s="17" t="s">
        <v>12734</v>
      </c>
      <c r="AO154" s="5">
        <v>7.7314063767477226</v>
      </c>
      <c r="AP154" s="5">
        <v>-0.80744202066144055</v>
      </c>
      <c r="AQ154" s="68">
        <v>153</v>
      </c>
      <c r="AR154" s="14">
        <v>0</v>
      </c>
      <c r="AS154" s="42">
        <v>-0.1794157205669995</v>
      </c>
      <c r="AT154" s="19"/>
      <c r="AU154" s="19">
        <v>0</v>
      </c>
      <c r="AV154" s="42">
        <v>0</v>
      </c>
      <c r="AW154" s="114">
        <v>275.83</v>
      </c>
      <c r="AX154" s="172">
        <v>382</v>
      </c>
      <c r="AY154" s="114">
        <v>-106.17000000000002</v>
      </c>
      <c r="AZ154" s="165">
        <v>189</v>
      </c>
      <c r="BA154" s="165">
        <v>335</v>
      </c>
      <c r="BB154" s="73"/>
    </row>
    <row r="155" spans="1:54">
      <c r="A155" s="185" t="s">
        <v>10888</v>
      </c>
      <c r="B155" s="33" t="s">
        <v>4328</v>
      </c>
      <c r="C155" s="33" t="s">
        <v>4389</v>
      </c>
      <c r="D155" s="122" t="s">
        <v>10831</v>
      </c>
      <c r="E155" s="33" t="s">
        <v>1382</v>
      </c>
      <c r="F155" s="1" t="s">
        <v>6289</v>
      </c>
      <c r="G155" s="1" t="s">
        <v>1367</v>
      </c>
      <c r="H155" s="1">
        <v>19618</v>
      </c>
      <c r="I155" s="1" t="s">
        <v>10889</v>
      </c>
      <c r="J155" s="1" t="e">
        <v>#VALUE!</v>
      </c>
      <c r="K155" s="1" t="s">
        <v>11183</v>
      </c>
      <c r="L155" s="176">
        <v>29</v>
      </c>
      <c r="M155" s="176">
        <v>0</v>
      </c>
      <c r="N155" s="68">
        <v>2</v>
      </c>
      <c r="O155" s="68">
        <v>2</v>
      </c>
      <c r="P155" s="68">
        <v>0</v>
      </c>
      <c r="Q155" s="68">
        <v>14</v>
      </c>
      <c r="R155" s="68">
        <v>3</v>
      </c>
      <c r="S155" s="68">
        <v>17</v>
      </c>
      <c r="T155" s="68">
        <v>28.2</v>
      </c>
      <c r="U155" s="68">
        <v>16</v>
      </c>
      <c r="V155" s="68">
        <v>10</v>
      </c>
      <c r="W155" s="68">
        <v>2</v>
      </c>
      <c r="X155" s="68">
        <v>31</v>
      </c>
      <c r="Y155" s="68">
        <v>11</v>
      </c>
      <c r="Z155" s="5">
        <v>3.1914893617021276</v>
      </c>
      <c r="AA155" s="5">
        <v>0.95744680851063835</v>
      </c>
      <c r="AB155" s="5">
        <v>0.95238095238095233</v>
      </c>
      <c r="AC155" s="5">
        <v>0</v>
      </c>
      <c r="AD155" s="5">
        <v>3.6842105263157898</v>
      </c>
      <c r="AE155" s="5">
        <v>0</v>
      </c>
      <c r="AF155" s="5">
        <v>0</v>
      </c>
      <c r="AG155" s="5">
        <v>1.3716814159292035</v>
      </c>
      <c r="AH155" s="5">
        <v>0.48171523513034753</v>
      </c>
      <c r="AI155" s="5">
        <v>0.42739843791978094</v>
      </c>
      <c r="AJ155" s="5">
        <v>6.9173865676760737</v>
      </c>
      <c r="AK155" s="68">
        <v>154</v>
      </c>
      <c r="AL155" s="5">
        <v>6.9173865676760737</v>
      </c>
      <c r="AM155" s="17">
        <v>19</v>
      </c>
      <c r="AN155" s="17" t="s">
        <v>12734</v>
      </c>
      <c r="AO155" s="5">
        <v>7.7314063767477226</v>
      </c>
      <c r="AP155" s="5">
        <v>-0.81401980907164884</v>
      </c>
      <c r="AQ155" s="68">
        <v>154</v>
      </c>
      <c r="AR155" s="14">
        <v>0</v>
      </c>
      <c r="AS155" s="42">
        <v>-0.1890237752124686</v>
      </c>
      <c r="AT155" s="19"/>
      <c r="AU155" s="19">
        <v>0</v>
      </c>
      <c r="AV155" s="42">
        <v>0</v>
      </c>
      <c r="AW155" s="114">
        <v>725.33</v>
      </c>
      <c r="AX155" s="172">
        <v>383</v>
      </c>
      <c r="AY155" s="114">
        <v>342.33000000000004</v>
      </c>
      <c r="AZ155" s="165">
        <v>654</v>
      </c>
      <c r="BA155" s="165">
        <v>733</v>
      </c>
      <c r="BB155" s="73"/>
    </row>
    <row r="156" spans="1:54">
      <c r="A156" s="65" t="s">
        <v>11257</v>
      </c>
      <c r="B156" s="33" t="s">
        <v>11258</v>
      </c>
      <c r="C156" s="33" t="s">
        <v>4765</v>
      </c>
      <c r="D156" s="122" t="s">
        <v>10431</v>
      </c>
      <c r="E156" s="33" t="s">
        <v>1435</v>
      </c>
      <c r="F156" s="1" t="s">
        <v>3643</v>
      </c>
      <c r="G156" s="1" t="s">
        <v>1367</v>
      </c>
      <c r="H156" s="1">
        <v>14719</v>
      </c>
      <c r="I156" s="1" t="s">
        <v>11259</v>
      </c>
      <c r="J156" s="1" t="e">
        <v>#VALUE!</v>
      </c>
      <c r="K156" s="1" t="s">
        <v>11260</v>
      </c>
      <c r="L156" s="176">
        <v>72</v>
      </c>
      <c r="M156" s="176">
        <v>0</v>
      </c>
      <c r="N156" s="68">
        <v>6</v>
      </c>
      <c r="O156" s="68">
        <v>7</v>
      </c>
      <c r="P156" s="68">
        <v>0</v>
      </c>
      <c r="Q156" s="68">
        <v>2</v>
      </c>
      <c r="R156" s="68">
        <v>26</v>
      </c>
      <c r="S156" s="68">
        <v>28</v>
      </c>
      <c r="T156" s="68">
        <v>72.099999999999994</v>
      </c>
      <c r="U156" s="68">
        <v>69</v>
      </c>
      <c r="V156" s="68">
        <v>32</v>
      </c>
      <c r="W156" s="68">
        <v>8</v>
      </c>
      <c r="X156" s="68">
        <v>84</v>
      </c>
      <c r="Y156" s="68">
        <v>23</v>
      </c>
      <c r="Z156" s="5">
        <v>3.9944521497919561</v>
      </c>
      <c r="AA156" s="5">
        <v>1.2760055478502081</v>
      </c>
      <c r="AB156" s="54">
        <v>2.8571428571428572</v>
      </c>
      <c r="AC156" s="54">
        <v>0</v>
      </c>
      <c r="AD156" s="54">
        <v>0.52631578947368418</v>
      </c>
      <c r="AE156" s="54">
        <v>0</v>
      </c>
      <c r="AF156" s="54">
        <v>0</v>
      </c>
      <c r="AG156" s="54">
        <v>3.716814159292035</v>
      </c>
      <c r="AH156" s="5">
        <v>0.19780404218968747</v>
      </c>
      <c r="AI156" s="5">
        <v>-0.38304362140047882</v>
      </c>
      <c r="AJ156" s="54">
        <v>6.9150332266977852</v>
      </c>
      <c r="AK156" s="77">
        <v>155</v>
      </c>
      <c r="AL156" s="54">
        <v>6.9150332266977852</v>
      </c>
      <c r="AM156" s="59">
        <v>20</v>
      </c>
      <c r="AN156" s="59" t="s">
        <v>12734</v>
      </c>
      <c r="AO156" s="54">
        <v>7.7314063767477226</v>
      </c>
      <c r="AP156" s="54">
        <v>-0.81637315004993738</v>
      </c>
      <c r="AQ156" s="77">
        <v>155</v>
      </c>
      <c r="AR156" s="54">
        <v>0</v>
      </c>
      <c r="AS156" s="60">
        <v>-0.19246125713020978</v>
      </c>
      <c r="AT156" s="54"/>
      <c r="AU156" s="54">
        <v>0</v>
      </c>
      <c r="AV156" s="60">
        <v>0</v>
      </c>
      <c r="AW156" s="114">
        <v>550.66999999999996</v>
      </c>
      <c r="AX156" s="172">
        <v>384</v>
      </c>
      <c r="AY156" s="114">
        <v>166.66999999999996</v>
      </c>
      <c r="AZ156" s="165">
        <v>410</v>
      </c>
      <c r="BA156" s="165">
        <v>606</v>
      </c>
      <c r="BB156" s="73"/>
    </row>
    <row r="157" spans="1:54">
      <c r="A157" s="185" t="s">
        <v>9223</v>
      </c>
      <c r="B157" s="33" t="s">
        <v>9224</v>
      </c>
      <c r="C157" s="33" t="s">
        <v>4011</v>
      </c>
      <c r="D157" s="122" t="s">
        <v>8874</v>
      </c>
      <c r="E157" s="33" t="s">
        <v>1393</v>
      </c>
      <c r="F157" s="1" t="s">
        <v>6289</v>
      </c>
      <c r="G157" s="1" t="s">
        <v>1367</v>
      </c>
      <c r="H157" s="26">
        <v>13799</v>
      </c>
      <c r="I157" s="26" t="s">
        <v>8875</v>
      </c>
      <c r="J157" s="26" t="e">
        <v>#VALUE!</v>
      </c>
      <c r="K157" s="26" t="s">
        <v>9225</v>
      </c>
      <c r="L157" s="177">
        <v>46</v>
      </c>
      <c r="M157" s="177">
        <v>16</v>
      </c>
      <c r="N157" s="68">
        <v>6</v>
      </c>
      <c r="O157" s="68">
        <v>11</v>
      </c>
      <c r="P157" s="68">
        <v>0</v>
      </c>
      <c r="Q157" s="97">
        <v>0</v>
      </c>
      <c r="R157" s="97">
        <v>6</v>
      </c>
      <c r="S157" s="97">
        <v>6</v>
      </c>
      <c r="T157" s="97">
        <v>114.2</v>
      </c>
      <c r="U157" s="97">
        <v>121</v>
      </c>
      <c r="V157" s="97">
        <v>60</v>
      </c>
      <c r="W157" s="97">
        <v>22</v>
      </c>
      <c r="X157" s="97">
        <v>118</v>
      </c>
      <c r="Y157" s="97">
        <v>22</v>
      </c>
      <c r="Z157" s="27">
        <v>4.7285464098073557</v>
      </c>
      <c r="AA157" s="27">
        <v>1.2521891418563922</v>
      </c>
      <c r="AB157" s="27">
        <v>2.8571428571428572</v>
      </c>
      <c r="AC157" s="27">
        <v>0</v>
      </c>
      <c r="AD157" s="27">
        <v>0</v>
      </c>
      <c r="AE157" s="27">
        <v>0</v>
      </c>
      <c r="AF157" s="27">
        <v>0</v>
      </c>
      <c r="AG157" s="27">
        <v>5.221238938053097</v>
      </c>
      <c r="AH157" s="27">
        <v>-0.97032961019105368</v>
      </c>
      <c r="AI157" s="27">
        <v>-0.24710657212241019</v>
      </c>
      <c r="AJ157" s="27">
        <v>6.8609456128824897</v>
      </c>
      <c r="AK157" s="97">
        <v>156</v>
      </c>
      <c r="AL157" s="27">
        <v>6.8609456128824897</v>
      </c>
      <c r="AM157" s="28">
        <v>21</v>
      </c>
      <c r="AN157" s="28" t="s">
        <v>12734</v>
      </c>
      <c r="AO157" s="27">
        <v>7.7314063767477226</v>
      </c>
      <c r="AP157" s="27">
        <v>-0.87046076386523286</v>
      </c>
      <c r="AQ157" s="97">
        <v>156</v>
      </c>
      <c r="AR157" s="27">
        <v>0</v>
      </c>
      <c r="AS157" s="43">
        <v>-0.27146604061851431</v>
      </c>
      <c r="AT157" s="27"/>
      <c r="AU157" s="27">
        <v>0</v>
      </c>
      <c r="AV157" s="43">
        <v>0</v>
      </c>
      <c r="AW157" s="114">
        <v>462.33</v>
      </c>
      <c r="AX157" s="172">
        <v>387</v>
      </c>
      <c r="AY157" s="114">
        <v>75.329999999999984</v>
      </c>
      <c r="AZ157" s="165">
        <v>391</v>
      </c>
      <c r="BA157" s="165">
        <v>546</v>
      </c>
      <c r="BB157" s="105"/>
    </row>
    <row r="158" spans="1:54">
      <c r="A158" s="185" t="s">
        <v>1695</v>
      </c>
      <c r="B158" s="1" t="s">
        <v>4371</v>
      </c>
      <c r="C158" s="1" t="s">
        <v>4243</v>
      </c>
      <c r="D158" s="122" t="s">
        <v>1096</v>
      </c>
      <c r="E158" s="1" t="s">
        <v>1490</v>
      </c>
      <c r="F158" s="1" t="s">
        <v>3643</v>
      </c>
      <c r="G158" s="1" t="s">
        <v>1367</v>
      </c>
      <c r="H158" s="1">
        <v>11710</v>
      </c>
      <c r="I158" s="1" t="s">
        <v>6342</v>
      </c>
      <c r="J158" s="1" t="e">
        <v>#VALUE!</v>
      </c>
      <c r="K158" s="1" t="s">
        <v>3155</v>
      </c>
      <c r="L158" s="176">
        <v>61</v>
      </c>
      <c r="M158" s="176">
        <v>0</v>
      </c>
      <c r="N158" s="68">
        <v>5</v>
      </c>
      <c r="O158" s="68">
        <v>1</v>
      </c>
      <c r="P158" s="68">
        <v>0</v>
      </c>
      <c r="Q158" s="68">
        <v>2</v>
      </c>
      <c r="R158" s="68">
        <v>23</v>
      </c>
      <c r="S158" s="68">
        <v>25</v>
      </c>
      <c r="T158" s="68">
        <v>62.1</v>
      </c>
      <c r="U158" s="68">
        <v>53</v>
      </c>
      <c r="V158" s="68">
        <v>23</v>
      </c>
      <c r="W158" s="68">
        <v>6</v>
      </c>
      <c r="X158" s="68">
        <v>55</v>
      </c>
      <c r="Y158" s="68">
        <v>13</v>
      </c>
      <c r="Z158" s="5">
        <v>3.333333333333333</v>
      </c>
      <c r="AA158" s="5">
        <v>1.0628019323671498</v>
      </c>
      <c r="AB158" s="5">
        <v>2.3809523809523809</v>
      </c>
      <c r="AC158" s="5">
        <v>0</v>
      </c>
      <c r="AD158" s="5">
        <v>0.52631578947368418</v>
      </c>
      <c r="AE158" s="5">
        <v>0</v>
      </c>
      <c r="AF158" s="5">
        <v>0</v>
      </c>
      <c r="AG158" s="5">
        <v>2.4336283185840708</v>
      </c>
      <c r="AH158" s="5">
        <v>0.81083168518932836</v>
      </c>
      <c r="AI158" s="5">
        <v>0.68311366773826054</v>
      </c>
      <c r="AJ158" s="5">
        <v>6.8348418419377257</v>
      </c>
      <c r="AK158" s="68">
        <v>157</v>
      </c>
      <c r="AL158" s="5">
        <v>6.8348418419377257</v>
      </c>
      <c r="AM158" s="17">
        <v>22</v>
      </c>
      <c r="AN158" s="17" t="s">
        <v>12734</v>
      </c>
      <c r="AO158" s="5">
        <v>7.7314063767477226</v>
      </c>
      <c r="AP158" s="5">
        <v>-0.89656453480999687</v>
      </c>
      <c r="AQ158" s="68">
        <v>157</v>
      </c>
      <c r="AR158" s="14">
        <v>0</v>
      </c>
      <c r="AS158" s="42">
        <v>-0.30959533910748149</v>
      </c>
      <c r="AT158" s="19"/>
      <c r="AU158" s="19">
        <v>0</v>
      </c>
      <c r="AV158" s="42">
        <v>0</v>
      </c>
      <c r="AW158" s="114">
        <v>730.33</v>
      </c>
      <c r="AX158" s="172">
        <v>388</v>
      </c>
      <c r="AY158" s="114">
        <v>342.33000000000004</v>
      </c>
      <c r="AZ158" s="165">
        <v>627</v>
      </c>
      <c r="BA158" s="165">
        <v>627</v>
      </c>
      <c r="BB158" s="73"/>
    </row>
    <row r="159" spans="1:54">
      <c r="A159" s="222" t="s">
        <v>9109</v>
      </c>
      <c r="B159" s="1" t="s">
        <v>4928</v>
      </c>
      <c r="C159" s="1" t="s">
        <v>4731</v>
      </c>
      <c r="D159" s="122" t="s">
        <v>8439</v>
      </c>
      <c r="E159" s="1" t="s">
        <v>1471</v>
      </c>
      <c r="F159" s="1" t="s">
        <v>6289</v>
      </c>
      <c r="G159" s="1" t="s">
        <v>1367</v>
      </c>
      <c r="H159" s="1">
        <v>16918</v>
      </c>
      <c r="I159" s="1" t="s">
        <v>8933</v>
      </c>
      <c r="J159" s="1" t="e">
        <v>#VALUE!</v>
      </c>
      <c r="K159" s="1" t="s">
        <v>9110</v>
      </c>
      <c r="L159" s="176">
        <v>12</v>
      </c>
      <c r="M159" s="176">
        <v>12</v>
      </c>
      <c r="N159" s="68">
        <v>4</v>
      </c>
      <c r="O159" s="68">
        <v>3</v>
      </c>
      <c r="P159" s="68">
        <v>0</v>
      </c>
      <c r="Q159" s="77">
        <v>0</v>
      </c>
      <c r="R159" s="77">
        <v>0</v>
      </c>
      <c r="S159" s="77">
        <v>0</v>
      </c>
      <c r="T159" s="77">
        <v>64.099999999999994</v>
      </c>
      <c r="U159" s="77">
        <v>55</v>
      </c>
      <c r="V159" s="77">
        <v>21</v>
      </c>
      <c r="W159" s="77">
        <v>6</v>
      </c>
      <c r="X159" s="77">
        <v>69</v>
      </c>
      <c r="Y159" s="77">
        <v>14</v>
      </c>
      <c r="Z159" s="54">
        <v>2.948517940717629</v>
      </c>
      <c r="AA159" s="54">
        <v>1.076443057722309</v>
      </c>
      <c r="AB159" s="54">
        <v>1.9047619047619047</v>
      </c>
      <c r="AC159" s="54">
        <v>0</v>
      </c>
      <c r="AD159" s="54">
        <v>0</v>
      </c>
      <c r="AE159" s="54">
        <v>0</v>
      </c>
      <c r="AF159" s="54">
        <v>0</v>
      </c>
      <c r="AG159" s="54">
        <v>3.053097345132743</v>
      </c>
      <c r="AH159" s="54">
        <v>1.2107016534061843</v>
      </c>
      <c r="AI159" s="54">
        <v>0.64248498166642676</v>
      </c>
      <c r="AJ159" s="54">
        <v>6.8110458849672595</v>
      </c>
      <c r="AK159" s="77">
        <v>158</v>
      </c>
      <c r="AL159" s="54">
        <v>6.8110458849672595</v>
      </c>
      <c r="AM159" s="59">
        <v>23</v>
      </c>
      <c r="AN159" s="59" t="s">
        <v>12734</v>
      </c>
      <c r="AO159" s="54">
        <v>7.7314063767477226</v>
      </c>
      <c r="AP159" s="54">
        <v>-0.92036049178046309</v>
      </c>
      <c r="AQ159" s="77">
        <v>158</v>
      </c>
      <c r="AR159" s="54">
        <v>0</v>
      </c>
      <c r="AS159" s="60">
        <v>-0.34435365613675017</v>
      </c>
      <c r="AT159" s="54"/>
      <c r="AU159" s="54">
        <v>0</v>
      </c>
      <c r="AV159" s="60">
        <v>0</v>
      </c>
      <c r="AW159" s="114">
        <v>181.67</v>
      </c>
      <c r="AX159" s="172">
        <v>390</v>
      </c>
      <c r="AY159" s="114">
        <v>-208.33</v>
      </c>
      <c r="AZ159" s="165">
        <v>162</v>
      </c>
      <c r="BA159" s="165">
        <v>210</v>
      </c>
      <c r="BB159" s="73"/>
    </row>
    <row r="160" spans="1:54">
      <c r="A160" s="185" t="s">
        <v>9064</v>
      </c>
      <c r="B160" s="33" t="s">
        <v>4458</v>
      </c>
      <c r="C160" s="33" t="s">
        <v>4752</v>
      </c>
      <c r="D160" s="122" t="s">
        <v>8536</v>
      </c>
      <c r="E160" s="33" t="s">
        <v>1366</v>
      </c>
      <c r="F160" s="1" t="s">
        <v>3643</v>
      </c>
      <c r="G160" s="1" t="s">
        <v>1367</v>
      </c>
      <c r="H160" s="1">
        <v>15552</v>
      </c>
      <c r="I160" s="1" t="s">
        <v>8893</v>
      </c>
      <c r="J160" s="1" t="e">
        <v>#VALUE!</v>
      </c>
      <c r="K160" s="1" t="s">
        <v>9065</v>
      </c>
      <c r="L160" s="176">
        <v>54</v>
      </c>
      <c r="M160" s="176">
        <v>15</v>
      </c>
      <c r="N160" s="68">
        <v>4</v>
      </c>
      <c r="O160" s="68">
        <v>4</v>
      </c>
      <c r="P160" s="68">
        <v>0</v>
      </c>
      <c r="Q160" s="68">
        <v>2</v>
      </c>
      <c r="R160" s="68">
        <v>4</v>
      </c>
      <c r="S160" s="68">
        <v>6</v>
      </c>
      <c r="T160" s="68">
        <v>69</v>
      </c>
      <c r="U160" s="68">
        <v>66</v>
      </c>
      <c r="V160" s="68">
        <v>32</v>
      </c>
      <c r="W160" s="68">
        <v>10</v>
      </c>
      <c r="X160" s="68">
        <v>98</v>
      </c>
      <c r="Y160" s="68">
        <v>19</v>
      </c>
      <c r="Z160" s="5">
        <v>4.1739130434782608</v>
      </c>
      <c r="AA160" s="5">
        <v>1.2318840579710144</v>
      </c>
      <c r="AB160" s="5">
        <v>1.9047619047619047</v>
      </c>
      <c r="AC160" s="5">
        <v>0</v>
      </c>
      <c r="AD160" s="5">
        <v>0.52631578947368418</v>
      </c>
      <c r="AE160" s="5">
        <v>0</v>
      </c>
      <c r="AF160" s="5">
        <v>0</v>
      </c>
      <c r="AG160" s="5">
        <v>4.336283185840708</v>
      </c>
      <c r="AH160" s="5">
        <v>4.1148876635760364E-3</v>
      </c>
      <c r="AI160" s="5">
        <v>-0.13784194648580717</v>
      </c>
      <c r="AJ160" s="5">
        <v>6.6336338212540653</v>
      </c>
      <c r="AK160" s="68">
        <v>159</v>
      </c>
      <c r="AL160" s="5">
        <v>6.6336338212540653</v>
      </c>
      <c r="AM160" s="17">
        <v>24</v>
      </c>
      <c r="AN160" s="17" t="s">
        <v>12734</v>
      </c>
      <c r="AO160" s="5">
        <v>7.7314063767477226</v>
      </c>
      <c r="AP160" s="5">
        <v>-1.0977725554936573</v>
      </c>
      <c r="AQ160" s="68">
        <v>159</v>
      </c>
      <c r="AR160" s="14">
        <v>0</v>
      </c>
      <c r="AS160" s="42">
        <v>-0.60349619715804592</v>
      </c>
      <c r="AT160" s="19"/>
      <c r="AU160" s="19">
        <v>0</v>
      </c>
      <c r="AV160" s="42">
        <v>0</v>
      </c>
      <c r="AW160" s="114">
        <v>599.16999999999996</v>
      </c>
      <c r="AX160" s="172">
        <v>396</v>
      </c>
      <c r="AY160" s="114">
        <v>203.16999999999996</v>
      </c>
      <c r="AZ160" s="165">
        <v>557</v>
      </c>
      <c r="BA160" s="165">
        <v>654</v>
      </c>
      <c r="BB160" s="73"/>
    </row>
    <row r="161" spans="1:54">
      <c r="A161" s="185" t="s">
        <v>2455</v>
      </c>
      <c r="B161" s="1" t="s">
        <v>4224</v>
      </c>
      <c r="C161" s="1" t="s">
        <v>4015</v>
      </c>
      <c r="D161" s="122" t="s">
        <v>872</v>
      </c>
      <c r="E161" s="1" t="s">
        <v>1385</v>
      </c>
      <c r="F161" s="1" t="s">
        <v>6289</v>
      </c>
      <c r="G161" s="1" t="s">
        <v>1367</v>
      </c>
      <c r="H161" s="1">
        <v>8044</v>
      </c>
      <c r="I161" s="1" t="s">
        <v>7518</v>
      </c>
      <c r="J161" s="1" t="e">
        <v>#VALUE!</v>
      </c>
      <c r="K161" s="1" t="s">
        <v>3858</v>
      </c>
      <c r="L161" s="176">
        <v>30</v>
      </c>
      <c r="M161" s="176">
        <v>29</v>
      </c>
      <c r="N161" s="68">
        <v>7</v>
      </c>
      <c r="O161" s="68">
        <v>9</v>
      </c>
      <c r="P161" s="68">
        <v>0</v>
      </c>
      <c r="Q161" s="68">
        <v>0</v>
      </c>
      <c r="R161" s="68">
        <v>0</v>
      </c>
      <c r="S161" s="68">
        <v>0</v>
      </c>
      <c r="T161" s="68">
        <v>149.19999999999999</v>
      </c>
      <c r="U161" s="68">
        <v>141</v>
      </c>
      <c r="V161" s="68">
        <v>75</v>
      </c>
      <c r="W161" s="68">
        <v>21</v>
      </c>
      <c r="X161" s="68">
        <v>124</v>
      </c>
      <c r="Y161" s="68">
        <v>63</v>
      </c>
      <c r="Z161" s="5">
        <v>4.524128686327078</v>
      </c>
      <c r="AA161" s="5">
        <v>1.3672922252010724</v>
      </c>
      <c r="AB161" s="5">
        <v>3.333333333333333</v>
      </c>
      <c r="AC161" s="5">
        <v>0</v>
      </c>
      <c r="AD161" s="5">
        <v>0</v>
      </c>
      <c r="AE161" s="5">
        <v>0</v>
      </c>
      <c r="AF161" s="5">
        <v>0</v>
      </c>
      <c r="AG161" s="5">
        <v>5.4867256637168138</v>
      </c>
      <c r="AH161" s="5">
        <v>-0.81814462197557336</v>
      </c>
      <c r="AI161" s="5">
        <v>-1.5178753890944021</v>
      </c>
      <c r="AJ161" s="5">
        <v>6.4840389859801713</v>
      </c>
      <c r="AK161" s="68">
        <v>160</v>
      </c>
      <c r="AL161" s="5">
        <v>6.4840389859801713</v>
      </c>
      <c r="AM161" s="17">
        <v>25</v>
      </c>
      <c r="AN161" s="17" t="s">
        <v>12734</v>
      </c>
      <c r="AO161" s="5">
        <v>7.7314063767477226</v>
      </c>
      <c r="AP161" s="5">
        <v>-1.2473673907675513</v>
      </c>
      <c r="AQ161" s="68">
        <v>160</v>
      </c>
      <c r="AR161" s="14">
        <v>0</v>
      </c>
      <c r="AS161" s="42">
        <v>-0.82200662381769618</v>
      </c>
      <c r="AT161" s="19"/>
      <c r="AU161" s="19">
        <v>0</v>
      </c>
      <c r="AV161" s="42">
        <v>0</v>
      </c>
      <c r="AW161" s="114">
        <v>694.83</v>
      </c>
      <c r="AX161" s="172">
        <v>398</v>
      </c>
      <c r="AY161" s="114">
        <v>296.83000000000004</v>
      </c>
      <c r="AZ161" s="165">
        <v>615</v>
      </c>
      <c r="BA161" s="165">
        <v>730</v>
      </c>
      <c r="BB161" s="73"/>
    </row>
    <row r="162" spans="1:54">
      <c r="A162" t="s">
        <v>10037</v>
      </c>
      <c r="B162" s="33" t="s">
        <v>10038</v>
      </c>
      <c r="C162" s="33" t="s">
        <v>4419</v>
      </c>
      <c r="D162" s="122" t="s">
        <v>8464</v>
      </c>
      <c r="E162" s="33" t="s">
        <v>1366</v>
      </c>
      <c r="F162" s="1" t="s">
        <v>3643</v>
      </c>
      <c r="G162" s="1" t="s">
        <v>1367</v>
      </c>
      <c r="H162" s="1">
        <v>11384</v>
      </c>
      <c r="I162" s="1" t="s">
        <v>8465</v>
      </c>
      <c r="J162" s="1" t="e">
        <v>#VALUE!</v>
      </c>
      <c r="K162" s="1" t="s">
        <v>10039</v>
      </c>
      <c r="L162" s="176">
        <v>72</v>
      </c>
      <c r="M162" s="176">
        <v>0</v>
      </c>
      <c r="N162" s="68">
        <v>3</v>
      </c>
      <c r="O162" s="68">
        <v>2</v>
      </c>
      <c r="P162" s="68">
        <v>0</v>
      </c>
      <c r="Q162" s="68">
        <v>0</v>
      </c>
      <c r="R162" s="68">
        <v>27</v>
      </c>
      <c r="S162" s="68">
        <v>27</v>
      </c>
      <c r="T162" s="68">
        <v>61.1</v>
      </c>
      <c r="U162" s="68">
        <v>45</v>
      </c>
      <c r="V162" s="68">
        <v>25</v>
      </c>
      <c r="W162" s="68">
        <v>9</v>
      </c>
      <c r="X162" s="68">
        <v>88</v>
      </c>
      <c r="Y162" s="68">
        <v>20</v>
      </c>
      <c r="Z162" s="5">
        <v>3.6824877250409163</v>
      </c>
      <c r="AA162" s="5">
        <v>1.0638297872340425</v>
      </c>
      <c r="AB162" s="5">
        <v>1.4285714285714286</v>
      </c>
      <c r="AC162" s="5">
        <v>0</v>
      </c>
      <c r="AD162" s="5">
        <v>0</v>
      </c>
      <c r="AE162" s="5">
        <v>0</v>
      </c>
      <c r="AF162" s="5">
        <v>0</v>
      </c>
      <c r="AG162" s="5">
        <v>3.8938053097345131</v>
      </c>
      <c r="AH162" s="5">
        <v>0.47238609499989959</v>
      </c>
      <c r="AI162" s="5">
        <v>0.66384430453290921</v>
      </c>
      <c r="AJ162" s="5">
        <v>6.4586071378387508</v>
      </c>
      <c r="AK162" s="68">
        <v>161</v>
      </c>
      <c r="AL162" s="5">
        <v>6.4586071378387508</v>
      </c>
      <c r="AM162" s="17">
        <v>26</v>
      </c>
      <c r="AN162" s="17" t="s">
        <v>12734</v>
      </c>
      <c r="AO162" s="5">
        <v>7.7314063767477226</v>
      </c>
      <c r="AP162" s="5">
        <v>-1.2727992389089717</v>
      </c>
      <c r="AQ162" s="68">
        <v>161</v>
      </c>
      <c r="AR162" s="14">
        <v>0</v>
      </c>
      <c r="AS162" s="42">
        <v>-0.85915445701628634</v>
      </c>
      <c r="AT162" s="19"/>
      <c r="AU162" s="19">
        <v>0</v>
      </c>
      <c r="AV162" s="42">
        <v>0</v>
      </c>
      <c r="AW162" s="114">
        <v>659</v>
      </c>
      <c r="AX162" s="172">
        <v>399</v>
      </c>
      <c r="AY162" s="114">
        <v>260</v>
      </c>
      <c r="AZ162" s="165">
        <v>625</v>
      </c>
      <c r="BA162" s="165">
        <v>709</v>
      </c>
      <c r="BB162" s="73"/>
    </row>
    <row r="163" spans="1:54">
      <c r="A163" s="185" t="s">
        <v>10085</v>
      </c>
      <c r="B163" s="1" t="s">
        <v>4561</v>
      </c>
      <c r="C163" s="1" t="s">
        <v>4620</v>
      </c>
      <c r="D163" s="122" t="s">
        <v>8452</v>
      </c>
      <c r="E163" s="1" t="s">
        <v>1385</v>
      </c>
      <c r="F163" s="1" t="s">
        <v>6289</v>
      </c>
      <c r="G163" s="1" t="s">
        <v>1367</v>
      </c>
      <c r="H163" s="1">
        <v>5224</v>
      </c>
      <c r="I163" s="1" t="s">
        <v>8453</v>
      </c>
      <c r="J163" s="1" t="e">
        <v>#VALUE!</v>
      </c>
      <c r="K163" s="1" t="s">
        <v>10086</v>
      </c>
      <c r="L163" s="176">
        <v>60</v>
      </c>
      <c r="M163" s="176">
        <v>2</v>
      </c>
      <c r="N163" s="68">
        <v>3</v>
      </c>
      <c r="O163" s="68">
        <v>3</v>
      </c>
      <c r="P163" s="68">
        <v>0</v>
      </c>
      <c r="Q163" s="68">
        <v>10</v>
      </c>
      <c r="R163" s="68">
        <v>13</v>
      </c>
      <c r="S163" s="68">
        <v>23</v>
      </c>
      <c r="T163" s="68">
        <v>61.1</v>
      </c>
      <c r="U163" s="68">
        <v>53</v>
      </c>
      <c r="V163" s="68">
        <v>31</v>
      </c>
      <c r="W163" s="68">
        <v>13</v>
      </c>
      <c r="X163" s="68">
        <v>65</v>
      </c>
      <c r="Y163" s="68">
        <v>22</v>
      </c>
      <c r="Z163" s="5">
        <v>4.5662847790507364</v>
      </c>
      <c r="AA163" s="5">
        <v>1.2274959083469721</v>
      </c>
      <c r="AB163" s="5">
        <v>1.4285714285714286</v>
      </c>
      <c r="AC163" s="5">
        <v>0</v>
      </c>
      <c r="AD163" s="5">
        <v>2.6315789473684212</v>
      </c>
      <c r="AE163" s="5">
        <v>0</v>
      </c>
      <c r="AF163" s="5">
        <v>0</v>
      </c>
      <c r="AG163" s="5">
        <v>2.8761061946902653</v>
      </c>
      <c r="AH163" s="5">
        <v>-0.35579640329543255</v>
      </c>
      <c r="AI163" s="5">
        <v>-0.12880561132729434</v>
      </c>
      <c r="AJ163" s="5">
        <v>6.451654556007389</v>
      </c>
      <c r="AK163" s="68">
        <v>162</v>
      </c>
      <c r="AL163" s="5">
        <v>6.451654556007389</v>
      </c>
      <c r="AM163" s="17">
        <v>27</v>
      </c>
      <c r="AN163" s="17" t="s">
        <v>12734</v>
      </c>
      <c r="AO163" s="5">
        <v>7.7314063767477226</v>
      </c>
      <c r="AP163" s="5">
        <v>-1.2797518207403336</v>
      </c>
      <c r="AQ163" s="68">
        <v>162</v>
      </c>
      <c r="AR163" s="14">
        <v>0</v>
      </c>
      <c r="AS163" s="42">
        <v>-0.86930996552415341</v>
      </c>
      <c r="AT163" s="19"/>
      <c r="AU163" s="19">
        <v>0</v>
      </c>
      <c r="AV163" s="42">
        <v>0</v>
      </c>
      <c r="AW163" s="114">
        <v>0</v>
      </c>
      <c r="AX163" s="172">
        <v>400</v>
      </c>
      <c r="AY163" s="114">
        <v>0</v>
      </c>
      <c r="AZ163" s="165">
        <v>0</v>
      </c>
      <c r="BA163" s="165">
        <v>0</v>
      </c>
      <c r="BB163" s="73"/>
    </row>
    <row r="164" spans="1:54">
      <c r="A164" s="221" t="s">
        <v>9248</v>
      </c>
      <c r="B164" s="1" t="s">
        <v>9249</v>
      </c>
      <c r="C164" s="1" t="s">
        <v>4465</v>
      </c>
      <c r="D164" s="122" t="s">
        <v>8530</v>
      </c>
      <c r="E164" s="1" t="s">
        <v>1428</v>
      </c>
      <c r="F164" s="1" t="s">
        <v>6289</v>
      </c>
      <c r="G164" s="1" t="s">
        <v>1367</v>
      </c>
      <c r="H164" s="225">
        <v>16943</v>
      </c>
      <c r="I164" s="225" t="s">
        <v>10082</v>
      </c>
      <c r="J164" s="261" t="e">
        <v>#VALUE!</v>
      </c>
      <c r="K164" s="261" t="s">
        <v>9250</v>
      </c>
      <c r="L164" s="177">
        <v>55</v>
      </c>
      <c r="M164" s="177">
        <v>4</v>
      </c>
      <c r="N164" s="230">
        <v>6</v>
      </c>
      <c r="O164" s="97">
        <v>3</v>
      </c>
      <c r="P164" s="97">
        <v>0</v>
      </c>
      <c r="Q164" s="230">
        <v>1</v>
      </c>
      <c r="R164" s="97">
        <v>16</v>
      </c>
      <c r="S164" s="97">
        <v>17</v>
      </c>
      <c r="T164" s="230">
        <v>68.099999999999994</v>
      </c>
      <c r="U164" s="230">
        <v>61</v>
      </c>
      <c r="V164" s="230">
        <v>24</v>
      </c>
      <c r="W164" s="230">
        <v>8</v>
      </c>
      <c r="X164" s="230">
        <v>65</v>
      </c>
      <c r="Y164" s="230">
        <v>29</v>
      </c>
      <c r="Z164" s="233">
        <v>3.1718061674008813</v>
      </c>
      <c r="AA164" s="233">
        <v>1.3215859030837005</v>
      </c>
      <c r="AB164" s="233">
        <v>2.8571428571428572</v>
      </c>
      <c r="AC164" s="267">
        <v>0</v>
      </c>
      <c r="AD164" s="233">
        <v>0.26315789473684209</v>
      </c>
      <c r="AE164" s="267">
        <v>0</v>
      </c>
      <c r="AF164" s="267">
        <v>0</v>
      </c>
      <c r="AG164" s="233">
        <v>2.8761061946902653</v>
      </c>
      <c r="AH164" s="233">
        <v>1.0457930814864891</v>
      </c>
      <c r="AI164" s="233">
        <v>-0.62073319823026918</v>
      </c>
      <c r="AJ164" s="237">
        <v>6.4214668298261843</v>
      </c>
      <c r="AK164" s="268">
        <v>163</v>
      </c>
      <c r="AL164" s="269">
        <v>6.4214668298261843</v>
      </c>
      <c r="AM164" s="270">
        <v>28</v>
      </c>
      <c r="AN164" s="277" t="s">
        <v>12734</v>
      </c>
      <c r="AO164" s="233">
        <v>7.7314063767477226</v>
      </c>
      <c r="AP164" s="233">
        <v>-1.3099395469215382</v>
      </c>
      <c r="AQ164" s="230">
        <v>163</v>
      </c>
      <c r="AR164" s="233">
        <v>0</v>
      </c>
      <c r="AS164" s="249">
        <v>-0.91340462237285047</v>
      </c>
      <c r="AT164" s="233"/>
      <c r="AU164" s="233">
        <v>0</v>
      </c>
      <c r="AV164" s="283">
        <v>0</v>
      </c>
      <c r="AW164" s="289">
        <v>546.33000000000004</v>
      </c>
      <c r="AX164" s="291">
        <v>401</v>
      </c>
      <c r="AY164" s="292">
        <v>145.33000000000004</v>
      </c>
      <c r="AZ164" s="293">
        <v>488</v>
      </c>
      <c r="BA164" s="293">
        <v>622</v>
      </c>
      <c r="BB164" s="289"/>
    </row>
    <row r="165" spans="1:54">
      <c r="A165" s="185" t="s">
        <v>12243</v>
      </c>
      <c r="B165" s="1" t="s">
        <v>12244</v>
      </c>
      <c r="C165" s="1" t="s">
        <v>8258</v>
      </c>
      <c r="D165" s="122" t="s">
        <v>11482</v>
      </c>
      <c r="E165" s="1" t="s">
        <v>1414</v>
      </c>
      <c r="F165" s="1" t="s">
        <v>3643</v>
      </c>
      <c r="G165" s="1" t="s">
        <v>1367</v>
      </c>
      <c r="H165" s="1">
        <v>19403</v>
      </c>
      <c r="I165" s="1" t="s">
        <v>12245</v>
      </c>
      <c r="J165" s="1" t="e">
        <v>#VALUE!</v>
      </c>
      <c r="K165" s="1" t="s">
        <v>11374</v>
      </c>
      <c r="L165" s="176">
        <v>51</v>
      </c>
      <c r="M165" s="176">
        <v>0</v>
      </c>
      <c r="N165" s="68">
        <v>5</v>
      </c>
      <c r="O165" s="68">
        <v>5</v>
      </c>
      <c r="P165" s="68">
        <v>0</v>
      </c>
      <c r="Q165" s="68">
        <v>2</v>
      </c>
      <c r="R165" s="68">
        <v>16</v>
      </c>
      <c r="S165" s="68">
        <v>18</v>
      </c>
      <c r="T165" s="68">
        <v>51.2</v>
      </c>
      <c r="U165" s="68">
        <v>33</v>
      </c>
      <c r="V165" s="68">
        <v>27</v>
      </c>
      <c r="W165" s="68">
        <v>9</v>
      </c>
      <c r="X165" s="68">
        <v>72</v>
      </c>
      <c r="Y165" s="68">
        <v>19</v>
      </c>
      <c r="Z165" s="5">
        <v>4.74609375</v>
      </c>
      <c r="AA165" s="5">
        <v>1.015625</v>
      </c>
      <c r="AB165" s="5">
        <v>2.3809523809523809</v>
      </c>
      <c r="AC165" s="5">
        <v>0</v>
      </c>
      <c r="AD165" s="5">
        <v>0.52631578947368418</v>
      </c>
      <c r="AE165" s="5">
        <v>0</v>
      </c>
      <c r="AF165" s="5">
        <v>0</v>
      </c>
      <c r="AG165" s="5">
        <v>3.1858407079646014</v>
      </c>
      <c r="AH165" s="5">
        <v>-0.43112723818852133</v>
      </c>
      <c r="AI165" s="5">
        <v>0.71908417439548888</v>
      </c>
      <c r="AJ165" s="5">
        <v>6.3810658145976333</v>
      </c>
      <c r="AK165" s="68">
        <v>164</v>
      </c>
      <c r="AL165" s="5">
        <v>6.3810658145976333</v>
      </c>
      <c r="AM165" s="17">
        <v>29</v>
      </c>
      <c r="AN165" s="17" t="s">
        <v>12734</v>
      </c>
      <c r="AO165" s="5">
        <v>7.7314063767477226</v>
      </c>
      <c r="AP165" s="5">
        <v>-1.3503405621500892</v>
      </c>
      <c r="AQ165" s="68">
        <v>164</v>
      </c>
      <c r="AR165" s="14">
        <v>0</v>
      </c>
      <c r="AS165" s="42">
        <v>-0.97241764283515719</v>
      </c>
      <c r="AT165" s="19"/>
      <c r="AU165" s="19">
        <v>0</v>
      </c>
      <c r="AV165" s="42">
        <v>0</v>
      </c>
      <c r="AW165" s="114">
        <v>636</v>
      </c>
      <c r="AX165" s="172">
        <v>405</v>
      </c>
      <c r="AY165" s="114">
        <v>231</v>
      </c>
      <c r="AZ165" s="165">
        <v>587</v>
      </c>
      <c r="BA165" s="165">
        <v>675</v>
      </c>
      <c r="BB165" s="73"/>
    </row>
    <row r="166" spans="1:54">
      <c r="A166" s="185" t="s">
        <v>10031</v>
      </c>
      <c r="B166" s="26" t="s">
        <v>10034</v>
      </c>
      <c r="C166" s="26" t="s">
        <v>10033</v>
      </c>
      <c r="D166" s="122" t="s">
        <v>10032</v>
      </c>
      <c r="E166" s="26" t="s">
        <v>1483</v>
      </c>
      <c r="F166" s="1" t="s">
        <v>3643</v>
      </c>
      <c r="G166" s="1" t="s">
        <v>1367</v>
      </c>
      <c r="H166" s="1">
        <v>13619</v>
      </c>
      <c r="I166" s="1" t="s">
        <v>10035</v>
      </c>
      <c r="J166" s="1" t="e">
        <v>#VALUE!</v>
      </c>
      <c r="K166" s="1" t="s">
        <v>10036</v>
      </c>
      <c r="L166" s="176">
        <v>31</v>
      </c>
      <c r="M166" s="176">
        <v>31</v>
      </c>
      <c r="N166" s="68">
        <v>9</v>
      </c>
      <c r="O166" s="68">
        <v>14</v>
      </c>
      <c r="P166" s="68">
        <v>0</v>
      </c>
      <c r="Q166" s="68">
        <v>0</v>
      </c>
      <c r="R166" s="68">
        <v>0</v>
      </c>
      <c r="S166" s="68">
        <v>0</v>
      </c>
      <c r="T166" s="68">
        <v>175.1</v>
      </c>
      <c r="U166" s="68">
        <v>192</v>
      </c>
      <c r="V166" s="68">
        <v>102</v>
      </c>
      <c r="W166" s="68">
        <v>31</v>
      </c>
      <c r="X166" s="68">
        <v>164</v>
      </c>
      <c r="Y166" s="68">
        <v>58</v>
      </c>
      <c r="Z166" s="5">
        <v>5.2427184466019421</v>
      </c>
      <c r="AA166" s="5">
        <v>1.4277555682467162</v>
      </c>
      <c r="AB166" s="27">
        <v>4.2857142857142856</v>
      </c>
      <c r="AC166" s="27">
        <v>0</v>
      </c>
      <c r="AD166" s="27">
        <v>0</v>
      </c>
      <c r="AE166" s="27">
        <v>0</v>
      </c>
      <c r="AF166" s="27">
        <v>0</v>
      </c>
      <c r="AG166" s="27">
        <v>7.2566371681415927</v>
      </c>
      <c r="AH166" s="5">
        <v>-2.7216950544608776</v>
      </c>
      <c r="AI166" s="5">
        <v>-2.4786977267164185</v>
      </c>
      <c r="AJ166" s="27">
        <v>6.341958672678583</v>
      </c>
      <c r="AK166" s="97">
        <v>165</v>
      </c>
      <c r="AL166" s="27">
        <v>6.341958672678583</v>
      </c>
      <c r="AM166" s="28">
        <v>30</v>
      </c>
      <c r="AN166" s="28" t="s">
        <v>12734</v>
      </c>
      <c r="AO166" s="27">
        <v>7.7314063767477226</v>
      </c>
      <c r="AP166" s="27">
        <v>-1.3894477040691395</v>
      </c>
      <c r="AQ166" s="97">
        <v>165</v>
      </c>
      <c r="AR166" s="27">
        <v>0</v>
      </c>
      <c r="AS166" s="43">
        <v>-1.0295407263328293</v>
      </c>
      <c r="AT166" s="27"/>
      <c r="AU166" s="27">
        <v>0</v>
      </c>
      <c r="AV166" s="43">
        <v>0</v>
      </c>
      <c r="AW166" s="114">
        <v>465</v>
      </c>
      <c r="AX166" s="172">
        <v>406</v>
      </c>
      <c r="AY166" s="114">
        <v>59</v>
      </c>
      <c r="AZ166" s="165">
        <v>423</v>
      </c>
      <c r="BA166" s="165">
        <v>506</v>
      </c>
      <c r="BB166" s="73"/>
    </row>
    <row r="167" spans="1:54">
      <c r="A167" s="222" t="s">
        <v>5649</v>
      </c>
      <c r="B167" s="33" t="s">
        <v>5650</v>
      </c>
      <c r="C167" s="33" t="s">
        <v>5516</v>
      </c>
      <c r="D167" s="122" t="s">
        <v>6250</v>
      </c>
      <c r="E167" s="33" t="s">
        <v>1385</v>
      </c>
      <c r="F167" s="1" t="s">
        <v>6289</v>
      </c>
      <c r="G167" s="1" t="s">
        <v>1367</v>
      </c>
      <c r="H167" s="1">
        <v>11189</v>
      </c>
      <c r="I167" s="1" t="s">
        <v>7021</v>
      </c>
      <c r="J167" s="1" t="e">
        <v>#VALUE!</v>
      </c>
      <c r="K167" s="1" t="s">
        <v>9414</v>
      </c>
      <c r="L167" s="176">
        <v>33</v>
      </c>
      <c r="M167" s="176">
        <v>23</v>
      </c>
      <c r="N167" s="68">
        <v>7</v>
      </c>
      <c r="O167" s="68">
        <v>8</v>
      </c>
      <c r="P167" s="68">
        <v>0</v>
      </c>
      <c r="Q167" s="77">
        <v>0</v>
      </c>
      <c r="R167" s="77">
        <v>2</v>
      </c>
      <c r="S167" s="77">
        <v>2</v>
      </c>
      <c r="T167" s="77">
        <v>117.1</v>
      </c>
      <c r="U167" s="77">
        <v>120</v>
      </c>
      <c r="V167" s="77">
        <v>64</v>
      </c>
      <c r="W167" s="77">
        <v>26</v>
      </c>
      <c r="X167" s="77">
        <v>130</v>
      </c>
      <c r="Y167" s="77">
        <v>43</v>
      </c>
      <c r="Z167" s="54">
        <v>4.9188727583262173</v>
      </c>
      <c r="AA167" s="54">
        <v>1.3919726729291204</v>
      </c>
      <c r="AB167" s="54">
        <v>3.333333333333333</v>
      </c>
      <c r="AC167" s="54">
        <v>0</v>
      </c>
      <c r="AD167" s="54">
        <v>0</v>
      </c>
      <c r="AE167" s="54">
        <v>0</v>
      </c>
      <c r="AF167" s="54">
        <v>0</v>
      </c>
      <c r="AG167" s="54">
        <v>5.7522123893805306</v>
      </c>
      <c r="AH167" s="54">
        <v>-1.3216497260526043</v>
      </c>
      <c r="AI167" s="54">
        <v>-1.4888279112180702</v>
      </c>
      <c r="AJ167" s="54">
        <v>6.2750680854431886</v>
      </c>
      <c r="AK167" s="77">
        <v>166</v>
      </c>
      <c r="AL167" s="54">
        <v>6.2750680854431886</v>
      </c>
      <c r="AM167" s="59">
        <v>31</v>
      </c>
      <c r="AN167" s="59" t="s">
        <v>12734</v>
      </c>
      <c r="AO167" s="54">
        <v>7.7314063767477226</v>
      </c>
      <c r="AP167" s="54">
        <v>-1.456338291304534</v>
      </c>
      <c r="AQ167" s="77">
        <v>166</v>
      </c>
      <c r="AR167" s="54">
        <v>0</v>
      </c>
      <c r="AS167" s="60">
        <v>-1.1272465778053053</v>
      </c>
      <c r="AT167" s="54"/>
      <c r="AU167" s="54">
        <v>0</v>
      </c>
      <c r="AV167" s="60">
        <v>0</v>
      </c>
      <c r="AW167" s="114">
        <v>518.5</v>
      </c>
      <c r="AX167" s="172">
        <v>407</v>
      </c>
      <c r="AY167" s="114">
        <v>111.5</v>
      </c>
      <c r="AZ167" s="165">
        <v>474</v>
      </c>
      <c r="BA167" s="165">
        <v>557</v>
      </c>
      <c r="BB167" s="73"/>
    </row>
    <row r="168" spans="1:54">
      <c r="A168" s="185" t="s">
        <v>2099</v>
      </c>
      <c r="B168" s="33" t="s">
        <v>4263</v>
      </c>
      <c r="C168" s="33" t="s">
        <v>3950</v>
      </c>
      <c r="D168" s="122" t="s">
        <v>1094</v>
      </c>
      <c r="E168" s="33" t="s">
        <v>1382</v>
      </c>
      <c r="F168" s="1" t="s">
        <v>6289</v>
      </c>
      <c r="G168" s="1" t="s">
        <v>1367</v>
      </c>
      <c r="H168" s="1">
        <v>6785</v>
      </c>
      <c r="I168" s="1" t="s">
        <v>7423</v>
      </c>
      <c r="J168" s="1" t="e">
        <v>#VALUE!</v>
      </c>
      <c r="K168" s="1" t="s">
        <v>3512</v>
      </c>
      <c r="L168" s="176">
        <v>73</v>
      </c>
      <c r="M168" s="176">
        <v>0</v>
      </c>
      <c r="N168" s="68">
        <v>5</v>
      </c>
      <c r="O168" s="68">
        <v>6</v>
      </c>
      <c r="P168" s="68">
        <v>0</v>
      </c>
      <c r="Q168" s="68">
        <v>6</v>
      </c>
      <c r="R168" s="68">
        <v>28</v>
      </c>
      <c r="S168" s="68">
        <v>34</v>
      </c>
      <c r="T168" s="68">
        <v>54.2</v>
      </c>
      <c r="U168" s="68">
        <v>45</v>
      </c>
      <c r="V168" s="68">
        <v>27</v>
      </c>
      <c r="W168" s="68">
        <v>11</v>
      </c>
      <c r="X168" s="68">
        <v>70</v>
      </c>
      <c r="Y168" s="68">
        <v>27</v>
      </c>
      <c r="Z168" s="5">
        <v>4.4833948339483394</v>
      </c>
      <c r="AA168" s="5">
        <v>1.3284132841328413</v>
      </c>
      <c r="AB168" s="5">
        <v>2.3809523809523809</v>
      </c>
      <c r="AC168" s="5">
        <v>0</v>
      </c>
      <c r="AD168" s="5">
        <v>1.5789473684210527</v>
      </c>
      <c r="AE168" s="5">
        <v>0</v>
      </c>
      <c r="AF168" s="5">
        <v>0</v>
      </c>
      <c r="AG168" s="5">
        <v>3.0973451327433628</v>
      </c>
      <c r="AH168" s="5">
        <v>-0.23993396957935587</v>
      </c>
      <c r="AI168" s="5">
        <v>-0.57786329268895142</v>
      </c>
      <c r="AJ168" s="5">
        <v>6.2394476198484892</v>
      </c>
      <c r="AK168" s="68">
        <v>167</v>
      </c>
      <c r="AL168" s="5">
        <v>6.2394476198484892</v>
      </c>
      <c r="AM168" s="17">
        <v>32</v>
      </c>
      <c r="AN168" s="17" t="s">
        <v>12734</v>
      </c>
      <c r="AO168" s="5">
        <v>7.7314063767477226</v>
      </c>
      <c r="AP168" s="5">
        <v>-1.4919587568992334</v>
      </c>
      <c r="AQ168" s="68">
        <v>167</v>
      </c>
      <c r="AR168" s="14">
        <v>0</v>
      </c>
      <c r="AS168" s="42">
        <v>-1.1792767372734607</v>
      </c>
      <c r="AT168" s="19"/>
      <c r="AU168" s="19">
        <v>0</v>
      </c>
      <c r="AV168" s="42">
        <v>0</v>
      </c>
      <c r="AW168" s="114">
        <v>597.16999999999996</v>
      </c>
      <c r="AX168" s="172">
        <v>408</v>
      </c>
      <c r="AY168" s="114">
        <v>189.16999999999996</v>
      </c>
      <c r="AZ168" s="165">
        <v>549</v>
      </c>
      <c r="BA168" s="165">
        <v>657</v>
      </c>
      <c r="BB168" s="73"/>
    </row>
    <row r="169" spans="1:54">
      <c r="A169" s="222" t="s">
        <v>11890</v>
      </c>
      <c r="B169" s="1" t="s">
        <v>11891</v>
      </c>
      <c r="C169" s="1" t="s">
        <v>4213</v>
      </c>
      <c r="D169" s="122" t="s">
        <v>10499</v>
      </c>
      <c r="E169" s="1" t="s">
        <v>1374</v>
      </c>
      <c r="F169" s="1" t="s">
        <v>6289</v>
      </c>
      <c r="G169" s="1" t="s">
        <v>1367</v>
      </c>
      <c r="H169" s="1">
        <v>15046</v>
      </c>
      <c r="I169" s="1" t="s">
        <v>11892</v>
      </c>
      <c r="J169" s="1" t="e">
        <v>#VALUE!</v>
      </c>
      <c r="K169" s="1" t="s">
        <v>11893</v>
      </c>
      <c r="L169" s="176">
        <v>50</v>
      </c>
      <c r="M169" s="176">
        <v>0</v>
      </c>
      <c r="N169" s="68">
        <v>7</v>
      </c>
      <c r="O169" s="68">
        <v>0</v>
      </c>
      <c r="P169" s="68">
        <v>0</v>
      </c>
      <c r="Q169" s="77">
        <v>1</v>
      </c>
      <c r="R169" s="77">
        <v>1</v>
      </c>
      <c r="S169" s="77">
        <v>2</v>
      </c>
      <c r="T169" s="77">
        <v>52.2</v>
      </c>
      <c r="U169" s="77">
        <v>41</v>
      </c>
      <c r="V169" s="77">
        <v>26</v>
      </c>
      <c r="W169" s="77">
        <v>4</v>
      </c>
      <c r="X169" s="77">
        <v>57</v>
      </c>
      <c r="Y169" s="77">
        <v>17</v>
      </c>
      <c r="Z169" s="54">
        <v>4.4827586206896548</v>
      </c>
      <c r="AA169" s="54">
        <v>1.1111111111111112</v>
      </c>
      <c r="AB169" s="54">
        <v>3.333333333333333</v>
      </c>
      <c r="AC169" s="54">
        <v>0</v>
      </c>
      <c r="AD169" s="54">
        <v>0.26315789473684209</v>
      </c>
      <c r="AE169" s="54">
        <v>0</v>
      </c>
      <c r="AF169" s="54">
        <v>0</v>
      </c>
      <c r="AG169" s="54">
        <v>2.5221238938053094</v>
      </c>
      <c r="AH169" s="54">
        <v>-0.22827241434917669</v>
      </c>
      <c r="AI169" s="54">
        <v>0.33929372617959791</v>
      </c>
      <c r="AJ169" s="54">
        <v>6.2296364337059051</v>
      </c>
      <c r="AK169" s="77">
        <v>168</v>
      </c>
      <c r="AL169" s="54">
        <v>6.2296364337059051</v>
      </c>
      <c r="AM169" s="59">
        <v>33</v>
      </c>
      <c r="AN169" s="59" t="s">
        <v>12734</v>
      </c>
      <c r="AO169" s="54">
        <v>7.7314063767477226</v>
      </c>
      <c r="AP169" s="54">
        <v>-1.5017699430418174</v>
      </c>
      <c r="AQ169" s="77">
        <v>168</v>
      </c>
      <c r="AR169" s="54">
        <v>0</v>
      </c>
      <c r="AS169" s="60">
        <v>-1.1936077565638534</v>
      </c>
      <c r="AT169" s="54"/>
      <c r="AU169" s="54">
        <v>0</v>
      </c>
      <c r="AV169" s="60">
        <v>0</v>
      </c>
      <c r="AW169" s="114">
        <v>729.33</v>
      </c>
      <c r="AX169" s="172">
        <v>410</v>
      </c>
      <c r="AY169" s="114">
        <v>319.33000000000004</v>
      </c>
      <c r="AZ169" s="165">
        <v>665</v>
      </c>
      <c r="BA169" s="165">
        <v>707</v>
      </c>
      <c r="BB169" s="73"/>
    </row>
    <row r="170" spans="1:54">
      <c r="A170" t="s">
        <v>1597</v>
      </c>
      <c r="B170" s="1" t="s">
        <v>5065</v>
      </c>
      <c r="C170" s="1" t="s">
        <v>4375</v>
      </c>
      <c r="D170" s="122" t="s">
        <v>725</v>
      </c>
      <c r="E170" s="1" t="s">
        <v>2665</v>
      </c>
      <c r="F170" s="1" t="s">
        <v>2665</v>
      </c>
      <c r="G170" s="1" t="s">
        <v>1367</v>
      </c>
      <c r="H170" s="1">
        <v>5640</v>
      </c>
      <c r="I170" s="1" t="s">
        <v>6299</v>
      </c>
      <c r="J170" s="1" t="e">
        <v>#VALUE!</v>
      </c>
      <c r="K170" s="1" t="s">
        <v>3071</v>
      </c>
      <c r="L170" s="176">
        <v>53</v>
      </c>
      <c r="M170" s="176">
        <v>3</v>
      </c>
      <c r="N170" s="68">
        <v>1</v>
      </c>
      <c r="O170" s="68">
        <v>0</v>
      </c>
      <c r="P170" s="68">
        <v>0</v>
      </c>
      <c r="Q170" s="68">
        <v>0</v>
      </c>
      <c r="R170" s="68">
        <v>8</v>
      </c>
      <c r="S170" s="68">
        <v>8</v>
      </c>
      <c r="T170" s="68">
        <v>62</v>
      </c>
      <c r="U170" s="68">
        <v>38</v>
      </c>
      <c r="V170" s="68">
        <v>20</v>
      </c>
      <c r="W170" s="68">
        <v>8</v>
      </c>
      <c r="X170" s="68">
        <v>64</v>
      </c>
      <c r="Y170" s="68">
        <v>15</v>
      </c>
      <c r="Z170" s="5">
        <v>2.903225806451613</v>
      </c>
      <c r="AA170" s="5">
        <v>0.85483870967741937</v>
      </c>
      <c r="AB170" s="5">
        <v>0.47619047619047616</v>
      </c>
      <c r="AC170" s="5">
        <v>0</v>
      </c>
      <c r="AD170" s="5">
        <v>0</v>
      </c>
      <c r="AE170" s="5">
        <v>0</v>
      </c>
      <c r="AF170" s="5">
        <v>0</v>
      </c>
      <c r="AG170" s="5">
        <v>2.831858407079646</v>
      </c>
      <c r="AH170" s="5">
        <v>1.218390804597703</v>
      </c>
      <c r="AI170" s="5">
        <v>1.7029702970297134</v>
      </c>
      <c r="AJ170" s="5">
        <v>6.2294099848975382</v>
      </c>
      <c r="AK170" s="68">
        <v>169</v>
      </c>
      <c r="AL170" s="5">
        <v>6.2294099848975382</v>
      </c>
      <c r="AM170" s="17">
        <v>34</v>
      </c>
      <c r="AN170" s="17" t="s">
        <v>12734</v>
      </c>
      <c r="AO170" s="5">
        <v>7.7314063767477226</v>
      </c>
      <c r="AP170" s="5">
        <v>-1.5019963918501844</v>
      </c>
      <c r="AQ170" s="68">
        <v>169</v>
      </c>
      <c r="AR170" s="14">
        <v>0</v>
      </c>
      <c r="AS170" s="42">
        <v>-1.1939385261766025</v>
      </c>
      <c r="AT170" s="19"/>
      <c r="AU170" s="19">
        <v>0</v>
      </c>
      <c r="AV170" s="42">
        <v>0</v>
      </c>
      <c r="AW170" s="114">
        <v>741.5</v>
      </c>
      <c r="AX170" s="172">
        <v>411</v>
      </c>
      <c r="AY170" s="114">
        <v>330.5</v>
      </c>
      <c r="AZ170" s="165">
        <v>694</v>
      </c>
      <c r="BA170" s="165">
        <v>694</v>
      </c>
      <c r="BB170" s="73"/>
    </row>
    <row r="171" spans="1:54">
      <c r="A171" s="185" t="s">
        <v>2368</v>
      </c>
      <c r="B171" s="33" t="s">
        <v>5474</v>
      </c>
      <c r="C171" s="33" t="s">
        <v>4375</v>
      </c>
      <c r="D171" s="122" t="s">
        <v>836</v>
      </c>
      <c r="E171" s="33" t="s">
        <v>1435</v>
      </c>
      <c r="F171" s="1" t="s">
        <v>3643</v>
      </c>
      <c r="G171" s="1" t="s">
        <v>1367</v>
      </c>
      <c r="H171" s="1">
        <v>10190</v>
      </c>
      <c r="I171" s="1" t="s">
        <v>7444</v>
      </c>
      <c r="J171" s="1" t="e">
        <v>#VALUE!</v>
      </c>
      <c r="K171" s="1" t="s">
        <v>6201</v>
      </c>
      <c r="L171" s="176">
        <v>15</v>
      </c>
      <c r="M171" s="176">
        <v>15</v>
      </c>
      <c r="N171" s="68">
        <v>7</v>
      </c>
      <c r="O171" s="68">
        <v>7</v>
      </c>
      <c r="P171" s="68">
        <v>0</v>
      </c>
      <c r="Q171" s="68">
        <v>0</v>
      </c>
      <c r="R171" s="68">
        <v>0</v>
      </c>
      <c r="S171" s="68">
        <v>0</v>
      </c>
      <c r="T171" s="68">
        <v>79.2</v>
      </c>
      <c r="U171" s="68">
        <v>73</v>
      </c>
      <c r="V171" s="68">
        <v>38</v>
      </c>
      <c r="W171" s="68">
        <v>9</v>
      </c>
      <c r="X171" s="68">
        <v>78</v>
      </c>
      <c r="Y171" s="68">
        <v>28</v>
      </c>
      <c r="Z171" s="5">
        <v>4.3181818181818183</v>
      </c>
      <c r="AA171" s="5">
        <v>1.2752525252525253</v>
      </c>
      <c r="AB171" s="5">
        <v>3.333333333333333</v>
      </c>
      <c r="AC171" s="5">
        <v>0</v>
      </c>
      <c r="AD171" s="5">
        <v>0</v>
      </c>
      <c r="AE171" s="5">
        <v>0</v>
      </c>
      <c r="AF171" s="5">
        <v>0</v>
      </c>
      <c r="AG171" s="5">
        <v>3.4513274336283182</v>
      </c>
      <c r="AH171" s="5">
        <v>-0.17850923023335893</v>
      </c>
      <c r="AI171" s="5">
        <v>-0.39066406640662982</v>
      </c>
      <c r="AJ171" s="5">
        <v>6.2154874703216629</v>
      </c>
      <c r="AK171" s="68">
        <v>170</v>
      </c>
      <c r="AL171" s="5">
        <v>6.2154874703216629</v>
      </c>
      <c r="AM171" s="17">
        <v>35</v>
      </c>
      <c r="AN171" s="17" t="s">
        <v>12734</v>
      </c>
      <c r="AO171" s="5">
        <v>7.7314063767477226</v>
      </c>
      <c r="AP171" s="5">
        <v>-1.5159189064260596</v>
      </c>
      <c r="AQ171" s="68">
        <v>170</v>
      </c>
      <c r="AR171" s="14">
        <v>0</v>
      </c>
      <c r="AS171" s="42">
        <v>-1.2142748873523055</v>
      </c>
      <c r="AT171" s="19"/>
      <c r="AU171" s="19">
        <v>0</v>
      </c>
      <c r="AV171" s="42">
        <v>0</v>
      </c>
      <c r="AW171" s="114">
        <v>0</v>
      </c>
      <c r="AX171" s="172">
        <v>412</v>
      </c>
      <c r="AY171" s="114">
        <v>0</v>
      </c>
      <c r="AZ171" s="165">
        <v>0</v>
      </c>
      <c r="BA171" s="165">
        <v>0</v>
      </c>
      <c r="BB171" s="73"/>
    </row>
    <row r="172" spans="1:54">
      <c r="A172" s="222" t="s">
        <v>6926</v>
      </c>
      <c r="B172" s="33" t="s">
        <v>6928</v>
      </c>
      <c r="C172" s="33" t="s">
        <v>4470</v>
      </c>
      <c r="D172" s="122" t="s">
        <v>6927</v>
      </c>
      <c r="E172" s="33" t="s">
        <v>1419</v>
      </c>
      <c r="F172" s="1" t="s">
        <v>6289</v>
      </c>
      <c r="G172" s="1" t="s">
        <v>1367</v>
      </c>
      <c r="H172" s="1">
        <v>13594</v>
      </c>
      <c r="I172" s="1" t="s">
        <v>8963</v>
      </c>
      <c r="J172" s="1" t="e">
        <v>#VALUE!</v>
      </c>
      <c r="K172" s="1" t="s">
        <v>6929</v>
      </c>
      <c r="L172" s="176">
        <v>57</v>
      </c>
      <c r="M172" s="176">
        <v>0</v>
      </c>
      <c r="N172" s="68">
        <v>3</v>
      </c>
      <c r="O172" s="68">
        <v>2</v>
      </c>
      <c r="P172" s="68">
        <v>0</v>
      </c>
      <c r="Q172" s="77">
        <v>0</v>
      </c>
      <c r="R172" s="77">
        <v>11</v>
      </c>
      <c r="S172" s="77">
        <v>11</v>
      </c>
      <c r="T172" s="77">
        <v>64.2</v>
      </c>
      <c r="U172" s="77">
        <v>43</v>
      </c>
      <c r="V172" s="77">
        <v>27</v>
      </c>
      <c r="W172" s="77">
        <v>9</v>
      </c>
      <c r="X172" s="77">
        <v>81</v>
      </c>
      <c r="Y172" s="77">
        <v>24</v>
      </c>
      <c r="Z172" s="54">
        <v>3.7850467289719623</v>
      </c>
      <c r="AA172" s="54">
        <v>1.043613707165109</v>
      </c>
      <c r="AB172" s="54">
        <v>1.4285714285714286</v>
      </c>
      <c r="AC172" s="54">
        <v>0</v>
      </c>
      <c r="AD172" s="54">
        <v>0</v>
      </c>
      <c r="AE172" s="54">
        <v>0</v>
      </c>
      <c r="AF172" s="54">
        <v>0</v>
      </c>
      <c r="AG172" s="54">
        <v>3.5840707964601766</v>
      </c>
      <c r="AH172" s="54">
        <v>0.39076053731640847</v>
      </c>
      <c r="AI172" s="54">
        <v>0.81045478769247736</v>
      </c>
      <c r="AJ172" s="54">
        <v>6.2138575500404913</v>
      </c>
      <c r="AK172" s="77">
        <v>171</v>
      </c>
      <c r="AL172" s="54">
        <v>6.2138575500404913</v>
      </c>
      <c r="AM172" s="59">
        <v>36</v>
      </c>
      <c r="AN172" s="59" t="s">
        <v>12734</v>
      </c>
      <c r="AO172" s="54">
        <v>7.7314063767477226</v>
      </c>
      <c r="AP172" s="54">
        <v>-1.5175488267072312</v>
      </c>
      <c r="AQ172" s="77">
        <v>171</v>
      </c>
      <c r="AR172" s="54">
        <v>0</v>
      </c>
      <c r="AS172" s="60">
        <v>-1.2166556819526533</v>
      </c>
      <c r="AT172" s="54"/>
      <c r="AU172" s="54">
        <v>0</v>
      </c>
      <c r="AV172" s="60">
        <v>0</v>
      </c>
      <c r="AW172" s="114">
        <v>531.16999999999996</v>
      </c>
      <c r="AX172" s="172">
        <v>413</v>
      </c>
      <c r="AY172" s="114">
        <v>118.16999999999996</v>
      </c>
      <c r="AZ172" s="165">
        <v>514</v>
      </c>
      <c r="BA172" s="165">
        <v>560</v>
      </c>
      <c r="BB172" s="73"/>
    </row>
    <row r="173" spans="1:54">
      <c r="A173" s="222" t="s">
        <v>10712</v>
      </c>
      <c r="B173" s="1" t="s">
        <v>3996</v>
      </c>
      <c r="C173" s="1" t="s">
        <v>10713</v>
      </c>
      <c r="D173" s="122" t="s">
        <v>10483</v>
      </c>
      <c r="E173" s="1" t="s">
        <v>1435</v>
      </c>
      <c r="F173" s="1" t="s">
        <v>3643</v>
      </c>
      <c r="G173" s="1" t="s">
        <v>1367</v>
      </c>
      <c r="H173" s="1">
        <v>12800</v>
      </c>
      <c r="I173" s="1" t="s">
        <v>10595</v>
      </c>
      <c r="J173" s="1" t="e">
        <v>#VALUE!</v>
      </c>
      <c r="K173" s="1" t="s">
        <v>11226</v>
      </c>
      <c r="L173" s="176">
        <v>51</v>
      </c>
      <c r="M173" s="176">
        <v>7</v>
      </c>
      <c r="N173" s="68">
        <v>5</v>
      </c>
      <c r="O173" s="68">
        <v>4</v>
      </c>
      <c r="P173" s="68">
        <v>0</v>
      </c>
      <c r="Q173" s="77">
        <v>0</v>
      </c>
      <c r="R173" s="77">
        <v>3</v>
      </c>
      <c r="S173" s="77">
        <v>3</v>
      </c>
      <c r="T173" s="77">
        <v>67.2</v>
      </c>
      <c r="U173" s="77">
        <v>59</v>
      </c>
      <c r="V173" s="77">
        <v>30</v>
      </c>
      <c r="W173" s="77">
        <v>9</v>
      </c>
      <c r="X173" s="77">
        <v>79</v>
      </c>
      <c r="Y173" s="77">
        <v>20</v>
      </c>
      <c r="Z173" s="54">
        <v>4.0178571428571423</v>
      </c>
      <c r="AA173" s="54">
        <v>1.1755952380952381</v>
      </c>
      <c r="AB173" s="54">
        <v>2.3809523809523809</v>
      </c>
      <c r="AC173" s="54">
        <v>0</v>
      </c>
      <c r="AD173" s="54">
        <v>0</v>
      </c>
      <c r="AE173" s="54">
        <v>0</v>
      </c>
      <c r="AF173" s="54">
        <v>0</v>
      </c>
      <c r="AG173" s="54">
        <v>3.4955752212389379</v>
      </c>
      <c r="AH173" s="54">
        <v>0.16593041911167422</v>
      </c>
      <c r="AI173" s="54">
        <v>0.15775956180703973</v>
      </c>
      <c r="AJ173" s="54">
        <v>6.2002175831100326</v>
      </c>
      <c r="AK173" s="77">
        <v>172</v>
      </c>
      <c r="AL173" s="54">
        <v>6.2002175831100326</v>
      </c>
      <c r="AM173" s="59">
        <v>37</v>
      </c>
      <c r="AN173" s="59" t="s">
        <v>12734</v>
      </c>
      <c r="AO173" s="54">
        <v>7.7314063767477226</v>
      </c>
      <c r="AP173" s="54">
        <v>-1.53118879363769</v>
      </c>
      <c r="AQ173" s="77">
        <v>172</v>
      </c>
      <c r="AR173" s="54">
        <v>0</v>
      </c>
      <c r="AS173" s="60">
        <v>-1.2365793309753026</v>
      </c>
      <c r="AT173" s="54"/>
      <c r="AU173" s="54">
        <v>0</v>
      </c>
      <c r="AV173" s="60">
        <v>0</v>
      </c>
      <c r="AW173" s="114">
        <v>0</v>
      </c>
      <c r="AX173" s="172">
        <v>414</v>
      </c>
      <c r="AY173" s="114">
        <v>0</v>
      </c>
      <c r="AZ173" s="165">
        <v>0</v>
      </c>
      <c r="BA173" s="165">
        <v>0</v>
      </c>
      <c r="BB173" s="73"/>
    </row>
    <row r="174" spans="1:54">
      <c r="A174" t="s">
        <v>5672</v>
      </c>
      <c r="B174" s="1" t="s">
        <v>5673</v>
      </c>
      <c r="C174" s="1" t="s">
        <v>4599</v>
      </c>
      <c r="D174" s="122" t="s">
        <v>5870</v>
      </c>
      <c r="E174" s="1" t="s">
        <v>1390</v>
      </c>
      <c r="F174" s="1" t="s">
        <v>3643</v>
      </c>
      <c r="G174" s="1" t="s">
        <v>1367</v>
      </c>
      <c r="H174" s="1">
        <v>14814</v>
      </c>
      <c r="I174" s="1" t="s">
        <v>7752</v>
      </c>
      <c r="J174" s="1" t="e">
        <v>#VALUE!</v>
      </c>
      <c r="K174" s="1" t="s">
        <v>5871</v>
      </c>
      <c r="L174" s="176">
        <v>73</v>
      </c>
      <c r="M174" s="176">
        <v>1</v>
      </c>
      <c r="N174" s="68">
        <v>6</v>
      </c>
      <c r="O174" s="68">
        <v>6</v>
      </c>
      <c r="P174" s="68">
        <v>0</v>
      </c>
      <c r="Q174" s="68">
        <v>0</v>
      </c>
      <c r="R174" s="68">
        <v>15</v>
      </c>
      <c r="S174" s="68">
        <v>15</v>
      </c>
      <c r="T174" s="68">
        <v>67.2</v>
      </c>
      <c r="U174" s="68">
        <v>62</v>
      </c>
      <c r="V174" s="68">
        <v>28</v>
      </c>
      <c r="W174" s="68">
        <v>8</v>
      </c>
      <c r="X174" s="68">
        <v>73</v>
      </c>
      <c r="Y174" s="68">
        <v>24</v>
      </c>
      <c r="Z174" s="5">
        <v>3.75</v>
      </c>
      <c r="AA174" s="5">
        <v>1.2797619047619047</v>
      </c>
      <c r="AB174" s="5">
        <v>2.8571428571428572</v>
      </c>
      <c r="AC174" s="5">
        <v>0</v>
      </c>
      <c r="AD174" s="5">
        <v>0</v>
      </c>
      <c r="AE174" s="5">
        <v>0</v>
      </c>
      <c r="AF174" s="5">
        <v>0</v>
      </c>
      <c r="AG174" s="5">
        <v>3.2300884955752212</v>
      </c>
      <c r="AH174" s="5">
        <v>0.44064965605151923</v>
      </c>
      <c r="AI174" s="5">
        <v>-0.39439890451759935</v>
      </c>
      <c r="AJ174" s="5">
        <v>6.133482104251998</v>
      </c>
      <c r="AK174" s="68">
        <v>173</v>
      </c>
      <c r="AL174" s="5">
        <v>6.133482104251998</v>
      </c>
      <c r="AM174" s="17">
        <v>38</v>
      </c>
      <c r="AN174" s="17" t="s">
        <v>12734</v>
      </c>
      <c r="AO174" s="5">
        <v>7.7314063767477226</v>
      </c>
      <c r="AP174" s="5">
        <v>-1.5979242724957246</v>
      </c>
      <c r="AQ174" s="68">
        <v>173</v>
      </c>
      <c r="AR174" s="14">
        <v>0</v>
      </c>
      <c r="AS174" s="42">
        <v>-1.3340586184915204</v>
      </c>
      <c r="AT174" s="19"/>
      <c r="AU174" s="19">
        <v>0</v>
      </c>
      <c r="AV174" s="42">
        <v>0</v>
      </c>
      <c r="AW174" s="114">
        <v>731.83</v>
      </c>
      <c r="AX174" s="172">
        <v>418</v>
      </c>
      <c r="AY174" s="114">
        <v>313.83000000000004</v>
      </c>
      <c r="AZ174" s="165">
        <v>636</v>
      </c>
      <c r="BA174" s="165">
        <v>636</v>
      </c>
      <c r="BB174" s="73"/>
    </row>
    <row r="175" spans="1:54">
      <c r="A175" s="65" t="s">
        <v>8198</v>
      </c>
      <c r="B175" s="1" t="s">
        <v>4621</v>
      </c>
      <c r="C175" s="1" t="s">
        <v>8200</v>
      </c>
      <c r="D175" s="122" t="s">
        <v>8199</v>
      </c>
      <c r="E175" s="1" t="s">
        <v>2665</v>
      </c>
      <c r="F175" s="1" t="s">
        <v>2665</v>
      </c>
      <c r="G175" s="1" t="s">
        <v>1367</v>
      </c>
      <c r="H175" s="1">
        <v>12774</v>
      </c>
      <c r="I175" s="1" t="s">
        <v>8201</v>
      </c>
      <c r="J175" s="1" t="e">
        <v>#VALUE!</v>
      </c>
      <c r="K175" s="1" t="s">
        <v>8202</v>
      </c>
      <c r="L175" s="176">
        <v>56</v>
      </c>
      <c r="M175" s="176">
        <v>0</v>
      </c>
      <c r="N175" s="68">
        <v>6</v>
      </c>
      <c r="O175" s="68">
        <v>4</v>
      </c>
      <c r="P175" s="68">
        <v>0</v>
      </c>
      <c r="Q175" s="68">
        <v>5</v>
      </c>
      <c r="R175" s="68">
        <v>7</v>
      </c>
      <c r="S175" s="68">
        <v>12</v>
      </c>
      <c r="T175" s="68">
        <v>57.2</v>
      </c>
      <c r="U175" s="68">
        <v>56</v>
      </c>
      <c r="V175" s="68">
        <v>29</v>
      </c>
      <c r="W175" s="68">
        <v>7</v>
      </c>
      <c r="X175" s="68">
        <v>63</v>
      </c>
      <c r="Y175" s="68">
        <v>19</v>
      </c>
      <c r="Z175" s="5">
        <v>4.5629370629370625</v>
      </c>
      <c r="AA175" s="5">
        <v>1.311188811188811</v>
      </c>
      <c r="AB175" s="54">
        <v>2.8571428571428572</v>
      </c>
      <c r="AC175" s="54">
        <v>0</v>
      </c>
      <c r="AD175" s="54">
        <v>1.3157894736842106</v>
      </c>
      <c r="AE175" s="54">
        <v>0</v>
      </c>
      <c r="AF175" s="54">
        <v>0</v>
      </c>
      <c r="AG175" s="54">
        <v>2.7876106194690262</v>
      </c>
      <c r="AH175" s="5">
        <v>-0.32658742906091059</v>
      </c>
      <c r="AI175" s="5">
        <v>-0.51683613591040856</v>
      </c>
      <c r="AJ175" s="54">
        <v>6.1171193853247754</v>
      </c>
      <c r="AK175" s="77">
        <v>174</v>
      </c>
      <c r="AL175" s="54">
        <v>6.1171193853247754</v>
      </c>
      <c r="AM175" s="59">
        <v>39</v>
      </c>
      <c r="AN175" s="59" t="s">
        <v>12734</v>
      </c>
      <c r="AO175" s="54">
        <v>7.7314063767477226</v>
      </c>
      <c r="AP175" s="54">
        <v>-1.6142869914229472</v>
      </c>
      <c r="AQ175" s="77">
        <v>174</v>
      </c>
      <c r="AR175" s="54">
        <v>0</v>
      </c>
      <c r="AS175" s="60">
        <v>-1.3579593413176334</v>
      </c>
      <c r="AT175" s="54"/>
      <c r="AU175" s="54">
        <v>0</v>
      </c>
      <c r="AV175" s="60">
        <v>0</v>
      </c>
      <c r="AW175" s="114">
        <v>379.17</v>
      </c>
      <c r="AX175" s="172">
        <v>419</v>
      </c>
      <c r="AY175" s="114">
        <v>-39.829999999999984</v>
      </c>
      <c r="AZ175" s="165">
        <v>323</v>
      </c>
      <c r="BA175" s="165">
        <v>430</v>
      </c>
      <c r="BB175" s="105"/>
    </row>
    <row r="176" spans="1:54">
      <c r="A176" s="55" t="s">
        <v>11661</v>
      </c>
      <c r="B176" s="1" t="s">
        <v>11662</v>
      </c>
      <c r="C176" s="1" t="s">
        <v>3982</v>
      </c>
      <c r="D176" s="122" t="s">
        <v>10449</v>
      </c>
      <c r="E176" s="1" t="s">
        <v>1431</v>
      </c>
      <c r="F176" s="1" t="s">
        <v>3643</v>
      </c>
      <c r="G176" s="1" t="s">
        <v>1367</v>
      </c>
      <c r="H176" s="1">
        <v>16258</v>
      </c>
      <c r="I176" s="1" t="s">
        <v>11663</v>
      </c>
      <c r="J176" s="1" t="e">
        <v>#VALUE!</v>
      </c>
      <c r="K176" s="1" t="s">
        <v>11664</v>
      </c>
      <c r="L176" s="176">
        <v>58</v>
      </c>
      <c r="M176" s="176">
        <v>0</v>
      </c>
      <c r="N176" s="68">
        <v>0</v>
      </c>
      <c r="O176" s="68">
        <v>0</v>
      </c>
      <c r="P176" s="68">
        <v>0</v>
      </c>
      <c r="Q176" s="68">
        <v>1</v>
      </c>
      <c r="R176" s="68">
        <v>27</v>
      </c>
      <c r="S176" s="68">
        <v>28</v>
      </c>
      <c r="T176" s="68">
        <v>67.2</v>
      </c>
      <c r="U176" s="68">
        <v>43</v>
      </c>
      <c r="V176" s="68">
        <v>16</v>
      </c>
      <c r="W176" s="68">
        <v>4</v>
      </c>
      <c r="X176" s="68">
        <v>60</v>
      </c>
      <c r="Y176" s="68">
        <v>24</v>
      </c>
      <c r="Z176" s="5">
        <v>2.1428571428571428</v>
      </c>
      <c r="AA176" s="5">
        <v>0.99702380952380953</v>
      </c>
      <c r="AB176" s="5">
        <v>0</v>
      </c>
      <c r="AC176" s="5">
        <v>0</v>
      </c>
      <c r="AD176" s="5">
        <v>0.26315789473684209</v>
      </c>
      <c r="AE176" s="5">
        <v>0</v>
      </c>
      <c r="AF176" s="5">
        <v>0</v>
      </c>
      <c r="AG176" s="5">
        <v>2.6548672566371678</v>
      </c>
      <c r="AH176" s="5">
        <v>2.0889650776906064</v>
      </c>
      <c r="AI176" s="5">
        <v>1.1043169326493001</v>
      </c>
      <c r="AJ176" s="5">
        <v>6.1113071617139161</v>
      </c>
      <c r="AK176" s="68">
        <v>175</v>
      </c>
      <c r="AL176" s="5">
        <v>6.1113071617139161</v>
      </c>
      <c r="AM176" s="17">
        <v>40</v>
      </c>
      <c r="AN176" s="17" t="s">
        <v>12734</v>
      </c>
      <c r="AO176" s="5">
        <v>7.7314063767477226</v>
      </c>
      <c r="AP176" s="5">
        <v>-1.6200992150338065</v>
      </c>
      <c r="AQ176" s="68">
        <v>175</v>
      </c>
      <c r="AR176" s="14">
        <v>0</v>
      </c>
      <c r="AS176" s="42">
        <v>-1.3664491495300948</v>
      </c>
      <c r="AT176" s="19"/>
      <c r="AU176" s="19">
        <v>0</v>
      </c>
      <c r="AV176" s="42">
        <v>0</v>
      </c>
      <c r="AW176" s="114">
        <v>480.83</v>
      </c>
      <c r="AX176" s="172">
        <v>420</v>
      </c>
      <c r="AY176" s="114">
        <v>60.829999999999984</v>
      </c>
      <c r="AZ176" s="165">
        <v>336</v>
      </c>
      <c r="BA176" s="165">
        <v>603</v>
      </c>
      <c r="BB176" s="73"/>
    </row>
    <row r="177" spans="1:54">
      <c r="A177" s="223" t="s">
        <v>9345</v>
      </c>
      <c r="B177" s="33" t="s">
        <v>4841</v>
      </c>
      <c r="C177" s="33" t="s">
        <v>9346</v>
      </c>
      <c r="D177" s="122" t="s">
        <v>8432</v>
      </c>
      <c r="E177" s="33" t="s">
        <v>1431</v>
      </c>
      <c r="F177" s="115" t="s">
        <v>3643</v>
      </c>
      <c r="G177" s="1" t="s">
        <v>1367</v>
      </c>
      <c r="H177" s="115">
        <v>16400</v>
      </c>
      <c r="I177" s="115" t="s">
        <v>8966</v>
      </c>
      <c r="J177" s="115" t="e">
        <v>#VALUE!</v>
      </c>
      <c r="K177" s="115" t="s">
        <v>9347</v>
      </c>
      <c r="L177" s="178">
        <v>33</v>
      </c>
      <c r="M177" s="178">
        <v>33</v>
      </c>
      <c r="N177" s="116">
        <v>10</v>
      </c>
      <c r="O177" s="116">
        <v>15</v>
      </c>
      <c r="P177" s="116">
        <v>0</v>
      </c>
      <c r="Q177" s="116">
        <v>0</v>
      </c>
      <c r="R177" s="116">
        <v>0</v>
      </c>
      <c r="S177" s="116">
        <v>0</v>
      </c>
      <c r="T177" s="116">
        <v>184</v>
      </c>
      <c r="U177" s="116">
        <v>203</v>
      </c>
      <c r="V177" s="116">
        <v>110</v>
      </c>
      <c r="W177" s="116">
        <v>35</v>
      </c>
      <c r="X177" s="116">
        <v>169</v>
      </c>
      <c r="Y177" s="116">
        <v>65</v>
      </c>
      <c r="Z177" s="117">
        <v>5.3804347826086953</v>
      </c>
      <c r="AA177" s="117">
        <v>1.4565217391304348</v>
      </c>
      <c r="AB177" s="117">
        <v>4.7619047619047619</v>
      </c>
      <c r="AC177" s="117">
        <v>0</v>
      </c>
      <c r="AD177" s="117">
        <v>0</v>
      </c>
      <c r="AE177" s="117">
        <v>0</v>
      </c>
      <c r="AF177" s="117">
        <v>0</v>
      </c>
      <c r="AG177" s="117">
        <v>7.4778761061946897</v>
      </c>
      <c r="AH177" s="117">
        <v>-3.198619349217505</v>
      </c>
      <c r="AI177" s="117">
        <v>-2.9587506855641732</v>
      </c>
      <c r="AJ177" s="117">
        <v>6.0824108333177733</v>
      </c>
      <c r="AK177" s="116">
        <v>176</v>
      </c>
      <c r="AL177" s="117">
        <v>6.0824108333177733</v>
      </c>
      <c r="AM177" s="120">
        <v>41</v>
      </c>
      <c r="AN177" s="120" t="s">
        <v>12734</v>
      </c>
      <c r="AO177" s="34">
        <v>7.7314063767477226</v>
      </c>
      <c r="AP177" s="117">
        <v>-1.6489955434299493</v>
      </c>
      <c r="AQ177" s="116">
        <v>176</v>
      </c>
      <c r="AR177" s="117">
        <v>0</v>
      </c>
      <c r="AS177" s="118">
        <v>-1.4086574853672107</v>
      </c>
      <c r="AT177" s="117"/>
      <c r="AU177" s="117">
        <v>0</v>
      </c>
      <c r="AV177" s="118">
        <v>0</v>
      </c>
      <c r="AW177" s="121">
        <v>303.83</v>
      </c>
      <c r="AX177" s="173">
        <v>421</v>
      </c>
      <c r="AY177" s="121">
        <v>-117.17000000000002</v>
      </c>
      <c r="AZ177" s="166">
        <v>229</v>
      </c>
      <c r="BA177" s="166">
        <v>384</v>
      </c>
      <c r="BB177" s="121"/>
    </row>
    <row r="178" spans="1:54">
      <c r="A178" t="s">
        <v>12016</v>
      </c>
      <c r="B178" s="33" t="s">
        <v>12017</v>
      </c>
      <c r="C178" s="33" t="s">
        <v>3954</v>
      </c>
      <c r="D178" s="122" t="s">
        <v>10793</v>
      </c>
      <c r="E178" s="33" t="s">
        <v>1371</v>
      </c>
      <c r="F178" s="1" t="s">
        <v>6289</v>
      </c>
      <c r="G178" s="1" t="s">
        <v>1367</v>
      </c>
      <c r="H178" s="1">
        <v>10843</v>
      </c>
      <c r="I178" s="1" t="s">
        <v>12018</v>
      </c>
      <c r="J178" s="1" t="e">
        <v>#VALUE!</v>
      </c>
      <c r="K178" s="1" t="s">
        <v>12019</v>
      </c>
      <c r="L178" s="176">
        <v>80</v>
      </c>
      <c r="M178" s="176">
        <v>0</v>
      </c>
      <c r="N178" s="68">
        <v>6</v>
      </c>
      <c r="O178" s="68">
        <v>3</v>
      </c>
      <c r="P178" s="68">
        <v>0</v>
      </c>
      <c r="Q178" s="68">
        <v>1</v>
      </c>
      <c r="R178" s="68">
        <v>17</v>
      </c>
      <c r="S178" s="68">
        <v>18</v>
      </c>
      <c r="T178" s="68">
        <v>55</v>
      </c>
      <c r="U178" s="68">
        <v>48</v>
      </c>
      <c r="V178" s="68">
        <v>20</v>
      </c>
      <c r="W178" s="68">
        <v>7</v>
      </c>
      <c r="X178" s="68">
        <v>45</v>
      </c>
      <c r="Y178" s="68">
        <v>16</v>
      </c>
      <c r="Z178" s="5">
        <v>3.2727272727272729</v>
      </c>
      <c r="AA178" s="5">
        <v>1.1636363636363636</v>
      </c>
      <c r="AB178" s="34">
        <v>2.8571428571428572</v>
      </c>
      <c r="AC178" s="34">
        <v>0</v>
      </c>
      <c r="AD178" s="34">
        <v>0.26315789473684209</v>
      </c>
      <c r="AE178" s="34">
        <v>0</v>
      </c>
      <c r="AF178" s="34">
        <v>0</v>
      </c>
      <c r="AG178" s="34">
        <v>1.9911504424778759</v>
      </c>
      <c r="AH178" s="5">
        <v>0.78184962225244226</v>
      </c>
      <c r="AI178" s="5">
        <v>0.1393944704204991</v>
      </c>
      <c r="AJ178" s="34">
        <v>6.0326952870305162</v>
      </c>
      <c r="AK178" s="106">
        <v>177</v>
      </c>
      <c r="AL178" s="34">
        <v>6.0326952870305162</v>
      </c>
      <c r="AM178" s="35">
        <v>42</v>
      </c>
      <c r="AN178" s="35" t="s">
        <v>12734</v>
      </c>
      <c r="AO178" s="34">
        <v>7.7314063767477226</v>
      </c>
      <c r="AP178" s="34">
        <v>-1.6987110897172064</v>
      </c>
      <c r="AQ178" s="106">
        <v>177</v>
      </c>
      <c r="AR178" s="34">
        <v>0</v>
      </c>
      <c r="AS178" s="44">
        <v>-1.4812760701663206</v>
      </c>
      <c r="AT178" s="34"/>
      <c r="AU178" s="34">
        <v>0</v>
      </c>
      <c r="AV178" s="44">
        <v>0</v>
      </c>
      <c r="AW178" s="114">
        <v>739.5</v>
      </c>
      <c r="AX178" s="172">
        <v>422</v>
      </c>
      <c r="AY178" s="114">
        <v>317.5</v>
      </c>
      <c r="AZ178" s="165">
        <v>682</v>
      </c>
      <c r="BA178" s="165">
        <v>682</v>
      </c>
      <c r="BB178" s="73"/>
    </row>
    <row r="179" spans="1:54">
      <c r="A179" s="221" t="s">
        <v>11677</v>
      </c>
      <c r="B179" s="1" t="s">
        <v>11679</v>
      </c>
      <c r="C179" s="1" t="s">
        <v>5286</v>
      </c>
      <c r="D179" s="122" t="s">
        <v>11678</v>
      </c>
      <c r="E179" s="1" t="s">
        <v>1435</v>
      </c>
      <c r="F179" s="1" t="s">
        <v>3643</v>
      </c>
      <c r="G179" s="1" t="s">
        <v>1367</v>
      </c>
      <c r="H179" s="225">
        <v>19867</v>
      </c>
      <c r="I179" s="225" t="s">
        <v>11680</v>
      </c>
      <c r="J179" s="261" t="e">
        <v>#VALUE!</v>
      </c>
      <c r="K179" s="261" t="s">
        <v>11392</v>
      </c>
      <c r="L179" s="177">
        <v>18</v>
      </c>
      <c r="M179" s="177">
        <v>17</v>
      </c>
      <c r="N179" s="230">
        <v>5</v>
      </c>
      <c r="O179" s="97">
        <v>6</v>
      </c>
      <c r="P179" s="97">
        <v>0</v>
      </c>
      <c r="Q179" s="230">
        <v>0</v>
      </c>
      <c r="R179" s="97">
        <v>0</v>
      </c>
      <c r="S179" s="97">
        <v>0</v>
      </c>
      <c r="T179" s="230">
        <v>90.1</v>
      </c>
      <c r="U179" s="230">
        <v>80</v>
      </c>
      <c r="V179" s="230">
        <v>46</v>
      </c>
      <c r="W179" s="230">
        <v>14</v>
      </c>
      <c r="X179" s="230">
        <v>96</v>
      </c>
      <c r="Y179" s="230">
        <v>30</v>
      </c>
      <c r="Z179" s="233">
        <v>4.5948945615982248</v>
      </c>
      <c r="AA179" s="233">
        <v>1.2208657047724751</v>
      </c>
      <c r="AB179" s="233">
        <v>2.3809523809523809</v>
      </c>
      <c r="AC179" s="267">
        <v>0</v>
      </c>
      <c r="AD179" s="233">
        <v>0</v>
      </c>
      <c r="AE179" s="267">
        <v>0</v>
      </c>
      <c r="AF179" s="267">
        <v>0</v>
      </c>
      <c r="AG179" s="233">
        <v>4.2477876106194685</v>
      </c>
      <c r="AH179" s="233">
        <v>-0.58469513385079563</v>
      </c>
      <c r="AI179" s="233">
        <v>-2.9049927917447965E-2</v>
      </c>
      <c r="AJ179" s="237">
        <v>6.0149949298036063</v>
      </c>
      <c r="AK179" s="268">
        <v>178</v>
      </c>
      <c r="AL179" s="269">
        <v>6.0149949298036063</v>
      </c>
      <c r="AM179" s="270">
        <v>43</v>
      </c>
      <c r="AN179" s="277" t="s">
        <v>12734</v>
      </c>
      <c r="AO179" s="233">
        <v>7.7314063767477226</v>
      </c>
      <c r="AP179" s="233">
        <v>-1.7164114469441163</v>
      </c>
      <c r="AQ179" s="230">
        <v>178</v>
      </c>
      <c r="AR179" s="233">
        <v>0</v>
      </c>
      <c r="AS179" s="249">
        <v>-1.5071306566739286</v>
      </c>
      <c r="AT179" s="233"/>
      <c r="AU179" s="233">
        <v>0</v>
      </c>
      <c r="AV179" s="283">
        <v>0</v>
      </c>
      <c r="AW179" s="289">
        <v>246.33</v>
      </c>
      <c r="AX179" s="291">
        <v>424</v>
      </c>
      <c r="AY179" s="292">
        <v>-177.67</v>
      </c>
      <c r="AZ179" s="293">
        <v>197</v>
      </c>
      <c r="BA179" s="293">
        <v>304</v>
      </c>
      <c r="BB179" s="289"/>
    </row>
    <row r="180" spans="1:54">
      <c r="A180" t="s">
        <v>10284</v>
      </c>
      <c r="B180" s="1" t="s">
        <v>10285</v>
      </c>
      <c r="C180" s="1" t="s">
        <v>4308</v>
      </c>
      <c r="D180" s="122" t="s">
        <v>10166</v>
      </c>
      <c r="E180" s="1" t="s">
        <v>1382</v>
      </c>
      <c r="F180" s="1" t="s">
        <v>6289</v>
      </c>
      <c r="G180" s="1" t="s">
        <v>1367</v>
      </c>
      <c r="H180" s="1">
        <v>12777</v>
      </c>
      <c r="I180" s="1" t="s">
        <v>10197</v>
      </c>
      <c r="J180" s="1" t="e">
        <v>#VALUE!</v>
      </c>
      <c r="K180" s="1" t="s">
        <v>10286</v>
      </c>
      <c r="L180" s="176">
        <v>66</v>
      </c>
      <c r="M180" s="176">
        <v>0</v>
      </c>
      <c r="N180" s="68">
        <v>3</v>
      </c>
      <c r="O180" s="68">
        <v>4</v>
      </c>
      <c r="P180" s="68">
        <v>0</v>
      </c>
      <c r="Q180" s="68">
        <v>0</v>
      </c>
      <c r="R180" s="68">
        <v>12</v>
      </c>
      <c r="S180" s="68">
        <v>12</v>
      </c>
      <c r="T180" s="68">
        <v>72.2</v>
      </c>
      <c r="U180" s="68">
        <v>59</v>
      </c>
      <c r="V180" s="68">
        <v>29</v>
      </c>
      <c r="W180" s="68">
        <v>6</v>
      </c>
      <c r="X180" s="68">
        <v>87</v>
      </c>
      <c r="Y180" s="68">
        <v>27</v>
      </c>
      <c r="Z180" s="5">
        <v>3.6149584487534625</v>
      </c>
      <c r="AA180" s="5">
        <v>1.1911357340720221</v>
      </c>
      <c r="AB180" s="5">
        <v>1.4285714285714286</v>
      </c>
      <c r="AC180" s="5">
        <v>0</v>
      </c>
      <c r="AD180" s="5">
        <v>0</v>
      </c>
      <c r="AE180" s="5">
        <v>0</v>
      </c>
      <c r="AF180" s="5">
        <v>0</v>
      </c>
      <c r="AG180" s="5">
        <v>3.8495575221238933</v>
      </c>
      <c r="AH180" s="5">
        <v>0.61448009529595637</v>
      </c>
      <c r="AI180" s="5">
        <v>9.8208519471209801E-2</v>
      </c>
      <c r="AJ180" s="5">
        <v>5.9908175654624882</v>
      </c>
      <c r="AK180" s="68">
        <v>179</v>
      </c>
      <c r="AL180" s="5">
        <v>5.9908175654624882</v>
      </c>
      <c r="AM180" s="17">
        <v>44</v>
      </c>
      <c r="AN180" s="17" t="s">
        <v>12734</v>
      </c>
      <c r="AO180" s="5">
        <v>7.7314063767477226</v>
      </c>
      <c r="AP180" s="5">
        <v>-1.7405888112852343</v>
      </c>
      <c r="AQ180" s="68">
        <v>179</v>
      </c>
      <c r="AR180" s="14">
        <v>0</v>
      </c>
      <c r="AS180" s="42">
        <v>-1.5424460884400779</v>
      </c>
      <c r="AT180" s="19"/>
      <c r="AU180" s="19">
        <v>0</v>
      </c>
      <c r="AV180" s="42">
        <v>0</v>
      </c>
      <c r="AW180" s="114">
        <v>727</v>
      </c>
      <c r="AX180" s="172">
        <v>426</v>
      </c>
      <c r="AY180" s="114">
        <v>301</v>
      </c>
      <c r="AZ180" s="165">
        <v>639</v>
      </c>
      <c r="BA180" s="165">
        <v>749</v>
      </c>
      <c r="BB180" s="73"/>
    </row>
    <row r="181" spans="1:54">
      <c r="A181" t="s">
        <v>10890</v>
      </c>
      <c r="B181" s="33" t="s">
        <v>4069</v>
      </c>
      <c r="C181" s="33" t="s">
        <v>10891</v>
      </c>
      <c r="D181" s="122" t="s">
        <v>10816</v>
      </c>
      <c r="E181" s="33" t="s">
        <v>1369</v>
      </c>
      <c r="F181" s="1" t="s">
        <v>3643</v>
      </c>
      <c r="G181" s="1" t="s">
        <v>1367</v>
      </c>
      <c r="H181" s="1">
        <v>16794</v>
      </c>
      <c r="I181" s="1" t="s">
        <v>10892</v>
      </c>
      <c r="J181" s="1" t="e">
        <v>#VALUE!</v>
      </c>
      <c r="K181" s="1" t="s">
        <v>11320</v>
      </c>
      <c r="L181" s="176">
        <v>49</v>
      </c>
      <c r="M181" s="176">
        <v>1</v>
      </c>
      <c r="N181" s="68">
        <v>5</v>
      </c>
      <c r="O181" s="68">
        <v>1</v>
      </c>
      <c r="P181" s="68">
        <v>0</v>
      </c>
      <c r="Q181" s="68">
        <v>1</v>
      </c>
      <c r="R181" s="68">
        <v>6</v>
      </c>
      <c r="S181" s="68">
        <v>7</v>
      </c>
      <c r="T181" s="68">
        <v>61.1</v>
      </c>
      <c r="U181" s="68">
        <v>46</v>
      </c>
      <c r="V181" s="68">
        <v>32</v>
      </c>
      <c r="W181" s="68">
        <v>10</v>
      </c>
      <c r="X181" s="68">
        <v>100</v>
      </c>
      <c r="Y181" s="68">
        <v>35</v>
      </c>
      <c r="Z181" s="5">
        <v>4.7135842880523731</v>
      </c>
      <c r="AA181" s="5">
        <v>1.32569558101473</v>
      </c>
      <c r="AB181" s="5">
        <v>2.3809523809523809</v>
      </c>
      <c r="AC181" s="5">
        <v>0</v>
      </c>
      <c r="AD181" s="5">
        <v>0.26315789473684209</v>
      </c>
      <c r="AE181" s="5">
        <v>0</v>
      </c>
      <c r="AF181" s="5">
        <v>0</v>
      </c>
      <c r="AG181" s="5">
        <v>4.4247787610619467</v>
      </c>
      <c r="AH181" s="5">
        <v>-0.49382681967799075</v>
      </c>
      <c r="AI181" s="5">
        <v>-0.60439556084342083</v>
      </c>
      <c r="AJ181" s="5">
        <v>5.9706666562297581</v>
      </c>
      <c r="AK181" s="68">
        <v>180</v>
      </c>
      <c r="AL181" s="5">
        <v>5.9706666562297581</v>
      </c>
      <c r="AM181" s="17">
        <v>45</v>
      </c>
      <c r="AN181" s="17" t="s">
        <v>12734</v>
      </c>
      <c r="AO181" s="5">
        <v>7.7314063767477226</v>
      </c>
      <c r="AP181" s="5">
        <v>-1.7607397205179645</v>
      </c>
      <c r="AQ181" s="68">
        <v>180</v>
      </c>
      <c r="AR181" s="14">
        <v>0</v>
      </c>
      <c r="AS181" s="42">
        <v>-1.571880151226817</v>
      </c>
      <c r="AT181" s="19"/>
      <c r="AU181" s="19">
        <v>0</v>
      </c>
      <c r="AV181" s="42">
        <v>0</v>
      </c>
      <c r="AW181" s="114">
        <v>394</v>
      </c>
      <c r="AX181" s="172">
        <v>427</v>
      </c>
      <c r="AY181" s="114">
        <v>-33</v>
      </c>
      <c r="AZ181" s="165">
        <v>331</v>
      </c>
      <c r="BA181" s="165">
        <v>469</v>
      </c>
      <c r="BB181" s="73"/>
    </row>
    <row r="182" spans="1:54">
      <c r="A182" s="185" t="s">
        <v>12423</v>
      </c>
      <c r="B182" s="33" t="s">
        <v>12424</v>
      </c>
      <c r="C182" s="33" t="s">
        <v>11829</v>
      </c>
      <c r="D182" s="122" t="s">
        <v>10484</v>
      </c>
      <c r="E182" s="33" t="s">
        <v>1410</v>
      </c>
      <c r="F182" s="1" t="s">
        <v>6289</v>
      </c>
      <c r="G182" s="1" t="s">
        <v>1367</v>
      </c>
      <c r="H182" s="1">
        <v>15855</v>
      </c>
      <c r="I182" s="1" t="s">
        <v>12425</v>
      </c>
      <c r="J182" s="1" t="e">
        <v>#VALUE!</v>
      </c>
      <c r="K182" s="1" t="s">
        <v>12426</v>
      </c>
      <c r="L182" s="176">
        <v>78</v>
      </c>
      <c r="M182" s="176">
        <v>0</v>
      </c>
      <c r="N182" s="68">
        <v>6</v>
      </c>
      <c r="O182" s="68">
        <v>9</v>
      </c>
      <c r="P182" s="68">
        <v>0</v>
      </c>
      <c r="Q182" s="68">
        <v>1</v>
      </c>
      <c r="R182" s="68">
        <v>19</v>
      </c>
      <c r="S182" s="68">
        <v>20</v>
      </c>
      <c r="T182" s="68">
        <v>71.099999999999994</v>
      </c>
      <c r="U182" s="68">
        <v>64</v>
      </c>
      <c r="V182" s="68">
        <v>36</v>
      </c>
      <c r="W182" s="68">
        <v>5</v>
      </c>
      <c r="X182" s="68">
        <v>81</v>
      </c>
      <c r="Y182" s="68">
        <v>26</v>
      </c>
      <c r="Z182" s="5">
        <v>4.556962025316456</v>
      </c>
      <c r="AA182" s="5">
        <v>1.2658227848101267</v>
      </c>
      <c r="AB182" s="27">
        <v>2.8571428571428572</v>
      </c>
      <c r="AC182" s="27">
        <v>0</v>
      </c>
      <c r="AD182" s="27">
        <v>0.26315789473684209</v>
      </c>
      <c r="AE182" s="27">
        <v>0</v>
      </c>
      <c r="AF182" s="27">
        <v>0</v>
      </c>
      <c r="AG182" s="27">
        <v>3.5840707964601766</v>
      </c>
      <c r="AH182" s="5">
        <v>-0.41230873722061295</v>
      </c>
      <c r="AI182" s="5">
        <v>-0.32437125056324606</v>
      </c>
      <c r="AJ182" s="27">
        <v>5.967691560556017</v>
      </c>
      <c r="AK182" s="97">
        <v>181</v>
      </c>
      <c r="AL182" s="27">
        <v>5.967691560556017</v>
      </c>
      <c r="AM182" s="28">
        <v>46</v>
      </c>
      <c r="AN182" s="28" t="s">
        <v>12734</v>
      </c>
      <c r="AO182" s="27">
        <v>7.7314063767477226</v>
      </c>
      <c r="AP182" s="27">
        <v>-1.7637148161917056</v>
      </c>
      <c r="AQ182" s="97">
        <v>181</v>
      </c>
      <c r="AR182" s="27">
        <v>0</v>
      </c>
      <c r="AS182" s="43">
        <v>-1.5762258188017184</v>
      </c>
      <c r="AT182" s="27"/>
      <c r="AU182" s="27">
        <v>0</v>
      </c>
      <c r="AV182" s="43">
        <v>0</v>
      </c>
      <c r="AW182" s="114">
        <v>720.67</v>
      </c>
      <c r="AX182" s="172">
        <v>428</v>
      </c>
      <c r="AY182" s="114">
        <v>292.66999999999996</v>
      </c>
      <c r="AZ182" s="165">
        <v>588</v>
      </c>
      <c r="BA182" s="165">
        <v>732</v>
      </c>
      <c r="BB182" s="73"/>
    </row>
    <row r="183" spans="1:54">
      <c r="A183" s="223" t="s">
        <v>1876</v>
      </c>
      <c r="B183" s="33" t="s">
        <v>4966</v>
      </c>
      <c r="C183" s="33" t="s">
        <v>4625</v>
      </c>
      <c r="D183" s="122" t="s">
        <v>676</v>
      </c>
      <c r="E183" s="33" t="s">
        <v>1471</v>
      </c>
      <c r="F183" s="115" t="s">
        <v>6289</v>
      </c>
      <c r="G183" s="1" t="s">
        <v>1367</v>
      </c>
      <c r="H183" s="115">
        <v>7196</v>
      </c>
      <c r="I183" s="115" t="s">
        <v>6951</v>
      </c>
      <c r="J183" s="115" t="e">
        <v>#VALUE!</v>
      </c>
      <c r="K183" s="115" t="s">
        <v>3325</v>
      </c>
      <c r="L183" s="178">
        <v>40</v>
      </c>
      <c r="M183" s="178">
        <v>0</v>
      </c>
      <c r="N183" s="116">
        <v>1</v>
      </c>
      <c r="O183" s="116">
        <v>2</v>
      </c>
      <c r="P183" s="116">
        <v>0</v>
      </c>
      <c r="Q183" s="116">
        <v>17</v>
      </c>
      <c r="R183" s="116">
        <v>0</v>
      </c>
      <c r="S183" s="116">
        <v>17</v>
      </c>
      <c r="T183" s="116">
        <v>35.200000000000003</v>
      </c>
      <c r="U183" s="116">
        <v>25</v>
      </c>
      <c r="V183" s="116">
        <v>18</v>
      </c>
      <c r="W183" s="116">
        <v>5</v>
      </c>
      <c r="X183" s="116">
        <v>41</v>
      </c>
      <c r="Y183" s="116">
        <v>24</v>
      </c>
      <c r="Z183" s="117">
        <v>4.6022727272727266</v>
      </c>
      <c r="AA183" s="117">
        <v>1.3920454545454544</v>
      </c>
      <c r="AB183" s="117">
        <v>0.47619047619047616</v>
      </c>
      <c r="AC183" s="117">
        <v>0</v>
      </c>
      <c r="AD183" s="117">
        <v>4.4736842105263159</v>
      </c>
      <c r="AE183" s="117">
        <v>0</v>
      </c>
      <c r="AF183" s="117">
        <v>0</v>
      </c>
      <c r="AG183" s="117">
        <v>1.8141592920353982</v>
      </c>
      <c r="AH183" s="117">
        <v>-0.19808604527036178</v>
      </c>
      <c r="AI183" s="117">
        <v>-0.64754676906538178</v>
      </c>
      <c r="AJ183" s="117">
        <v>5.918401164416446</v>
      </c>
      <c r="AK183" s="116">
        <v>182</v>
      </c>
      <c r="AL183" s="117">
        <v>5.918401164416446</v>
      </c>
      <c r="AM183" s="120">
        <v>47</v>
      </c>
      <c r="AN183" s="120" t="s">
        <v>12734</v>
      </c>
      <c r="AO183" s="34">
        <v>7.7314063767477226</v>
      </c>
      <c r="AP183" s="117">
        <v>-1.8130052123312765</v>
      </c>
      <c r="AQ183" s="116">
        <v>182</v>
      </c>
      <c r="AR183" s="117">
        <v>0</v>
      </c>
      <c r="AS183" s="118">
        <v>-1.6482233945934301</v>
      </c>
      <c r="AT183" s="117"/>
      <c r="AU183" s="117">
        <v>0</v>
      </c>
      <c r="AV183" s="118">
        <v>0</v>
      </c>
      <c r="AW183" s="121">
        <v>0</v>
      </c>
      <c r="AX183" s="173">
        <v>430</v>
      </c>
      <c r="AY183" s="121">
        <v>0</v>
      </c>
      <c r="AZ183" s="166">
        <v>0</v>
      </c>
      <c r="BA183" s="166">
        <v>0</v>
      </c>
      <c r="BB183" s="121"/>
    </row>
    <row r="184" spans="1:54">
      <c r="A184" s="119" t="s">
        <v>10048</v>
      </c>
      <c r="B184" s="26" t="s">
        <v>10050</v>
      </c>
      <c r="C184" s="26" t="s">
        <v>10049</v>
      </c>
      <c r="D184" s="122" t="s">
        <v>8434</v>
      </c>
      <c r="E184" s="26" t="s">
        <v>1393</v>
      </c>
      <c r="F184" s="1" t="s">
        <v>6289</v>
      </c>
      <c r="G184" s="1" t="s">
        <v>1367</v>
      </c>
      <c r="H184" s="115">
        <v>17186</v>
      </c>
      <c r="I184" s="115" t="s">
        <v>10051</v>
      </c>
      <c r="J184" s="115" t="e">
        <v>#VALUE!</v>
      </c>
      <c r="K184" s="115" t="s">
        <v>10052</v>
      </c>
      <c r="L184" s="178">
        <v>14</v>
      </c>
      <c r="M184" s="178">
        <v>14</v>
      </c>
      <c r="N184" s="116">
        <v>3</v>
      </c>
      <c r="O184" s="116">
        <v>5</v>
      </c>
      <c r="P184" s="116">
        <v>0</v>
      </c>
      <c r="Q184" s="116">
        <v>0</v>
      </c>
      <c r="R184" s="116">
        <v>0</v>
      </c>
      <c r="S184" s="116">
        <v>0</v>
      </c>
      <c r="T184" s="116">
        <v>73</v>
      </c>
      <c r="U184" s="116">
        <v>62</v>
      </c>
      <c r="V184" s="116">
        <v>33</v>
      </c>
      <c r="W184" s="116">
        <v>12</v>
      </c>
      <c r="X184" s="116">
        <v>105</v>
      </c>
      <c r="Y184" s="116">
        <v>30</v>
      </c>
      <c r="Z184" s="117">
        <v>4.0684931506849313</v>
      </c>
      <c r="AA184" s="117">
        <v>1.2602739726027397</v>
      </c>
      <c r="AB184" s="117">
        <v>1.4285714285714286</v>
      </c>
      <c r="AC184" s="117">
        <v>0</v>
      </c>
      <c r="AD184" s="117">
        <v>0</v>
      </c>
      <c r="AE184" s="117">
        <v>0</v>
      </c>
      <c r="AF184" s="117">
        <v>0</v>
      </c>
      <c r="AG184" s="117">
        <v>4.6460176991150437</v>
      </c>
      <c r="AH184" s="117">
        <v>0.11713017400896431</v>
      </c>
      <c r="AI184" s="117">
        <v>-0.29443864291266453</v>
      </c>
      <c r="AJ184" s="117">
        <v>5.8972806587827717</v>
      </c>
      <c r="AK184" s="116">
        <v>183</v>
      </c>
      <c r="AL184" s="117">
        <v>5.8972806587827717</v>
      </c>
      <c r="AM184" s="120">
        <v>48</v>
      </c>
      <c r="AN184" s="120" t="s">
        <v>12734</v>
      </c>
      <c r="AO184" s="27">
        <v>7.7314063767477226</v>
      </c>
      <c r="AP184" s="27">
        <v>-1.8341257179649508</v>
      </c>
      <c r="AQ184" s="116">
        <v>183</v>
      </c>
      <c r="AR184" s="117">
        <v>0</v>
      </c>
      <c r="AS184" s="118">
        <v>-1.6790737290239739</v>
      </c>
      <c r="AT184" s="117"/>
      <c r="AU184" s="117">
        <v>0</v>
      </c>
      <c r="AV184" s="118">
        <v>0</v>
      </c>
      <c r="AW184" s="121">
        <v>119</v>
      </c>
      <c r="AX184" s="173">
        <v>431</v>
      </c>
      <c r="AY184" s="121">
        <v>-312</v>
      </c>
      <c r="AZ184" s="166">
        <v>103</v>
      </c>
      <c r="BA184" s="166">
        <v>133</v>
      </c>
      <c r="BB184" s="121"/>
    </row>
    <row r="185" spans="1:54">
      <c r="A185" s="185" t="s">
        <v>2104</v>
      </c>
      <c r="B185" s="33" t="s">
        <v>5003</v>
      </c>
      <c r="C185" s="33" t="s">
        <v>4419</v>
      </c>
      <c r="D185" s="122" t="s">
        <v>774</v>
      </c>
      <c r="E185" s="33" t="s">
        <v>1380</v>
      </c>
      <c r="F185" s="1" t="s">
        <v>3643</v>
      </c>
      <c r="G185" s="1" t="s">
        <v>1367</v>
      </c>
      <c r="H185" s="1">
        <v>7608</v>
      </c>
      <c r="I185" s="1" t="s">
        <v>6695</v>
      </c>
      <c r="J185" s="1" t="e">
        <v>#VALUE!</v>
      </c>
      <c r="K185" s="1" t="s">
        <v>3518</v>
      </c>
      <c r="L185" s="176">
        <v>23</v>
      </c>
      <c r="M185" s="176">
        <v>6</v>
      </c>
      <c r="N185" s="68">
        <v>4</v>
      </c>
      <c r="O185" s="68">
        <v>10</v>
      </c>
      <c r="P185" s="68">
        <v>0</v>
      </c>
      <c r="Q185" s="68">
        <v>0</v>
      </c>
      <c r="R185" s="68">
        <v>0</v>
      </c>
      <c r="S185" s="68">
        <v>0</v>
      </c>
      <c r="T185" s="68">
        <v>111.2</v>
      </c>
      <c r="U185" s="68">
        <v>102</v>
      </c>
      <c r="V185" s="68">
        <v>59</v>
      </c>
      <c r="W185" s="68">
        <v>24</v>
      </c>
      <c r="X185" s="68">
        <v>94</v>
      </c>
      <c r="Y185" s="68">
        <v>23</v>
      </c>
      <c r="Z185" s="5">
        <v>4.7751798561151082</v>
      </c>
      <c r="AA185" s="5">
        <v>1.1241007194244603</v>
      </c>
      <c r="AB185" s="5">
        <v>1.9047619047619047</v>
      </c>
      <c r="AC185" s="5">
        <v>0</v>
      </c>
      <c r="AD185" s="5">
        <v>0</v>
      </c>
      <c r="AE185" s="5">
        <v>0</v>
      </c>
      <c r="AF185" s="5">
        <v>0</v>
      </c>
      <c r="AG185" s="5">
        <v>4.1592920353982299</v>
      </c>
      <c r="AH185" s="5">
        <v>-1.021672045750512</v>
      </c>
      <c r="AI185" s="5">
        <v>0.83829195727454109</v>
      </c>
      <c r="AJ185" s="5">
        <v>5.8806738516841639</v>
      </c>
      <c r="AK185" s="68">
        <v>184</v>
      </c>
      <c r="AL185" s="5">
        <v>5.8806738516841639</v>
      </c>
      <c r="AM185" s="17">
        <v>49</v>
      </c>
      <c r="AN185" s="17" t="s">
        <v>12734</v>
      </c>
      <c r="AO185" s="5">
        <v>7.7314063767477226</v>
      </c>
      <c r="AP185" s="5">
        <v>-1.8507325250635587</v>
      </c>
      <c r="AQ185" s="68">
        <v>184</v>
      </c>
      <c r="AR185" s="14">
        <v>0</v>
      </c>
      <c r="AS185" s="42">
        <v>-1.7033309869562236</v>
      </c>
      <c r="AT185" s="19"/>
      <c r="AU185" s="19">
        <v>0</v>
      </c>
      <c r="AV185" s="42">
        <v>0</v>
      </c>
      <c r="AW185" s="114">
        <v>743</v>
      </c>
      <c r="AX185" s="172">
        <v>433</v>
      </c>
      <c r="AY185" s="114">
        <v>310</v>
      </c>
      <c r="AZ185" s="165">
        <v>703</v>
      </c>
      <c r="BA185" s="165">
        <v>703</v>
      </c>
      <c r="BB185" s="73"/>
    </row>
    <row r="186" spans="1:54">
      <c r="A186" s="221" t="s">
        <v>11071</v>
      </c>
      <c r="B186" s="1" t="s">
        <v>5500</v>
      </c>
      <c r="C186" s="1" t="s">
        <v>9687</v>
      </c>
      <c r="D186" s="122" t="s">
        <v>11072</v>
      </c>
      <c r="E186" s="1" t="s">
        <v>1404</v>
      </c>
      <c r="F186" s="1" t="s">
        <v>3643</v>
      </c>
      <c r="G186" s="1" t="s">
        <v>1367</v>
      </c>
      <c r="H186" s="225">
        <v>17948</v>
      </c>
      <c r="I186" s="225" t="s">
        <v>12447</v>
      </c>
      <c r="J186" s="261" t="e">
        <v>#VALUE!</v>
      </c>
      <c r="K186" s="261" t="s">
        <v>11248</v>
      </c>
      <c r="L186" s="177">
        <v>32</v>
      </c>
      <c r="M186" s="177">
        <v>29</v>
      </c>
      <c r="N186" s="230">
        <v>6</v>
      </c>
      <c r="O186" s="97">
        <v>9</v>
      </c>
      <c r="P186" s="97">
        <v>0</v>
      </c>
      <c r="Q186" s="230">
        <v>0</v>
      </c>
      <c r="R186" s="97">
        <v>0</v>
      </c>
      <c r="S186" s="97">
        <v>0</v>
      </c>
      <c r="T186" s="230">
        <v>154.1</v>
      </c>
      <c r="U186" s="230">
        <v>156</v>
      </c>
      <c r="V186" s="230">
        <v>83</v>
      </c>
      <c r="W186" s="230">
        <v>24</v>
      </c>
      <c r="X186" s="230">
        <v>149</v>
      </c>
      <c r="Y186" s="230">
        <v>61</v>
      </c>
      <c r="Z186" s="233">
        <v>4.8475016223231666</v>
      </c>
      <c r="AA186" s="233">
        <v>1.4081765087605451</v>
      </c>
      <c r="AB186" s="233">
        <v>2.8571428571428572</v>
      </c>
      <c r="AC186" s="267">
        <v>0</v>
      </c>
      <c r="AD186" s="233">
        <v>0</v>
      </c>
      <c r="AE186" s="267">
        <v>0</v>
      </c>
      <c r="AF186" s="267">
        <v>0</v>
      </c>
      <c r="AG186" s="233">
        <v>6.5929203539823007</v>
      </c>
      <c r="AH186" s="233">
        <v>-1.555419667410918</v>
      </c>
      <c r="AI186" s="233">
        <v>-2.0195186942880397</v>
      </c>
      <c r="AJ186" s="237">
        <v>5.8751248494262001</v>
      </c>
      <c r="AK186" s="268">
        <v>185</v>
      </c>
      <c r="AL186" s="269">
        <v>5.8751248494262001</v>
      </c>
      <c r="AM186" s="270">
        <v>50</v>
      </c>
      <c r="AN186" s="277" t="s">
        <v>12734</v>
      </c>
      <c r="AO186" s="233">
        <v>7.7314063767477226</v>
      </c>
      <c r="AP186" s="233">
        <v>-1.8562815273215225</v>
      </c>
      <c r="AQ186" s="230">
        <v>185</v>
      </c>
      <c r="AR186" s="233">
        <v>0</v>
      </c>
      <c r="AS186" s="249">
        <v>-1.711436312575942</v>
      </c>
      <c r="AT186" s="233"/>
      <c r="AU186" s="233">
        <v>0</v>
      </c>
      <c r="AV186" s="283">
        <v>0</v>
      </c>
      <c r="AW186" s="289">
        <v>563.5</v>
      </c>
      <c r="AX186" s="291">
        <v>434</v>
      </c>
      <c r="AY186" s="292">
        <v>129.5</v>
      </c>
      <c r="AZ186" s="293">
        <v>495</v>
      </c>
      <c r="BA186" s="293">
        <v>664</v>
      </c>
      <c r="BB186" s="289"/>
    </row>
    <row r="187" spans="1:54">
      <c r="A187" s="65" t="s">
        <v>1957</v>
      </c>
      <c r="B187" s="1" t="s">
        <v>5329</v>
      </c>
      <c r="C187" s="1" t="s">
        <v>4065</v>
      </c>
      <c r="D187" s="122" t="s">
        <v>1053</v>
      </c>
      <c r="E187" s="1" t="s">
        <v>1441</v>
      </c>
      <c r="F187" s="1" t="s">
        <v>6289</v>
      </c>
      <c r="G187" s="1" t="s">
        <v>1367</v>
      </c>
      <c r="H187" s="1">
        <v>9939</v>
      </c>
      <c r="I187" s="1" t="s">
        <v>7795</v>
      </c>
      <c r="J187" s="1" t="e">
        <v>#VALUE!</v>
      </c>
      <c r="K187" s="1" t="s">
        <v>3398</v>
      </c>
      <c r="L187" s="176">
        <v>62</v>
      </c>
      <c r="M187" s="176">
        <v>0</v>
      </c>
      <c r="N187" s="68">
        <v>3</v>
      </c>
      <c r="O187" s="68">
        <v>3</v>
      </c>
      <c r="P187" s="68">
        <v>0</v>
      </c>
      <c r="Q187" s="77">
        <v>1</v>
      </c>
      <c r="R187" s="77">
        <v>17</v>
      </c>
      <c r="S187" s="77">
        <v>18</v>
      </c>
      <c r="T187" s="77">
        <v>57</v>
      </c>
      <c r="U187" s="77">
        <v>46</v>
      </c>
      <c r="V187" s="77">
        <v>17</v>
      </c>
      <c r="W187" s="77">
        <v>5</v>
      </c>
      <c r="X187" s="77">
        <v>48</v>
      </c>
      <c r="Y187" s="77">
        <v>13</v>
      </c>
      <c r="Z187" s="54">
        <v>2.6842105263157894</v>
      </c>
      <c r="AA187" s="54">
        <v>1.0350877192982457</v>
      </c>
      <c r="AB187" s="54">
        <v>1.4285714285714286</v>
      </c>
      <c r="AC187" s="54">
        <v>0</v>
      </c>
      <c r="AD187" s="54">
        <v>0.26315789473684209</v>
      </c>
      <c r="AE187" s="54">
        <v>0</v>
      </c>
      <c r="AF187" s="54">
        <v>0</v>
      </c>
      <c r="AG187" s="54">
        <v>2.1238938053097343</v>
      </c>
      <c r="AH187" s="54">
        <v>1.3225315053316746</v>
      </c>
      <c r="AI187" s="54">
        <v>0.7356157302477152</v>
      </c>
      <c r="AJ187" s="54">
        <v>5.8737703641973944</v>
      </c>
      <c r="AK187" s="77">
        <v>186</v>
      </c>
      <c r="AL187" s="54">
        <v>5.8737703641973944</v>
      </c>
      <c r="AM187" s="59">
        <v>51</v>
      </c>
      <c r="AN187" s="59" t="s">
        <v>12734</v>
      </c>
      <c r="AO187" s="54">
        <v>7.7314063767477226</v>
      </c>
      <c r="AP187" s="54">
        <v>-1.8576360125503282</v>
      </c>
      <c r="AQ187" s="77">
        <v>186</v>
      </c>
      <c r="AR187" s="54">
        <v>0</v>
      </c>
      <c r="AS187" s="60">
        <v>-1.7134147842571914</v>
      </c>
      <c r="AT187" s="54"/>
      <c r="AU187" s="54">
        <v>0</v>
      </c>
      <c r="AV187" s="60">
        <v>0</v>
      </c>
      <c r="AW187" s="114">
        <v>731</v>
      </c>
      <c r="AX187" s="172">
        <v>435</v>
      </c>
      <c r="AY187" s="114">
        <v>296</v>
      </c>
      <c r="AZ187" s="165">
        <v>631</v>
      </c>
      <c r="BA187" s="165">
        <v>631</v>
      </c>
      <c r="BB187" s="73"/>
    </row>
    <row r="188" spans="1:54">
      <c r="A188" s="185" t="s">
        <v>1583</v>
      </c>
      <c r="B188" s="1" t="s">
        <v>5198</v>
      </c>
      <c r="C188" s="1" t="s">
        <v>4375</v>
      </c>
      <c r="D188" s="122" t="s">
        <v>938</v>
      </c>
      <c r="E188" s="1" t="s">
        <v>1441</v>
      </c>
      <c r="F188" s="1" t="s">
        <v>6289</v>
      </c>
      <c r="G188" s="1" t="s">
        <v>1367</v>
      </c>
      <c r="H188" s="1">
        <v>4338</v>
      </c>
      <c r="I188" s="1" t="s">
        <v>7525</v>
      </c>
      <c r="J188" s="1" t="e">
        <v>#VALUE!</v>
      </c>
      <c r="K188" s="1" t="s">
        <v>5803</v>
      </c>
      <c r="L188" s="176">
        <v>38</v>
      </c>
      <c r="M188" s="176">
        <v>5</v>
      </c>
      <c r="N188" s="68">
        <v>5</v>
      </c>
      <c r="O188" s="68">
        <v>3</v>
      </c>
      <c r="P188" s="68">
        <v>0</v>
      </c>
      <c r="Q188" s="68">
        <v>2</v>
      </c>
      <c r="R188" s="68">
        <v>3</v>
      </c>
      <c r="S188" s="68">
        <v>5</v>
      </c>
      <c r="T188" s="68">
        <v>76.2</v>
      </c>
      <c r="U188" s="68">
        <v>65</v>
      </c>
      <c r="V188" s="68">
        <v>32</v>
      </c>
      <c r="W188" s="68">
        <v>8</v>
      </c>
      <c r="X188" s="68">
        <v>74</v>
      </c>
      <c r="Y188" s="68">
        <v>37</v>
      </c>
      <c r="Z188" s="5">
        <v>3.7795275590551181</v>
      </c>
      <c r="AA188" s="5">
        <v>1.3385826771653542</v>
      </c>
      <c r="AB188" s="5">
        <v>2.3809523809523809</v>
      </c>
      <c r="AC188" s="5">
        <v>0</v>
      </c>
      <c r="AD188" s="5">
        <v>0.52631578947368418</v>
      </c>
      <c r="AE188" s="5">
        <v>0</v>
      </c>
      <c r="AF188" s="5">
        <v>0</v>
      </c>
      <c r="AG188" s="5">
        <v>3.2743362831858405</v>
      </c>
      <c r="AH188" s="5">
        <v>0.45251460648414138</v>
      </c>
      <c r="AI188" s="5">
        <v>-0.76360270103897188</v>
      </c>
      <c r="AJ188" s="5">
        <v>5.8705163590570741</v>
      </c>
      <c r="AK188" s="68">
        <v>187</v>
      </c>
      <c r="AL188" s="5">
        <v>5.8705163590570741</v>
      </c>
      <c r="AM188" s="17">
        <v>52</v>
      </c>
      <c r="AN188" s="17" t="s">
        <v>12734</v>
      </c>
      <c r="AO188" s="5">
        <v>7.7314063767477226</v>
      </c>
      <c r="AP188" s="5">
        <v>-1.8608900176906484</v>
      </c>
      <c r="AQ188" s="68">
        <v>187</v>
      </c>
      <c r="AR188" s="14">
        <v>0</v>
      </c>
      <c r="AS188" s="42">
        <v>-1.7181678497641806</v>
      </c>
      <c r="AT188" s="19"/>
      <c r="AU188" s="19">
        <v>0</v>
      </c>
      <c r="AV188" s="42">
        <v>0</v>
      </c>
      <c r="AW188" s="114">
        <v>678.33</v>
      </c>
      <c r="AX188" s="172">
        <v>436</v>
      </c>
      <c r="AY188" s="114">
        <v>242.33000000000004</v>
      </c>
      <c r="AZ188" s="165">
        <v>642</v>
      </c>
      <c r="BA188" s="165">
        <v>726</v>
      </c>
      <c r="BB188" s="105"/>
    </row>
    <row r="189" spans="1:54">
      <c r="A189" s="185" t="s">
        <v>9873</v>
      </c>
      <c r="B189" s="33" t="s">
        <v>9874</v>
      </c>
      <c r="C189" s="33" t="s">
        <v>4243</v>
      </c>
      <c r="D189" s="122" t="s">
        <v>9701</v>
      </c>
      <c r="E189" s="33" t="s">
        <v>1404</v>
      </c>
      <c r="F189" s="1" t="s">
        <v>3643</v>
      </c>
      <c r="G189" s="1" t="s">
        <v>1367</v>
      </c>
      <c r="H189" s="26">
        <v>12778</v>
      </c>
      <c r="I189" s="26" t="s">
        <v>9875</v>
      </c>
      <c r="J189" s="26" t="e">
        <v>#VALUE!</v>
      </c>
      <c r="K189" s="26" t="s">
        <v>9876</v>
      </c>
      <c r="L189" s="177">
        <v>52</v>
      </c>
      <c r="M189" s="177">
        <v>0</v>
      </c>
      <c r="N189" s="68">
        <v>4</v>
      </c>
      <c r="O189" s="68">
        <v>2</v>
      </c>
      <c r="P189" s="68">
        <v>0</v>
      </c>
      <c r="Q189" s="97">
        <v>0</v>
      </c>
      <c r="R189" s="97">
        <v>3</v>
      </c>
      <c r="S189" s="97">
        <v>3</v>
      </c>
      <c r="T189" s="97">
        <v>95.2</v>
      </c>
      <c r="U189" s="97">
        <v>85</v>
      </c>
      <c r="V189" s="97">
        <v>49</v>
      </c>
      <c r="W189" s="97">
        <v>18</v>
      </c>
      <c r="X189" s="97">
        <v>88</v>
      </c>
      <c r="Y189" s="97">
        <v>22</v>
      </c>
      <c r="Z189" s="27">
        <v>4.6323529411764701</v>
      </c>
      <c r="AA189" s="27">
        <v>1.1239495798319328</v>
      </c>
      <c r="AB189" s="27">
        <v>1.9047619047619047</v>
      </c>
      <c r="AC189" s="27">
        <v>0</v>
      </c>
      <c r="AD189" s="27">
        <v>0</v>
      </c>
      <c r="AE189" s="27">
        <v>0</v>
      </c>
      <c r="AF189" s="27">
        <v>0</v>
      </c>
      <c r="AG189" s="27">
        <v>3.8938053097345131</v>
      </c>
      <c r="AH189" s="27">
        <v>-0.67252844899245257</v>
      </c>
      <c r="AI189" s="27">
        <v>0.69442729809141479</v>
      </c>
      <c r="AJ189" s="27">
        <v>5.8204660635953793</v>
      </c>
      <c r="AK189" s="97">
        <v>188</v>
      </c>
      <c r="AL189" s="27">
        <v>5.8204660635953793</v>
      </c>
      <c r="AM189" s="28">
        <v>53</v>
      </c>
      <c r="AN189" s="28" t="s">
        <v>12734</v>
      </c>
      <c r="AO189" s="27">
        <v>7.7314063767477226</v>
      </c>
      <c r="AP189" s="27">
        <v>-1.9109403131523433</v>
      </c>
      <c r="AQ189" s="97">
        <v>188</v>
      </c>
      <c r="AR189" s="27">
        <v>0</v>
      </c>
      <c r="AS189" s="43">
        <v>-1.7912753965304358</v>
      </c>
      <c r="AT189" s="27"/>
      <c r="AU189" s="27">
        <v>0</v>
      </c>
      <c r="AV189" s="43">
        <v>0</v>
      </c>
      <c r="AW189" s="114">
        <v>719.67</v>
      </c>
      <c r="AX189" s="172">
        <v>440</v>
      </c>
      <c r="AY189" s="114">
        <v>279.66999999999996</v>
      </c>
      <c r="AZ189" s="165">
        <v>596</v>
      </c>
      <c r="BA189" s="165">
        <v>750</v>
      </c>
      <c r="BB189" s="105"/>
    </row>
    <row r="190" spans="1:54">
      <c r="A190" s="119" t="s">
        <v>1944</v>
      </c>
      <c r="B190" s="26" t="s">
        <v>5327</v>
      </c>
      <c r="C190" s="26" t="s">
        <v>5187</v>
      </c>
      <c r="D190" s="122" t="s">
        <v>1136</v>
      </c>
      <c r="E190" s="26" t="s">
        <v>1407</v>
      </c>
      <c r="F190" s="1" t="s">
        <v>3643</v>
      </c>
      <c r="G190" s="1" t="s">
        <v>1367</v>
      </c>
      <c r="H190" s="115">
        <v>7773</v>
      </c>
      <c r="I190" s="115" t="s">
        <v>6387</v>
      </c>
      <c r="J190" s="115" t="e">
        <v>#VALUE!</v>
      </c>
      <c r="K190" s="115" t="s">
        <v>3385</v>
      </c>
      <c r="L190" s="178">
        <v>50</v>
      </c>
      <c r="M190" s="178">
        <v>0</v>
      </c>
      <c r="N190" s="116">
        <v>5</v>
      </c>
      <c r="O190" s="116">
        <v>2</v>
      </c>
      <c r="P190" s="116">
        <v>0</v>
      </c>
      <c r="Q190" s="116">
        <v>11</v>
      </c>
      <c r="R190" s="116">
        <v>6</v>
      </c>
      <c r="S190" s="116">
        <v>17</v>
      </c>
      <c r="T190" s="116">
        <v>47.1</v>
      </c>
      <c r="U190" s="116">
        <v>55</v>
      </c>
      <c r="V190" s="116">
        <v>26</v>
      </c>
      <c r="W190" s="116">
        <v>12</v>
      </c>
      <c r="X190" s="116">
        <v>43</v>
      </c>
      <c r="Y190" s="116">
        <v>11</v>
      </c>
      <c r="Z190" s="117">
        <v>4.968152866242038</v>
      </c>
      <c r="AA190" s="117">
        <v>1.4012738853503184</v>
      </c>
      <c r="AB190" s="117">
        <v>2.3809523809523809</v>
      </c>
      <c r="AC190" s="117">
        <v>0</v>
      </c>
      <c r="AD190" s="117">
        <v>2.8947368421052633</v>
      </c>
      <c r="AE190" s="117">
        <v>0</v>
      </c>
      <c r="AF190" s="117">
        <v>0</v>
      </c>
      <c r="AG190" s="117">
        <v>1.902654867256637</v>
      </c>
      <c r="AH190" s="117">
        <v>-0.55433177266115374</v>
      </c>
      <c r="AI190" s="117">
        <v>-0.81165512713525856</v>
      </c>
      <c r="AJ190" s="117">
        <v>5.8123571905178686</v>
      </c>
      <c r="AK190" s="116">
        <v>189</v>
      </c>
      <c r="AL190" s="117">
        <v>5.8123571905178686</v>
      </c>
      <c r="AM190" s="120">
        <v>54</v>
      </c>
      <c r="AN190" s="120" t="s">
        <v>12734</v>
      </c>
      <c r="AO190" s="27">
        <v>7.7314063767477226</v>
      </c>
      <c r="AP190" s="27">
        <v>-1.919049186229854</v>
      </c>
      <c r="AQ190" s="116">
        <v>189</v>
      </c>
      <c r="AR190" s="117">
        <v>0</v>
      </c>
      <c r="AS190" s="118">
        <v>-1.8031198784114557</v>
      </c>
      <c r="AT190" s="117"/>
      <c r="AU190" s="117">
        <v>0</v>
      </c>
      <c r="AV190" s="118">
        <v>0</v>
      </c>
      <c r="AW190" s="121">
        <v>0</v>
      </c>
      <c r="AX190" s="173">
        <v>441</v>
      </c>
      <c r="AY190" s="121">
        <v>0</v>
      </c>
      <c r="AZ190" s="166">
        <v>0</v>
      </c>
      <c r="BA190" s="166">
        <v>0</v>
      </c>
      <c r="BB190" s="121"/>
    </row>
    <row r="191" spans="1:54">
      <c r="A191" s="185" t="s">
        <v>2160</v>
      </c>
      <c r="B191" s="33" t="s">
        <v>5406</v>
      </c>
      <c r="C191" s="33" t="s">
        <v>4796</v>
      </c>
      <c r="D191" s="122" t="s">
        <v>838</v>
      </c>
      <c r="E191" s="33" t="s">
        <v>1431</v>
      </c>
      <c r="F191" s="1" t="s">
        <v>3643</v>
      </c>
      <c r="G191" s="1" t="s">
        <v>1367</v>
      </c>
      <c r="H191" s="1">
        <v>1994</v>
      </c>
      <c r="I191" s="1" t="s">
        <v>7496</v>
      </c>
      <c r="J191" s="1" t="e">
        <v>#VALUE!</v>
      </c>
      <c r="K191" s="1" t="s">
        <v>3565</v>
      </c>
      <c r="L191" s="176">
        <v>34</v>
      </c>
      <c r="M191" s="176">
        <v>34</v>
      </c>
      <c r="N191" s="68">
        <v>11</v>
      </c>
      <c r="O191" s="68">
        <v>12</v>
      </c>
      <c r="P191" s="68">
        <v>0</v>
      </c>
      <c r="Q191" s="68">
        <v>0</v>
      </c>
      <c r="R191" s="68">
        <v>0</v>
      </c>
      <c r="S191" s="68">
        <v>0</v>
      </c>
      <c r="T191" s="68">
        <v>187</v>
      </c>
      <c r="U191" s="68">
        <v>225</v>
      </c>
      <c r="V191" s="68">
        <v>98</v>
      </c>
      <c r="W191" s="68">
        <v>30</v>
      </c>
      <c r="X191" s="68">
        <v>114</v>
      </c>
      <c r="Y191" s="68">
        <v>47</v>
      </c>
      <c r="Z191" s="5">
        <v>4.7165775401069521</v>
      </c>
      <c r="AA191" s="5">
        <v>1.4545454545454546</v>
      </c>
      <c r="AB191" s="5">
        <v>5.2380952380952381</v>
      </c>
      <c r="AC191" s="5">
        <v>0</v>
      </c>
      <c r="AD191" s="5">
        <v>0</v>
      </c>
      <c r="AE191" s="5">
        <v>0</v>
      </c>
      <c r="AF191" s="5">
        <v>0</v>
      </c>
      <c r="AG191" s="5">
        <v>5.0442477876106189</v>
      </c>
      <c r="AH191" s="5">
        <v>-1.5151515151515151</v>
      </c>
      <c r="AI191" s="5">
        <v>-2.9702970297029729</v>
      </c>
      <c r="AJ191" s="5">
        <v>5.7968944808513676</v>
      </c>
      <c r="AK191" s="68">
        <v>190</v>
      </c>
      <c r="AL191" s="5">
        <v>5.7968944808513676</v>
      </c>
      <c r="AM191" s="17">
        <v>55</v>
      </c>
      <c r="AN191" s="17" t="s">
        <v>12734</v>
      </c>
      <c r="AO191" s="5">
        <v>7.7314063767477226</v>
      </c>
      <c r="AP191" s="5">
        <v>-1.934511895896355</v>
      </c>
      <c r="AQ191" s="68">
        <v>190</v>
      </c>
      <c r="AR191" s="14">
        <v>0</v>
      </c>
      <c r="AS191" s="42">
        <v>-1.8257059742506287</v>
      </c>
      <c r="AT191" s="19"/>
      <c r="AU191" s="19">
        <v>0</v>
      </c>
      <c r="AV191" s="42">
        <v>0</v>
      </c>
      <c r="AW191" s="114">
        <v>694.83</v>
      </c>
      <c r="AX191" s="172">
        <v>442</v>
      </c>
      <c r="AY191" s="114">
        <v>252.83000000000004</v>
      </c>
      <c r="AZ191" s="165">
        <v>585</v>
      </c>
      <c r="BA191" s="165">
        <v>714</v>
      </c>
      <c r="BB191" s="73"/>
    </row>
    <row r="192" spans="1:54">
      <c r="A192" s="185" t="s">
        <v>10341</v>
      </c>
      <c r="B192" s="33" t="s">
        <v>3958</v>
      </c>
      <c r="C192" s="33" t="s">
        <v>4043</v>
      </c>
      <c r="D192" s="122" t="s">
        <v>10261</v>
      </c>
      <c r="E192" s="33" t="s">
        <v>1428</v>
      </c>
      <c r="F192" s="1" t="s">
        <v>6289</v>
      </c>
      <c r="G192" s="1" t="s">
        <v>1367</v>
      </c>
      <c r="H192" s="1">
        <v>11847</v>
      </c>
      <c r="I192" s="1" t="s">
        <v>10262</v>
      </c>
      <c r="J192" s="1" t="e">
        <v>#VALUE!</v>
      </c>
      <c r="K192" s="1" t="s">
        <v>10342</v>
      </c>
      <c r="L192" s="176">
        <v>58</v>
      </c>
      <c r="M192" s="176">
        <v>0</v>
      </c>
      <c r="N192" s="68">
        <v>1</v>
      </c>
      <c r="O192" s="68">
        <v>3</v>
      </c>
      <c r="P192" s="68">
        <v>0</v>
      </c>
      <c r="Q192" s="68">
        <v>4</v>
      </c>
      <c r="R192" s="68">
        <v>18</v>
      </c>
      <c r="S192" s="68">
        <v>22</v>
      </c>
      <c r="T192" s="68">
        <v>55.2</v>
      </c>
      <c r="U192" s="68">
        <v>52</v>
      </c>
      <c r="V192" s="68">
        <v>21</v>
      </c>
      <c r="W192" s="68">
        <v>9</v>
      </c>
      <c r="X192" s="68">
        <v>65</v>
      </c>
      <c r="Y192" s="68">
        <v>5</v>
      </c>
      <c r="Z192" s="5">
        <v>3.4239130434782608</v>
      </c>
      <c r="AA192" s="5">
        <v>1.0326086956521738</v>
      </c>
      <c r="AB192" s="5">
        <v>0.47619047619047616</v>
      </c>
      <c r="AC192" s="5">
        <v>0</v>
      </c>
      <c r="AD192" s="5">
        <v>1.0526315789473684</v>
      </c>
      <c r="AE192" s="5">
        <v>0</v>
      </c>
      <c r="AF192" s="5">
        <v>0</v>
      </c>
      <c r="AG192" s="5">
        <v>2.8761061946902653</v>
      </c>
      <c r="AH192" s="5">
        <v>0.65570496604980744</v>
      </c>
      <c r="AI192" s="5">
        <v>0.71677051875072906</v>
      </c>
      <c r="AJ192" s="5">
        <v>5.7774037346286464</v>
      </c>
      <c r="AK192" s="68">
        <v>191</v>
      </c>
      <c r="AL192" s="5">
        <v>5.7774037346286464</v>
      </c>
      <c r="AM192" s="17">
        <v>56</v>
      </c>
      <c r="AN192" s="17" t="s">
        <v>12734</v>
      </c>
      <c r="AO192" s="5">
        <v>7.7314063767477226</v>
      </c>
      <c r="AP192" s="5">
        <v>-1.9540026421190761</v>
      </c>
      <c r="AQ192" s="68">
        <v>191</v>
      </c>
      <c r="AR192" s="14">
        <v>0</v>
      </c>
      <c r="AS192" s="42">
        <v>-1.854175749060996</v>
      </c>
      <c r="AT192" s="19"/>
      <c r="AU192" s="19">
        <v>0</v>
      </c>
      <c r="AV192" s="42">
        <v>0</v>
      </c>
      <c r="AW192" s="114">
        <v>620.16999999999996</v>
      </c>
      <c r="AX192" s="172">
        <v>443</v>
      </c>
      <c r="AY192" s="114">
        <v>177.16999999999996</v>
      </c>
      <c r="AZ192" s="165">
        <v>530</v>
      </c>
      <c r="BA192" s="165">
        <v>714</v>
      </c>
      <c r="BB192" s="73"/>
    </row>
    <row r="193" spans="1:54">
      <c r="A193" s="224" t="s">
        <v>11719</v>
      </c>
      <c r="B193" s="33" t="s">
        <v>11721</v>
      </c>
      <c r="C193" s="33" t="s">
        <v>3982</v>
      </c>
      <c r="D193" s="122" t="s">
        <v>11720</v>
      </c>
      <c r="E193" s="33" t="s">
        <v>1388</v>
      </c>
      <c r="F193" s="1" t="s">
        <v>3643</v>
      </c>
      <c r="G193" s="1" t="s">
        <v>1367</v>
      </c>
      <c r="H193" s="1">
        <v>19479</v>
      </c>
      <c r="I193" s="1" t="s">
        <v>11722</v>
      </c>
      <c r="J193" s="1" t="e">
        <v>#VALUE!</v>
      </c>
      <c r="K193" s="1" t="s">
        <v>11723</v>
      </c>
      <c r="L193" s="176">
        <v>10</v>
      </c>
      <c r="M193" s="176">
        <v>10</v>
      </c>
      <c r="N193" s="68">
        <v>3</v>
      </c>
      <c r="O193" s="68">
        <v>4</v>
      </c>
      <c r="P193" s="68">
        <v>0</v>
      </c>
      <c r="Q193" s="68">
        <v>0</v>
      </c>
      <c r="R193" s="68">
        <v>0</v>
      </c>
      <c r="S193" s="68">
        <v>0</v>
      </c>
      <c r="T193" s="68">
        <v>57.2</v>
      </c>
      <c r="U193" s="68">
        <v>44</v>
      </c>
      <c r="V193" s="68">
        <v>15</v>
      </c>
      <c r="W193" s="68">
        <v>4</v>
      </c>
      <c r="X193" s="68">
        <v>46</v>
      </c>
      <c r="Y193" s="68">
        <v>16</v>
      </c>
      <c r="Z193" s="5">
        <v>2.36013986013986</v>
      </c>
      <c r="AA193" s="5">
        <v>1.048951048951049</v>
      </c>
      <c r="AB193" s="5">
        <v>1.4285714285714286</v>
      </c>
      <c r="AC193" s="5">
        <v>0</v>
      </c>
      <c r="AD193" s="5">
        <v>0</v>
      </c>
      <c r="AE193" s="5">
        <v>0</v>
      </c>
      <c r="AF193" s="5">
        <v>0</v>
      </c>
      <c r="AG193" s="5">
        <v>2.0353982300884956</v>
      </c>
      <c r="AH193" s="5">
        <v>1.6118908101362222</v>
      </c>
      <c r="AI193" s="5">
        <v>0.67586263926746915</v>
      </c>
      <c r="AJ193" s="5">
        <v>5.7517231080636151</v>
      </c>
      <c r="AK193" s="68">
        <v>192</v>
      </c>
      <c r="AL193" s="5">
        <v>5.7517231080636151</v>
      </c>
      <c r="AM193" s="17">
        <v>57</v>
      </c>
      <c r="AN193" s="17" t="s">
        <v>12734</v>
      </c>
      <c r="AO193" s="5">
        <v>7.7314063767477226</v>
      </c>
      <c r="AP193" s="5">
        <v>-1.9796832686841075</v>
      </c>
      <c r="AQ193" s="68">
        <v>192</v>
      </c>
      <c r="AR193" s="14">
        <v>0</v>
      </c>
      <c r="AS193" s="42">
        <v>-1.8916869683309532</v>
      </c>
      <c r="AT193" s="19"/>
      <c r="AU193" s="19">
        <v>0</v>
      </c>
      <c r="AV193" s="42">
        <v>0</v>
      </c>
      <c r="AW193" s="114">
        <v>285</v>
      </c>
      <c r="AX193" s="172">
        <v>444</v>
      </c>
      <c r="AY193" s="114">
        <v>-159</v>
      </c>
      <c r="AZ193" s="165">
        <v>232</v>
      </c>
      <c r="BA193" s="165">
        <v>314</v>
      </c>
      <c r="BB193" s="73"/>
    </row>
    <row r="194" spans="1:54">
      <c r="A194" s="222" t="s">
        <v>9459</v>
      </c>
      <c r="B194" s="33" t="s">
        <v>4350</v>
      </c>
      <c r="C194" s="33" t="s">
        <v>9460</v>
      </c>
      <c r="D194" s="122" t="s">
        <v>8367</v>
      </c>
      <c r="E194" s="33" t="s">
        <v>1419</v>
      </c>
      <c r="F194" s="1" t="s">
        <v>6289</v>
      </c>
      <c r="G194" s="1" t="s">
        <v>1367</v>
      </c>
      <c r="H194" s="1">
        <v>14375</v>
      </c>
      <c r="I194" s="1" t="s">
        <v>10005</v>
      </c>
      <c r="J194" s="1" t="e">
        <v>#VALUE!</v>
      </c>
      <c r="K194" s="1" t="s">
        <v>9461</v>
      </c>
      <c r="L194" s="176">
        <v>69</v>
      </c>
      <c r="M194" s="176">
        <v>0</v>
      </c>
      <c r="N194" s="68">
        <v>5</v>
      </c>
      <c r="O194" s="68">
        <v>3</v>
      </c>
      <c r="P194" s="68">
        <v>0</v>
      </c>
      <c r="Q194" s="77">
        <v>0</v>
      </c>
      <c r="R194" s="77">
        <v>22</v>
      </c>
      <c r="S194" s="77">
        <v>22</v>
      </c>
      <c r="T194" s="77">
        <v>56</v>
      </c>
      <c r="U194" s="77">
        <v>44</v>
      </c>
      <c r="V194" s="77">
        <v>20</v>
      </c>
      <c r="W194" s="77">
        <v>7</v>
      </c>
      <c r="X194" s="77">
        <v>78</v>
      </c>
      <c r="Y194" s="77">
        <v>35</v>
      </c>
      <c r="Z194" s="54">
        <v>3.2142857142857144</v>
      </c>
      <c r="AA194" s="54">
        <v>1.4107142857142858</v>
      </c>
      <c r="AB194" s="54">
        <v>2.3809523809523809</v>
      </c>
      <c r="AC194" s="54">
        <v>0</v>
      </c>
      <c r="AD194" s="54">
        <v>0</v>
      </c>
      <c r="AE194" s="54">
        <v>0</v>
      </c>
      <c r="AF194" s="54">
        <v>0</v>
      </c>
      <c r="AG194" s="54">
        <v>3.4513274336283182</v>
      </c>
      <c r="AH194" s="54">
        <v>0.84451343460103978</v>
      </c>
      <c r="AI194" s="54">
        <v>-0.95507943077264978</v>
      </c>
      <c r="AJ194" s="54">
        <v>5.7217138184090892</v>
      </c>
      <c r="AK194" s="77">
        <v>193</v>
      </c>
      <c r="AL194" s="54">
        <v>5.7217138184090892</v>
      </c>
      <c r="AM194" s="59">
        <v>58</v>
      </c>
      <c r="AN194" s="59" t="s">
        <v>12734</v>
      </c>
      <c r="AO194" s="54">
        <v>7.7314063767477226</v>
      </c>
      <c r="AP194" s="54">
        <v>-2.0096925583386334</v>
      </c>
      <c r="AQ194" s="77">
        <v>193</v>
      </c>
      <c r="AR194" s="54">
        <v>0</v>
      </c>
      <c r="AS194" s="60">
        <v>-1.9355209862244025</v>
      </c>
      <c r="AT194" s="54"/>
      <c r="AU194" s="54">
        <v>0</v>
      </c>
      <c r="AV194" s="60">
        <v>0</v>
      </c>
      <c r="AW194" s="114">
        <v>668.83</v>
      </c>
      <c r="AX194" s="172">
        <v>445</v>
      </c>
      <c r="AY194" s="114">
        <v>223.83000000000004</v>
      </c>
      <c r="AZ194" s="165">
        <v>598</v>
      </c>
      <c r="BA194" s="165">
        <v>717</v>
      </c>
      <c r="BB194" s="73"/>
    </row>
    <row r="195" spans="1:54">
      <c r="A195" t="s">
        <v>12071</v>
      </c>
      <c r="B195" s="33" t="s">
        <v>12072</v>
      </c>
      <c r="C195" s="33" t="s">
        <v>4011</v>
      </c>
      <c r="D195" s="122" t="s">
        <v>10788</v>
      </c>
      <c r="E195" s="33" t="s">
        <v>1380</v>
      </c>
      <c r="F195" s="1" t="s">
        <v>3643</v>
      </c>
      <c r="G195" s="1" t="s">
        <v>1367</v>
      </c>
      <c r="H195" s="1">
        <v>3950</v>
      </c>
      <c r="I195" s="1" t="s">
        <v>12073</v>
      </c>
      <c r="J195" s="1" t="e">
        <v>#VALUE!</v>
      </c>
      <c r="K195" s="1" t="s">
        <v>12074</v>
      </c>
      <c r="L195" s="176">
        <v>50</v>
      </c>
      <c r="M195" s="176">
        <v>0</v>
      </c>
      <c r="N195" s="68">
        <v>5</v>
      </c>
      <c r="O195" s="68">
        <v>2</v>
      </c>
      <c r="P195" s="68">
        <v>0</v>
      </c>
      <c r="Q195" s="68">
        <v>5</v>
      </c>
      <c r="R195" s="68">
        <v>1</v>
      </c>
      <c r="S195" s="68">
        <v>6</v>
      </c>
      <c r="T195" s="68">
        <v>50.2</v>
      </c>
      <c r="U195" s="68">
        <v>51</v>
      </c>
      <c r="V195" s="68">
        <v>23</v>
      </c>
      <c r="W195" s="68">
        <v>7</v>
      </c>
      <c r="X195" s="68">
        <v>64</v>
      </c>
      <c r="Y195" s="68">
        <v>20</v>
      </c>
      <c r="Z195" s="5">
        <v>4.1235059760956174</v>
      </c>
      <c r="AA195" s="5">
        <v>1.4143426294820716</v>
      </c>
      <c r="AB195" s="5">
        <v>2.3809523809523809</v>
      </c>
      <c r="AC195" s="5">
        <v>0</v>
      </c>
      <c r="AD195" s="5">
        <v>1.3157894736842106</v>
      </c>
      <c r="AE195" s="5">
        <v>0</v>
      </c>
      <c r="AF195" s="5">
        <v>0</v>
      </c>
      <c r="AG195" s="5">
        <v>2.831858407079646</v>
      </c>
      <c r="AH195" s="5">
        <v>6.191783772142765E-2</v>
      </c>
      <c r="AI195" s="5">
        <v>-0.89958115501422509</v>
      </c>
      <c r="AJ195" s="5">
        <v>5.6909369444234397</v>
      </c>
      <c r="AK195" s="68">
        <v>194</v>
      </c>
      <c r="AL195" s="5">
        <v>5.6909369444234397</v>
      </c>
      <c r="AM195" s="17">
        <v>59</v>
      </c>
      <c r="AN195" s="17" t="s">
        <v>12734</v>
      </c>
      <c r="AO195" s="5">
        <v>7.7314063767477226</v>
      </c>
      <c r="AP195" s="5">
        <v>-2.0404694323242829</v>
      </c>
      <c r="AQ195" s="68">
        <v>194</v>
      </c>
      <c r="AR195" s="14">
        <v>0</v>
      </c>
      <c r="AS195" s="42">
        <v>-1.9804762004438077</v>
      </c>
      <c r="AT195" s="19"/>
      <c r="AU195" s="19">
        <v>0</v>
      </c>
      <c r="AV195" s="42">
        <v>0</v>
      </c>
      <c r="AW195" s="114">
        <v>520.16999999999996</v>
      </c>
      <c r="AX195" s="172">
        <v>446</v>
      </c>
      <c r="AY195" s="114">
        <v>74.169999999999959</v>
      </c>
      <c r="AZ195" s="165">
        <v>350</v>
      </c>
      <c r="BA195" s="165">
        <v>704</v>
      </c>
      <c r="BB195" s="73"/>
    </row>
    <row r="196" spans="1:54">
      <c r="A196" s="185" t="s">
        <v>5689</v>
      </c>
      <c r="B196" s="33" t="s">
        <v>5690</v>
      </c>
      <c r="C196" s="33" t="s">
        <v>5691</v>
      </c>
      <c r="D196" s="122" t="s">
        <v>5747</v>
      </c>
      <c r="E196" s="33" t="s">
        <v>1435</v>
      </c>
      <c r="F196" s="1" t="s">
        <v>3643</v>
      </c>
      <c r="G196" s="1" t="s">
        <v>1367</v>
      </c>
      <c r="H196" s="1">
        <v>13360</v>
      </c>
      <c r="I196" s="1" t="s">
        <v>6536</v>
      </c>
      <c r="J196" s="1" t="e">
        <v>#VALUE!</v>
      </c>
      <c r="K196" s="1" t="s">
        <v>5748</v>
      </c>
      <c r="L196" s="176">
        <v>59</v>
      </c>
      <c r="M196" s="176">
        <v>7</v>
      </c>
      <c r="N196" s="68">
        <v>3</v>
      </c>
      <c r="O196" s="68">
        <v>3</v>
      </c>
      <c r="P196" s="68">
        <v>0</v>
      </c>
      <c r="Q196" s="68">
        <v>1</v>
      </c>
      <c r="R196" s="68">
        <v>15</v>
      </c>
      <c r="S196" s="68">
        <v>16</v>
      </c>
      <c r="T196" s="68">
        <v>61.1</v>
      </c>
      <c r="U196" s="68">
        <v>48</v>
      </c>
      <c r="V196" s="68">
        <v>22</v>
      </c>
      <c r="W196" s="68">
        <v>7</v>
      </c>
      <c r="X196" s="68">
        <v>64</v>
      </c>
      <c r="Y196" s="68">
        <v>22</v>
      </c>
      <c r="Z196" s="5">
        <v>3.2405891980360066</v>
      </c>
      <c r="AA196" s="5">
        <v>1.1456628477905073</v>
      </c>
      <c r="AB196" s="5">
        <v>1.4285714285714286</v>
      </c>
      <c r="AC196" s="5">
        <v>0</v>
      </c>
      <c r="AD196" s="5">
        <v>0.26315789473684209</v>
      </c>
      <c r="AE196" s="5">
        <v>0</v>
      </c>
      <c r="AF196" s="5">
        <v>0</v>
      </c>
      <c r="AG196" s="5">
        <v>2.831858407079646</v>
      </c>
      <c r="AH196" s="5">
        <v>0.88647734414755719</v>
      </c>
      <c r="AI196" s="5">
        <v>0.2675193466028184</v>
      </c>
      <c r="AJ196" s="5">
        <v>5.6775844211382918</v>
      </c>
      <c r="AK196" s="68">
        <v>195</v>
      </c>
      <c r="AL196" s="5">
        <v>5.6775844211382918</v>
      </c>
      <c r="AM196" s="17">
        <v>60</v>
      </c>
      <c r="AN196" s="17" t="s">
        <v>12734</v>
      </c>
      <c r="AO196" s="5">
        <v>7.7314063767477226</v>
      </c>
      <c r="AP196" s="5">
        <v>-2.0538219556094308</v>
      </c>
      <c r="AQ196" s="68">
        <v>195</v>
      </c>
      <c r="AR196" s="14">
        <v>0</v>
      </c>
      <c r="AS196" s="42">
        <v>-1.999979985816335</v>
      </c>
      <c r="AT196" s="19"/>
      <c r="AU196" s="19">
        <v>0</v>
      </c>
      <c r="AV196" s="42">
        <v>0</v>
      </c>
      <c r="AW196" s="114">
        <v>746.5</v>
      </c>
      <c r="AX196" s="172">
        <v>447</v>
      </c>
      <c r="AY196" s="114">
        <v>299.5</v>
      </c>
      <c r="AZ196" s="165">
        <v>727</v>
      </c>
      <c r="BA196" s="165">
        <v>748</v>
      </c>
      <c r="BB196" s="73"/>
    </row>
    <row r="197" spans="1:54">
      <c r="A197" s="185" t="s">
        <v>10934</v>
      </c>
      <c r="B197" s="33" t="s">
        <v>4116</v>
      </c>
      <c r="C197" s="33" t="s">
        <v>4282</v>
      </c>
      <c r="D197" s="122" t="s">
        <v>10461</v>
      </c>
      <c r="E197" s="33" t="s">
        <v>1412</v>
      </c>
      <c r="F197" s="1" t="s">
        <v>6289</v>
      </c>
      <c r="G197" s="1" t="s">
        <v>1367</v>
      </c>
      <c r="H197" s="1">
        <v>18679</v>
      </c>
      <c r="I197" s="1" t="s">
        <v>10935</v>
      </c>
      <c r="J197" s="1" t="e">
        <v>#VALUE!</v>
      </c>
      <c r="K197" s="1" t="s">
        <v>11224</v>
      </c>
      <c r="L197" s="176">
        <v>39</v>
      </c>
      <c r="M197" s="176">
        <v>8</v>
      </c>
      <c r="N197" s="68">
        <v>7</v>
      </c>
      <c r="O197" s="68">
        <v>3</v>
      </c>
      <c r="P197" s="68">
        <v>0</v>
      </c>
      <c r="Q197" s="68">
        <v>1</v>
      </c>
      <c r="R197" s="68">
        <v>5</v>
      </c>
      <c r="S197" s="68">
        <v>6</v>
      </c>
      <c r="T197" s="68">
        <v>85</v>
      </c>
      <c r="U197" s="68">
        <v>87</v>
      </c>
      <c r="V197" s="68">
        <v>50</v>
      </c>
      <c r="W197" s="68">
        <v>15</v>
      </c>
      <c r="X197" s="68">
        <v>115</v>
      </c>
      <c r="Y197" s="68">
        <v>37</v>
      </c>
      <c r="Z197" s="5">
        <v>5.2941176470588234</v>
      </c>
      <c r="AA197" s="5">
        <v>1.4588235294117646</v>
      </c>
      <c r="AB197" s="27">
        <v>3.333333333333333</v>
      </c>
      <c r="AC197" s="27">
        <v>0</v>
      </c>
      <c r="AD197" s="27">
        <v>0.26315789473684209</v>
      </c>
      <c r="AE197" s="27">
        <v>0</v>
      </c>
      <c r="AF197" s="27">
        <v>0</v>
      </c>
      <c r="AG197" s="27">
        <v>5.0884955752212386</v>
      </c>
      <c r="AH197" s="5">
        <v>-1.444230751866791</v>
      </c>
      <c r="AI197" s="5">
        <v>-1.6138691638213343</v>
      </c>
      <c r="AJ197" s="27">
        <v>5.6268868876032885</v>
      </c>
      <c r="AK197" s="97">
        <v>196</v>
      </c>
      <c r="AL197" s="27">
        <v>5.6268868876032885</v>
      </c>
      <c r="AM197" s="28">
        <v>61</v>
      </c>
      <c r="AN197" s="28" t="s">
        <v>12734</v>
      </c>
      <c r="AO197" s="27">
        <v>7.7314063767477226</v>
      </c>
      <c r="AP197" s="27">
        <v>-2.1045194891444341</v>
      </c>
      <c r="AQ197" s="97">
        <v>196</v>
      </c>
      <c r="AR197" s="27">
        <v>0</v>
      </c>
      <c r="AS197" s="43">
        <v>-2.0740329413414558</v>
      </c>
      <c r="AT197" s="27"/>
      <c r="AU197" s="27">
        <v>0</v>
      </c>
      <c r="AV197" s="43">
        <v>0</v>
      </c>
      <c r="AW197" s="114">
        <v>418.17</v>
      </c>
      <c r="AX197" s="172">
        <v>449</v>
      </c>
      <c r="AY197" s="114">
        <v>-30.829999999999984</v>
      </c>
      <c r="AZ197" s="165">
        <v>373</v>
      </c>
      <c r="BA197" s="165">
        <v>469</v>
      </c>
      <c r="BB197" s="73"/>
    </row>
    <row r="198" spans="1:54">
      <c r="A198" s="185" t="s">
        <v>1387</v>
      </c>
      <c r="B198" s="33" t="s">
        <v>5131</v>
      </c>
      <c r="C198" s="33" t="s">
        <v>4011</v>
      </c>
      <c r="D198" s="122" t="s">
        <v>1123</v>
      </c>
      <c r="E198" s="33" t="s">
        <v>1412</v>
      </c>
      <c r="F198" s="1" t="s">
        <v>6289</v>
      </c>
      <c r="G198" s="1" t="s">
        <v>1367</v>
      </c>
      <c r="H198" s="1">
        <v>4300</v>
      </c>
      <c r="I198" s="1" t="s">
        <v>7350</v>
      </c>
      <c r="J198" s="1" t="e">
        <v>#VALUE!</v>
      </c>
      <c r="K198" s="1" t="s">
        <v>2902</v>
      </c>
      <c r="L198" s="176">
        <v>67</v>
      </c>
      <c r="M198" s="176">
        <v>0</v>
      </c>
      <c r="N198" s="68">
        <v>8</v>
      </c>
      <c r="O198" s="68">
        <v>6</v>
      </c>
      <c r="P198" s="68">
        <v>0</v>
      </c>
      <c r="Q198" s="68">
        <v>4</v>
      </c>
      <c r="R198" s="68">
        <v>10</v>
      </c>
      <c r="S198" s="68">
        <v>14</v>
      </c>
      <c r="T198" s="68">
        <v>59.2</v>
      </c>
      <c r="U198" s="68">
        <v>53</v>
      </c>
      <c r="V198" s="68">
        <v>34</v>
      </c>
      <c r="W198" s="68">
        <v>8</v>
      </c>
      <c r="X198" s="68">
        <v>57</v>
      </c>
      <c r="Y198" s="68">
        <v>29</v>
      </c>
      <c r="Z198" s="5">
        <v>5.1689189189189184</v>
      </c>
      <c r="AA198" s="5">
        <v>1.3851351351351351</v>
      </c>
      <c r="AB198" s="5">
        <v>3.8095238095238093</v>
      </c>
      <c r="AC198" s="5">
        <v>0</v>
      </c>
      <c r="AD198" s="5">
        <v>1.0526315789473684</v>
      </c>
      <c r="AE198" s="5">
        <v>0</v>
      </c>
      <c r="AF198" s="5">
        <v>0</v>
      </c>
      <c r="AG198" s="5">
        <v>2.5221238938053094</v>
      </c>
      <c r="AH198" s="5">
        <v>-0.89100735071847048</v>
      </c>
      <c r="AI198" s="5">
        <v>-0.87324319346622592</v>
      </c>
      <c r="AJ198" s="5">
        <v>5.6200287380917908</v>
      </c>
      <c r="AK198" s="68">
        <v>197</v>
      </c>
      <c r="AL198" s="5">
        <v>5.6200287380917908</v>
      </c>
      <c r="AM198" s="17">
        <v>62</v>
      </c>
      <c r="AN198" s="17" t="s">
        <v>12734</v>
      </c>
      <c r="AO198" s="5">
        <v>7.7314063767477226</v>
      </c>
      <c r="AP198" s="5">
        <v>-2.1113776386559318</v>
      </c>
      <c r="AQ198" s="68">
        <v>197</v>
      </c>
      <c r="AR198" s="14">
        <v>0</v>
      </c>
      <c r="AS198" s="42">
        <v>-2.0840505142951562</v>
      </c>
      <c r="AT198" s="19"/>
      <c r="AU198" s="19">
        <v>0</v>
      </c>
      <c r="AV198" s="42">
        <v>0</v>
      </c>
      <c r="AW198" s="114">
        <v>0</v>
      </c>
      <c r="AX198" s="172">
        <v>450</v>
      </c>
      <c r="AY198" s="114">
        <v>0</v>
      </c>
      <c r="AZ198" s="165">
        <v>0</v>
      </c>
      <c r="BA198" s="165">
        <v>0</v>
      </c>
      <c r="BB198" s="73"/>
    </row>
    <row r="199" spans="1:54">
      <c r="A199" t="s">
        <v>5661</v>
      </c>
      <c r="B199" s="33" t="s">
        <v>4172</v>
      </c>
      <c r="C199" s="33" t="s">
        <v>5662</v>
      </c>
      <c r="D199" s="122" t="s">
        <v>5897</v>
      </c>
      <c r="E199" s="33" t="s">
        <v>1371</v>
      </c>
      <c r="F199" s="1" t="s">
        <v>6289</v>
      </c>
      <c r="G199" s="1" t="s">
        <v>1367</v>
      </c>
      <c r="H199" s="1">
        <v>12095</v>
      </c>
      <c r="I199" s="1" t="s">
        <v>8053</v>
      </c>
      <c r="J199" s="1" t="e">
        <v>#VALUE!</v>
      </c>
      <c r="K199" s="1" t="s">
        <v>5898</v>
      </c>
      <c r="L199" s="176">
        <v>64</v>
      </c>
      <c r="M199" s="176">
        <v>0</v>
      </c>
      <c r="N199" s="68">
        <v>1</v>
      </c>
      <c r="O199" s="68">
        <v>4</v>
      </c>
      <c r="P199" s="68">
        <v>0</v>
      </c>
      <c r="Q199" s="68">
        <v>0</v>
      </c>
      <c r="R199" s="68">
        <v>4</v>
      </c>
      <c r="S199" s="68">
        <v>4</v>
      </c>
      <c r="T199" s="68">
        <v>62.1</v>
      </c>
      <c r="U199" s="68">
        <v>40</v>
      </c>
      <c r="V199" s="68">
        <v>25</v>
      </c>
      <c r="W199" s="68">
        <v>15</v>
      </c>
      <c r="X199" s="68">
        <v>66</v>
      </c>
      <c r="Y199" s="68">
        <v>14</v>
      </c>
      <c r="Z199" s="5">
        <v>3.6231884057971016</v>
      </c>
      <c r="AA199" s="5">
        <v>0.86956521739130432</v>
      </c>
      <c r="AB199" s="5">
        <v>0.47619047619047616</v>
      </c>
      <c r="AC199" s="5">
        <v>0</v>
      </c>
      <c r="AD199" s="5">
        <v>0</v>
      </c>
      <c r="AE199" s="5">
        <v>0</v>
      </c>
      <c r="AF199" s="5">
        <v>0</v>
      </c>
      <c r="AG199" s="5">
        <v>2.9203539823008846</v>
      </c>
      <c r="AH199" s="5">
        <v>0.53499168342394787</v>
      </c>
      <c r="AI199" s="5">
        <v>1.6335326837219331</v>
      </c>
      <c r="AJ199" s="5">
        <v>5.5650688256372423</v>
      </c>
      <c r="AK199" s="68">
        <v>198</v>
      </c>
      <c r="AL199" s="5">
        <v>5.5650688256372423</v>
      </c>
      <c r="AM199" s="17">
        <v>63</v>
      </c>
      <c r="AN199" s="17" t="s">
        <v>12734</v>
      </c>
      <c r="AO199" s="5">
        <v>7.7314063767477226</v>
      </c>
      <c r="AP199" s="5">
        <v>-2.1663375511104803</v>
      </c>
      <c r="AQ199" s="68">
        <v>198</v>
      </c>
      <c r="AR199" s="14">
        <v>0</v>
      </c>
      <c r="AS199" s="42">
        <v>-2.1643294483748825</v>
      </c>
      <c r="AT199" s="19"/>
      <c r="AU199" s="19">
        <v>0</v>
      </c>
      <c r="AV199" s="42">
        <v>0</v>
      </c>
      <c r="AW199" s="114">
        <v>741.67</v>
      </c>
      <c r="AX199" s="172">
        <v>452</v>
      </c>
      <c r="AY199" s="114">
        <v>289.66999999999996</v>
      </c>
      <c r="AZ199" s="165">
        <v>695</v>
      </c>
      <c r="BA199" s="165">
        <v>695</v>
      </c>
      <c r="BB199" s="73"/>
    </row>
    <row r="200" spans="1:54">
      <c r="A200" s="222" t="s">
        <v>2382</v>
      </c>
      <c r="B200" s="53" t="s">
        <v>5117</v>
      </c>
      <c r="C200" s="53" t="s">
        <v>5118</v>
      </c>
      <c r="D200" s="122" t="s">
        <v>1225</v>
      </c>
      <c r="E200" s="53" t="s">
        <v>1376</v>
      </c>
      <c r="F200" s="1" t="s">
        <v>3643</v>
      </c>
      <c r="G200" s="1" t="s">
        <v>1367</v>
      </c>
      <c r="H200" s="1">
        <v>6941</v>
      </c>
      <c r="I200" s="1" t="s">
        <v>7885</v>
      </c>
      <c r="J200" s="1" t="e">
        <v>#VALUE!</v>
      </c>
      <c r="K200" s="1" t="s">
        <v>3789</v>
      </c>
      <c r="L200" s="176">
        <v>71</v>
      </c>
      <c r="M200" s="176">
        <v>1</v>
      </c>
      <c r="N200" s="68">
        <v>2</v>
      </c>
      <c r="O200" s="68">
        <v>4</v>
      </c>
      <c r="P200" s="68">
        <v>0</v>
      </c>
      <c r="Q200" s="68">
        <v>1</v>
      </c>
      <c r="R200" s="68">
        <v>21</v>
      </c>
      <c r="S200" s="68">
        <v>22</v>
      </c>
      <c r="T200" s="68">
        <v>69</v>
      </c>
      <c r="U200" s="68">
        <v>51</v>
      </c>
      <c r="V200" s="68">
        <v>33</v>
      </c>
      <c r="W200" s="68">
        <v>9</v>
      </c>
      <c r="X200" s="68">
        <v>79</v>
      </c>
      <c r="Y200" s="68">
        <v>20</v>
      </c>
      <c r="Z200" s="5">
        <v>4.3043478260869561</v>
      </c>
      <c r="AA200" s="5">
        <v>1.0289855072463767</v>
      </c>
      <c r="AB200" s="54">
        <v>0.95238095238095233</v>
      </c>
      <c r="AC200" s="54">
        <v>0</v>
      </c>
      <c r="AD200" s="54">
        <v>0.26315789473684209</v>
      </c>
      <c r="AE200" s="54">
        <v>0</v>
      </c>
      <c r="AF200" s="54">
        <v>0</v>
      </c>
      <c r="AG200" s="54">
        <v>3.4955752212389379</v>
      </c>
      <c r="AH200" s="5">
        <v>-0.13304803445531324</v>
      </c>
      <c r="AI200" s="5">
        <v>0.9648936254007161</v>
      </c>
      <c r="AJ200" s="54">
        <v>5.5429596593021353</v>
      </c>
      <c r="AK200" s="77">
        <v>199</v>
      </c>
      <c r="AL200" s="54">
        <v>5.5429596593021353</v>
      </c>
      <c r="AM200" s="59">
        <v>64</v>
      </c>
      <c r="AN200" s="59" t="s">
        <v>12734</v>
      </c>
      <c r="AO200" s="54">
        <v>7.7314063767477226</v>
      </c>
      <c r="AP200" s="54">
        <v>-2.1884467174455873</v>
      </c>
      <c r="AQ200" s="77">
        <v>199</v>
      </c>
      <c r="AR200" s="54">
        <v>0</v>
      </c>
      <c r="AS200" s="60">
        <v>-2.1966239013225937</v>
      </c>
      <c r="AT200" s="54"/>
      <c r="AU200" s="54">
        <v>0</v>
      </c>
      <c r="AV200" s="60">
        <v>0</v>
      </c>
      <c r="AW200" s="114">
        <v>742.67</v>
      </c>
      <c r="AX200" s="172">
        <v>454</v>
      </c>
      <c r="AY200" s="114">
        <v>288.66999999999996</v>
      </c>
      <c r="AZ200" s="165">
        <v>701</v>
      </c>
      <c r="BA200" s="165">
        <v>701</v>
      </c>
      <c r="BB200" s="73"/>
    </row>
    <row r="201" spans="1:54">
      <c r="A201" s="185" t="s">
        <v>12603</v>
      </c>
      <c r="B201" s="33" t="s">
        <v>12604</v>
      </c>
      <c r="C201" s="33" t="s">
        <v>4389</v>
      </c>
      <c r="D201" s="122" t="s">
        <v>11136</v>
      </c>
      <c r="E201" s="33" t="s">
        <v>1396</v>
      </c>
      <c r="F201" s="1" t="s">
        <v>6289</v>
      </c>
      <c r="G201" s="1" t="s">
        <v>1367</v>
      </c>
      <c r="H201" s="1">
        <v>17585</v>
      </c>
      <c r="I201" s="1" t="s">
        <v>12605</v>
      </c>
      <c r="J201" s="1" t="e">
        <v>#VALUE!</v>
      </c>
      <c r="K201" s="1" t="s">
        <v>12606</v>
      </c>
      <c r="L201" s="176">
        <v>15</v>
      </c>
      <c r="M201" s="176">
        <v>15</v>
      </c>
      <c r="N201" s="68">
        <v>4</v>
      </c>
      <c r="O201" s="68">
        <v>5</v>
      </c>
      <c r="P201" s="68">
        <v>0</v>
      </c>
      <c r="Q201" s="68">
        <v>0</v>
      </c>
      <c r="R201" s="68">
        <v>0</v>
      </c>
      <c r="S201" s="68">
        <v>0</v>
      </c>
      <c r="T201" s="68">
        <v>78.2</v>
      </c>
      <c r="U201" s="68">
        <v>54</v>
      </c>
      <c r="V201" s="68">
        <v>39</v>
      </c>
      <c r="W201" s="68">
        <v>11</v>
      </c>
      <c r="X201" s="68">
        <v>82</v>
      </c>
      <c r="Y201" s="68">
        <v>36</v>
      </c>
      <c r="Z201" s="5">
        <v>4.4884910485933505</v>
      </c>
      <c r="AA201" s="5">
        <v>1.1508951406649617</v>
      </c>
      <c r="AB201" s="27">
        <v>1.9047619047619047</v>
      </c>
      <c r="AC201" s="27">
        <v>0</v>
      </c>
      <c r="AD201" s="27">
        <v>0</v>
      </c>
      <c r="AE201" s="27">
        <v>0</v>
      </c>
      <c r="AF201" s="27">
        <v>0</v>
      </c>
      <c r="AG201" s="27">
        <v>3.6283185840707963</v>
      </c>
      <c r="AH201" s="5">
        <v>-0.37699914850660338</v>
      </c>
      <c r="AI201" s="5">
        <v>0.37142396912255998</v>
      </c>
      <c r="AJ201" s="27">
        <v>5.5275053094486575</v>
      </c>
      <c r="AK201" s="97">
        <v>200</v>
      </c>
      <c r="AL201" s="27">
        <v>5.5275053094486575</v>
      </c>
      <c r="AM201" s="28">
        <v>65</v>
      </c>
      <c r="AN201" s="28" t="s">
        <v>12734</v>
      </c>
      <c r="AO201" s="27">
        <v>7.7314063767477226</v>
      </c>
      <c r="AP201" s="27">
        <v>-2.2039010672990651</v>
      </c>
      <c r="AQ201" s="97">
        <v>200</v>
      </c>
      <c r="AR201" s="27">
        <v>0</v>
      </c>
      <c r="AS201" s="43">
        <v>-2.2191977861365184</v>
      </c>
      <c r="AT201" s="27"/>
      <c r="AU201" s="27">
        <v>0</v>
      </c>
      <c r="AV201" s="43">
        <v>0</v>
      </c>
      <c r="AW201" s="114">
        <v>370</v>
      </c>
      <c r="AX201" s="172">
        <v>456</v>
      </c>
      <c r="AY201" s="114">
        <v>-86</v>
      </c>
      <c r="AZ201" s="165">
        <v>317</v>
      </c>
      <c r="BA201" s="165">
        <v>425</v>
      </c>
      <c r="BB201" s="73"/>
    </row>
    <row r="202" spans="1:54">
      <c r="A202" s="222" t="s">
        <v>2891</v>
      </c>
      <c r="B202" s="33" t="s">
        <v>5049</v>
      </c>
      <c r="C202" s="33" t="s">
        <v>3950</v>
      </c>
      <c r="D202" s="122" t="s">
        <v>1343</v>
      </c>
      <c r="E202" s="33" t="s">
        <v>1435</v>
      </c>
      <c r="F202" s="1" t="s">
        <v>3643</v>
      </c>
      <c r="G202" s="1" t="s">
        <v>1367</v>
      </c>
      <c r="H202" s="1">
        <v>15423</v>
      </c>
      <c r="I202" s="1" t="s">
        <v>7388</v>
      </c>
      <c r="J202" s="1" t="e">
        <v>#VALUE!</v>
      </c>
      <c r="K202" s="1" t="s">
        <v>3304</v>
      </c>
      <c r="L202" s="176">
        <v>18</v>
      </c>
      <c r="M202" s="176">
        <v>18</v>
      </c>
      <c r="N202" s="68">
        <v>4</v>
      </c>
      <c r="O202" s="68">
        <v>6</v>
      </c>
      <c r="P202" s="68">
        <v>0</v>
      </c>
      <c r="Q202" s="68">
        <v>0</v>
      </c>
      <c r="R202" s="68">
        <v>0</v>
      </c>
      <c r="S202" s="68">
        <v>0</v>
      </c>
      <c r="T202" s="68">
        <v>95.1</v>
      </c>
      <c r="U202" s="68">
        <v>93</v>
      </c>
      <c r="V202" s="68">
        <v>52</v>
      </c>
      <c r="W202" s="68">
        <v>20</v>
      </c>
      <c r="X202" s="68">
        <v>118</v>
      </c>
      <c r="Y202" s="68">
        <v>30</v>
      </c>
      <c r="Z202" s="5">
        <v>4.9211356466876977</v>
      </c>
      <c r="AA202" s="5">
        <v>1.2933753943217667</v>
      </c>
      <c r="AB202" s="54">
        <v>1.9047619047619047</v>
      </c>
      <c r="AC202" s="54">
        <v>0</v>
      </c>
      <c r="AD202" s="54">
        <v>0</v>
      </c>
      <c r="AE202" s="54">
        <v>0</v>
      </c>
      <c r="AF202" s="54">
        <v>0</v>
      </c>
      <c r="AG202" s="54">
        <v>5.221238938053097</v>
      </c>
      <c r="AH202" s="5">
        <v>-1.0818357480132901</v>
      </c>
      <c r="AI202" s="5">
        <v>-0.5497977901601242</v>
      </c>
      <c r="AJ202" s="54">
        <v>5.4943673046415871</v>
      </c>
      <c r="AK202" s="77">
        <v>201</v>
      </c>
      <c r="AL202" s="54">
        <v>5.4943673046415871</v>
      </c>
      <c r="AM202" s="59">
        <v>66</v>
      </c>
      <c r="AN202" s="59" t="s">
        <v>12734</v>
      </c>
      <c r="AO202" s="54">
        <v>7.7314063767477226</v>
      </c>
      <c r="AP202" s="54">
        <v>-2.2370390721061355</v>
      </c>
      <c r="AQ202" s="77">
        <v>201</v>
      </c>
      <c r="AR202" s="54">
        <v>0</v>
      </c>
      <c r="AS202" s="60">
        <v>-2.2676018607543682</v>
      </c>
      <c r="AT202" s="54"/>
      <c r="AU202" s="54">
        <v>0</v>
      </c>
      <c r="AV202" s="60">
        <v>0</v>
      </c>
      <c r="AW202" s="114">
        <v>192.83</v>
      </c>
      <c r="AX202" s="172">
        <v>460</v>
      </c>
      <c r="AY202" s="114">
        <v>-267.16999999999996</v>
      </c>
      <c r="AZ202" s="165">
        <v>168</v>
      </c>
      <c r="BA202" s="165">
        <v>221</v>
      </c>
      <c r="BB202" s="73"/>
    </row>
    <row r="203" spans="1:54">
      <c r="A203" t="s">
        <v>9230</v>
      </c>
      <c r="B203" s="33" t="s">
        <v>9231</v>
      </c>
      <c r="C203" s="33" t="s">
        <v>4465</v>
      </c>
      <c r="D203" s="122" t="s">
        <v>8522</v>
      </c>
      <c r="E203" s="33" t="s">
        <v>1376</v>
      </c>
      <c r="F203" s="1" t="s">
        <v>3643</v>
      </c>
      <c r="G203" s="1" t="s">
        <v>1367</v>
      </c>
      <c r="H203" s="26">
        <v>15873</v>
      </c>
      <c r="I203" s="26" t="s">
        <v>8916</v>
      </c>
      <c r="J203" s="26" t="e">
        <v>#VALUE!</v>
      </c>
      <c r="K203" s="26" t="s">
        <v>9232</v>
      </c>
      <c r="L203" s="177">
        <v>5</v>
      </c>
      <c r="M203" s="177">
        <v>5</v>
      </c>
      <c r="N203" s="68">
        <v>4</v>
      </c>
      <c r="O203" s="68">
        <v>0</v>
      </c>
      <c r="P203" s="68">
        <v>0</v>
      </c>
      <c r="Q203" s="97">
        <v>0</v>
      </c>
      <c r="R203" s="97">
        <v>0</v>
      </c>
      <c r="S203" s="97">
        <v>0</v>
      </c>
      <c r="T203" s="97">
        <v>29.2</v>
      </c>
      <c r="U203" s="97">
        <v>16</v>
      </c>
      <c r="V203" s="97">
        <v>4</v>
      </c>
      <c r="W203" s="97">
        <v>3</v>
      </c>
      <c r="X203" s="97">
        <v>30</v>
      </c>
      <c r="Y203" s="97">
        <v>7</v>
      </c>
      <c r="Z203" s="27">
        <v>1.2328767123287672</v>
      </c>
      <c r="AA203" s="27">
        <v>0.78767123287671237</v>
      </c>
      <c r="AB203" s="27">
        <v>1.9047619047619047</v>
      </c>
      <c r="AC203" s="27">
        <v>0</v>
      </c>
      <c r="AD203" s="27">
        <v>0</v>
      </c>
      <c r="AE203" s="27">
        <v>0</v>
      </c>
      <c r="AF203" s="27">
        <v>0</v>
      </c>
      <c r="AG203" s="27">
        <v>1.3274336283185839</v>
      </c>
      <c r="AH203" s="27">
        <v>1.3958925893609242</v>
      </c>
      <c r="AI203" s="27">
        <v>0.85409461090704109</v>
      </c>
      <c r="AJ203" s="27">
        <v>5.4821827333484539</v>
      </c>
      <c r="AK203" s="97">
        <v>202</v>
      </c>
      <c r="AL203" s="27">
        <v>5.4821827333484539</v>
      </c>
      <c r="AM203" s="28">
        <v>67</v>
      </c>
      <c r="AN203" s="28" t="s">
        <v>12734</v>
      </c>
      <c r="AO203" s="27">
        <v>7.7314063767477226</v>
      </c>
      <c r="AP203" s="27">
        <v>-2.2492236433992687</v>
      </c>
      <c r="AQ203" s="97">
        <v>202</v>
      </c>
      <c r="AR203" s="27">
        <v>0</v>
      </c>
      <c r="AS203" s="43">
        <v>-2.2853996401165548</v>
      </c>
      <c r="AT203" s="27"/>
      <c r="AU203" s="27">
        <v>0</v>
      </c>
      <c r="AV203" s="43">
        <v>0</v>
      </c>
      <c r="AW203" s="114">
        <v>155.33000000000001</v>
      </c>
      <c r="AX203" s="172">
        <v>461</v>
      </c>
      <c r="AY203" s="114">
        <v>-305.66999999999996</v>
      </c>
      <c r="AZ203" s="165">
        <v>117</v>
      </c>
      <c r="BA203" s="165">
        <v>203</v>
      </c>
      <c r="BB203" s="105"/>
    </row>
    <row r="204" spans="1:54">
      <c r="A204" s="185" t="s">
        <v>1452</v>
      </c>
      <c r="B204" s="33" t="s">
        <v>5151</v>
      </c>
      <c r="C204" s="33" t="s">
        <v>3946</v>
      </c>
      <c r="D204" s="122" t="s">
        <v>1156</v>
      </c>
      <c r="E204" s="33" t="s">
        <v>2665</v>
      </c>
      <c r="F204" s="1" t="s">
        <v>2665</v>
      </c>
      <c r="G204" s="1" t="s">
        <v>1367</v>
      </c>
      <c r="H204" s="1">
        <v>7982</v>
      </c>
      <c r="I204" s="1" t="s">
        <v>6490</v>
      </c>
      <c r="J204" s="1" t="e">
        <v>#VALUE!</v>
      </c>
      <c r="K204" s="1" t="s">
        <v>2948</v>
      </c>
      <c r="L204" s="176">
        <v>44</v>
      </c>
      <c r="M204" s="176">
        <v>0</v>
      </c>
      <c r="N204" s="68">
        <v>2</v>
      </c>
      <c r="O204" s="68">
        <v>4</v>
      </c>
      <c r="P204" s="68">
        <v>0</v>
      </c>
      <c r="Q204" s="68">
        <v>5</v>
      </c>
      <c r="R204" s="68">
        <v>6</v>
      </c>
      <c r="S204" s="68">
        <v>11</v>
      </c>
      <c r="T204" s="68">
        <v>48</v>
      </c>
      <c r="U204" s="68">
        <v>30</v>
      </c>
      <c r="V204" s="68">
        <v>19</v>
      </c>
      <c r="W204" s="68">
        <v>5</v>
      </c>
      <c r="X204" s="68">
        <v>43</v>
      </c>
      <c r="Y204" s="68">
        <v>17</v>
      </c>
      <c r="Z204" s="5">
        <v>3.5625</v>
      </c>
      <c r="AA204" s="5">
        <v>0.97916666666666663</v>
      </c>
      <c r="AB204" s="5">
        <v>0.95238095238095233</v>
      </c>
      <c r="AC204" s="5">
        <v>0</v>
      </c>
      <c r="AD204" s="5">
        <v>1.3157894736842106</v>
      </c>
      <c r="AE204" s="5">
        <v>0</v>
      </c>
      <c r="AF204" s="5">
        <v>0</v>
      </c>
      <c r="AG204" s="5">
        <v>1.902654867256637</v>
      </c>
      <c r="AH204" s="5">
        <v>0.47985715879925434</v>
      </c>
      <c r="AI204" s="5">
        <v>0.80105097888430321</v>
      </c>
      <c r="AJ204" s="5">
        <v>5.4517334310053585</v>
      </c>
      <c r="AK204" s="68">
        <v>203</v>
      </c>
      <c r="AL204" s="5">
        <v>5.4517334310053585</v>
      </c>
      <c r="AM204" s="17">
        <v>68</v>
      </c>
      <c r="AN204" s="17" t="s">
        <v>12734</v>
      </c>
      <c r="AO204" s="5">
        <v>7.7314063767477226</v>
      </c>
      <c r="AP204" s="5">
        <v>-2.2796729457423641</v>
      </c>
      <c r="AQ204" s="68">
        <v>203</v>
      </c>
      <c r="AR204" s="14">
        <v>0</v>
      </c>
      <c r="AS204" s="42">
        <v>-2.3298763764577299</v>
      </c>
      <c r="AT204" s="19"/>
      <c r="AU204" s="19">
        <v>0</v>
      </c>
      <c r="AV204" s="42">
        <v>0</v>
      </c>
      <c r="AW204" s="114">
        <v>673.33</v>
      </c>
      <c r="AX204" s="172">
        <v>464</v>
      </c>
      <c r="AY204" s="114">
        <v>209.33000000000004</v>
      </c>
      <c r="AZ204" s="165">
        <v>528</v>
      </c>
      <c r="BA204" s="165">
        <v>693</v>
      </c>
      <c r="BB204" s="73"/>
    </row>
    <row r="205" spans="1:54">
      <c r="A205" s="185" t="s">
        <v>2506</v>
      </c>
      <c r="B205" s="1" t="s">
        <v>4285</v>
      </c>
      <c r="C205" s="1" t="s">
        <v>4036</v>
      </c>
      <c r="D205" s="122" t="s">
        <v>937</v>
      </c>
      <c r="E205" s="1" t="s">
        <v>1458</v>
      </c>
      <c r="F205" s="1" t="s">
        <v>6289</v>
      </c>
      <c r="G205" s="1" t="s">
        <v>1367</v>
      </c>
      <c r="H205" s="1">
        <v>4301</v>
      </c>
      <c r="I205" s="1" t="s">
        <v>6664</v>
      </c>
      <c r="J205" s="1" t="e">
        <v>#VALUE!</v>
      </c>
      <c r="K205" s="1" t="s">
        <v>3903</v>
      </c>
      <c r="L205" s="176">
        <v>45</v>
      </c>
      <c r="M205" s="176">
        <v>0</v>
      </c>
      <c r="N205" s="68">
        <v>4</v>
      </c>
      <c r="O205" s="68">
        <v>2</v>
      </c>
      <c r="P205" s="68">
        <v>0</v>
      </c>
      <c r="Q205" s="68">
        <v>4</v>
      </c>
      <c r="R205" s="68">
        <v>9</v>
      </c>
      <c r="S205" s="68">
        <v>13</v>
      </c>
      <c r="T205" s="68">
        <v>39</v>
      </c>
      <c r="U205" s="68">
        <v>33</v>
      </c>
      <c r="V205" s="68">
        <v>11</v>
      </c>
      <c r="W205" s="68">
        <v>4</v>
      </c>
      <c r="X205" s="68">
        <v>44</v>
      </c>
      <c r="Y205" s="68">
        <v>19</v>
      </c>
      <c r="Z205" s="5">
        <v>2.5384615384615383</v>
      </c>
      <c r="AA205" s="5">
        <v>1.3333333333333333</v>
      </c>
      <c r="AB205" s="5">
        <v>1.9047619047619047</v>
      </c>
      <c r="AC205" s="5">
        <v>0</v>
      </c>
      <c r="AD205" s="5">
        <v>1.0526315789473684</v>
      </c>
      <c r="AE205" s="5">
        <v>0</v>
      </c>
      <c r="AF205" s="5">
        <v>0</v>
      </c>
      <c r="AG205" s="5">
        <v>1.9469026548672566</v>
      </c>
      <c r="AH205" s="5">
        <v>1.0299862293791959</v>
      </c>
      <c r="AI205" s="5">
        <v>-0.50432916152251017</v>
      </c>
      <c r="AJ205" s="5">
        <v>5.4299532064332157</v>
      </c>
      <c r="AK205" s="68">
        <v>204</v>
      </c>
      <c r="AL205" s="5">
        <v>5.4299532064332157</v>
      </c>
      <c r="AM205" s="17">
        <v>69</v>
      </c>
      <c r="AN205" s="17" t="s">
        <v>12734</v>
      </c>
      <c r="AO205" s="5">
        <v>7.7314063767477226</v>
      </c>
      <c r="AP205" s="5">
        <v>-2.3014531703145069</v>
      </c>
      <c r="AQ205" s="68">
        <v>204</v>
      </c>
      <c r="AR205" s="14">
        <v>0</v>
      </c>
      <c r="AS205" s="42">
        <v>-2.3616903502175073</v>
      </c>
      <c r="AT205" s="19"/>
      <c r="AU205" s="19">
        <v>0</v>
      </c>
      <c r="AV205" s="42">
        <v>0</v>
      </c>
      <c r="AW205" s="114">
        <v>0</v>
      </c>
      <c r="AX205" s="172">
        <v>465</v>
      </c>
      <c r="AY205" s="114">
        <v>0</v>
      </c>
      <c r="AZ205" s="165">
        <v>0</v>
      </c>
      <c r="BA205" s="165">
        <v>0</v>
      </c>
      <c r="BB205" s="73"/>
    </row>
    <row r="206" spans="1:54">
      <c r="A206" s="185" t="s">
        <v>1887</v>
      </c>
      <c r="B206" s="33" t="s">
        <v>4822</v>
      </c>
      <c r="C206" s="33" t="s">
        <v>5184</v>
      </c>
      <c r="D206" s="122" t="s">
        <v>1147</v>
      </c>
      <c r="E206" s="33" t="s">
        <v>1385</v>
      </c>
      <c r="F206" s="1" t="s">
        <v>6289</v>
      </c>
      <c r="G206" s="1" t="s">
        <v>1367</v>
      </c>
      <c r="H206" s="1">
        <v>9325</v>
      </c>
      <c r="I206" s="1" t="s">
        <v>6661</v>
      </c>
      <c r="J206" s="1" t="e">
        <v>#VALUE!</v>
      </c>
      <c r="K206" s="1" t="s">
        <v>3335</v>
      </c>
      <c r="L206" s="176">
        <v>72</v>
      </c>
      <c r="M206" s="176">
        <v>0</v>
      </c>
      <c r="N206" s="68">
        <v>5</v>
      </c>
      <c r="O206" s="68">
        <v>5</v>
      </c>
      <c r="P206" s="68">
        <v>0</v>
      </c>
      <c r="Q206" s="68">
        <v>1</v>
      </c>
      <c r="R206" s="68">
        <v>7</v>
      </c>
      <c r="S206" s="68">
        <v>8</v>
      </c>
      <c r="T206" s="68">
        <v>71.099999999999994</v>
      </c>
      <c r="U206" s="68">
        <v>57</v>
      </c>
      <c r="V206" s="68">
        <v>32</v>
      </c>
      <c r="W206" s="68">
        <v>13</v>
      </c>
      <c r="X206" s="68">
        <v>54</v>
      </c>
      <c r="Y206" s="68">
        <v>27</v>
      </c>
      <c r="Z206" s="5">
        <v>4.0506329113924053</v>
      </c>
      <c r="AA206" s="5">
        <v>1.1814345991561181</v>
      </c>
      <c r="AB206" s="5">
        <v>2.3809523809523809</v>
      </c>
      <c r="AC206" s="5">
        <v>0</v>
      </c>
      <c r="AD206" s="5">
        <v>0.26315789473684209</v>
      </c>
      <c r="AE206" s="5">
        <v>0</v>
      </c>
      <c r="AF206" s="5">
        <v>0</v>
      </c>
      <c r="AG206" s="5">
        <v>2.389380530973451</v>
      </c>
      <c r="AH206" s="5">
        <v>0.13542787815051868</v>
      </c>
      <c r="AI206" s="5">
        <v>0.14744147752872622</v>
      </c>
      <c r="AJ206" s="5">
        <v>5.316360162341919</v>
      </c>
      <c r="AK206" s="68">
        <v>205</v>
      </c>
      <c r="AL206" s="5">
        <v>5.316360162341919</v>
      </c>
      <c r="AM206" s="17">
        <v>70</v>
      </c>
      <c r="AN206" s="17" t="s">
        <v>12734</v>
      </c>
      <c r="AO206" s="5">
        <v>7.7314063767477226</v>
      </c>
      <c r="AP206" s="5">
        <v>-2.4150462144058036</v>
      </c>
      <c r="AQ206" s="68">
        <v>205</v>
      </c>
      <c r="AR206" s="14">
        <v>0</v>
      </c>
      <c r="AS206" s="42">
        <v>-2.5276136221306871</v>
      </c>
      <c r="AT206" s="19"/>
      <c r="AU206" s="19">
        <v>0</v>
      </c>
      <c r="AV206" s="42">
        <v>0</v>
      </c>
      <c r="AW206" s="114">
        <v>0</v>
      </c>
      <c r="AX206" s="172">
        <v>469</v>
      </c>
      <c r="AY206" s="114">
        <v>0</v>
      </c>
      <c r="AZ206" s="165">
        <v>0</v>
      </c>
      <c r="BA206" s="165">
        <v>0</v>
      </c>
      <c r="BB206" s="73"/>
    </row>
    <row r="207" spans="1:54">
      <c r="A207" s="65" t="s">
        <v>1736</v>
      </c>
      <c r="B207" s="33" t="s">
        <v>5260</v>
      </c>
      <c r="C207" s="33" t="s">
        <v>4205</v>
      </c>
      <c r="D207" s="122" t="s">
        <v>897</v>
      </c>
      <c r="E207" s="33" t="s">
        <v>1404</v>
      </c>
      <c r="F207" s="1" t="s">
        <v>3643</v>
      </c>
      <c r="G207" s="1" t="s">
        <v>1367</v>
      </c>
      <c r="H207" s="1">
        <v>5257</v>
      </c>
      <c r="I207" s="1" t="s">
        <v>6601</v>
      </c>
      <c r="J207" s="1" t="e">
        <v>#VALUE!</v>
      </c>
      <c r="K207" s="1" t="s">
        <v>5880</v>
      </c>
      <c r="L207" s="176">
        <v>48</v>
      </c>
      <c r="M207" s="176">
        <v>17</v>
      </c>
      <c r="N207" s="68">
        <v>4</v>
      </c>
      <c r="O207" s="68">
        <v>5</v>
      </c>
      <c r="P207" s="68">
        <v>0</v>
      </c>
      <c r="Q207" s="77">
        <v>0</v>
      </c>
      <c r="R207" s="77">
        <v>2</v>
      </c>
      <c r="S207" s="77">
        <v>2</v>
      </c>
      <c r="T207" s="77">
        <v>84.1</v>
      </c>
      <c r="U207" s="77">
        <v>78</v>
      </c>
      <c r="V207" s="77">
        <v>42</v>
      </c>
      <c r="W207" s="77">
        <v>17</v>
      </c>
      <c r="X207" s="77">
        <v>95</v>
      </c>
      <c r="Y207" s="77">
        <v>29</v>
      </c>
      <c r="Z207" s="54">
        <v>4.4946492271105827</v>
      </c>
      <c r="AA207" s="54">
        <v>1.272294887039239</v>
      </c>
      <c r="AB207" s="54">
        <v>1.9047619047619047</v>
      </c>
      <c r="AC207" s="54">
        <v>0</v>
      </c>
      <c r="AD207" s="54">
        <v>0</v>
      </c>
      <c r="AE207" s="54">
        <v>0</v>
      </c>
      <c r="AF207" s="54">
        <v>0</v>
      </c>
      <c r="AG207" s="54">
        <v>4.2035398230088497</v>
      </c>
      <c r="AH207" s="54">
        <v>-0.41667909068811942</v>
      </c>
      <c r="AI207" s="54">
        <v>-0.3794302863978759</v>
      </c>
      <c r="AJ207" s="54">
        <v>5.312192350684759</v>
      </c>
      <c r="AK207" s="77">
        <v>206</v>
      </c>
      <c r="AL207" s="54">
        <v>5.312192350684759</v>
      </c>
      <c r="AM207" s="59">
        <v>71</v>
      </c>
      <c r="AN207" s="59" t="s">
        <v>12734</v>
      </c>
      <c r="AO207" s="54">
        <v>7.7314063767477226</v>
      </c>
      <c r="AP207" s="54">
        <v>-2.4192140260629635</v>
      </c>
      <c r="AQ207" s="77">
        <v>206</v>
      </c>
      <c r="AR207" s="54">
        <v>0</v>
      </c>
      <c r="AS207" s="60">
        <v>-2.533701468023065</v>
      </c>
      <c r="AT207" s="54"/>
      <c r="AU207" s="54">
        <v>0</v>
      </c>
      <c r="AV207" s="60">
        <v>0</v>
      </c>
      <c r="AW207" s="114">
        <v>672.17</v>
      </c>
      <c r="AX207" s="172">
        <v>470</v>
      </c>
      <c r="AY207" s="114">
        <v>202.16999999999996</v>
      </c>
      <c r="AZ207" s="165">
        <v>572</v>
      </c>
      <c r="BA207" s="165">
        <v>728</v>
      </c>
      <c r="BB207" s="73"/>
    </row>
    <row r="208" spans="1:54">
      <c r="A208" s="222" t="s">
        <v>12539</v>
      </c>
      <c r="B208" s="33" t="s">
        <v>5527</v>
      </c>
      <c r="C208" s="33" t="s">
        <v>4914</v>
      </c>
      <c r="D208" s="122" t="s">
        <v>11135</v>
      </c>
      <c r="E208" s="33" t="s">
        <v>1428</v>
      </c>
      <c r="F208" s="1" t="s">
        <v>6289</v>
      </c>
      <c r="G208" s="1" t="s">
        <v>1367</v>
      </c>
      <c r="H208" s="1">
        <v>19274</v>
      </c>
      <c r="I208" s="1" t="s">
        <v>12540</v>
      </c>
      <c r="J208" s="1" t="e">
        <v>#VALUE!</v>
      </c>
      <c r="K208" s="1" t="s">
        <v>12541</v>
      </c>
      <c r="L208" s="176">
        <v>36</v>
      </c>
      <c r="M208" s="176">
        <v>0</v>
      </c>
      <c r="N208" s="68">
        <v>4</v>
      </c>
      <c r="O208" s="68">
        <v>0</v>
      </c>
      <c r="P208" s="68">
        <v>0</v>
      </c>
      <c r="Q208" s="77">
        <v>2</v>
      </c>
      <c r="R208" s="77">
        <v>9</v>
      </c>
      <c r="S208" s="77">
        <v>11</v>
      </c>
      <c r="T208" s="77">
        <v>32.1</v>
      </c>
      <c r="U208" s="77">
        <v>24</v>
      </c>
      <c r="V208" s="77">
        <v>5</v>
      </c>
      <c r="W208" s="77">
        <v>4</v>
      </c>
      <c r="X208" s="77">
        <v>28</v>
      </c>
      <c r="Y208" s="77">
        <v>12</v>
      </c>
      <c r="Z208" s="54">
        <v>1.4018691588785046</v>
      </c>
      <c r="AA208" s="54">
        <v>1.1214953271028036</v>
      </c>
      <c r="AB208" s="54">
        <v>1.9047619047619047</v>
      </c>
      <c r="AC208" s="54">
        <v>0</v>
      </c>
      <c r="AD208" s="54">
        <v>0.52631578947368418</v>
      </c>
      <c r="AE208" s="54">
        <v>0</v>
      </c>
      <c r="AF208" s="54">
        <v>0</v>
      </c>
      <c r="AG208" s="54">
        <v>1.2389380530973451</v>
      </c>
      <c r="AH208" s="54">
        <v>1.4384066879763904</v>
      </c>
      <c r="AI208" s="54">
        <v>9.1292630615400078E-2</v>
      </c>
      <c r="AJ208" s="54">
        <v>5.1997150659247238</v>
      </c>
      <c r="AK208" s="77">
        <v>207</v>
      </c>
      <c r="AL208" s="54">
        <v>5.1997150659247238</v>
      </c>
      <c r="AM208" s="59">
        <v>72</v>
      </c>
      <c r="AN208" s="59" t="s">
        <v>12734</v>
      </c>
      <c r="AO208" s="54">
        <v>7.7314063767477226</v>
      </c>
      <c r="AP208" s="54">
        <v>-2.5316913108229988</v>
      </c>
      <c r="AQ208" s="77">
        <v>207</v>
      </c>
      <c r="AR208" s="54">
        <v>0</v>
      </c>
      <c r="AS208" s="60">
        <v>-2.6979949707862803</v>
      </c>
      <c r="AT208" s="54"/>
      <c r="AU208" s="54">
        <v>0</v>
      </c>
      <c r="AV208" s="60">
        <v>0</v>
      </c>
      <c r="AW208" s="114">
        <v>0</v>
      </c>
      <c r="AX208" s="172">
        <v>474</v>
      </c>
      <c r="AY208" s="114">
        <v>0</v>
      </c>
      <c r="AZ208" s="165">
        <v>0</v>
      </c>
      <c r="BA208" s="165">
        <v>0</v>
      </c>
      <c r="BB208" s="73"/>
    </row>
    <row r="209" spans="1:54">
      <c r="A209" t="s">
        <v>12036</v>
      </c>
      <c r="B209" s="33" t="s">
        <v>12037</v>
      </c>
      <c r="C209" s="33" t="s">
        <v>4250</v>
      </c>
      <c r="D209" s="122" t="s">
        <v>10468</v>
      </c>
      <c r="E209" s="33" t="s">
        <v>1490</v>
      </c>
      <c r="F209" s="1" t="s">
        <v>3643</v>
      </c>
      <c r="G209" s="1" t="s">
        <v>1367</v>
      </c>
      <c r="H209" s="1">
        <v>15823</v>
      </c>
      <c r="I209" s="1" t="s">
        <v>12038</v>
      </c>
      <c r="J209" s="1" t="e">
        <v>#VALUE!</v>
      </c>
      <c r="K209" s="1" t="s">
        <v>12039</v>
      </c>
      <c r="L209" s="176">
        <v>29</v>
      </c>
      <c r="M209" s="176">
        <v>0</v>
      </c>
      <c r="N209" s="68">
        <v>6</v>
      </c>
      <c r="O209" s="68">
        <v>0</v>
      </c>
      <c r="P209" s="68">
        <v>0</v>
      </c>
      <c r="Q209" s="68">
        <v>0</v>
      </c>
      <c r="R209" s="68">
        <v>1</v>
      </c>
      <c r="S209" s="68">
        <v>1</v>
      </c>
      <c r="T209" s="68">
        <v>37</v>
      </c>
      <c r="U209" s="68">
        <v>34</v>
      </c>
      <c r="V209" s="68">
        <v>11</v>
      </c>
      <c r="W209" s="68">
        <v>4</v>
      </c>
      <c r="X209" s="68">
        <v>32</v>
      </c>
      <c r="Y209" s="68">
        <v>9</v>
      </c>
      <c r="Z209" s="5">
        <v>2.6756756756756759</v>
      </c>
      <c r="AA209" s="5">
        <v>1.1621621621621621</v>
      </c>
      <c r="AB209" s="34">
        <v>2.8571428571428572</v>
      </c>
      <c r="AC209" s="34">
        <v>0</v>
      </c>
      <c r="AD209" s="34">
        <v>0</v>
      </c>
      <c r="AE209" s="34">
        <v>0</v>
      </c>
      <c r="AF209" s="34">
        <v>0</v>
      </c>
      <c r="AG209" s="34">
        <v>1.415929203539823</v>
      </c>
      <c r="AH209" s="5">
        <v>0.90311986863711013</v>
      </c>
      <c r="AI209" s="5">
        <v>2.0206102242866598E-2</v>
      </c>
      <c r="AJ209" s="34">
        <v>5.1963980315626568</v>
      </c>
      <c r="AK209" s="106">
        <v>208</v>
      </c>
      <c r="AL209" s="34">
        <v>5.1963980315626568</v>
      </c>
      <c r="AM209" s="35">
        <v>73</v>
      </c>
      <c r="AN209" s="35" t="s">
        <v>12734</v>
      </c>
      <c r="AO209" s="34">
        <v>7.7314063767477226</v>
      </c>
      <c r="AP209" s="34">
        <v>-2.5350083451850658</v>
      </c>
      <c r="AQ209" s="106">
        <v>208</v>
      </c>
      <c r="AR209" s="34">
        <v>0</v>
      </c>
      <c r="AS209" s="44">
        <v>-2.7028401019191359</v>
      </c>
      <c r="AT209" s="34"/>
      <c r="AU209" s="34">
        <v>0</v>
      </c>
      <c r="AV209" s="44">
        <v>0</v>
      </c>
      <c r="AW209" s="114">
        <v>0</v>
      </c>
      <c r="AX209" s="172">
        <v>475</v>
      </c>
      <c r="AY209" s="114">
        <v>0</v>
      </c>
      <c r="AZ209" s="165">
        <v>0</v>
      </c>
      <c r="BA209" s="165">
        <v>0</v>
      </c>
      <c r="BB209" s="73"/>
    </row>
    <row r="210" spans="1:54">
      <c r="A210" s="221" t="s">
        <v>1789</v>
      </c>
      <c r="B210" s="1" t="s">
        <v>3249</v>
      </c>
      <c r="C210" s="1" t="s">
        <v>4976</v>
      </c>
      <c r="D210" s="122" t="s">
        <v>728</v>
      </c>
      <c r="E210" s="1" t="s">
        <v>2665</v>
      </c>
      <c r="F210" s="1" t="s">
        <v>2665</v>
      </c>
      <c r="G210" s="1" t="s">
        <v>1367</v>
      </c>
      <c r="H210" s="225">
        <v>7448</v>
      </c>
      <c r="I210" s="225" t="s">
        <v>7548</v>
      </c>
      <c r="J210" s="261" t="e">
        <v>#VALUE!</v>
      </c>
      <c r="K210" s="261" t="s">
        <v>3243</v>
      </c>
      <c r="L210" s="177">
        <v>19</v>
      </c>
      <c r="M210" s="177">
        <v>17</v>
      </c>
      <c r="N210" s="230">
        <v>3</v>
      </c>
      <c r="O210" s="97">
        <v>2</v>
      </c>
      <c r="P210" s="97">
        <v>0</v>
      </c>
      <c r="Q210" s="230">
        <v>0</v>
      </c>
      <c r="R210" s="97">
        <v>0</v>
      </c>
      <c r="S210" s="97">
        <v>0</v>
      </c>
      <c r="T210" s="230">
        <v>87.1</v>
      </c>
      <c r="U210" s="230">
        <v>76</v>
      </c>
      <c r="V210" s="230">
        <v>34</v>
      </c>
      <c r="W210" s="230">
        <v>9</v>
      </c>
      <c r="X210" s="230">
        <v>78</v>
      </c>
      <c r="Y210" s="230">
        <v>37</v>
      </c>
      <c r="Z210" s="233">
        <v>3.5132032146957521</v>
      </c>
      <c r="AA210" s="233">
        <v>1.2973593570608497</v>
      </c>
      <c r="AB210" s="233">
        <v>1.4285714285714286</v>
      </c>
      <c r="AC210" s="267">
        <v>0</v>
      </c>
      <c r="AD210" s="233">
        <v>0</v>
      </c>
      <c r="AE210" s="267">
        <v>0</v>
      </c>
      <c r="AF210" s="267">
        <v>0</v>
      </c>
      <c r="AG210" s="233">
        <v>3.4513274336283182</v>
      </c>
      <c r="AH210" s="233">
        <v>0.85127422956233756</v>
      </c>
      <c r="AI210" s="233">
        <v>-0.5532472312402672</v>
      </c>
      <c r="AJ210" s="237">
        <v>5.1779258605218175</v>
      </c>
      <c r="AK210" s="268">
        <v>209</v>
      </c>
      <c r="AL210" s="269">
        <v>5.1779258605218175</v>
      </c>
      <c r="AM210" s="270">
        <v>74</v>
      </c>
      <c r="AN210" s="277" t="s">
        <v>12734</v>
      </c>
      <c r="AO210" s="233">
        <v>7.7314063767477226</v>
      </c>
      <c r="AP210" s="233">
        <v>-2.5534805162259051</v>
      </c>
      <c r="AQ210" s="230">
        <v>209</v>
      </c>
      <c r="AR210" s="233">
        <v>0</v>
      </c>
      <c r="AS210" s="249">
        <v>-2.7298220626805061</v>
      </c>
      <c r="AT210" s="233"/>
      <c r="AU210" s="233">
        <v>0</v>
      </c>
      <c r="AV210" s="283">
        <v>0</v>
      </c>
      <c r="AW210" s="289">
        <v>540.16999999999996</v>
      </c>
      <c r="AX210" s="291">
        <v>477</v>
      </c>
      <c r="AY210" s="292">
        <v>63.169999999999959</v>
      </c>
      <c r="AZ210" s="293">
        <v>500</v>
      </c>
      <c r="BA210" s="293">
        <v>580</v>
      </c>
      <c r="BB210" s="289"/>
    </row>
    <row r="211" spans="1:54">
      <c r="A211" s="119" t="s">
        <v>1561</v>
      </c>
      <c r="B211" s="26" t="s">
        <v>4990</v>
      </c>
      <c r="C211" s="26" t="s">
        <v>4027</v>
      </c>
      <c r="D211" s="122" t="s">
        <v>964</v>
      </c>
      <c r="E211" s="26" t="s">
        <v>1388</v>
      </c>
      <c r="F211" s="1" t="s">
        <v>3643</v>
      </c>
      <c r="G211" s="1" t="s">
        <v>1367</v>
      </c>
      <c r="H211" s="115">
        <v>6632</v>
      </c>
      <c r="I211" s="115" t="s">
        <v>7286</v>
      </c>
      <c r="J211" s="115" t="e">
        <v>#VALUE!</v>
      </c>
      <c r="K211" s="115" t="s">
        <v>3034</v>
      </c>
      <c r="L211" s="178">
        <v>23</v>
      </c>
      <c r="M211" s="178">
        <v>12</v>
      </c>
      <c r="N211" s="116">
        <v>6</v>
      </c>
      <c r="O211" s="116">
        <v>7</v>
      </c>
      <c r="P211" s="116">
        <v>0</v>
      </c>
      <c r="Q211" s="116">
        <v>1</v>
      </c>
      <c r="R211" s="116">
        <v>0</v>
      </c>
      <c r="S211" s="116">
        <v>1</v>
      </c>
      <c r="T211" s="116">
        <v>80</v>
      </c>
      <c r="U211" s="116">
        <v>92</v>
      </c>
      <c r="V211" s="116">
        <v>47</v>
      </c>
      <c r="W211" s="116">
        <v>18</v>
      </c>
      <c r="X211" s="116">
        <v>96</v>
      </c>
      <c r="Y211" s="116">
        <v>16</v>
      </c>
      <c r="Z211" s="117">
        <v>5.2874999999999996</v>
      </c>
      <c r="AA211" s="117">
        <v>1.35</v>
      </c>
      <c r="AB211" s="117">
        <v>2.8571428571428572</v>
      </c>
      <c r="AC211" s="117">
        <v>0</v>
      </c>
      <c r="AD211" s="117">
        <v>0.26315789473684209</v>
      </c>
      <c r="AE211" s="117">
        <v>0</v>
      </c>
      <c r="AF211" s="117">
        <v>0</v>
      </c>
      <c r="AG211" s="117">
        <v>4.2477876106194685</v>
      </c>
      <c r="AH211" s="117">
        <v>-1.3524783349650116</v>
      </c>
      <c r="AI211" s="117">
        <v>-0.8589186994409167</v>
      </c>
      <c r="AJ211" s="117">
        <v>5.1566913280932392</v>
      </c>
      <c r="AK211" s="116">
        <v>210</v>
      </c>
      <c r="AL211" s="117">
        <v>5.1566913280932392</v>
      </c>
      <c r="AM211" s="120">
        <v>75</v>
      </c>
      <c r="AN211" s="120" t="s">
        <v>12734</v>
      </c>
      <c r="AO211" s="27">
        <v>7.7314063767477226</v>
      </c>
      <c r="AP211" s="27">
        <v>-2.5747150486544834</v>
      </c>
      <c r="AQ211" s="116">
        <v>210</v>
      </c>
      <c r="AR211" s="117">
        <v>0</v>
      </c>
      <c r="AS211" s="118">
        <v>-2.7608389539548037</v>
      </c>
      <c r="AT211" s="117"/>
      <c r="AU211" s="117">
        <v>0</v>
      </c>
      <c r="AV211" s="118">
        <v>0</v>
      </c>
      <c r="AW211" s="121">
        <v>116.17</v>
      </c>
      <c r="AX211" s="173">
        <v>478</v>
      </c>
      <c r="AY211" s="121">
        <v>-361.83</v>
      </c>
      <c r="AZ211" s="166">
        <v>107</v>
      </c>
      <c r="BA211" s="166">
        <v>140</v>
      </c>
      <c r="BB211" s="121"/>
    </row>
    <row r="212" spans="1:54">
      <c r="A212" t="s">
        <v>1420</v>
      </c>
      <c r="B212" s="33" t="s">
        <v>4950</v>
      </c>
      <c r="C212" s="33" t="s">
        <v>4152</v>
      </c>
      <c r="D212" s="122" t="s">
        <v>842</v>
      </c>
      <c r="E212" s="33" t="s">
        <v>1385</v>
      </c>
      <c r="F212" s="1" t="s">
        <v>6289</v>
      </c>
      <c r="G212" s="1" t="s">
        <v>1367</v>
      </c>
      <c r="H212" s="1">
        <v>4153</v>
      </c>
      <c r="I212" s="1" t="s">
        <v>7256</v>
      </c>
      <c r="J212" s="1" t="e">
        <v>#VALUE!</v>
      </c>
      <c r="K212" s="1" t="s">
        <v>2924</v>
      </c>
      <c r="L212" s="176">
        <v>24</v>
      </c>
      <c r="M212" s="176">
        <v>24</v>
      </c>
      <c r="N212" s="68">
        <v>8</v>
      </c>
      <c r="O212" s="68">
        <v>8</v>
      </c>
      <c r="P212" s="68">
        <v>0</v>
      </c>
      <c r="Q212" s="68">
        <v>0</v>
      </c>
      <c r="R212" s="68">
        <v>0</v>
      </c>
      <c r="S212" s="68">
        <v>0</v>
      </c>
      <c r="T212" s="68">
        <v>135.19999999999999</v>
      </c>
      <c r="U212" s="68">
        <v>149</v>
      </c>
      <c r="V212" s="68">
        <v>70</v>
      </c>
      <c r="W212" s="68">
        <v>21</v>
      </c>
      <c r="X212" s="68">
        <v>110</v>
      </c>
      <c r="Y212" s="68">
        <v>51</v>
      </c>
      <c r="Z212" s="5">
        <v>4.659763313609468</v>
      </c>
      <c r="AA212" s="5">
        <v>1.4792899408284026</v>
      </c>
      <c r="AB212" s="5">
        <v>3.8095238095238093</v>
      </c>
      <c r="AC212" s="5">
        <v>0</v>
      </c>
      <c r="AD212" s="5">
        <v>0</v>
      </c>
      <c r="AE212" s="5">
        <v>0</v>
      </c>
      <c r="AF212" s="5">
        <v>0</v>
      </c>
      <c r="AG212" s="5">
        <v>4.8672566371681416</v>
      </c>
      <c r="AH212" s="5">
        <v>-1.0083531390290201</v>
      </c>
      <c r="AI212" s="5">
        <v>-2.5440875405557399</v>
      </c>
      <c r="AJ212" s="5">
        <v>5.1243397671071902</v>
      </c>
      <c r="AK212" s="68">
        <v>211</v>
      </c>
      <c r="AL212" s="5">
        <v>5.1243397671071902</v>
      </c>
      <c r="AM212" s="17">
        <v>76</v>
      </c>
      <c r="AN212" s="17" t="s">
        <v>12734</v>
      </c>
      <c r="AO212" s="5">
        <v>7.7314063767477226</v>
      </c>
      <c r="AP212" s="5">
        <v>-2.6070666096405324</v>
      </c>
      <c r="AQ212" s="68">
        <v>211</v>
      </c>
      <c r="AR212" s="14">
        <v>0</v>
      </c>
      <c r="AS212" s="42">
        <v>-2.8080942845363994</v>
      </c>
      <c r="AT212" s="19"/>
      <c r="AU212" s="19">
        <v>0</v>
      </c>
      <c r="AV212" s="42">
        <v>0</v>
      </c>
      <c r="AW212" s="114">
        <v>424.83</v>
      </c>
      <c r="AX212" s="172">
        <v>479</v>
      </c>
      <c r="AY212" s="114">
        <v>-54.170000000000016</v>
      </c>
      <c r="AZ212" s="165">
        <v>307</v>
      </c>
      <c r="BA212" s="165">
        <v>507</v>
      </c>
      <c r="BB212" s="73"/>
    </row>
    <row r="213" spans="1:54">
      <c r="A213" s="221" t="s">
        <v>12152</v>
      </c>
      <c r="B213" s="1" t="s">
        <v>12153</v>
      </c>
      <c r="C213" s="1" t="s">
        <v>3978</v>
      </c>
      <c r="D213" s="122" t="s">
        <v>10491</v>
      </c>
      <c r="E213" s="1" t="s">
        <v>1374</v>
      </c>
      <c r="F213" s="1" t="s">
        <v>6289</v>
      </c>
      <c r="G213" s="1" t="s">
        <v>1367</v>
      </c>
      <c r="H213" s="225">
        <v>14966</v>
      </c>
      <c r="I213" s="225" t="s">
        <v>12154</v>
      </c>
      <c r="J213" s="261" t="e">
        <v>#VALUE!</v>
      </c>
      <c r="K213" s="261" t="s">
        <v>11393</v>
      </c>
      <c r="L213" s="177">
        <v>56</v>
      </c>
      <c r="M213" s="177">
        <v>0</v>
      </c>
      <c r="N213" s="230">
        <v>3</v>
      </c>
      <c r="O213" s="97">
        <v>7</v>
      </c>
      <c r="P213" s="97">
        <v>0</v>
      </c>
      <c r="Q213" s="230">
        <v>0</v>
      </c>
      <c r="R213" s="97">
        <v>15</v>
      </c>
      <c r="S213" s="97">
        <v>15</v>
      </c>
      <c r="T213" s="230">
        <v>56.2</v>
      </c>
      <c r="U213" s="230">
        <v>41</v>
      </c>
      <c r="V213" s="230">
        <v>18</v>
      </c>
      <c r="W213" s="230">
        <v>4</v>
      </c>
      <c r="X213" s="230">
        <v>70</v>
      </c>
      <c r="Y213" s="230">
        <v>33</v>
      </c>
      <c r="Z213" s="233">
        <v>2.882562277580071</v>
      </c>
      <c r="AA213" s="233">
        <v>1.3167259786476868</v>
      </c>
      <c r="AB213" s="233">
        <v>1.4285714285714286</v>
      </c>
      <c r="AC213" s="267">
        <v>0</v>
      </c>
      <c r="AD213" s="233">
        <v>0</v>
      </c>
      <c r="AE213" s="267">
        <v>0</v>
      </c>
      <c r="AF213" s="267">
        <v>0</v>
      </c>
      <c r="AG213" s="233">
        <v>3.0973451327433628</v>
      </c>
      <c r="AH213" s="233">
        <v>1.1341821453844838</v>
      </c>
      <c r="AI213" s="233">
        <v>-0.53714582196041738</v>
      </c>
      <c r="AJ213" s="237">
        <v>5.1229528847388579</v>
      </c>
      <c r="AK213" s="268">
        <v>212</v>
      </c>
      <c r="AL213" s="269">
        <v>5.1229528847388579</v>
      </c>
      <c r="AM213" s="270">
        <v>77</v>
      </c>
      <c r="AN213" s="277" t="s">
        <v>12734</v>
      </c>
      <c r="AO213" s="233">
        <v>7.7314063767477226</v>
      </c>
      <c r="AP213" s="233">
        <v>-2.6084534920088647</v>
      </c>
      <c r="AQ213" s="230">
        <v>212</v>
      </c>
      <c r="AR213" s="233">
        <v>0</v>
      </c>
      <c r="AS213" s="249">
        <v>-2.8101200781239668</v>
      </c>
      <c r="AT213" s="233"/>
      <c r="AU213" s="233">
        <v>0</v>
      </c>
      <c r="AV213" s="283">
        <v>0</v>
      </c>
      <c r="AW213" s="289">
        <v>636.83000000000004</v>
      </c>
      <c r="AX213" s="291">
        <v>480</v>
      </c>
      <c r="AY213" s="292">
        <v>156.83000000000004</v>
      </c>
      <c r="AZ213" s="293">
        <v>561</v>
      </c>
      <c r="BA213" s="293">
        <v>736</v>
      </c>
      <c r="BB213" s="289"/>
    </row>
    <row r="214" spans="1:54">
      <c r="A214" s="185" t="s">
        <v>3562</v>
      </c>
      <c r="B214" s="33" t="s">
        <v>4309</v>
      </c>
      <c r="C214" s="33" t="s">
        <v>4034</v>
      </c>
      <c r="D214" s="122" t="s">
        <v>1318</v>
      </c>
      <c r="E214" s="33" t="s">
        <v>1390</v>
      </c>
      <c r="F214" s="1" t="s">
        <v>3643</v>
      </c>
      <c r="G214" s="1" t="s">
        <v>1367</v>
      </c>
      <c r="H214" s="1">
        <v>13475</v>
      </c>
      <c r="I214" s="1" t="s">
        <v>7267</v>
      </c>
      <c r="J214" s="1" t="e">
        <v>#VALUE!</v>
      </c>
      <c r="K214" s="1" t="s">
        <v>3563</v>
      </c>
      <c r="L214" s="176">
        <v>32</v>
      </c>
      <c r="M214" s="176">
        <v>29</v>
      </c>
      <c r="N214" s="68">
        <v>3</v>
      </c>
      <c r="O214" s="68">
        <v>13</v>
      </c>
      <c r="P214" s="68">
        <v>0</v>
      </c>
      <c r="Q214" s="68">
        <v>0</v>
      </c>
      <c r="R214" s="68">
        <v>0</v>
      </c>
      <c r="S214" s="68">
        <v>0</v>
      </c>
      <c r="T214" s="68">
        <v>144.1</v>
      </c>
      <c r="U214" s="68">
        <v>154</v>
      </c>
      <c r="V214" s="68">
        <v>72</v>
      </c>
      <c r="W214" s="68">
        <v>25</v>
      </c>
      <c r="X214" s="68">
        <v>125</v>
      </c>
      <c r="Y214" s="68">
        <v>38</v>
      </c>
      <c r="Z214" s="5">
        <v>4.4968771686328939</v>
      </c>
      <c r="AA214" s="5">
        <v>1.3324080499653019</v>
      </c>
      <c r="AB214" s="5">
        <v>1.4285714285714286</v>
      </c>
      <c r="AC214" s="5">
        <v>0</v>
      </c>
      <c r="AD214" s="5">
        <v>0</v>
      </c>
      <c r="AE214" s="5">
        <v>0</v>
      </c>
      <c r="AF214" s="5">
        <v>0</v>
      </c>
      <c r="AG214" s="5">
        <v>5.5309734513274336</v>
      </c>
      <c r="AH214" s="5">
        <v>-0.73442934714610708</v>
      </c>
      <c r="AI214" s="5">
        <v>-1.1056018896687452</v>
      </c>
      <c r="AJ214" s="5">
        <v>5.1195136430840105</v>
      </c>
      <c r="AK214" s="68">
        <v>213</v>
      </c>
      <c r="AL214" s="5">
        <v>5.1195136430840105</v>
      </c>
      <c r="AM214" s="17">
        <v>78</v>
      </c>
      <c r="AN214" s="17" t="s">
        <v>12734</v>
      </c>
      <c r="AO214" s="5">
        <v>7.7314063767477226</v>
      </c>
      <c r="AP214" s="5">
        <v>-2.6118927336637121</v>
      </c>
      <c r="AQ214" s="68">
        <v>213</v>
      </c>
      <c r="AR214" s="14">
        <v>0</v>
      </c>
      <c r="AS214" s="42">
        <v>-2.8151437152034848</v>
      </c>
      <c r="AT214" s="19"/>
      <c r="AU214" s="19">
        <v>0</v>
      </c>
      <c r="AV214" s="42">
        <v>0</v>
      </c>
      <c r="AW214" s="114">
        <v>662</v>
      </c>
      <c r="AX214" s="172">
        <v>481</v>
      </c>
      <c r="AY214" s="114">
        <v>181</v>
      </c>
      <c r="AZ214" s="165">
        <v>577</v>
      </c>
      <c r="BA214" s="165">
        <v>737</v>
      </c>
      <c r="BB214" s="73"/>
    </row>
    <row r="215" spans="1:54">
      <c r="A215" s="223" t="s">
        <v>11881</v>
      </c>
      <c r="B215" s="26" t="s">
        <v>11883</v>
      </c>
      <c r="C215" s="26" t="s">
        <v>4429</v>
      </c>
      <c r="D215" s="122" t="s">
        <v>11882</v>
      </c>
      <c r="E215" s="26" t="s">
        <v>1371</v>
      </c>
      <c r="F215" s="1" t="s">
        <v>6289</v>
      </c>
      <c r="G215" s="1" t="s">
        <v>1367</v>
      </c>
      <c r="H215" s="115">
        <v>19388</v>
      </c>
      <c r="I215" s="115" t="s">
        <v>11884</v>
      </c>
      <c r="J215" s="115" t="e">
        <v>#VALUE!</v>
      </c>
      <c r="K215" s="115" t="s">
        <v>11885</v>
      </c>
      <c r="L215" s="178">
        <v>11</v>
      </c>
      <c r="M215" s="178">
        <v>6</v>
      </c>
      <c r="N215" s="116">
        <v>4</v>
      </c>
      <c r="O215" s="116">
        <v>2</v>
      </c>
      <c r="P215" s="116">
        <v>0</v>
      </c>
      <c r="Q215" s="116">
        <v>1</v>
      </c>
      <c r="R215" s="116">
        <v>0</v>
      </c>
      <c r="S215" s="116">
        <v>1</v>
      </c>
      <c r="T215" s="116">
        <v>40</v>
      </c>
      <c r="U215" s="116">
        <v>26</v>
      </c>
      <c r="V215" s="116">
        <v>13</v>
      </c>
      <c r="W215" s="116">
        <v>4</v>
      </c>
      <c r="X215" s="116">
        <v>37</v>
      </c>
      <c r="Y215" s="116">
        <v>15</v>
      </c>
      <c r="Z215" s="117">
        <v>2.9249999999999998</v>
      </c>
      <c r="AA215" s="117">
        <v>1.0249999999999999</v>
      </c>
      <c r="AB215" s="117">
        <v>1.9047619047619047</v>
      </c>
      <c r="AC215" s="117">
        <v>0</v>
      </c>
      <c r="AD215" s="117">
        <v>0.26315789473684209</v>
      </c>
      <c r="AE215" s="117">
        <v>0</v>
      </c>
      <c r="AF215" s="117">
        <v>0</v>
      </c>
      <c r="AG215" s="117">
        <v>1.6371681415929202</v>
      </c>
      <c r="AH215" s="117">
        <v>0.81246021940170743</v>
      </c>
      <c r="AI215" s="117">
        <v>0.48376173122198235</v>
      </c>
      <c r="AJ215" s="117">
        <v>5.1013098917153563</v>
      </c>
      <c r="AK215" s="116">
        <v>214</v>
      </c>
      <c r="AL215" s="117">
        <v>5.1013098917153563</v>
      </c>
      <c r="AM215" s="120">
        <v>79</v>
      </c>
      <c r="AN215" s="120" t="s">
        <v>12734</v>
      </c>
      <c r="AO215" s="27">
        <v>7.7314063767477226</v>
      </c>
      <c r="AP215" s="27">
        <v>-2.6300964850323663</v>
      </c>
      <c r="AQ215" s="116">
        <v>214</v>
      </c>
      <c r="AR215" s="117">
        <v>0</v>
      </c>
      <c r="AS215" s="118">
        <v>-2.8417336002826592</v>
      </c>
      <c r="AT215" s="117"/>
      <c r="AU215" s="117">
        <v>0</v>
      </c>
      <c r="AV215" s="118">
        <v>0</v>
      </c>
      <c r="AW215" s="121">
        <v>345.67</v>
      </c>
      <c r="AX215" s="173">
        <v>482</v>
      </c>
      <c r="AY215" s="121">
        <v>-136.32999999999998</v>
      </c>
      <c r="AZ215" s="166">
        <v>295</v>
      </c>
      <c r="BA215" s="166">
        <v>392</v>
      </c>
      <c r="BB215" s="121"/>
    </row>
    <row r="216" spans="1:54">
      <c r="A216" t="s">
        <v>2004</v>
      </c>
      <c r="B216" s="1" t="s">
        <v>5013</v>
      </c>
      <c r="C216" s="1" t="s">
        <v>4336</v>
      </c>
      <c r="D216" s="122" t="s">
        <v>833</v>
      </c>
      <c r="E216" s="1" t="s">
        <v>1398</v>
      </c>
      <c r="F216" s="1" t="s">
        <v>6289</v>
      </c>
      <c r="G216" s="1" t="s">
        <v>1367</v>
      </c>
      <c r="H216" s="1">
        <v>3201</v>
      </c>
      <c r="I216" s="1" t="s">
        <v>7704</v>
      </c>
      <c r="J216" s="1" t="e">
        <v>#VALUE!</v>
      </c>
      <c r="K216" s="1" t="s">
        <v>3436</v>
      </c>
      <c r="L216" s="176">
        <v>69</v>
      </c>
      <c r="M216" s="176">
        <v>0</v>
      </c>
      <c r="N216" s="68">
        <v>5</v>
      </c>
      <c r="O216" s="68">
        <v>3</v>
      </c>
      <c r="P216" s="68">
        <v>0</v>
      </c>
      <c r="Q216" s="68">
        <v>0</v>
      </c>
      <c r="R216" s="68">
        <v>12</v>
      </c>
      <c r="S216" s="68">
        <v>12</v>
      </c>
      <c r="T216" s="68">
        <v>70</v>
      </c>
      <c r="U216" s="68">
        <v>60</v>
      </c>
      <c r="V216" s="68">
        <v>27</v>
      </c>
      <c r="W216" s="68">
        <v>8</v>
      </c>
      <c r="X216" s="68">
        <v>63</v>
      </c>
      <c r="Y216" s="68">
        <v>35</v>
      </c>
      <c r="Z216" s="5">
        <v>3.4714285714285715</v>
      </c>
      <c r="AA216" s="5">
        <v>1.3571428571428572</v>
      </c>
      <c r="AB216" s="5">
        <v>2.3809523809523809</v>
      </c>
      <c r="AC216" s="5">
        <v>0</v>
      </c>
      <c r="AD216" s="5">
        <v>0</v>
      </c>
      <c r="AE216" s="5">
        <v>0</v>
      </c>
      <c r="AF216" s="5">
        <v>0</v>
      </c>
      <c r="AG216" s="5">
        <v>2.7876106194690262</v>
      </c>
      <c r="AH216" s="5">
        <v>0.75196900754710305</v>
      </c>
      <c r="AI216" s="5">
        <v>-0.82639424514787874</v>
      </c>
      <c r="AJ216" s="5">
        <v>5.0941377628206324</v>
      </c>
      <c r="AK216" s="68">
        <v>215</v>
      </c>
      <c r="AL216" s="5">
        <v>5.0941377628206324</v>
      </c>
      <c r="AM216" s="17">
        <v>80</v>
      </c>
      <c r="AN216" s="17" t="s">
        <v>12734</v>
      </c>
      <c r="AO216" s="5">
        <v>7.7314063767477226</v>
      </c>
      <c r="AP216" s="5">
        <v>-2.6372686139270902</v>
      </c>
      <c r="AQ216" s="68">
        <v>215</v>
      </c>
      <c r="AR216" s="14">
        <v>0</v>
      </c>
      <c r="AS216" s="42">
        <v>-2.8522097971511857</v>
      </c>
      <c r="AT216" s="19"/>
      <c r="AU216" s="19">
        <v>0</v>
      </c>
      <c r="AV216" s="42">
        <v>0</v>
      </c>
      <c r="AW216" s="114">
        <v>0</v>
      </c>
      <c r="AX216" s="172">
        <v>483</v>
      </c>
      <c r="AY216" s="114">
        <v>0</v>
      </c>
      <c r="AZ216" s="165">
        <v>0</v>
      </c>
      <c r="BA216" s="165">
        <v>0</v>
      </c>
      <c r="BB216" s="73"/>
    </row>
    <row r="217" spans="1:54">
      <c r="A217" s="185" t="s">
        <v>12318</v>
      </c>
      <c r="B217" s="33" t="s">
        <v>12320</v>
      </c>
      <c r="C217" s="33" t="s">
        <v>4155</v>
      </c>
      <c r="D217" s="122" t="s">
        <v>12319</v>
      </c>
      <c r="E217" s="33" t="s">
        <v>1371</v>
      </c>
      <c r="F217" s="1" t="s">
        <v>6289</v>
      </c>
      <c r="G217" s="1" t="s">
        <v>1367</v>
      </c>
      <c r="H217" s="1">
        <v>11209</v>
      </c>
      <c r="I217" s="1" t="s">
        <v>12321</v>
      </c>
      <c r="J217" s="1" t="e">
        <v>#VALUE!</v>
      </c>
      <c r="K217" s="1" t="s">
        <v>12322</v>
      </c>
      <c r="L217" s="176">
        <v>33</v>
      </c>
      <c r="M217" s="176">
        <v>1</v>
      </c>
      <c r="N217" s="68">
        <v>4</v>
      </c>
      <c r="O217" s="68">
        <v>0</v>
      </c>
      <c r="P217" s="68">
        <v>0</v>
      </c>
      <c r="Q217" s="68">
        <v>1</v>
      </c>
      <c r="R217" s="68">
        <v>2</v>
      </c>
      <c r="S217" s="68">
        <v>3</v>
      </c>
      <c r="T217" s="68">
        <v>46.1</v>
      </c>
      <c r="U217" s="68">
        <v>41</v>
      </c>
      <c r="V217" s="68">
        <v>11</v>
      </c>
      <c r="W217" s="68">
        <v>5</v>
      </c>
      <c r="X217" s="68">
        <v>31</v>
      </c>
      <c r="Y217" s="68">
        <v>13</v>
      </c>
      <c r="Z217" s="5">
        <v>2.1475054229934925</v>
      </c>
      <c r="AA217" s="5">
        <v>1.1713665943600868</v>
      </c>
      <c r="AB217" s="5">
        <v>1.9047619047619047</v>
      </c>
      <c r="AC217" s="5">
        <v>0</v>
      </c>
      <c r="AD217" s="5">
        <v>0.26315789473684209</v>
      </c>
      <c r="AE217" s="5">
        <v>0</v>
      </c>
      <c r="AF217" s="5">
        <v>0</v>
      </c>
      <c r="AG217" s="5">
        <v>1.3716814159292035</v>
      </c>
      <c r="AH217" s="5">
        <v>1.4770408329584499</v>
      </c>
      <c r="AI217" s="5">
        <v>5.0142766484726618E-2</v>
      </c>
      <c r="AJ217" s="5">
        <v>5.0667848148711263</v>
      </c>
      <c r="AK217" s="68">
        <v>216</v>
      </c>
      <c r="AL217" s="5">
        <v>5.0667848148711263</v>
      </c>
      <c r="AM217" s="17">
        <v>81</v>
      </c>
      <c r="AN217" s="17" t="s">
        <v>12734</v>
      </c>
      <c r="AO217" s="5">
        <v>7.7314063767477226</v>
      </c>
      <c r="AP217" s="5">
        <v>-2.6646215618765963</v>
      </c>
      <c r="AQ217" s="68">
        <v>216</v>
      </c>
      <c r="AR217" s="14">
        <v>0</v>
      </c>
      <c r="AS217" s="42">
        <v>-2.8921637455338463</v>
      </c>
      <c r="AT217" s="19"/>
      <c r="AU217" s="19">
        <v>0</v>
      </c>
      <c r="AV217" s="42">
        <v>0</v>
      </c>
      <c r="AW217" s="114">
        <v>0</v>
      </c>
      <c r="AX217" s="172">
        <v>484</v>
      </c>
      <c r="AY217" s="114">
        <v>0</v>
      </c>
      <c r="AZ217" s="165">
        <v>0</v>
      </c>
      <c r="BA217" s="165">
        <v>0</v>
      </c>
      <c r="BB217" s="73"/>
    </row>
    <row r="218" spans="1:54">
      <c r="A218" s="185" t="s">
        <v>11288</v>
      </c>
      <c r="B218" s="33" t="s">
        <v>11289</v>
      </c>
      <c r="C218" s="33" t="s">
        <v>3954</v>
      </c>
      <c r="D218" s="122" t="s">
        <v>10423</v>
      </c>
      <c r="E218" s="33" t="s">
        <v>1388</v>
      </c>
      <c r="F218" s="1" t="s">
        <v>3643</v>
      </c>
      <c r="G218" s="1" t="s">
        <v>1367</v>
      </c>
      <c r="H218" s="1">
        <v>15846</v>
      </c>
      <c r="I218" s="1" t="s">
        <v>11290</v>
      </c>
      <c r="J218" s="1" t="e">
        <v>#VALUE!</v>
      </c>
      <c r="K218" s="1" t="s">
        <v>11327</v>
      </c>
      <c r="L218" s="176">
        <v>21</v>
      </c>
      <c r="M218" s="176">
        <v>20</v>
      </c>
      <c r="N218" s="68">
        <v>7</v>
      </c>
      <c r="O218" s="68">
        <v>5</v>
      </c>
      <c r="P218" s="68">
        <v>0</v>
      </c>
      <c r="Q218" s="68">
        <v>0</v>
      </c>
      <c r="R218" s="68">
        <v>0</v>
      </c>
      <c r="S218" s="68">
        <v>0</v>
      </c>
      <c r="T218" s="68">
        <v>109.1</v>
      </c>
      <c r="U218" s="68">
        <v>115</v>
      </c>
      <c r="V218" s="68">
        <v>59</v>
      </c>
      <c r="W218" s="68">
        <v>22</v>
      </c>
      <c r="X218" s="68">
        <v>78</v>
      </c>
      <c r="Y218" s="68">
        <v>26</v>
      </c>
      <c r="Z218" s="5">
        <v>4.8670944087992671</v>
      </c>
      <c r="AA218" s="5">
        <v>1.2923923006416134</v>
      </c>
      <c r="AB218" s="34">
        <v>3.333333333333333</v>
      </c>
      <c r="AC218" s="34">
        <v>0</v>
      </c>
      <c r="AD218" s="34">
        <v>0</v>
      </c>
      <c r="AE218" s="34">
        <v>0</v>
      </c>
      <c r="AF218" s="34">
        <v>0</v>
      </c>
      <c r="AG218" s="34">
        <v>3.4513274336283182</v>
      </c>
      <c r="AH218" s="5">
        <v>-1.1507988200025385</v>
      </c>
      <c r="AI218" s="5">
        <v>-0.58202952359071747</v>
      </c>
      <c r="AJ218" s="34">
        <v>5.0518324233683947</v>
      </c>
      <c r="AK218" s="106">
        <v>217</v>
      </c>
      <c r="AL218" s="34">
        <v>5.0518324233683947</v>
      </c>
      <c r="AM218" s="35">
        <v>82</v>
      </c>
      <c r="AN218" s="35" t="s">
        <v>12734</v>
      </c>
      <c r="AO218" s="34">
        <v>7.7314063767477226</v>
      </c>
      <c r="AP218" s="34">
        <v>-2.6795739533793279</v>
      </c>
      <c r="AQ218" s="106">
        <v>217</v>
      </c>
      <c r="AR218" s="34">
        <v>0</v>
      </c>
      <c r="AS218" s="44">
        <v>-2.9140044290097293</v>
      </c>
      <c r="AT218" s="34"/>
      <c r="AU218" s="34">
        <v>0</v>
      </c>
      <c r="AV218" s="44">
        <v>0</v>
      </c>
      <c r="AW218" s="114">
        <v>629</v>
      </c>
      <c r="AX218" s="172">
        <v>485</v>
      </c>
      <c r="AY218" s="114">
        <v>144</v>
      </c>
      <c r="AZ218" s="165">
        <v>550</v>
      </c>
      <c r="BA218" s="165">
        <v>720</v>
      </c>
      <c r="BB218" s="73"/>
    </row>
    <row r="219" spans="1:54">
      <c r="A219" s="222" t="s">
        <v>9090</v>
      </c>
      <c r="B219" s="1" t="s">
        <v>5101</v>
      </c>
      <c r="C219" s="1" t="s">
        <v>3984</v>
      </c>
      <c r="D219" s="122" t="s">
        <v>8425</v>
      </c>
      <c r="E219" s="1" t="s">
        <v>1398</v>
      </c>
      <c r="F219" s="1" t="s">
        <v>6289</v>
      </c>
      <c r="G219" s="1" t="s">
        <v>1367</v>
      </c>
      <c r="H219" s="1">
        <v>11903</v>
      </c>
      <c r="I219" s="1" t="s">
        <v>8426</v>
      </c>
      <c r="J219" s="1" t="e">
        <v>#VALUE!</v>
      </c>
      <c r="K219" s="1" t="s">
        <v>9091</v>
      </c>
      <c r="L219" s="176">
        <v>58</v>
      </c>
      <c r="M219" s="176">
        <v>1</v>
      </c>
      <c r="N219" s="68">
        <v>4</v>
      </c>
      <c r="O219" s="68">
        <v>4</v>
      </c>
      <c r="P219" s="68">
        <v>0</v>
      </c>
      <c r="Q219" s="77">
        <v>0</v>
      </c>
      <c r="R219" s="77">
        <v>3</v>
      </c>
      <c r="S219" s="77">
        <v>3</v>
      </c>
      <c r="T219" s="77">
        <v>56.1</v>
      </c>
      <c r="U219" s="77">
        <v>44</v>
      </c>
      <c r="V219" s="77">
        <v>25</v>
      </c>
      <c r="W219" s="77">
        <v>11</v>
      </c>
      <c r="X219" s="77">
        <v>73</v>
      </c>
      <c r="Y219" s="77">
        <v>27</v>
      </c>
      <c r="Z219" s="54">
        <v>4.0106951871657754</v>
      </c>
      <c r="AA219" s="54">
        <v>1.2655971479500892</v>
      </c>
      <c r="AB219" s="54">
        <v>1.9047619047619047</v>
      </c>
      <c r="AC219" s="54">
        <v>0</v>
      </c>
      <c r="AD219" s="54">
        <v>0</v>
      </c>
      <c r="AE219" s="54">
        <v>0</v>
      </c>
      <c r="AF219" s="54">
        <v>0</v>
      </c>
      <c r="AG219" s="54">
        <v>3.2300884955752212</v>
      </c>
      <c r="AH219" s="54">
        <v>0.15784849316359639</v>
      </c>
      <c r="AI219" s="54">
        <v>-0.3083862762934127</v>
      </c>
      <c r="AJ219" s="54">
        <v>4.9843126172073093</v>
      </c>
      <c r="AK219" s="77">
        <v>218</v>
      </c>
      <c r="AL219" s="54">
        <v>4.9843126172073093</v>
      </c>
      <c r="AM219" s="59">
        <v>83</v>
      </c>
      <c r="AN219" s="59" t="s">
        <v>12734</v>
      </c>
      <c r="AO219" s="54">
        <v>7.7314063767477226</v>
      </c>
      <c r="AP219" s="54">
        <v>-2.7470937595404132</v>
      </c>
      <c r="AQ219" s="77">
        <v>218</v>
      </c>
      <c r="AR219" s="54">
        <v>0</v>
      </c>
      <c r="AS219" s="60">
        <v>-3.0126293690032986</v>
      </c>
      <c r="AT219" s="54"/>
      <c r="AU219" s="54">
        <v>0</v>
      </c>
      <c r="AV219" s="60">
        <v>0</v>
      </c>
      <c r="AW219" s="114">
        <v>698.5</v>
      </c>
      <c r="AX219" s="172">
        <v>486</v>
      </c>
      <c r="AY219" s="114">
        <v>212.5</v>
      </c>
      <c r="AZ219" s="165">
        <v>571</v>
      </c>
      <c r="BA219" s="165">
        <v>724</v>
      </c>
      <c r="BB219" s="73"/>
    </row>
    <row r="220" spans="1:54">
      <c r="A220" s="223" t="s">
        <v>12420</v>
      </c>
      <c r="B220" s="33" t="s">
        <v>4453</v>
      </c>
      <c r="C220" s="33" t="s">
        <v>12421</v>
      </c>
      <c r="D220" s="122" t="s">
        <v>10782</v>
      </c>
      <c r="E220" s="33" t="s">
        <v>1385</v>
      </c>
      <c r="F220" s="115" t="s">
        <v>6289</v>
      </c>
      <c r="G220" s="1" t="s">
        <v>1367</v>
      </c>
      <c r="H220" s="115">
        <v>17277</v>
      </c>
      <c r="I220" s="115" t="s">
        <v>12422</v>
      </c>
      <c r="J220" s="115" t="e">
        <v>#VALUE!</v>
      </c>
      <c r="K220" s="115" t="s">
        <v>11507</v>
      </c>
      <c r="L220" s="178">
        <v>37</v>
      </c>
      <c r="M220" s="178">
        <v>0</v>
      </c>
      <c r="N220" s="116">
        <v>6</v>
      </c>
      <c r="O220" s="116">
        <v>1</v>
      </c>
      <c r="P220" s="116">
        <v>0</v>
      </c>
      <c r="Q220" s="116">
        <v>0</v>
      </c>
      <c r="R220" s="116">
        <v>6</v>
      </c>
      <c r="S220" s="116">
        <v>6</v>
      </c>
      <c r="T220" s="116">
        <v>48.2</v>
      </c>
      <c r="U220" s="116">
        <v>52</v>
      </c>
      <c r="V220" s="116">
        <v>17</v>
      </c>
      <c r="W220" s="116">
        <v>6</v>
      </c>
      <c r="X220" s="116">
        <v>42</v>
      </c>
      <c r="Y220" s="116">
        <v>12</v>
      </c>
      <c r="Z220" s="117">
        <v>3.1742738589211617</v>
      </c>
      <c r="AA220" s="117">
        <v>1.3278008298755186</v>
      </c>
      <c r="AB220" s="117">
        <v>2.8571428571428572</v>
      </c>
      <c r="AC220" s="117">
        <v>0</v>
      </c>
      <c r="AD220" s="117">
        <v>0</v>
      </c>
      <c r="AE220" s="117">
        <v>0</v>
      </c>
      <c r="AF220" s="117">
        <v>0</v>
      </c>
      <c r="AG220" s="117">
        <v>1.8584070796460175</v>
      </c>
      <c r="AH220" s="117">
        <v>0.77145944096388375</v>
      </c>
      <c r="AI220" s="117">
        <v>-0.54062193146996129</v>
      </c>
      <c r="AJ220" s="117">
        <v>4.9463874462827979</v>
      </c>
      <c r="AK220" s="116">
        <v>219</v>
      </c>
      <c r="AL220" s="117">
        <v>4.9463874462827979</v>
      </c>
      <c r="AM220" s="120">
        <v>84</v>
      </c>
      <c r="AN220" s="120" t="s">
        <v>12734</v>
      </c>
      <c r="AO220" s="34">
        <v>7.7314063767477226</v>
      </c>
      <c r="AP220" s="117">
        <v>-2.7850189304649247</v>
      </c>
      <c r="AQ220" s="116">
        <v>219</v>
      </c>
      <c r="AR220" s="117">
        <v>0</v>
      </c>
      <c r="AS220" s="118">
        <v>-3.0680259691912815</v>
      </c>
      <c r="AT220" s="117"/>
      <c r="AU220" s="117">
        <v>0</v>
      </c>
      <c r="AV220" s="118">
        <v>0</v>
      </c>
      <c r="AW220" s="121">
        <v>0</v>
      </c>
      <c r="AX220" s="173">
        <v>487</v>
      </c>
      <c r="AY220" s="121">
        <v>0</v>
      </c>
      <c r="AZ220" s="166">
        <v>0</v>
      </c>
      <c r="BA220" s="166">
        <v>0</v>
      </c>
      <c r="BB220" s="121"/>
    </row>
    <row r="221" spans="1:54">
      <c r="A221" s="185" t="s">
        <v>2216</v>
      </c>
      <c r="B221" s="33" t="s">
        <v>4238</v>
      </c>
      <c r="C221" s="33" t="s">
        <v>3958</v>
      </c>
      <c r="D221" s="122" t="s">
        <v>839</v>
      </c>
      <c r="E221" s="33" t="s">
        <v>1490</v>
      </c>
      <c r="F221" s="1" t="s">
        <v>3643</v>
      </c>
      <c r="G221" s="1" t="s">
        <v>1367</v>
      </c>
      <c r="H221" s="1">
        <v>6902</v>
      </c>
      <c r="I221" s="1" t="s">
        <v>6726</v>
      </c>
      <c r="J221" s="1" t="e">
        <v>#VALUE!</v>
      </c>
      <c r="K221" s="1" t="s">
        <v>3622</v>
      </c>
      <c r="L221" s="176">
        <v>32</v>
      </c>
      <c r="M221" s="176">
        <v>29</v>
      </c>
      <c r="N221" s="68">
        <v>10</v>
      </c>
      <c r="O221" s="68">
        <v>7</v>
      </c>
      <c r="P221" s="68">
        <v>0</v>
      </c>
      <c r="Q221" s="68">
        <v>0</v>
      </c>
      <c r="R221" s="68">
        <v>0</v>
      </c>
      <c r="S221" s="68">
        <v>0</v>
      </c>
      <c r="T221" s="68">
        <v>165.1</v>
      </c>
      <c r="U221" s="68">
        <v>184</v>
      </c>
      <c r="V221" s="68">
        <v>94</v>
      </c>
      <c r="W221" s="68">
        <v>23</v>
      </c>
      <c r="X221" s="68">
        <v>135</v>
      </c>
      <c r="Y221" s="68">
        <v>67</v>
      </c>
      <c r="Z221" s="5">
        <v>5.1241671714112664</v>
      </c>
      <c r="AA221" s="5">
        <v>1.5202907328891582</v>
      </c>
      <c r="AB221" s="34">
        <v>4.7619047619047619</v>
      </c>
      <c r="AC221" s="34">
        <v>0</v>
      </c>
      <c r="AD221" s="34">
        <v>0</v>
      </c>
      <c r="AE221" s="34">
        <v>0</v>
      </c>
      <c r="AF221" s="34">
        <v>0</v>
      </c>
      <c r="AG221" s="34">
        <v>5.9734513274336276</v>
      </c>
      <c r="AH221" s="5">
        <v>-2.3043296916318976</v>
      </c>
      <c r="AI221" s="5">
        <v>-3.4848470435691916</v>
      </c>
      <c r="AJ221" s="34">
        <v>4.9461793541372998</v>
      </c>
      <c r="AK221" s="106">
        <v>220</v>
      </c>
      <c r="AL221" s="34">
        <v>4.9461793541372998</v>
      </c>
      <c r="AM221" s="35">
        <v>85</v>
      </c>
      <c r="AN221" s="35" t="s">
        <v>12734</v>
      </c>
      <c r="AO221" s="34">
        <v>7.7314063767477226</v>
      </c>
      <c r="AP221" s="34">
        <v>-2.7852270226104228</v>
      </c>
      <c r="AQ221" s="106">
        <v>220</v>
      </c>
      <c r="AR221" s="34">
        <v>0</v>
      </c>
      <c r="AS221" s="44">
        <v>-3.0683299255639334</v>
      </c>
      <c r="AT221" s="34"/>
      <c r="AU221" s="34">
        <v>0</v>
      </c>
      <c r="AV221" s="44">
        <v>0</v>
      </c>
      <c r="AW221" s="114">
        <v>675</v>
      </c>
      <c r="AX221" s="172">
        <v>488</v>
      </c>
      <c r="AY221" s="114">
        <v>187</v>
      </c>
      <c r="AZ221" s="165">
        <v>566</v>
      </c>
      <c r="BA221" s="165">
        <v>741</v>
      </c>
      <c r="BB221" s="73"/>
    </row>
    <row r="222" spans="1:54">
      <c r="A222" s="222" t="s">
        <v>2399</v>
      </c>
      <c r="B222" s="1" t="s">
        <v>5110</v>
      </c>
      <c r="C222" s="1" t="s">
        <v>4180</v>
      </c>
      <c r="D222" s="122" t="s">
        <v>747</v>
      </c>
      <c r="E222" s="1" t="s">
        <v>1441</v>
      </c>
      <c r="F222" s="1" t="s">
        <v>6289</v>
      </c>
      <c r="G222" s="1" t="s">
        <v>1367</v>
      </c>
      <c r="H222" s="1">
        <v>4070</v>
      </c>
      <c r="I222" s="1" t="s">
        <v>6428</v>
      </c>
      <c r="J222" s="1" t="e">
        <v>#VALUE!</v>
      </c>
      <c r="K222" s="1" t="s">
        <v>3806</v>
      </c>
      <c r="L222" s="176">
        <v>50</v>
      </c>
      <c r="M222" s="176">
        <v>0</v>
      </c>
      <c r="N222" s="68">
        <v>2</v>
      </c>
      <c r="O222" s="68">
        <v>5</v>
      </c>
      <c r="P222" s="68">
        <v>0</v>
      </c>
      <c r="Q222" s="77">
        <v>10</v>
      </c>
      <c r="R222" s="77">
        <v>6</v>
      </c>
      <c r="S222" s="77">
        <v>16</v>
      </c>
      <c r="T222" s="77">
        <v>41.2</v>
      </c>
      <c r="U222" s="77">
        <v>33</v>
      </c>
      <c r="V222" s="77">
        <v>23</v>
      </c>
      <c r="W222" s="77">
        <v>6</v>
      </c>
      <c r="X222" s="77">
        <v>49</v>
      </c>
      <c r="Y222" s="77">
        <v>20</v>
      </c>
      <c r="Z222" s="54">
        <v>5.0242718446601939</v>
      </c>
      <c r="AA222" s="54">
        <v>1.2864077669902911</v>
      </c>
      <c r="AB222" s="54">
        <v>0.95238095238095233</v>
      </c>
      <c r="AC222" s="54">
        <v>0</v>
      </c>
      <c r="AD222" s="54">
        <v>2.6315789473684212</v>
      </c>
      <c r="AE222" s="54">
        <v>0</v>
      </c>
      <c r="AF222" s="54">
        <v>0</v>
      </c>
      <c r="AG222" s="54">
        <v>2.168141592920354</v>
      </c>
      <c r="AH222" s="54">
        <v>-0.51411814431214387</v>
      </c>
      <c r="AI222" s="54">
        <v>-0.36246709604250454</v>
      </c>
      <c r="AJ222" s="54">
        <v>4.8755162523150801</v>
      </c>
      <c r="AK222" s="77">
        <v>221</v>
      </c>
      <c r="AL222" s="54">
        <v>4.8755162523150801</v>
      </c>
      <c r="AM222" s="59">
        <v>86</v>
      </c>
      <c r="AN222" s="59" t="s">
        <v>12734</v>
      </c>
      <c r="AO222" s="54">
        <v>7.7314063767477226</v>
      </c>
      <c r="AP222" s="54">
        <v>-2.8558901244326425</v>
      </c>
      <c r="AQ222" s="77">
        <v>221</v>
      </c>
      <c r="AR222" s="54">
        <v>0</v>
      </c>
      <c r="AS222" s="60">
        <v>-3.1715462197628428</v>
      </c>
      <c r="AT222" s="54"/>
      <c r="AU222" s="54">
        <v>0</v>
      </c>
      <c r="AV222" s="60">
        <v>0</v>
      </c>
      <c r="AW222" s="114">
        <v>663.33</v>
      </c>
      <c r="AX222" s="172">
        <v>494</v>
      </c>
      <c r="AY222" s="114">
        <v>169.33000000000004</v>
      </c>
      <c r="AZ222" s="165">
        <v>545</v>
      </c>
      <c r="BA222" s="165">
        <v>717</v>
      </c>
      <c r="BB222" s="73"/>
    </row>
    <row r="223" spans="1:54">
      <c r="A223" t="s">
        <v>11285</v>
      </c>
      <c r="B223" s="33" t="s">
        <v>4841</v>
      </c>
      <c r="C223" s="33" t="s">
        <v>4073</v>
      </c>
      <c r="D223" s="122" t="s">
        <v>10465</v>
      </c>
      <c r="E223" s="33" t="s">
        <v>1396</v>
      </c>
      <c r="F223" s="1" t="s">
        <v>6289</v>
      </c>
      <c r="G223" s="1" t="s">
        <v>1367</v>
      </c>
      <c r="H223" s="1">
        <v>17085</v>
      </c>
      <c r="I223" s="1" t="s">
        <v>11286</v>
      </c>
      <c r="J223" s="1" t="e">
        <v>#VALUE!</v>
      </c>
      <c r="K223" s="1" t="s">
        <v>11287</v>
      </c>
      <c r="L223" s="176">
        <v>21</v>
      </c>
      <c r="M223" s="176">
        <v>21</v>
      </c>
      <c r="N223" s="68">
        <v>5</v>
      </c>
      <c r="O223" s="68">
        <v>8</v>
      </c>
      <c r="P223" s="68">
        <v>0</v>
      </c>
      <c r="Q223" s="68">
        <v>0</v>
      </c>
      <c r="R223" s="68">
        <v>0</v>
      </c>
      <c r="S223" s="68">
        <v>0</v>
      </c>
      <c r="T223" s="68">
        <v>111.1</v>
      </c>
      <c r="U223" s="68">
        <v>111</v>
      </c>
      <c r="V223" s="68">
        <v>63</v>
      </c>
      <c r="W223" s="68">
        <v>15</v>
      </c>
      <c r="X223" s="68">
        <v>95</v>
      </c>
      <c r="Y223" s="68">
        <v>27</v>
      </c>
      <c r="Z223" s="5">
        <v>5.1035103510351041</v>
      </c>
      <c r="AA223" s="5">
        <v>1.2421242124212422</v>
      </c>
      <c r="AB223" s="5">
        <v>2.3809523809523809</v>
      </c>
      <c r="AC223" s="5">
        <v>0</v>
      </c>
      <c r="AD223" s="5">
        <v>0</v>
      </c>
      <c r="AE223" s="5">
        <v>0</v>
      </c>
      <c r="AF223" s="5">
        <v>0</v>
      </c>
      <c r="AG223" s="5">
        <v>4.2035398230088497</v>
      </c>
      <c r="AH223" s="5">
        <v>-1.5586829785784486</v>
      </c>
      <c r="AI223" s="5">
        <v>-0.1619552302393707</v>
      </c>
      <c r="AJ223" s="5">
        <v>4.8638539951434119</v>
      </c>
      <c r="AK223" s="68">
        <v>222</v>
      </c>
      <c r="AL223" s="5">
        <v>4.8638539951434119</v>
      </c>
      <c r="AM223" s="17">
        <v>87</v>
      </c>
      <c r="AN223" s="17" t="s">
        <v>12734</v>
      </c>
      <c r="AO223" s="5">
        <v>7.7314063767477226</v>
      </c>
      <c r="AP223" s="5">
        <v>-2.8675523816043107</v>
      </c>
      <c r="AQ223" s="68">
        <v>222</v>
      </c>
      <c r="AR223" s="14">
        <v>0</v>
      </c>
      <c r="AS223" s="42">
        <v>-3.1885810644867929</v>
      </c>
      <c r="AT223" s="19"/>
      <c r="AU223" s="19">
        <v>0</v>
      </c>
      <c r="AV223" s="42">
        <v>0</v>
      </c>
      <c r="AW223" s="114">
        <v>344.67</v>
      </c>
      <c r="AX223" s="172">
        <v>495</v>
      </c>
      <c r="AY223" s="114">
        <v>-150.32999999999998</v>
      </c>
      <c r="AZ223" s="165">
        <v>302</v>
      </c>
      <c r="BA223" s="165">
        <v>409</v>
      </c>
      <c r="BB223" s="73"/>
    </row>
    <row r="224" spans="1:54">
      <c r="A224" s="65" t="s">
        <v>10647</v>
      </c>
      <c r="B224" s="1" t="s">
        <v>4172</v>
      </c>
      <c r="C224" s="1" t="s">
        <v>10648</v>
      </c>
      <c r="D224" s="122" t="s">
        <v>10462</v>
      </c>
      <c r="E224" s="1" t="s">
        <v>1396</v>
      </c>
      <c r="F224" s="1" t="s">
        <v>6289</v>
      </c>
      <c r="G224" s="1" t="s">
        <v>1367</v>
      </c>
      <c r="H224" s="1">
        <v>18282</v>
      </c>
      <c r="I224" s="1" t="s">
        <v>10619</v>
      </c>
      <c r="J224" s="1" t="e">
        <v>#VALUE!</v>
      </c>
      <c r="K224" s="1" t="s">
        <v>11168</v>
      </c>
      <c r="L224" s="176">
        <v>53</v>
      </c>
      <c r="M224" s="176">
        <v>0</v>
      </c>
      <c r="N224" s="68">
        <v>4</v>
      </c>
      <c r="O224" s="68">
        <v>2</v>
      </c>
      <c r="P224" s="68">
        <v>0</v>
      </c>
      <c r="Q224" s="77">
        <v>0</v>
      </c>
      <c r="R224" s="77">
        <v>6</v>
      </c>
      <c r="S224" s="77">
        <v>6</v>
      </c>
      <c r="T224" s="77">
        <v>50.2</v>
      </c>
      <c r="U224" s="77">
        <v>40</v>
      </c>
      <c r="V224" s="77">
        <v>17</v>
      </c>
      <c r="W224" s="77">
        <v>4</v>
      </c>
      <c r="X224" s="77">
        <v>39</v>
      </c>
      <c r="Y224" s="77">
        <v>16</v>
      </c>
      <c r="Z224" s="54">
        <v>3.047808764940239</v>
      </c>
      <c r="AA224" s="54">
        <v>1.1155378486055776</v>
      </c>
      <c r="AB224" s="54">
        <v>1.9047619047619047</v>
      </c>
      <c r="AC224" s="54">
        <v>0</v>
      </c>
      <c r="AD224" s="54">
        <v>0</v>
      </c>
      <c r="AE224" s="54">
        <v>0</v>
      </c>
      <c r="AF224" s="54">
        <v>0</v>
      </c>
      <c r="AG224" s="54">
        <v>1.7256637168141591</v>
      </c>
      <c r="AH224" s="54">
        <v>0.8973909104243043</v>
      </c>
      <c r="AI224" s="54">
        <v>0.29986038500475631</v>
      </c>
      <c r="AJ224" s="54">
        <v>4.8276769170051246</v>
      </c>
      <c r="AK224" s="77">
        <v>223</v>
      </c>
      <c r="AL224" s="54">
        <v>4.8276769170051246</v>
      </c>
      <c r="AM224" s="59">
        <v>88</v>
      </c>
      <c r="AN224" s="59" t="s">
        <v>12734</v>
      </c>
      <c r="AO224" s="54">
        <v>7.7314063767477226</v>
      </c>
      <c r="AP224" s="54">
        <v>-2.903729459742598</v>
      </c>
      <c r="AQ224" s="77">
        <v>223</v>
      </c>
      <c r="AR224" s="54">
        <v>0</v>
      </c>
      <c r="AS224" s="60">
        <v>-3.2414242576680499</v>
      </c>
      <c r="AT224" s="54"/>
      <c r="AU224" s="54">
        <v>0</v>
      </c>
      <c r="AV224" s="60">
        <v>0</v>
      </c>
      <c r="AW224" s="114">
        <v>720.33</v>
      </c>
      <c r="AX224" s="172">
        <v>496</v>
      </c>
      <c r="AY224" s="114">
        <v>224.33000000000004</v>
      </c>
      <c r="AZ224" s="165">
        <v>621</v>
      </c>
      <c r="BA224" s="165">
        <v>736</v>
      </c>
      <c r="BB224" s="73"/>
    </row>
    <row r="225" spans="1:54">
      <c r="A225" s="221" t="s">
        <v>2236</v>
      </c>
      <c r="B225" s="1" t="s">
        <v>5014</v>
      </c>
      <c r="C225" s="1" t="s">
        <v>4260</v>
      </c>
      <c r="D225" s="122" t="s">
        <v>1049</v>
      </c>
      <c r="E225" s="1" t="s">
        <v>1412</v>
      </c>
      <c r="F225" s="1" t="s">
        <v>6289</v>
      </c>
      <c r="G225" s="1" t="s">
        <v>1367</v>
      </c>
      <c r="H225" s="225">
        <v>11426</v>
      </c>
      <c r="I225" s="225" t="s">
        <v>6642</v>
      </c>
      <c r="J225" s="261" t="e">
        <v>#VALUE!</v>
      </c>
      <c r="K225" s="261" t="s">
        <v>3641</v>
      </c>
      <c r="L225" s="177">
        <v>46</v>
      </c>
      <c r="M225" s="177">
        <v>18</v>
      </c>
      <c r="N225" s="230">
        <v>2</v>
      </c>
      <c r="O225" s="97">
        <v>10</v>
      </c>
      <c r="P225" s="97">
        <v>0</v>
      </c>
      <c r="Q225" s="230">
        <v>2</v>
      </c>
      <c r="R225" s="97">
        <v>12</v>
      </c>
      <c r="S225" s="97">
        <v>14</v>
      </c>
      <c r="T225" s="230">
        <v>104</v>
      </c>
      <c r="U225" s="230">
        <v>105</v>
      </c>
      <c r="V225" s="230">
        <v>56</v>
      </c>
      <c r="W225" s="230">
        <v>21</v>
      </c>
      <c r="X225" s="230">
        <v>137</v>
      </c>
      <c r="Y225" s="230">
        <v>44</v>
      </c>
      <c r="Z225" s="233">
        <v>4.8461538461538458</v>
      </c>
      <c r="AA225" s="233">
        <v>1.4326923076923077</v>
      </c>
      <c r="AB225" s="233">
        <v>0.95238095238095233</v>
      </c>
      <c r="AC225" s="267">
        <v>0</v>
      </c>
      <c r="AD225" s="233">
        <v>0.52631578947368418</v>
      </c>
      <c r="AE225" s="267">
        <v>0</v>
      </c>
      <c r="AF225" s="267">
        <v>0</v>
      </c>
      <c r="AG225" s="233">
        <v>6.0619469026548671</v>
      </c>
      <c r="AH225" s="233">
        <v>-1.0657983701647507</v>
      </c>
      <c r="AI225" s="233">
        <v>-1.6859271066425503</v>
      </c>
      <c r="AJ225" s="237">
        <v>4.788918167702203</v>
      </c>
      <c r="AK225" s="268">
        <v>224</v>
      </c>
      <c r="AL225" s="269">
        <v>4.788918167702203</v>
      </c>
      <c r="AM225" s="270">
        <v>89</v>
      </c>
      <c r="AN225" s="277" t="s">
        <v>12734</v>
      </c>
      <c r="AO225" s="233">
        <v>7.7314063767477226</v>
      </c>
      <c r="AP225" s="233">
        <v>-2.9424882090455196</v>
      </c>
      <c r="AQ225" s="230">
        <v>224</v>
      </c>
      <c r="AR225" s="233">
        <v>0</v>
      </c>
      <c r="AS225" s="249">
        <v>-3.298038450474035</v>
      </c>
      <c r="AT225" s="233"/>
      <c r="AU225" s="233">
        <v>0</v>
      </c>
      <c r="AV225" s="283">
        <v>0</v>
      </c>
      <c r="AW225" s="289">
        <v>435</v>
      </c>
      <c r="AX225" s="291">
        <v>498</v>
      </c>
      <c r="AY225" s="292">
        <v>-63</v>
      </c>
      <c r="AZ225" s="293">
        <v>327</v>
      </c>
      <c r="BA225" s="293">
        <v>554</v>
      </c>
      <c r="BB225" s="289"/>
    </row>
    <row r="226" spans="1:54">
      <c r="A226" s="185" t="s">
        <v>2858</v>
      </c>
      <c r="B226" s="33" t="s">
        <v>5502</v>
      </c>
      <c r="C226" s="33" t="s">
        <v>4008</v>
      </c>
      <c r="D226" s="122" t="s">
        <v>1017</v>
      </c>
      <c r="E226" s="33" t="s">
        <v>2665</v>
      </c>
      <c r="F226" s="1" t="s">
        <v>2665</v>
      </c>
      <c r="G226" s="1" t="s">
        <v>1367</v>
      </c>
      <c r="H226" s="1">
        <v>9388</v>
      </c>
      <c r="I226" s="1" t="s">
        <v>6525</v>
      </c>
      <c r="J226" s="1" t="e">
        <v>#VALUE!</v>
      </c>
      <c r="K226" s="1" t="s">
        <v>3837</v>
      </c>
      <c r="L226" s="176">
        <v>51</v>
      </c>
      <c r="M226" s="176">
        <v>1</v>
      </c>
      <c r="N226" s="68">
        <v>2</v>
      </c>
      <c r="O226" s="68">
        <v>1</v>
      </c>
      <c r="P226" s="68">
        <v>0</v>
      </c>
      <c r="Q226" s="68">
        <v>2</v>
      </c>
      <c r="R226" s="68">
        <v>7</v>
      </c>
      <c r="S226" s="68">
        <v>9</v>
      </c>
      <c r="T226" s="68">
        <v>79.099999999999994</v>
      </c>
      <c r="U226" s="68">
        <v>82</v>
      </c>
      <c r="V226" s="68">
        <v>33</v>
      </c>
      <c r="W226" s="68">
        <v>14</v>
      </c>
      <c r="X226" s="68">
        <v>51</v>
      </c>
      <c r="Y226" s="68">
        <v>7</v>
      </c>
      <c r="Z226" s="5">
        <v>3.7547408343868525</v>
      </c>
      <c r="AA226" s="5">
        <v>1.1251580278128952</v>
      </c>
      <c r="AB226" s="34">
        <v>0.95238095238095233</v>
      </c>
      <c r="AC226" s="34">
        <v>0</v>
      </c>
      <c r="AD226" s="34">
        <v>0.52631578947368418</v>
      </c>
      <c r="AE226" s="34">
        <v>0</v>
      </c>
      <c r="AF226" s="34">
        <v>0</v>
      </c>
      <c r="AG226" s="34">
        <v>2.2566371681415927</v>
      </c>
      <c r="AH226" s="5">
        <v>0.49561084819440965</v>
      </c>
      <c r="AI226" s="5">
        <v>0.53720548441869154</v>
      </c>
      <c r="AJ226" s="34">
        <v>4.7681502426093303</v>
      </c>
      <c r="AK226" s="106">
        <v>225</v>
      </c>
      <c r="AL226" s="34">
        <v>4.7681502426093303</v>
      </c>
      <c r="AM226" s="35">
        <v>90</v>
      </c>
      <c r="AN226" s="35" t="s">
        <v>12734</v>
      </c>
      <c r="AO226" s="34">
        <v>7.7314063767477226</v>
      </c>
      <c r="AP226" s="34">
        <v>-2.9632561341383923</v>
      </c>
      <c r="AQ226" s="106">
        <v>225</v>
      </c>
      <c r="AR226" s="34">
        <v>0</v>
      </c>
      <c r="AS226" s="44">
        <v>-3.3283737769882862</v>
      </c>
      <c r="AT226" s="34"/>
      <c r="AU226" s="34">
        <v>0</v>
      </c>
      <c r="AV226" s="44">
        <v>0</v>
      </c>
      <c r="AW226" s="114">
        <v>0</v>
      </c>
      <c r="AX226" s="172">
        <v>499</v>
      </c>
      <c r="AY226" s="114">
        <v>0</v>
      </c>
      <c r="AZ226" s="165">
        <v>0</v>
      </c>
      <c r="BA226" s="165">
        <v>0</v>
      </c>
      <c r="BB226" s="73"/>
    </row>
    <row r="227" spans="1:54">
      <c r="A227" s="185" t="s">
        <v>11914</v>
      </c>
      <c r="B227" s="1" t="s">
        <v>4022</v>
      </c>
      <c r="C227" s="1" t="s">
        <v>10968</v>
      </c>
      <c r="D227" s="122" t="s">
        <v>11915</v>
      </c>
      <c r="E227" s="1" t="s">
        <v>1490</v>
      </c>
      <c r="F227" s="1" t="s">
        <v>3643</v>
      </c>
      <c r="G227" s="1" t="s">
        <v>1367</v>
      </c>
      <c r="H227" s="1">
        <v>12680</v>
      </c>
      <c r="I227" s="1" t="s">
        <v>11916</v>
      </c>
      <c r="J227" s="1" t="e">
        <v>#VALUE!</v>
      </c>
      <c r="K227" s="1" t="s">
        <v>11917</v>
      </c>
      <c r="L227" s="176">
        <v>61</v>
      </c>
      <c r="M227" s="176">
        <v>0</v>
      </c>
      <c r="N227" s="68">
        <v>4</v>
      </c>
      <c r="O227" s="68">
        <v>2</v>
      </c>
      <c r="P227" s="68">
        <v>0</v>
      </c>
      <c r="Q227" s="68">
        <v>1</v>
      </c>
      <c r="R227" s="68">
        <v>12</v>
      </c>
      <c r="S227" s="68">
        <v>13</v>
      </c>
      <c r="T227" s="68">
        <v>54.1</v>
      </c>
      <c r="U227" s="68">
        <v>54</v>
      </c>
      <c r="V227" s="68">
        <v>23</v>
      </c>
      <c r="W227" s="68">
        <v>7</v>
      </c>
      <c r="X227" s="68">
        <v>50</v>
      </c>
      <c r="Y227" s="68">
        <v>10</v>
      </c>
      <c r="Z227" s="5">
        <v>3.8262476894639557</v>
      </c>
      <c r="AA227" s="5">
        <v>1.1829944547134934</v>
      </c>
      <c r="AB227" s="5">
        <v>1.9047619047619047</v>
      </c>
      <c r="AC227" s="5">
        <v>0</v>
      </c>
      <c r="AD227" s="5">
        <v>0.26315789473684209</v>
      </c>
      <c r="AE227" s="5">
        <v>0</v>
      </c>
      <c r="AF227" s="5">
        <v>0</v>
      </c>
      <c r="AG227" s="5">
        <v>2.2123893805309733</v>
      </c>
      <c r="AH227" s="5">
        <v>0.3089410129489597</v>
      </c>
      <c r="AI227" s="5">
        <v>4.9819811705019937E-2</v>
      </c>
      <c r="AJ227" s="5">
        <v>4.7390700046836995</v>
      </c>
      <c r="AK227" s="68">
        <v>226</v>
      </c>
      <c r="AL227" s="5">
        <v>4.7390700046836995</v>
      </c>
      <c r="AM227" s="17">
        <v>91</v>
      </c>
      <c r="AN227" s="17" t="s">
        <v>12734</v>
      </c>
      <c r="AO227" s="5">
        <v>7.7314063767477226</v>
      </c>
      <c r="AP227" s="5">
        <v>-2.992336372064023</v>
      </c>
      <c r="AQ227" s="68">
        <v>226</v>
      </c>
      <c r="AR227" s="14">
        <v>0</v>
      </c>
      <c r="AS227" s="42">
        <v>-3.3708507460952717</v>
      </c>
      <c r="AT227" s="19"/>
      <c r="AU227" s="19">
        <v>0</v>
      </c>
      <c r="AV227" s="42">
        <v>0</v>
      </c>
      <c r="AW227" s="114">
        <v>0</v>
      </c>
      <c r="AX227" s="172">
        <v>500</v>
      </c>
      <c r="AY227" s="114">
        <v>0</v>
      </c>
      <c r="AZ227" s="165">
        <v>0</v>
      </c>
      <c r="BA227" s="165">
        <v>0</v>
      </c>
      <c r="BB227" s="73"/>
    </row>
    <row r="228" spans="1:54">
      <c r="A228" s="222" t="s">
        <v>2083</v>
      </c>
      <c r="B228" s="1" t="s">
        <v>4946</v>
      </c>
      <c r="C228" s="1" t="s">
        <v>4428</v>
      </c>
      <c r="D228" s="122" t="s">
        <v>1052</v>
      </c>
      <c r="E228" s="1" t="s">
        <v>1369</v>
      </c>
      <c r="F228" s="1" t="s">
        <v>3643</v>
      </c>
      <c r="G228" s="1" t="s">
        <v>1367</v>
      </c>
      <c r="H228" s="1">
        <v>7531</v>
      </c>
      <c r="I228" s="1" t="s">
        <v>6354</v>
      </c>
      <c r="J228" s="1" t="e">
        <v>#VALUE!</v>
      </c>
      <c r="K228" s="1" t="s">
        <v>3498</v>
      </c>
      <c r="L228" s="176">
        <v>35</v>
      </c>
      <c r="M228" s="176">
        <v>8</v>
      </c>
      <c r="N228" s="68">
        <v>4</v>
      </c>
      <c r="O228" s="68">
        <v>5</v>
      </c>
      <c r="P228" s="68">
        <v>0</v>
      </c>
      <c r="Q228" s="77">
        <v>0</v>
      </c>
      <c r="R228" s="77">
        <v>4</v>
      </c>
      <c r="S228" s="77">
        <v>4</v>
      </c>
      <c r="T228" s="77">
        <v>74.2</v>
      </c>
      <c r="U228" s="77">
        <v>62</v>
      </c>
      <c r="V228" s="77">
        <v>39</v>
      </c>
      <c r="W228" s="77">
        <v>12</v>
      </c>
      <c r="X228" s="77">
        <v>82</v>
      </c>
      <c r="Y228" s="77">
        <v>30</v>
      </c>
      <c r="Z228" s="54">
        <v>4.7304582210242589</v>
      </c>
      <c r="AA228" s="54">
        <v>1.2398921832884096</v>
      </c>
      <c r="AB228" s="54">
        <v>1.9047619047619047</v>
      </c>
      <c r="AC228" s="54">
        <v>0</v>
      </c>
      <c r="AD228" s="54">
        <v>0</v>
      </c>
      <c r="AE228" s="54">
        <v>0</v>
      </c>
      <c r="AF228" s="54">
        <v>0</v>
      </c>
      <c r="AG228" s="54">
        <v>3.6283185840707963</v>
      </c>
      <c r="AH228" s="54">
        <v>-0.62771260543075613</v>
      </c>
      <c r="AI228" s="54">
        <v>-0.17649522835344544</v>
      </c>
      <c r="AJ228" s="54">
        <v>4.728872655048499</v>
      </c>
      <c r="AK228" s="77">
        <v>227</v>
      </c>
      <c r="AL228" s="54">
        <v>4.728872655048499</v>
      </c>
      <c r="AM228" s="59">
        <v>92</v>
      </c>
      <c r="AN228" s="59" t="s">
        <v>12734</v>
      </c>
      <c r="AO228" s="54">
        <v>7.7314063767477226</v>
      </c>
      <c r="AP228" s="54">
        <v>-3.0025337216992236</v>
      </c>
      <c r="AQ228" s="77">
        <v>227</v>
      </c>
      <c r="AR228" s="54">
        <v>0</v>
      </c>
      <c r="AS228" s="60">
        <v>-3.3857458273024914</v>
      </c>
      <c r="AT228" s="54"/>
      <c r="AU228" s="54">
        <v>0</v>
      </c>
      <c r="AV228" s="60">
        <v>0</v>
      </c>
      <c r="AW228" s="114">
        <v>652.83000000000004</v>
      </c>
      <c r="AX228" s="172">
        <v>501</v>
      </c>
      <c r="AY228" s="114">
        <v>151.83000000000004</v>
      </c>
      <c r="AZ228" s="165">
        <v>536</v>
      </c>
      <c r="BA228" s="165">
        <v>750</v>
      </c>
      <c r="BB228" s="73"/>
    </row>
    <row r="229" spans="1:54">
      <c r="A229" t="s">
        <v>10846</v>
      </c>
      <c r="B229" s="1" t="s">
        <v>10848</v>
      </c>
      <c r="C229" s="1" t="s">
        <v>10847</v>
      </c>
      <c r="D229" s="122" t="s">
        <v>10435</v>
      </c>
      <c r="E229" s="1" t="s">
        <v>1414</v>
      </c>
      <c r="F229" s="1" t="s">
        <v>3643</v>
      </c>
      <c r="G229" s="1" t="s">
        <v>1367</v>
      </c>
      <c r="H229" s="1">
        <v>17192</v>
      </c>
      <c r="I229" s="1" t="s">
        <v>10849</v>
      </c>
      <c r="J229" s="1" t="e">
        <v>#VALUE!</v>
      </c>
      <c r="K229" s="1" t="s">
        <v>11152</v>
      </c>
      <c r="L229" s="176">
        <v>33</v>
      </c>
      <c r="M229" s="176">
        <v>3</v>
      </c>
      <c r="N229" s="68">
        <v>6</v>
      </c>
      <c r="O229" s="68">
        <v>3</v>
      </c>
      <c r="P229" s="68">
        <v>0</v>
      </c>
      <c r="Q229" s="68">
        <v>1</v>
      </c>
      <c r="R229" s="68">
        <v>2</v>
      </c>
      <c r="S229" s="68">
        <v>3</v>
      </c>
      <c r="T229" s="68">
        <v>104.1</v>
      </c>
      <c r="U229" s="68">
        <v>115</v>
      </c>
      <c r="V229" s="68">
        <v>50</v>
      </c>
      <c r="W229" s="68">
        <v>12</v>
      </c>
      <c r="X229" s="68">
        <v>89</v>
      </c>
      <c r="Y229" s="68">
        <v>40</v>
      </c>
      <c r="Z229" s="5">
        <v>4.3227665706051877</v>
      </c>
      <c r="AA229" s="5">
        <v>1.4889529298751201</v>
      </c>
      <c r="AB229" s="5">
        <v>2.8571428571428572</v>
      </c>
      <c r="AC229" s="5">
        <v>0</v>
      </c>
      <c r="AD229" s="5">
        <v>0.26315789473684209</v>
      </c>
      <c r="AE229" s="5">
        <v>0</v>
      </c>
      <c r="AF229" s="5">
        <v>0</v>
      </c>
      <c r="AG229" s="5">
        <v>3.9380530973451324</v>
      </c>
      <c r="AH229" s="5">
        <v>-0.25900098476418321</v>
      </c>
      <c r="AI229" s="5">
        <v>-2.1359809535632044</v>
      </c>
      <c r="AJ229" s="5">
        <v>4.6633719108974434</v>
      </c>
      <c r="AK229" s="68">
        <v>228</v>
      </c>
      <c r="AL229" s="5">
        <v>4.6633719108974434</v>
      </c>
      <c r="AM229" s="17">
        <v>93</v>
      </c>
      <c r="AN229" s="17" t="s">
        <v>12734</v>
      </c>
      <c r="AO229" s="5">
        <v>7.7314063767477226</v>
      </c>
      <c r="AP229" s="5">
        <v>-3.0680344658502792</v>
      </c>
      <c r="AQ229" s="68">
        <v>228</v>
      </c>
      <c r="AR229" s="14">
        <v>0</v>
      </c>
      <c r="AS229" s="42">
        <v>-3.4814215605239403</v>
      </c>
      <c r="AT229" s="19"/>
      <c r="AU229" s="19">
        <v>0</v>
      </c>
      <c r="AV229" s="42">
        <v>0</v>
      </c>
      <c r="AW229" s="114">
        <v>671.83</v>
      </c>
      <c r="AX229" s="172">
        <v>504</v>
      </c>
      <c r="AY229" s="114">
        <v>167.83000000000004</v>
      </c>
      <c r="AZ229" s="165">
        <v>583</v>
      </c>
      <c r="BA229" s="165">
        <v>715</v>
      </c>
      <c r="BB229" s="73"/>
    </row>
    <row r="230" spans="1:54">
      <c r="A230" s="185" t="s">
        <v>12293</v>
      </c>
      <c r="B230" s="33" t="s">
        <v>4320</v>
      </c>
      <c r="C230" s="33" t="s">
        <v>5445</v>
      </c>
      <c r="D230" s="122" t="s">
        <v>10771</v>
      </c>
      <c r="E230" s="33" t="s">
        <v>1398</v>
      </c>
      <c r="F230" s="1" t="s">
        <v>6289</v>
      </c>
      <c r="G230" s="1" t="s">
        <v>1367</v>
      </c>
      <c r="H230" s="1">
        <v>13549</v>
      </c>
      <c r="I230" s="1" t="s">
        <v>12294</v>
      </c>
      <c r="J230" s="1" t="e">
        <v>#VALUE!</v>
      </c>
      <c r="K230" s="1" t="s">
        <v>11388</v>
      </c>
      <c r="L230" s="176">
        <v>72</v>
      </c>
      <c r="M230" s="176">
        <v>0</v>
      </c>
      <c r="N230" s="68">
        <v>4</v>
      </c>
      <c r="O230" s="68">
        <v>5</v>
      </c>
      <c r="P230" s="68">
        <v>0</v>
      </c>
      <c r="Q230" s="68">
        <v>1</v>
      </c>
      <c r="R230" s="68">
        <v>16</v>
      </c>
      <c r="S230" s="68">
        <v>17</v>
      </c>
      <c r="T230" s="68">
        <v>65.099999999999994</v>
      </c>
      <c r="U230" s="68">
        <v>65</v>
      </c>
      <c r="V230" s="68">
        <v>27</v>
      </c>
      <c r="W230" s="68">
        <v>14</v>
      </c>
      <c r="X230" s="68">
        <v>63</v>
      </c>
      <c r="Y230" s="68">
        <v>23</v>
      </c>
      <c r="Z230" s="5">
        <v>3.7327188940092171</v>
      </c>
      <c r="AA230" s="5">
        <v>1.3517665130568357</v>
      </c>
      <c r="AB230" s="5">
        <v>1.9047619047619047</v>
      </c>
      <c r="AC230" s="5">
        <v>0</v>
      </c>
      <c r="AD230" s="5">
        <v>0.26315789473684209</v>
      </c>
      <c r="AE230" s="5">
        <v>0</v>
      </c>
      <c r="AF230" s="5">
        <v>0</v>
      </c>
      <c r="AG230" s="5">
        <v>2.7876106194690262</v>
      </c>
      <c r="AH230" s="5">
        <v>0.44702929837451094</v>
      </c>
      <c r="AI230" s="5">
        <v>-0.76049022187352544</v>
      </c>
      <c r="AJ230" s="5">
        <v>4.6420694954687578</v>
      </c>
      <c r="AK230" s="68">
        <v>229</v>
      </c>
      <c r="AL230" s="5">
        <v>4.6420694954687578</v>
      </c>
      <c r="AM230" s="17">
        <v>94</v>
      </c>
      <c r="AN230" s="17" t="s">
        <v>12734</v>
      </c>
      <c r="AO230" s="5">
        <v>7.7314063767477226</v>
      </c>
      <c r="AP230" s="5">
        <v>-3.0893368812789648</v>
      </c>
      <c r="AQ230" s="68">
        <v>229</v>
      </c>
      <c r="AR230" s="14">
        <v>0</v>
      </c>
      <c r="AS230" s="42">
        <v>-3.5125376072489543</v>
      </c>
      <c r="AT230" s="19"/>
      <c r="AU230" s="19">
        <v>0</v>
      </c>
      <c r="AV230" s="42">
        <v>0</v>
      </c>
      <c r="AW230" s="114">
        <v>609.66999999999996</v>
      </c>
      <c r="AX230" s="172">
        <v>507</v>
      </c>
      <c r="AY230" s="114">
        <v>102.66999999999996</v>
      </c>
      <c r="AZ230" s="165">
        <v>454</v>
      </c>
      <c r="BA230" s="165">
        <v>749</v>
      </c>
      <c r="BB230" s="73"/>
    </row>
    <row r="231" spans="1:54">
      <c r="A231" s="185" t="s">
        <v>9799</v>
      </c>
      <c r="B231" s="1" t="s">
        <v>9801</v>
      </c>
      <c r="C231" s="1" t="s">
        <v>9800</v>
      </c>
      <c r="D231" s="122" t="s">
        <v>9527</v>
      </c>
      <c r="E231" s="1" t="s">
        <v>1393</v>
      </c>
      <c r="F231" s="1" t="s">
        <v>6289</v>
      </c>
      <c r="G231" s="1" t="s">
        <v>1367</v>
      </c>
      <c r="H231" s="1">
        <v>19312</v>
      </c>
      <c r="I231" s="1" t="s">
        <v>12252</v>
      </c>
      <c r="J231" s="1" t="e">
        <v>#VALUE!</v>
      </c>
      <c r="K231" s="1" t="s">
        <v>9802</v>
      </c>
      <c r="L231" s="176">
        <v>23</v>
      </c>
      <c r="M231" s="176">
        <v>18</v>
      </c>
      <c r="N231" s="68">
        <v>6</v>
      </c>
      <c r="O231" s="68">
        <v>8</v>
      </c>
      <c r="P231" s="68">
        <v>0</v>
      </c>
      <c r="Q231" s="68">
        <v>0</v>
      </c>
      <c r="R231" s="68">
        <v>1</v>
      </c>
      <c r="S231" s="68">
        <v>1</v>
      </c>
      <c r="T231" s="68">
        <v>103</v>
      </c>
      <c r="U231" s="68">
        <v>106</v>
      </c>
      <c r="V231" s="68">
        <v>59</v>
      </c>
      <c r="W231" s="68">
        <v>15</v>
      </c>
      <c r="X231" s="68">
        <v>89</v>
      </c>
      <c r="Y231" s="68">
        <v>28</v>
      </c>
      <c r="Z231" s="5">
        <v>5.1553398058252426</v>
      </c>
      <c r="AA231" s="5">
        <v>1.3009708737864079</v>
      </c>
      <c r="AB231" s="5">
        <v>2.8571428571428572</v>
      </c>
      <c r="AC231" s="5">
        <v>0</v>
      </c>
      <c r="AD231" s="5">
        <v>0</v>
      </c>
      <c r="AE231" s="5">
        <v>0</v>
      </c>
      <c r="AF231" s="5">
        <v>0</v>
      </c>
      <c r="AG231" s="5">
        <v>3.9380530973451324</v>
      </c>
      <c r="AH231" s="5">
        <v>-1.5282637534834447</v>
      </c>
      <c r="AI231" s="5">
        <v>-0.63271238045569567</v>
      </c>
      <c r="AJ231" s="5">
        <v>4.6342198205488492</v>
      </c>
      <c r="AK231" s="68">
        <v>230</v>
      </c>
      <c r="AL231" s="5">
        <v>4.6342198205488492</v>
      </c>
      <c r="AM231" s="17">
        <v>95</v>
      </c>
      <c r="AN231" s="17" t="s">
        <v>12734</v>
      </c>
      <c r="AO231" s="5">
        <v>7.7314063767477226</v>
      </c>
      <c r="AP231" s="5">
        <v>-3.0971865561988734</v>
      </c>
      <c r="AQ231" s="68">
        <v>230</v>
      </c>
      <c r="AR231" s="14">
        <v>0</v>
      </c>
      <c r="AS231" s="42">
        <v>-3.5240034831446581</v>
      </c>
      <c r="AT231" s="19"/>
      <c r="AU231" s="19">
        <v>0</v>
      </c>
      <c r="AV231" s="42">
        <v>0</v>
      </c>
      <c r="AW231" s="114">
        <v>471.83</v>
      </c>
      <c r="AX231" s="172">
        <v>508</v>
      </c>
      <c r="AY231" s="114">
        <v>-36.170000000000016</v>
      </c>
      <c r="AZ231" s="165">
        <v>383</v>
      </c>
      <c r="BA231" s="165">
        <v>553</v>
      </c>
      <c r="BB231" s="73"/>
    </row>
    <row r="232" spans="1:54">
      <c r="A232" s="224" t="s">
        <v>10380</v>
      </c>
      <c r="B232" s="33" t="s">
        <v>10382</v>
      </c>
      <c r="C232" s="33" t="s">
        <v>10381</v>
      </c>
      <c r="D232" s="122" t="s">
        <v>10265</v>
      </c>
      <c r="E232" s="33" t="s">
        <v>2665</v>
      </c>
      <c r="F232" s="1" t="s">
        <v>2665</v>
      </c>
      <c r="G232" s="1" t="s">
        <v>1367</v>
      </c>
      <c r="H232" s="1">
        <v>16207</v>
      </c>
      <c r="I232" s="1" t="s">
        <v>12470</v>
      </c>
      <c r="J232" s="1" t="e">
        <v>#VALUE!</v>
      </c>
      <c r="K232" s="1" t="s">
        <v>10383</v>
      </c>
      <c r="L232" s="176">
        <v>30</v>
      </c>
      <c r="M232" s="176">
        <v>30</v>
      </c>
      <c r="N232" s="68">
        <v>3</v>
      </c>
      <c r="O232" s="68">
        <v>17</v>
      </c>
      <c r="P232" s="68">
        <v>0</v>
      </c>
      <c r="Q232" s="68">
        <v>0</v>
      </c>
      <c r="R232" s="68">
        <v>0</v>
      </c>
      <c r="S232" s="68">
        <v>0</v>
      </c>
      <c r="T232" s="68">
        <v>148.1</v>
      </c>
      <c r="U232" s="68">
        <v>154</v>
      </c>
      <c r="V232" s="68">
        <v>76</v>
      </c>
      <c r="W232" s="68">
        <v>14</v>
      </c>
      <c r="X232" s="68">
        <v>146</v>
      </c>
      <c r="Y232" s="68">
        <v>59</v>
      </c>
      <c r="Z232" s="5">
        <v>4.6185010128291699</v>
      </c>
      <c r="AA232" s="5">
        <v>1.4382174206617151</v>
      </c>
      <c r="AB232" s="5">
        <v>1.4285714285714286</v>
      </c>
      <c r="AC232" s="5">
        <v>0</v>
      </c>
      <c r="AD232" s="5">
        <v>0</v>
      </c>
      <c r="AE232" s="5">
        <v>0</v>
      </c>
      <c r="AF232" s="5">
        <v>0</v>
      </c>
      <c r="AG232" s="5">
        <v>6.4601769911504423</v>
      </c>
      <c r="AH232" s="5">
        <v>-1.0126831651908428</v>
      </c>
      <c r="AI232" s="5">
        <v>-2.2879505224678667</v>
      </c>
      <c r="AJ232" s="5">
        <v>4.5881147320631612</v>
      </c>
      <c r="AK232" s="68">
        <v>231</v>
      </c>
      <c r="AL232" s="5">
        <v>4.5881147320631612</v>
      </c>
      <c r="AM232" s="17">
        <v>96</v>
      </c>
      <c r="AN232" s="17" t="s">
        <v>12734</v>
      </c>
      <c r="AO232" s="5">
        <v>7.7314063767477226</v>
      </c>
      <c r="AP232" s="5">
        <v>-3.1432916446845613</v>
      </c>
      <c r="AQ232" s="68">
        <v>231</v>
      </c>
      <c r="AR232" s="14">
        <v>0</v>
      </c>
      <c r="AS232" s="42">
        <v>-3.5913483385853109</v>
      </c>
      <c r="AT232" s="19"/>
      <c r="AU232" s="19">
        <v>0</v>
      </c>
      <c r="AV232" s="42">
        <v>0</v>
      </c>
      <c r="AW232" s="114">
        <v>441</v>
      </c>
      <c r="AX232" s="172">
        <v>509</v>
      </c>
      <c r="AY232" s="114">
        <v>-68</v>
      </c>
      <c r="AZ232" s="165">
        <v>328</v>
      </c>
      <c r="BA232" s="165">
        <v>492</v>
      </c>
      <c r="BB232" s="73"/>
    </row>
    <row r="233" spans="1:54">
      <c r="A233" s="185" t="s">
        <v>12261</v>
      </c>
      <c r="B233" s="33" t="s">
        <v>3996</v>
      </c>
      <c r="C233" s="33" t="s">
        <v>3969</v>
      </c>
      <c r="D233" s="122" t="s">
        <v>12262</v>
      </c>
      <c r="E233" s="33" t="s">
        <v>1390</v>
      </c>
      <c r="F233" s="1" t="s">
        <v>3643</v>
      </c>
      <c r="G233" s="1" t="s">
        <v>1367</v>
      </c>
      <c r="H233" s="1">
        <v>12575</v>
      </c>
      <c r="I233" s="1" t="s">
        <v>12263</v>
      </c>
      <c r="J233" s="1" t="e">
        <v>#VALUE!</v>
      </c>
      <c r="K233" s="1" t="s">
        <v>12264</v>
      </c>
      <c r="L233" s="176">
        <v>46</v>
      </c>
      <c r="M233" s="176">
        <v>0</v>
      </c>
      <c r="N233" s="68">
        <v>5</v>
      </c>
      <c r="O233" s="68">
        <v>4</v>
      </c>
      <c r="P233" s="68">
        <v>0</v>
      </c>
      <c r="Q233" s="68">
        <v>0</v>
      </c>
      <c r="R233" s="68">
        <v>1</v>
      </c>
      <c r="S233" s="68">
        <v>1</v>
      </c>
      <c r="T233" s="68">
        <v>79.2</v>
      </c>
      <c r="U233" s="68">
        <v>76</v>
      </c>
      <c r="V233" s="68">
        <v>36</v>
      </c>
      <c r="W233" s="68">
        <v>11</v>
      </c>
      <c r="X233" s="68">
        <v>74</v>
      </c>
      <c r="Y233" s="68">
        <v>35</v>
      </c>
      <c r="Z233" s="5">
        <v>4.0909090909090908</v>
      </c>
      <c r="AA233" s="5">
        <v>1.4015151515151514</v>
      </c>
      <c r="AB233" s="5">
        <v>2.3809523809523809</v>
      </c>
      <c r="AC233" s="5">
        <v>0</v>
      </c>
      <c r="AD233" s="5">
        <v>0</v>
      </c>
      <c r="AE233" s="5">
        <v>0</v>
      </c>
      <c r="AF233" s="5">
        <v>0</v>
      </c>
      <c r="AG233" s="5">
        <v>3.2743362831858405</v>
      </c>
      <c r="AH233" s="5">
        <v>9.3608498780929528E-2</v>
      </c>
      <c r="AI233" s="5">
        <v>-1.1719921992199114</v>
      </c>
      <c r="AJ233" s="5">
        <v>4.5769049636992394</v>
      </c>
      <c r="AK233" s="68">
        <v>232</v>
      </c>
      <c r="AL233" s="5">
        <v>4.5769049636992394</v>
      </c>
      <c r="AM233" s="17">
        <v>97</v>
      </c>
      <c r="AN233" s="17" t="s">
        <v>12734</v>
      </c>
      <c r="AO233" s="5">
        <v>7.7314063767477226</v>
      </c>
      <c r="AP233" s="5">
        <v>-3.1545014130484832</v>
      </c>
      <c r="AQ233" s="68">
        <v>232</v>
      </c>
      <c r="AR233" s="14">
        <v>0</v>
      </c>
      <c r="AS233" s="42">
        <v>-3.6077222412235379</v>
      </c>
      <c r="AT233" s="19"/>
      <c r="AU233" s="19">
        <v>0</v>
      </c>
      <c r="AV233" s="42">
        <v>0</v>
      </c>
      <c r="AW233" s="114">
        <v>0</v>
      </c>
      <c r="AX233" s="172">
        <v>510</v>
      </c>
      <c r="AY233" s="114">
        <v>0</v>
      </c>
      <c r="AZ233" s="165">
        <v>0</v>
      </c>
      <c r="BA233" s="165">
        <v>0</v>
      </c>
      <c r="BB233" s="73"/>
    </row>
    <row r="234" spans="1:54">
      <c r="A234" s="185" t="s">
        <v>5699</v>
      </c>
      <c r="B234" s="33" t="s">
        <v>5367</v>
      </c>
      <c r="C234" s="33" t="s">
        <v>3965</v>
      </c>
      <c r="D234" s="122" t="s">
        <v>6040</v>
      </c>
      <c r="E234" s="33" t="s">
        <v>1431</v>
      </c>
      <c r="F234" s="1" t="s">
        <v>3643</v>
      </c>
      <c r="G234" s="1" t="s">
        <v>1367</v>
      </c>
      <c r="H234" s="1">
        <v>12297</v>
      </c>
      <c r="I234" s="1" t="s">
        <v>6405</v>
      </c>
      <c r="J234" s="1" t="e">
        <v>#VALUE!</v>
      </c>
      <c r="K234" s="1" t="s">
        <v>6041</v>
      </c>
      <c r="L234" s="176">
        <v>55</v>
      </c>
      <c r="M234" s="176">
        <v>0</v>
      </c>
      <c r="N234" s="68">
        <v>4</v>
      </c>
      <c r="O234" s="68">
        <v>2</v>
      </c>
      <c r="P234" s="68">
        <v>0</v>
      </c>
      <c r="Q234" s="68">
        <v>0</v>
      </c>
      <c r="R234" s="68">
        <v>19</v>
      </c>
      <c r="S234" s="68">
        <v>19</v>
      </c>
      <c r="T234" s="68">
        <v>50.2</v>
      </c>
      <c r="U234" s="68">
        <v>42</v>
      </c>
      <c r="V234" s="68">
        <v>14</v>
      </c>
      <c r="W234" s="68">
        <v>5</v>
      </c>
      <c r="X234" s="68">
        <v>41</v>
      </c>
      <c r="Y234" s="68">
        <v>24</v>
      </c>
      <c r="Z234" s="5">
        <v>2.5099601593625498</v>
      </c>
      <c r="AA234" s="5">
        <v>1.3147410358565736</v>
      </c>
      <c r="AB234" s="5">
        <v>1.9047619047619047</v>
      </c>
      <c r="AC234" s="5">
        <v>0</v>
      </c>
      <c r="AD234" s="5">
        <v>0</v>
      </c>
      <c r="AE234" s="5">
        <v>0</v>
      </c>
      <c r="AF234" s="5">
        <v>0</v>
      </c>
      <c r="AG234" s="5">
        <v>1.8141592920353982</v>
      </c>
      <c r="AH234" s="5">
        <v>1.3151274467757341</v>
      </c>
      <c r="AI234" s="5">
        <v>-0.49976730834123123</v>
      </c>
      <c r="AJ234" s="5">
        <v>4.5342813352318059</v>
      </c>
      <c r="AK234" s="68">
        <v>233</v>
      </c>
      <c r="AL234" s="5">
        <v>4.5342813352318059</v>
      </c>
      <c r="AM234" s="17">
        <v>98</v>
      </c>
      <c r="AN234" s="17" t="s">
        <v>12734</v>
      </c>
      <c r="AO234" s="5">
        <v>7.7314063767477226</v>
      </c>
      <c r="AP234" s="5">
        <v>-3.1971250415159167</v>
      </c>
      <c r="AQ234" s="68">
        <v>233</v>
      </c>
      <c r="AR234" s="14">
        <v>0</v>
      </c>
      <c r="AS234" s="42">
        <v>-3.6699817919971247</v>
      </c>
      <c r="AT234" s="19"/>
      <c r="AU234" s="19">
        <v>0</v>
      </c>
      <c r="AV234" s="42">
        <v>0</v>
      </c>
      <c r="AW234" s="114">
        <v>0</v>
      </c>
      <c r="AX234" s="172">
        <v>512</v>
      </c>
      <c r="AY234" s="114">
        <v>0</v>
      </c>
      <c r="AZ234" s="165">
        <v>0</v>
      </c>
      <c r="BA234" s="165">
        <v>0</v>
      </c>
      <c r="BB234" s="73"/>
    </row>
    <row r="235" spans="1:54">
      <c r="A235" t="s">
        <v>9191</v>
      </c>
      <c r="B235" s="33" t="s">
        <v>9192</v>
      </c>
      <c r="C235" s="33" t="s">
        <v>4027</v>
      </c>
      <c r="D235" s="122" t="s">
        <v>8487</v>
      </c>
      <c r="E235" s="33" t="s">
        <v>1467</v>
      </c>
      <c r="F235" s="1" t="s">
        <v>6289</v>
      </c>
      <c r="G235" s="1" t="s">
        <v>1367</v>
      </c>
      <c r="H235" s="26">
        <v>14542</v>
      </c>
      <c r="I235" s="26" t="s">
        <v>8894</v>
      </c>
      <c r="J235" s="26" t="e">
        <v>#VALUE!</v>
      </c>
      <c r="K235" s="26" t="s">
        <v>9193</v>
      </c>
      <c r="L235" s="177">
        <v>71</v>
      </c>
      <c r="M235" s="177">
        <v>0</v>
      </c>
      <c r="N235" s="68">
        <v>2</v>
      </c>
      <c r="O235" s="68">
        <v>2</v>
      </c>
      <c r="P235" s="68">
        <v>0</v>
      </c>
      <c r="Q235" s="97">
        <v>0</v>
      </c>
      <c r="R235" s="97">
        <v>11</v>
      </c>
      <c r="S235" s="97">
        <v>11</v>
      </c>
      <c r="T235" s="97">
        <v>72</v>
      </c>
      <c r="U235" s="97">
        <v>70</v>
      </c>
      <c r="V235" s="97">
        <v>30</v>
      </c>
      <c r="W235" s="97">
        <v>12</v>
      </c>
      <c r="X235" s="97">
        <v>81</v>
      </c>
      <c r="Y235" s="97">
        <v>23</v>
      </c>
      <c r="Z235" s="27">
        <v>3.75</v>
      </c>
      <c r="AA235" s="27">
        <v>1.2916666666666667</v>
      </c>
      <c r="AB235" s="27">
        <v>0.95238095238095233</v>
      </c>
      <c r="AC235" s="27">
        <v>0</v>
      </c>
      <c r="AD235" s="27">
        <v>0</v>
      </c>
      <c r="AE235" s="27">
        <v>0</v>
      </c>
      <c r="AF235" s="27">
        <v>0</v>
      </c>
      <c r="AG235" s="27">
        <v>3.5840707964601766</v>
      </c>
      <c r="AH235" s="27">
        <v>0.46524356869185646</v>
      </c>
      <c r="AI235" s="27">
        <v>-0.47147571900046981</v>
      </c>
      <c r="AJ235" s="27">
        <v>4.5302195985325158</v>
      </c>
      <c r="AK235" s="97">
        <v>234</v>
      </c>
      <c r="AL235" s="27">
        <v>4.5302195985325158</v>
      </c>
      <c r="AM235" s="28">
        <v>99</v>
      </c>
      <c r="AN235" s="28" t="s">
        <v>12734</v>
      </c>
      <c r="AO235" s="27">
        <v>7.7314063767477226</v>
      </c>
      <c r="AP235" s="27">
        <v>-3.2011867782152068</v>
      </c>
      <c r="AQ235" s="97">
        <v>234</v>
      </c>
      <c r="AR235" s="27">
        <v>0</v>
      </c>
      <c r="AS235" s="43">
        <v>-3.6759146961479665</v>
      </c>
      <c r="AT235" s="27"/>
      <c r="AU235" s="27">
        <v>0</v>
      </c>
      <c r="AV235" s="43">
        <v>0</v>
      </c>
      <c r="AW235" s="114">
        <v>728.83</v>
      </c>
      <c r="AX235" s="172">
        <v>513</v>
      </c>
      <c r="AY235" s="114">
        <v>215.83000000000004</v>
      </c>
      <c r="AZ235" s="165">
        <v>685</v>
      </c>
      <c r="BA235" s="165">
        <v>746</v>
      </c>
      <c r="BB235" s="105"/>
    </row>
    <row r="236" spans="1:54">
      <c r="A236" s="224" t="s">
        <v>12439</v>
      </c>
      <c r="B236" s="33" t="s">
        <v>4358</v>
      </c>
      <c r="C236" s="33" t="s">
        <v>4008</v>
      </c>
      <c r="D236" s="122" t="s">
        <v>11131</v>
      </c>
      <c r="E236" s="33" t="s">
        <v>1378</v>
      </c>
      <c r="F236" s="1" t="s">
        <v>3643</v>
      </c>
      <c r="G236" s="1" t="s">
        <v>1367</v>
      </c>
      <c r="H236" s="1">
        <v>17359</v>
      </c>
      <c r="I236" s="1" t="s">
        <v>12440</v>
      </c>
      <c r="J236" s="1" t="e">
        <v>#VALUE!</v>
      </c>
      <c r="K236" s="1" t="s">
        <v>12441</v>
      </c>
      <c r="L236" s="176">
        <v>52</v>
      </c>
      <c r="M236" s="176">
        <v>1</v>
      </c>
      <c r="N236" s="68">
        <v>2</v>
      </c>
      <c r="O236" s="68">
        <v>2</v>
      </c>
      <c r="P236" s="68">
        <v>0</v>
      </c>
      <c r="Q236" s="68">
        <v>0</v>
      </c>
      <c r="R236" s="68">
        <v>4</v>
      </c>
      <c r="S236" s="68">
        <v>4</v>
      </c>
      <c r="T236" s="68">
        <v>47.1</v>
      </c>
      <c r="U236" s="68">
        <v>40</v>
      </c>
      <c r="V236" s="68">
        <v>16</v>
      </c>
      <c r="W236" s="68">
        <v>5</v>
      </c>
      <c r="X236" s="68">
        <v>62</v>
      </c>
      <c r="Y236" s="68">
        <v>16</v>
      </c>
      <c r="Z236" s="5">
        <v>3.057324840764331</v>
      </c>
      <c r="AA236" s="5">
        <v>1.1889596602972399</v>
      </c>
      <c r="AB236" s="5">
        <v>0.95238095238095233</v>
      </c>
      <c r="AC236" s="5">
        <v>0</v>
      </c>
      <c r="AD236" s="5">
        <v>0</v>
      </c>
      <c r="AE236" s="5">
        <v>0</v>
      </c>
      <c r="AF236" s="5">
        <v>0</v>
      </c>
      <c r="AG236" s="5">
        <v>2.7433628318584069</v>
      </c>
      <c r="AH236" s="5">
        <v>0.84161829699675084</v>
      </c>
      <c r="AI236" s="5">
        <v>-1.0020433668345482E-2</v>
      </c>
      <c r="AJ236" s="5">
        <v>4.5273416475677646</v>
      </c>
      <c r="AK236" s="68">
        <v>235</v>
      </c>
      <c r="AL236" s="5">
        <v>4.5273416475677646</v>
      </c>
      <c r="AM236" s="17">
        <v>100</v>
      </c>
      <c r="AN236" s="17" t="s">
        <v>12734</v>
      </c>
      <c r="AO236" s="5">
        <v>7.7314063767477226</v>
      </c>
      <c r="AP236" s="5">
        <v>-3.204064729179958</v>
      </c>
      <c r="AQ236" s="68">
        <v>235</v>
      </c>
      <c r="AR236" s="14">
        <v>0</v>
      </c>
      <c r="AS236" s="42">
        <v>-3.680118466231753</v>
      </c>
      <c r="AT236" s="19"/>
      <c r="AU236" s="19">
        <v>0</v>
      </c>
      <c r="AV236" s="42">
        <v>0</v>
      </c>
      <c r="AW236" s="114">
        <v>0</v>
      </c>
      <c r="AX236" s="172">
        <v>514</v>
      </c>
      <c r="AY236" s="114">
        <v>0</v>
      </c>
      <c r="AZ236" s="165">
        <v>0</v>
      </c>
      <c r="BA236" s="165">
        <v>0</v>
      </c>
      <c r="BB236" s="73"/>
    </row>
    <row r="237" spans="1:54">
      <c r="A237" s="185" t="s">
        <v>12545</v>
      </c>
      <c r="B237" s="33" t="s">
        <v>5527</v>
      </c>
      <c r="C237" s="33" t="s">
        <v>4375</v>
      </c>
      <c r="D237" s="122" t="s">
        <v>10490</v>
      </c>
      <c r="E237" s="33" t="s">
        <v>1382</v>
      </c>
      <c r="F237" s="1" t="s">
        <v>6289</v>
      </c>
      <c r="G237" s="1" t="s">
        <v>1367</v>
      </c>
      <c r="H237" s="26">
        <v>14974</v>
      </c>
      <c r="I237" s="26" t="s">
        <v>12546</v>
      </c>
      <c r="J237" s="26" t="e">
        <v>#VALUE!</v>
      </c>
      <c r="K237" s="26" t="s">
        <v>12547</v>
      </c>
      <c r="L237" s="177">
        <v>65</v>
      </c>
      <c r="M237" s="177">
        <v>0</v>
      </c>
      <c r="N237" s="68">
        <v>2</v>
      </c>
      <c r="O237" s="68">
        <v>1</v>
      </c>
      <c r="P237" s="68">
        <v>0</v>
      </c>
      <c r="Q237" s="97">
        <v>1</v>
      </c>
      <c r="R237" s="97">
        <v>8</v>
      </c>
      <c r="S237" s="97">
        <v>9</v>
      </c>
      <c r="T237" s="97">
        <v>55</v>
      </c>
      <c r="U237" s="97">
        <v>33</v>
      </c>
      <c r="V237" s="97">
        <v>23</v>
      </c>
      <c r="W237" s="97">
        <v>7</v>
      </c>
      <c r="X237" s="97">
        <v>48</v>
      </c>
      <c r="Y237" s="97">
        <v>23</v>
      </c>
      <c r="Z237" s="27">
        <v>3.7636363636363637</v>
      </c>
      <c r="AA237" s="27">
        <v>1.0181818181818181</v>
      </c>
      <c r="AB237" s="27">
        <v>0.95238095238095233</v>
      </c>
      <c r="AC237" s="27">
        <v>0</v>
      </c>
      <c r="AD237" s="27">
        <v>0.26315789473684209</v>
      </c>
      <c r="AE237" s="27">
        <v>0</v>
      </c>
      <c r="AF237" s="27">
        <v>0</v>
      </c>
      <c r="AG237" s="27">
        <v>2.1238938053097343</v>
      </c>
      <c r="AH237" s="27">
        <v>0.36572622779520098</v>
      </c>
      <c r="AI237" s="27">
        <v>0.77662633519989843</v>
      </c>
      <c r="AJ237" s="27">
        <v>4.4817852154226276</v>
      </c>
      <c r="AK237" s="97">
        <v>236</v>
      </c>
      <c r="AL237" s="27">
        <v>4.4817852154226276</v>
      </c>
      <c r="AM237" s="28">
        <v>101</v>
      </c>
      <c r="AN237" s="28" t="s">
        <v>12734</v>
      </c>
      <c r="AO237" s="27">
        <v>7.7314063767477226</v>
      </c>
      <c r="AP237" s="27">
        <v>-3.2496211613250949</v>
      </c>
      <c r="AQ237" s="97">
        <v>236</v>
      </c>
      <c r="AR237" s="27">
        <v>0</v>
      </c>
      <c r="AS237" s="43">
        <v>-3.7466619094388625</v>
      </c>
      <c r="AT237" s="27"/>
      <c r="AU237" s="27">
        <v>0</v>
      </c>
      <c r="AV237" s="43">
        <v>0</v>
      </c>
      <c r="AW237" s="114">
        <v>0</v>
      </c>
      <c r="AX237" s="172">
        <v>515</v>
      </c>
      <c r="AY237" s="114">
        <v>0</v>
      </c>
      <c r="AZ237" s="165">
        <v>0</v>
      </c>
      <c r="BA237" s="165">
        <v>0</v>
      </c>
      <c r="BB237" s="105"/>
    </row>
    <row r="238" spans="1:54">
      <c r="A238" s="223" t="s">
        <v>11308</v>
      </c>
      <c r="B238" s="33" t="s">
        <v>11309</v>
      </c>
      <c r="C238" s="33" t="s">
        <v>4038</v>
      </c>
      <c r="D238" s="122" t="s">
        <v>10789</v>
      </c>
      <c r="E238" s="33" t="s">
        <v>1378</v>
      </c>
      <c r="F238" s="115" t="s">
        <v>3643</v>
      </c>
      <c r="G238" s="1" t="s">
        <v>1367</v>
      </c>
      <c r="H238" s="115">
        <v>5615</v>
      </c>
      <c r="I238" s="115" t="s">
        <v>11310</v>
      </c>
      <c r="J238" s="115" t="e">
        <v>#VALUE!</v>
      </c>
      <c r="K238" s="115" t="s">
        <v>11311</v>
      </c>
      <c r="L238" s="178">
        <v>62</v>
      </c>
      <c r="M238" s="178">
        <v>0</v>
      </c>
      <c r="N238" s="116">
        <v>2</v>
      </c>
      <c r="O238" s="116">
        <v>4</v>
      </c>
      <c r="P238" s="116">
        <v>0</v>
      </c>
      <c r="Q238" s="116">
        <v>7</v>
      </c>
      <c r="R238" s="116">
        <v>9</v>
      </c>
      <c r="S238" s="116">
        <v>16</v>
      </c>
      <c r="T238" s="116">
        <v>55.2</v>
      </c>
      <c r="U238" s="116">
        <v>51</v>
      </c>
      <c r="V238" s="116">
        <v>30</v>
      </c>
      <c r="W238" s="116">
        <v>9</v>
      </c>
      <c r="X238" s="116">
        <v>61</v>
      </c>
      <c r="Y238" s="116">
        <v>21</v>
      </c>
      <c r="Z238" s="117">
        <v>4.8913043478260869</v>
      </c>
      <c r="AA238" s="117">
        <v>1.3043478260869565</v>
      </c>
      <c r="AB238" s="117">
        <v>0.95238095238095233</v>
      </c>
      <c r="AC238" s="117">
        <v>0</v>
      </c>
      <c r="AD238" s="117">
        <v>1.8421052631578949</v>
      </c>
      <c r="AE238" s="117">
        <v>0</v>
      </c>
      <c r="AF238" s="117">
        <v>0</v>
      </c>
      <c r="AG238" s="117">
        <v>2.6991150442477876</v>
      </c>
      <c r="AH238" s="117">
        <v>-0.59246438556782866</v>
      </c>
      <c r="AI238" s="117">
        <v>-0.4778470125004714</v>
      </c>
      <c r="AJ238" s="117">
        <v>4.4232898617183345</v>
      </c>
      <c r="AK238" s="116">
        <v>237</v>
      </c>
      <c r="AL238" s="117">
        <v>4.4232898617183345</v>
      </c>
      <c r="AM238" s="120">
        <v>102</v>
      </c>
      <c r="AN238" s="120" t="s">
        <v>12734</v>
      </c>
      <c r="AO238" s="34">
        <v>7.7314063767477226</v>
      </c>
      <c r="AP238" s="117">
        <v>-3.3081165150293881</v>
      </c>
      <c r="AQ238" s="116">
        <v>237</v>
      </c>
      <c r="AR238" s="117">
        <v>0</v>
      </c>
      <c r="AS238" s="118">
        <v>-3.832104997578436</v>
      </c>
      <c r="AT238" s="117"/>
      <c r="AU238" s="117">
        <v>0</v>
      </c>
      <c r="AV238" s="118">
        <v>0</v>
      </c>
      <c r="AW238" s="121">
        <v>0</v>
      </c>
      <c r="AX238" s="173">
        <v>518</v>
      </c>
      <c r="AY238" s="121">
        <v>0</v>
      </c>
      <c r="AZ238" s="166">
        <v>0</v>
      </c>
      <c r="BA238" s="166">
        <v>0</v>
      </c>
      <c r="BB238" s="121"/>
    </row>
    <row r="239" spans="1:54">
      <c r="A239" s="65" t="s">
        <v>5655</v>
      </c>
      <c r="B239" s="33" t="s">
        <v>5656</v>
      </c>
      <c r="C239" s="33" t="s">
        <v>4011</v>
      </c>
      <c r="D239" s="122" t="s">
        <v>5725</v>
      </c>
      <c r="E239" s="33" t="s">
        <v>1471</v>
      </c>
      <c r="F239" s="1" t="s">
        <v>6289</v>
      </c>
      <c r="G239" s="1" t="s">
        <v>1367</v>
      </c>
      <c r="H239" s="1">
        <v>12022</v>
      </c>
      <c r="I239" s="1" t="s">
        <v>7270</v>
      </c>
      <c r="J239" s="1" t="e">
        <v>#VALUE!</v>
      </c>
      <c r="K239" s="1" t="s">
        <v>5726</v>
      </c>
      <c r="L239" s="176">
        <v>54</v>
      </c>
      <c r="M239" s="176">
        <v>0</v>
      </c>
      <c r="N239" s="68">
        <v>5</v>
      </c>
      <c r="O239" s="68">
        <v>5</v>
      </c>
      <c r="P239" s="68">
        <v>0</v>
      </c>
      <c r="Q239" s="77">
        <v>1</v>
      </c>
      <c r="R239" s="77">
        <v>4</v>
      </c>
      <c r="S239" s="77">
        <v>5</v>
      </c>
      <c r="T239" s="77">
        <v>70.2</v>
      </c>
      <c r="U239" s="77">
        <v>72</v>
      </c>
      <c r="V239" s="77">
        <v>37</v>
      </c>
      <c r="W239" s="77">
        <v>8</v>
      </c>
      <c r="X239" s="77">
        <v>79</v>
      </c>
      <c r="Y239" s="77">
        <v>27</v>
      </c>
      <c r="Z239" s="54">
        <v>4.7435897435897436</v>
      </c>
      <c r="AA239" s="54">
        <v>1.4102564102564101</v>
      </c>
      <c r="AB239" s="54">
        <v>2.3809523809523809</v>
      </c>
      <c r="AC239" s="54">
        <v>0</v>
      </c>
      <c r="AD239" s="54">
        <v>0.26315789473684209</v>
      </c>
      <c r="AE239" s="54">
        <v>0</v>
      </c>
      <c r="AF239" s="54">
        <v>0</v>
      </c>
      <c r="AG239" s="54">
        <v>3.4955752212389379</v>
      </c>
      <c r="AH239" s="54">
        <v>-0.60595596336308155</v>
      </c>
      <c r="AI239" s="54">
        <v>-1.1213567708702177</v>
      </c>
      <c r="AJ239" s="54">
        <v>4.4123727626948614</v>
      </c>
      <c r="AK239" s="77">
        <v>238</v>
      </c>
      <c r="AL239" s="54">
        <v>4.4123727626948614</v>
      </c>
      <c r="AM239" s="59">
        <v>103</v>
      </c>
      <c r="AN239" s="59" t="s">
        <v>12734</v>
      </c>
      <c r="AO239" s="54">
        <v>7.7314063767477226</v>
      </c>
      <c r="AP239" s="54">
        <v>-3.3190336140528611</v>
      </c>
      <c r="AQ239" s="77">
        <v>238</v>
      </c>
      <c r="AR239" s="54">
        <v>0</v>
      </c>
      <c r="AS239" s="60">
        <v>-3.8480514034896895</v>
      </c>
      <c r="AT239" s="54"/>
      <c r="AU239" s="54">
        <v>0</v>
      </c>
      <c r="AV239" s="60">
        <v>0</v>
      </c>
      <c r="AW239" s="114">
        <v>0</v>
      </c>
      <c r="AX239" s="172">
        <v>519</v>
      </c>
      <c r="AY239" s="114">
        <v>0</v>
      </c>
      <c r="AZ239" s="165">
        <v>0</v>
      </c>
      <c r="BA239" s="165">
        <v>0</v>
      </c>
      <c r="BB239" s="73"/>
    </row>
    <row r="240" spans="1:54">
      <c r="A240" s="65" t="s">
        <v>11599</v>
      </c>
      <c r="B240" s="1" t="s">
        <v>11600</v>
      </c>
      <c r="C240" s="1" t="s">
        <v>4378</v>
      </c>
      <c r="D240" s="122" t="s">
        <v>10452</v>
      </c>
      <c r="E240" s="1" t="s">
        <v>1483</v>
      </c>
      <c r="F240" s="1" t="s">
        <v>3643</v>
      </c>
      <c r="G240" s="1" t="s">
        <v>1367</v>
      </c>
      <c r="H240" s="1">
        <v>14993</v>
      </c>
      <c r="I240" s="1" t="s">
        <v>11601</v>
      </c>
      <c r="J240" s="1" t="e">
        <v>#VALUE!</v>
      </c>
      <c r="K240" s="1" t="s">
        <v>11602</v>
      </c>
      <c r="L240" s="176">
        <v>61</v>
      </c>
      <c r="M240" s="176">
        <v>0</v>
      </c>
      <c r="N240" s="68">
        <v>3</v>
      </c>
      <c r="O240" s="68">
        <v>3</v>
      </c>
      <c r="P240" s="68">
        <v>0</v>
      </c>
      <c r="Q240" s="68">
        <v>1</v>
      </c>
      <c r="R240" s="68">
        <v>14</v>
      </c>
      <c r="S240" s="68">
        <v>15</v>
      </c>
      <c r="T240" s="68">
        <v>70.099999999999994</v>
      </c>
      <c r="U240" s="68">
        <v>64</v>
      </c>
      <c r="V240" s="68">
        <v>33</v>
      </c>
      <c r="W240" s="68">
        <v>6</v>
      </c>
      <c r="X240" s="68">
        <v>92</v>
      </c>
      <c r="Y240" s="68">
        <v>37</v>
      </c>
      <c r="Z240" s="5">
        <v>4.2368045649072759</v>
      </c>
      <c r="AA240" s="5">
        <v>1.4407988587731813</v>
      </c>
      <c r="AB240" s="54">
        <v>1.4285714285714286</v>
      </c>
      <c r="AC240" s="54">
        <v>0</v>
      </c>
      <c r="AD240" s="54">
        <v>0.26315789473684209</v>
      </c>
      <c r="AE240" s="54">
        <v>0</v>
      </c>
      <c r="AF240" s="54">
        <v>0</v>
      </c>
      <c r="AG240" s="54">
        <v>4.0707964601769913</v>
      </c>
      <c r="AH240" s="5">
        <v>-6.4090441068311119E-2</v>
      </c>
      <c r="AI240" s="5">
        <v>-1.2886790626443705</v>
      </c>
      <c r="AJ240" s="54">
        <v>4.40975627977258</v>
      </c>
      <c r="AK240" s="77">
        <v>239</v>
      </c>
      <c r="AL240" s="54">
        <v>4.40975627977258</v>
      </c>
      <c r="AM240" s="59">
        <v>104</v>
      </c>
      <c r="AN240" s="59" t="s">
        <v>12734</v>
      </c>
      <c r="AO240" s="54">
        <v>7.7314063767477226</v>
      </c>
      <c r="AP240" s="54">
        <v>-3.3216500969751426</v>
      </c>
      <c r="AQ240" s="77">
        <v>239</v>
      </c>
      <c r="AR240" s="54">
        <v>0</v>
      </c>
      <c r="AS240" s="60">
        <v>-3.8518732520090495</v>
      </c>
      <c r="AT240" s="54"/>
      <c r="AU240" s="54">
        <v>0</v>
      </c>
      <c r="AV240" s="60">
        <v>0</v>
      </c>
      <c r="AW240" s="114">
        <v>733</v>
      </c>
      <c r="AX240" s="172">
        <v>520</v>
      </c>
      <c r="AY240" s="114">
        <v>213</v>
      </c>
      <c r="AZ240" s="165">
        <v>665</v>
      </c>
      <c r="BA240" s="165">
        <v>743</v>
      </c>
      <c r="BB240" s="73"/>
    </row>
    <row r="241" spans="1:54">
      <c r="A241" s="223" t="s">
        <v>12204</v>
      </c>
      <c r="B241" s="33" t="s">
        <v>12205</v>
      </c>
      <c r="C241" s="33" t="s">
        <v>4008</v>
      </c>
      <c r="D241" s="122" t="s">
        <v>11497</v>
      </c>
      <c r="E241" s="33" t="s">
        <v>1378</v>
      </c>
      <c r="F241" s="115" t="s">
        <v>3643</v>
      </c>
      <c r="G241" s="1" t="s">
        <v>1367</v>
      </c>
      <c r="H241" s="115">
        <v>11528</v>
      </c>
      <c r="I241" s="115" t="s">
        <v>12206</v>
      </c>
      <c r="J241" s="115" t="e">
        <v>#VALUE!</v>
      </c>
      <c r="K241" s="115" t="s">
        <v>12207</v>
      </c>
      <c r="L241" s="178">
        <v>57</v>
      </c>
      <c r="M241" s="178">
        <v>0</v>
      </c>
      <c r="N241" s="116">
        <v>4</v>
      </c>
      <c r="O241" s="116">
        <v>0</v>
      </c>
      <c r="P241" s="116">
        <v>0</v>
      </c>
      <c r="Q241" s="116">
        <v>0</v>
      </c>
      <c r="R241" s="116">
        <v>2</v>
      </c>
      <c r="S241" s="116">
        <v>2</v>
      </c>
      <c r="T241" s="116">
        <v>67.2</v>
      </c>
      <c r="U241" s="116">
        <v>62</v>
      </c>
      <c r="V241" s="116">
        <v>35</v>
      </c>
      <c r="W241" s="116">
        <v>15</v>
      </c>
      <c r="X241" s="116">
        <v>61</v>
      </c>
      <c r="Y241" s="116">
        <v>15</v>
      </c>
      <c r="Z241" s="117">
        <v>4.6875</v>
      </c>
      <c r="AA241" s="117">
        <v>1.1458333333333333</v>
      </c>
      <c r="AB241" s="117">
        <v>1.9047619047619047</v>
      </c>
      <c r="AC241" s="117">
        <v>0</v>
      </c>
      <c r="AD241" s="117">
        <v>0</v>
      </c>
      <c r="AE241" s="117">
        <v>0</v>
      </c>
      <c r="AF241" s="117">
        <v>0</v>
      </c>
      <c r="AG241" s="117">
        <v>2.6991150442477876</v>
      </c>
      <c r="AH241" s="117">
        <v>-0.5208676732379468</v>
      </c>
      <c r="AI241" s="117">
        <v>0.31551912361407947</v>
      </c>
      <c r="AJ241" s="117">
        <v>4.3985283993858237</v>
      </c>
      <c r="AK241" s="116">
        <v>240</v>
      </c>
      <c r="AL241" s="117">
        <v>4.3985283993858237</v>
      </c>
      <c r="AM241" s="120">
        <v>105</v>
      </c>
      <c r="AN241" s="120" t="s">
        <v>12734</v>
      </c>
      <c r="AO241" s="34">
        <v>7.7314063767477226</v>
      </c>
      <c r="AP241" s="117">
        <v>-3.3328779773618988</v>
      </c>
      <c r="AQ241" s="116">
        <v>240</v>
      </c>
      <c r="AR241" s="117">
        <v>0</v>
      </c>
      <c r="AS241" s="118">
        <v>-3.8682736105461721</v>
      </c>
      <c r="AT241" s="117"/>
      <c r="AU241" s="117">
        <v>0</v>
      </c>
      <c r="AV241" s="118">
        <v>0</v>
      </c>
      <c r="AW241" s="121">
        <v>0</v>
      </c>
      <c r="AX241" s="173">
        <v>521</v>
      </c>
      <c r="AY241" s="121">
        <v>0</v>
      </c>
      <c r="AZ241" s="166">
        <v>0</v>
      </c>
      <c r="BA241" s="166">
        <v>0</v>
      </c>
      <c r="BB241" s="121"/>
    </row>
    <row r="242" spans="1:54">
      <c r="A242" s="185" t="s">
        <v>10223</v>
      </c>
      <c r="B242" s="33" t="s">
        <v>10224</v>
      </c>
      <c r="C242" s="33" t="s">
        <v>4375</v>
      </c>
      <c r="D242" s="122" t="s">
        <v>10165</v>
      </c>
      <c r="E242" s="33" t="s">
        <v>1419</v>
      </c>
      <c r="F242" s="1" t="s">
        <v>6289</v>
      </c>
      <c r="G242" s="1" t="s">
        <v>1367</v>
      </c>
      <c r="H242" s="1">
        <v>16358</v>
      </c>
      <c r="I242" s="1" t="s">
        <v>10191</v>
      </c>
      <c r="J242" s="1" t="e">
        <v>#VALUE!</v>
      </c>
      <c r="K242" s="1" t="s">
        <v>10225</v>
      </c>
      <c r="L242" s="176">
        <v>25</v>
      </c>
      <c r="M242" s="176">
        <v>25</v>
      </c>
      <c r="N242" s="68">
        <v>3</v>
      </c>
      <c r="O242" s="68">
        <v>12</v>
      </c>
      <c r="P242" s="68">
        <v>0</v>
      </c>
      <c r="Q242" s="68">
        <v>0</v>
      </c>
      <c r="R242" s="68">
        <v>0</v>
      </c>
      <c r="S242" s="68">
        <v>0</v>
      </c>
      <c r="T242" s="68">
        <v>129.19999999999999</v>
      </c>
      <c r="U242" s="68">
        <v>136</v>
      </c>
      <c r="V242" s="68">
        <v>74</v>
      </c>
      <c r="W242" s="68">
        <v>25</v>
      </c>
      <c r="X242" s="68">
        <v>129</v>
      </c>
      <c r="Y242" s="68">
        <v>34</v>
      </c>
      <c r="Z242" s="5">
        <v>5.1547987616099071</v>
      </c>
      <c r="AA242" s="5">
        <v>1.3157894736842106</v>
      </c>
      <c r="AB242" s="5">
        <v>1.4285714285714286</v>
      </c>
      <c r="AC242" s="5">
        <v>0</v>
      </c>
      <c r="AD242" s="5">
        <v>0</v>
      </c>
      <c r="AE242" s="5">
        <v>0</v>
      </c>
      <c r="AF242" s="5">
        <v>0</v>
      </c>
      <c r="AG242" s="5">
        <v>5.7079646017699108</v>
      </c>
      <c r="AH242" s="5">
        <v>-1.8951729722748596</v>
      </c>
      <c r="AI242" s="5">
        <v>-0.86441987654581143</v>
      </c>
      <c r="AJ242" s="5">
        <v>4.3769431815206685</v>
      </c>
      <c r="AK242" s="68">
        <v>241</v>
      </c>
      <c r="AL242" s="5">
        <v>4.3769431815206685</v>
      </c>
      <c r="AM242" s="17">
        <v>106</v>
      </c>
      <c r="AN242" s="17" t="s">
        <v>12734</v>
      </c>
      <c r="AO242" s="5">
        <v>7.7314063767477226</v>
      </c>
      <c r="AP242" s="5">
        <v>-3.3544631952270541</v>
      </c>
      <c r="AQ242" s="68">
        <v>241</v>
      </c>
      <c r="AR242" s="14">
        <v>0</v>
      </c>
      <c r="AS242" s="42">
        <v>-3.8998027415928487</v>
      </c>
      <c r="AT242" s="19"/>
      <c r="AU242" s="19">
        <v>0</v>
      </c>
      <c r="AV242" s="42">
        <v>0</v>
      </c>
      <c r="AW242" s="114">
        <v>355.67</v>
      </c>
      <c r="AX242" s="172">
        <v>524</v>
      </c>
      <c r="AY242" s="114">
        <v>-168.32999999999998</v>
      </c>
      <c r="AZ242" s="165">
        <v>333</v>
      </c>
      <c r="BA242" s="165">
        <v>374</v>
      </c>
      <c r="BB242" s="73"/>
    </row>
    <row r="243" spans="1:54">
      <c r="A243" s="185" t="s">
        <v>2326</v>
      </c>
      <c r="B243" s="1" t="s">
        <v>5015</v>
      </c>
      <c r="C243" s="1" t="s">
        <v>5016</v>
      </c>
      <c r="D243" s="122" t="s">
        <v>718</v>
      </c>
      <c r="E243" s="1" t="s">
        <v>1366</v>
      </c>
      <c r="F243" s="1" t="s">
        <v>3643</v>
      </c>
      <c r="G243" s="1" t="s">
        <v>1367</v>
      </c>
      <c r="H243" s="1">
        <v>404</v>
      </c>
      <c r="I243" s="1" t="s">
        <v>6939</v>
      </c>
      <c r="J243" s="1" t="e">
        <v>#VALUE!</v>
      </c>
      <c r="K243" s="1" t="s">
        <v>3728</v>
      </c>
      <c r="L243" s="176">
        <v>23</v>
      </c>
      <c r="M243" s="176">
        <v>22</v>
      </c>
      <c r="N243" s="68">
        <v>5</v>
      </c>
      <c r="O243" s="68">
        <v>8</v>
      </c>
      <c r="P243" s="68">
        <v>0</v>
      </c>
      <c r="Q243" s="68">
        <v>0</v>
      </c>
      <c r="R243" s="68">
        <v>0</v>
      </c>
      <c r="S243" s="68">
        <v>0</v>
      </c>
      <c r="T243" s="68">
        <v>107.1</v>
      </c>
      <c r="U243" s="68">
        <v>112</v>
      </c>
      <c r="V243" s="68">
        <v>59</v>
      </c>
      <c r="W243" s="68">
        <v>27</v>
      </c>
      <c r="X243" s="68">
        <v>107</v>
      </c>
      <c r="Y243" s="68">
        <v>39</v>
      </c>
      <c r="Z243" s="5">
        <v>4.9579831932773111</v>
      </c>
      <c r="AA243" s="5">
        <v>1.4098972922502335</v>
      </c>
      <c r="AB243" s="5">
        <v>2.3809523809523809</v>
      </c>
      <c r="AC243" s="5">
        <v>0</v>
      </c>
      <c r="AD243" s="5">
        <v>0</v>
      </c>
      <c r="AE243" s="5">
        <v>0</v>
      </c>
      <c r="AF243" s="5">
        <v>0</v>
      </c>
      <c r="AG243" s="5">
        <v>4.7345132743362832</v>
      </c>
      <c r="AH243" s="5">
        <v>-1.2741660209969219</v>
      </c>
      <c r="AI243" s="5">
        <v>-1.5385485734118927</v>
      </c>
      <c r="AJ243" s="5">
        <v>4.3027510608798503</v>
      </c>
      <c r="AK243" s="68">
        <v>242</v>
      </c>
      <c r="AL243" s="5">
        <v>4.3027510608798503</v>
      </c>
      <c r="AM243" s="17">
        <v>107</v>
      </c>
      <c r="AN243" s="17" t="s">
        <v>12734</v>
      </c>
      <c r="AO243" s="5">
        <v>7.7314063767477226</v>
      </c>
      <c r="AP243" s="5">
        <v>-3.4286553158678723</v>
      </c>
      <c r="AQ243" s="68">
        <v>242</v>
      </c>
      <c r="AR243" s="14">
        <v>0</v>
      </c>
      <c r="AS243" s="42">
        <v>-4.0081738087244592</v>
      </c>
      <c r="AT243" s="19"/>
      <c r="AU243" s="19">
        <v>0</v>
      </c>
      <c r="AV243" s="42">
        <v>0</v>
      </c>
      <c r="AW243" s="114">
        <v>0</v>
      </c>
      <c r="AX243" s="172">
        <v>525</v>
      </c>
      <c r="AY243" s="114">
        <v>0</v>
      </c>
      <c r="AZ243" s="165">
        <v>0</v>
      </c>
      <c r="BA243" s="165">
        <v>0</v>
      </c>
      <c r="BB243" s="73"/>
    </row>
    <row r="244" spans="1:54">
      <c r="A244" t="s">
        <v>1946</v>
      </c>
      <c r="B244" s="33" t="s">
        <v>4531</v>
      </c>
      <c r="C244" s="33" t="s">
        <v>4017</v>
      </c>
      <c r="D244" s="122" t="s">
        <v>1169</v>
      </c>
      <c r="E244" s="33" t="s">
        <v>1371</v>
      </c>
      <c r="F244" s="1" t="s">
        <v>6289</v>
      </c>
      <c r="G244" s="1" t="s">
        <v>1367</v>
      </c>
      <c r="H244" s="1">
        <v>9761</v>
      </c>
      <c r="I244" s="1" t="s">
        <v>6896</v>
      </c>
      <c r="J244" s="1" t="e">
        <v>#VALUE!</v>
      </c>
      <c r="K244" s="1" t="s">
        <v>3388</v>
      </c>
      <c r="L244" s="176">
        <v>55</v>
      </c>
      <c r="M244" s="176">
        <v>0</v>
      </c>
      <c r="N244" s="68">
        <v>5</v>
      </c>
      <c r="O244" s="68">
        <v>4</v>
      </c>
      <c r="P244" s="68">
        <v>0</v>
      </c>
      <c r="Q244" s="68">
        <v>1</v>
      </c>
      <c r="R244" s="68">
        <v>8</v>
      </c>
      <c r="S244" s="68">
        <v>9</v>
      </c>
      <c r="T244" s="68">
        <v>51.1</v>
      </c>
      <c r="U244" s="68">
        <v>49</v>
      </c>
      <c r="V244" s="68">
        <v>26</v>
      </c>
      <c r="W244" s="68">
        <v>6</v>
      </c>
      <c r="X244" s="68">
        <v>62</v>
      </c>
      <c r="Y244" s="68">
        <v>22</v>
      </c>
      <c r="Z244" s="5">
        <v>4.5792563600782774</v>
      </c>
      <c r="AA244" s="5">
        <v>1.3894324853228963</v>
      </c>
      <c r="AB244" s="5">
        <v>2.3809523809523809</v>
      </c>
      <c r="AC244" s="5">
        <v>0</v>
      </c>
      <c r="AD244" s="5">
        <v>0.26315789473684209</v>
      </c>
      <c r="AE244" s="5">
        <v>0</v>
      </c>
      <c r="AF244" s="5">
        <v>0</v>
      </c>
      <c r="AG244" s="5">
        <v>2.7433628318584069</v>
      </c>
      <c r="AH244" s="5">
        <v>-0.29837191806809038</v>
      </c>
      <c r="AI244" s="5">
        <v>-0.80903498307220179</v>
      </c>
      <c r="AJ244" s="5">
        <v>4.2800662064073371</v>
      </c>
      <c r="AK244" s="68">
        <v>243</v>
      </c>
      <c r="AL244" s="5">
        <v>4.2800662064073371</v>
      </c>
      <c r="AM244" s="17">
        <v>108</v>
      </c>
      <c r="AN244" s="17" t="s">
        <v>12734</v>
      </c>
      <c r="AO244" s="5">
        <v>7.7314063767477226</v>
      </c>
      <c r="AP244" s="5">
        <v>-3.4513401703403854</v>
      </c>
      <c r="AQ244" s="68">
        <v>243</v>
      </c>
      <c r="AR244" s="14">
        <v>0</v>
      </c>
      <c r="AS244" s="42">
        <v>-4.0413091587545944</v>
      </c>
      <c r="AT244" s="19"/>
      <c r="AU244" s="19">
        <v>0</v>
      </c>
      <c r="AV244" s="42">
        <v>0</v>
      </c>
      <c r="AW244" s="114">
        <v>742.83</v>
      </c>
      <c r="AX244" s="172">
        <v>526</v>
      </c>
      <c r="AY244" s="114">
        <v>216.83000000000004</v>
      </c>
      <c r="AZ244" s="165">
        <v>702</v>
      </c>
      <c r="BA244" s="165">
        <v>702</v>
      </c>
      <c r="BB244" s="73"/>
    </row>
    <row r="245" spans="1:54">
      <c r="A245" s="185" t="s">
        <v>2841</v>
      </c>
      <c r="B245" s="33" t="s">
        <v>4925</v>
      </c>
      <c r="C245" s="33" t="s">
        <v>4011</v>
      </c>
      <c r="D245" s="122" t="s">
        <v>1334</v>
      </c>
      <c r="E245" s="33" t="s">
        <v>1404</v>
      </c>
      <c r="F245" s="1" t="s">
        <v>3643</v>
      </c>
      <c r="G245" s="1" t="s">
        <v>1367</v>
      </c>
      <c r="H245" s="1">
        <v>4776</v>
      </c>
      <c r="I245" s="1" t="s">
        <v>6837</v>
      </c>
      <c r="J245" s="1" t="e">
        <v>#VALUE!</v>
      </c>
      <c r="K245" s="1" t="s">
        <v>3766</v>
      </c>
      <c r="L245" s="176">
        <v>5</v>
      </c>
      <c r="M245" s="176">
        <v>5</v>
      </c>
      <c r="N245" s="68">
        <v>3</v>
      </c>
      <c r="O245" s="68">
        <v>0</v>
      </c>
      <c r="P245" s="68">
        <v>0</v>
      </c>
      <c r="Q245" s="68">
        <v>0</v>
      </c>
      <c r="R245" s="68">
        <v>0</v>
      </c>
      <c r="S245" s="68">
        <v>0</v>
      </c>
      <c r="T245" s="68">
        <v>28.2</v>
      </c>
      <c r="U245" s="68">
        <v>16</v>
      </c>
      <c r="V245" s="68">
        <v>5</v>
      </c>
      <c r="W245" s="68">
        <v>3</v>
      </c>
      <c r="X245" s="68">
        <v>24</v>
      </c>
      <c r="Y245" s="68">
        <v>9</v>
      </c>
      <c r="Z245" s="5">
        <v>1.5957446808510638</v>
      </c>
      <c r="AA245" s="5">
        <v>0.88652482269503552</v>
      </c>
      <c r="AB245" s="54">
        <v>1.4285714285714286</v>
      </c>
      <c r="AC245" s="54">
        <v>0</v>
      </c>
      <c r="AD245" s="54">
        <v>0</v>
      </c>
      <c r="AE245" s="54">
        <v>0</v>
      </c>
      <c r="AF245" s="54">
        <v>0</v>
      </c>
      <c r="AG245" s="54">
        <v>1.0619469026548671</v>
      </c>
      <c r="AH245" s="5">
        <v>1.1905369466228966</v>
      </c>
      <c r="AI245" s="5">
        <v>0.59021689046062364</v>
      </c>
      <c r="AJ245" s="54">
        <v>4.2712721683098156</v>
      </c>
      <c r="AK245" s="77">
        <v>244</v>
      </c>
      <c r="AL245" s="54">
        <v>4.2712721683098156</v>
      </c>
      <c r="AM245" s="59">
        <v>109</v>
      </c>
      <c r="AN245" s="59" t="s">
        <v>12734</v>
      </c>
      <c r="AO245" s="54">
        <v>7.7314063767477226</v>
      </c>
      <c r="AP245" s="54">
        <v>-3.460134208437907</v>
      </c>
      <c r="AQ245" s="77">
        <v>244</v>
      </c>
      <c r="AR245" s="54">
        <v>0</v>
      </c>
      <c r="AS245" s="60">
        <v>-4.0541544485885144</v>
      </c>
      <c r="AT245" s="54"/>
      <c r="AU245" s="54">
        <v>0</v>
      </c>
      <c r="AV245" s="60">
        <v>0</v>
      </c>
      <c r="AW245" s="114">
        <v>471</v>
      </c>
      <c r="AX245" s="172">
        <v>527</v>
      </c>
      <c r="AY245" s="114">
        <v>-56</v>
      </c>
      <c r="AZ245" s="165">
        <v>340</v>
      </c>
      <c r="BA245" s="165">
        <v>519</v>
      </c>
      <c r="BB245" s="73"/>
    </row>
    <row r="246" spans="1:54">
      <c r="A246" s="260" t="s">
        <v>12315</v>
      </c>
      <c r="B246" s="33" t="s">
        <v>4038</v>
      </c>
      <c r="C246" s="33" t="s">
        <v>3973</v>
      </c>
      <c r="D246" s="122" t="s">
        <v>11140</v>
      </c>
      <c r="E246" s="33" t="s">
        <v>1441</v>
      </c>
      <c r="F246" s="1" t="s">
        <v>6289</v>
      </c>
      <c r="G246" s="1" t="s">
        <v>1367</v>
      </c>
      <c r="H246" s="1">
        <v>11753</v>
      </c>
      <c r="I246" s="1" t="s">
        <v>12316</v>
      </c>
      <c r="J246" s="1" t="e">
        <v>#VALUE!</v>
      </c>
      <c r="K246" s="1" t="s">
        <v>12317</v>
      </c>
      <c r="L246" s="176">
        <v>73</v>
      </c>
      <c r="M246" s="176">
        <v>0</v>
      </c>
      <c r="N246" s="68">
        <v>4</v>
      </c>
      <c r="O246" s="68">
        <v>2</v>
      </c>
      <c r="P246" s="68">
        <v>0</v>
      </c>
      <c r="Q246" s="68">
        <v>0</v>
      </c>
      <c r="R246" s="68">
        <v>14</v>
      </c>
      <c r="S246" s="68">
        <v>14</v>
      </c>
      <c r="T246" s="68">
        <v>61</v>
      </c>
      <c r="U246" s="68">
        <v>55</v>
      </c>
      <c r="V246" s="68">
        <v>24</v>
      </c>
      <c r="W246" s="68">
        <v>5</v>
      </c>
      <c r="X246" s="68">
        <v>58</v>
      </c>
      <c r="Y246" s="68">
        <v>29</v>
      </c>
      <c r="Z246" s="5">
        <v>3.540983606557377</v>
      </c>
      <c r="AA246" s="5">
        <v>1.3770491803278688</v>
      </c>
      <c r="AB246" s="54">
        <v>1.9047619047619047</v>
      </c>
      <c r="AC246" s="54">
        <v>0</v>
      </c>
      <c r="AD246" s="54">
        <v>0</v>
      </c>
      <c r="AE246" s="54">
        <v>0</v>
      </c>
      <c r="AF246" s="54">
        <v>0</v>
      </c>
      <c r="AG246" s="54">
        <v>2.5663716814159292</v>
      </c>
      <c r="AH246" s="5">
        <v>0.60416149011164111</v>
      </c>
      <c r="AI246" s="5">
        <v>-0.85216688202046675</v>
      </c>
      <c r="AJ246" s="54">
        <v>4.223128194269008</v>
      </c>
      <c r="AK246" s="77">
        <v>245</v>
      </c>
      <c r="AL246" s="54">
        <v>4.223128194269008</v>
      </c>
      <c r="AM246" s="59">
        <v>110</v>
      </c>
      <c r="AN246" s="59" t="s">
        <v>12734</v>
      </c>
      <c r="AO246" s="54">
        <v>7.7314063767477226</v>
      </c>
      <c r="AP246" s="54">
        <v>-3.5082781824787146</v>
      </c>
      <c r="AQ246" s="77">
        <v>245</v>
      </c>
      <c r="AR246" s="54">
        <v>0</v>
      </c>
      <c r="AS246" s="60">
        <v>-4.1244774666892861</v>
      </c>
      <c r="AT246" s="54"/>
      <c r="AU246" s="54">
        <v>0</v>
      </c>
      <c r="AV246" s="60">
        <v>0</v>
      </c>
      <c r="AW246" s="114">
        <v>0</v>
      </c>
      <c r="AX246" s="172">
        <v>528</v>
      </c>
      <c r="AY246" s="114">
        <v>0</v>
      </c>
      <c r="AZ246" s="165">
        <v>0</v>
      </c>
      <c r="BA246" s="165">
        <v>0</v>
      </c>
      <c r="BB246" s="73"/>
    </row>
    <row r="247" spans="1:54">
      <c r="A247" s="221" t="s">
        <v>12513</v>
      </c>
      <c r="B247" s="1" t="s">
        <v>12514</v>
      </c>
      <c r="C247" s="1" t="s">
        <v>4914</v>
      </c>
      <c r="D247" s="122" t="s">
        <v>11124</v>
      </c>
      <c r="E247" s="1" t="s">
        <v>1404</v>
      </c>
      <c r="F247" s="1" t="s">
        <v>3643</v>
      </c>
      <c r="G247" s="1" t="s">
        <v>1367</v>
      </c>
      <c r="H247" s="225">
        <v>18318</v>
      </c>
      <c r="I247" s="225" t="s">
        <v>12515</v>
      </c>
      <c r="J247" s="261" t="e">
        <v>#VALUE!</v>
      </c>
      <c r="K247" s="261" t="s">
        <v>12516</v>
      </c>
      <c r="L247" s="177">
        <v>16</v>
      </c>
      <c r="M247" s="177">
        <v>13</v>
      </c>
      <c r="N247" s="230">
        <v>5</v>
      </c>
      <c r="O247" s="97">
        <v>5</v>
      </c>
      <c r="P247" s="97">
        <v>0</v>
      </c>
      <c r="Q247" s="230">
        <v>0</v>
      </c>
      <c r="R247" s="97">
        <v>0</v>
      </c>
      <c r="S247" s="97">
        <v>0</v>
      </c>
      <c r="T247" s="230">
        <v>78</v>
      </c>
      <c r="U247" s="230">
        <v>75</v>
      </c>
      <c r="V247" s="230">
        <v>38</v>
      </c>
      <c r="W247" s="230">
        <v>12</v>
      </c>
      <c r="X247" s="230">
        <v>63</v>
      </c>
      <c r="Y247" s="230">
        <v>29</v>
      </c>
      <c r="Z247" s="233">
        <v>4.384615384615385</v>
      </c>
      <c r="AA247" s="233">
        <v>1.3333333333333333</v>
      </c>
      <c r="AB247" s="233">
        <v>2.3809523809523809</v>
      </c>
      <c r="AC247" s="267">
        <v>0</v>
      </c>
      <c r="AD247" s="233">
        <v>0</v>
      </c>
      <c r="AE247" s="267">
        <v>0</v>
      </c>
      <c r="AF247" s="267">
        <v>0</v>
      </c>
      <c r="AG247" s="233">
        <v>2.7876106194690262</v>
      </c>
      <c r="AH247" s="233">
        <v>-0.25330936427519685</v>
      </c>
      <c r="AI247" s="233">
        <v>-0.74296529178984561</v>
      </c>
      <c r="AJ247" s="237">
        <v>4.1722883443563656</v>
      </c>
      <c r="AK247" s="268">
        <v>246</v>
      </c>
      <c r="AL247" s="269">
        <v>4.1722883443563656</v>
      </c>
      <c r="AM247" s="270">
        <v>111</v>
      </c>
      <c r="AN247" s="277" t="s">
        <v>12734</v>
      </c>
      <c r="AO247" s="233">
        <v>7.7314063767477226</v>
      </c>
      <c r="AP247" s="233">
        <v>-3.5591180323913569</v>
      </c>
      <c r="AQ247" s="230">
        <v>246</v>
      </c>
      <c r="AR247" s="233">
        <v>0</v>
      </c>
      <c r="AS247" s="249">
        <v>-4.1987383011317618</v>
      </c>
      <c r="AT247" s="233"/>
      <c r="AU247" s="233">
        <v>0</v>
      </c>
      <c r="AV247" s="283">
        <v>0</v>
      </c>
      <c r="AW247" s="289">
        <v>711</v>
      </c>
      <c r="AX247" s="291">
        <v>530</v>
      </c>
      <c r="AY247" s="292">
        <v>181</v>
      </c>
      <c r="AZ247" s="293">
        <v>676</v>
      </c>
      <c r="BA247" s="293">
        <v>716</v>
      </c>
      <c r="BB247" s="289"/>
    </row>
    <row r="248" spans="1:54">
      <c r="A248" s="223" t="s">
        <v>1413</v>
      </c>
      <c r="B248" s="33" t="s">
        <v>4912</v>
      </c>
      <c r="C248" s="33" t="s">
        <v>4043</v>
      </c>
      <c r="D248" s="122" t="s">
        <v>767</v>
      </c>
      <c r="E248" s="33" t="s">
        <v>1398</v>
      </c>
      <c r="F248" s="115" t="s">
        <v>6289</v>
      </c>
      <c r="G248" s="1" t="s">
        <v>1367</v>
      </c>
      <c r="H248" s="115">
        <v>6345</v>
      </c>
      <c r="I248" s="115" t="s">
        <v>7630</v>
      </c>
      <c r="J248" s="115" t="e">
        <v>#VALUE!</v>
      </c>
      <c r="K248" s="115" t="s">
        <v>2919</v>
      </c>
      <c r="L248" s="178">
        <v>23</v>
      </c>
      <c r="M248" s="178">
        <v>23</v>
      </c>
      <c r="N248" s="116">
        <v>3</v>
      </c>
      <c r="O248" s="116">
        <v>9</v>
      </c>
      <c r="P248" s="116">
        <v>0</v>
      </c>
      <c r="Q248" s="116">
        <v>0</v>
      </c>
      <c r="R248" s="116">
        <v>0</v>
      </c>
      <c r="S248" s="116">
        <v>0</v>
      </c>
      <c r="T248" s="116">
        <v>119.2</v>
      </c>
      <c r="U248" s="116">
        <v>114</v>
      </c>
      <c r="V248" s="116">
        <v>69</v>
      </c>
      <c r="W248" s="116">
        <v>25</v>
      </c>
      <c r="X248" s="116">
        <v>143</v>
      </c>
      <c r="Y248" s="116">
        <v>55</v>
      </c>
      <c r="Z248" s="117">
        <v>5.2097315436241614</v>
      </c>
      <c r="AA248" s="117">
        <v>1.4177852348993287</v>
      </c>
      <c r="AB248" s="117">
        <v>1.4285714285714286</v>
      </c>
      <c r="AC248" s="117">
        <v>0</v>
      </c>
      <c r="AD248" s="117">
        <v>0</v>
      </c>
      <c r="AE248" s="117">
        <v>0</v>
      </c>
      <c r="AF248" s="117">
        <v>0</v>
      </c>
      <c r="AG248" s="117">
        <v>6.3274336283185839</v>
      </c>
      <c r="AH248" s="117">
        <v>-1.8525162143530416</v>
      </c>
      <c r="AI248" s="117">
        <v>-1.7420652713986275</v>
      </c>
      <c r="AJ248" s="117">
        <v>4.1614235711383438</v>
      </c>
      <c r="AK248" s="116">
        <v>247</v>
      </c>
      <c r="AL248" s="117">
        <v>4.1614235711383438</v>
      </c>
      <c r="AM248" s="120">
        <v>112</v>
      </c>
      <c r="AN248" s="120" t="s">
        <v>12734</v>
      </c>
      <c r="AO248" s="34">
        <v>7.7314063767477226</v>
      </c>
      <c r="AP248" s="117">
        <v>-3.5699828056093788</v>
      </c>
      <c r="AQ248" s="116">
        <v>247</v>
      </c>
      <c r="AR248" s="117">
        <v>0</v>
      </c>
      <c r="AS248" s="118">
        <v>-4.2146082757006269</v>
      </c>
      <c r="AT248" s="117"/>
      <c r="AU248" s="117">
        <v>0</v>
      </c>
      <c r="AV248" s="118">
        <v>0</v>
      </c>
      <c r="AW248" s="121">
        <v>256.67</v>
      </c>
      <c r="AX248" s="173">
        <v>531</v>
      </c>
      <c r="AY248" s="121">
        <v>-274.33</v>
      </c>
      <c r="AZ248" s="166">
        <v>235</v>
      </c>
      <c r="BA248" s="166">
        <v>273</v>
      </c>
      <c r="BB248" s="121"/>
    </row>
    <row r="249" spans="1:54">
      <c r="A249" s="222" t="s">
        <v>10334</v>
      </c>
      <c r="B249" s="1" t="s">
        <v>10337</v>
      </c>
      <c r="C249" s="1" t="s">
        <v>10336</v>
      </c>
      <c r="D249" s="122" t="s">
        <v>10335</v>
      </c>
      <c r="E249" s="1" t="s">
        <v>1471</v>
      </c>
      <c r="F249" s="1" t="s">
        <v>6289</v>
      </c>
      <c r="G249" s="1" t="s">
        <v>1367</v>
      </c>
      <c r="H249" s="1">
        <v>19756</v>
      </c>
      <c r="I249" s="1" t="s">
        <v>10999</v>
      </c>
      <c r="J249" s="1" t="e">
        <v>#VALUE!</v>
      </c>
      <c r="K249" s="1" t="s">
        <v>10338</v>
      </c>
      <c r="L249" s="176">
        <v>62</v>
      </c>
      <c r="M249" s="176">
        <v>0</v>
      </c>
      <c r="N249" s="68">
        <v>5</v>
      </c>
      <c r="O249" s="68">
        <v>5</v>
      </c>
      <c r="P249" s="68">
        <v>0</v>
      </c>
      <c r="Q249" s="77">
        <v>1</v>
      </c>
      <c r="R249" s="77">
        <v>15</v>
      </c>
      <c r="S249" s="77">
        <v>16</v>
      </c>
      <c r="T249" s="77">
        <v>53</v>
      </c>
      <c r="U249" s="77">
        <v>51</v>
      </c>
      <c r="V249" s="77">
        <v>28</v>
      </c>
      <c r="W249" s="77">
        <v>7</v>
      </c>
      <c r="X249" s="77">
        <v>61</v>
      </c>
      <c r="Y249" s="77">
        <v>22</v>
      </c>
      <c r="Z249" s="54">
        <v>4.7547169811320753</v>
      </c>
      <c r="AA249" s="54">
        <v>1.3773584905660377</v>
      </c>
      <c r="AB249" s="54">
        <v>2.3809523809523809</v>
      </c>
      <c r="AC249" s="54">
        <v>0</v>
      </c>
      <c r="AD249" s="54">
        <v>0.26315789473684209</v>
      </c>
      <c r="AE249" s="54">
        <v>0</v>
      </c>
      <c r="AF249" s="54">
        <v>0</v>
      </c>
      <c r="AG249" s="54">
        <v>2.6991150442477876</v>
      </c>
      <c r="AH249" s="54">
        <v>-0.45523169116488005</v>
      </c>
      <c r="AI249" s="54">
        <v>-0.7778779489552422</v>
      </c>
      <c r="AJ249" s="54">
        <v>4.1101156798168876</v>
      </c>
      <c r="AK249" s="77">
        <v>248</v>
      </c>
      <c r="AL249" s="54">
        <v>4.1101156798168876</v>
      </c>
      <c r="AM249" s="59">
        <v>113</v>
      </c>
      <c r="AN249" s="59" t="s">
        <v>12734</v>
      </c>
      <c r="AO249" s="54">
        <v>7.7314063767477226</v>
      </c>
      <c r="AP249" s="54">
        <v>-3.6212906969308349</v>
      </c>
      <c r="AQ249" s="77">
        <v>248</v>
      </c>
      <c r="AR249" s="54">
        <v>0</v>
      </c>
      <c r="AS249" s="60">
        <v>-4.2895527696273819</v>
      </c>
      <c r="AT249" s="54"/>
      <c r="AU249" s="54">
        <v>0</v>
      </c>
      <c r="AV249" s="60">
        <v>0</v>
      </c>
      <c r="AW249" s="114">
        <v>0</v>
      </c>
      <c r="AX249" s="172">
        <v>535</v>
      </c>
      <c r="AY249" s="114">
        <v>0</v>
      </c>
      <c r="AZ249" s="165">
        <v>0</v>
      </c>
      <c r="BA249" s="165">
        <v>0</v>
      </c>
      <c r="BB249" s="73"/>
    </row>
    <row r="250" spans="1:54">
      <c r="A250" s="185" t="s">
        <v>11708</v>
      </c>
      <c r="B250" s="1" t="s">
        <v>11709</v>
      </c>
      <c r="C250" s="1" t="s">
        <v>3954</v>
      </c>
      <c r="D250" s="122" t="s">
        <v>10810</v>
      </c>
      <c r="E250" s="1" t="s">
        <v>1388</v>
      </c>
      <c r="F250" s="1" t="s">
        <v>3643</v>
      </c>
      <c r="G250" s="1" t="s">
        <v>1367</v>
      </c>
      <c r="H250" s="1">
        <v>15288</v>
      </c>
      <c r="I250" s="1" t="s">
        <v>11710</v>
      </c>
      <c r="J250" s="1" t="e">
        <v>#VALUE!</v>
      </c>
      <c r="K250" s="1" t="s">
        <v>11368</v>
      </c>
      <c r="L250" s="176">
        <v>68</v>
      </c>
      <c r="M250" s="176">
        <v>0</v>
      </c>
      <c r="N250" s="68">
        <v>6</v>
      </c>
      <c r="O250" s="68">
        <v>3</v>
      </c>
      <c r="P250" s="68">
        <v>0</v>
      </c>
      <c r="Q250" s="68">
        <v>1</v>
      </c>
      <c r="R250" s="68">
        <v>19</v>
      </c>
      <c r="S250" s="68">
        <v>20</v>
      </c>
      <c r="T250" s="68">
        <v>56.2</v>
      </c>
      <c r="U250" s="68">
        <v>56</v>
      </c>
      <c r="V250" s="68">
        <v>28</v>
      </c>
      <c r="W250" s="68">
        <v>6</v>
      </c>
      <c r="X250" s="68">
        <v>41</v>
      </c>
      <c r="Y250" s="68">
        <v>19</v>
      </c>
      <c r="Z250" s="5">
        <v>4.4839857651245545</v>
      </c>
      <c r="AA250" s="5">
        <v>1.3345195729537367</v>
      </c>
      <c r="AB250" s="5">
        <v>2.8571428571428572</v>
      </c>
      <c r="AC250" s="5">
        <v>0</v>
      </c>
      <c r="AD250" s="5">
        <v>0.26315789473684209</v>
      </c>
      <c r="AE250" s="5">
        <v>0</v>
      </c>
      <c r="AF250" s="5">
        <v>0</v>
      </c>
      <c r="AG250" s="5">
        <v>1.8141592920353982</v>
      </c>
      <c r="AH250" s="5">
        <v>-0.25155803387487008</v>
      </c>
      <c r="AI250" s="5">
        <v>-0.61672298076937138</v>
      </c>
      <c r="AJ250" s="5">
        <v>4.0661790292708551</v>
      </c>
      <c r="AK250" s="68">
        <v>249</v>
      </c>
      <c r="AL250" s="5">
        <v>4.0661790292708551</v>
      </c>
      <c r="AM250" s="17">
        <v>114</v>
      </c>
      <c r="AN250" s="17" t="s">
        <v>12734</v>
      </c>
      <c r="AO250" s="5">
        <v>7.7314063767477226</v>
      </c>
      <c r="AP250" s="5">
        <v>-3.6652273474768675</v>
      </c>
      <c r="AQ250" s="68">
        <v>249</v>
      </c>
      <c r="AR250" s="14">
        <v>0</v>
      </c>
      <c r="AS250" s="42">
        <v>-4.353730227620713</v>
      </c>
      <c r="AT250" s="19"/>
      <c r="AU250" s="19">
        <v>0</v>
      </c>
      <c r="AV250" s="42">
        <v>0</v>
      </c>
      <c r="AW250" s="114">
        <v>749.33</v>
      </c>
      <c r="AX250" s="172">
        <v>536</v>
      </c>
      <c r="AY250" s="114">
        <v>213.33000000000004</v>
      </c>
      <c r="AZ250" s="165">
        <v>741</v>
      </c>
      <c r="BA250" s="165">
        <v>741</v>
      </c>
      <c r="BB250" s="73"/>
    </row>
    <row r="251" spans="1:54">
      <c r="A251" t="s">
        <v>12060</v>
      </c>
      <c r="B251" s="33" t="s">
        <v>4841</v>
      </c>
      <c r="C251" s="33" t="s">
        <v>7488</v>
      </c>
      <c r="D251" s="122" t="s">
        <v>10817</v>
      </c>
      <c r="E251" s="33" t="s">
        <v>1471</v>
      </c>
      <c r="F251" s="1" t="s">
        <v>6289</v>
      </c>
      <c r="G251" s="1" t="s">
        <v>1367</v>
      </c>
      <c r="H251" s="1">
        <v>17181</v>
      </c>
      <c r="I251" s="1" t="s">
        <v>12061</v>
      </c>
      <c r="J251" s="1" t="e">
        <v>#VALUE!</v>
      </c>
      <c r="K251" s="1" t="s">
        <v>11391</v>
      </c>
      <c r="L251" s="176">
        <v>70</v>
      </c>
      <c r="M251" s="176">
        <v>0</v>
      </c>
      <c r="N251" s="68">
        <v>2</v>
      </c>
      <c r="O251" s="68">
        <v>7</v>
      </c>
      <c r="P251" s="68">
        <v>0</v>
      </c>
      <c r="Q251" s="68">
        <v>1</v>
      </c>
      <c r="R251" s="68">
        <v>21</v>
      </c>
      <c r="S251" s="68">
        <v>22</v>
      </c>
      <c r="T251" s="68">
        <v>60.2</v>
      </c>
      <c r="U251" s="68">
        <v>52</v>
      </c>
      <c r="V251" s="68">
        <v>23</v>
      </c>
      <c r="W251" s="68">
        <v>11</v>
      </c>
      <c r="X251" s="68">
        <v>42</v>
      </c>
      <c r="Y251" s="68">
        <v>17</v>
      </c>
      <c r="Z251" s="5">
        <v>3.4385382059800662</v>
      </c>
      <c r="AA251" s="5">
        <v>1.1461794019933553</v>
      </c>
      <c r="AB251" s="5">
        <v>0.95238095238095233</v>
      </c>
      <c r="AC251" s="5">
        <v>0</v>
      </c>
      <c r="AD251" s="5">
        <v>0.26315789473684209</v>
      </c>
      <c r="AE251" s="5">
        <v>0</v>
      </c>
      <c r="AF251" s="5">
        <v>0</v>
      </c>
      <c r="AG251" s="5">
        <v>1.8584070796460175</v>
      </c>
      <c r="AH251" s="5">
        <v>0.69221518066477228</v>
      </c>
      <c r="AI251" s="5">
        <v>0.25779697021137432</v>
      </c>
      <c r="AJ251" s="5">
        <v>4.0239580776399579</v>
      </c>
      <c r="AK251" s="68">
        <v>250</v>
      </c>
      <c r="AL251" s="5">
        <v>4.0239580776399579</v>
      </c>
      <c r="AM251" s="17">
        <v>115</v>
      </c>
      <c r="AN251" s="17" t="s">
        <v>12734</v>
      </c>
      <c r="AO251" s="5">
        <v>7.7314063767477226</v>
      </c>
      <c r="AP251" s="5">
        <v>-3.7074482991077646</v>
      </c>
      <c r="AQ251" s="68">
        <v>250</v>
      </c>
      <c r="AR251" s="14">
        <v>0</v>
      </c>
      <c r="AS251" s="42">
        <v>-4.4154015957394872</v>
      </c>
      <c r="AT251" s="19"/>
      <c r="AU251" s="19">
        <v>0</v>
      </c>
      <c r="AV251" s="42">
        <v>0</v>
      </c>
      <c r="AW251" s="114">
        <v>683.17</v>
      </c>
      <c r="AX251" s="172">
        <v>540</v>
      </c>
      <c r="AY251" s="114">
        <v>143.16999999999996</v>
      </c>
      <c r="AZ251" s="165">
        <v>606</v>
      </c>
      <c r="BA251" s="165">
        <v>726</v>
      </c>
      <c r="BB251" s="73"/>
    </row>
    <row r="252" spans="1:54">
      <c r="A252" t="s">
        <v>9289</v>
      </c>
      <c r="B252" s="26" t="s">
        <v>9290</v>
      </c>
      <c r="C252" s="26" t="s">
        <v>4327</v>
      </c>
      <c r="D252" s="122" t="s">
        <v>8422</v>
      </c>
      <c r="E252" s="26" t="s">
        <v>1366</v>
      </c>
      <c r="F252" s="1" t="s">
        <v>3643</v>
      </c>
      <c r="G252" s="1" t="s">
        <v>1367</v>
      </c>
      <c r="H252" s="1">
        <v>13345</v>
      </c>
      <c r="I252" s="1" t="s">
        <v>8937</v>
      </c>
      <c r="J252" s="1" t="e">
        <v>#VALUE!</v>
      </c>
      <c r="K252" s="1" t="s">
        <v>9291</v>
      </c>
      <c r="L252" s="176">
        <v>43</v>
      </c>
      <c r="M252" s="176">
        <v>0</v>
      </c>
      <c r="N252" s="68">
        <v>2</v>
      </c>
      <c r="O252" s="68">
        <v>1</v>
      </c>
      <c r="P252" s="68">
        <v>0</v>
      </c>
      <c r="Q252" s="68">
        <v>1</v>
      </c>
      <c r="R252" s="68">
        <v>4</v>
      </c>
      <c r="S252" s="68">
        <v>5</v>
      </c>
      <c r="T252" s="68">
        <v>81</v>
      </c>
      <c r="U252" s="68">
        <v>75</v>
      </c>
      <c r="V252" s="68">
        <v>37</v>
      </c>
      <c r="W252" s="68">
        <v>14</v>
      </c>
      <c r="X252" s="68">
        <v>75</v>
      </c>
      <c r="Y252" s="68">
        <v>31</v>
      </c>
      <c r="Z252" s="5">
        <v>4.1111111111111107</v>
      </c>
      <c r="AA252" s="5">
        <v>1.308641975308642</v>
      </c>
      <c r="AB252" s="27">
        <v>0.95238095238095233</v>
      </c>
      <c r="AC252" s="27">
        <v>0</v>
      </c>
      <c r="AD252" s="27">
        <v>0.26315789473684209</v>
      </c>
      <c r="AE252" s="27">
        <v>0</v>
      </c>
      <c r="AF252" s="27">
        <v>0</v>
      </c>
      <c r="AG252" s="27">
        <v>3.3185840707964598</v>
      </c>
      <c r="AH252" s="5">
        <v>6.9291595337084289E-2</v>
      </c>
      <c r="AI252" s="5">
        <v>-0.60467039611762963</v>
      </c>
      <c r="AJ252" s="27">
        <v>3.9987441171337084</v>
      </c>
      <c r="AK252" s="97">
        <v>251</v>
      </c>
      <c r="AL252" s="27">
        <v>3.9987441171337084</v>
      </c>
      <c r="AM252" s="28">
        <v>116</v>
      </c>
      <c r="AN252" s="28" t="s">
        <v>12734</v>
      </c>
      <c r="AO252" s="27">
        <v>7.7314063767477226</v>
      </c>
      <c r="AP252" s="27">
        <v>-3.7326622596140142</v>
      </c>
      <c r="AQ252" s="97">
        <v>251</v>
      </c>
      <c r="AR252" s="27">
        <v>0</v>
      </c>
      <c r="AS252" s="43">
        <v>-4.4522311644736803</v>
      </c>
      <c r="AT252" s="27"/>
      <c r="AU252" s="27">
        <v>0</v>
      </c>
      <c r="AV252" s="43">
        <v>0</v>
      </c>
      <c r="AW252" s="114">
        <v>741.67</v>
      </c>
      <c r="AX252" s="172">
        <v>542</v>
      </c>
      <c r="AY252" s="114">
        <v>199.66999999999996</v>
      </c>
      <c r="AZ252" s="165">
        <v>695</v>
      </c>
      <c r="BA252" s="165">
        <v>695</v>
      </c>
      <c r="BB252" s="73"/>
    </row>
    <row r="253" spans="1:54">
      <c r="A253" s="185" t="s">
        <v>12561</v>
      </c>
      <c r="B253" s="33" t="s">
        <v>12563</v>
      </c>
      <c r="C253" s="33" t="s">
        <v>12562</v>
      </c>
      <c r="D253" s="122" t="s">
        <v>10487</v>
      </c>
      <c r="E253" s="33" t="s">
        <v>1441</v>
      </c>
      <c r="F253" s="1" t="s">
        <v>6289</v>
      </c>
      <c r="G253" s="1" t="s">
        <v>1367</v>
      </c>
      <c r="H253" s="26">
        <v>14646</v>
      </c>
      <c r="I253" s="26" t="s">
        <v>12564</v>
      </c>
      <c r="J253" s="26" t="e">
        <v>#VALUE!</v>
      </c>
      <c r="K253" s="26" t="s">
        <v>12565</v>
      </c>
      <c r="L253" s="177">
        <v>31</v>
      </c>
      <c r="M253" s="177">
        <v>0</v>
      </c>
      <c r="N253" s="68">
        <v>2</v>
      </c>
      <c r="O253" s="68">
        <v>0</v>
      </c>
      <c r="P253" s="68">
        <v>0</v>
      </c>
      <c r="Q253" s="97">
        <v>2</v>
      </c>
      <c r="R253" s="97">
        <v>5</v>
      </c>
      <c r="S253" s="97">
        <v>7</v>
      </c>
      <c r="T253" s="97">
        <v>33.1</v>
      </c>
      <c r="U253" s="97">
        <v>22</v>
      </c>
      <c r="V253" s="97">
        <v>9</v>
      </c>
      <c r="W253" s="97">
        <v>0</v>
      </c>
      <c r="X253" s="97">
        <v>35</v>
      </c>
      <c r="Y253" s="97">
        <v>16</v>
      </c>
      <c r="Z253" s="27">
        <v>2.4471299093655587</v>
      </c>
      <c r="AA253" s="27">
        <v>1.148036253776435</v>
      </c>
      <c r="AB253" s="27">
        <v>0.95238095238095233</v>
      </c>
      <c r="AC253" s="27">
        <v>0</v>
      </c>
      <c r="AD253" s="27">
        <v>0.52631578947368418</v>
      </c>
      <c r="AE253" s="27">
        <v>0</v>
      </c>
      <c r="AF253" s="27">
        <v>0</v>
      </c>
      <c r="AG253" s="27">
        <v>1.5486725663716814</v>
      </c>
      <c r="AH253" s="27">
        <v>0.93692609923030179</v>
      </c>
      <c r="AI253" s="27">
        <v>3.0405955999745389E-2</v>
      </c>
      <c r="AJ253" s="27">
        <v>3.9947013634563655</v>
      </c>
      <c r="AK253" s="97">
        <v>252</v>
      </c>
      <c r="AL253" s="27">
        <v>3.9947013634563655</v>
      </c>
      <c r="AM253" s="28">
        <v>117</v>
      </c>
      <c r="AN253" s="28" t="s">
        <v>12734</v>
      </c>
      <c r="AO253" s="27">
        <v>7.7314063767477226</v>
      </c>
      <c r="AP253" s="27">
        <v>-3.7367050132913571</v>
      </c>
      <c r="AQ253" s="97">
        <v>252</v>
      </c>
      <c r="AR253" s="27">
        <v>0</v>
      </c>
      <c r="AS253" s="43">
        <v>-4.4581363404732306</v>
      </c>
      <c r="AT253" s="27"/>
      <c r="AU253" s="27">
        <v>0</v>
      </c>
      <c r="AV253" s="43">
        <v>0</v>
      </c>
      <c r="AW253" s="114">
        <v>595.33000000000004</v>
      </c>
      <c r="AX253" s="172">
        <v>543</v>
      </c>
      <c r="AY253" s="114">
        <v>52.330000000000041</v>
      </c>
      <c r="AZ253" s="165">
        <v>434</v>
      </c>
      <c r="BA253" s="165">
        <v>679</v>
      </c>
      <c r="BB253" s="105"/>
    </row>
    <row r="254" spans="1:54">
      <c r="A254" t="s">
        <v>5679</v>
      </c>
      <c r="B254" s="33" t="s">
        <v>5680</v>
      </c>
      <c r="C254" s="33" t="s">
        <v>5681</v>
      </c>
      <c r="D254" s="122" t="s">
        <v>5988</v>
      </c>
      <c r="E254" s="33" t="s">
        <v>1398</v>
      </c>
      <c r="F254" s="1" t="s">
        <v>6289</v>
      </c>
      <c r="G254" s="1" t="s">
        <v>1367</v>
      </c>
      <c r="H254" s="1">
        <v>14696</v>
      </c>
      <c r="I254" s="1" t="s">
        <v>6377</v>
      </c>
      <c r="J254" s="1" t="e">
        <v>#VALUE!</v>
      </c>
      <c r="K254" s="1" t="s">
        <v>5989</v>
      </c>
      <c r="L254" s="176">
        <v>32</v>
      </c>
      <c r="M254" s="176">
        <v>0</v>
      </c>
      <c r="N254" s="68">
        <v>2</v>
      </c>
      <c r="O254" s="68">
        <v>0</v>
      </c>
      <c r="P254" s="68">
        <v>0</v>
      </c>
      <c r="Q254" s="68">
        <v>1</v>
      </c>
      <c r="R254" s="68">
        <v>6</v>
      </c>
      <c r="S254" s="68">
        <v>7</v>
      </c>
      <c r="T254" s="68">
        <v>29.2</v>
      </c>
      <c r="U254" s="68">
        <v>19</v>
      </c>
      <c r="V254" s="68">
        <v>7</v>
      </c>
      <c r="W254" s="68">
        <v>3</v>
      </c>
      <c r="X254" s="68">
        <v>33</v>
      </c>
      <c r="Y254" s="68">
        <v>11</v>
      </c>
      <c r="Z254" s="5">
        <v>2.1575342465753424</v>
      </c>
      <c r="AA254" s="5">
        <v>1.0273972602739727</v>
      </c>
      <c r="AB254" s="34">
        <v>0.95238095238095233</v>
      </c>
      <c r="AC254" s="34">
        <v>0</v>
      </c>
      <c r="AD254" s="34">
        <v>0.26315789473684209</v>
      </c>
      <c r="AE254" s="34">
        <v>0</v>
      </c>
      <c r="AF254" s="34">
        <v>0</v>
      </c>
      <c r="AG254" s="34">
        <v>1.4601769911504423</v>
      </c>
      <c r="AH254" s="5">
        <v>0.97094896521506024</v>
      </c>
      <c r="AI254" s="5">
        <v>0.28469820363568771</v>
      </c>
      <c r="AJ254" s="34">
        <v>3.9313630071189842</v>
      </c>
      <c r="AK254" s="106">
        <v>253</v>
      </c>
      <c r="AL254" s="34">
        <v>3.9313630071189842</v>
      </c>
      <c r="AM254" s="35">
        <v>118</v>
      </c>
      <c r="AN254" s="35" t="s">
        <v>12734</v>
      </c>
      <c r="AO254" s="34">
        <v>7.7314063767477226</v>
      </c>
      <c r="AP254" s="34">
        <v>-3.8000433696287383</v>
      </c>
      <c r="AQ254" s="106">
        <v>253</v>
      </c>
      <c r="AR254" s="34">
        <v>0</v>
      </c>
      <c r="AS254" s="44">
        <v>-4.5506535135551909</v>
      </c>
      <c r="AT254" s="34"/>
      <c r="AU254" s="34">
        <v>0</v>
      </c>
      <c r="AV254" s="44">
        <v>0</v>
      </c>
      <c r="AW254" s="114">
        <v>276.67</v>
      </c>
      <c r="AX254" s="172">
        <v>544</v>
      </c>
      <c r="AY254" s="114">
        <v>-267.33</v>
      </c>
      <c r="AZ254" s="165">
        <v>253</v>
      </c>
      <c r="BA254" s="165">
        <v>311</v>
      </c>
      <c r="BB254" s="73"/>
    </row>
    <row r="255" spans="1:54">
      <c r="A255" t="s">
        <v>11947</v>
      </c>
      <c r="B255" s="33" t="s">
        <v>4360</v>
      </c>
      <c r="C255" s="33" t="s">
        <v>11948</v>
      </c>
      <c r="D255" s="122" t="s">
        <v>10433</v>
      </c>
      <c r="E255" s="33" t="s">
        <v>1396</v>
      </c>
      <c r="F255" s="1" t="s">
        <v>6289</v>
      </c>
      <c r="G255" s="1" t="s">
        <v>1367</v>
      </c>
      <c r="H255" s="1">
        <v>16933</v>
      </c>
      <c r="I255" s="1" t="s">
        <v>11949</v>
      </c>
      <c r="J255" s="1" t="e">
        <v>#VALUE!</v>
      </c>
      <c r="K255" s="1" t="s">
        <v>11950</v>
      </c>
      <c r="L255" s="176">
        <v>21</v>
      </c>
      <c r="M255" s="176">
        <v>15</v>
      </c>
      <c r="N255" s="68">
        <v>3</v>
      </c>
      <c r="O255" s="68">
        <v>5</v>
      </c>
      <c r="P255" s="68">
        <v>0</v>
      </c>
      <c r="Q255" s="68">
        <v>0</v>
      </c>
      <c r="R255" s="68">
        <v>0</v>
      </c>
      <c r="S255" s="68">
        <v>0</v>
      </c>
      <c r="T255" s="68">
        <v>82.1</v>
      </c>
      <c r="U255" s="68">
        <v>76</v>
      </c>
      <c r="V255" s="68">
        <v>46</v>
      </c>
      <c r="W255" s="68">
        <v>20</v>
      </c>
      <c r="X255" s="68">
        <v>85</v>
      </c>
      <c r="Y255" s="68">
        <v>26</v>
      </c>
      <c r="Z255" s="5">
        <v>5.0426309378806335</v>
      </c>
      <c r="AA255" s="5">
        <v>1.2423873325213155</v>
      </c>
      <c r="AB255" s="5">
        <v>1.4285714285714286</v>
      </c>
      <c r="AC255" s="5">
        <v>0</v>
      </c>
      <c r="AD255" s="5">
        <v>0</v>
      </c>
      <c r="AE255" s="5">
        <v>0</v>
      </c>
      <c r="AF255" s="5">
        <v>0</v>
      </c>
      <c r="AG255" s="5">
        <v>3.7610619469026547</v>
      </c>
      <c r="AH255" s="5">
        <v>-1.0843113991386331</v>
      </c>
      <c r="AI255" s="5">
        <v>-0.18514173281750063</v>
      </c>
      <c r="AJ255" s="5">
        <v>3.92018024351795</v>
      </c>
      <c r="AK255" s="68">
        <v>254</v>
      </c>
      <c r="AL255" s="5">
        <v>3.92018024351795</v>
      </c>
      <c r="AM255" s="17">
        <v>119</v>
      </c>
      <c r="AN255" s="17" t="s">
        <v>12734</v>
      </c>
      <c r="AO255" s="5">
        <v>7.7314063767477226</v>
      </c>
      <c r="AP255" s="5">
        <v>-3.8112261332297726</v>
      </c>
      <c r="AQ255" s="68">
        <v>254</v>
      </c>
      <c r="AR255" s="14">
        <v>0</v>
      </c>
      <c r="AS255" s="42">
        <v>-4.5669879708325558</v>
      </c>
      <c r="AT255" s="19"/>
      <c r="AU255" s="19">
        <v>0</v>
      </c>
      <c r="AV255" s="42">
        <v>0</v>
      </c>
      <c r="AW255" s="114">
        <v>534.83000000000004</v>
      </c>
      <c r="AX255" s="172">
        <v>545</v>
      </c>
      <c r="AY255" s="114">
        <v>-10.169999999999959</v>
      </c>
      <c r="AZ255" s="165">
        <v>415</v>
      </c>
      <c r="BA255" s="165">
        <v>617</v>
      </c>
      <c r="BB255" s="73"/>
    </row>
    <row r="256" spans="1:54">
      <c r="A256" s="222" t="s">
        <v>10967</v>
      </c>
      <c r="B256" s="1" t="s">
        <v>10969</v>
      </c>
      <c r="C256" s="1" t="s">
        <v>10968</v>
      </c>
      <c r="D256" s="122" t="s">
        <v>10488</v>
      </c>
      <c r="E256" s="1" t="s">
        <v>1396</v>
      </c>
      <c r="F256" s="1" t="s">
        <v>6289</v>
      </c>
      <c r="G256" s="1" t="s">
        <v>1367</v>
      </c>
      <c r="H256" s="1">
        <v>15947</v>
      </c>
      <c r="I256" s="1" t="s">
        <v>10594</v>
      </c>
      <c r="J256" s="1" t="e">
        <v>#VALUE!</v>
      </c>
      <c r="K256" s="1" t="s">
        <v>11241</v>
      </c>
      <c r="L256" s="176">
        <v>63</v>
      </c>
      <c r="M256" s="176">
        <v>27</v>
      </c>
      <c r="N256" s="68">
        <v>0</v>
      </c>
      <c r="O256" s="68">
        <v>4</v>
      </c>
      <c r="P256" s="68">
        <v>0</v>
      </c>
      <c r="Q256" s="68">
        <v>1</v>
      </c>
      <c r="R256" s="68">
        <v>7</v>
      </c>
      <c r="S256" s="68">
        <v>8</v>
      </c>
      <c r="T256" s="68">
        <v>77</v>
      </c>
      <c r="U256" s="68">
        <v>61</v>
      </c>
      <c r="V256" s="68">
        <v>34</v>
      </c>
      <c r="W256" s="68">
        <v>11</v>
      </c>
      <c r="X256" s="68">
        <v>89</v>
      </c>
      <c r="Y256" s="68">
        <v>39</v>
      </c>
      <c r="Z256" s="5">
        <v>3.9740259740259742</v>
      </c>
      <c r="AA256" s="5">
        <v>1.2987012987012987</v>
      </c>
      <c r="AB256" s="54">
        <v>0</v>
      </c>
      <c r="AC256" s="54">
        <v>0</v>
      </c>
      <c r="AD256" s="54">
        <v>0.26315789473684209</v>
      </c>
      <c r="AE256" s="54">
        <v>0</v>
      </c>
      <c r="AF256" s="54">
        <v>0</v>
      </c>
      <c r="AG256" s="54">
        <v>3.9380530973451324</v>
      </c>
      <c r="AH256" s="5">
        <v>0.22943073917586654</v>
      </c>
      <c r="AI256" s="5">
        <v>-0.52831370093531893</v>
      </c>
      <c r="AJ256" s="54">
        <v>3.9023280303225225</v>
      </c>
      <c r="AK256" s="77">
        <v>255</v>
      </c>
      <c r="AL256" s="54">
        <v>3.9023280303225225</v>
      </c>
      <c r="AM256" s="59">
        <v>120</v>
      </c>
      <c r="AN256" s="59" t="s">
        <v>12734</v>
      </c>
      <c r="AO256" s="54">
        <v>7.7314063767477226</v>
      </c>
      <c r="AP256" s="54">
        <v>-3.8290783464252001</v>
      </c>
      <c r="AQ256" s="77">
        <v>255</v>
      </c>
      <c r="AR256" s="54">
        <v>0</v>
      </c>
      <c r="AS256" s="60">
        <v>-4.5930643705625984</v>
      </c>
      <c r="AT256" s="54"/>
      <c r="AU256" s="54">
        <v>0</v>
      </c>
      <c r="AV256" s="60">
        <v>0</v>
      </c>
      <c r="AW256" s="114">
        <v>537.33000000000004</v>
      </c>
      <c r="AX256" s="172">
        <v>546</v>
      </c>
      <c r="AY256" s="114">
        <v>-8.6699999999999591</v>
      </c>
      <c r="AZ256" s="165">
        <v>461</v>
      </c>
      <c r="BA256" s="165">
        <v>641</v>
      </c>
      <c r="BB256" s="73"/>
    </row>
    <row r="257" spans="1:54">
      <c r="A257" s="185" t="s">
        <v>12505</v>
      </c>
      <c r="B257" s="1" t="s">
        <v>12506</v>
      </c>
      <c r="C257" s="1" t="s">
        <v>3963</v>
      </c>
      <c r="D257" s="122" t="s">
        <v>10446</v>
      </c>
      <c r="E257" s="1" t="s">
        <v>1410</v>
      </c>
      <c r="F257" s="1" t="s">
        <v>6289</v>
      </c>
      <c r="G257" s="1" t="s">
        <v>1367</v>
      </c>
      <c r="H257" s="1">
        <v>15047</v>
      </c>
      <c r="I257" s="1" t="s">
        <v>12507</v>
      </c>
      <c r="J257" s="1" t="e">
        <v>#VALUE!</v>
      </c>
      <c r="K257" s="1" t="s">
        <v>12508</v>
      </c>
      <c r="L257" s="176">
        <v>9</v>
      </c>
      <c r="M257" s="176">
        <v>8</v>
      </c>
      <c r="N257" s="68">
        <v>2</v>
      </c>
      <c r="O257" s="68">
        <v>1</v>
      </c>
      <c r="P257" s="68">
        <v>0</v>
      </c>
      <c r="Q257" s="68">
        <v>0</v>
      </c>
      <c r="R257" s="68">
        <v>0</v>
      </c>
      <c r="S257" s="68">
        <v>0</v>
      </c>
      <c r="T257" s="68">
        <v>43.2</v>
      </c>
      <c r="U257" s="68">
        <v>33</v>
      </c>
      <c r="V257" s="68">
        <v>16</v>
      </c>
      <c r="W257" s="68">
        <v>5</v>
      </c>
      <c r="X257" s="68">
        <v>44</v>
      </c>
      <c r="Y257" s="68">
        <v>13</v>
      </c>
      <c r="Z257" s="5">
        <v>3.333333333333333</v>
      </c>
      <c r="AA257" s="5">
        <v>1.0648148148148147</v>
      </c>
      <c r="AB257" s="5">
        <v>0.95238095238095233</v>
      </c>
      <c r="AC257" s="5">
        <v>0</v>
      </c>
      <c r="AD257" s="5">
        <v>0</v>
      </c>
      <c r="AE257" s="5">
        <v>0</v>
      </c>
      <c r="AF257" s="5">
        <v>0</v>
      </c>
      <c r="AG257" s="5">
        <v>1.9469026548672566</v>
      </c>
      <c r="AH257" s="5">
        <v>0.59487799959670706</v>
      </c>
      <c r="AI257" s="5">
        <v>0.40208699232496758</v>
      </c>
      <c r="AJ257" s="5">
        <v>3.8962485991698834</v>
      </c>
      <c r="AK257" s="68">
        <v>256</v>
      </c>
      <c r="AL257" s="5">
        <v>3.8962485991698834</v>
      </c>
      <c r="AM257" s="17">
        <v>121</v>
      </c>
      <c r="AN257" s="17" t="s">
        <v>12734</v>
      </c>
      <c r="AO257" s="5">
        <v>7.7314063767477226</v>
      </c>
      <c r="AP257" s="5">
        <v>-3.8351577775778392</v>
      </c>
      <c r="AQ257" s="68">
        <v>256</v>
      </c>
      <c r="AR257" s="14">
        <v>0</v>
      </c>
      <c r="AS257" s="42">
        <v>-4.6019444839206498</v>
      </c>
      <c r="AT257" s="19"/>
      <c r="AU257" s="19">
        <v>0</v>
      </c>
      <c r="AV257" s="42">
        <v>0</v>
      </c>
      <c r="AW257" s="114">
        <v>399.17</v>
      </c>
      <c r="AX257" s="172">
        <v>547</v>
      </c>
      <c r="AY257" s="114">
        <v>-147.82999999999998</v>
      </c>
      <c r="AZ257" s="165">
        <v>355</v>
      </c>
      <c r="BA257" s="165">
        <v>456</v>
      </c>
      <c r="BB257" s="73"/>
    </row>
    <row r="258" spans="1:54">
      <c r="A258" s="223" t="s">
        <v>10154</v>
      </c>
      <c r="B258" s="33" t="s">
        <v>10155</v>
      </c>
      <c r="C258" s="33" t="s">
        <v>9161</v>
      </c>
      <c r="D258" s="122" t="s">
        <v>8400</v>
      </c>
      <c r="E258" s="33" t="s">
        <v>2665</v>
      </c>
      <c r="F258" s="115" t="s">
        <v>2665</v>
      </c>
      <c r="G258" s="1" t="s">
        <v>1367</v>
      </c>
      <c r="H258" s="115">
        <v>10836</v>
      </c>
      <c r="I258" s="115" t="s">
        <v>8401</v>
      </c>
      <c r="J258" s="115" t="e">
        <v>#VALUE!</v>
      </c>
      <c r="K258" s="115" t="s">
        <v>10156</v>
      </c>
      <c r="L258" s="178">
        <v>17</v>
      </c>
      <c r="M258" s="178">
        <v>16</v>
      </c>
      <c r="N258" s="116">
        <v>4</v>
      </c>
      <c r="O258" s="116">
        <v>8</v>
      </c>
      <c r="P258" s="116">
        <v>0</v>
      </c>
      <c r="Q258" s="116">
        <v>0</v>
      </c>
      <c r="R258" s="116">
        <v>0</v>
      </c>
      <c r="S258" s="116">
        <v>0</v>
      </c>
      <c r="T258" s="116">
        <v>82.1</v>
      </c>
      <c r="U258" s="116">
        <v>80</v>
      </c>
      <c r="V258" s="116">
        <v>45</v>
      </c>
      <c r="W258" s="116">
        <v>17</v>
      </c>
      <c r="X258" s="116">
        <v>80</v>
      </c>
      <c r="Y258" s="116">
        <v>28</v>
      </c>
      <c r="Z258" s="117">
        <v>4.9330085261875762</v>
      </c>
      <c r="AA258" s="117">
        <v>1.315468940316687</v>
      </c>
      <c r="AB258" s="117">
        <v>1.9047619047619047</v>
      </c>
      <c r="AC258" s="117">
        <v>0</v>
      </c>
      <c r="AD258" s="117">
        <v>0</v>
      </c>
      <c r="AE258" s="117">
        <v>0</v>
      </c>
      <c r="AF258" s="117">
        <v>0</v>
      </c>
      <c r="AG258" s="117">
        <v>3.5398230088495573</v>
      </c>
      <c r="AH258" s="117">
        <v>-0.94856319576610082</v>
      </c>
      <c r="AI258" s="117">
        <v>-0.65286821572481046</v>
      </c>
      <c r="AJ258" s="117">
        <v>3.8431535021205505</v>
      </c>
      <c r="AK258" s="116">
        <v>257</v>
      </c>
      <c r="AL258" s="117">
        <v>3.8431535021205505</v>
      </c>
      <c r="AM258" s="120">
        <v>122</v>
      </c>
      <c r="AN258" s="120" t="s">
        <v>12734</v>
      </c>
      <c r="AO258" s="34">
        <v>7.7314063767477226</v>
      </c>
      <c r="AP258" s="117">
        <v>-3.8882528746271721</v>
      </c>
      <c r="AQ258" s="116">
        <v>257</v>
      </c>
      <c r="AR258" s="117">
        <v>0</v>
      </c>
      <c r="AS258" s="118">
        <v>-4.6794995164091935</v>
      </c>
      <c r="AT258" s="117"/>
      <c r="AU258" s="117">
        <v>0</v>
      </c>
      <c r="AV258" s="118">
        <v>0</v>
      </c>
      <c r="AW258" s="121">
        <v>661.83</v>
      </c>
      <c r="AX258" s="173">
        <v>550</v>
      </c>
      <c r="AY258" s="121">
        <v>111.83000000000004</v>
      </c>
      <c r="AZ258" s="166">
        <v>579</v>
      </c>
      <c r="BA258" s="166">
        <v>693</v>
      </c>
      <c r="BB258" s="121"/>
    </row>
    <row r="259" spans="1:54">
      <c r="A259" s="222" t="s">
        <v>12558</v>
      </c>
      <c r="B259" s="33" t="s">
        <v>12559</v>
      </c>
      <c r="C259" s="33" t="s">
        <v>4505</v>
      </c>
      <c r="D259" s="122" t="s">
        <v>10805</v>
      </c>
      <c r="E259" s="33" t="s">
        <v>1376</v>
      </c>
      <c r="F259" s="1" t="s">
        <v>3643</v>
      </c>
      <c r="G259" s="1" t="s">
        <v>1367</v>
      </c>
      <c r="H259" s="1">
        <v>14506</v>
      </c>
      <c r="I259" s="1" t="s">
        <v>12560</v>
      </c>
      <c r="J259" s="1">
        <v>0</v>
      </c>
      <c r="K259" s="1" t="s">
        <v>12978</v>
      </c>
      <c r="L259" s="176">
        <v>27</v>
      </c>
      <c r="M259" s="176">
        <v>0</v>
      </c>
      <c r="N259" s="68">
        <v>3</v>
      </c>
      <c r="O259" s="68">
        <v>1</v>
      </c>
      <c r="P259" s="68">
        <v>0</v>
      </c>
      <c r="Q259" s="68">
        <v>0</v>
      </c>
      <c r="R259" s="68">
        <v>1</v>
      </c>
      <c r="S259" s="68">
        <v>1</v>
      </c>
      <c r="T259" s="68">
        <v>32.200000000000003</v>
      </c>
      <c r="U259" s="68">
        <v>21</v>
      </c>
      <c r="V259" s="68">
        <v>13</v>
      </c>
      <c r="W259" s="68">
        <v>2</v>
      </c>
      <c r="X259" s="68">
        <v>34</v>
      </c>
      <c r="Y259" s="68">
        <v>9</v>
      </c>
      <c r="Z259" s="5">
        <v>3.6335403726708071</v>
      </c>
      <c r="AA259" s="5">
        <v>0.93167701863354024</v>
      </c>
      <c r="AB259" s="54">
        <v>1.4285714285714286</v>
      </c>
      <c r="AC259" s="54">
        <v>0</v>
      </c>
      <c r="AD259" s="54">
        <v>0</v>
      </c>
      <c r="AE259" s="54">
        <v>0</v>
      </c>
      <c r="AF259" s="54">
        <v>0</v>
      </c>
      <c r="AG259" s="54">
        <v>1.5044247787610618</v>
      </c>
      <c r="AH259" s="5">
        <v>0.31434454875497464</v>
      </c>
      <c r="AI259" s="5">
        <v>0.58828207029849577</v>
      </c>
      <c r="AJ259" s="54">
        <v>3.8356228263859609</v>
      </c>
      <c r="AK259" s="77">
        <v>258</v>
      </c>
      <c r="AL259" s="54">
        <v>3.8356228263859609</v>
      </c>
      <c r="AM259" s="59">
        <v>123</v>
      </c>
      <c r="AN259" s="59" t="s">
        <v>12734</v>
      </c>
      <c r="AO259" s="54">
        <v>7.7314063767477226</v>
      </c>
      <c r="AP259" s="54">
        <v>-3.8957835503617617</v>
      </c>
      <c r="AQ259" s="77">
        <v>258</v>
      </c>
      <c r="AR259" s="54">
        <v>0</v>
      </c>
      <c r="AS259" s="60">
        <v>-4.6904994360574079</v>
      </c>
      <c r="AT259" s="54"/>
      <c r="AU259" s="54">
        <v>0</v>
      </c>
      <c r="AV259" s="60">
        <v>0</v>
      </c>
      <c r="AW259" s="114">
        <v>0</v>
      </c>
      <c r="AX259" s="172">
        <v>551</v>
      </c>
      <c r="AY259" s="114">
        <v>0</v>
      </c>
      <c r="AZ259" s="165">
        <v>0</v>
      </c>
      <c r="BA259" s="165">
        <v>0</v>
      </c>
      <c r="BB259" s="73"/>
    </row>
    <row r="260" spans="1:54">
      <c r="A260" t="s">
        <v>11810</v>
      </c>
      <c r="B260" s="33" t="s">
        <v>11811</v>
      </c>
      <c r="C260" s="33" t="s">
        <v>5143</v>
      </c>
      <c r="D260" s="122" t="s">
        <v>10802</v>
      </c>
      <c r="E260" s="33" t="s">
        <v>1371</v>
      </c>
      <c r="F260" s="1" t="s">
        <v>6289</v>
      </c>
      <c r="G260" s="1" t="s">
        <v>1367</v>
      </c>
      <c r="H260" s="1">
        <v>13394</v>
      </c>
      <c r="I260" s="1" t="s">
        <v>11812</v>
      </c>
      <c r="J260" s="1">
        <v>0</v>
      </c>
      <c r="K260" s="1" t="s">
        <v>12978</v>
      </c>
      <c r="L260" s="176">
        <v>50</v>
      </c>
      <c r="M260" s="176">
        <v>0</v>
      </c>
      <c r="N260" s="68">
        <v>5</v>
      </c>
      <c r="O260" s="68">
        <v>3</v>
      </c>
      <c r="P260" s="68">
        <v>0</v>
      </c>
      <c r="Q260" s="68">
        <v>0</v>
      </c>
      <c r="R260" s="68">
        <v>6</v>
      </c>
      <c r="S260" s="68">
        <v>6</v>
      </c>
      <c r="T260" s="68">
        <v>46.2</v>
      </c>
      <c r="U260" s="68">
        <v>46</v>
      </c>
      <c r="V260" s="68">
        <v>22</v>
      </c>
      <c r="W260" s="68">
        <v>4</v>
      </c>
      <c r="X260" s="68">
        <v>42</v>
      </c>
      <c r="Y260" s="68">
        <v>14</v>
      </c>
      <c r="Z260" s="5">
        <v>4.2857142857142856</v>
      </c>
      <c r="AA260" s="5">
        <v>1.2987012987012987</v>
      </c>
      <c r="AB260" s="5">
        <v>2.3809523809523809</v>
      </c>
      <c r="AC260" s="5">
        <v>0</v>
      </c>
      <c r="AD260" s="5">
        <v>0</v>
      </c>
      <c r="AE260" s="5">
        <v>0</v>
      </c>
      <c r="AF260" s="5">
        <v>0</v>
      </c>
      <c r="AG260" s="5">
        <v>1.8584070796460175</v>
      </c>
      <c r="AH260" s="5">
        <v>-5.3364178387220039E-2</v>
      </c>
      <c r="AI260" s="5">
        <v>-0.42116511116350747</v>
      </c>
      <c r="AJ260" s="5">
        <v>3.7648301710476715</v>
      </c>
      <c r="AK260" s="68">
        <v>259</v>
      </c>
      <c r="AL260" s="5">
        <v>3.7648301710476715</v>
      </c>
      <c r="AM260" s="17">
        <v>124</v>
      </c>
      <c r="AN260" s="17" t="s">
        <v>12734</v>
      </c>
      <c r="AO260" s="5">
        <v>7.7314063767477226</v>
      </c>
      <c r="AP260" s="5">
        <v>-3.9665762057000511</v>
      </c>
      <c r="AQ260" s="68">
        <v>259</v>
      </c>
      <c r="AR260" s="14">
        <v>0</v>
      </c>
      <c r="AS260" s="42">
        <v>-4.7939049666963296</v>
      </c>
      <c r="AT260" s="19"/>
      <c r="AU260" s="19">
        <v>0</v>
      </c>
      <c r="AV260" s="42">
        <v>0</v>
      </c>
      <c r="AW260" s="114">
        <v>0</v>
      </c>
      <c r="AX260" s="172">
        <v>553</v>
      </c>
      <c r="AY260" s="114">
        <v>0</v>
      </c>
      <c r="AZ260" s="165">
        <v>0</v>
      </c>
      <c r="BA260" s="165">
        <v>0</v>
      </c>
      <c r="BB260" s="73"/>
    </row>
    <row r="261" spans="1:54">
      <c r="A261" s="185" t="s">
        <v>1812</v>
      </c>
      <c r="B261" s="33" t="s">
        <v>5289</v>
      </c>
      <c r="C261" s="33" t="s">
        <v>5290</v>
      </c>
      <c r="D261" s="122" t="s">
        <v>1153</v>
      </c>
      <c r="E261" s="33" t="s">
        <v>1410</v>
      </c>
      <c r="F261" s="1" t="s">
        <v>6289</v>
      </c>
      <c r="G261" s="1" t="s">
        <v>1367</v>
      </c>
      <c r="H261" s="1">
        <v>7407</v>
      </c>
      <c r="I261" s="1" t="s">
        <v>7287</v>
      </c>
      <c r="J261" s="1" t="e">
        <v>#VALUE!</v>
      </c>
      <c r="K261" s="1" t="s">
        <v>3272</v>
      </c>
      <c r="L261" s="176">
        <v>51</v>
      </c>
      <c r="M261" s="176">
        <v>0</v>
      </c>
      <c r="N261" s="68">
        <v>3</v>
      </c>
      <c r="O261" s="68">
        <v>1</v>
      </c>
      <c r="P261" s="68">
        <v>0</v>
      </c>
      <c r="Q261" s="68">
        <v>2</v>
      </c>
      <c r="R261" s="68">
        <v>5</v>
      </c>
      <c r="S261" s="68">
        <v>7</v>
      </c>
      <c r="T261" s="68">
        <v>67.2</v>
      </c>
      <c r="U261" s="68">
        <v>67</v>
      </c>
      <c r="V261" s="68">
        <v>35</v>
      </c>
      <c r="W261" s="68">
        <v>10</v>
      </c>
      <c r="X261" s="68">
        <v>57</v>
      </c>
      <c r="Y261" s="68">
        <v>17</v>
      </c>
      <c r="Z261" s="5">
        <v>4.6875</v>
      </c>
      <c r="AA261" s="5">
        <v>1.25</v>
      </c>
      <c r="AB261" s="5">
        <v>1.4285714285714286</v>
      </c>
      <c r="AC261" s="5">
        <v>0</v>
      </c>
      <c r="AD261" s="5">
        <v>0.52631578947368418</v>
      </c>
      <c r="AE261" s="5">
        <v>0</v>
      </c>
      <c r="AF261" s="5">
        <v>0</v>
      </c>
      <c r="AG261" s="5">
        <v>2.5221238938053094</v>
      </c>
      <c r="AH261" s="5">
        <v>-0.5208676732379468</v>
      </c>
      <c r="AI261" s="5">
        <v>-0.23663934271055959</v>
      </c>
      <c r="AJ261" s="5">
        <v>3.7195040959019159</v>
      </c>
      <c r="AK261" s="68">
        <v>260</v>
      </c>
      <c r="AL261" s="5">
        <v>3.7195040959019159</v>
      </c>
      <c r="AM261" s="17">
        <v>125</v>
      </c>
      <c r="AN261" s="17" t="s">
        <v>12734</v>
      </c>
      <c r="AO261" s="5">
        <v>7.7314063767477226</v>
      </c>
      <c r="AP261" s="5">
        <v>-4.0119022808458062</v>
      </c>
      <c r="AQ261" s="68">
        <v>260</v>
      </c>
      <c r="AR261" s="14">
        <v>0</v>
      </c>
      <c r="AS261" s="42">
        <v>-4.8601119316678991</v>
      </c>
      <c r="AT261" s="19"/>
      <c r="AU261" s="19">
        <v>0</v>
      </c>
      <c r="AV261" s="42">
        <v>0</v>
      </c>
      <c r="AW261" s="114">
        <v>0</v>
      </c>
      <c r="AX261" s="172">
        <v>554</v>
      </c>
      <c r="AY261" s="114">
        <v>0</v>
      </c>
      <c r="AZ261" s="165">
        <v>0</v>
      </c>
      <c r="BA261" s="165">
        <v>0</v>
      </c>
      <c r="BB261" s="73"/>
    </row>
    <row r="262" spans="1:54">
      <c r="A262" s="223" t="s">
        <v>2621</v>
      </c>
      <c r="B262" s="33" t="s">
        <v>4298</v>
      </c>
      <c r="C262" s="33" t="s">
        <v>4400</v>
      </c>
      <c r="D262" s="122" t="s">
        <v>1077</v>
      </c>
      <c r="E262" s="33" t="s">
        <v>1407</v>
      </c>
      <c r="F262" s="115" t="s">
        <v>3643</v>
      </c>
      <c r="G262" s="1" t="s">
        <v>1367</v>
      </c>
      <c r="H262" s="115">
        <v>12760</v>
      </c>
      <c r="I262" s="115" t="s">
        <v>7278</v>
      </c>
      <c r="J262" s="115" t="e">
        <v>#VALUE!</v>
      </c>
      <c r="K262" s="115" t="s">
        <v>3524</v>
      </c>
      <c r="L262" s="178">
        <v>22</v>
      </c>
      <c r="M262" s="178">
        <v>0</v>
      </c>
      <c r="N262" s="116">
        <v>2</v>
      </c>
      <c r="O262" s="116">
        <v>0</v>
      </c>
      <c r="P262" s="116">
        <v>0</v>
      </c>
      <c r="Q262" s="116">
        <v>0</v>
      </c>
      <c r="R262" s="116">
        <v>7</v>
      </c>
      <c r="S262" s="116">
        <v>7</v>
      </c>
      <c r="T262" s="116">
        <v>29</v>
      </c>
      <c r="U262" s="116">
        <v>23</v>
      </c>
      <c r="V262" s="116">
        <v>8</v>
      </c>
      <c r="W262" s="116">
        <v>5</v>
      </c>
      <c r="X262" s="116">
        <v>34</v>
      </c>
      <c r="Y262" s="116">
        <v>5</v>
      </c>
      <c r="Z262" s="117">
        <v>2.4827586206896552</v>
      </c>
      <c r="AA262" s="117">
        <v>0.96551724137931039</v>
      </c>
      <c r="AB262" s="117">
        <v>0.95238095238095233</v>
      </c>
      <c r="AC262" s="117">
        <v>0</v>
      </c>
      <c r="AD262" s="117">
        <v>0</v>
      </c>
      <c r="AE262" s="117">
        <v>0</v>
      </c>
      <c r="AF262" s="117">
        <v>0</v>
      </c>
      <c r="AG262" s="117">
        <v>1.5044247787610618</v>
      </c>
      <c r="AH262" s="117">
        <v>0.81649807799470298</v>
      </c>
      <c r="AI262" s="117">
        <v>0.42711748578308811</v>
      </c>
      <c r="AJ262" s="117">
        <v>3.700421294919805</v>
      </c>
      <c r="AK262" s="116">
        <v>261</v>
      </c>
      <c r="AL262" s="117">
        <v>3.700421294919805</v>
      </c>
      <c r="AM262" s="120">
        <v>126</v>
      </c>
      <c r="AN262" s="120" t="s">
        <v>12734</v>
      </c>
      <c r="AO262" s="34">
        <v>7.7314063767477226</v>
      </c>
      <c r="AP262" s="117">
        <v>-4.030985081827918</v>
      </c>
      <c r="AQ262" s="116">
        <v>261</v>
      </c>
      <c r="AR262" s="117">
        <v>0</v>
      </c>
      <c r="AS262" s="118">
        <v>-4.8879858283624467</v>
      </c>
      <c r="AT262" s="117"/>
      <c r="AU262" s="117">
        <v>0</v>
      </c>
      <c r="AV262" s="118">
        <v>0</v>
      </c>
      <c r="AW262" s="121">
        <v>644.5</v>
      </c>
      <c r="AX262" s="173">
        <v>555</v>
      </c>
      <c r="AY262" s="121">
        <v>89.5</v>
      </c>
      <c r="AZ262" s="166">
        <v>555</v>
      </c>
      <c r="BA262" s="166">
        <v>696</v>
      </c>
      <c r="BB262" s="121"/>
    </row>
    <row r="263" spans="1:54">
      <c r="A263" s="223" t="s">
        <v>10152</v>
      </c>
      <c r="B263" s="33" t="s">
        <v>5038</v>
      </c>
      <c r="C263" s="33" t="s">
        <v>4213</v>
      </c>
      <c r="D263" s="122" t="s">
        <v>8488</v>
      </c>
      <c r="E263" s="33" t="s">
        <v>1398</v>
      </c>
      <c r="F263" s="115" t="s">
        <v>6289</v>
      </c>
      <c r="G263" s="1" t="s">
        <v>1367</v>
      </c>
      <c r="H263" s="115">
        <v>16977</v>
      </c>
      <c r="I263" s="115" t="s">
        <v>8968</v>
      </c>
      <c r="J263" s="115" t="e">
        <v>#VALUE!</v>
      </c>
      <c r="K263" s="115" t="s">
        <v>10153</v>
      </c>
      <c r="L263" s="178">
        <v>26</v>
      </c>
      <c r="M263" s="178">
        <v>26</v>
      </c>
      <c r="N263" s="116">
        <v>7</v>
      </c>
      <c r="O263" s="116">
        <v>9</v>
      </c>
      <c r="P263" s="116">
        <v>0</v>
      </c>
      <c r="Q263" s="116">
        <v>0</v>
      </c>
      <c r="R263" s="116">
        <v>0</v>
      </c>
      <c r="S263" s="116">
        <v>0</v>
      </c>
      <c r="T263" s="116">
        <v>145.19999999999999</v>
      </c>
      <c r="U263" s="116">
        <v>162</v>
      </c>
      <c r="V263" s="116">
        <v>87</v>
      </c>
      <c r="W263" s="116">
        <v>27</v>
      </c>
      <c r="X263" s="116">
        <v>113</v>
      </c>
      <c r="Y263" s="116">
        <v>44</v>
      </c>
      <c r="Z263" s="117">
        <v>5.392561983471075</v>
      </c>
      <c r="AA263" s="117">
        <v>1.418732782369146</v>
      </c>
      <c r="AB263" s="117">
        <v>3.333333333333333</v>
      </c>
      <c r="AC263" s="117">
        <v>0</v>
      </c>
      <c r="AD263" s="117">
        <v>0</v>
      </c>
      <c r="AE263" s="117">
        <v>0</v>
      </c>
      <c r="AF263" s="117">
        <v>0</v>
      </c>
      <c r="AG263" s="117">
        <v>5</v>
      </c>
      <c r="AH263" s="117">
        <v>-2.60870914677673</v>
      </c>
      <c r="AI263" s="117">
        <v>-2.0422834362644129</v>
      </c>
      <c r="AJ263" s="117">
        <v>3.6823407502921888</v>
      </c>
      <c r="AK263" s="116">
        <v>262</v>
      </c>
      <c r="AL263" s="117">
        <v>3.6823407502921888</v>
      </c>
      <c r="AM263" s="120">
        <v>127</v>
      </c>
      <c r="AN263" s="120" t="s">
        <v>12734</v>
      </c>
      <c r="AO263" s="34">
        <v>7.7314063767477226</v>
      </c>
      <c r="AP263" s="117">
        <v>-4.0490656264555334</v>
      </c>
      <c r="AQ263" s="116">
        <v>262</v>
      </c>
      <c r="AR263" s="117">
        <v>0</v>
      </c>
      <c r="AS263" s="118">
        <v>-4.9143957476192552</v>
      </c>
      <c r="AT263" s="117"/>
      <c r="AU263" s="117">
        <v>0</v>
      </c>
      <c r="AV263" s="118">
        <v>0</v>
      </c>
      <c r="AW263" s="121">
        <v>534.33000000000004</v>
      </c>
      <c r="AX263" s="173">
        <v>556</v>
      </c>
      <c r="AY263" s="121">
        <v>-21.669999999999959</v>
      </c>
      <c r="AZ263" s="166">
        <v>459</v>
      </c>
      <c r="BA263" s="166">
        <v>598</v>
      </c>
      <c r="BB263" s="121"/>
    </row>
    <row r="264" spans="1:54">
      <c r="A264" s="185" t="s">
        <v>2308</v>
      </c>
      <c r="B264" s="33" t="s">
        <v>5106</v>
      </c>
      <c r="C264" s="33" t="s">
        <v>4559</v>
      </c>
      <c r="D264" s="122" t="s">
        <v>1020</v>
      </c>
      <c r="E264" s="33" t="s">
        <v>1369</v>
      </c>
      <c r="F264" s="1" t="s">
        <v>3643</v>
      </c>
      <c r="G264" s="1" t="s">
        <v>1367</v>
      </c>
      <c r="H264" s="1">
        <v>2391</v>
      </c>
      <c r="I264" s="1" t="s">
        <v>6689</v>
      </c>
      <c r="J264" s="1" t="e">
        <v>#VALUE!</v>
      </c>
      <c r="K264" s="1" t="s">
        <v>3710</v>
      </c>
      <c r="L264" s="176">
        <v>62</v>
      </c>
      <c r="M264" s="176">
        <v>1</v>
      </c>
      <c r="N264" s="68">
        <v>3</v>
      </c>
      <c r="O264" s="68">
        <v>2</v>
      </c>
      <c r="P264" s="68">
        <v>0</v>
      </c>
      <c r="Q264" s="68">
        <v>0</v>
      </c>
      <c r="R264" s="68">
        <v>19</v>
      </c>
      <c r="S264" s="68">
        <v>19</v>
      </c>
      <c r="T264" s="68">
        <v>60.2</v>
      </c>
      <c r="U264" s="68">
        <v>56</v>
      </c>
      <c r="V264" s="68">
        <v>25</v>
      </c>
      <c r="W264" s="68">
        <v>10</v>
      </c>
      <c r="X264" s="68">
        <v>48</v>
      </c>
      <c r="Y264" s="68">
        <v>20</v>
      </c>
      <c r="Z264" s="5">
        <v>3.7375415282392024</v>
      </c>
      <c r="AA264" s="5">
        <v>1.2624584717607972</v>
      </c>
      <c r="AB264" s="27">
        <v>1.4285714285714286</v>
      </c>
      <c r="AC264" s="27">
        <v>0</v>
      </c>
      <c r="AD264" s="27">
        <v>0</v>
      </c>
      <c r="AE264" s="27">
        <v>0</v>
      </c>
      <c r="AF264" s="27">
        <v>0</v>
      </c>
      <c r="AG264" s="27">
        <v>2.1238938053097343</v>
      </c>
      <c r="AH264" s="5">
        <v>0.41595529746744403</v>
      </c>
      <c r="AI264" s="5">
        <v>-0.29745804255156039</v>
      </c>
      <c r="AJ264" s="27">
        <v>3.6709624887970467</v>
      </c>
      <c r="AK264" s="97">
        <v>263</v>
      </c>
      <c r="AL264" s="27">
        <v>3.6709624887970467</v>
      </c>
      <c r="AM264" s="28">
        <v>128</v>
      </c>
      <c r="AN264" s="28" t="s">
        <v>12734</v>
      </c>
      <c r="AO264" s="27">
        <v>7.7314063767477226</v>
      </c>
      <c r="AP264" s="27">
        <v>-4.0604438879506759</v>
      </c>
      <c r="AQ264" s="97">
        <v>263</v>
      </c>
      <c r="AR264" s="27">
        <v>0</v>
      </c>
      <c r="AS264" s="43">
        <v>-4.9310157650777224</v>
      </c>
      <c r="AT264" s="27"/>
      <c r="AU264" s="27">
        <v>0</v>
      </c>
      <c r="AV264" s="43">
        <v>0</v>
      </c>
      <c r="AW264" s="114">
        <v>735.83</v>
      </c>
      <c r="AX264" s="172">
        <v>558</v>
      </c>
      <c r="AY264" s="114">
        <v>177.83000000000004</v>
      </c>
      <c r="AZ264" s="165">
        <v>660</v>
      </c>
      <c r="BA264" s="165">
        <v>660</v>
      </c>
      <c r="BB264" s="73"/>
    </row>
    <row r="265" spans="1:54">
      <c r="A265" s="185" t="s">
        <v>8160</v>
      </c>
      <c r="B265" s="33" t="s">
        <v>8162</v>
      </c>
      <c r="C265" s="33" t="s">
        <v>3950</v>
      </c>
      <c r="D265" s="122" t="s">
        <v>8161</v>
      </c>
      <c r="E265" s="33" t="s">
        <v>1471</v>
      </c>
      <c r="F265" s="1" t="s">
        <v>6289</v>
      </c>
      <c r="G265" s="1" t="s">
        <v>1367</v>
      </c>
      <c r="H265" s="1">
        <v>12988</v>
      </c>
      <c r="I265" s="1" t="s">
        <v>8163</v>
      </c>
      <c r="J265" s="1" t="e">
        <v>#VALUE!</v>
      </c>
      <c r="K265" s="1" t="s">
        <v>8164</v>
      </c>
      <c r="L265" s="176">
        <v>77</v>
      </c>
      <c r="M265" s="176">
        <v>0</v>
      </c>
      <c r="N265" s="68">
        <v>2</v>
      </c>
      <c r="O265" s="68">
        <v>2</v>
      </c>
      <c r="P265" s="68">
        <v>0</v>
      </c>
      <c r="Q265" s="68">
        <v>0</v>
      </c>
      <c r="R265" s="68">
        <v>23</v>
      </c>
      <c r="S265" s="68">
        <v>23</v>
      </c>
      <c r="T265" s="68">
        <v>52.2</v>
      </c>
      <c r="U265" s="68">
        <v>52</v>
      </c>
      <c r="V265" s="68">
        <v>22</v>
      </c>
      <c r="W265" s="68">
        <v>6</v>
      </c>
      <c r="X265" s="68">
        <v>68</v>
      </c>
      <c r="Y265" s="68">
        <v>18</v>
      </c>
      <c r="Z265" s="5">
        <v>3.7931034482758617</v>
      </c>
      <c r="AA265" s="5">
        <v>1.3409961685823755</v>
      </c>
      <c r="AB265" s="5">
        <v>0.95238095238095233</v>
      </c>
      <c r="AC265" s="5">
        <v>0</v>
      </c>
      <c r="AD265" s="5">
        <v>0</v>
      </c>
      <c r="AE265" s="5">
        <v>0</v>
      </c>
      <c r="AF265" s="5">
        <v>0</v>
      </c>
      <c r="AG265" s="5">
        <v>3.0088495575221237</v>
      </c>
      <c r="AH265" s="5">
        <v>0.32781142084982168</v>
      </c>
      <c r="AI265" s="5">
        <v>-0.61871208891570628</v>
      </c>
      <c r="AJ265" s="5">
        <v>3.6703298418371908</v>
      </c>
      <c r="AK265" s="68">
        <v>264</v>
      </c>
      <c r="AL265" s="5">
        <v>3.6703298418371908</v>
      </c>
      <c r="AM265" s="17">
        <v>129</v>
      </c>
      <c r="AN265" s="17" t="s">
        <v>12734</v>
      </c>
      <c r="AO265" s="5">
        <v>7.7314063767477226</v>
      </c>
      <c r="AP265" s="5">
        <v>-4.0610765349105318</v>
      </c>
      <c r="AQ265" s="68">
        <v>264</v>
      </c>
      <c r="AR265" s="14">
        <v>0</v>
      </c>
      <c r="AS265" s="42">
        <v>-4.9319398608653202</v>
      </c>
      <c r="AT265" s="19"/>
      <c r="AU265" s="19">
        <v>0</v>
      </c>
      <c r="AV265" s="42">
        <v>0</v>
      </c>
      <c r="AW265" s="114">
        <v>0</v>
      </c>
      <c r="AX265" s="172">
        <v>559</v>
      </c>
      <c r="AY265" s="114">
        <v>0</v>
      </c>
      <c r="AZ265" s="165">
        <v>0</v>
      </c>
      <c r="BA265" s="165">
        <v>0</v>
      </c>
      <c r="BB265" s="73"/>
    </row>
    <row r="266" spans="1:54">
      <c r="A266" s="221" t="s">
        <v>10327</v>
      </c>
      <c r="B266" s="1" t="s">
        <v>10328</v>
      </c>
      <c r="C266" s="1" t="s">
        <v>3969</v>
      </c>
      <c r="D266" s="122" t="s">
        <v>8925</v>
      </c>
      <c r="E266" s="1" t="s">
        <v>1388</v>
      </c>
      <c r="F266" s="1" t="s">
        <v>3643</v>
      </c>
      <c r="G266" s="1" t="s">
        <v>1367</v>
      </c>
      <c r="H266" s="225">
        <v>13685</v>
      </c>
      <c r="I266" s="225" t="s">
        <v>8478</v>
      </c>
      <c r="J266" s="261" t="e">
        <v>#VALUE!</v>
      </c>
      <c r="K266" s="261" t="s">
        <v>10329</v>
      </c>
      <c r="L266" s="177">
        <v>39</v>
      </c>
      <c r="M266" s="177">
        <v>0</v>
      </c>
      <c r="N266" s="230">
        <v>3</v>
      </c>
      <c r="O266" s="97">
        <v>2</v>
      </c>
      <c r="P266" s="97">
        <v>0</v>
      </c>
      <c r="Q266" s="230">
        <v>0</v>
      </c>
      <c r="R266" s="97">
        <v>10</v>
      </c>
      <c r="S266" s="97">
        <v>10</v>
      </c>
      <c r="T266" s="230">
        <v>40.200000000000003</v>
      </c>
      <c r="U266" s="230">
        <v>30</v>
      </c>
      <c r="V266" s="230">
        <v>16</v>
      </c>
      <c r="W266" s="230">
        <v>7</v>
      </c>
      <c r="X266" s="230">
        <v>50</v>
      </c>
      <c r="Y266" s="230">
        <v>22</v>
      </c>
      <c r="Z266" s="233">
        <v>3.5820895522388057</v>
      </c>
      <c r="AA266" s="233">
        <v>1.2935323383084576</v>
      </c>
      <c r="AB266" s="233">
        <v>1.4285714285714286</v>
      </c>
      <c r="AC266" s="267">
        <v>0</v>
      </c>
      <c r="AD266" s="233">
        <v>0</v>
      </c>
      <c r="AE266" s="267">
        <v>0</v>
      </c>
      <c r="AF266" s="267">
        <v>0</v>
      </c>
      <c r="AG266" s="233">
        <v>2.2123893805309733</v>
      </c>
      <c r="AH266" s="233">
        <v>0.40401147740736454</v>
      </c>
      <c r="AI266" s="233">
        <v>-0.38291567310126251</v>
      </c>
      <c r="AJ266" s="237">
        <v>3.6620566134085042</v>
      </c>
      <c r="AK266" s="268">
        <v>265</v>
      </c>
      <c r="AL266" s="269">
        <v>3.6620566134085042</v>
      </c>
      <c r="AM266" s="270">
        <v>130</v>
      </c>
      <c r="AN266" s="277" t="s">
        <v>12734</v>
      </c>
      <c r="AO266" s="233">
        <v>7.7314063767477226</v>
      </c>
      <c r="AP266" s="233">
        <v>-4.0693497633392184</v>
      </c>
      <c r="AQ266" s="230">
        <v>265</v>
      </c>
      <c r="AR266" s="233">
        <v>0</v>
      </c>
      <c r="AS266" s="249">
        <v>-4.9440244135873126</v>
      </c>
      <c r="AT266" s="233"/>
      <c r="AU266" s="233">
        <v>0</v>
      </c>
      <c r="AV266" s="283">
        <v>0</v>
      </c>
      <c r="AW266" s="289">
        <v>0</v>
      </c>
      <c r="AX266" s="291">
        <v>561</v>
      </c>
      <c r="AY266" s="292">
        <v>0</v>
      </c>
      <c r="AZ266" s="293">
        <v>0</v>
      </c>
      <c r="BA266" s="293">
        <v>0</v>
      </c>
      <c r="BB266" s="289"/>
    </row>
    <row r="267" spans="1:54">
      <c r="A267" t="s">
        <v>2659</v>
      </c>
      <c r="B267" s="1" t="s">
        <v>4179</v>
      </c>
      <c r="C267" s="1" t="s">
        <v>3931</v>
      </c>
      <c r="D267" s="122" t="s">
        <v>920</v>
      </c>
      <c r="E267" s="1" t="s">
        <v>1385</v>
      </c>
      <c r="F267" s="1" t="s">
        <v>6289</v>
      </c>
      <c r="G267" s="1" t="s">
        <v>1367</v>
      </c>
      <c r="H267" s="1">
        <v>5358</v>
      </c>
      <c r="I267" s="1" t="s">
        <v>8013</v>
      </c>
      <c r="J267" s="1" t="e">
        <v>#VALUE!</v>
      </c>
      <c r="K267" s="1" t="s">
        <v>2911</v>
      </c>
      <c r="L267" s="176">
        <v>67</v>
      </c>
      <c r="M267" s="176">
        <v>1</v>
      </c>
      <c r="N267" s="68">
        <v>3</v>
      </c>
      <c r="O267" s="68">
        <v>4</v>
      </c>
      <c r="P267" s="68">
        <v>0</v>
      </c>
      <c r="Q267" s="68">
        <v>1</v>
      </c>
      <c r="R267" s="68">
        <v>16</v>
      </c>
      <c r="S267" s="68">
        <v>17</v>
      </c>
      <c r="T267" s="68">
        <v>59</v>
      </c>
      <c r="U267" s="68">
        <v>66</v>
      </c>
      <c r="V267" s="68">
        <v>22</v>
      </c>
      <c r="W267" s="68">
        <v>8</v>
      </c>
      <c r="X267" s="68">
        <v>51</v>
      </c>
      <c r="Y267" s="68">
        <v>18</v>
      </c>
      <c r="Z267" s="5">
        <v>3.3559322033898304</v>
      </c>
      <c r="AA267" s="5">
        <v>1.423728813559322</v>
      </c>
      <c r="AB267" s="5">
        <v>1.4285714285714286</v>
      </c>
      <c r="AC267" s="5">
        <v>0</v>
      </c>
      <c r="AD267" s="5">
        <v>0.26315789473684209</v>
      </c>
      <c r="AE267" s="5">
        <v>0</v>
      </c>
      <c r="AF267" s="5">
        <v>0</v>
      </c>
      <c r="AG267" s="5">
        <v>2.2566371681415927</v>
      </c>
      <c r="AH267" s="5">
        <v>0.75537612108141239</v>
      </c>
      <c r="AI267" s="5">
        <v>-1.0520298220680055</v>
      </c>
      <c r="AJ267" s="5">
        <v>3.6517127904632698</v>
      </c>
      <c r="AK267" s="68">
        <v>266</v>
      </c>
      <c r="AL267" s="5">
        <v>3.6517127904632698</v>
      </c>
      <c r="AM267" s="17">
        <v>131</v>
      </c>
      <c r="AN267" s="17" t="s">
        <v>12734</v>
      </c>
      <c r="AO267" s="5">
        <v>7.7314063767477226</v>
      </c>
      <c r="AP267" s="5">
        <v>-4.0796935862844528</v>
      </c>
      <c r="AQ267" s="68">
        <v>266</v>
      </c>
      <c r="AR267" s="14">
        <v>0</v>
      </c>
      <c r="AS267" s="42">
        <v>-4.95913344566664</v>
      </c>
      <c r="AT267" s="19"/>
      <c r="AU267" s="19">
        <v>0</v>
      </c>
      <c r="AV267" s="42">
        <v>0</v>
      </c>
      <c r="AW267" s="114">
        <v>0</v>
      </c>
      <c r="AX267" s="172">
        <v>562</v>
      </c>
      <c r="AY267" s="114">
        <v>0</v>
      </c>
      <c r="AZ267" s="165">
        <v>0</v>
      </c>
      <c r="BA267" s="165">
        <v>0</v>
      </c>
      <c r="BB267" s="73"/>
    </row>
    <row r="268" spans="1:54">
      <c r="A268" s="222" t="s">
        <v>9341</v>
      </c>
      <c r="B268" s="1" t="s">
        <v>5426</v>
      </c>
      <c r="C268" s="1" t="s">
        <v>4327</v>
      </c>
      <c r="D268" s="122" t="s">
        <v>959</v>
      </c>
      <c r="E268" s="1" t="s">
        <v>1393</v>
      </c>
      <c r="F268" s="1" t="s">
        <v>6289</v>
      </c>
      <c r="G268" s="1" t="s">
        <v>1367</v>
      </c>
      <c r="H268" s="1">
        <v>14682</v>
      </c>
      <c r="I268" s="1" t="s">
        <v>8909</v>
      </c>
      <c r="J268" s="1" t="e">
        <v>#VALUE!</v>
      </c>
      <c r="K268" s="1" t="s">
        <v>6117</v>
      </c>
      <c r="L268" s="176">
        <v>47</v>
      </c>
      <c r="M268" s="176">
        <v>1</v>
      </c>
      <c r="N268" s="68">
        <v>2</v>
      </c>
      <c r="O268" s="68">
        <v>4</v>
      </c>
      <c r="P268" s="68">
        <v>0</v>
      </c>
      <c r="Q268" s="77">
        <v>0</v>
      </c>
      <c r="R268" s="77">
        <v>7</v>
      </c>
      <c r="S268" s="77">
        <v>7</v>
      </c>
      <c r="T268" s="77">
        <v>72</v>
      </c>
      <c r="U268" s="77">
        <v>69</v>
      </c>
      <c r="V268" s="77">
        <v>32</v>
      </c>
      <c r="W268" s="77">
        <v>6</v>
      </c>
      <c r="X268" s="77">
        <v>55</v>
      </c>
      <c r="Y268" s="77">
        <v>18</v>
      </c>
      <c r="Z268" s="54">
        <v>4</v>
      </c>
      <c r="AA268" s="54">
        <v>1.2083333333333333</v>
      </c>
      <c r="AB268" s="54">
        <v>0.95238095238095233</v>
      </c>
      <c r="AC268" s="54">
        <v>0</v>
      </c>
      <c r="AD268" s="54">
        <v>0</v>
      </c>
      <c r="AE268" s="54">
        <v>0</v>
      </c>
      <c r="AF268" s="54">
        <v>0</v>
      </c>
      <c r="AG268" s="54">
        <v>2.4336283185840708</v>
      </c>
      <c r="AH268" s="54">
        <v>0.19157088122606655</v>
      </c>
      <c r="AI268" s="54">
        <v>0</v>
      </c>
      <c r="AJ268" s="54">
        <v>3.5775801521910897</v>
      </c>
      <c r="AK268" s="77">
        <v>267</v>
      </c>
      <c r="AL268" s="54">
        <v>3.5775801521910897</v>
      </c>
      <c r="AM268" s="59">
        <v>132</v>
      </c>
      <c r="AN268" s="59" t="s">
        <v>12734</v>
      </c>
      <c r="AO268" s="54">
        <v>7.7314063767477226</v>
      </c>
      <c r="AP268" s="54">
        <v>-4.1538262245566333</v>
      </c>
      <c r="AQ268" s="77">
        <v>267</v>
      </c>
      <c r="AR268" s="54">
        <v>0</v>
      </c>
      <c r="AS268" s="60">
        <v>-5.0674176279955372</v>
      </c>
      <c r="AT268" s="54"/>
      <c r="AU268" s="54">
        <v>0</v>
      </c>
      <c r="AV268" s="60">
        <v>0</v>
      </c>
      <c r="AW268" s="114">
        <v>0</v>
      </c>
      <c r="AX268" s="172">
        <v>566</v>
      </c>
      <c r="AY268" s="114">
        <v>0</v>
      </c>
      <c r="AZ268" s="165">
        <v>0</v>
      </c>
      <c r="BA268" s="165">
        <v>0</v>
      </c>
      <c r="BB268" s="73"/>
    </row>
    <row r="269" spans="1:54">
      <c r="A269" s="221" t="s">
        <v>11522</v>
      </c>
      <c r="B269" s="1" t="s">
        <v>4214</v>
      </c>
      <c r="C269" s="1" t="s">
        <v>3963</v>
      </c>
      <c r="D269" s="122" t="s">
        <v>10479</v>
      </c>
      <c r="E269" s="1" t="s">
        <v>1380</v>
      </c>
      <c r="F269" s="1" t="s">
        <v>3643</v>
      </c>
      <c r="G269" s="1" t="s">
        <v>1367</v>
      </c>
      <c r="H269" s="225">
        <v>13801</v>
      </c>
      <c r="I269" s="225" t="s">
        <v>11523</v>
      </c>
      <c r="J269" s="261" t="e">
        <v>#VALUE!</v>
      </c>
      <c r="K269" s="261" t="s">
        <v>11524</v>
      </c>
      <c r="L269" s="177">
        <v>30</v>
      </c>
      <c r="M269" s="177">
        <v>2</v>
      </c>
      <c r="N269" s="230">
        <v>2</v>
      </c>
      <c r="O269" s="97">
        <v>2</v>
      </c>
      <c r="P269" s="97">
        <v>0</v>
      </c>
      <c r="Q269" s="230">
        <v>0</v>
      </c>
      <c r="R269" s="97">
        <v>10</v>
      </c>
      <c r="S269" s="97">
        <v>10</v>
      </c>
      <c r="T269" s="230">
        <v>32</v>
      </c>
      <c r="U269" s="230">
        <v>20</v>
      </c>
      <c r="V269" s="230">
        <v>14</v>
      </c>
      <c r="W269" s="230">
        <v>4</v>
      </c>
      <c r="X269" s="230">
        <v>53</v>
      </c>
      <c r="Y269" s="230">
        <v>16</v>
      </c>
      <c r="Z269" s="233">
        <v>3.9375</v>
      </c>
      <c r="AA269" s="233">
        <v>1.125</v>
      </c>
      <c r="AB269" s="233">
        <v>0.95238095238095233</v>
      </c>
      <c r="AC269" s="267">
        <v>0</v>
      </c>
      <c r="AD269" s="233">
        <v>0</v>
      </c>
      <c r="AE269" s="267">
        <v>0</v>
      </c>
      <c r="AF269" s="267">
        <v>0</v>
      </c>
      <c r="AG269" s="233">
        <v>2.3451327433628317</v>
      </c>
      <c r="AH269" s="233">
        <v>0.16016581872999258</v>
      </c>
      <c r="AI269" s="233">
        <v>8.1155656549260477E-2</v>
      </c>
      <c r="AJ269" s="237">
        <v>3.5388351710230368</v>
      </c>
      <c r="AK269" s="268">
        <v>268</v>
      </c>
      <c r="AL269" s="269">
        <v>3.5388351710230368</v>
      </c>
      <c r="AM269" s="270">
        <v>133</v>
      </c>
      <c r="AN269" s="277" t="s">
        <v>12734</v>
      </c>
      <c r="AO269" s="233">
        <v>7.7314063767477226</v>
      </c>
      <c r="AP269" s="233">
        <v>-4.1925712057246862</v>
      </c>
      <c r="AQ269" s="230">
        <v>268</v>
      </c>
      <c r="AR269" s="233">
        <v>0</v>
      </c>
      <c r="AS269" s="249">
        <v>-5.124011709939948</v>
      </c>
      <c r="AT269" s="233"/>
      <c r="AU269" s="233">
        <v>0</v>
      </c>
      <c r="AV269" s="42">
        <v>0</v>
      </c>
      <c r="AW269" s="289">
        <v>717.17</v>
      </c>
      <c r="AX269" s="291">
        <v>568</v>
      </c>
      <c r="AY269" s="292">
        <v>149.16999999999996</v>
      </c>
      <c r="AZ269" s="293">
        <v>673</v>
      </c>
      <c r="BA269" s="293">
        <v>743</v>
      </c>
      <c r="BB269" s="289"/>
    </row>
    <row r="270" spans="1:54">
      <c r="A270" s="185" t="s">
        <v>9465</v>
      </c>
      <c r="B270" s="1" t="s">
        <v>9466</v>
      </c>
      <c r="C270" s="1" t="s">
        <v>4375</v>
      </c>
      <c r="D270" s="122" t="s">
        <v>8456</v>
      </c>
      <c r="E270" s="1" t="s">
        <v>2665</v>
      </c>
      <c r="F270" s="1" t="s">
        <v>2665</v>
      </c>
      <c r="G270" s="1" t="s">
        <v>1367</v>
      </c>
      <c r="H270" s="1">
        <v>16981</v>
      </c>
      <c r="I270" s="1" t="s">
        <v>11611</v>
      </c>
      <c r="J270" s="1" t="e">
        <v>#VALUE!</v>
      </c>
      <c r="K270" s="1" t="s">
        <v>9467</v>
      </c>
      <c r="L270" s="176">
        <v>24</v>
      </c>
      <c r="M270" s="176">
        <v>22</v>
      </c>
      <c r="N270" s="68">
        <v>5</v>
      </c>
      <c r="O270" s="68">
        <v>10</v>
      </c>
      <c r="P270" s="68">
        <v>0</v>
      </c>
      <c r="Q270" s="68">
        <v>0</v>
      </c>
      <c r="R270" s="68">
        <v>0</v>
      </c>
      <c r="S270" s="68">
        <v>0</v>
      </c>
      <c r="T270" s="68">
        <v>117</v>
      </c>
      <c r="U270" s="68">
        <v>127</v>
      </c>
      <c r="V270" s="68">
        <v>66</v>
      </c>
      <c r="W270" s="68">
        <v>22</v>
      </c>
      <c r="X270" s="68">
        <v>113</v>
      </c>
      <c r="Y270" s="68">
        <v>46</v>
      </c>
      <c r="Z270" s="5">
        <v>5.0769230769230766</v>
      </c>
      <c r="AA270" s="5">
        <v>1.4786324786324787</v>
      </c>
      <c r="AB270" s="5">
        <v>2.3809523809523809</v>
      </c>
      <c r="AC270" s="5">
        <v>0</v>
      </c>
      <c r="AD270" s="5">
        <v>0</v>
      </c>
      <c r="AE270" s="5">
        <v>0</v>
      </c>
      <c r="AF270" s="5">
        <v>0</v>
      </c>
      <c r="AG270" s="5">
        <v>5</v>
      </c>
      <c r="AH270" s="5">
        <v>-1.5920200819130677</v>
      </c>
      <c r="AI270" s="5">
        <v>-2.2571222639505235</v>
      </c>
      <c r="AJ270" s="5">
        <v>3.5318100350887898</v>
      </c>
      <c r="AK270" s="68">
        <v>269</v>
      </c>
      <c r="AL270" s="5">
        <v>3.5318100350887898</v>
      </c>
      <c r="AM270" s="17">
        <v>134</v>
      </c>
      <c r="AN270" s="17" t="s">
        <v>12734</v>
      </c>
      <c r="AO270" s="5">
        <v>7.7314063767477226</v>
      </c>
      <c r="AP270" s="5">
        <v>-4.1995963416589328</v>
      </c>
      <c r="AQ270" s="68">
        <v>269</v>
      </c>
      <c r="AR270" s="14">
        <v>0</v>
      </c>
      <c r="AS270" s="42">
        <v>-5.1342731968925133</v>
      </c>
      <c r="AT270" s="19"/>
      <c r="AU270" s="19">
        <v>0</v>
      </c>
      <c r="AV270" s="42">
        <v>0</v>
      </c>
      <c r="AW270" s="114">
        <v>366.5</v>
      </c>
      <c r="AX270" s="172">
        <v>569</v>
      </c>
      <c r="AY270" s="114">
        <v>-202.5</v>
      </c>
      <c r="AZ270" s="165">
        <v>333</v>
      </c>
      <c r="BA270" s="165">
        <v>388</v>
      </c>
      <c r="BB270" s="73"/>
    </row>
    <row r="271" spans="1:54">
      <c r="A271" s="185" t="s">
        <v>11959</v>
      </c>
      <c r="B271" s="33" t="s">
        <v>3981</v>
      </c>
      <c r="C271" s="33" t="s">
        <v>4432</v>
      </c>
      <c r="D271" s="122" t="s">
        <v>10475</v>
      </c>
      <c r="E271" s="33" t="s">
        <v>1483</v>
      </c>
      <c r="F271" s="1" t="s">
        <v>3643</v>
      </c>
      <c r="G271" s="1" t="s">
        <v>1367</v>
      </c>
      <c r="H271" s="26">
        <v>16814</v>
      </c>
      <c r="I271" s="26" t="s">
        <v>11960</v>
      </c>
      <c r="J271" s="26" t="e">
        <v>#VALUE!</v>
      </c>
      <c r="K271" s="26" t="s">
        <v>11511</v>
      </c>
      <c r="L271" s="177">
        <v>46</v>
      </c>
      <c r="M271" s="177">
        <v>0</v>
      </c>
      <c r="N271" s="68">
        <v>2</v>
      </c>
      <c r="O271" s="68">
        <v>0</v>
      </c>
      <c r="P271" s="68">
        <v>0</v>
      </c>
      <c r="Q271" s="97">
        <v>1</v>
      </c>
      <c r="R271" s="97">
        <v>9</v>
      </c>
      <c r="S271" s="97">
        <v>10</v>
      </c>
      <c r="T271" s="97">
        <v>39.200000000000003</v>
      </c>
      <c r="U271" s="97">
        <v>31</v>
      </c>
      <c r="V271" s="97">
        <v>16</v>
      </c>
      <c r="W271" s="97">
        <v>4</v>
      </c>
      <c r="X271" s="97">
        <v>39</v>
      </c>
      <c r="Y271" s="97">
        <v>13</v>
      </c>
      <c r="Z271" s="27">
        <v>3.6734693877551017</v>
      </c>
      <c r="AA271" s="27">
        <v>1.1224489795918366</v>
      </c>
      <c r="AB271" s="27">
        <v>0.95238095238095233</v>
      </c>
      <c r="AC271" s="27">
        <v>0</v>
      </c>
      <c r="AD271" s="27">
        <v>0.26315789473684209</v>
      </c>
      <c r="AE271" s="27">
        <v>0</v>
      </c>
      <c r="AF271" s="27">
        <v>0</v>
      </c>
      <c r="AG271" s="27">
        <v>1.7256637168141591</v>
      </c>
      <c r="AH271" s="27">
        <v>0.34018192989555224</v>
      </c>
      <c r="AI271" s="27">
        <v>0.16135903029677617</v>
      </c>
      <c r="AJ271" s="27">
        <v>3.4427435241242819</v>
      </c>
      <c r="AK271" s="97">
        <v>270</v>
      </c>
      <c r="AL271" s="27">
        <v>3.4427435241242819</v>
      </c>
      <c r="AM271" s="28">
        <v>135</v>
      </c>
      <c r="AN271" s="28" t="s">
        <v>12734</v>
      </c>
      <c r="AO271" s="27">
        <v>7.7314063767477226</v>
      </c>
      <c r="AP271" s="27">
        <v>-4.2886628526234407</v>
      </c>
      <c r="AQ271" s="97">
        <v>270</v>
      </c>
      <c r="AR271" s="27">
        <v>0</v>
      </c>
      <c r="AS271" s="43">
        <v>-5.2643710126112717</v>
      </c>
      <c r="AT271" s="27"/>
      <c r="AU271" s="27">
        <v>0</v>
      </c>
      <c r="AV271" s="43">
        <v>0</v>
      </c>
      <c r="AW271" s="114">
        <v>737</v>
      </c>
      <c r="AX271" s="172">
        <v>574</v>
      </c>
      <c r="AY271" s="114">
        <v>163</v>
      </c>
      <c r="AZ271" s="165">
        <v>677</v>
      </c>
      <c r="BA271" s="165">
        <v>741</v>
      </c>
      <c r="BB271" s="105"/>
    </row>
    <row r="272" spans="1:54">
      <c r="A272" s="185" t="s">
        <v>9010</v>
      </c>
      <c r="B272" s="33" t="s">
        <v>5390</v>
      </c>
      <c r="C272" s="33" t="s">
        <v>9011</v>
      </c>
      <c r="D272" s="122" t="s">
        <v>8455</v>
      </c>
      <c r="E272" s="33" t="s">
        <v>1441</v>
      </c>
      <c r="F272" s="1" t="s">
        <v>6289</v>
      </c>
      <c r="G272" s="1" t="s">
        <v>1367</v>
      </c>
      <c r="H272" s="1">
        <v>13834</v>
      </c>
      <c r="I272" s="1" t="s">
        <v>8898</v>
      </c>
      <c r="J272" s="1" t="e">
        <v>#VALUE!</v>
      </c>
      <c r="K272" s="1" t="s">
        <v>9012</v>
      </c>
      <c r="L272" s="176">
        <v>9</v>
      </c>
      <c r="M272" s="176">
        <v>4</v>
      </c>
      <c r="N272" s="68">
        <v>1</v>
      </c>
      <c r="O272" s="68">
        <v>0</v>
      </c>
      <c r="P272" s="68">
        <v>0</v>
      </c>
      <c r="Q272" s="68">
        <v>1</v>
      </c>
      <c r="R272" s="68">
        <v>0</v>
      </c>
      <c r="S272" s="68">
        <v>1</v>
      </c>
      <c r="T272" s="68">
        <v>36</v>
      </c>
      <c r="U272" s="68">
        <v>31</v>
      </c>
      <c r="V272" s="68">
        <v>11</v>
      </c>
      <c r="W272" s="68">
        <v>5</v>
      </c>
      <c r="X272" s="68">
        <v>42</v>
      </c>
      <c r="Y272" s="68">
        <v>11</v>
      </c>
      <c r="Z272" s="5">
        <v>2.75</v>
      </c>
      <c r="AA272" s="5">
        <v>1.1666666666666667</v>
      </c>
      <c r="AB272" s="5">
        <v>0.47619047619047616</v>
      </c>
      <c r="AC272" s="5">
        <v>0</v>
      </c>
      <c r="AD272" s="5">
        <v>0.26315789473684209</v>
      </c>
      <c r="AE272" s="5">
        <v>0</v>
      </c>
      <c r="AF272" s="5">
        <v>0</v>
      </c>
      <c r="AG272" s="5">
        <v>1.8584070796460175</v>
      </c>
      <c r="AH272" s="5">
        <v>0.83953121478476656</v>
      </c>
      <c r="AI272" s="5">
        <v>0</v>
      </c>
      <c r="AJ272" s="5">
        <v>3.4372866653581022</v>
      </c>
      <c r="AK272" s="68">
        <v>271</v>
      </c>
      <c r="AL272" s="5">
        <v>3.4372866653581022</v>
      </c>
      <c r="AM272" s="17">
        <v>136</v>
      </c>
      <c r="AN272" s="17" t="s">
        <v>12734</v>
      </c>
      <c r="AO272" s="5">
        <v>7.7314063767477226</v>
      </c>
      <c r="AP272" s="5">
        <v>-4.2941197113896203</v>
      </c>
      <c r="AQ272" s="68">
        <v>271</v>
      </c>
      <c r="AR272" s="14">
        <v>0</v>
      </c>
      <c r="AS272" s="42">
        <v>-5.2723417459259361</v>
      </c>
      <c r="AT272" s="19"/>
      <c r="AU272" s="19">
        <v>0</v>
      </c>
      <c r="AV272" s="42">
        <v>0</v>
      </c>
      <c r="AW272" s="114">
        <v>714</v>
      </c>
      <c r="AX272" s="172">
        <v>575</v>
      </c>
      <c r="AY272" s="114">
        <v>139</v>
      </c>
      <c r="AZ272" s="165">
        <v>661</v>
      </c>
      <c r="BA272" s="165">
        <v>729</v>
      </c>
      <c r="BB272" s="73"/>
    </row>
    <row r="273" spans="1:54">
      <c r="A273" s="222" t="s">
        <v>12688</v>
      </c>
      <c r="B273" s="33" t="s">
        <v>12707</v>
      </c>
      <c r="C273" s="33" t="s">
        <v>5200</v>
      </c>
      <c r="D273" s="122" t="s">
        <v>12636</v>
      </c>
      <c r="E273" s="33" t="s">
        <v>1490</v>
      </c>
      <c r="F273" s="1" t="s">
        <v>3643</v>
      </c>
      <c r="G273" s="1" t="s">
        <v>1367</v>
      </c>
      <c r="H273" s="1">
        <v>23798</v>
      </c>
      <c r="I273" s="1" t="s">
        <v>12708</v>
      </c>
      <c r="J273" s="1" t="e">
        <v>#VALUE!</v>
      </c>
      <c r="K273" s="1" t="s">
        <v>12670</v>
      </c>
      <c r="L273" s="176">
        <v>9</v>
      </c>
      <c r="M273" s="176">
        <v>5</v>
      </c>
      <c r="N273" s="68">
        <v>2</v>
      </c>
      <c r="O273" s="68">
        <v>1</v>
      </c>
      <c r="P273" s="68">
        <v>0</v>
      </c>
      <c r="Q273" s="77">
        <v>1</v>
      </c>
      <c r="R273" s="77">
        <v>0</v>
      </c>
      <c r="S273" s="77">
        <v>1</v>
      </c>
      <c r="T273" s="77">
        <v>28.1</v>
      </c>
      <c r="U273" s="77">
        <v>27</v>
      </c>
      <c r="V273" s="77">
        <v>5</v>
      </c>
      <c r="W273" s="77">
        <v>1</v>
      </c>
      <c r="X273" s="77">
        <v>23</v>
      </c>
      <c r="Y273" s="77">
        <v>5</v>
      </c>
      <c r="Z273" s="54">
        <v>1.6014234875444839</v>
      </c>
      <c r="AA273" s="54">
        <v>1.1387900355871885</v>
      </c>
      <c r="AB273" s="54">
        <v>0.95238095238095233</v>
      </c>
      <c r="AC273" s="54">
        <v>0</v>
      </c>
      <c r="AD273" s="54">
        <v>0.26315789473684209</v>
      </c>
      <c r="AE273" s="54">
        <v>0</v>
      </c>
      <c r="AF273" s="54">
        <v>0</v>
      </c>
      <c r="AG273" s="54">
        <v>1.0176991150442478</v>
      </c>
      <c r="AH273" s="54">
        <v>1.1841604072562812</v>
      </c>
      <c r="AI273" s="54">
        <v>1.0176990069697647E-2</v>
      </c>
      <c r="AJ273" s="54">
        <v>3.4275753594880216</v>
      </c>
      <c r="AK273" s="77">
        <v>272</v>
      </c>
      <c r="AL273" s="54">
        <v>3.4275753594880216</v>
      </c>
      <c r="AM273" s="59">
        <v>137</v>
      </c>
      <c r="AN273" s="59" t="s">
        <v>12734</v>
      </c>
      <c r="AO273" s="54">
        <v>7.7314063767477226</v>
      </c>
      <c r="AP273" s="54">
        <v>-4.303831017259701</v>
      </c>
      <c r="AQ273" s="77">
        <v>272</v>
      </c>
      <c r="AR273" s="54">
        <v>0</v>
      </c>
      <c r="AS273" s="60">
        <v>-5.2865268719378626</v>
      </c>
      <c r="AT273" s="54"/>
      <c r="AU273" s="54">
        <v>0</v>
      </c>
      <c r="AV273" s="60">
        <v>0</v>
      </c>
      <c r="AW273" s="114">
        <v>421</v>
      </c>
      <c r="AX273" s="172">
        <v>576</v>
      </c>
      <c r="AY273" s="114">
        <v>-155</v>
      </c>
      <c r="AZ273" s="165">
        <v>332</v>
      </c>
      <c r="BA273" s="165">
        <v>491</v>
      </c>
      <c r="BB273" s="73"/>
    </row>
    <row r="274" spans="1:54">
      <c r="A274" s="65" t="s">
        <v>2739</v>
      </c>
      <c r="B274" s="1" t="s">
        <v>5040</v>
      </c>
      <c r="C274" s="1" t="s">
        <v>4071</v>
      </c>
      <c r="D274" s="122" t="s">
        <v>901</v>
      </c>
      <c r="E274" s="1" t="s">
        <v>1366</v>
      </c>
      <c r="F274" s="1" t="s">
        <v>3643</v>
      </c>
      <c r="G274" s="1" t="s">
        <v>1367</v>
      </c>
      <c r="H274" s="1">
        <v>9756</v>
      </c>
      <c r="I274" s="1" t="s">
        <v>6718</v>
      </c>
      <c r="J274" s="1" t="e">
        <v>#VALUE!</v>
      </c>
      <c r="K274" s="1" t="s">
        <v>3282</v>
      </c>
      <c r="L274" s="176">
        <v>20</v>
      </c>
      <c r="M274" s="176">
        <v>0</v>
      </c>
      <c r="N274" s="68">
        <v>3</v>
      </c>
      <c r="O274" s="68">
        <v>0</v>
      </c>
      <c r="P274" s="68">
        <v>0</v>
      </c>
      <c r="Q274" s="68">
        <v>2</v>
      </c>
      <c r="R274" s="68">
        <v>0</v>
      </c>
      <c r="S274" s="68">
        <v>2</v>
      </c>
      <c r="T274" s="68">
        <v>37.200000000000003</v>
      </c>
      <c r="U274" s="68">
        <v>39</v>
      </c>
      <c r="V274" s="68">
        <v>13</v>
      </c>
      <c r="W274" s="68">
        <v>2</v>
      </c>
      <c r="X274" s="68">
        <v>23</v>
      </c>
      <c r="Y274" s="68">
        <v>7</v>
      </c>
      <c r="Z274" s="5">
        <v>3.1451612903225805</v>
      </c>
      <c r="AA274" s="5">
        <v>1.2365591397849462</v>
      </c>
      <c r="AB274" s="54">
        <v>1.4285714285714286</v>
      </c>
      <c r="AC274" s="54">
        <v>0</v>
      </c>
      <c r="AD274" s="54">
        <v>0.52631578947368418</v>
      </c>
      <c r="AE274" s="54">
        <v>0</v>
      </c>
      <c r="AF274" s="54">
        <v>0</v>
      </c>
      <c r="AG274" s="54">
        <v>1.0176991150442478</v>
      </c>
      <c r="AH274" s="5">
        <v>0.6343791865086158</v>
      </c>
      <c r="AI274" s="5">
        <v>-0.20202803825925483</v>
      </c>
      <c r="AJ274" s="54">
        <v>3.4049374813387216</v>
      </c>
      <c r="AK274" s="77">
        <v>273</v>
      </c>
      <c r="AL274" s="54">
        <v>3.4049374813387216</v>
      </c>
      <c r="AM274" s="59">
        <v>138</v>
      </c>
      <c r="AN274" s="59" t="s">
        <v>12734</v>
      </c>
      <c r="AO274" s="54">
        <v>7.7314063767477226</v>
      </c>
      <c r="AP274" s="54">
        <v>-4.3264688954090005</v>
      </c>
      <c r="AQ274" s="77">
        <v>273</v>
      </c>
      <c r="AR274" s="54">
        <v>0</v>
      </c>
      <c r="AS274" s="60">
        <v>-5.3195936045160019</v>
      </c>
      <c r="AT274" s="54"/>
      <c r="AU274" s="54">
        <v>0</v>
      </c>
      <c r="AV274" s="60">
        <v>0</v>
      </c>
      <c r="AW274" s="114">
        <v>0</v>
      </c>
      <c r="AX274" s="172">
        <v>578</v>
      </c>
      <c r="AY274" s="114">
        <v>0</v>
      </c>
      <c r="AZ274" s="165">
        <v>0</v>
      </c>
      <c r="BA274" s="165">
        <v>0</v>
      </c>
      <c r="BB274" s="73"/>
    </row>
    <row r="275" spans="1:54">
      <c r="A275" s="185" t="s">
        <v>12253</v>
      </c>
      <c r="B275" s="33" t="s">
        <v>12254</v>
      </c>
      <c r="C275" s="33" t="s">
        <v>5051</v>
      </c>
      <c r="D275" s="122" t="s">
        <v>10819</v>
      </c>
      <c r="E275" s="33" t="s">
        <v>1410</v>
      </c>
      <c r="F275" s="1" t="s">
        <v>6289</v>
      </c>
      <c r="G275" s="1" t="s">
        <v>1367</v>
      </c>
      <c r="H275" s="1">
        <v>17610</v>
      </c>
      <c r="I275" s="1" t="s">
        <v>12255</v>
      </c>
      <c r="J275" s="1" t="e">
        <v>#VALUE!</v>
      </c>
      <c r="K275" s="1" t="s">
        <v>12256</v>
      </c>
      <c r="L275" s="176">
        <v>52</v>
      </c>
      <c r="M275" s="176">
        <v>0</v>
      </c>
      <c r="N275" s="68">
        <v>2</v>
      </c>
      <c r="O275" s="68">
        <v>3</v>
      </c>
      <c r="P275" s="68">
        <v>0</v>
      </c>
      <c r="Q275" s="68">
        <v>0</v>
      </c>
      <c r="R275" s="68">
        <v>9</v>
      </c>
      <c r="S275" s="68">
        <v>9</v>
      </c>
      <c r="T275" s="68">
        <v>48.1</v>
      </c>
      <c r="U275" s="68">
        <v>32</v>
      </c>
      <c r="V275" s="68">
        <v>21</v>
      </c>
      <c r="W275" s="68">
        <v>6</v>
      </c>
      <c r="X275" s="68">
        <v>74</v>
      </c>
      <c r="Y275" s="68">
        <v>38</v>
      </c>
      <c r="Z275" s="5">
        <v>3.929313929313929</v>
      </c>
      <c r="AA275" s="5">
        <v>1.4553014553014552</v>
      </c>
      <c r="AB275" s="34">
        <v>0.95238095238095233</v>
      </c>
      <c r="AC275" s="34">
        <v>0</v>
      </c>
      <c r="AD275" s="34">
        <v>0</v>
      </c>
      <c r="AE275" s="34">
        <v>0</v>
      </c>
      <c r="AF275" s="34">
        <v>0</v>
      </c>
      <c r="AG275" s="34">
        <v>3.2743362831858405</v>
      </c>
      <c r="AH275" s="5">
        <v>0.20722386966051418</v>
      </c>
      <c r="AI275" s="5">
        <v>-1.0312696992537393</v>
      </c>
      <c r="AJ275" s="34">
        <v>3.4026714059735674</v>
      </c>
      <c r="AK275" s="106">
        <v>274</v>
      </c>
      <c r="AL275" s="34">
        <v>3.4026714059735674</v>
      </c>
      <c r="AM275" s="35">
        <v>139</v>
      </c>
      <c r="AN275" s="35" t="s">
        <v>12734</v>
      </c>
      <c r="AO275" s="34">
        <v>7.7314063767477226</v>
      </c>
      <c r="AP275" s="34">
        <v>-4.3287349707741551</v>
      </c>
      <c r="AQ275" s="106">
        <v>274</v>
      </c>
      <c r="AR275" s="34">
        <v>0</v>
      </c>
      <c r="AS275" s="44">
        <v>-5.3229036191563885</v>
      </c>
      <c r="AT275" s="34"/>
      <c r="AU275" s="34">
        <v>0</v>
      </c>
      <c r="AV275" s="44">
        <v>0</v>
      </c>
      <c r="AW275" s="114">
        <v>593.33000000000004</v>
      </c>
      <c r="AX275" s="172">
        <v>580</v>
      </c>
      <c r="AY275" s="114">
        <v>13.330000000000041</v>
      </c>
      <c r="AZ275" s="165">
        <v>468</v>
      </c>
      <c r="BA275" s="165">
        <v>690</v>
      </c>
      <c r="BB275" s="73"/>
    </row>
    <row r="276" spans="1:54">
      <c r="A276" s="119" t="s">
        <v>2693</v>
      </c>
      <c r="B276" s="33" t="s">
        <v>4610</v>
      </c>
      <c r="C276" s="33" t="s">
        <v>5020</v>
      </c>
      <c r="D276" s="122" t="s">
        <v>989</v>
      </c>
      <c r="E276" s="33" t="s">
        <v>1407</v>
      </c>
      <c r="F276" s="115" t="s">
        <v>3643</v>
      </c>
      <c r="G276" s="1" t="s">
        <v>1367</v>
      </c>
      <c r="H276" s="115">
        <v>5448</v>
      </c>
      <c r="I276" s="115" t="s">
        <v>7127</v>
      </c>
      <c r="J276" s="115" t="e">
        <v>#VALUE!</v>
      </c>
      <c r="K276" s="115" t="s">
        <v>3057</v>
      </c>
      <c r="L276" s="178">
        <v>48</v>
      </c>
      <c r="M276" s="178">
        <v>9</v>
      </c>
      <c r="N276" s="116">
        <v>3</v>
      </c>
      <c r="O276" s="116">
        <v>5</v>
      </c>
      <c r="P276" s="116">
        <v>0</v>
      </c>
      <c r="Q276" s="116">
        <v>1</v>
      </c>
      <c r="R276" s="116">
        <v>8</v>
      </c>
      <c r="S276" s="116">
        <v>9</v>
      </c>
      <c r="T276" s="116">
        <v>78</v>
      </c>
      <c r="U276" s="116">
        <v>82</v>
      </c>
      <c r="V276" s="116">
        <v>42</v>
      </c>
      <c r="W276" s="116">
        <v>12</v>
      </c>
      <c r="X276" s="116">
        <v>72</v>
      </c>
      <c r="Y276" s="116">
        <v>22</v>
      </c>
      <c r="Z276" s="117">
        <v>4.8461538461538458</v>
      </c>
      <c r="AA276" s="117">
        <v>1.3333333333333333</v>
      </c>
      <c r="AB276" s="117">
        <v>1.4285714285714286</v>
      </c>
      <c r="AC276" s="117">
        <v>0</v>
      </c>
      <c r="AD276" s="117">
        <v>0.26315789473684209</v>
      </c>
      <c r="AE276" s="117">
        <v>0</v>
      </c>
      <c r="AF276" s="117">
        <v>0</v>
      </c>
      <c r="AG276" s="117">
        <v>3.1858407079646014</v>
      </c>
      <c r="AH276" s="117">
        <v>-0.79806068529715168</v>
      </c>
      <c r="AI276" s="117">
        <v>-0.74296529178984561</v>
      </c>
      <c r="AJ276" s="117">
        <v>3.3365440541858744</v>
      </c>
      <c r="AK276" s="116">
        <v>275</v>
      </c>
      <c r="AL276" s="117">
        <v>3.3365440541858744</v>
      </c>
      <c r="AM276" s="120">
        <v>140</v>
      </c>
      <c r="AN276" s="120" t="s">
        <v>12734</v>
      </c>
      <c r="AO276" s="34">
        <v>7.7314063767477226</v>
      </c>
      <c r="AP276" s="117">
        <v>-4.3948623225618482</v>
      </c>
      <c r="AQ276" s="116">
        <v>275</v>
      </c>
      <c r="AR276" s="117">
        <v>0</v>
      </c>
      <c r="AS276" s="118">
        <v>-5.4194946266370003</v>
      </c>
      <c r="AT276" s="117"/>
      <c r="AU276" s="117">
        <v>0</v>
      </c>
      <c r="AV276" s="118">
        <v>0</v>
      </c>
      <c r="AW276" s="121">
        <v>0</v>
      </c>
      <c r="AX276" s="173">
        <v>582</v>
      </c>
      <c r="AY276" s="121">
        <v>0</v>
      </c>
      <c r="AZ276" s="166">
        <v>0</v>
      </c>
      <c r="BA276" s="166">
        <v>0</v>
      </c>
      <c r="BB276" s="121"/>
    </row>
    <row r="277" spans="1:54">
      <c r="A277" s="222" t="s">
        <v>10727</v>
      </c>
      <c r="B277" s="33" t="s">
        <v>10728</v>
      </c>
      <c r="C277" s="33" t="s">
        <v>4731</v>
      </c>
      <c r="D277" s="122" t="s">
        <v>10459</v>
      </c>
      <c r="E277" s="33" t="s">
        <v>1419</v>
      </c>
      <c r="F277" s="1" t="s">
        <v>6289</v>
      </c>
      <c r="G277" s="1" t="s">
        <v>1367</v>
      </c>
      <c r="H277" s="1">
        <v>13470</v>
      </c>
      <c r="I277" s="1" t="s">
        <v>10599</v>
      </c>
      <c r="J277" s="1" t="e">
        <v>#VALUE!</v>
      </c>
      <c r="K277" s="1" t="s">
        <v>11330</v>
      </c>
      <c r="L277" s="176">
        <v>24</v>
      </c>
      <c r="M277" s="176">
        <v>4</v>
      </c>
      <c r="N277" s="68">
        <v>2</v>
      </c>
      <c r="O277" s="68">
        <v>1</v>
      </c>
      <c r="P277" s="68">
        <v>0</v>
      </c>
      <c r="Q277" s="68">
        <v>0</v>
      </c>
      <c r="R277" s="68">
        <v>3</v>
      </c>
      <c r="S277" s="68">
        <v>3</v>
      </c>
      <c r="T277" s="68">
        <v>43</v>
      </c>
      <c r="U277" s="68">
        <v>31</v>
      </c>
      <c r="V277" s="68">
        <v>22</v>
      </c>
      <c r="W277" s="68">
        <v>8</v>
      </c>
      <c r="X277" s="68">
        <v>57</v>
      </c>
      <c r="Y277" s="68">
        <v>19</v>
      </c>
      <c r="Z277" s="5">
        <v>4.6046511627906979</v>
      </c>
      <c r="AA277" s="5">
        <v>1.1627906976744187</v>
      </c>
      <c r="AB277" s="54">
        <v>0.95238095238095233</v>
      </c>
      <c r="AC277" s="54">
        <v>0</v>
      </c>
      <c r="AD277" s="54">
        <v>0</v>
      </c>
      <c r="AE277" s="54">
        <v>0</v>
      </c>
      <c r="AF277" s="54">
        <v>0</v>
      </c>
      <c r="AG277" s="54">
        <v>2.5221238938053094</v>
      </c>
      <c r="AH277" s="5">
        <v>-0.25817716649392797</v>
      </c>
      <c r="AI277" s="5">
        <v>6.0322847881860327E-2</v>
      </c>
      <c r="AJ277" s="54">
        <v>3.2766505275741946</v>
      </c>
      <c r="AK277" s="77">
        <v>276</v>
      </c>
      <c r="AL277" s="54">
        <v>3.2766505275741946</v>
      </c>
      <c r="AM277" s="59">
        <v>141</v>
      </c>
      <c r="AN277" s="59" t="s">
        <v>12734</v>
      </c>
      <c r="AO277" s="54">
        <v>7.7314063767477226</v>
      </c>
      <c r="AP277" s="54">
        <v>-4.4547558491735284</v>
      </c>
      <c r="AQ277" s="77">
        <v>276</v>
      </c>
      <c r="AR277" s="54">
        <v>0</v>
      </c>
      <c r="AS277" s="60">
        <v>-5.5069800002470428</v>
      </c>
      <c r="AT277" s="54"/>
      <c r="AU277" s="54">
        <v>0</v>
      </c>
      <c r="AV277" s="60">
        <v>0</v>
      </c>
      <c r="AW277" s="114">
        <v>705.67</v>
      </c>
      <c r="AX277" s="172">
        <v>583</v>
      </c>
      <c r="AY277" s="114">
        <v>122.66999999999996</v>
      </c>
      <c r="AZ277" s="165">
        <v>655</v>
      </c>
      <c r="BA277" s="165">
        <v>664</v>
      </c>
      <c r="BB277" s="73"/>
    </row>
    <row r="278" spans="1:54">
      <c r="A278" s="185" t="s">
        <v>2217</v>
      </c>
      <c r="B278" s="33" t="s">
        <v>4238</v>
      </c>
      <c r="C278" s="33" t="s">
        <v>5411</v>
      </c>
      <c r="D278" s="122" t="s">
        <v>1015</v>
      </c>
      <c r="E278" s="33" t="s">
        <v>1388</v>
      </c>
      <c r="F278" s="1" t="s">
        <v>3643</v>
      </c>
      <c r="G278" s="1" t="s">
        <v>1367</v>
      </c>
      <c r="H278" s="26">
        <v>1514</v>
      </c>
      <c r="I278" s="26" t="s">
        <v>6626</v>
      </c>
      <c r="J278" s="26" t="e">
        <v>#VALUE!</v>
      </c>
      <c r="K278" s="26" t="s">
        <v>3623</v>
      </c>
      <c r="L278" s="177">
        <v>67</v>
      </c>
      <c r="M278" s="177">
        <v>0</v>
      </c>
      <c r="N278" s="68">
        <v>2</v>
      </c>
      <c r="O278" s="68">
        <v>4</v>
      </c>
      <c r="P278" s="68">
        <v>0</v>
      </c>
      <c r="Q278" s="97">
        <v>1</v>
      </c>
      <c r="R278" s="97">
        <v>22</v>
      </c>
      <c r="S278" s="97">
        <v>23</v>
      </c>
      <c r="T278" s="97">
        <v>40.200000000000003</v>
      </c>
      <c r="U278" s="97">
        <v>38</v>
      </c>
      <c r="V278" s="97">
        <v>18</v>
      </c>
      <c r="W278" s="97">
        <v>5</v>
      </c>
      <c r="X278" s="97">
        <v>48</v>
      </c>
      <c r="Y278" s="97">
        <v>12</v>
      </c>
      <c r="Z278" s="27">
        <v>4.0298507462686564</v>
      </c>
      <c r="AA278" s="27">
        <v>1.2437810945273631</v>
      </c>
      <c r="AB278" s="27">
        <v>0.95238095238095233</v>
      </c>
      <c r="AC278" s="27">
        <v>0</v>
      </c>
      <c r="AD278" s="27">
        <v>0.26315789473684209</v>
      </c>
      <c r="AE278" s="27">
        <v>0</v>
      </c>
      <c r="AF278" s="27">
        <v>0</v>
      </c>
      <c r="AG278" s="27">
        <v>2.1238938053097343</v>
      </c>
      <c r="AH278" s="27">
        <v>0.12325298025146411</v>
      </c>
      <c r="AI278" s="27">
        <v>-0.22168802126913922</v>
      </c>
      <c r="AJ278" s="27">
        <v>3.2409976114098531</v>
      </c>
      <c r="AK278" s="97">
        <v>277</v>
      </c>
      <c r="AL278" s="27">
        <v>3.2409976114098531</v>
      </c>
      <c r="AM278" s="28">
        <v>142</v>
      </c>
      <c r="AN278" s="28" t="s">
        <v>12734</v>
      </c>
      <c r="AO278" s="27">
        <v>7.7314063767477226</v>
      </c>
      <c r="AP278" s="27">
        <v>-4.4904087653378699</v>
      </c>
      <c r="AQ278" s="97">
        <v>277</v>
      </c>
      <c r="AR278" s="27">
        <v>0</v>
      </c>
      <c r="AS278" s="43">
        <v>-5.559057559665904</v>
      </c>
      <c r="AT278" s="27"/>
      <c r="AU278" s="27">
        <v>0</v>
      </c>
      <c r="AV278" s="43">
        <v>0</v>
      </c>
      <c r="AW278" s="114">
        <v>0</v>
      </c>
      <c r="AX278" s="172">
        <v>586</v>
      </c>
      <c r="AY278" s="114">
        <v>0</v>
      </c>
      <c r="AZ278" s="165">
        <v>0</v>
      </c>
      <c r="BA278" s="165">
        <v>0</v>
      </c>
      <c r="BB278" s="105"/>
    </row>
    <row r="279" spans="1:54">
      <c r="A279" s="222" t="s">
        <v>2405</v>
      </c>
      <c r="B279" s="33" t="s">
        <v>5485</v>
      </c>
      <c r="C279" s="33" t="s">
        <v>3946</v>
      </c>
      <c r="D279" s="122" t="s">
        <v>994</v>
      </c>
      <c r="E279" s="33" t="s">
        <v>1428</v>
      </c>
      <c r="F279" s="1" t="s">
        <v>6289</v>
      </c>
      <c r="G279" s="1" t="s">
        <v>1367</v>
      </c>
      <c r="H279" s="1">
        <v>7466</v>
      </c>
      <c r="I279" s="1" t="s">
        <v>7083</v>
      </c>
      <c r="J279" s="1" t="e">
        <v>#VALUE!</v>
      </c>
      <c r="K279" s="1" t="s">
        <v>3812</v>
      </c>
      <c r="L279" s="176">
        <v>59</v>
      </c>
      <c r="M279" s="176">
        <v>0</v>
      </c>
      <c r="N279" s="68">
        <v>3</v>
      </c>
      <c r="O279" s="68">
        <v>4</v>
      </c>
      <c r="P279" s="68">
        <v>0</v>
      </c>
      <c r="Q279" s="68">
        <v>4</v>
      </c>
      <c r="R279" s="68">
        <v>17</v>
      </c>
      <c r="S279" s="68">
        <v>21</v>
      </c>
      <c r="T279" s="68">
        <v>53.1</v>
      </c>
      <c r="U279" s="68">
        <v>52</v>
      </c>
      <c r="V279" s="68">
        <v>27</v>
      </c>
      <c r="W279" s="68">
        <v>12</v>
      </c>
      <c r="X279" s="68">
        <v>52</v>
      </c>
      <c r="Y279" s="68">
        <v>27</v>
      </c>
      <c r="Z279" s="5">
        <v>4.5762711864406782</v>
      </c>
      <c r="AA279" s="5">
        <v>1.487758945386064</v>
      </c>
      <c r="AB279" s="54">
        <v>1.4285714285714286</v>
      </c>
      <c r="AC279" s="54">
        <v>0</v>
      </c>
      <c r="AD279" s="54">
        <v>1.0526315789473684</v>
      </c>
      <c r="AE279" s="54">
        <v>0</v>
      </c>
      <c r="AF279" s="54">
        <v>0</v>
      </c>
      <c r="AG279" s="54">
        <v>2.3008849557522124</v>
      </c>
      <c r="AH279" s="5">
        <v>-0.3099308455513558</v>
      </c>
      <c r="AI279" s="5">
        <v>-1.2464988340748666</v>
      </c>
      <c r="AJ279" s="54">
        <v>3.2256582836447869</v>
      </c>
      <c r="AK279" s="77">
        <v>278</v>
      </c>
      <c r="AL279" s="54">
        <v>3.2256582836447869</v>
      </c>
      <c r="AM279" s="59">
        <v>143</v>
      </c>
      <c r="AN279" s="59" t="s">
        <v>12734</v>
      </c>
      <c r="AO279" s="54">
        <v>7.7314063767477226</v>
      </c>
      <c r="AP279" s="54">
        <v>-4.5057480931029357</v>
      </c>
      <c r="AQ279" s="77">
        <v>278</v>
      </c>
      <c r="AR279" s="54">
        <v>0</v>
      </c>
      <c r="AS279" s="60">
        <v>-5.5814634338291391</v>
      </c>
      <c r="AT279" s="54"/>
      <c r="AU279" s="54">
        <v>0</v>
      </c>
      <c r="AV279" s="60">
        <v>0</v>
      </c>
      <c r="AW279" s="114">
        <v>0</v>
      </c>
      <c r="AX279" s="172">
        <v>587</v>
      </c>
      <c r="AY279" s="114">
        <v>0</v>
      </c>
      <c r="AZ279" s="165">
        <v>0</v>
      </c>
      <c r="BA279" s="165">
        <v>0</v>
      </c>
      <c r="BB279" s="73"/>
    </row>
    <row r="280" spans="1:54">
      <c r="A280" s="222" t="s">
        <v>12474</v>
      </c>
      <c r="B280" s="53" t="s">
        <v>12476</v>
      </c>
      <c r="C280" s="53" t="s">
        <v>3931</v>
      </c>
      <c r="D280" s="122" t="s">
        <v>12475</v>
      </c>
      <c r="E280" s="53" t="s">
        <v>1369</v>
      </c>
      <c r="F280" s="1" t="s">
        <v>3643</v>
      </c>
      <c r="G280" s="1" t="s">
        <v>1367</v>
      </c>
      <c r="H280" s="1">
        <v>18413</v>
      </c>
      <c r="I280" s="1" t="s">
        <v>12477</v>
      </c>
      <c r="J280" s="1" t="e">
        <v>#VALUE!</v>
      </c>
      <c r="K280" s="1" t="s">
        <v>12478</v>
      </c>
      <c r="L280" s="176">
        <v>9</v>
      </c>
      <c r="M280" s="176">
        <v>7</v>
      </c>
      <c r="N280" s="68">
        <v>2</v>
      </c>
      <c r="O280" s="68">
        <v>1</v>
      </c>
      <c r="P280" s="68">
        <v>0</v>
      </c>
      <c r="Q280" s="68">
        <v>0</v>
      </c>
      <c r="R280" s="68">
        <v>0</v>
      </c>
      <c r="S280" s="68">
        <v>0</v>
      </c>
      <c r="T280" s="68">
        <v>41</v>
      </c>
      <c r="U280" s="68">
        <v>38</v>
      </c>
      <c r="V280" s="68">
        <v>18</v>
      </c>
      <c r="W280" s="68">
        <v>6</v>
      </c>
      <c r="X280" s="68">
        <v>40</v>
      </c>
      <c r="Y280" s="68">
        <v>7</v>
      </c>
      <c r="Z280" s="5">
        <v>3.9512195121951219</v>
      </c>
      <c r="AA280" s="5">
        <v>1.0975609756097562</v>
      </c>
      <c r="AB280" s="54">
        <v>0.95238095238095233</v>
      </c>
      <c r="AC280" s="54">
        <v>0</v>
      </c>
      <c r="AD280" s="54">
        <v>0</v>
      </c>
      <c r="AE280" s="54">
        <v>0</v>
      </c>
      <c r="AF280" s="54">
        <v>0</v>
      </c>
      <c r="AG280" s="54">
        <v>1.7699115044247786</v>
      </c>
      <c r="AH280" s="5">
        <v>0.17442458591697094</v>
      </c>
      <c r="AI280" s="5">
        <v>0.26182439236600347</v>
      </c>
      <c r="AJ280" s="54">
        <v>3.1585414350887056</v>
      </c>
      <c r="AK280" s="77">
        <v>279</v>
      </c>
      <c r="AL280" s="54">
        <v>3.1585414350887056</v>
      </c>
      <c r="AM280" s="59">
        <v>144</v>
      </c>
      <c r="AN280" s="59" t="s">
        <v>12734</v>
      </c>
      <c r="AO280" s="54">
        <v>7.7314063767477226</v>
      </c>
      <c r="AP280" s="54">
        <v>-4.5728649416590166</v>
      </c>
      <c r="AQ280" s="77">
        <v>279</v>
      </c>
      <c r="AR280" s="54">
        <v>0</v>
      </c>
      <c r="AS280" s="60">
        <v>-5.6794997810545551</v>
      </c>
      <c r="AT280" s="54"/>
      <c r="AU280" s="54">
        <v>0</v>
      </c>
      <c r="AV280" s="60">
        <v>0</v>
      </c>
      <c r="AW280" s="114">
        <v>219.67</v>
      </c>
      <c r="AX280" s="172">
        <v>590</v>
      </c>
      <c r="AY280" s="114">
        <v>-370.33000000000004</v>
      </c>
      <c r="AZ280" s="165">
        <v>196</v>
      </c>
      <c r="BA280" s="165">
        <v>249</v>
      </c>
      <c r="BB280" s="73"/>
    </row>
    <row r="281" spans="1:54">
      <c r="A281" s="185" t="s">
        <v>11730</v>
      </c>
      <c r="B281" s="33" t="s">
        <v>5212</v>
      </c>
      <c r="C281" s="33" t="s">
        <v>3999</v>
      </c>
      <c r="D281" s="122" t="s">
        <v>10811</v>
      </c>
      <c r="E281" s="33" t="s">
        <v>1431</v>
      </c>
      <c r="F281" s="1" t="s">
        <v>3643</v>
      </c>
      <c r="G281" s="1" t="s">
        <v>1367</v>
      </c>
      <c r="H281" s="1">
        <v>15690</v>
      </c>
      <c r="I281" s="1" t="s">
        <v>11731</v>
      </c>
      <c r="J281" s="1" t="e">
        <v>#VALUE!</v>
      </c>
      <c r="K281" s="1" t="s">
        <v>11732</v>
      </c>
      <c r="L281" s="176">
        <v>31</v>
      </c>
      <c r="M281" s="176">
        <v>0</v>
      </c>
      <c r="N281" s="68">
        <v>1</v>
      </c>
      <c r="O281" s="68">
        <v>1</v>
      </c>
      <c r="P281" s="68">
        <v>0</v>
      </c>
      <c r="Q281" s="68">
        <v>0</v>
      </c>
      <c r="R281" s="68">
        <v>4</v>
      </c>
      <c r="S281" s="68">
        <v>4</v>
      </c>
      <c r="T281" s="68">
        <v>37.1</v>
      </c>
      <c r="U281" s="68">
        <v>26</v>
      </c>
      <c r="V281" s="68">
        <v>12</v>
      </c>
      <c r="W281" s="68">
        <v>4</v>
      </c>
      <c r="X281" s="68">
        <v>31</v>
      </c>
      <c r="Y281" s="68">
        <v>11</v>
      </c>
      <c r="Z281" s="5">
        <v>2.9110512129380051</v>
      </c>
      <c r="AA281" s="5">
        <v>0.99730458221024254</v>
      </c>
      <c r="AB281" s="5">
        <v>0.47619047619047616</v>
      </c>
      <c r="AC281" s="5">
        <v>0</v>
      </c>
      <c r="AD281" s="5">
        <v>0</v>
      </c>
      <c r="AE281" s="5">
        <v>0</v>
      </c>
      <c r="AF281" s="5">
        <v>0</v>
      </c>
      <c r="AG281" s="5">
        <v>1.3716814159292035</v>
      </c>
      <c r="AH281" s="5">
        <v>0.76873855946077396</v>
      </c>
      <c r="AI281" s="5">
        <v>0.51521354894447635</v>
      </c>
      <c r="AJ281" s="5">
        <v>3.1318240005249298</v>
      </c>
      <c r="AK281" s="68">
        <v>280</v>
      </c>
      <c r="AL281" s="5">
        <v>3.1318240005249298</v>
      </c>
      <c r="AM281" s="17">
        <v>145</v>
      </c>
      <c r="AN281" s="17" t="s">
        <v>12734</v>
      </c>
      <c r="AO281" s="5">
        <v>7.7314063767477226</v>
      </c>
      <c r="AP281" s="5">
        <v>-4.5995823762227932</v>
      </c>
      <c r="AQ281" s="68">
        <v>280</v>
      </c>
      <c r="AR281" s="14">
        <v>0</v>
      </c>
      <c r="AS281" s="42">
        <v>-5.7185254467140227</v>
      </c>
      <c r="AT281" s="19"/>
      <c r="AU281" s="19">
        <v>0</v>
      </c>
      <c r="AV281" s="42">
        <v>0</v>
      </c>
      <c r="AW281" s="114">
        <v>720.5</v>
      </c>
      <c r="AX281" s="172">
        <v>591</v>
      </c>
      <c r="AY281" s="114">
        <v>129.5</v>
      </c>
      <c r="AZ281" s="165">
        <v>632</v>
      </c>
      <c r="BA281" s="165">
        <v>687</v>
      </c>
      <c r="BB281" s="73"/>
    </row>
    <row r="282" spans="1:54">
      <c r="A282" t="s">
        <v>1954</v>
      </c>
      <c r="B282" s="33" t="s">
        <v>5080</v>
      </c>
      <c r="C282" s="33" t="s">
        <v>4343</v>
      </c>
      <c r="D282" s="122" t="s">
        <v>669</v>
      </c>
      <c r="E282" s="33" t="s">
        <v>2665</v>
      </c>
      <c r="F282" s="1" t="s">
        <v>2665</v>
      </c>
      <c r="G282" s="1" t="s">
        <v>1367</v>
      </c>
      <c r="H282" s="1">
        <v>6655</v>
      </c>
      <c r="I282" s="1" t="s">
        <v>6768</v>
      </c>
      <c r="J282" s="1" t="e">
        <v>#VALUE!</v>
      </c>
      <c r="K282" s="1" t="s">
        <v>3396</v>
      </c>
      <c r="L282" s="176">
        <v>23</v>
      </c>
      <c r="M282" s="176">
        <v>0</v>
      </c>
      <c r="N282" s="68">
        <v>0</v>
      </c>
      <c r="O282" s="68">
        <v>4</v>
      </c>
      <c r="P282" s="68">
        <v>0</v>
      </c>
      <c r="Q282" s="68">
        <v>13</v>
      </c>
      <c r="R282" s="68">
        <v>0</v>
      </c>
      <c r="S282" s="68">
        <v>13</v>
      </c>
      <c r="T282" s="68">
        <v>20.2</v>
      </c>
      <c r="U282" s="68">
        <v>21</v>
      </c>
      <c r="V282" s="68">
        <v>15</v>
      </c>
      <c r="W282" s="68">
        <v>9</v>
      </c>
      <c r="X282" s="68">
        <v>30</v>
      </c>
      <c r="Y282" s="68">
        <v>12</v>
      </c>
      <c r="Z282" s="5">
        <v>6.6831683168316838</v>
      </c>
      <c r="AA282" s="5">
        <v>1.6336633663366338</v>
      </c>
      <c r="AB282" s="5">
        <v>0</v>
      </c>
      <c r="AC282" s="5">
        <v>0</v>
      </c>
      <c r="AD282" s="5">
        <v>3.4210526315789473</v>
      </c>
      <c r="AE282" s="5">
        <v>0</v>
      </c>
      <c r="AF282" s="5">
        <v>0</v>
      </c>
      <c r="AG282" s="5">
        <v>1.3274336283185839</v>
      </c>
      <c r="AH282" s="5">
        <v>-0.74995195664872349</v>
      </c>
      <c r="AI282" s="5">
        <v>-0.88094391296438102</v>
      </c>
      <c r="AJ282" s="5">
        <v>3.117590390284426</v>
      </c>
      <c r="AK282" s="68">
        <v>281</v>
      </c>
      <c r="AL282" s="5">
        <v>3.117590390284426</v>
      </c>
      <c r="AM282" s="17">
        <v>146</v>
      </c>
      <c r="AN282" s="17" t="s">
        <v>12734</v>
      </c>
      <c r="AO282" s="5">
        <v>7.7314063767477226</v>
      </c>
      <c r="AP282" s="5">
        <v>-4.6138159864632966</v>
      </c>
      <c r="AQ282" s="68">
        <v>281</v>
      </c>
      <c r="AR282" s="14">
        <v>0</v>
      </c>
      <c r="AS282" s="42">
        <v>-5.7393162196097922</v>
      </c>
      <c r="AT282" s="19"/>
      <c r="AU282" s="19">
        <v>0</v>
      </c>
      <c r="AV282" s="42">
        <v>0</v>
      </c>
      <c r="AW282" s="114">
        <v>143.83000000000001</v>
      </c>
      <c r="AX282" s="172">
        <v>594</v>
      </c>
      <c r="AY282" s="114">
        <v>-450.16999999999996</v>
      </c>
      <c r="AZ282" s="165">
        <v>106</v>
      </c>
      <c r="BA282" s="165">
        <v>164</v>
      </c>
      <c r="BB282" s="73"/>
    </row>
    <row r="283" spans="1:54">
      <c r="A283" s="221" t="s">
        <v>8244</v>
      </c>
      <c r="B283" s="1" t="s">
        <v>4691</v>
      </c>
      <c r="C283" s="1" t="s">
        <v>3954</v>
      </c>
      <c r="D283" s="122" t="s">
        <v>8245</v>
      </c>
      <c r="E283" s="1" t="s">
        <v>1385</v>
      </c>
      <c r="F283" s="1" t="s">
        <v>6289</v>
      </c>
      <c r="G283" s="1" t="s">
        <v>1367</v>
      </c>
      <c r="H283" s="225">
        <v>12580</v>
      </c>
      <c r="I283" s="225" t="s">
        <v>8246</v>
      </c>
      <c r="J283" s="261" t="e">
        <v>#VALUE!</v>
      </c>
      <c r="K283" s="261" t="s">
        <v>8247</v>
      </c>
      <c r="L283" s="177">
        <v>40</v>
      </c>
      <c r="M283" s="177">
        <v>0</v>
      </c>
      <c r="N283" s="230">
        <v>3</v>
      </c>
      <c r="O283" s="97">
        <v>3</v>
      </c>
      <c r="P283" s="97">
        <v>0</v>
      </c>
      <c r="Q283" s="230">
        <v>0</v>
      </c>
      <c r="R283" s="97">
        <v>19</v>
      </c>
      <c r="S283" s="97">
        <v>19</v>
      </c>
      <c r="T283" s="230">
        <v>29.2</v>
      </c>
      <c r="U283" s="230">
        <v>20</v>
      </c>
      <c r="V283" s="230">
        <v>13</v>
      </c>
      <c r="W283" s="230">
        <v>4</v>
      </c>
      <c r="X283" s="230">
        <v>29</v>
      </c>
      <c r="Y283" s="230">
        <v>10</v>
      </c>
      <c r="Z283" s="233">
        <v>4.006849315068493</v>
      </c>
      <c r="AA283" s="233">
        <v>1.0273972602739727</v>
      </c>
      <c r="AB283" s="233">
        <v>1.4285714285714286</v>
      </c>
      <c r="AC283" s="267">
        <v>0</v>
      </c>
      <c r="AD283" s="233">
        <v>0</v>
      </c>
      <c r="AE283" s="267">
        <v>0</v>
      </c>
      <c r="AF283" s="267">
        <v>0</v>
      </c>
      <c r="AG283" s="233">
        <v>1.2831858407079646</v>
      </c>
      <c r="AH283" s="233">
        <v>0.12106171692334912</v>
      </c>
      <c r="AI283" s="233">
        <v>0.28469820363568771</v>
      </c>
      <c r="AJ283" s="237">
        <v>3.1175171898384297</v>
      </c>
      <c r="AK283" s="268">
        <v>282</v>
      </c>
      <c r="AL283" s="269">
        <v>3.1175171898384297</v>
      </c>
      <c r="AM283" s="270">
        <v>147</v>
      </c>
      <c r="AN283" s="277" t="s">
        <v>12734</v>
      </c>
      <c r="AO283" s="233">
        <v>7.7314063767477226</v>
      </c>
      <c r="AP283" s="233">
        <v>-4.6138891869092928</v>
      </c>
      <c r="AQ283" s="230">
        <v>282</v>
      </c>
      <c r="AR283" s="233">
        <v>0</v>
      </c>
      <c r="AS283" s="249">
        <v>-5.7394231421559949</v>
      </c>
      <c r="AT283" s="233"/>
      <c r="AU283" s="233">
        <v>0</v>
      </c>
      <c r="AV283" s="283">
        <v>0</v>
      </c>
      <c r="AW283" s="289">
        <v>0</v>
      </c>
      <c r="AX283" s="291">
        <v>595</v>
      </c>
      <c r="AY283" s="292">
        <v>0</v>
      </c>
      <c r="AZ283" s="293">
        <v>0</v>
      </c>
      <c r="BA283" s="293">
        <v>0</v>
      </c>
      <c r="BB283" s="289"/>
    </row>
    <row r="284" spans="1:54">
      <c r="A284" t="s">
        <v>10277</v>
      </c>
      <c r="B284" s="1" t="s">
        <v>5150</v>
      </c>
      <c r="C284" s="1" t="s">
        <v>4731</v>
      </c>
      <c r="D284" s="122" t="s">
        <v>10259</v>
      </c>
      <c r="E284" s="1" t="s">
        <v>2665</v>
      </c>
      <c r="F284" s="1" t="s">
        <v>2665</v>
      </c>
      <c r="G284" s="1" t="s">
        <v>1367</v>
      </c>
      <c r="H284" s="1">
        <v>14288</v>
      </c>
      <c r="I284" s="1" t="s">
        <v>11598</v>
      </c>
      <c r="J284" s="1" t="e">
        <v>#VALUE!</v>
      </c>
      <c r="K284" s="1" t="s">
        <v>10278</v>
      </c>
      <c r="L284" s="176">
        <v>32</v>
      </c>
      <c r="M284" s="176">
        <v>3</v>
      </c>
      <c r="N284" s="68">
        <v>3</v>
      </c>
      <c r="O284" s="68">
        <v>3</v>
      </c>
      <c r="P284" s="68">
        <v>0</v>
      </c>
      <c r="Q284" s="68">
        <v>0</v>
      </c>
      <c r="R284" s="68">
        <v>1</v>
      </c>
      <c r="S284" s="68">
        <v>1</v>
      </c>
      <c r="T284" s="68">
        <v>49</v>
      </c>
      <c r="U284" s="68">
        <v>41</v>
      </c>
      <c r="V284" s="68">
        <v>26</v>
      </c>
      <c r="W284" s="68">
        <v>8</v>
      </c>
      <c r="X284" s="68">
        <v>40</v>
      </c>
      <c r="Y284" s="68">
        <v>13</v>
      </c>
      <c r="Z284" s="5">
        <v>4.7755102040816331</v>
      </c>
      <c r="AA284" s="5">
        <v>1.1020408163265305</v>
      </c>
      <c r="AB284" s="5">
        <v>1.4285714285714286</v>
      </c>
      <c r="AC284" s="5">
        <v>0</v>
      </c>
      <c r="AD284" s="5">
        <v>0</v>
      </c>
      <c r="AE284" s="5">
        <v>0</v>
      </c>
      <c r="AF284" s="5">
        <v>0</v>
      </c>
      <c r="AG284" s="5">
        <v>1.7699115044247786</v>
      </c>
      <c r="AH284" s="5">
        <v>-0.43254443917895224</v>
      </c>
      <c r="AI284" s="5">
        <v>0.34017144640898866</v>
      </c>
      <c r="AJ284" s="5">
        <v>3.1061099402262435</v>
      </c>
      <c r="AK284" s="68">
        <v>283</v>
      </c>
      <c r="AL284" s="5">
        <v>3.1061099402262435</v>
      </c>
      <c r="AM284" s="17">
        <v>148</v>
      </c>
      <c r="AN284" s="17" t="s">
        <v>12734</v>
      </c>
      <c r="AO284" s="5">
        <v>7.7314063767477226</v>
      </c>
      <c r="AP284" s="5">
        <v>-4.625296436521479</v>
      </c>
      <c r="AQ284" s="68">
        <v>283</v>
      </c>
      <c r="AR284" s="14">
        <v>0</v>
      </c>
      <c r="AS284" s="42">
        <v>-5.7560855020242903</v>
      </c>
      <c r="AT284" s="19"/>
      <c r="AU284" s="19">
        <v>0</v>
      </c>
      <c r="AV284" s="42">
        <v>0</v>
      </c>
      <c r="AW284" s="114">
        <v>0</v>
      </c>
      <c r="AX284" s="172">
        <v>597</v>
      </c>
      <c r="AY284" s="114">
        <v>0</v>
      </c>
      <c r="AZ284" s="165">
        <v>0</v>
      </c>
      <c r="BA284" s="165">
        <v>0</v>
      </c>
      <c r="BB284" s="73"/>
    </row>
    <row r="285" spans="1:54">
      <c r="A285" s="221" t="s">
        <v>11724</v>
      </c>
      <c r="B285" s="1" t="s">
        <v>11725</v>
      </c>
      <c r="C285" s="1" t="s">
        <v>4358</v>
      </c>
      <c r="D285" s="122" t="s">
        <v>11123</v>
      </c>
      <c r="E285" s="1" t="s">
        <v>1471</v>
      </c>
      <c r="F285" s="1" t="s">
        <v>6289</v>
      </c>
      <c r="G285" s="1" t="s">
        <v>1367</v>
      </c>
      <c r="H285" s="225">
        <v>17611</v>
      </c>
      <c r="I285" s="225" t="s">
        <v>11726</v>
      </c>
      <c r="J285" s="261" t="e">
        <v>#VALUE!</v>
      </c>
      <c r="K285" s="261" t="s">
        <v>11512</v>
      </c>
      <c r="L285" s="177">
        <v>23</v>
      </c>
      <c r="M285" s="177">
        <v>15</v>
      </c>
      <c r="N285" s="230">
        <v>5</v>
      </c>
      <c r="O285" s="97">
        <v>5</v>
      </c>
      <c r="P285" s="97">
        <v>0</v>
      </c>
      <c r="Q285" s="230">
        <v>1</v>
      </c>
      <c r="R285" s="97">
        <v>0</v>
      </c>
      <c r="S285" s="97">
        <v>1</v>
      </c>
      <c r="T285" s="230">
        <v>84.2</v>
      </c>
      <c r="U285" s="230">
        <v>86</v>
      </c>
      <c r="V285" s="230">
        <v>50</v>
      </c>
      <c r="W285" s="230">
        <v>23</v>
      </c>
      <c r="X285" s="230">
        <v>68</v>
      </c>
      <c r="Y285" s="230">
        <v>30</v>
      </c>
      <c r="Z285" s="233">
        <v>5.3444180522565317</v>
      </c>
      <c r="AA285" s="233">
        <v>1.3776722090261282</v>
      </c>
      <c r="AB285" s="233">
        <v>2.3809523809523809</v>
      </c>
      <c r="AC285" s="267">
        <v>0</v>
      </c>
      <c r="AD285" s="233">
        <v>0.26315789473684209</v>
      </c>
      <c r="AE285" s="267">
        <v>0</v>
      </c>
      <c r="AF285" s="267">
        <v>0</v>
      </c>
      <c r="AG285" s="233">
        <v>3.0088495575221237</v>
      </c>
      <c r="AH285" s="233">
        <v>-1.4946504109994843</v>
      </c>
      <c r="AI285" s="233">
        <v>-1.0701038662268856</v>
      </c>
      <c r="AJ285" s="237">
        <v>3.0882055559849766</v>
      </c>
      <c r="AK285" s="268">
        <v>284</v>
      </c>
      <c r="AL285" s="269">
        <v>3.0882055559849766</v>
      </c>
      <c r="AM285" s="270">
        <v>149</v>
      </c>
      <c r="AN285" s="277" t="s">
        <v>12734</v>
      </c>
      <c r="AO285" s="233">
        <v>7.7314063767477226</v>
      </c>
      <c r="AP285" s="233">
        <v>-4.643200820762746</v>
      </c>
      <c r="AQ285" s="230">
        <v>284</v>
      </c>
      <c r="AR285" s="233">
        <v>0</v>
      </c>
      <c r="AS285" s="249">
        <v>-5.7822381070422004</v>
      </c>
      <c r="AT285" s="233"/>
      <c r="AU285" s="233">
        <v>0</v>
      </c>
      <c r="AV285" s="283">
        <v>0</v>
      </c>
      <c r="AW285" s="289">
        <v>0</v>
      </c>
      <c r="AX285" s="291">
        <v>598</v>
      </c>
      <c r="AY285" s="292">
        <v>0</v>
      </c>
      <c r="AZ285" s="293">
        <v>0</v>
      </c>
      <c r="BA285" s="293">
        <v>0</v>
      </c>
      <c r="BB285" s="289"/>
    </row>
    <row r="286" spans="1:54">
      <c r="A286" s="185" t="s">
        <v>11644</v>
      </c>
      <c r="B286" s="1" t="s">
        <v>4550</v>
      </c>
      <c r="C286" s="1" t="s">
        <v>4065</v>
      </c>
      <c r="D286" s="122" t="s">
        <v>11130</v>
      </c>
      <c r="E286" s="1" t="s">
        <v>1380</v>
      </c>
      <c r="F286" s="1" t="s">
        <v>3643</v>
      </c>
      <c r="G286" s="1" t="s">
        <v>1367</v>
      </c>
      <c r="H286" s="1">
        <v>13527</v>
      </c>
      <c r="I286" s="1" t="s">
        <v>11645</v>
      </c>
      <c r="J286" s="1" t="e">
        <v>#VALUE!</v>
      </c>
      <c r="K286" s="1" t="s">
        <v>11646</v>
      </c>
      <c r="L286" s="176">
        <v>44</v>
      </c>
      <c r="M286" s="176">
        <v>0</v>
      </c>
      <c r="N286" s="68">
        <v>3</v>
      </c>
      <c r="O286" s="68">
        <v>6</v>
      </c>
      <c r="P286" s="68">
        <v>0</v>
      </c>
      <c r="Q286" s="68">
        <v>0</v>
      </c>
      <c r="R286" s="68">
        <v>8</v>
      </c>
      <c r="S286" s="68">
        <v>8</v>
      </c>
      <c r="T286" s="68">
        <v>47.1</v>
      </c>
      <c r="U286" s="68">
        <v>34</v>
      </c>
      <c r="V286" s="68">
        <v>24</v>
      </c>
      <c r="W286" s="68">
        <v>6</v>
      </c>
      <c r="X286" s="68">
        <v>47</v>
      </c>
      <c r="Y286" s="68">
        <v>24</v>
      </c>
      <c r="Z286" s="5">
        <v>4.5859872611464967</v>
      </c>
      <c r="AA286" s="5">
        <v>1.2314225053078556</v>
      </c>
      <c r="AB286" s="5">
        <v>1.4285714285714286</v>
      </c>
      <c r="AC286" s="5">
        <v>0</v>
      </c>
      <c r="AD286" s="5">
        <v>0</v>
      </c>
      <c r="AE286" s="5">
        <v>0</v>
      </c>
      <c r="AF286" s="5">
        <v>0</v>
      </c>
      <c r="AG286" s="5">
        <v>2.0796460176991149</v>
      </c>
      <c r="AH286" s="5">
        <v>-0.27514175872957619</v>
      </c>
      <c r="AI286" s="5">
        <v>-0.17034737236171932</v>
      </c>
      <c r="AJ286" s="5">
        <v>3.0627283151792479</v>
      </c>
      <c r="AK286" s="68">
        <v>285</v>
      </c>
      <c r="AL286" s="5">
        <v>3.0627283151792479</v>
      </c>
      <c r="AM286" s="17">
        <v>150</v>
      </c>
      <c r="AN286" s="17" t="s">
        <v>12734</v>
      </c>
      <c r="AO286" s="5">
        <v>7.7314063767477226</v>
      </c>
      <c r="AP286" s="5">
        <v>-4.6686780615684746</v>
      </c>
      <c r="AQ286" s="68">
        <v>285</v>
      </c>
      <c r="AR286" s="14">
        <v>0</v>
      </c>
      <c r="AS286" s="42">
        <v>-5.8194522444713286</v>
      </c>
      <c r="AT286" s="19"/>
      <c r="AU286" s="19">
        <v>0</v>
      </c>
      <c r="AV286" s="42">
        <v>0</v>
      </c>
      <c r="AW286" s="114">
        <v>723</v>
      </c>
      <c r="AX286" s="172">
        <v>599</v>
      </c>
      <c r="AY286" s="114">
        <v>124</v>
      </c>
      <c r="AZ286" s="165">
        <v>686</v>
      </c>
      <c r="BA286" s="165">
        <v>707</v>
      </c>
      <c r="BB286" s="73"/>
    </row>
    <row r="287" spans="1:54">
      <c r="A287" s="223" t="s">
        <v>2649</v>
      </c>
      <c r="B287" s="26" t="s">
        <v>4987</v>
      </c>
      <c r="C287" s="26" t="s">
        <v>3984</v>
      </c>
      <c r="D287" s="122" t="s">
        <v>1350</v>
      </c>
      <c r="E287" s="26" t="s">
        <v>1382</v>
      </c>
      <c r="F287" s="1" t="s">
        <v>6289</v>
      </c>
      <c r="G287" s="1" t="s">
        <v>1367</v>
      </c>
      <c r="H287" s="115">
        <v>14078</v>
      </c>
      <c r="I287" s="115" t="s">
        <v>6905</v>
      </c>
      <c r="J287" s="115" t="e">
        <v>#VALUE!</v>
      </c>
      <c r="K287" s="115" t="s">
        <v>3874</v>
      </c>
      <c r="L287" s="178">
        <v>29</v>
      </c>
      <c r="M287" s="178">
        <v>24</v>
      </c>
      <c r="N287" s="116">
        <v>6</v>
      </c>
      <c r="O287" s="116">
        <v>7</v>
      </c>
      <c r="P287" s="116">
        <v>0</v>
      </c>
      <c r="Q287" s="116">
        <v>0</v>
      </c>
      <c r="R287" s="116">
        <v>0</v>
      </c>
      <c r="S287" s="116">
        <v>0</v>
      </c>
      <c r="T287" s="116">
        <v>126.2</v>
      </c>
      <c r="U287" s="116">
        <v>143</v>
      </c>
      <c r="V287" s="116">
        <v>67</v>
      </c>
      <c r="W287" s="116">
        <v>26</v>
      </c>
      <c r="X287" s="116">
        <v>104</v>
      </c>
      <c r="Y287" s="116">
        <v>55</v>
      </c>
      <c r="Z287" s="117">
        <v>4.7781299524564185</v>
      </c>
      <c r="AA287" s="117">
        <v>1.5689381933438986</v>
      </c>
      <c r="AB287" s="117">
        <v>2.8571428571428572</v>
      </c>
      <c r="AC287" s="117">
        <v>0</v>
      </c>
      <c r="AD287" s="117">
        <v>0</v>
      </c>
      <c r="AE287" s="117">
        <v>0</v>
      </c>
      <c r="AF287" s="117">
        <v>0</v>
      </c>
      <c r="AG287" s="117">
        <v>4.6017699115044248</v>
      </c>
      <c r="AH287" s="117">
        <v>-1.1608828062000012</v>
      </c>
      <c r="AI287" s="117">
        <v>-3.2583915825763081</v>
      </c>
      <c r="AJ287" s="117">
        <v>3.0396383798709734</v>
      </c>
      <c r="AK287" s="116">
        <v>286</v>
      </c>
      <c r="AL287" s="117">
        <v>3.0396383798709734</v>
      </c>
      <c r="AM287" s="120">
        <v>151</v>
      </c>
      <c r="AN287" s="120" t="s">
        <v>12734</v>
      </c>
      <c r="AO287" s="27">
        <v>7.7314063767477226</v>
      </c>
      <c r="AP287" s="27">
        <v>-4.6917679968767487</v>
      </c>
      <c r="AQ287" s="116">
        <v>286</v>
      </c>
      <c r="AR287" s="117">
        <v>0</v>
      </c>
      <c r="AS287" s="118">
        <v>-5.853179288633763</v>
      </c>
      <c r="AT287" s="117"/>
      <c r="AU287" s="117">
        <v>0</v>
      </c>
      <c r="AV287" s="118">
        <v>0</v>
      </c>
      <c r="AW287" s="121">
        <v>646</v>
      </c>
      <c r="AX287" s="173">
        <v>600</v>
      </c>
      <c r="AY287" s="121">
        <v>46</v>
      </c>
      <c r="AZ287" s="166">
        <v>604</v>
      </c>
      <c r="BA287" s="166">
        <v>684</v>
      </c>
      <c r="BB287" s="121"/>
    </row>
    <row r="288" spans="1:54">
      <c r="A288" s="224" t="s">
        <v>12593</v>
      </c>
      <c r="B288" s="1" t="s">
        <v>4882</v>
      </c>
      <c r="C288" s="1" t="s">
        <v>3977</v>
      </c>
      <c r="D288" s="122" t="s">
        <v>10427</v>
      </c>
      <c r="E288" s="1" t="s">
        <v>1388</v>
      </c>
      <c r="F288" s="1" t="s">
        <v>3643</v>
      </c>
      <c r="G288" s="1" t="s">
        <v>1367</v>
      </c>
      <c r="H288" s="1">
        <v>15091</v>
      </c>
      <c r="I288" s="1" t="s">
        <v>12594</v>
      </c>
      <c r="J288" s="1" t="e">
        <v>#VALUE!</v>
      </c>
      <c r="K288" s="1" t="s">
        <v>12595</v>
      </c>
      <c r="L288" s="176">
        <v>36</v>
      </c>
      <c r="M288" s="176">
        <v>2</v>
      </c>
      <c r="N288" s="68">
        <v>1</v>
      </c>
      <c r="O288" s="68">
        <v>1</v>
      </c>
      <c r="P288" s="68">
        <v>0</v>
      </c>
      <c r="Q288" s="68">
        <v>1</v>
      </c>
      <c r="R288" s="68">
        <v>2</v>
      </c>
      <c r="S288" s="68">
        <v>3</v>
      </c>
      <c r="T288" s="68">
        <v>45.1</v>
      </c>
      <c r="U288" s="68">
        <v>46</v>
      </c>
      <c r="V288" s="68">
        <v>15</v>
      </c>
      <c r="W288" s="68">
        <v>7</v>
      </c>
      <c r="X288" s="68">
        <v>39</v>
      </c>
      <c r="Y288" s="68">
        <v>12</v>
      </c>
      <c r="Z288" s="5">
        <v>2.9933481152993346</v>
      </c>
      <c r="AA288" s="5">
        <v>1.286031042128603</v>
      </c>
      <c r="AB288" s="5">
        <v>0.47619047619047616</v>
      </c>
      <c r="AC288" s="5">
        <v>0</v>
      </c>
      <c r="AD288" s="5">
        <v>0.26315789473684209</v>
      </c>
      <c r="AE288" s="5">
        <v>0</v>
      </c>
      <c r="AF288" s="5">
        <v>0</v>
      </c>
      <c r="AG288" s="5">
        <v>1.7256637168141591</v>
      </c>
      <c r="AH288" s="5">
        <v>0.85510119808313334</v>
      </c>
      <c r="AI288" s="5">
        <v>-0.3713573855155492</v>
      </c>
      <c r="AJ288" s="5">
        <v>2.9487559003090613</v>
      </c>
      <c r="AK288" s="68">
        <v>287</v>
      </c>
      <c r="AL288" s="5">
        <v>2.9487559003090613</v>
      </c>
      <c r="AM288" s="17">
        <v>152</v>
      </c>
      <c r="AN288" s="17" t="s">
        <v>12734</v>
      </c>
      <c r="AO288" s="5">
        <v>7.7314063767477226</v>
      </c>
      <c r="AP288" s="5">
        <v>-4.7826504764386613</v>
      </c>
      <c r="AQ288" s="68">
        <v>287</v>
      </c>
      <c r="AR288" s="14">
        <v>0</v>
      </c>
      <c r="AS288" s="42">
        <v>-5.9859296563092297</v>
      </c>
      <c r="AT288" s="19"/>
      <c r="AU288" s="19">
        <v>0</v>
      </c>
      <c r="AV288" s="42">
        <v>0</v>
      </c>
      <c r="AW288" s="114">
        <v>749</v>
      </c>
      <c r="AX288" s="172">
        <v>604</v>
      </c>
      <c r="AY288" s="114">
        <v>145</v>
      </c>
      <c r="AZ288" s="165">
        <v>739</v>
      </c>
      <c r="BA288" s="165">
        <v>739</v>
      </c>
      <c r="BB288" s="105"/>
    </row>
    <row r="289" spans="1:54">
      <c r="A289" s="185" t="s">
        <v>9151</v>
      </c>
      <c r="B289" s="1" t="s">
        <v>9152</v>
      </c>
      <c r="C289" s="1" t="s">
        <v>4043</v>
      </c>
      <c r="D289" s="122" t="s">
        <v>8492</v>
      </c>
      <c r="E289" s="1" t="s">
        <v>1369</v>
      </c>
      <c r="F289" s="1" t="s">
        <v>3643</v>
      </c>
      <c r="G289" s="1" t="s">
        <v>1367</v>
      </c>
      <c r="H289" s="1">
        <v>12763</v>
      </c>
      <c r="I289" s="1" t="s">
        <v>8941</v>
      </c>
      <c r="J289" s="1" t="e">
        <v>#VALUE!</v>
      </c>
      <c r="K289" s="1" t="s">
        <v>9153</v>
      </c>
      <c r="L289" s="176">
        <v>61</v>
      </c>
      <c r="M289" s="176">
        <v>1</v>
      </c>
      <c r="N289" s="68">
        <v>2</v>
      </c>
      <c r="O289" s="68">
        <v>3</v>
      </c>
      <c r="P289" s="68">
        <v>0</v>
      </c>
      <c r="Q289" s="68">
        <v>0</v>
      </c>
      <c r="R289" s="68">
        <v>7</v>
      </c>
      <c r="S289" s="68">
        <v>7</v>
      </c>
      <c r="T289" s="68">
        <v>69</v>
      </c>
      <c r="U289" s="68">
        <v>69</v>
      </c>
      <c r="V289" s="68">
        <v>37</v>
      </c>
      <c r="W289" s="68">
        <v>13</v>
      </c>
      <c r="X289" s="68">
        <v>72</v>
      </c>
      <c r="Y289" s="68">
        <v>21</v>
      </c>
      <c r="Z289" s="5">
        <v>4.8260869565217392</v>
      </c>
      <c r="AA289" s="5">
        <v>1.3043478260869565</v>
      </c>
      <c r="AB289" s="5">
        <v>0.95238095238095233</v>
      </c>
      <c r="AC289" s="5">
        <v>0</v>
      </c>
      <c r="AD289" s="5">
        <v>0</v>
      </c>
      <c r="AE289" s="5">
        <v>0</v>
      </c>
      <c r="AF289" s="5">
        <v>0</v>
      </c>
      <c r="AG289" s="5">
        <v>3.1858407079646014</v>
      </c>
      <c r="AH289" s="5">
        <v>-0.68169972293088732</v>
      </c>
      <c r="AI289" s="5">
        <v>-0.53167607930244931</v>
      </c>
      <c r="AJ289" s="5">
        <v>2.9248458581122172</v>
      </c>
      <c r="AK289" s="68">
        <v>288</v>
      </c>
      <c r="AL289" s="5">
        <v>2.9248458581122172</v>
      </c>
      <c r="AM289" s="17">
        <v>153</v>
      </c>
      <c r="AN289" s="17" t="s">
        <v>12734</v>
      </c>
      <c r="AO289" s="5">
        <v>7.7314063767477226</v>
      </c>
      <c r="AP289" s="5">
        <v>-4.8065605186355054</v>
      </c>
      <c r="AQ289" s="68">
        <v>288</v>
      </c>
      <c r="AR289" s="14">
        <v>0</v>
      </c>
      <c r="AS289" s="42">
        <v>-6.0208546155320333</v>
      </c>
      <c r="AT289" s="19"/>
      <c r="AU289" s="19">
        <v>0</v>
      </c>
      <c r="AV289" s="42">
        <v>0</v>
      </c>
      <c r="AW289" s="114">
        <v>0</v>
      </c>
      <c r="AX289" s="172">
        <v>606</v>
      </c>
      <c r="AY289" s="114">
        <v>0</v>
      </c>
      <c r="AZ289" s="165">
        <v>0</v>
      </c>
      <c r="BA289" s="165">
        <v>0</v>
      </c>
      <c r="BB289" s="73"/>
    </row>
    <row r="290" spans="1:54">
      <c r="A290" s="223" t="s">
        <v>12371</v>
      </c>
      <c r="B290" s="33" t="s">
        <v>12373</v>
      </c>
      <c r="C290" s="33" t="s">
        <v>4293</v>
      </c>
      <c r="D290" s="122" t="s">
        <v>12372</v>
      </c>
      <c r="E290" s="33" t="s">
        <v>1490</v>
      </c>
      <c r="F290" s="115" t="s">
        <v>3643</v>
      </c>
      <c r="G290" s="1" t="s">
        <v>1367</v>
      </c>
      <c r="H290" s="115">
        <v>19487</v>
      </c>
      <c r="I290" s="115" t="s">
        <v>12374</v>
      </c>
      <c r="J290" s="115" t="e">
        <v>#VALUE!</v>
      </c>
      <c r="K290" s="115" t="s">
        <v>12375</v>
      </c>
      <c r="L290" s="178">
        <v>11</v>
      </c>
      <c r="M290" s="178">
        <v>6</v>
      </c>
      <c r="N290" s="116">
        <v>2</v>
      </c>
      <c r="O290" s="116">
        <v>2</v>
      </c>
      <c r="P290" s="116">
        <v>0</v>
      </c>
      <c r="Q290" s="116">
        <v>1</v>
      </c>
      <c r="R290" s="116">
        <v>1</v>
      </c>
      <c r="S290" s="116">
        <v>2</v>
      </c>
      <c r="T290" s="116">
        <v>49</v>
      </c>
      <c r="U290" s="116">
        <v>50</v>
      </c>
      <c r="V290" s="116">
        <v>21</v>
      </c>
      <c r="W290" s="116">
        <v>8</v>
      </c>
      <c r="X290" s="116">
        <v>38</v>
      </c>
      <c r="Y290" s="116">
        <v>12</v>
      </c>
      <c r="Z290" s="117">
        <v>3.8571428571428572</v>
      </c>
      <c r="AA290" s="117">
        <v>1.2653061224489797</v>
      </c>
      <c r="AB290" s="117">
        <v>0.95238095238095233</v>
      </c>
      <c r="AC290" s="117">
        <v>0</v>
      </c>
      <c r="AD290" s="117">
        <v>0.26315789473684209</v>
      </c>
      <c r="AE290" s="117">
        <v>0</v>
      </c>
      <c r="AF290" s="117">
        <v>0</v>
      </c>
      <c r="AG290" s="117">
        <v>1.6814159292035398</v>
      </c>
      <c r="AH290" s="117">
        <v>0.26435852405245835</v>
      </c>
      <c r="AI290" s="117">
        <v>-0.30015127624322402</v>
      </c>
      <c r="AJ290" s="117">
        <v>2.8611620241305689</v>
      </c>
      <c r="AK290" s="116">
        <v>289</v>
      </c>
      <c r="AL290" s="117">
        <v>2.8611620241305689</v>
      </c>
      <c r="AM290" s="120">
        <v>154</v>
      </c>
      <c r="AN290" s="120" t="s">
        <v>12734</v>
      </c>
      <c r="AO290" s="34">
        <v>7.7314063767477226</v>
      </c>
      <c r="AP290" s="117">
        <v>-4.8702443526171537</v>
      </c>
      <c r="AQ290" s="116">
        <v>289</v>
      </c>
      <c r="AR290" s="117">
        <v>0</v>
      </c>
      <c r="AS290" s="118">
        <v>-6.1138764214598522</v>
      </c>
      <c r="AT290" s="117"/>
      <c r="AU290" s="117">
        <v>0</v>
      </c>
      <c r="AV290" s="118">
        <v>0</v>
      </c>
      <c r="AW290" s="121">
        <v>574</v>
      </c>
      <c r="AX290" s="173">
        <v>609</v>
      </c>
      <c r="AY290" s="121">
        <v>-35</v>
      </c>
      <c r="AZ290" s="166">
        <v>506</v>
      </c>
      <c r="BA290" s="166">
        <v>647</v>
      </c>
      <c r="BB290" s="121"/>
    </row>
    <row r="291" spans="1:54">
      <c r="A291" s="185" t="s">
        <v>12696</v>
      </c>
      <c r="B291" s="1" t="s">
        <v>12705</v>
      </c>
      <c r="C291" s="1" t="s">
        <v>12704</v>
      </c>
      <c r="D291" s="122" t="s">
        <v>12643</v>
      </c>
      <c r="E291" s="1" t="s">
        <v>1407</v>
      </c>
      <c r="F291" s="1" t="s">
        <v>3643</v>
      </c>
      <c r="G291" s="1" t="s">
        <v>1367</v>
      </c>
      <c r="H291" s="1">
        <v>21032</v>
      </c>
      <c r="I291" s="1" t="s">
        <v>12706</v>
      </c>
      <c r="J291" s="1" t="e">
        <v>#VALUE!</v>
      </c>
      <c r="K291" s="1" t="s">
        <v>12663</v>
      </c>
      <c r="L291" s="176">
        <v>21</v>
      </c>
      <c r="M291" s="176">
        <v>1</v>
      </c>
      <c r="N291" s="68">
        <v>2</v>
      </c>
      <c r="O291" s="68">
        <v>3</v>
      </c>
      <c r="P291" s="68">
        <v>0</v>
      </c>
      <c r="Q291" s="68">
        <v>1</v>
      </c>
      <c r="R291" s="68">
        <v>4</v>
      </c>
      <c r="S291" s="68">
        <v>5</v>
      </c>
      <c r="T291" s="68">
        <v>23.1</v>
      </c>
      <c r="U291" s="68">
        <v>20</v>
      </c>
      <c r="V291" s="68">
        <v>6</v>
      </c>
      <c r="W291" s="68">
        <v>2</v>
      </c>
      <c r="X291" s="68">
        <v>21</v>
      </c>
      <c r="Y291" s="68">
        <v>6</v>
      </c>
      <c r="Z291" s="5">
        <v>2.3376623376623376</v>
      </c>
      <c r="AA291" s="5">
        <v>1.1255411255411254</v>
      </c>
      <c r="AB291" s="5">
        <v>0.95238095238095233</v>
      </c>
      <c r="AC291" s="5">
        <v>0</v>
      </c>
      <c r="AD291" s="5">
        <v>0.26315789473684209</v>
      </c>
      <c r="AE291" s="5">
        <v>0</v>
      </c>
      <c r="AF291" s="5">
        <v>0</v>
      </c>
      <c r="AG291" s="5">
        <v>0.92920353982300874</v>
      </c>
      <c r="AH291" s="5">
        <v>0.72162952459860796</v>
      </c>
      <c r="AI291" s="5">
        <v>-1.021900555179223E-2</v>
      </c>
      <c r="AJ291" s="5">
        <v>2.856152905987619</v>
      </c>
      <c r="AK291" s="68">
        <v>290</v>
      </c>
      <c r="AL291" s="5">
        <v>2.856152905987619</v>
      </c>
      <c r="AM291" s="17">
        <v>155</v>
      </c>
      <c r="AN291" s="17" t="s">
        <v>12734</v>
      </c>
      <c r="AO291" s="5">
        <v>7.7314063767477226</v>
      </c>
      <c r="AP291" s="5">
        <v>-4.8752534707601036</v>
      </c>
      <c r="AQ291" s="68">
        <v>290</v>
      </c>
      <c r="AR291" s="14">
        <v>0</v>
      </c>
      <c r="AS291" s="42">
        <v>-6.1211931482746555</v>
      </c>
      <c r="AT291" s="19"/>
      <c r="AU291" s="19">
        <v>0</v>
      </c>
      <c r="AV291" s="42">
        <v>0</v>
      </c>
      <c r="AW291" s="114">
        <v>502.5</v>
      </c>
      <c r="AX291" s="172">
        <v>610</v>
      </c>
      <c r="AY291" s="114">
        <v>-107.5</v>
      </c>
      <c r="AZ291" s="165">
        <v>403</v>
      </c>
      <c r="BA291" s="165">
        <v>673</v>
      </c>
      <c r="BB291" s="73"/>
    </row>
    <row r="292" spans="1:54">
      <c r="A292" t="s">
        <v>10859</v>
      </c>
      <c r="B292" s="1" t="s">
        <v>10860</v>
      </c>
      <c r="C292" s="1" t="s">
        <v>4461</v>
      </c>
      <c r="D292" s="122" t="s">
        <v>10774</v>
      </c>
      <c r="E292" s="1" t="s">
        <v>1396</v>
      </c>
      <c r="F292" s="1" t="s">
        <v>6289</v>
      </c>
      <c r="G292" s="1" t="s">
        <v>1367</v>
      </c>
      <c r="H292" s="1">
        <v>16631</v>
      </c>
      <c r="I292" s="1" t="s">
        <v>10861</v>
      </c>
      <c r="J292" s="1" t="e">
        <v>#VALUE!</v>
      </c>
      <c r="K292" s="1" t="s">
        <v>11156</v>
      </c>
      <c r="L292" s="176">
        <v>32</v>
      </c>
      <c r="M292" s="176">
        <v>0</v>
      </c>
      <c r="N292" s="68">
        <v>3</v>
      </c>
      <c r="O292" s="68">
        <v>2</v>
      </c>
      <c r="P292" s="68">
        <v>0</v>
      </c>
      <c r="Q292" s="68">
        <v>1</v>
      </c>
      <c r="R292" s="68">
        <v>4</v>
      </c>
      <c r="S292" s="68">
        <v>5</v>
      </c>
      <c r="T292" s="68">
        <v>38.1</v>
      </c>
      <c r="U292" s="68">
        <v>36</v>
      </c>
      <c r="V292" s="68">
        <v>19</v>
      </c>
      <c r="W292" s="68">
        <v>8</v>
      </c>
      <c r="X292" s="68">
        <v>39</v>
      </c>
      <c r="Y292" s="68">
        <v>14</v>
      </c>
      <c r="Z292" s="5">
        <v>4.4881889763779528</v>
      </c>
      <c r="AA292" s="5">
        <v>1.3123359580052494</v>
      </c>
      <c r="AB292" s="5">
        <v>1.4285714285714286</v>
      </c>
      <c r="AC292" s="5">
        <v>0</v>
      </c>
      <c r="AD292" s="5">
        <v>0.26315789473684209</v>
      </c>
      <c r="AE292" s="5">
        <v>0</v>
      </c>
      <c r="AF292" s="5">
        <v>0</v>
      </c>
      <c r="AG292" s="5">
        <v>1.7256637168141591</v>
      </c>
      <c r="AH292" s="5">
        <v>-0.15200987712651359</v>
      </c>
      <c r="AI292" s="5">
        <v>-0.4340414467186901</v>
      </c>
      <c r="AJ292" s="5">
        <v>2.8313417162772256</v>
      </c>
      <c r="AK292" s="68">
        <v>291</v>
      </c>
      <c r="AL292" s="5">
        <v>2.8313417162772256</v>
      </c>
      <c r="AM292" s="17">
        <v>156</v>
      </c>
      <c r="AN292" s="17" t="s">
        <v>12734</v>
      </c>
      <c r="AO292" s="5">
        <v>7.7314063767477226</v>
      </c>
      <c r="AP292" s="5">
        <v>-4.9000646604704965</v>
      </c>
      <c r="AQ292" s="68">
        <v>291</v>
      </c>
      <c r="AR292" s="14">
        <v>0</v>
      </c>
      <c r="AS292" s="42">
        <v>-6.1574343971093848</v>
      </c>
      <c r="AT292" s="19"/>
      <c r="AU292" s="19">
        <v>0</v>
      </c>
      <c r="AV292" s="42">
        <v>0</v>
      </c>
      <c r="AW292" s="114">
        <v>0</v>
      </c>
      <c r="AX292" s="172">
        <v>611</v>
      </c>
      <c r="AY292" s="114">
        <v>0</v>
      </c>
      <c r="AZ292" s="165">
        <v>0</v>
      </c>
      <c r="BA292" s="165">
        <v>0</v>
      </c>
      <c r="BB292" s="73"/>
    </row>
    <row r="293" spans="1:54">
      <c r="A293" s="222" t="s">
        <v>12089</v>
      </c>
      <c r="B293" s="33" t="s">
        <v>5375</v>
      </c>
      <c r="C293" s="33" t="s">
        <v>3944</v>
      </c>
      <c r="D293" s="122" t="s">
        <v>12090</v>
      </c>
      <c r="E293" s="33" t="s">
        <v>1371</v>
      </c>
      <c r="F293" s="1" t="s">
        <v>6289</v>
      </c>
      <c r="G293" s="1" t="s">
        <v>1367</v>
      </c>
      <c r="H293" s="1">
        <v>19716</v>
      </c>
      <c r="I293" s="1" t="s">
        <v>12091</v>
      </c>
      <c r="J293" s="1" t="e">
        <v>#VALUE!</v>
      </c>
      <c r="K293" s="1" t="s">
        <v>11344</v>
      </c>
      <c r="L293" s="176">
        <v>14</v>
      </c>
      <c r="M293" s="176">
        <v>4</v>
      </c>
      <c r="N293" s="68">
        <v>2</v>
      </c>
      <c r="O293" s="68">
        <v>3</v>
      </c>
      <c r="P293" s="68">
        <v>0</v>
      </c>
      <c r="Q293" s="77">
        <v>0</v>
      </c>
      <c r="R293" s="77">
        <v>4</v>
      </c>
      <c r="S293" s="77">
        <v>4</v>
      </c>
      <c r="T293" s="77">
        <v>34.200000000000003</v>
      </c>
      <c r="U293" s="77">
        <v>33</v>
      </c>
      <c r="V293" s="77">
        <v>14</v>
      </c>
      <c r="W293" s="77">
        <v>2</v>
      </c>
      <c r="X293" s="77">
        <v>32</v>
      </c>
      <c r="Y293" s="77">
        <v>5</v>
      </c>
      <c r="Z293" s="54">
        <v>3.6842105263157894</v>
      </c>
      <c r="AA293" s="54">
        <v>1.1111111111111109</v>
      </c>
      <c r="AB293" s="54">
        <v>0.95238095238095233</v>
      </c>
      <c r="AC293" s="54">
        <v>0</v>
      </c>
      <c r="AD293" s="54">
        <v>0</v>
      </c>
      <c r="AE293" s="54">
        <v>0</v>
      </c>
      <c r="AF293" s="54">
        <v>0</v>
      </c>
      <c r="AG293" s="54">
        <v>1.415929203539823</v>
      </c>
      <c r="AH293" s="54">
        <v>0.30160422979478624</v>
      </c>
      <c r="AI293" s="54">
        <v>0.14176675399498662</v>
      </c>
      <c r="AJ293" s="54">
        <v>2.8116811397105477</v>
      </c>
      <c r="AK293" s="77">
        <v>292</v>
      </c>
      <c r="AL293" s="54">
        <v>2.8116811397105477</v>
      </c>
      <c r="AM293" s="59">
        <v>157</v>
      </c>
      <c r="AN293" s="59" t="s">
        <v>12734</v>
      </c>
      <c r="AO293" s="54">
        <v>7.7314063767477226</v>
      </c>
      <c r="AP293" s="54">
        <v>-4.9197252370371753</v>
      </c>
      <c r="AQ293" s="77">
        <v>292</v>
      </c>
      <c r="AR293" s="54">
        <v>0</v>
      </c>
      <c r="AS293" s="60">
        <v>-6.1861522399820617</v>
      </c>
      <c r="AT293" s="54"/>
      <c r="AU293" s="54">
        <v>0</v>
      </c>
      <c r="AV293" s="60">
        <v>0</v>
      </c>
      <c r="AW293" s="114">
        <v>249.17</v>
      </c>
      <c r="AX293" s="172">
        <v>613</v>
      </c>
      <c r="AY293" s="114">
        <v>-363.83000000000004</v>
      </c>
      <c r="AZ293" s="165">
        <v>227</v>
      </c>
      <c r="BA293" s="165">
        <v>292</v>
      </c>
      <c r="BB293" s="73"/>
    </row>
    <row r="294" spans="1:54">
      <c r="A294" s="65" t="s">
        <v>9447</v>
      </c>
      <c r="B294" s="33" t="s">
        <v>9448</v>
      </c>
      <c r="C294" s="33" t="s">
        <v>3963</v>
      </c>
      <c r="D294" s="122" t="s">
        <v>8447</v>
      </c>
      <c r="E294" s="33" t="s">
        <v>1396</v>
      </c>
      <c r="F294" s="1" t="s">
        <v>6289</v>
      </c>
      <c r="G294" s="1" t="s">
        <v>1367</v>
      </c>
      <c r="H294" s="1">
        <v>17237</v>
      </c>
      <c r="I294" s="1" t="s">
        <v>8913</v>
      </c>
      <c r="J294" s="1" t="e">
        <v>#VALUE!</v>
      </c>
      <c r="K294" s="1" t="s">
        <v>9449</v>
      </c>
      <c r="L294" s="176">
        <v>36</v>
      </c>
      <c r="M294" s="176">
        <v>0</v>
      </c>
      <c r="N294" s="68">
        <v>1</v>
      </c>
      <c r="O294" s="68">
        <v>0</v>
      </c>
      <c r="P294" s="68">
        <v>0</v>
      </c>
      <c r="Q294" s="68">
        <v>0</v>
      </c>
      <c r="R294" s="68">
        <v>6</v>
      </c>
      <c r="S294" s="68">
        <v>6</v>
      </c>
      <c r="T294" s="68">
        <v>44.2</v>
      </c>
      <c r="U294" s="68">
        <v>37</v>
      </c>
      <c r="V294" s="68">
        <v>17</v>
      </c>
      <c r="W294" s="68">
        <v>7</v>
      </c>
      <c r="X294" s="68">
        <v>46</v>
      </c>
      <c r="Y294" s="68">
        <v>18</v>
      </c>
      <c r="Z294" s="5">
        <v>3.4615384615384612</v>
      </c>
      <c r="AA294" s="5">
        <v>1.244343891402715</v>
      </c>
      <c r="AB294" s="54">
        <v>0.47619047619047616</v>
      </c>
      <c r="AC294" s="54">
        <v>0</v>
      </c>
      <c r="AD294" s="54">
        <v>0</v>
      </c>
      <c r="AE294" s="54">
        <v>0</v>
      </c>
      <c r="AF294" s="54">
        <v>0</v>
      </c>
      <c r="AG294" s="54">
        <v>2.0353982300884956</v>
      </c>
      <c r="AH294" s="5">
        <v>0.51837009591293148</v>
      </c>
      <c r="AI294" s="5">
        <v>-0.22096837179253917</v>
      </c>
      <c r="AJ294" s="54">
        <v>2.8089904303993642</v>
      </c>
      <c r="AK294" s="77">
        <v>293</v>
      </c>
      <c r="AL294" s="54">
        <v>2.8089904303993642</v>
      </c>
      <c r="AM294" s="59">
        <v>158</v>
      </c>
      <c r="AN294" s="59" t="s">
        <v>12734</v>
      </c>
      <c r="AO294" s="54">
        <v>7.7314063767477226</v>
      </c>
      <c r="AP294" s="54">
        <v>-4.9224159463483588</v>
      </c>
      <c r="AQ294" s="77">
        <v>293</v>
      </c>
      <c r="AR294" s="54">
        <v>0</v>
      </c>
      <c r="AS294" s="60">
        <v>-6.1900825096235721</v>
      </c>
      <c r="AT294" s="54"/>
      <c r="AU294" s="54">
        <v>0</v>
      </c>
      <c r="AV294" s="60">
        <v>0</v>
      </c>
      <c r="AW294" s="114">
        <v>0</v>
      </c>
      <c r="AX294" s="172">
        <v>614</v>
      </c>
      <c r="AY294" s="114">
        <v>0</v>
      </c>
      <c r="AZ294" s="165">
        <v>0</v>
      </c>
      <c r="BA294" s="165">
        <v>0</v>
      </c>
      <c r="BB294" s="73"/>
    </row>
    <row r="295" spans="1:54">
      <c r="A295" s="222" t="s">
        <v>2642</v>
      </c>
      <c r="B295" s="33" t="s">
        <v>4261</v>
      </c>
      <c r="C295" s="33" t="s">
        <v>4017</v>
      </c>
      <c r="D295" s="122" t="s">
        <v>1185</v>
      </c>
      <c r="E295" s="33" t="s">
        <v>1369</v>
      </c>
      <c r="F295" s="1" t="s">
        <v>3643</v>
      </c>
      <c r="G295" s="1" t="s">
        <v>1367</v>
      </c>
      <c r="H295" s="1">
        <v>3281</v>
      </c>
      <c r="I295" s="1" t="s">
        <v>6620</v>
      </c>
      <c r="J295" s="1" t="e">
        <v>#VALUE!</v>
      </c>
      <c r="K295" s="1" t="s">
        <v>3776</v>
      </c>
      <c r="L295" s="176">
        <v>28</v>
      </c>
      <c r="M295" s="176">
        <v>0</v>
      </c>
      <c r="N295" s="68">
        <v>1</v>
      </c>
      <c r="O295" s="68">
        <v>0</v>
      </c>
      <c r="P295" s="68">
        <v>0</v>
      </c>
      <c r="Q295" s="77">
        <v>0</v>
      </c>
      <c r="R295" s="77">
        <v>4</v>
      </c>
      <c r="S295" s="77">
        <v>4</v>
      </c>
      <c r="T295" s="77">
        <v>25</v>
      </c>
      <c r="U295" s="77">
        <v>19</v>
      </c>
      <c r="V295" s="77">
        <v>5</v>
      </c>
      <c r="W295" s="77">
        <v>2</v>
      </c>
      <c r="X295" s="77">
        <v>22</v>
      </c>
      <c r="Y295" s="77">
        <v>5</v>
      </c>
      <c r="Z295" s="54">
        <v>1.8</v>
      </c>
      <c r="AA295" s="54">
        <v>0.96</v>
      </c>
      <c r="AB295" s="54">
        <v>0.47619047619047616</v>
      </c>
      <c r="AC295" s="54">
        <v>0</v>
      </c>
      <c r="AD295" s="54">
        <v>0</v>
      </c>
      <c r="AE295" s="54">
        <v>0</v>
      </c>
      <c r="AF295" s="54">
        <v>0</v>
      </c>
      <c r="AG295" s="54">
        <v>0.97345132743362828</v>
      </c>
      <c r="AH295" s="54">
        <v>0.98596620898125764</v>
      </c>
      <c r="AI295" s="54">
        <v>0.34690196142449403</v>
      </c>
      <c r="AJ295" s="54">
        <v>2.782509974029856</v>
      </c>
      <c r="AK295" s="77">
        <v>294</v>
      </c>
      <c r="AL295" s="54">
        <v>2.782509974029856</v>
      </c>
      <c r="AM295" s="59">
        <v>159</v>
      </c>
      <c r="AN295" s="59" t="s">
        <v>12734</v>
      </c>
      <c r="AO295" s="54">
        <v>7.7314063767477226</v>
      </c>
      <c r="AP295" s="54">
        <v>-4.9488964027178666</v>
      </c>
      <c r="AQ295" s="77">
        <v>294</v>
      </c>
      <c r="AR295" s="54">
        <v>0</v>
      </c>
      <c r="AS295" s="60">
        <v>-6.2287620255898108</v>
      </c>
      <c r="AT295" s="54"/>
      <c r="AU295" s="54">
        <v>0</v>
      </c>
      <c r="AV295" s="60">
        <v>0</v>
      </c>
      <c r="AW295" s="114">
        <v>0</v>
      </c>
      <c r="AX295" s="172">
        <v>615</v>
      </c>
      <c r="AY295" s="114">
        <v>0</v>
      </c>
      <c r="AZ295" s="165">
        <v>0</v>
      </c>
      <c r="BA295" s="165">
        <v>0</v>
      </c>
      <c r="BB295" s="73"/>
    </row>
    <row r="296" spans="1:54">
      <c r="A296" s="223" t="s">
        <v>11938</v>
      </c>
      <c r="B296" s="33" t="s">
        <v>11939</v>
      </c>
      <c r="C296" s="33" t="s">
        <v>4038</v>
      </c>
      <c r="D296" s="122" t="s">
        <v>11141</v>
      </c>
      <c r="E296" s="33" t="s">
        <v>1382</v>
      </c>
      <c r="F296" s="115" t="s">
        <v>6289</v>
      </c>
      <c r="G296" s="1" t="s">
        <v>1367</v>
      </c>
      <c r="H296" s="115">
        <v>18138</v>
      </c>
      <c r="I296" s="115" t="s">
        <v>11940</v>
      </c>
      <c r="J296" s="115" t="e">
        <v>#VALUE!</v>
      </c>
      <c r="K296" s="115" t="s">
        <v>11341</v>
      </c>
      <c r="L296" s="178">
        <v>24</v>
      </c>
      <c r="M296" s="178">
        <v>0</v>
      </c>
      <c r="N296" s="116">
        <v>2</v>
      </c>
      <c r="O296" s="116">
        <v>0</v>
      </c>
      <c r="P296" s="116">
        <v>0</v>
      </c>
      <c r="Q296" s="116">
        <v>0</v>
      </c>
      <c r="R296" s="116">
        <v>1</v>
      </c>
      <c r="S296" s="116">
        <v>1</v>
      </c>
      <c r="T296" s="116">
        <v>36.200000000000003</v>
      </c>
      <c r="U296" s="116">
        <v>34</v>
      </c>
      <c r="V296" s="116">
        <v>12</v>
      </c>
      <c r="W296" s="116">
        <v>5</v>
      </c>
      <c r="X296" s="116">
        <v>32</v>
      </c>
      <c r="Y296" s="116">
        <v>12</v>
      </c>
      <c r="Z296" s="117">
        <v>2.9834254143646408</v>
      </c>
      <c r="AA296" s="117">
        <v>1.2707182320441988</v>
      </c>
      <c r="AB296" s="117">
        <v>0.95238095238095233</v>
      </c>
      <c r="AC296" s="117">
        <v>0</v>
      </c>
      <c r="AD296" s="117">
        <v>0</v>
      </c>
      <c r="AE296" s="117">
        <v>0</v>
      </c>
      <c r="AF296" s="117">
        <v>0</v>
      </c>
      <c r="AG296" s="117">
        <v>1.415929203539823</v>
      </c>
      <c r="AH296" s="117">
        <v>0.71141932709516664</v>
      </c>
      <c r="AI296" s="117">
        <v>-0.30328960032090935</v>
      </c>
      <c r="AJ296" s="117">
        <v>2.7764398826950325</v>
      </c>
      <c r="AK296" s="116">
        <v>295</v>
      </c>
      <c r="AL296" s="117">
        <v>2.7764398826950325</v>
      </c>
      <c r="AM296" s="120">
        <v>160</v>
      </c>
      <c r="AN296" s="120" t="s">
        <v>12734</v>
      </c>
      <c r="AO296" s="34">
        <v>7.7314063767477226</v>
      </c>
      <c r="AP296" s="117">
        <v>-4.9549664940526901</v>
      </c>
      <c r="AQ296" s="116">
        <v>295</v>
      </c>
      <c r="AR296" s="117">
        <v>0</v>
      </c>
      <c r="AS296" s="118">
        <v>-6.2376284964476243</v>
      </c>
      <c r="AT296" s="117"/>
      <c r="AU296" s="117">
        <v>0</v>
      </c>
      <c r="AV296" s="118">
        <v>0</v>
      </c>
      <c r="AW296" s="121">
        <v>637</v>
      </c>
      <c r="AX296" s="173">
        <v>616</v>
      </c>
      <c r="AY296" s="121">
        <v>21</v>
      </c>
      <c r="AZ296" s="166">
        <v>499</v>
      </c>
      <c r="BA296" s="166">
        <v>548</v>
      </c>
      <c r="BB296" s="121"/>
    </row>
    <row r="297" spans="1:54">
      <c r="A297" s="222" t="s">
        <v>9177</v>
      </c>
      <c r="B297" s="1" t="s">
        <v>9178</v>
      </c>
      <c r="C297" s="1" t="s">
        <v>5164</v>
      </c>
      <c r="D297" s="122" t="s">
        <v>8508</v>
      </c>
      <c r="E297" s="1" t="s">
        <v>1378</v>
      </c>
      <c r="F297" s="1" t="s">
        <v>3643</v>
      </c>
      <c r="G297" s="1" t="s">
        <v>1367</v>
      </c>
      <c r="H297" s="1">
        <v>11632</v>
      </c>
      <c r="I297" s="1" t="s">
        <v>8509</v>
      </c>
      <c r="J297" s="1" t="e">
        <v>#VALUE!</v>
      </c>
      <c r="K297" s="1" t="s">
        <v>9179</v>
      </c>
      <c r="L297" s="176">
        <v>45</v>
      </c>
      <c r="M297" s="176">
        <v>0</v>
      </c>
      <c r="N297" s="68">
        <v>1</v>
      </c>
      <c r="O297" s="68">
        <v>0</v>
      </c>
      <c r="P297" s="68">
        <v>0</v>
      </c>
      <c r="Q297" s="68">
        <v>2</v>
      </c>
      <c r="R297" s="68">
        <v>4</v>
      </c>
      <c r="S297" s="68">
        <v>6</v>
      </c>
      <c r="T297" s="68">
        <v>39.200000000000003</v>
      </c>
      <c r="U297" s="68">
        <v>34</v>
      </c>
      <c r="V297" s="68">
        <v>17</v>
      </c>
      <c r="W297" s="68">
        <v>7</v>
      </c>
      <c r="X297" s="68">
        <v>46</v>
      </c>
      <c r="Y297" s="68">
        <v>18</v>
      </c>
      <c r="Z297" s="5">
        <v>3.9030612244897958</v>
      </c>
      <c r="AA297" s="5">
        <v>1.3265306122448979</v>
      </c>
      <c r="AB297" s="54">
        <v>0.47619047619047616</v>
      </c>
      <c r="AC297" s="54">
        <v>0</v>
      </c>
      <c r="AD297" s="54">
        <v>0.52631578947368418</v>
      </c>
      <c r="AE297" s="54">
        <v>0</v>
      </c>
      <c r="AF297" s="54">
        <v>0</v>
      </c>
      <c r="AG297" s="54">
        <v>2.0353982300884956</v>
      </c>
      <c r="AH297" s="5">
        <v>0.19968829144750991</v>
      </c>
      <c r="AI297" s="5">
        <v>-0.48407709089030654</v>
      </c>
      <c r="AJ297" s="54">
        <v>2.7535156963098593</v>
      </c>
      <c r="AK297" s="77">
        <v>296</v>
      </c>
      <c r="AL297" s="54">
        <v>2.7535156963098593</v>
      </c>
      <c r="AM297" s="59">
        <v>161</v>
      </c>
      <c r="AN297" s="59" t="s">
        <v>12734</v>
      </c>
      <c r="AO297" s="54">
        <v>7.7314063767477226</v>
      </c>
      <c r="AP297" s="54">
        <v>-4.9778906804378629</v>
      </c>
      <c r="AQ297" s="77">
        <v>296</v>
      </c>
      <c r="AR297" s="54">
        <v>0</v>
      </c>
      <c r="AS297" s="60">
        <v>-6.2711134342041861</v>
      </c>
      <c r="AT297" s="54"/>
      <c r="AU297" s="54">
        <v>0</v>
      </c>
      <c r="AV297" s="60">
        <v>0</v>
      </c>
      <c r="AW297" s="114">
        <v>0</v>
      </c>
      <c r="AX297" s="172">
        <v>617</v>
      </c>
      <c r="AY297" s="114">
        <v>0</v>
      </c>
      <c r="AZ297" s="165">
        <v>0</v>
      </c>
      <c r="BA297" s="165">
        <v>0</v>
      </c>
      <c r="BB297" s="73"/>
    </row>
    <row r="298" spans="1:54">
      <c r="A298" s="222" t="s">
        <v>10098</v>
      </c>
      <c r="B298" s="1" t="s">
        <v>10099</v>
      </c>
      <c r="C298" s="1" t="s">
        <v>3963</v>
      </c>
      <c r="D298" s="122" t="s">
        <v>8489</v>
      </c>
      <c r="E298" s="1" t="s">
        <v>1414</v>
      </c>
      <c r="F298" s="1" t="s">
        <v>3643</v>
      </c>
      <c r="G298" s="1" t="s">
        <v>1367</v>
      </c>
      <c r="H298" s="1">
        <v>15290</v>
      </c>
      <c r="I298" s="1" t="s">
        <v>10100</v>
      </c>
      <c r="J298" s="1" t="e">
        <v>#VALUE!</v>
      </c>
      <c r="K298" s="1" t="s">
        <v>10101</v>
      </c>
      <c r="L298" s="176">
        <v>14</v>
      </c>
      <c r="M298" s="176">
        <v>2</v>
      </c>
      <c r="N298" s="68">
        <v>3</v>
      </c>
      <c r="O298" s="68">
        <v>0</v>
      </c>
      <c r="P298" s="68">
        <v>0</v>
      </c>
      <c r="Q298" s="77">
        <v>0</v>
      </c>
      <c r="R298" s="77">
        <v>0</v>
      </c>
      <c r="S298" s="77">
        <v>0</v>
      </c>
      <c r="T298" s="77">
        <v>47</v>
      </c>
      <c r="U298" s="77">
        <v>47</v>
      </c>
      <c r="V298" s="77">
        <v>23</v>
      </c>
      <c r="W298" s="77">
        <v>7</v>
      </c>
      <c r="X298" s="77">
        <v>39</v>
      </c>
      <c r="Y298" s="77">
        <v>12</v>
      </c>
      <c r="Z298" s="54">
        <v>4.4042553191489358</v>
      </c>
      <c r="AA298" s="54">
        <v>1.2553191489361701</v>
      </c>
      <c r="AB298" s="54">
        <v>1.4285714285714286</v>
      </c>
      <c r="AC298" s="54">
        <v>0</v>
      </c>
      <c r="AD298" s="54">
        <v>0</v>
      </c>
      <c r="AE298" s="54">
        <v>0</v>
      </c>
      <c r="AF298" s="54">
        <v>0</v>
      </c>
      <c r="AG298" s="54">
        <v>1.7256637168141591</v>
      </c>
      <c r="AH298" s="54">
        <v>-0.14193308204197516</v>
      </c>
      <c r="AI298" s="54">
        <v>-0.26055237102656614</v>
      </c>
      <c r="AJ298" s="54">
        <v>2.7517496923170466</v>
      </c>
      <c r="AK298" s="77">
        <v>297</v>
      </c>
      <c r="AL298" s="54">
        <v>2.7517496923170466</v>
      </c>
      <c r="AM298" s="59">
        <v>162</v>
      </c>
      <c r="AN298" s="59" t="s">
        <v>12734</v>
      </c>
      <c r="AO298" s="54">
        <v>7.7314063767477226</v>
      </c>
      <c r="AP298" s="54">
        <v>-4.979656684430676</v>
      </c>
      <c r="AQ298" s="77">
        <v>297</v>
      </c>
      <c r="AR298" s="54">
        <v>0</v>
      </c>
      <c r="AS298" s="60">
        <v>-6.273693003781208</v>
      </c>
      <c r="AT298" s="54"/>
      <c r="AU298" s="54">
        <v>0</v>
      </c>
      <c r="AV298" s="60">
        <v>0</v>
      </c>
      <c r="AW298" s="114">
        <v>0</v>
      </c>
      <c r="AX298" s="172">
        <v>618</v>
      </c>
      <c r="AY298" s="114">
        <v>0</v>
      </c>
      <c r="AZ298" s="165">
        <v>0</v>
      </c>
      <c r="BA298" s="165">
        <v>0</v>
      </c>
      <c r="BB298" s="73"/>
    </row>
    <row r="299" spans="1:54">
      <c r="A299" s="185" t="s">
        <v>10936</v>
      </c>
      <c r="B299" s="1" t="s">
        <v>10937</v>
      </c>
      <c r="C299" s="1" t="s">
        <v>4034</v>
      </c>
      <c r="D299" s="122" t="s">
        <v>10783</v>
      </c>
      <c r="E299" s="1" t="s">
        <v>1382</v>
      </c>
      <c r="F299" s="1" t="s">
        <v>6289</v>
      </c>
      <c r="G299" s="1" t="s">
        <v>1367</v>
      </c>
      <c r="H299" s="1">
        <v>16110</v>
      </c>
      <c r="I299" s="1" t="s">
        <v>10938</v>
      </c>
      <c r="J299" s="1" t="e">
        <v>#VALUE!</v>
      </c>
      <c r="K299" s="1" t="s">
        <v>11225</v>
      </c>
      <c r="L299" s="176">
        <v>13</v>
      </c>
      <c r="M299" s="176">
        <v>8</v>
      </c>
      <c r="N299" s="68">
        <v>1</v>
      </c>
      <c r="O299" s="68">
        <v>2</v>
      </c>
      <c r="P299" s="68">
        <v>0</v>
      </c>
      <c r="Q299" s="68">
        <v>0</v>
      </c>
      <c r="R299" s="68">
        <v>0</v>
      </c>
      <c r="S299" s="68">
        <v>0</v>
      </c>
      <c r="T299" s="68">
        <v>48.2</v>
      </c>
      <c r="U299" s="68">
        <v>36</v>
      </c>
      <c r="V299" s="68">
        <v>20</v>
      </c>
      <c r="W299" s="68">
        <v>6</v>
      </c>
      <c r="X299" s="68">
        <v>52</v>
      </c>
      <c r="Y299" s="68">
        <v>26</v>
      </c>
      <c r="Z299" s="5">
        <v>3.7344398340248959</v>
      </c>
      <c r="AA299" s="5">
        <v>1.2863070539419086</v>
      </c>
      <c r="AB299" s="5">
        <v>0.47619047619047616</v>
      </c>
      <c r="AC299" s="5">
        <v>0</v>
      </c>
      <c r="AD299" s="5">
        <v>0</v>
      </c>
      <c r="AE299" s="5">
        <v>0</v>
      </c>
      <c r="AF299" s="5">
        <v>0</v>
      </c>
      <c r="AG299" s="5">
        <v>2.3008849557522124</v>
      </c>
      <c r="AH299" s="5">
        <v>0.35304706488368387</v>
      </c>
      <c r="AI299" s="5">
        <v>-0.38043765547885516</v>
      </c>
      <c r="AJ299" s="5">
        <v>2.7496848413475172</v>
      </c>
      <c r="AK299" s="68">
        <v>298</v>
      </c>
      <c r="AL299" s="5">
        <v>2.7496848413475172</v>
      </c>
      <c r="AM299" s="17">
        <v>163</v>
      </c>
      <c r="AN299" s="17" t="s">
        <v>12734</v>
      </c>
      <c r="AO299" s="5">
        <v>7.7314063767477226</v>
      </c>
      <c r="AP299" s="5">
        <v>-4.9817215354002053</v>
      </c>
      <c r="AQ299" s="68">
        <v>298</v>
      </c>
      <c r="AR299" s="14">
        <v>0</v>
      </c>
      <c r="AS299" s="42">
        <v>-6.2767090936449685</v>
      </c>
      <c r="AT299" s="19"/>
      <c r="AU299" s="19">
        <v>0</v>
      </c>
      <c r="AV299" s="42">
        <v>0</v>
      </c>
      <c r="AW299" s="114">
        <v>0</v>
      </c>
      <c r="AX299" s="172">
        <v>619</v>
      </c>
      <c r="AY299" s="114">
        <v>0</v>
      </c>
      <c r="AZ299" s="165">
        <v>0</v>
      </c>
      <c r="BA299" s="165">
        <v>0</v>
      </c>
      <c r="BB299" s="73"/>
    </row>
    <row r="300" spans="1:54">
      <c r="A300" s="221" t="s">
        <v>6866</v>
      </c>
      <c r="B300" s="1" t="s">
        <v>6868</v>
      </c>
      <c r="C300" s="1" t="s">
        <v>3982</v>
      </c>
      <c r="D300" s="122" t="s">
        <v>6867</v>
      </c>
      <c r="E300" s="1" t="s">
        <v>1421</v>
      </c>
      <c r="F300" s="1" t="s">
        <v>3643</v>
      </c>
      <c r="G300" s="1" t="s">
        <v>1367</v>
      </c>
      <c r="H300" s="225">
        <v>12272</v>
      </c>
      <c r="I300" s="225" t="s">
        <v>6869</v>
      </c>
      <c r="J300" s="261" t="e">
        <v>#VALUE!</v>
      </c>
      <c r="K300" s="261" t="s">
        <v>6870</v>
      </c>
      <c r="L300" s="177">
        <v>29</v>
      </c>
      <c r="M300" s="177">
        <v>18</v>
      </c>
      <c r="N300" s="230">
        <v>6</v>
      </c>
      <c r="O300" s="97">
        <v>8</v>
      </c>
      <c r="P300" s="97">
        <v>0</v>
      </c>
      <c r="Q300" s="230">
        <v>0</v>
      </c>
      <c r="R300" s="97">
        <v>0</v>
      </c>
      <c r="S300" s="97">
        <v>0</v>
      </c>
      <c r="T300" s="230">
        <v>110</v>
      </c>
      <c r="U300" s="230">
        <v>118</v>
      </c>
      <c r="V300" s="230">
        <v>69</v>
      </c>
      <c r="W300" s="230">
        <v>21</v>
      </c>
      <c r="X300" s="230">
        <v>82</v>
      </c>
      <c r="Y300" s="230">
        <v>34</v>
      </c>
      <c r="Z300" s="233">
        <v>5.6454545454545455</v>
      </c>
      <c r="AA300" s="233">
        <v>1.3818181818181818</v>
      </c>
      <c r="AB300" s="233">
        <v>2.8571428571428572</v>
      </c>
      <c r="AC300" s="267">
        <v>0</v>
      </c>
      <c r="AD300" s="233">
        <v>0</v>
      </c>
      <c r="AE300" s="267">
        <v>0</v>
      </c>
      <c r="AF300" s="267">
        <v>0</v>
      </c>
      <c r="AG300" s="233">
        <v>3.6283185840707963</v>
      </c>
      <c r="AH300" s="233">
        <v>-2.4237111028460969</v>
      </c>
      <c r="AI300" s="233">
        <v>-1.3348792506369267</v>
      </c>
      <c r="AJ300" s="237">
        <v>2.7268710877306295</v>
      </c>
      <c r="AK300" s="268">
        <v>299</v>
      </c>
      <c r="AL300" s="269">
        <v>2.7268710877306295</v>
      </c>
      <c r="AM300" s="270">
        <v>164</v>
      </c>
      <c r="AN300" s="277" t="s">
        <v>12734</v>
      </c>
      <c r="AO300" s="233">
        <v>7.7314063767477226</v>
      </c>
      <c r="AP300" s="233">
        <v>-5.0045352890170935</v>
      </c>
      <c r="AQ300" s="230">
        <v>299</v>
      </c>
      <c r="AR300" s="233">
        <v>0</v>
      </c>
      <c r="AS300" s="249">
        <v>-6.3100327242864092</v>
      </c>
      <c r="AT300" s="233"/>
      <c r="AU300" s="233">
        <v>0</v>
      </c>
      <c r="AV300" s="283">
        <v>0</v>
      </c>
      <c r="AW300" s="289">
        <v>0</v>
      </c>
      <c r="AX300" s="291">
        <v>620</v>
      </c>
      <c r="AY300" s="292">
        <v>0</v>
      </c>
      <c r="AZ300" s="293">
        <v>0</v>
      </c>
      <c r="BA300" s="293">
        <v>0</v>
      </c>
      <c r="BB300" s="289"/>
    </row>
    <row r="301" spans="1:54">
      <c r="A301" s="224" t="s">
        <v>9143</v>
      </c>
      <c r="B301" s="33" t="s">
        <v>9144</v>
      </c>
      <c r="C301" s="33" t="s">
        <v>4034</v>
      </c>
      <c r="D301" s="122" t="s">
        <v>8384</v>
      </c>
      <c r="E301" s="33" t="s">
        <v>1376</v>
      </c>
      <c r="F301" s="1" t="s">
        <v>3643</v>
      </c>
      <c r="G301" s="1" t="s">
        <v>1367</v>
      </c>
      <c r="H301" s="1">
        <v>16980</v>
      </c>
      <c r="I301" s="1" t="s">
        <v>8890</v>
      </c>
      <c r="J301" s="1" t="e">
        <v>#VALUE!</v>
      </c>
      <c r="K301" s="1" t="s">
        <v>9145</v>
      </c>
      <c r="L301" s="176">
        <v>13</v>
      </c>
      <c r="M301" s="176">
        <v>9</v>
      </c>
      <c r="N301" s="68">
        <v>5</v>
      </c>
      <c r="O301" s="68">
        <v>2</v>
      </c>
      <c r="P301" s="68">
        <v>0</v>
      </c>
      <c r="Q301" s="68">
        <v>1</v>
      </c>
      <c r="R301" s="68">
        <v>0</v>
      </c>
      <c r="S301" s="68">
        <v>1</v>
      </c>
      <c r="T301" s="68">
        <v>59.2</v>
      </c>
      <c r="U301" s="68">
        <v>59</v>
      </c>
      <c r="V301" s="68">
        <v>32</v>
      </c>
      <c r="W301" s="68">
        <v>7</v>
      </c>
      <c r="X301" s="68">
        <v>42</v>
      </c>
      <c r="Y301" s="68">
        <v>27</v>
      </c>
      <c r="Z301" s="5">
        <v>4.8648648648648649</v>
      </c>
      <c r="AA301" s="5">
        <v>1.4527027027027026</v>
      </c>
      <c r="AB301" s="5">
        <v>2.3809523809523809</v>
      </c>
      <c r="AC301" s="5">
        <v>0</v>
      </c>
      <c r="AD301" s="5">
        <v>0.26315789473684209</v>
      </c>
      <c r="AE301" s="5">
        <v>0</v>
      </c>
      <c r="AF301" s="5">
        <v>0</v>
      </c>
      <c r="AG301" s="5">
        <v>1.8584070796460175</v>
      </c>
      <c r="AH301" s="5">
        <v>-0.61452596344547328</v>
      </c>
      <c r="AI301" s="5">
        <v>-1.1907861729084899</v>
      </c>
      <c r="AJ301" s="5">
        <v>2.6972052189812774</v>
      </c>
      <c r="AK301" s="68">
        <v>300</v>
      </c>
      <c r="AL301" s="5">
        <v>2.6972052189812774</v>
      </c>
      <c r="AM301" s="17">
        <v>165</v>
      </c>
      <c r="AN301" s="17" t="s">
        <v>12734</v>
      </c>
      <c r="AO301" s="5">
        <v>7.7314063767477226</v>
      </c>
      <c r="AP301" s="5">
        <v>-5.0342011577664447</v>
      </c>
      <c r="AQ301" s="68">
        <v>300</v>
      </c>
      <c r="AR301" s="14">
        <v>0</v>
      </c>
      <c r="AS301" s="42">
        <v>-6.3533651135749922</v>
      </c>
      <c r="AT301" s="19"/>
      <c r="AU301" s="19">
        <v>0</v>
      </c>
      <c r="AV301" s="42">
        <v>0</v>
      </c>
      <c r="AW301" s="114">
        <v>749.5</v>
      </c>
      <c r="AX301" s="172">
        <v>621</v>
      </c>
      <c r="AY301" s="114">
        <v>128.5</v>
      </c>
      <c r="AZ301" s="165">
        <v>742</v>
      </c>
      <c r="BA301" s="165">
        <v>742</v>
      </c>
      <c r="BB301" s="73"/>
    </row>
    <row r="302" spans="1:54">
      <c r="A302" s="185" t="s">
        <v>5653</v>
      </c>
      <c r="B302" s="33" t="s">
        <v>5654</v>
      </c>
      <c r="C302" s="33" t="s">
        <v>4152</v>
      </c>
      <c r="D302" s="122" t="s">
        <v>5852</v>
      </c>
      <c r="E302" s="33" t="s">
        <v>1376</v>
      </c>
      <c r="F302" s="1" t="s">
        <v>3643</v>
      </c>
      <c r="G302" s="1" t="s">
        <v>1367</v>
      </c>
      <c r="H302" s="1">
        <v>5003</v>
      </c>
      <c r="I302" s="1" t="s">
        <v>7044</v>
      </c>
      <c r="J302" s="1" t="e">
        <v>#VALUE!</v>
      </c>
      <c r="K302" s="1" t="s">
        <v>5853</v>
      </c>
      <c r="L302" s="176">
        <v>76</v>
      </c>
      <c r="M302" s="176">
        <v>0</v>
      </c>
      <c r="N302" s="68">
        <v>1</v>
      </c>
      <c r="O302" s="68">
        <v>7</v>
      </c>
      <c r="P302" s="68">
        <v>0</v>
      </c>
      <c r="Q302" s="68">
        <v>0</v>
      </c>
      <c r="R302" s="68">
        <v>31</v>
      </c>
      <c r="S302" s="68">
        <v>31</v>
      </c>
      <c r="T302" s="68">
        <v>62</v>
      </c>
      <c r="U302" s="68">
        <v>49</v>
      </c>
      <c r="V302" s="68">
        <v>32</v>
      </c>
      <c r="W302" s="68">
        <v>3</v>
      </c>
      <c r="X302" s="68">
        <v>84</v>
      </c>
      <c r="Y302" s="68">
        <v>39</v>
      </c>
      <c r="Z302" s="5">
        <v>4.645161290322581</v>
      </c>
      <c r="AA302" s="5">
        <v>1.4193548387096775</v>
      </c>
      <c r="AB302" s="5">
        <v>0.47619047619047616</v>
      </c>
      <c r="AC302" s="5">
        <v>0</v>
      </c>
      <c r="AD302" s="5">
        <v>0</v>
      </c>
      <c r="AE302" s="5">
        <v>0</v>
      </c>
      <c r="AF302" s="5">
        <v>0</v>
      </c>
      <c r="AG302" s="5">
        <v>3.716814159292035</v>
      </c>
      <c r="AH302" s="5">
        <v>-0.43678160919538822</v>
      </c>
      <c r="AI302" s="5">
        <v>-1.0693069306930616</v>
      </c>
      <c r="AJ302" s="5">
        <v>2.6869160955940616</v>
      </c>
      <c r="AK302" s="68">
        <v>301</v>
      </c>
      <c r="AL302" s="5">
        <v>2.6869160955940616</v>
      </c>
      <c r="AM302" s="17">
        <v>166</v>
      </c>
      <c r="AN302" s="17" t="s">
        <v>12734</v>
      </c>
      <c r="AO302" s="5">
        <v>7.7314063767477226</v>
      </c>
      <c r="AP302" s="5">
        <v>-5.0444902811536609</v>
      </c>
      <c r="AQ302" s="68">
        <v>301</v>
      </c>
      <c r="AR302" s="14">
        <v>0</v>
      </c>
      <c r="AS302" s="42">
        <v>-6.3683942470151811</v>
      </c>
      <c r="AT302" s="19"/>
      <c r="AU302" s="19">
        <v>0</v>
      </c>
      <c r="AV302" s="42">
        <v>0</v>
      </c>
      <c r="AW302" s="114">
        <v>0</v>
      </c>
      <c r="AX302" s="172">
        <v>623</v>
      </c>
      <c r="AY302" s="114">
        <v>0</v>
      </c>
      <c r="AZ302" s="165">
        <v>0</v>
      </c>
      <c r="BA302" s="165">
        <v>0</v>
      </c>
      <c r="BB302" s="73"/>
    </row>
    <row r="303" spans="1:54">
      <c r="A303" s="221" t="s">
        <v>12580</v>
      </c>
      <c r="B303" s="1" t="s">
        <v>12581</v>
      </c>
      <c r="C303" s="1" t="s">
        <v>9495</v>
      </c>
      <c r="D303" s="122" t="s">
        <v>10823</v>
      </c>
      <c r="E303" s="1" t="s">
        <v>1393</v>
      </c>
      <c r="F303" s="1" t="s">
        <v>6289</v>
      </c>
      <c r="G303" s="1" t="s">
        <v>1367</v>
      </c>
      <c r="H303" s="225">
        <v>17793</v>
      </c>
      <c r="I303" s="225" t="s">
        <v>12582</v>
      </c>
      <c r="J303" s="261" t="e">
        <v>#VALUE!</v>
      </c>
      <c r="K303" s="261" t="s">
        <v>11517</v>
      </c>
      <c r="L303" s="177">
        <v>51</v>
      </c>
      <c r="M303" s="177">
        <v>1</v>
      </c>
      <c r="N303" s="230">
        <v>1</v>
      </c>
      <c r="O303" s="97">
        <v>3</v>
      </c>
      <c r="P303" s="97">
        <v>0</v>
      </c>
      <c r="Q303" s="230">
        <v>1</v>
      </c>
      <c r="R303" s="97">
        <v>16</v>
      </c>
      <c r="S303" s="97">
        <v>17</v>
      </c>
      <c r="T303" s="230">
        <v>51</v>
      </c>
      <c r="U303" s="230">
        <v>34</v>
      </c>
      <c r="V303" s="230">
        <v>32</v>
      </c>
      <c r="W303" s="230">
        <v>5</v>
      </c>
      <c r="X303" s="230">
        <v>72</v>
      </c>
      <c r="Y303" s="230">
        <v>28</v>
      </c>
      <c r="Z303" s="233">
        <v>5.6470588235294121</v>
      </c>
      <c r="AA303" s="233">
        <v>1.2156862745098038</v>
      </c>
      <c r="AB303" s="233">
        <v>0.47619047619047616</v>
      </c>
      <c r="AC303" s="267">
        <v>0</v>
      </c>
      <c r="AD303" s="233">
        <v>0.26315789473684209</v>
      </c>
      <c r="AE303" s="267">
        <v>0</v>
      </c>
      <c r="AF303" s="267">
        <v>0</v>
      </c>
      <c r="AG303" s="233">
        <v>3.1858407079646014</v>
      </c>
      <c r="AH303" s="233">
        <v>-1.1396843950905924</v>
      </c>
      <c r="AI303" s="233">
        <v>-9.9888923517044592E-2</v>
      </c>
      <c r="AJ303" s="237">
        <v>2.6856157602842825</v>
      </c>
      <c r="AK303" s="268">
        <v>302</v>
      </c>
      <c r="AL303" s="269">
        <v>2.6856157602842825</v>
      </c>
      <c r="AM303" s="270">
        <v>167</v>
      </c>
      <c r="AN303" s="277" t="s">
        <v>12734</v>
      </c>
      <c r="AO303" s="233">
        <v>7.7314063767477226</v>
      </c>
      <c r="AP303" s="233">
        <v>-5.0457906164634405</v>
      </c>
      <c r="AQ303" s="230">
        <v>302</v>
      </c>
      <c r="AR303" s="233">
        <v>0</v>
      </c>
      <c r="AS303" s="249">
        <v>-6.3702936229048657</v>
      </c>
      <c r="AT303" s="233"/>
      <c r="AU303" s="233">
        <v>0</v>
      </c>
      <c r="AV303" s="283">
        <v>0</v>
      </c>
      <c r="AW303" s="289">
        <v>740.83</v>
      </c>
      <c r="AX303" s="291">
        <v>624</v>
      </c>
      <c r="AY303" s="292">
        <v>116.83000000000004</v>
      </c>
      <c r="AZ303" s="293">
        <v>690</v>
      </c>
      <c r="BA303" s="293">
        <v>690</v>
      </c>
      <c r="BB303" s="289"/>
    </row>
    <row r="304" spans="1:54">
      <c r="A304" t="s">
        <v>10900</v>
      </c>
      <c r="B304" s="33" t="s">
        <v>10901</v>
      </c>
      <c r="C304" s="33" t="s">
        <v>3950</v>
      </c>
      <c r="D304" s="122" t="s">
        <v>10502</v>
      </c>
      <c r="E304" s="33" t="s">
        <v>1414</v>
      </c>
      <c r="F304" s="1" t="s">
        <v>3643</v>
      </c>
      <c r="G304" s="1" t="s">
        <v>1367</v>
      </c>
      <c r="H304" s="1">
        <v>12828</v>
      </c>
      <c r="I304" s="1" t="s">
        <v>10590</v>
      </c>
      <c r="J304" s="1" t="e">
        <v>#VALUE!</v>
      </c>
      <c r="K304" s="1" t="s">
        <v>11194</v>
      </c>
      <c r="L304" s="176">
        <v>37</v>
      </c>
      <c r="M304" s="176">
        <v>7</v>
      </c>
      <c r="N304" s="68">
        <v>1</v>
      </c>
      <c r="O304" s="68">
        <v>0</v>
      </c>
      <c r="P304" s="68">
        <v>0</v>
      </c>
      <c r="Q304" s="68">
        <v>0</v>
      </c>
      <c r="R304" s="68">
        <v>2</v>
      </c>
      <c r="S304" s="68">
        <v>2</v>
      </c>
      <c r="T304" s="68">
        <v>49.2</v>
      </c>
      <c r="U304" s="68">
        <v>51</v>
      </c>
      <c r="V304" s="68">
        <v>23</v>
      </c>
      <c r="W304" s="68">
        <v>7</v>
      </c>
      <c r="X304" s="68">
        <v>58</v>
      </c>
      <c r="Y304" s="68">
        <v>12</v>
      </c>
      <c r="Z304" s="5">
        <v>4.2073170731707314</v>
      </c>
      <c r="AA304" s="5">
        <v>1.2804878048780488</v>
      </c>
      <c r="AB304" s="5">
        <v>0.47619047619047616</v>
      </c>
      <c r="AC304" s="5">
        <v>0</v>
      </c>
      <c r="AD304" s="5">
        <v>0</v>
      </c>
      <c r="AE304" s="5">
        <v>0</v>
      </c>
      <c r="AF304" s="5">
        <v>0</v>
      </c>
      <c r="AG304" s="5">
        <v>2.5663716814159292</v>
      </c>
      <c r="AH304" s="5">
        <v>-1.6722967323215873E-3</v>
      </c>
      <c r="AI304" s="5">
        <v>-0.3601233062200393</v>
      </c>
      <c r="AJ304" s="5">
        <v>2.6807665546540447</v>
      </c>
      <c r="AK304" s="68">
        <v>303</v>
      </c>
      <c r="AL304" s="5">
        <v>2.6807665546540447</v>
      </c>
      <c r="AM304" s="17">
        <v>168</v>
      </c>
      <c r="AN304" s="17" t="s">
        <v>12734</v>
      </c>
      <c r="AO304" s="5">
        <v>7.7314063767477226</v>
      </c>
      <c r="AP304" s="5">
        <v>-5.0506398220936779</v>
      </c>
      <c r="AQ304" s="68">
        <v>303</v>
      </c>
      <c r="AR304" s="14">
        <v>0</v>
      </c>
      <c r="AS304" s="42">
        <v>-6.3773767684511906</v>
      </c>
      <c r="AT304" s="19"/>
      <c r="AU304" s="19">
        <v>0</v>
      </c>
      <c r="AV304" s="42">
        <v>0</v>
      </c>
      <c r="AW304" s="114">
        <v>0</v>
      </c>
      <c r="AX304" s="172">
        <v>625</v>
      </c>
      <c r="AY304" s="114">
        <v>0</v>
      </c>
      <c r="AZ304" s="165">
        <v>0</v>
      </c>
      <c r="BA304" s="165">
        <v>0</v>
      </c>
      <c r="BB304" s="73"/>
    </row>
    <row r="305" spans="1:54">
      <c r="A305" s="65" t="s">
        <v>9048</v>
      </c>
      <c r="B305" s="1" t="s">
        <v>9049</v>
      </c>
      <c r="C305" s="1" t="s">
        <v>4038</v>
      </c>
      <c r="D305" s="122" t="s">
        <v>8444</v>
      </c>
      <c r="E305" s="1" t="s">
        <v>1376</v>
      </c>
      <c r="F305" s="1" t="s">
        <v>3643</v>
      </c>
      <c r="G305" s="1" t="s">
        <v>1367</v>
      </c>
      <c r="H305" s="1">
        <v>9456</v>
      </c>
      <c r="I305" s="1" t="s">
        <v>8445</v>
      </c>
      <c r="J305" s="1" t="e">
        <v>#VALUE!</v>
      </c>
      <c r="K305" s="1" t="s">
        <v>9050</v>
      </c>
      <c r="L305" s="176">
        <v>64</v>
      </c>
      <c r="M305" s="176">
        <v>0</v>
      </c>
      <c r="N305" s="68">
        <v>1</v>
      </c>
      <c r="O305" s="68">
        <v>1</v>
      </c>
      <c r="P305" s="68">
        <v>0</v>
      </c>
      <c r="Q305" s="77">
        <v>0</v>
      </c>
      <c r="R305" s="77">
        <v>12</v>
      </c>
      <c r="S305" s="77">
        <v>12</v>
      </c>
      <c r="T305" s="77">
        <v>45.1</v>
      </c>
      <c r="U305" s="77">
        <v>42</v>
      </c>
      <c r="V305" s="77">
        <v>15</v>
      </c>
      <c r="W305" s="77">
        <v>8</v>
      </c>
      <c r="X305" s="77">
        <v>50</v>
      </c>
      <c r="Y305" s="77">
        <v>23</v>
      </c>
      <c r="Z305" s="54">
        <v>2.9933481152993346</v>
      </c>
      <c r="AA305" s="54">
        <v>1.4412416851441241</v>
      </c>
      <c r="AB305" s="54">
        <v>0.47619047619047616</v>
      </c>
      <c r="AC305" s="54">
        <v>0</v>
      </c>
      <c r="AD305" s="54">
        <v>0</v>
      </c>
      <c r="AE305" s="54">
        <v>0</v>
      </c>
      <c r="AF305" s="54">
        <v>0</v>
      </c>
      <c r="AG305" s="54">
        <v>2.2123893805309733</v>
      </c>
      <c r="AH305" s="54">
        <v>0.85510119808313334</v>
      </c>
      <c r="AI305" s="54">
        <v>-0.93341180683636737</v>
      </c>
      <c r="AJ305" s="54">
        <v>2.6102692479682155</v>
      </c>
      <c r="AK305" s="77">
        <v>304</v>
      </c>
      <c r="AL305" s="54">
        <v>2.6102692479682155</v>
      </c>
      <c r="AM305" s="59">
        <v>169</v>
      </c>
      <c r="AN305" s="59" t="s">
        <v>12734</v>
      </c>
      <c r="AO305" s="54">
        <v>7.7314063767477226</v>
      </c>
      <c r="AP305" s="54">
        <v>-5.1211371287795071</v>
      </c>
      <c r="AQ305" s="77">
        <v>304</v>
      </c>
      <c r="AR305" s="54">
        <v>0</v>
      </c>
      <c r="AS305" s="60">
        <v>-6.4803508887413246</v>
      </c>
      <c r="AT305" s="54"/>
      <c r="AU305" s="54">
        <v>0</v>
      </c>
      <c r="AV305" s="60">
        <v>0</v>
      </c>
      <c r="AW305" s="114">
        <v>0</v>
      </c>
      <c r="AX305" s="172">
        <v>627</v>
      </c>
      <c r="AY305" s="114">
        <v>0</v>
      </c>
      <c r="AZ305" s="165">
        <v>0</v>
      </c>
      <c r="BA305" s="165">
        <v>0</v>
      </c>
      <c r="BB305" s="73"/>
    </row>
    <row r="306" spans="1:54">
      <c r="A306" t="s">
        <v>10663</v>
      </c>
      <c r="B306" s="33" t="s">
        <v>10664</v>
      </c>
      <c r="C306" s="33" t="s">
        <v>4196</v>
      </c>
      <c r="D306" s="122" t="s">
        <v>10503</v>
      </c>
      <c r="E306" s="33" t="s">
        <v>1366</v>
      </c>
      <c r="F306" s="1" t="s">
        <v>3643</v>
      </c>
      <c r="G306" s="1" t="s">
        <v>1367</v>
      </c>
      <c r="H306" s="1">
        <v>16588</v>
      </c>
      <c r="I306" s="1" t="s">
        <v>10611</v>
      </c>
      <c r="J306" s="1" t="e">
        <v>#VALUE!</v>
      </c>
      <c r="K306" s="1" t="s">
        <v>11184</v>
      </c>
      <c r="L306" s="176">
        <v>34</v>
      </c>
      <c r="M306" s="176">
        <v>1</v>
      </c>
      <c r="N306" s="68">
        <v>5</v>
      </c>
      <c r="O306" s="68">
        <v>2</v>
      </c>
      <c r="P306" s="68">
        <v>0</v>
      </c>
      <c r="Q306" s="68">
        <v>0</v>
      </c>
      <c r="R306" s="68">
        <v>4</v>
      </c>
      <c r="S306" s="68">
        <v>4</v>
      </c>
      <c r="T306" s="68">
        <v>41.1</v>
      </c>
      <c r="U306" s="68">
        <v>43</v>
      </c>
      <c r="V306" s="68">
        <v>29</v>
      </c>
      <c r="W306" s="68">
        <v>8</v>
      </c>
      <c r="X306" s="68">
        <v>46</v>
      </c>
      <c r="Y306" s="68">
        <v>11</v>
      </c>
      <c r="Z306" s="5">
        <v>6.3503649635036492</v>
      </c>
      <c r="AA306" s="5">
        <v>1.3138686131386861</v>
      </c>
      <c r="AB306" s="27">
        <v>2.3809523809523809</v>
      </c>
      <c r="AC306" s="27">
        <v>0</v>
      </c>
      <c r="AD306" s="27">
        <v>0</v>
      </c>
      <c r="AE306" s="27">
        <v>0</v>
      </c>
      <c r="AF306" s="27">
        <v>0</v>
      </c>
      <c r="AG306" s="27">
        <v>2.0353982300884956</v>
      </c>
      <c r="AH306" s="5">
        <v>-1.3622246723843334</v>
      </c>
      <c r="AI306" s="5">
        <v>-0.45312073311309492</v>
      </c>
      <c r="AJ306" s="27">
        <v>2.6010052055434478</v>
      </c>
      <c r="AK306" s="97">
        <v>305</v>
      </c>
      <c r="AL306" s="27">
        <v>2.6010052055434478</v>
      </c>
      <c r="AM306" s="28">
        <v>170</v>
      </c>
      <c r="AN306" s="28" t="s">
        <v>12734</v>
      </c>
      <c r="AO306" s="27">
        <v>7.7314063767477226</v>
      </c>
      <c r="AP306" s="27">
        <v>-5.1304011712042747</v>
      </c>
      <c r="AQ306" s="97">
        <v>305</v>
      </c>
      <c r="AR306" s="27">
        <v>0</v>
      </c>
      <c r="AS306" s="43">
        <v>-6.4938827052584038</v>
      </c>
      <c r="AT306" s="27"/>
      <c r="AU306" s="27">
        <v>0</v>
      </c>
      <c r="AV306" s="43">
        <v>0</v>
      </c>
      <c r="AW306" s="114">
        <v>0</v>
      </c>
      <c r="AX306" s="172">
        <v>628</v>
      </c>
      <c r="AY306" s="114">
        <v>0</v>
      </c>
      <c r="AZ306" s="165">
        <v>0</v>
      </c>
      <c r="BA306" s="165">
        <v>0</v>
      </c>
      <c r="BB306" s="73"/>
    </row>
    <row r="307" spans="1:54">
      <c r="A307" s="223" t="s">
        <v>2225</v>
      </c>
      <c r="B307" s="33" t="s">
        <v>4712</v>
      </c>
      <c r="C307" s="33" t="s">
        <v>4071</v>
      </c>
      <c r="D307" s="122" t="s">
        <v>820</v>
      </c>
      <c r="E307" s="33" t="s">
        <v>1441</v>
      </c>
      <c r="F307" s="115" t="s">
        <v>6289</v>
      </c>
      <c r="G307" s="1" t="s">
        <v>1367</v>
      </c>
      <c r="H307" s="115">
        <v>6316</v>
      </c>
      <c r="I307" s="115" t="s">
        <v>6774</v>
      </c>
      <c r="J307" s="115" t="e">
        <v>#VALUE!</v>
      </c>
      <c r="K307" s="115" t="s">
        <v>3633</v>
      </c>
      <c r="L307" s="178">
        <v>41</v>
      </c>
      <c r="M307" s="178">
        <v>1</v>
      </c>
      <c r="N307" s="116">
        <v>2</v>
      </c>
      <c r="O307" s="116">
        <v>1</v>
      </c>
      <c r="P307" s="116">
        <v>0</v>
      </c>
      <c r="Q307" s="116">
        <v>1</v>
      </c>
      <c r="R307" s="116">
        <v>5</v>
      </c>
      <c r="S307" s="116">
        <v>6</v>
      </c>
      <c r="T307" s="116">
        <v>34.1</v>
      </c>
      <c r="U307" s="116">
        <v>31</v>
      </c>
      <c r="V307" s="116">
        <v>13</v>
      </c>
      <c r="W307" s="116">
        <v>5</v>
      </c>
      <c r="X307" s="116">
        <v>36</v>
      </c>
      <c r="Y307" s="116">
        <v>17</v>
      </c>
      <c r="Z307" s="117">
        <v>3.4310850439882699</v>
      </c>
      <c r="AA307" s="117">
        <v>1.4076246334310849</v>
      </c>
      <c r="AB307" s="117">
        <v>0.95238095238095233</v>
      </c>
      <c r="AC307" s="117">
        <v>0</v>
      </c>
      <c r="AD307" s="117">
        <v>0.26315789473684209</v>
      </c>
      <c r="AE307" s="117">
        <v>0</v>
      </c>
      <c r="AF307" s="117">
        <v>0</v>
      </c>
      <c r="AG307" s="117">
        <v>1.5929203539823007</v>
      </c>
      <c r="AH307" s="117">
        <v>0.43626619715263665</v>
      </c>
      <c r="AI307" s="117">
        <v>-0.67851069535397757</v>
      </c>
      <c r="AJ307" s="117">
        <v>2.5662147028987539</v>
      </c>
      <c r="AK307" s="116">
        <v>306</v>
      </c>
      <c r="AL307" s="117">
        <v>2.5662147028987539</v>
      </c>
      <c r="AM307" s="120">
        <v>171</v>
      </c>
      <c r="AN307" s="120" t="s">
        <v>12734</v>
      </c>
      <c r="AO307" s="34">
        <v>7.7314063767477226</v>
      </c>
      <c r="AP307" s="117">
        <v>-5.1651916738489687</v>
      </c>
      <c r="AQ307" s="116">
        <v>306</v>
      </c>
      <c r="AR307" s="117">
        <v>0</v>
      </c>
      <c r="AS307" s="118">
        <v>-6.5447005530983855</v>
      </c>
      <c r="AT307" s="117"/>
      <c r="AU307" s="117">
        <v>0</v>
      </c>
      <c r="AV307" s="118">
        <v>0</v>
      </c>
      <c r="AW307" s="121">
        <v>0</v>
      </c>
      <c r="AX307" s="173">
        <v>629</v>
      </c>
      <c r="AY307" s="121">
        <v>0</v>
      </c>
      <c r="AZ307" s="166">
        <v>0</v>
      </c>
      <c r="BA307" s="166">
        <v>0</v>
      </c>
      <c r="BB307" s="121"/>
    </row>
    <row r="308" spans="1:54">
      <c r="A308" s="185" t="s">
        <v>11743</v>
      </c>
      <c r="B308" s="33" t="s">
        <v>11746</v>
      </c>
      <c r="C308" s="33" t="s">
        <v>11745</v>
      </c>
      <c r="D308" s="122" t="s">
        <v>11744</v>
      </c>
      <c r="E308" s="33" t="s">
        <v>1471</v>
      </c>
      <c r="F308" s="1" t="s">
        <v>6289</v>
      </c>
      <c r="G308" s="1" t="s">
        <v>1367</v>
      </c>
      <c r="H308" s="1">
        <v>16058</v>
      </c>
      <c r="I308" s="1" t="s">
        <v>11747</v>
      </c>
      <c r="J308" s="1" t="e">
        <v>#VALUE!</v>
      </c>
      <c r="K308" s="1" t="s">
        <v>11748</v>
      </c>
      <c r="L308" s="176">
        <v>28</v>
      </c>
      <c r="M308" s="176">
        <v>0</v>
      </c>
      <c r="N308" s="68">
        <v>1</v>
      </c>
      <c r="O308" s="68">
        <v>0</v>
      </c>
      <c r="P308" s="68">
        <v>0</v>
      </c>
      <c r="Q308" s="68">
        <v>0</v>
      </c>
      <c r="R308" s="68">
        <v>3</v>
      </c>
      <c r="S308" s="68">
        <v>3</v>
      </c>
      <c r="T308" s="68">
        <v>30.1</v>
      </c>
      <c r="U308" s="68">
        <v>23</v>
      </c>
      <c r="V308" s="68">
        <v>12</v>
      </c>
      <c r="W308" s="68">
        <v>3</v>
      </c>
      <c r="X308" s="68">
        <v>33</v>
      </c>
      <c r="Y308" s="68">
        <v>8</v>
      </c>
      <c r="Z308" s="5">
        <v>3.5880398671096345</v>
      </c>
      <c r="AA308" s="5">
        <v>1.0299003322259135</v>
      </c>
      <c r="AB308" s="5">
        <v>0.47619047619047616</v>
      </c>
      <c r="AC308" s="5">
        <v>0</v>
      </c>
      <c r="AD308" s="5">
        <v>0</v>
      </c>
      <c r="AE308" s="5">
        <v>0</v>
      </c>
      <c r="AF308" s="5">
        <v>0</v>
      </c>
      <c r="AG308" s="5">
        <v>1.4601769911504423</v>
      </c>
      <c r="AH308" s="5">
        <v>0.32068974953455598</v>
      </c>
      <c r="AI308" s="5">
        <v>0.29464813323133215</v>
      </c>
      <c r="AJ308" s="5">
        <v>2.5517053501068068</v>
      </c>
      <c r="AK308" s="68">
        <v>307</v>
      </c>
      <c r="AL308" s="5">
        <v>2.5517053501068068</v>
      </c>
      <c r="AM308" s="17">
        <v>172</v>
      </c>
      <c r="AN308" s="17" t="s">
        <v>12734</v>
      </c>
      <c r="AO308" s="5">
        <v>7.7314063767477226</v>
      </c>
      <c r="AP308" s="5">
        <v>-5.1797010266409158</v>
      </c>
      <c r="AQ308" s="68">
        <v>307</v>
      </c>
      <c r="AR308" s="14">
        <v>0</v>
      </c>
      <c r="AS308" s="42">
        <v>-6.5658940980715048</v>
      </c>
      <c r="AT308" s="19"/>
      <c r="AU308" s="19">
        <v>0</v>
      </c>
      <c r="AV308" s="42">
        <v>0</v>
      </c>
      <c r="AW308" s="114">
        <v>0</v>
      </c>
      <c r="AX308" s="172">
        <v>630</v>
      </c>
      <c r="AY308" s="114">
        <v>0</v>
      </c>
      <c r="AZ308" s="165">
        <v>0</v>
      </c>
      <c r="BA308" s="165">
        <v>0</v>
      </c>
      <c r="BB308" s="73"/>
    </row>
    <row r="309" spans="1:54">
      <c r="A309" s="222" t="s">
        <v>10735</v>
      </c>
      <c r="B309" s="33" t="s">
        <v>10737</v>
      </c>
      <c r="C309" s="33" t="s">
        <v>4243</v>
      </c>
      <c r="D309" s="122" t="s">
        <v>10736</v>
      </c>
      <c r="E309" s="33" t="s">
        <v>1380</v>
      </c>
      <c r="F309" s="1" t="s">
        <v>3643</v>
      </c>
      <c r="G309" s="1" t="s">
        <v>1367</v>
      </c>
      <c r="H309" s="1">
        <v>13485</v>
      </c>
      <c r="I309" s="1" t="s">
        <v>10588</v>
      </c>
      <c r="J309" s="1" t="e">
        <v>#VALUE!</v>
      </c>
      <c r="K309" s="1" t="s">
        <v>11251</v>
      </c>
      <c r="L309" s="176">
        <v>23</v>
      </c>
      <c r="M309" s="176">
        <v>2</v>
      </c>
      <c r="N309" s="68">
        <v>1</v>
      </c>
      <c r="O309" s="68">
        <v>0</v>
      </c>
      <c r="P309" s="68">
        <v>0</v>
      </c>
      <c r="Q309" s="77">
        <v>0</v>
      </c>
      <c r="R309" s="77">
        <v>7</v>
      </c>
      <c r="S309" s="77">
        <v>7</v>
      </c>
      <c r="T309" s="77">
        <v>23</v>
      </c>
      <c r="U309" s="77">
        <v>13</v>
      </c>
      <c r="V309" s="77">
        <v>6</v>
      </c>
      <c r="W309" s="77">
        <v>1</v>
      </c>
      <c r="X309" s="77">
        <v>27</v>
      </c>
      <c r="Y309" s="77">
        <v>11</v>
      </c>
      <c r="Z309" s="54">
        <v>2.347826086956522</v>
      </c>
      <c r="AA309" s="54">
        <v>1.0434782608695652</v>
      </c>
      <c r="AB309" s="54">
        <v>0.47619047619047616</v>
      </c>
      <c r="AC309" s="54">
        <v>0</v>
      </c>
      <c r="AD309" s="54">
        <v>0</v>
      </c>
      <c r="AE309" s="54">
        <v>0</v>
      </c>
      <c r="AF309" s="54">
        <v>0</v>
      </c>
      <c r="AG309" s="54">
        <v>1.1946902654867255</v>
      </c>
      <c r="AH309" s="54">
        <v>0.71518741042360801</v>
      </c>
      <c r="AI309" s="54">
        <v>0.14307789160418513</v>
      </c>
      <c r="AJ309" s="54">
        <v>2.5291460437049951</v>
      </c>
      <c r="AK309" s="77">
        <v>308</v>
      </c>
      <c r="AL309" s="54">
        <v>2.5291460437049951</v>
      </c>
      <c r="AM309" s="59">
        <v>173</v>
      </c>
      <c r="AN309" s="59" t="s">
        <v>12734</v>
      </c>
      <c r="AO309" s="54">
        <v>7.7314063767477226</v>
      </c>
      <c r="AP309" s="54">
        <v>-5.2022603330427275</v>
      </c>
      <c r="AQ309" s="77">
        <v>308</v>
      </c>
      <c r="AR309" s="54">
        <v>0</v>
      </c>
      <c r="AS309" s="60">
        <v>-6.5988460623420648</v>
      </c>
      <c r="AT309" s="54"/>
      <c r="AU309" s="54">
        <v>0</v>
      </c>
      <c r="AV309" s="60">
        <v>0</v>
      </c>
      <c r="AW309" s="114">
        <v>543.66999999999996</v>
      </c>
      <c r="AX309" s="172">
        <v>632</v>
      </c>
      <c r="AY309" s="114">
        <v>-88.330000000000041</v>
      </c>
      <c r="AZ309" s="165">
        <v>441</v>
      </c>
      <c r="BA309" s="165">
        <v>648</v>
      </c>
      <c r="BB309" s="73"/>
    </row>
    <row r="310" spans="1:54">
      <c r="A310" s="222" t="s">
        <v>2609</v>
      </c>
      <c r="B310" s="33" t="s">
        <v>4975</v>
      </c>
      <c r="C310" s="33" t="s">
        <v>4209</v>
      </c>
      <c r="D310" s="122" t="s">
        <v>1323</v>
      </c>
      <c r="E310" s="33" t="s">
        <v>1419</v>
      </c>
      <c r="F310" s="1" t="s">
        <v>6289</v>
      </c>
      <c r="G310" s="1" t="s">
        <v>1367</v>
      </c>
      <c r="H310" s="1">
        <v>14107</v>
      </c>
      <c r="I310" s="1" t="s">
        <v>7714</v>
      </c>
      <c r="J310" s="1" t="e">
        <v>#VALUE!</v>
      </c>
      <c r="K310" s="1" t="s">
        <v>3223</v>
      </c>
      <c r="L310" s="176">
        <v>31</v>
      </c>
      <c r="M310" s="176">
        <v>17</v>
      </c>
      <c r="N310" s="68">
        <v>3</v>
      </c>
      <c r="O310" s="68">
        <v>9</v>
      </c>
      <c r="P310" s="68">
        <v>0</v>
      </c>
      <c r="Q310" s="68">
        <v>0</v>
      </c>
      <c r="R310" s="68">
        <v>2</v>
      </c>
      <c r="S310" s="68">
        <v>2</v>
      </c>
      <c r="T310" s="68">
        <v>102.1</v>
      </c>
      <c r="U310" s="68">
        <v>113</v>
      </c>
      <c r="V310" s="68">
        <v>65</v>
      </c>
      <c r="W310" s="68">
        <v>15</v>
      </c>
      <c r="X310" s="68">
        <v>114</v>
      </c>
      <c r="Y310" s="68">
        <v>32</v>
      </c>
      <c r="Z310" s="5">
        <v>5.7296767874632719</v>
      </c>
      <c r="AA310" s="5">
        <v>1.4201762977473067</v>
      </c>
      <c r="AB310" s="54">
        <v>1.4285714285714286</v>
      </c>
      <c r="AC310" s="54">
        <v>0</v>
      </c>
      <c r="AD310" s="54">
        <v>0</v>
      </c>
      <c r="AE310" s="54">
        <v>0</v>
      </c>
      <c r="AF310" s="54">
        <v>0</v>
      </c>
      <c r="AG310" s="54">
        <v>5.0442477876106189</v>
      </c>
      <c r="AH310" s="5">
        <v>-2.3861199390228114</v>
      </c>
      <c r="AI310" s="5">
        <v>-1.5636979557191417</v>
      </c>
      <c r="AJ310" s="54">
        <v>2.5230013214400948</v>
      </c>
      <c r="AK310" s="77">
        <v>309</v>
      </c>
      <c r="AL310" s="54">
        <v>2.5230013214400948</v>
      </c>
      <c r="AM310" s="59">
        <v>174</v>
      </c>
      <c r="AN310" s="59" t="s">
        <v>12734</v>
      </c>
      <c r="AO310" s="54">
        <v>7.7314063767477226</v>
      </c>
      <c r="AP310" s="54">
        <v>-5.2084050553076278</v>
      </c>
      <c r="AQ310" s="77">
        <v>309</v>
      </c>
      <c r="AR310" s="54">
        <v>0</v>
      </c>
      <c r="AS310" s="60">
        <v>-6.6078215452278881</v>
      </c>
      <c r="AT310" s="54"/>
      <c r="AU310" s="54">
        <v>0</v>
      </c>
      <c r="AV310" s="60">
        <v>0</v>
      </c>
      <c r="AW310" s="114">
        <v>475.83</v>
      </c>
      <c r="AX310" s="172">
        <v>633</v>
      </c>
      <c r="AY310" s="114">
        <v>-157.17000000000002</v>
      </c>
      <c r="AZ310" s="165">
        <v>418</v>
      </c>
      <c r="BA310" s="165">
        <v>513</v>
      </c>
      <c r="BB310" s="73"/>
    </row>
    <row r="311" spans="1:54">
      <c r="A311" s="224" t="s">
        <v>2483</v>
      </c>
      <c r="B311" s="1" t="s">
        <v>5061</v>
      </c>
      <c r="C311" s="1" t="s">
        <v>4429</v>
      </c>
      <c r="D311" s="122" t="s">
        <v>1202</v>
      </c>
      <c r="E311" s="1" t="s">
        <v>1374</v>
      </c>
      <c r="F311" s="1" t="s">
        <v>6289</v>
      </c>
      <c r="G311" s="1" t="s">
        <v>1367</v>
      </c>
      <c r="H311" s="1">
        <v>3132</v>
      </c>
      <c r="I311" s="1" t="s">
        <v>8025</v>
      </c>
      <c r="J311" s="1" t="e">
        <v>#VALUE!</v>
      </c>
      <c r="K311" s="1" t="s">
        <v>3887</v>
      </c>
      <c r="L311" s="176">
        <v>60</v>
      </c>
      <c r="M311" s="176">
        <v>0</v>
      </c>
      <c r="N311" s="68">
        <v>2</v>
      </c>
      <c r="O311" s="68">
        <v>2</v>
      </c>
      <c r="P311" s="68">
        <v>0</v>
      </c>
      <c r="Q311" s="68">
        <v>0</v>
      </c>
      <c r="R311" s="68">
        <v>25</v>
      </c>
      <c r="S311" s="68">
        <v>25</v>
      </c>
      <c r="T311" s="68">
        <v>54</v>
      </c>
      <c r="U311" s="68">
        <v>56</v>
      </c>
      <c r="V311" s="68">
        <v>25</v>
      </c>
      <c r="W311" s="68">
        <v>9</v>
      </c>
      <c r="X311" s="68">
        <v>41</v>
      </c>
      <c r="Y311" s="68">
        <v>12</v>
      </c>
      <c r="Z311" s="5">
        <v>4.166666666666667</v>
      </c>
      <c r="AA311" s="5">
        <v>1.2592592592592593</v>
      </c>
      <c r="AB311" s="5">
        <v>0.95238095238095233</v>
      </c>
      <c r="AC311" s="5">
        <v>0</v>
      </c>
      <c r="AD311" s="5">
        <v>0</v>
      </c>
      <c r="AE311" s="5">
        <v>0</v>
      </c>
      <c r="AF311" s="5">
        <v>0</v>
      </c>
      <c r="AG311" s="5">
        <v>1.8141592920353982</v>
      </c>
      <c r="AH311" s="5">
        <v>2.4987506246881945E-2</v>
      </c>
      <c r="AI311" s="5">
        <v>-0.27901340858723678</v>
      </c>
      <c r="AJ311" s="5">
        <v>2.5125143420759954</v>
      </c>
      <c r="AK311" s="68">
        <v>310</v>
      </c>
      <c r="AL311" s="5">
        <v>2.5125143420759954</v>
      </c>
      <c r="AM311" s="17">
        <v>175</v>
      </c>
      <c r="AN311" s="17" t="s">
        <v>12734</v>
      </c>
      <c r="AO311" s="5">
        <v>7.7314063767477226</v>
      </c>
      <c r="AP311" s="5">
        <v>-5.2188920346717271</v>
      </c>
      <c r="AQ311" s="68">
        <v>310</v>
      </c>
      <c r="AR311" s="14">
        <v>0</v>
      </c>
      <c r="AS311" s="42">
        <v>-6.6231396832573513</v>
      </c>
      <c r="AT311" s="19"/>
      <c r="AU311" s="19">
        <v>0</v>
      </c>
      <c r="AV311" s="42">
        <v>0</v>
      </c>
      <c r="AW311" s="114">
        <v>676.17</v>
      </c>
      <c r="AX311" s="172">
        <v>634</v>
      </c>
      <c r="AY311" s="114">
        <v>42.169999999999959</v>
      </c>
      <c r="AZ311" s="165">
        <v>567</v>
      </c>
      <c r="BA311" s="165">
        <v>714</v>
      </c>
      <c r="BB311" s="73"/>
    </row>
    <row r="312" spans="1:54">
      <c r="A312" t="s">
        <v>9133</v>
      </c>
      <c r="B312" s="33" t="s">
        <v>9134</v>
      </c>
      <c r="C312" s="33" t="s">
        <v>4470</v>
      </c>
      <c r="D312" s="122" t="s">
        <v>8490</v>
      </c>
      <c r="E312" s="33" t="s">
        <v>1458</v>
      </c>
      <c r="F312" s="1" t="s">
        <v>6289</v>
      </c>
      <c r="G312" s="1" t="s">
        <v>1367</v>
      </c>
      <c r="H312" s="1">
        <v>13696</v>
      </c>
      <c r="I312" s="1" t="s">
        <v>8912</v>
      </c>
      <c r="J312" s="1" t="e">
        <v>#VALUE!</v>
      </c>
      <c r="K312" s="1" t="s">
        <v>9135</v>
      </c>
      <c r="L312" s="176">
        <v>52</v>
      </c>
      <c r="M312" s="176">
        <v>0</v>
      </c>
      <c r="N312" s="68">
        <v>2</v>
      </c>
      <c r="O312" s="68">
        <v>3</v>
      </c>
      <c r="P312" s="68">
        <v>0</v>
      </c>
      <c r="Q312" s="68">
        <v>1</v>
      </c>
      <c r="R312" s="68">
        <v>7</v>
      </c>
      <c r="S312" s="68">
        <v>8</v>
      </c>
      <c r="T312" s="68">
        <v>63.2</v>
      </c>
      <c r="U312" s="68">
        <v>64</v>
      </c>
      <c r="V312" s="68">
        <v>33</v>
      </c>
      <c r="W312" s="68">
        <v>7</v>
      </c>
      <c r="X312" s="68">
        <v>60</v>
      </c>
      <c r="Y312" s="68">
        <v>23</v>
      </c>
      <c r="Z312" s="5">
        <v>4.6993670886075947</v>
      </c>
      <c r="AA312" s="5">
        <v>1.3765822784810127</v>
      </c>
      <c r="AB312" s="5">
        <v>0.95238095238095233</v>
      </c>
      <c r="AC312" s="5">
        <v>0</v>
      </c>
      <c r="AD312" s="5">
        <v>0.26315789473684209</v>
      </c>
      <c r="AE312" s="5">
        <v>0</v>
      </c>
      <c r="AF312" s="5">
        <v>0</v>
      </c>
      <c r="AG312" s="5">
        <v>2.6548672566371678</v>
      </c>
      <c r="AH312" s="5">
        <v>-0.4986477349560402</v>
      </c>
      <c r="AI312" s="5">
        <v>-0.87045149527739041</v>
      </c>
      <c r="AJ312" s="5">
        <v>2.5013068735215316</v>
      </c>
      <c r="AK312" s="68">
        <v>311</v>
      </c>
      <c r="AL312" s="5">
        <v>2.5013068735215316</v>
      </c>
      <c r="AM312" s="17">
        <v>176</v>
      </c>
      <c r="AN312" s="17" t="s">
        <v>12734</v>
      </c>
      <c r="AO312" s="5">
        <v>7.7314063767477226</v>
      </c>
      <c r="AP312" s="5">
        <v>-5.2300995032261905</v>
      </c>
      <c r="AQ312" s="68">
        <v>311</v>
      </c>
      <c r="AR312" s="14">
        <v>0</v>
      </c>
      <c r="AS312" s="42">
        <v>-6.6395102266061681</v>
      </c>
      <c r="AT312" s="19"/>
      <c r="AU312" s="19">
        <v>0</v>
      </c>
      <c r="AV312" s="42">
        <v>0</v>
      </c>
      <c r="AW312" s="114">
        <v>737.83</v>
      </c>
      <c r="AX312" s="172">
        <v>635</v>
      </c>
      <c r="AY312" s="114">
        <v>102.83000000000004</v>
      </c>
      <c r="AZ312" s="165">
        <v>698</v>
      </c>
      <c r="BA312" s="165">
        <v>746</v>
      </c>
      <c r="BB312" s="73"/>
    </row>
    <row r="313" spans="1:54">
      <c r="A313" s="221" t="s">
        <v>9973</v>
      </c>
      <c r="B313" s="1" t="s">
        <v>9974</v>
      </c>
      <c r="C313" s="1" t="s">
        <v>3929</v>
      </c>
      <c r="D313" s="122" t="s">
        <v>8469</v>
      </c>
      <c r="E313" s="1" t="s">
        <v>1412</v>
      </c>
      <c r="F313" s="1" t="s">
        <v>6289</v>
      </c>
      <c r="G313" s="1" t="s">
        <v>1367</v>
      </c>
      <c r="H313" s="225">
        <v>12890</v>
      </c>
      <c r="I313" s="225" t="s">
        <v>8470</v>
      </c>
      <c r="J313" s="261" t="e">
        <v>#VALUE!</v>
      </c>
      <c r="K313" s="261" t="s">
        <v>9975</v>
      </c>
      <c r="L313" s="177">
        <v>83</v>
      </c>
      <c r="M313" s="177">
        <v>0</v>
      </c>
      <c r="N313" s="230">
        <v>2</v>
      </c>
      <c r="O313" s="97">
        <v>2</v>
      </c>
      <c r="P313" s="97">
        <v>0</v>
      </c>
      <c r="Q313" s="230">
        <v>0</v>
      </c>
      <c r="R313" s="97">
        <v>22</v>
      </c>
      <c r="S313" s="97">
        <v>22</v>
      </c>
      <c r="T313" s="230">
        <v>62</v>
      </c>
      <c r="U313" s="230">
        <v>57</v>
      </c>
      <c r="V313" s="230">
        <v>28</v>
      </c>
      <c r="W313" s="230">
        <v>8</v>
      </c>
      <c r="X313" s="230">
        <v>44</v>
      </c>
      <c r="Y313" s="230">
        <v>24</v>
      </c>
      <c r="Z313" s="233">
        <v>4.064516129032258</v>
      </c>
      <c r="AA313" s="233">
        <v>1.3064516129032258</v>
      </c>
      <c r="AB313" s="233">
        <v>0.95238095238095233</v>
      </c>
      <c r="AC313" s="267">
        <v>0</v>
      </c>
      <c r="AD313" s="233">
        <v>0</v>
      </c>
      <c r="AE313" s="267">
        <v>0</v>
      </c>
      <c r="AF313" s="267">
        <v>0</v>
      </c>
      <c r="AG313" s="233">
        <v>1.9469026548672566</v>
      </c>
      <c r="AH313" s="233">
        <v>0.11494252873563653</v>
      </c>
      <c r="AI313" s="233">
        <v>-0.51485148514852408</v>
      </c>
      <c r="AJ313" s="237">
        <v>2.4993746508353212</v>
      </c>
      <c r="AK313" s="268">
        <v>312</v>
      </c>
      <c r="AL313" s="269">
        <v>2.4993746508353212</v>
      </c>
      <c r="AM313" s="270">
        <v>177</v>
      </c>
      <c r="AN313" s="277" t="s">
        <v>12734</v>
      </c>
      <c r="AO313" s="233">
        <v>7.7314063767477226</v>
      </c>
      <c r="AP313" s="233">
        <v>-5.2320317259124014</v>
      </c>
      <c r="AQ313" s="230">
        <v>312</v>
      </c>
      <c r="AR313" s="233">
        <v>0</v>
      </c>
      <c r="AS313" s="249">
        <v>-6.6423325887739022</v>
      </c>
      <c r="AT313" s="233"/>
      <c r="AU313" s="233">
        <v>0</v>
      </c>
      <c r="AV313" s="283">
        <v>0</v>
      </c>
      <c r="AW313" s="289">
        <v>0</v>
      </c>
      <c r="AX313" s="291">
        <v>636</v>
      </c>
      <c r="AY313" s="292">
        <v>0</v>
      </c>
      <c r="AZ313" s="293">
        <v>0</v>
      </c>
      <c r="BA313" s="293">
        <v>0</v>
      </c>
      <c r="BB313" s="289"/>
    </row>
    <row r="314" spans="1:54">
      <c r="A314" s="185" t="s">
        <v>12000</v>
      </c>
      <c r="B314" s="1" t="s">
        <v>12001</v>
      </c>
      <c r="C314" s="1" t="s">
        <v>4375</v>
      </c>
      <c r="D314" s="122" t="s">
        <v>10436</v>
      </c>
      <c r="E314" s="1" t="s">
        <v>1396</v>
      </c>
      <c r="F314" s="1" t="s">
        <v>6289</v>
      </c>
      <c r="G314" s="1" t="s">
        <v>1367</v>
      </c>
      <c r="H314" s="1">
        <v>18297</v>
      </c>
      <c r="I314" s="1" t="s">
        <v>12002</v>
      </c>
      <c r="J314" s="1" t="e">
        <v>#VALUE!</v>
      </c>
      <c r="K314" s="1" t="s">
        <v>12003</v>
      </c>
      <c r="L314" s="176">
        <v>52</v>
      </c>
      <c r="M314" s="176">
        <v>0</v>
      </c>
      <c r="N314" s="68">
        <v>3</v>
      </c>
      <c r="O314" s="68">
        <v>1</v>
      </c>
      <c r="P314" s="68">
        <v>0</v>
      </c>
      <c r="Q314" s="68">
        <v>1</v>
      </c>
      <c r="R314" s="68">
        <v>1</v>
      </c>
      <c r="S314" s="68">
        <v>2</v>
      </c>
      <c r="T314" s="68">
        <v>49.1</v>
      </c>
      <c r="U314" s="68">
        <v>43</v>
      </c>
      <c r="V314" s="68">
        <v>20</v>
      </c>
      <c r="W314" s="68">
        <v>5</v>
      </c>
      <c r="X314" s="68">
        <v>46</v>
      </c>
      <c r="Y314" s="68">
        <v>36</v>
      </c>
      <c r="Z314" s="5">
        <v>3.6659877800407332</v>
      </c>
      <c r="AA314" s="5">
        <v>1.6089613034623218</v>
      </c>
      <c r="AB314" s="5">
        <v>1.4285714285714286</v>
      </c>
      <c r="AC314" s="5">
        <v>0</v>
      </c>
      <c r="AD314" s="5">
        <v>0.26315789473684209</v>
      </c>
      <c r="AE314" s="5">
        <v>0</v>
      </c>
      <c r="AF314" s="5">
        <v>0</v>
      </c>
      <c r="AG314" s="5">
        <v>2.0353982300884956</v>
      </c>
      <c r="AH314" s="5">
        <v>0.41007101331720464</v>
      </c>
      <c r="AI314" s="5">
        <v>-1.6506985756372199</v>
      </c>
      <c r="AJ314" s="5">
        <v>2.4864999910767507</v>
      </c>
      <c r="AK314" s="68">
        <v>313</v>
      </c>
      <c r="AL314" s="5">
        <v>2.4864999910767507</v>
      </c>
      <c r="AM314" s="17">
        <v>178</v>
      </c>
      <c r="AN314" s="17" t="s">
        <v>12734</v>
      </c>
      <c r="AO314" s="5">
        <v>7.7314063767477226</v>
      </c>
      <c r="AP314" s="5">
        <v>-5.2449063856709719</v>
      </c>
      <c r="AQ314" s="68">
        <v>313</v>
      </c>
      <c r="AR314" s="14">
        <v>0</v>
      </c>
      <c r="AS314" s="42">
        <v>-6.6611383676752407</v>
      </c>
      <c r="AT314" s="19"/>
      <c r="AU314" s="19">
        <v>0</v>
      </c>
      <c r="AV314" s="42">
        <v>0</v>
      </c>
      <c r="AW314" s="114">
        <v>0</v>
      </c>
      <c r="AX314" s="172">
        <v>637</v>
      </c>
      <c r="AY314" s="114">
        <v>0</v>
      </c>
      <c r="AZ314" s="165">
        <v>0</v>
      </c>
      <c r="BA314" s="165">
        <v>0</v>
      </c>
      <c r="BB314" s="73"/>
    </row>
    <row r="315" spans="1:54">
      <c r="A315" s="222" t="s">
        <v>2644</v>
      </c>
      <c r="B315" s="1" t="s">
        <v>5490</v>
      </c>
      <c r="C315" s="1" t="s">
        <v>5491</v>
      </c>
      <c r="D315" s="122" t="s">
        <v>1100</v>
      </c>
      <c r="E315" s="1" t="s">
        <v>1398</v>
      </c>
      <c r="F315" s="1" t="s">
        <v>6289</v>
      </c>
      <c r="G315" s="1" t="s">
        <v>1367</v>
      </c>
      <c r="H315" s="1">
        <v>11674</v>
      </c>
      <c r="I315" s="1" t="s">
        <v>8878</v>
      </c>
      <c r="J315" s="1" t="e">
        <v>#VALUE!</v>
      </c>
      <c r="K315" s="1" t="s">
        <v>6221</v>
      </c>
      <c r="L315" s="176">
        <v>7</v>
      </c>
      <c r="M315" s="176">
        <v>7</v>
      </c>
      <c r="N315" s="68">
        <v>2</v>
      </c>
      <c r="O315" s="68">
        <v>3</v>
      </c>
      <c r="P315" s="68">
        <v>0</v>
      </c>
      <c r="Q315" s="77">
        <v>0</v>
      </c>
      <c r="R315" s="77">
        <v>0</v>
      </c>
      <c r="S315" s="77">
        <v>0</v>
      </c>
      <c r="T315" s="77">
        <v>37.1</v>
      </c>
      <c r="U315" s="77">
        <v>34</v>
      </c>
      <c r="V315" s="77">
        <v>17</v>
      </c>
      <c r="W315" s="77">
        <v>4</v>
      </c>
      <c r="X315" s="77">
        <v>30</v>
      </c>
      <c r="Y315" s="77">
        <v>8</v>
      </c>
      <c r="Z315" s="54">
        <v>4.1239892183288411</v>
      </c>
      <c r="AA315" s="54">
        <v>1.1320754716981132</v>
      </c>
      <c r="AB315" s="54">
        <v>0.95238095238095233</v>
      </c>
      <c r="AC315" s="54">
        <v>0</v>
      </c>
      <c r="AD315" s="54">
        <v>0</v>
      </c>
      <c r="AE315" s="54">
        <v>0</v>
      </c>
      <c r="AF315" s="54">
        <v>0</v>
      </c>
      <c r="AG315" s="54">
        <v>1.3274336283185839</v>
      </c>
      <c r="AH315" s="54">
        <v>6.5066234330391146E-2</v>
      </c>
      <c r="AI315" s="54">
        <v>0.11112449094879137</v>
      </c>
      <c r="AJ315" s="54">
        <v>2.4560053059787186</v>
      </c>
      <c r="AK315" s="77">
        <v>314</v>
      </c>
      <c r="AL315" s="54">
        <v>2.4560053059787186</v>
      </c>
      <c r="AM315" s="59">
        <v>179</v>
      </c>
      <c r="AN315" s="59" t="s">
        <v>12734</v>
      </c>
      <c r="AO315" s="54">
        <v>7.7314063767477226</v>
      </c>
      <c r="AP315" s="54">
        <v>-5.2754010707690036</v>
      </c>
      <c r="AQ315" s="77">
        <v>314</v>
      </c>
      <c r="AR315" s="54">
        <v>0</v>
      </c>
      <c r="AS315" s="60">
        <v>-6.7056813937725153</v>
      </c>
      <c r="AT315" s="54"/>
      <c r="AU315" s="54">
        <v>0</v>
      </c>
      <c r="AV315" s="60">
        <v>0</v>
      </c>
      <c r="AW315" s="114">
        <v>0</v>
      </c>
      <c r="AX315" s="172">
        <v>638</v>
      </c>
      <c r="AY315" s="114">
        <v>0</v>
      </c>
      <c r="AZ315" s="165">
        <v>0</v>
      </c>
      <c r="BA315" s="165">
        <v>0</v>
      </c>
      <c r="BB315" s="73"/>
    </row>
    <row r="316" spans="1:54">
      <c r="A316" s="185" t="s">
        <v>5643</v>
      </c>
      <c r="B316" s="33" t="s">
        <v>4904</v>
      </c>
      <c r="C316" s="33" t="s">
        <v>4164</v>
      </c>
      <c r="D316" s="122" t="s">
        <v>5809</v>
      </c>
      <c r="E316" s="33" t="s">
        <v>1388</v>
      </c>
      <c r="F316" s="1" t="s">
        <v>3643</v>
      </c>
      <c r="G316" s="1" t="s">
        <v>1367</v>
      </c>
      <c r="H316" s="1">
        <v>11467</v>
      </c>
      <c r="I316" s="1" t="s">
        <v>7071</v>
      </c>
      <c r="J316" s="1" t="e">
        <v>#VALUE!</v>
      </c>
      <c r="K316" s="1" t="s">
        <v>5810</v>
      </c>
      <c r="L316" s="176">
        <v>25</v>
      </c>
      <c r="M316" s="176">
        <v>0</v>
      </c>
      <c r="N316" s="68">
        <v>3</v>
      </c>
      <c r="O316" s="68">
        <v>1</v>
      </c>
      <c r="P316" s="68">
        <v>0</v>
      </c>
      <c r="Q316" s="68">
        <v>1</v>
      </c>
      <c r="R316" s="68">
        <v>0</v>
      </c>
      <c r="S316" s="68">
        <v>1</v>
      </c>
      <c r="T316" s="68">
        <v>26</v>
      </c>
      <c r="U316" s="68">
        <v>31</v>
      </c>
      <c r="V316" s="68">
        <v>11</v>
      </c>
      <c r="W316" s="68">
        <v>4</v>
      </c>
      <c r="X316" s="68">
        <v>30</v>
      </c>
      <c r="Y316" s="68">
        <v>8</v>
      </c>
      <c r="Z316" s="5">
        <v>3.8076923076923075</v>
      </c>
      <c r="AA316" s="5">
        <v>1.5</v>
      </c>
      <c r="AB316" s="27">
        <v>1.4285714285714286</v>
      </c>
      <c r="AC316" s="27">
        <v>0</v>
      </c>
      <c r="AD316" s="27">
        <v>0.26315789473684209</v>
      </c>
      <c r="AE316" s="27">
        <v>0</v>
      </c>
      <c r="AF316" s="27">
        <v>0</v>
      </c>
      <c r="AG316" s="27">
        <v>1.3274336283185839</v>
      </c>
      <c r="AH316" s="5">
        <v>0.19788293662065012</v>
      </c>
      <c r="AI316" s="5">
        <v>-0.77478917578742279</v>
      </c>
      <c r="AJ316" s="27">
        <v>2.4422567124600816</v>
      </c>
      <c r="AK316" s="97">
        <v>315</v>
      </c>
      <c r="AL316" s="27">
        <v>2.4422567124600816</v>
      </c>
      <c r="AM316" s="28">
        <v>180</v>
      </c>
      <c r="AN316" s="28" t="s">
        <v>12734</v>
      </c>
      <c r="AO316" s="27">
        <v>7.7314063767477226</v>
      </c>
      <c r="AP316" s="27">
        <v>-5.289149664287641</v>
      </c>
      <c r="AQ316" s="97">
        <v>315</v>
      </c>
      <c r="AR316" s="27">
        <v>0</v>
      </c>
      <c r="AS316" s="43">
        <v>-6.7257637116561986</v>
      </c>
      <c r="AT316" s="27"/>
      <c r="AU316" s="27">
        <v>0</v>
      </c>
      <c r="AV316" s="43">
        <v>0</v>
      </c>
      <c r="AW316" s="114">
        <v>0</v>
      </c>
      <c r="AX316" s="172">
        <v>640</v>
      </c>
      <c r="AY316" s="114">
        <v>0</v>
      </c>
      <c r="AZ316" s="165">
        <v>0</v>
      </c>
      <c r="BA316" s="165">
        <v>0</v>
      </c>
      <c r="BB316" s="73"/>
    </row>
    <row r="317" spans="1:54">
      <c r="A317" s="185" t="s">
        <v>5667</v>
      </c>
      <c r="B317" s="33" t="s">
        <v>4018</v>
      </c>
      <c r="C317" s="33" t="s">
        <v>3942</v>
      </c>
      <c r="D317" s="122" t="s">
        <v>5800</v>
      </c>
      <c r="E317" s="33" t="s">
        <v>1421</v>
      </c>
      <c r="F317" s="1" t="s">
        <v>3643</v>
      </c>
      <c r="G317" s="1" t="s">
        <v>1367</v>
      </c>
      <c r="H317" s="26">
        <v>15684</v>
      </c>
      <c r="I317" s="26" t="s">
        <v>6501</v>
      </c>
      <c r="J317" s="26" t="e">
        <v>#VALUE!</v>
      </c>
      <c r="K317" s="26" t="s">
        <v>5801</v>
      </c>
      <c r="L317" s="177">
        <v>65</v>
      </c>
      <c r="M317" s="177">
        <v>0</v>
      </c>
      <c r="N317" s="68">
        <v>1</v>
      </c>
      <c r="O317" s="68">
        <v>3</v>
      </c>
      <c r="P317" s="68">
        <v>0</v>
      </c>
      <c r="Q317" s="97">
        <v>2</v>
      </c>
      <c r="R317" s="97">
        <v>9</v>
      </c>
      <c r="S317" s="97">
        <v>11</v>
      </c>
      <c r="T317" s="97">
        <v>73.099999999999994</v>
      </c>
      <c r="U317" s="97">
        <v>63</v>
      </c>
      <c r="V317" s="97">
        <v>38</v>
      </c>
      <c r="W317" s="97">
        <v>10</v>
      </c>
      <c r="X317" s="97">
        <v>71</v>
      </c>
      <c r="Y317" s="97">
        <v>41</v>
      </c>
      <c r="Z317" s="27">
        <v>4.6785225718194257</v>
      </c>
      <c r="AA317" s="27">
        <v>1.4227086183310536</v>
      </c>
      <c r="AB317" s="27">
        <v>0.47619047619047616</v>
      </c>
      <c r="AC317" s="27">
        <v>0</v>
      </c>
      <c r="AD317" s="27">
        <v>0.52631578947368418</v>
      </c>
      <c r="AE317" s="27">
        <v>0</v>
      </c>
      <c r="AF317" s="27">
        <v>0</v>
      </c>
      <c r="AG317" s="27">
        <v>3.1415929203539821</v>
      </c>
      <c r="AH317" s="27">
        <v>-0.56022064298911423</v>
      </c>
      <c r="AI317" s="27">
        <v>-1.2267303964557283</v>
      </c>
      <c r="AJ317" s="27">
        <v>2.3571481465732997</v>
      </c>
      <c r="AK317" s="97">
        <v>316</v>
      </c>
      <c r="AL317" s="27">
        <v>2.3571481465732997</v>
      </c>
      <c r="AM317" s="28">
        <v>181</v>
      </c>
      <c r="AN317" s="28" t="s">
        <v>12734</v>
      </c>
      <c r="AO317" s="27">
        <v>7.7314063767477226</v>
      </c>
      <c r="AP317" s="27">
        <v>-5.3742582301744228</v>
      </c>
      <c r="AQ317" s="97">
        <v>316</v>
      </c>
      <c r="AR317" s="27">
        <v>0</v>
      </c>
      <c r="AS317" s="43">
        <v>-6.8500802297382712</v>
      </c>
      <c r="AT317" s="27"/>
      <c r="AU317" s="27">
        <v>0</v>
      </c>
      <c r="AV317" s="43">
        <v>0</v>
      </c>
      <c r="AW317" s="114">
        <v>0</v>
      </c>
      <c r="AX317" s="172">
        <v>642</v>
      </c>
      <c r="AY317" s="114">
        <v>0</v>
      </c>
      <c r="AZ317" s="165">
        <v>0</v>
      </c>
      <c r="BA317" s="165">
        <v>0</v>
      </c>
      <c r="BB317" s="105"/>
    </row>
    <row r="318" spans="1:54">
      <c r="A318" t="s">
        <v>5682</v>
      </c>
      <c r="B318" s="33" t="s">
        <v>5683</v>
      </c>
      <c r="C318" s="33" t="s">
        <v>4940</v>
      </c>
      <c r="D318" s="122" t="s">
        <v>5966</v>
      </c>
      <c r="E318" s="33" t="s">
        <v>1412</v>
      </c>
      <c r="F318" s="1" t="s">
        <v>6289</v>
      </c>
      <c r="G318" s="1" t="s">
        <v>1367</v>
      </c>
      <c r="H318" s="26">
        <v>9490</v>
      </c>
      <c r="I318" s="26" t="s">
        <v>6651</v>
      </c>
      <c r="J318" s="26" t="e">
        <v>#VALUE!</v>
      </c>
      <c r="K318" s="26" t="s">
        <v>5967</v>
      </c>
      <c r="L318" s="177">
        <v>48</v>
      </c>
      <c r="M318" s="177">
        <v>0</v>
      </c>
      <c r="N318" s="68">
        <v>3</v>
      </c>
      <c r="O318" s="68">
        <v>4</v>
      </c>
      <c r="P318" s="68">
        <v>0</v>
      </c>
      <c r="Q318" s="97">
        <v>1</v>
      </c>
      <c r="R318" s="97">
        <v>12</v>
      </c>
      <c r="S318" s="97">
        <v>13</v>
      </c>
      <c r="T318" s="97">
        <v>52</v>
      </c>
      <c r="U318" s="97">
        <v>54</v>
      </c>
      <c r="V318" s="97">
        <v>29</v>
      </c>
      <c r="W318" s="97">
        <v>5</v>
      </c>
      <c r="X318" s="97">
        <v>46</v>
      </c>
      <c r="Y318" s="97">
        <v>17</v>
      </c>
      <c r="Z318" s="27">
        <v>5.0192307692307692</v>
      </c>
      <c r="AA318" s="27">
        <v>1.3653846153846154</v>
      </c>
      <c r="AB318" s="27">
        <v>1.4285714285714286</v>
      </c>
      <c r="AC318" s="27">
        <v>0</v>
      </c>
      <c r="AD318" s="27">
        <v>0.26315789473684209</v>
      </c>
      <c r="AE318" s="27">
        <v>0</v>
      </c>
      <c r="AF318" s="27">
        <v>0</v>
      </c>
      <c r="AG318" s="27">
        <v>2.0353982300884956</v>
      </c>
      <c r="AH318" s="27">
        <v>-0.65813867259918124</v>
      </c>
      <c r="AI318" s="27">
        <v>-0.71862024912169231</v>
      </c>
      <c r="AJ318" s="27">
        <v>2.3503686316758925</v>
      </c>
      <c r="AK318" s="97">
        <v>317</v>
      </c>
      <c r="AL318" s="27">
        <v>2.3503686316758925</v>
      </c>
      <c r="AM318" s="28">
        <v>182</v>
      </c>
      <c r="AN318" s="28" t="s">
        <v>12734</v>
      </c>
      <c r="AO318" s="27">
        <v>7.7314063767477226</v>
      </c>
      <c r="AP318" s="27">
        <v>-5.3810377450718301</v>
      </c>
      <c r="AQ318" s="97">
        <v>317</v>
      </c>
      <c r="AR318" s="27">
        <v>0</v>
      </c>
      <c r="AS318" s="43">
        <v>-6.859982942556301</v>
      </c>
      <c r="AT318" s="27"/>
      <c r="AU318" s="27">
        <v>0</v>
      </c>
      <c r="AV318" s="43">
        <v>0</v>
      </c>
      <c r="AW318" s="114">
        <v>743.67</v>
      </c>
      <c r="AX318" s="172">
        <v>644</v>
      </c>
      <c r="AY318" s="114">
        <v>99.669999999999959</v>
      </c>
      <c r="AZ318" s="165">
        <v>728</v>
      </c>
      <c r="BA318" s="165">
        <v>747</v>
      </c>
      <c r="BB318" s="105"/>
    </row>
    <row r="319" spans="1:54">
      <c r="A319" s="185" t="s">
        <v>9543</v>
      </c>
      <c r="B319" s="33" t="s">
        <v>9544</v>
      </c>
      <c r="C319" s="33" t="s">
        <v>4017</v>
      </c>
      <c r="D319" s="122" t="s">
        <v>9545</v>
      </c>
      <c r="E319" s="33" t="s">
        <v>1369</v>
      </c>
      <c r="F319" s="1" t="s">
        <v>3643</v>
      </c>
      <c r="G319" s="1" t="s">
        <v>1367</v>
      </c>
      <c r="H319" s="1">
        <v>13194</v>
      </c>
      <c r="I319" s="1" t="s">
        <v>8918</v>
      </c>
      <c r="J319" s="1" t="e">
        <v>#VALUE!</v>
      </c>
      <c r="K319" s="1" t="s">
        <v>10279</v>
      </c>
      <c r="L319" s="176">
        <v>63</v>
      </c>
      <c r="M319" s="176">
        <v>0</v>
      </c>
      <c r="N319" s="68">
        <v>3</v>
      </c>
      <c r="O319" s="68">
        <v>2</v>
      </c>
      <c r="P319" s="68">
        <v>0</v>
      </c>
      <c r="Q319" s="68">
        <v>1</v>
      </c>
      <c r="R319" s="68">
        <v>10</v>
      </c>
      <c r="S319" s="68">
        <v>11</v>
      </c>
      <c r="T319" s="68">
        <v>64.2</v>
      </c>
      <c r="U319" s="68">
        <v>71</v>
      </c>
      <c r="V319" s="68">
        <v>33</v>
      </c>
      <c r="W319" s="68">
        <v>14</v>
      </c>
      <c r="X319" s="68">
        <v>60</v>
      </c>
      <c r="Y319" s="68">
        <v>26</v>
      </c>
      <c r="Z319" s="5">
        <v>4.6261682242990654</v>
      </c>
      <c r="AA319" s="5">
        <v>1.5109034267912771</v>
      </c>
      <c r="AB319" s="5">
        <v>1.4285714285714286</v>
      </c>
      <c r="AC319" s="5">
        <v>0</v>
      </c>
      <c r="AD319" s="5">
        <v>0.26315789473684209</v>
      </c>
      <c r="AE319" s="5">
        <v>0</v>
      </c>
      <c r="AF319" s="5">
        <v>0</v>
      </c>
      <c r="AG319" s="5">
        <v>2.6548672566371678</v>
      </c>
      <c r="AH319" s="5">
        <v>-0.43537167688316664</v>
      </c>
      <c r="AI319" s="5">
        <v>-1.5616080055537811</v>
      </c>
      <c r="AJ319" s="5">
        <v>2.3496168975084903</v>
      </c>
      <c r="AK319" s="68">
        <v>318</v>
      </c>
      <c r="AL319" s="5">
        <v>2.3496168975084903</v>
      </c>
      <c r="AM319" s="17">
        <v>183</v>
      </c>
      <c r="AN319" s="17" t="s">
        <v>12734</v>
      </c>
      <c r="AO319" s="5">
        <v>7.7314063767477226</v>
      </c>
      <c r="AP319" s="5">
        <v>-5.3817894792392327</v>
      </c>
      <c r="AQ319" s="68">
        <v>318</v>
      </c>
      <c r="AR319" s="14">
        <v>0</v>
      </c>
      <c r="AS319" s="42">
        <v>-6.8610809868394007</v>
      </c>
      <c r="AT319" s="19"/>
      <c r="AU319" s="19">
        <v>0</v>
      </c>
      <c r="AV319" s="42">
        <v>0</v>
      </c>
      <c r="AW319" s="114">
        <v>0</v>
      </c>
      <c r="AX319" s="172">
        <v>645</v>
      </c>
      <c r="AY319" s="114">
        <v>0</v>
      </c>
      <c r="AZ319" s="165">
        <v>0</v>
      </c>
      <c r="BA319" s="165">
        <v>0</v>
      </c>
      <c r="BB319" s="73"/>
    </row>
    <row r="320" spans="1:54">
      <c r="A320" s="185" t="s">
        <v>9245</v>
      </c>
      <c r="B320" s="33" t="s">
        <v>9246</v>
      </c>
      <c r="C320" s="33" t="s">
        <v>3931</v>
      </c>
      <c r="D320" s="122" t="s">
        <v>8348</v>
      </c>
      <c r="E320" s="33" t="s">
        <v>1396</v>
      </c>
      <c r="F320" s="1" t="s">
        <v>6289</v>
      </c>
      <c r="G320" s="1" t="s">
        <v>1367</v>
      </c>
      <c r="H320" s="1">
        <v>11589</v>
      </c>
      <c r="I320" s="1" t="s">
        <v>8448</v>
      </c>
      <c r="J320" s="1" t="e">
        <v>#VALUE!</v>
      </c>
      <c r="K320" s="1" t="s">
        <v>9247</v>
      </c>
      <c r="L320" s="176">
        <v>24</v>
      </c>
      <c r="M320" s="176">
        <v>13</v>
      </c>
      <c r="N320" s="68">
        <v>4</v>
      </c>
      <c r="O320" s="68">
        <v>10</v>
      </c>
      <c r="P320" s="68">
        <v>0</v>
      </c>
      <c r="Q320" s="68">
        <v>3</v>
      </c>
      <c r="R320" s="68">
        <v>0</v>
      </c>
      <c r="S320" s="68">
        <v>3</v>
      </c>
      <c r="T320" s="68">
        <v>84.2</v>
      </c>
      <c r="U320" s="68">
        <v>99</v>
      </c>
      <c r="V320" s="68">
        <v>49</v>
      </c>
      <c r="W320" s="68">
        <v>13</v>
      </c>
      <c r="X320" s="68">
        <v>62</v>
      </c>
      <c r="Y320" s="68">
        <v>26</v>
      </c>
      <c r="Z320" s="5">
        <v>5.2375296912114013</v>
      </c>
      <c r="AA320" s="5">
        <v>1.484560570071259</v>
      </c>
      <c r="AB320" s="5">
        <v>1.9047619047619047</v>
      </c>
      <c r="AC320" s="5">
        <v>0</v>
      </c>
      <c r="AD320" s="5">
        <v>0.78947368421052633</v>
      </c>
      <c r="AE320" s="5">
        <v>0</v>
      </c>
      <c r="AF320" s="5">
        <v>0</v>
      </c>
      <c r="AG320" s="5">
        <v>2.7433628318584069</v>
      </c>
      <c r="AH320" s="5">
        <v>-1.3591262849945793</v>
      </c>
      <c r="AI320" s="5">
        <v>-1.7705354877572306</v>
      </c>
      <c r="AJ320" s="5">
        <v>2.3079366480790284</v>
      </c>
      <c r="AK320" s="68">
        <v>319</v>
      </c>
      <c r="AL320" s="5">
        <v>2.3079366480790284</v>
      </c>
      <c r="AM320" s="17">
        <v>184</v>
      </c>
      <c r="AN320" s="17" t="s">
        <v>12734</v>
      </c>
      <c r="AO320" s="5">
        <v>7.7314063767477226</v>
      </c>
      <c r="AP320" s="5">
        <v>-5.4234697286686941</v>
      </c>
      <c r="AQ320" s="68">
        <v>319</v>
      </c>
      <c r="AR320" s="14">
        <v>0</v>
      </c>
      <c r="AS320" s="42">
        <v>-6.9219625611894591</v>
      </c>
      <c r="AT320" s="19"/>
      <c r="AU320" s="19">
        <v>0</v>
      </c>
      <c r="AV320" s="42">
        <v>0</v>
      </c>
      <c r="AW320" s="114">
        <v>448.67</v>
      </c>
      <c r="AX320" s="172">
        <v>651</v>
      </c>
      <c r="AY320" s="114">
        <v>-202.32999999999998</v>
      </c>
      <c r="AZ320" s="165">
        <v>375</v>
      </c>
      <c r="BA320" s="165">
        <v>630</v>
      </c>
      <c r="BB320" s="73"/>
    </row>
    <row r="321" spans="1:54">
      <c r="A321" s="222" t="s">
        <v>10876</v>
      </c>
      <c r="B321" s="1" t="s">
        <v>10877</v>
      </c>
      <c r="C321" s="1" t="s">
        <v>5598</v>
      </c>
      <c r="D321" s="122" t="s">
        <v>10470</v>
      </c>
      <c r="E321" s="1" t="s">
        <v>1431</v>
      </c>
      <c r="F321" s="1" t="s">
        <v>3643</v>
      </c>
      <c r="G321" s="1" t="s">
        <v>1367</v>
      </c>
      <c r="H321" s="1">
        <v>16159</v>
      </c>
      <c r="I321" s="1" t="s">
        <v>10615</v>
      </c>
      <c r="J321" s="1" t="e">
        <v>#VALUE!</v>
      </c>
      <c r="K321" s="1" t="s">
        <v>11166</v>
      </c>
      <c r="L321" s="176">
        <v>68</v>
      </c>
      <c r="M321" s="176">
        <v>0</v>
      </c>
      <c r="N321" s="68">
        <v>3</v>
      </c>
      <c r="O321" s="68">
        <v>4</v>
      </c>
      <c r="P321" s="68">
        <v>0</v>
      </c>
      <c r="Q321" s="77">
        <v>0</v>
      </c>
      <c r="R321" s="77">
        <v>11</v>
      </c>
      <c r="S321" s="77">
        <v>11</v>
      </c>
      <c r="T321" s="77">
        <v>55</v>
      </c>
      <c r="U321" s="77">
        <v>44</v>
      </c>
      <c r="V321" s="77">
        <v>29</v>
      </c>
      <c r="W321" s="77">
        <v>7</v>
      </c>
      <c r="X321" s="77">
        <v>68</v>
      </c>
      <c r="Y321" s="77">
        <v>43</v>
      </c>
      <c r="Z321" s="54">
        <v>4.7454545454545451</v>
      </c>
      <c r="AA321" s="54">
        <v>1.5818181818181818</v>
      </c>
      <c r="AB321" s="54">
        <v>1.4285714285714286</v>
      </c>
      <c r="AC321" s="54">
        <v>0</v>
      </c>
      <c r="AD321" s="54">
        <v>0</v>
      </c>
      <c r="AE321" s="54">
        <v>0</v>
      </c>
      <c r="AF321" s="54">
        <v>0</v>
      </c>
      <c r="AG321" s="54">
        <v>3.0088495575221237</v>
      </c>
      <c r="AH321" s="54">
        <v>-0.46652056111928158</v>
      </c>
      <c r="AI321" s="54">
        <v>-1.6926471408202739</v>
      </c>
      <c r="AJ321" s="54">
        <v>2.2782532841539966</v>
      </c>
      <c r="AK321" s="77">
        <v>320</v>
      </c>
      <c r="AL321" s="54">
        <v>2.2782532841539966</v>
      </c>
      <c r="AM321" s="59">
        <v>185</v>
      </c>
      <c r="AN321" s="59" t="s">
        <v>12734</v>
      </c>
      <c r="AO321" s="54">
        <v>7.7314063767477226</v>
      </c>
      <c r="AP321" s="54">
        <v>-5.4531530925937259</v>
      </c>
      <c r="AQ321" s="77">
        <v>320</v>
      </c>
      <c r="AR321" s="54">
        <v>0</v>
      </c>
      <c r="AS321" s="60">
        <v>-6.9653205053596361</v>
      </c>
      <c r="AT321" s="54"/>
      <c r="AU321" s="54">
        <v>0</v>
      </c>
      <c r="AV321" s="60">
        <v>0</v>
      </c>
      <c r="AW321" s="114">
        <v>729</v>
      </c>
      <c r="AX321" s="172">
        <v>653</v>
      </c>
      <c r="AY321" s="114">
        <v>76</v>
      </c>
      <c r="AZ321" s="165">
        <v>619</v>
      </c>
      <c r="BA321" s="165">
        <v>619</v>
      </c>
      <c r="BB321" s="73"/>
    </row>
    <row r="322" spans="1:54">
      <c r="A322" s="185" t="s">
        <v>12106</v>
      </c>
      <c r="B322" s="26" t="s">
        <v>4982</v>
      </c>
      <c r="C322" s="26" t="s">
        <v>4209</v>
      </c>
      <c r="D322" s="122" t="s">
        <v>10445</v>
      </c>
      <c r="E322" s="26" t="s">
        <v>1483</v>
      </c>
      <c r="F322" s="1" t="s">
        <v>3643</v>
      </c>
      <c r="G322" s="1" t="s">
        <v>1367</v>
      </c>
      <c r="H322" s="1">
        <v>15240</v>
      </c>
      <c r="I322" s="1" t="s">
        <v>12107</v>
      </c>
      <c r="J322" s="1" t="e">
        <v>#VALUE!</v>
      </c>
      <c r="K322" s="1" t="s">
        <v>11364</v>
      </c>
      <c r="L322" s="176">
        <v>56</v>
      </c>
      <c r="M322" s="176">
        <v>0</v>
      </c>
      <c r="N322" s="68">
        <v>4</v>
      </c>
      <c r="O322" s="68">
        <v>2</v>
      </c>
      <c r="P322" s="68">
        <v>0</v>
      </c>
      <c r="Q322" s="68">
        <v>1</v>
      </c>
      <c r="R322" s="68">
        <v>6</v>
      </c>
      <c r="S322" s="68">
        <v>7</v>
      </c>
      <c r="T322" s="68">
        <v>60.1</v>
      </c>
      <c r="U322" s="68">
        <v>68</v>
      </c>
      <c r="V322" s="68">
        <v>30</v>
      </c>
      <c r="W322" s="68">
        <v>4</v>
      </c>
      <c r="X322" s="68">
        <v>38</v>
      </c>
      <c r="Y322" s="68">
        <v>21</v>
      </c>
      <c r="Z322" s="5">
        <v>4.4925124792013307</v>
      </c>
      <c r="AA322" s="5">
        <v>1.480865224625624</v>
      </c>
      <c r="AB322" s="27">
        <v>1.9047619047619047</v>
      </c>
      <c r="AC322" s="27">
        <v>0</v>
      </c>
      <c r="AD322" s="27">
        <v>0.26315789473684209</v>
      </c>
      <c r="AE322" s="27">
        <v>0</v>
      </c>
      <c r="AF322" s="27">
        <v>0</v>
      </c>
      <c r="AG322" s="27">
        <v>1.6814159292035398</v>
      </c>
      <c r="AH322" s="5">
        <v>-0.28102485893500451</v>
      </c>
      <c r="AI322" s="5">
        <v>-1.3386684393942339</v>
      </c>
      <c r="AJ322" s="27">
        <v>2.2296424303730484</v>
      </c>
      <c r="AK322" s="97">
        <v>321</v>
      </c>
      <c r="AL322" s="27">
        <v>2.2296424303730484</v>
      </c>
      <c r="AM322" s="28">
        <v>186</v>
      </c>
      <c r="AN322" s="28" t="s">
        <v>12734</v>
      </c>
      <c r="AO322" s="27">
        <v>7.7314063767477226</v>
      </c>
      <c r="AP322" s="27">
        <v>-5.5017639463746741</v>
      </c>
      <c r="AQ322" s="97">
        <v>321</v>
      </c>
      <c r="AR322" s="27">
        <v>0</v>
      </c>
      <c r="AS322" s="43">
        <v>-7.0363254861166062</v>
      </c>
      <c r="AT322" s="27"/>
      <c r="AU322" s="27">
        <v>0</v>
      </c>
      <c r="AV322" s="43">
        <v>0</v>
      </c>
      <c r="AW322" s="114">
        <v>0</v>
      </c>
      <c r="AX322" s="172">
        <v>655</v>
      </c>
      <c r="AY322" s="114">
        <v>0</v>
      </c>
      <c r="AZ322" s="165">
        <v>0</v>
      </c>
      <c r="BA322" s="165">
        <v>0</v>
      </c>
      <c r="BB322" s="73"/>
    </row>
    <row r="323" spans="1:54">
      <c r="A323" s="185" t="s">
        <v>1496</v>
      </c>
      <c r="B323" s="33" t="s">
        <v>5171</v>
      </c>
      <c r="C323" s="33" t="s">
        <v>4640</v>
      </c>
      <c r="D323" s="122" t="s">
        <v>1178</v>
      </c>
      <c r="E323" s="33" t="s">
        <v>2665</v>
      </c>
      <c r="F323" s="1" t="s">
        <v>2665</v>
      </c>
      <c r="G323" s="1" t="s">
        <v>1367</v>
      </c>
      <c r="H323" s="26">
        <v>7841</v>
      </c>
      <c r="I323" s="26" t="s">
        <v>7782</v>
      </c>
      <c r="J323" s="26" t="e">
        <v>#VALUE!</v>
      </c>
      <c r="K323" s="26" t="s">
        <v>2976</v>
      </c>
      <c r="L323" s="177">
        <v>45</v>
      </c>
      <c r="M323" s="177">
        <v>0</v>
      </c>
      <c r="N323" s="68">
        <v>1</v>
      </c>
      <c r="O323" s="68">
        <v>0</v>
      </c>
      <c r="P323" s="68">
        <v>0</v>
      </c>
      <c r="Q323" s="97">
        <v>1</v>
      </c>
      <c r="R323" s="97">
        <v>10</v>
      </c>
      <c r="S323" s="97">
        <v>11</v>
      </c>
      <c r="T323" s="97">
        <v>32.1</v>
      </c>
      <c r="U323" s="97">
        <v>25</v>
      </c>
      <c r="V323" s="97">
        <v>14</v>
      </c>
      <c r="W323" s="97">
        <v>5</v>
      </c>
      <c r="X323" s="97">
        <v>37</v>
      </c>
      <c r="Y323" s="97">
        <v>16</v>
      </c>
      <c r="Z323" s="27">
        <v>3.9252336448598131</v>
      </c>
      <c r="AA323" s="27">
        <v>1.2772585669781931</v>
      </c>
      <c r="AB323" s="27">
        <v>0.47619047619047616</v>
      </c>
      <c r="AC323" s="27">
        <v>0</v>
      </c>
      <c r="AD323" s="27">
        <v>0.26315789473684209</v>
      </c>
      <c r="AE323" s="27">
        <v>0</v>
      </c>
      <c r="AF323" s="27">
        <v>0</v>
      </c>
      <c r="AG323" s="27">
        <v>1.6371681415929202</v>
      </c>
      <c r="AH323" s="27">
        <v>0.16660590285137045</v>
      </c>
      <c r="AI323" s="27">
        <v>-0.31445239434197025</v>
      </c>
      <c r="AJ323" s="27">
        <v>2.2286700210296382</v>
      </c>
      <c r="AK323" s="97">
        <v>322</v>
      </c>
      <c r="AL323" s="27">
        <v>2.2286700210296382</v>
      </c>
      <c r="AM323" s="28">
        <v>187</v>
      </c>
      <c r="AN323" s="28" t="s">
        <v>12734</v>
      </c>
      <c r="AO323" s="27">
        <v>7.7314063767477226</v>
      </c>
      <c r="AP323" s="27">
        <v>-5.5027363557180848</v>
      </c>
      <c r="AQ323" s="97">
        <v>322</v>
      </c>
      <c r="AR323" s="27">
        <v>0</v>
      </c>
      <c r="AS323" s="43">
        <v>-7.0377458665737755</v>
      </c>
      <c r="AT323" s="27"/>
      <c r="AU323" s="27">
        <v>0</v>
      </c>
      <c r="AV323" s="43">
        <v>0</v>
      </c>
      <c r="AW323" s="114">
        <v>0</v>
      </c>
      <c r="AX323" s="172">
        <v>656</v>
      </c>
      <c r="AY323" s="114">
        <v>0</v>
      </c>
      <c r="AZ323" s="165">
        <v>0</v>
      </c>
      <c r="BA323" s="165">
        <v>0</v>
      </c>
      <c r="BB323" s="105"/>
    </row>
    <row r="324" spans="1:54">
      <c r="A324" t="s">
        <v>9952</v>
      </c>
      <c r="B324" s="33" t="s">
        <v>9953</v>
      </c>
      <c r="C324" s="33" t="s">
        <v>5445</v>
      </c>
      <c r="D324" s="122" t="s">
        <v>8507</v>
      </c>
      <c r="E324" s="33" t="s">
        <v>1421</v>
      </c>
      <c r="F324" s="1" t="s">
        <v>3643</v>
      </c>
      <c r="G324" s="1" t="s">
        <v>1367</v>
      </c>
      <c r="H324" s="1">
        <v>7803</v>
      </c>
      <c r="I324" s="1" t="s">
        <v>8923</v>
      </c>
      <c r="J324" s="1" t="e">
        <v>#VALUE!</v>
      </c>
      <c r="K324" s="1" t="s">
        <v>9954</v>
      </c>
      <c r="L324" s="176">
        <v>53</v>
      </c>
      <c r="M324" s="176">
        <v>1</v>
      </c>
      <c r="N324" s="68">
        <v>3</v>
      </c>
      <c r="O324" s="68">
        <v>0</v>
      </c>
      <c r="P324" s="68">
        <v>0</v>
      </c>
      <c r="Q324" s="68">
        <v>4</v>
      </c>
      <c r="R324" s="68">
        <v>5</v>
      </c>
      <c r="S324" s="68">
        <v>9</v>
      </c>
      <c r="T324" s="68">
        <v>55.1</v>
      </c>
      <c r="U324" s="68">
        <v>65</v>
      </c>
      <c r="V324" s="68">
        <v>33</v>
      </c>
      <c r="W324" s="68">
        <v>6</v>
      </c>
      <c r="X324" s="68">
        <v>30</v>
      </c>
      <c r="Y324" s="68">
        <v>8</v>
      </c>
      <c r="Z324" s="5">
        <v>5.3901996370235929</v>
      </c>
      <c r="AA324" s="5">
        <v>1.3248638838475499</v>
      </c>
      <c r="AB324" s="5">
        <v>1.4285714285714286</v>
      </c>
      <c r="AC324" s="5">
        <v>0</v>
      </c>
      <c r="AD324" s="5">
        <v>1.0526315789473684</v>
      </c>
      <c r="AE324" s="5">
        <v>0</v>
      </c>
      <c r="AF324" s="5">
        <v>0</v>
      </c>
      <c r="AG324" s="5">
        <v>1.3274336283185839</v>
      </c>
      <c r="AH324" s="5">
        <v>-1.0149357788324802</v>
      </c>
      <c r="AI324" s="5">
        <v>-0.56748897478438953</v>
      </c>
      <c r="AJ324" s="5">
        <v>2.226211882220511</v>
      </c>
      <c r="AK324" s="68">
        <v>323</v>
      </c>
      <c r="AL324" s="5">
        <v>2.226211882220511</v>
      </c>
      <c r="AM324" s="17">
        <v>188</v>
      </c>
      <c r="AN324" s="17" t="s">
        <v>12734</v>
      </c>
      <c r="AO324" s="5">
        <v>7.7314063767477226</v>
      </c>
      <c r="AP324" s="5">
        <v>-5.5051944945272115</v>
      </c>
      <c r="AQ324" s="68">
        <v>323</v>
      </c>
      <c r="AR324" s="14">
        <v>0</v>
      </c>
      <c r="AS324" s="42">
        <v>-7.041336424757068</v>
      </c>
      <c r="AT324" s="19"/>
      <c r="AU324" s="19">
        <v>0</v>
      </c>
      <c r="AV324" s="42">
        <v>0</v>
      </c>
      <c r="AW324" s="114">
        <v>0</v>
      </c>
      <c r="AX324" s="172">
        <v>657</v>
      </c>
      <c r="AY324" s="114">
        <v>0</v>
      </c>
      <c r="AZ324" s="165">
        <v>0</v>
      </c>
      <c r="BA324" s="165">
        <v>0</v>
      </c>
      <c r="BB324" s="73"/>
    </row>
    <row r="325" spans="1:54">
      <c r="A325" s="221" t="s">
        <v>9265</v>
      </c>
      <c r="B325" s="1" t="s">
        <v>9266</v>
      </c>
      <c r="C325" s="1" t="s">
        <v>4216</v>
      </c>
      <c r="D325" s="122" t="s">
        <v>8372</v>
      </c>
      <c r="E325" s="1" t="s">
        <v>1398</v>
      </c>
      <c r="F325" s="1" t="s">
        <v>6289</v>
      </c>
      <c r="G325" s="1" t="s">
        <v>1367</v>
      </c>
      <c r="H325" s="225">
        <v>15291</v>
      </c>
      <c r="I325" s="225" t="s">
        <v>8965</v>
      </c>
      <c r="J325" s="261" t="e">
        <v>#VALUE!</v>
      </c>
      <c r="K325" s="261" t="s">
        <v>9267</v>
      </c>
      <c r="L325" s="177">
        <v>25</v>
      </c>
      <c r="M325" s="177">
        <v>19</v>
      </c>
      <c r="N325" s="230">
        <v>4</v>
      </c>
      <c r="O325" s="97">
        <v>6</v>
      </c>
      <c r="P325" s="97">
        <v>0</v>
      </c>
      <c r="Q325" s="230">
        <v>0</v>
      </c>
      <c r="R325" s="97">
        <v>0</v>
      </c>
      <c r="S325" s="97">
        <v>0</v>
      </c>
      <c r="T325" s="230">
        <v>113.1</v>
      </c>
      <c r="U325" s="230">
        <v>117</v>
      </c>
      <c r="V325" s="230">
        <v>65</v>
      </c>
      <c r="W325" s="230">
        <v>15</v>
      </c>
      <c r="X325" s="230">
        <v>100</v>
      </c>
      <c r="Y325" s="230">
        <v>53</v>
      </c>
      <c r="Z325" s="233">
        <v>5.1724137931034484</v>
      </c>
      <c r="AA325" s="233">
        <v>1.5030946065428825</v>
      </c>
      <c r="AB325" s="233">
        <v>1.9047619047619047</v>
      </c>
      <c r="AC325" s="267">
        <v>0</v>
      </c>
      <c r="AD325" s="233">
        <v>0</v>
      </c>
      <c r="AE325" s="267">
        <v>0</v>
      </c>
      <c r="AF325" s="267">
        <v>0</v>
      </c>
      <c r="AG325" s="233">
        <v>4.4247787610619467</v>
      </c>
      <c r="AH325" s="233">
        <v>-1.700285434870759</v>
      </c>
      <c r="AI325" s="233">
        <v>-2.4065699168487309</v>
      </c>
      <c r="AJ325" s="237">
        <v>2.222685314104361</v>
      </c>
      <c r="AK325" s="268">
        <v>324</v>
      </c>
      <c r="AL325" s="269">
        <v>2.222685314104361</v>
      </c>
      <c r="AM325" s="270">
        <v>189</v>
      </c>
      <c r="AN325" s="277" t="s">
        <v>12734</v>
      </c>
      <c r="AO325" s="233">
        <v>7.7314063767477226</v>
      </c>
      <c r="AP325" s="233">
        <v>-5.508721062643362</v>
      </c>
      <c r="AQ325" s="230">
        <v>324</v>
      </c>
      <c r="AR325" s="233">
        <v>0</v>
      </c>
      <c r="AS325" s="249">
        <v>-7.0464876179937423</v>
      </c>
      <c r="AT325" s="233"/>
      <c r="AU325" s="233">
        <v>0</v>
      </c>
      <c r="AV325" s="283">
        <v>0</v>
      </c>
      <c r="AW325" s="289">
        <v>670.33</v>
      </c>
      <c r="AX325" s="291">
        <v>658</v>
      </c>
      <c r="AY325" s="292">
        <v>12.330000000000041</v>
      </c>
      <c r="AZ325" s="293">
        <v>618</v>
      </c>
      <c r="BA325" s="293">
        <v>725</v>
      </c>
      <c r="BB325" s="289"/>
    </row>
    <row r="326" spans="1:54">
      <c r="A326" s="221" t="s">
        <v>5708</v>
      </c>
      <c r="B326" s="1" t="s">
        <v>5709</v>
      </c>
      <c r="C326" s="1" t="s">
        <v>4011</v>
      </c>
      <c r="D326" s="122" t="s">
        <v>6274</v>
      </c>
      <c r="E326" s="1" t="s">
        <v>1490</v>
      </c>
      <c r="F326" s="1" t="s">
        <v>3643</v>
      </c>
      <c r="G326" s="1" t="s">
        <v>1367</v>
      </c>
      <c r="H326" s="225">
        <v>12804</v>
      </c>
      <c r="I326" s="225" t="s">
        <v>6574</v>
      </c>
      <c r="J326" s="261" t="e">
        <v>#VALUE!</v>
      </c>
      <c r="K326" s="261" t="s">
        <v>6275</v>
      </c>
      <c r="L326" s="177">
        <v>44</v>
      </c>
      <c r="M326" s="177">
        <v>8</v>
      </c>
      <c r="N326" s="230">
        <v>3</v>
      </c>
      <c r="O326" s="97">
        <v>4</v>
      </c>
      <c r="P326" s="97">
        <v>0</v>
      </c>
      <c r="Q326" s="230">
        <v>0</v>
      </c>
      <c r="R326" s="97">
        <v>8</v>
      </c>
      <c r="S326" s="97">
        <v>8</v>
      </c>
      <c r="T326" s="230">
        <v>51.1</v>
      </c>
      <c r="U326" s="230">
        <v>56</v>
      </c>
      <c r="V326" s="230">
        <v>32</v>
      </c>
      <c r="W326" s="230">
        <v>10</v>
      </c>
      <c r="X326" s="230">
        <v>63</v>
      </c>
      <c r="Y326" s="230">
        <v>16</v>
      </c>
      <c r="Z326" s="233">
        <v>5.6360078277886494</v>
      </c>
      <c r="AA326" s="233">
        <v>1.4090019569471623</v>
      </c>
      <c r="AB326" s="233">
        <v>1.4285714285714286</v>
      </c>
      <c r="AC326" s="267">
        <v>0</v>
      </c>
      <c r="AD326" s="233">
        <v>0</v>
      </c>
      <c r="AE326" s="267">
        <v>0</v>
      </c>
      <c r="AF326" s="267">
        <v>0</v>
      </c>
      <c r="AG326" s="233">
        <v>2.7876106194690262</v>
      </c>
      <c r="AH326" s="233">
        <v>-1.133238158581922</v>
      </c>
      <c r="AI326" s="233">
        <v>-0.88893967275833918</v>
      </c>
      <c r="AJ326" s="237">
        <v>2.1940042167001934</v>
      </c>
      <c r="AK326" s="268">
        <v>325</v>
      </c>
      <c r="AL326" s="269">
        <v>2.1940042167001934</v>
      </c>
      <c r="AM326" s="270">
        <v>190</v>
      </c>
      <c r="AN326" s="277" t="s">
        <v>12734</v>
      </c>
      <c r="AO326" s="233">
        <v>7.7314063767477226</v>
      </c>
      <c r="AP326" s="233">
        <v>-5.5374021600475292</v>
      </c>
      <c r="AQ326" s="230">
        <v>325</v>
      </c>
      <c r="AR326" s="233">
        <v>0</v>
      </c>
      <c r="AS326" s="249">
        <v>-7.0883815698763524</v>
      </c>
      <c r="AT326" s="233"/>
      <c r="AU326" s="233">
        <v>0</v>
      </c>
      <c r="AV326" s="283">
        <v>0</v>
      </c>
      <c r="AW326" s="289">
        <v>0</v>
      </c>
      <c r="AX326" s="291">
        <v>659</v>
      </c>
      <c r="AY326" s="292">
        <v>0</v>
      </c>
      <c r="AZ326" s="293">
        <v>0</v>
      </c>
      <c r="BA326" s="293">
        <v>0</v>
      </c>
      <c r="BB326" s="289"/>
    </row>
    <row r="327" spans="1:54">
      <c r="A327" s="185" t="s">
        <v>12569</v>
      </c>
      <c r="B327" s="33" t="s">
        <v>12570</v>
      </c>
      <c r="C327" s="33" t="s">
        <v>4264</v>
      </c>
      <c r="D327" s="122" t="s">
        <v>10496</v>
      </c>
      <c r="E327" s="33" t="s">
        <v>1441</v>
      </c>
      <c r="F327" s="1" t="s">
        <v>6289</v>
      </c>
      <c r="G327" s="1" t="s">
        <v>1367</v>
      </c>
      <c r="H327" s="1">
        <v>16390</v>
      </c>
      <c r="I327" s="1" t="s">
        <v>12571</v>
      </c>
      <c r="J327" s="1" t="e">
        <v>#VALUE!</v>
      </c>
      <c r="K327" s="1" t="s">
        <v>12572</v>
      </c>
      <c r="L327" s="176">
        <v>44</v>
      </c>
      <c r="M327" s="176">
        <v>0</v>
      </c>
      <c r="N327" s="68">
        <v>2</v>
      </c>
      <c r="O327" s="68">
        <v>2</v>
      </c>
      <c r="P327" s="68">
        <v>0</v>
      </c>
      <c r="Q327" s="68">
        <v>0</v>
      </c>
      <c r="R327" s="68">
        <v>9</v>
      </c>
      <c r="S327" s="68">
        <v>9</v>
      </c>
      <c r="T327" s="68">
        <v>34.200000000000003</v>
      </c>
      <c r="U327" s="68">
        <v>28</v>
      </c>
      <c r="V327" s="68">
        <v>22</v>
      </c>
      <c r="W327" s="68">
        <v>8</v>
      </c>
      <c r="X327" s="68">
        <v>49</v>
      </c>
      <c r="Y327" s="68">
        <v>13</v>
      </c>
      <c r="Z327" s="5">
        <v>5.7894736842105257</v>
      </c>
      <c r="AA327" s="5">
        <v>1.198830409356725</v>
      </c>
      <c r="AB327" s="5">
        <v>0.95238095238095233</v>
      </c>
      <c r="AC327" s="5">
        <v>0</v>
      </c>
      <c r="AD327" s="5">
        <v>0</v>
      </c>
      <c r="AE327" s="5">
        <v>0</v>
      </c>
      <c r="AF327" s="5">
        <v>0</v>
      </c>
      <c r="AG327" s="5">
        <v>2.168141592920354</v>
      </c>
      <c r="AH327" s="5">
        <v>-0.82694293501259486</v>
      </c>
      <c r="AI327" s="5">
        <v>-0.10126196713927617</v>
      </c>
      <c r="AJ327" s="5">
        <v>2.1923176431494356</v>
      </c>
      <c r="AK327" s="68">
        <v>326</v>
      </c>
      <c r="AL327" s="5">
        <v>2.1923176431494356</v>
      </c>
      <c r="AM327" s="17">
        <v>191</v>
      </c>
      <c r="AN327" s="17" t="s">
        <v>12734</v>
      </c>
      <c r="AO327" s="5">
        <v>7.7314063767477226</v>
      </c>
      <c r="AP327" s="5">
        <v>-5.5390887335982875</v>
      </c>
      <c r="AQ327" s="68">
        <v>326</v>
      </c>
      <c r="AR327" s="14">
        <v>0</v>
      </c>
      <c r="AS327" s="42">
        <v>-7.0908451168664222</v>
      </c>
      <c r="AT327" s="19"/>
      <c r="AU327" s="19">
        <v>0</v>
      </c>
      <c r="AV327" s="42">
        <v>0</v>
      </c>
      <c r="AW327" s="114">
        <v>0</v>
      </c>
      <c r="AX327" s="172">
        <v>660</v>
      </c>
      <c r="AY327" s="114">
        <v>0</v>
      </c>
      <c r="AZ327" s="165">
        <v>0</v>
      </c>
      <c r="BA327" s="165">
        <v>0</v>
      </c>
      <c r="BB327" s="73"/>
    </row>
    <row r="328" spans="1:54">
      <c r="A328" s="185" t="s">
        <v>10718</v>
      </c>
      <c r="B328" s="1" t="s">
        <v>10720</v>
      </c>
      <c r="C328" s="1" t="s">
        <v>10719</v>
      </c>
      <c r="D328" s="122" t="s">
        <v>10506</v>
      </c>
      <c r="E328" s="1" t="s">
        <v>1414</v>
      </c>
      <c r="F328" s="1" t="s">
        <v>3643</v>
      </c>
      <c r="G328" s="1" t="s">
        <v>1367</v>
      </c>
      <c r="H328" s="1">
        <v>9866</v>
      </c>
      <c r="I328" s="1" t="s">
        <v>10587</v>
      </c>
      <c r="J328" s="1" t="e">
        <v>#VALUE!</v>
      </c>
      <c r="K328" s="1" t="s">
        <v>11233</v>
      </c>
      <c r="L328" s="176">
        <v>71</v>
      </c>
      <c r="M328" s="176">
        <v>0</v>
      </c>
      <c r="N328" s="68">
        <v>1</v>
      </c>
      <c r="O328" s="68">
        <v>3</v>
      </c>
      <c r="P328" s="68">
        <v>0</v>
      </c>
      <c r="Q328" s="68">
        <v>1</v>
      </c>
      <c r="R328" s="68">
        <v>23</v>
      </c>
      <c r="S328" s="68">
        <v>24</v>
      </c>
      <c r="T328" s="68">
        <v>51</v>
      </c>
      <c r="U328" s="68">
        <v>49</v>
      </c>
      <c r="V328" s="68">
        <v>23</v>
      </c>
      <c r="W328" s="68">
        <v>3</v>
      </c>
      <c r="X328" s="68">
        <v>65</v>
      </c>
      <c r="Y328" s="68">
        <v>31</v>
      </c>
      <c r="Z328" s="5">
        <v>4.0588235294117645</v>
      </c>
      <c r="AA328" s="5">
        <v>1.5686274509803921</v>
      </c>
      <c r="AB328" s="5">
        <v>0.47619047619047616</v>
      </c>
      <c r="AC328" s="5">
        <v>0</v>
      </c>
      <c r="AD328" s="5">
        <v>0.26315789473684209</v>
      </c>
      <c r="AE328" s="5">
        <v>0</v>
      </c>
      <c r="AF328" s="5">
        <v>0</v>
      </c>
      <c r="AG328" s="5">
        <v>2.8761061946902653</v>
      </c>
      <c r="AH328" s="5">
        <v>0.11271603907490012</v>
      </c>
      <c r="AI328" s="5">
        <v>-1.5382894221625658</v>
      </c>
      <c r="AJ328" s="5">
        <v>2.189881182529918</v>
      </c>
      <c r="AK328" s="68">
        <v>327</v>
      </c>
      <c r="AL328" s="5">
        <v>2.189881182529918</v>
      </c>
      <c r="AM328" s="17">
        <v>192</v>
      </c>
      <c r="AN328" s="17" t="s">
        <v>12734</v>
      </c>
      <c r="AO328" s="5">
        <v>7.7314063767477226</v>
      </c>
      <c r="AP328" s="5">
        <v>-5.5415251942178045</v>
      </c>
      <c r="AQ328" s="68">
        <v>327</v>
      </c>
      <c r="AR328" s="14">
        <v>0</v>
      </c>
      <c r="AS328" s="42">
        <v>-7.0944040101165502</v>
      </c>
      <c r="AT328" s="19"/>
      <c r="AU328" s="19">
        <v>0</v>
      </c>
      <c r="AV328" s="42">
        <v>0</v>
      </c>
      <c r="AW328" s="114">
        <v>0</v>
      </c>
      <c r="AX328" s="172">
        <v>661</v>
      </c>
      <c r="AY328" s="114">
        <v>0</v>
      </c>
      <c r="AZ328" s="165">
        <v>0</v>
      </c>
      <c r="BA328" s="165">
        <v>0</v>
      </c>
      <c r="BB328" s="73"/>
    </row>
    <row r="329" spans="1:54">
      <c r="A329" s="185" t="s">
        <v>10090</v>
      </c>
      <c r="B329" s="1" t="s">
        <v>10091</v>
      </c>
      <c r="C329" s="1" t="s">
        <v>3969</v>
      </c>
      <c r="D329" s="122" t="s">
        <v>8413</v>
      </c>
      <c r="E329" s="1" t="s">
        <v>1385</v>
      </c>
      <c r="F329" s="1" t="s">
        <v>6289</v>
      </c>
      <c r="G329" s="1" t="s">
        <v>1367</v>
      </c>
      <c r="H329" s="1">
        <v>15454</v>
      </c>
      <c r="I329" s="1" t="s">
        <v>10092</v>
      </c>
      <c r="J329" s="1" t="e">
        <v>#VALUE!</v>
      </c>
      <c r="K329" s="1" t="s">
        <v>10093</v>
      </c>
      <c r="L329" s="176">
        <v>30</v>
      </c>
      <c r="M329" s="176">
        <v>13</v>
      </c>
      <c r="N329" s="68">
        <v>4</v>
      </c>
      <c r="O329" s="68">
        <v>6</v>
      </c>
      <c r="P329" s="68">
        <v>0</v>
      </c>
      <c r="Q329" s="68">
        <v>1</v>
      </c>
      <c r="R329" s="68">
        <v>1</v>
      </c>
      <c r="S329" s="68">
        <v>2</v>
      </c>
      <c r="T329" s="68">
        <v>93.2</v>
      </c>
      <c r="U329" s="68">
        <v>103</v>
      </c>
      <c r="V329" s="68">
        <v>56</v>
      </c>
      <c r="W329" s="68">
        <v>20</v>
      </c>
      <c r="X329" s="68">
        <v>89</v>
      </c>
      <c r="Y329" s="68">
        <v>39</v>
      </c>
      <c r="Z329" s="5">
        <v>5.407725321888412</v>
      </c>
      <c r="AA329" s="5">
        <v>1.5236051502145922</v>
      </c>
      <c r="AB329" s="5">
        <v>1.9047619047619047</v>
      </c>
      <c r="AC329" s="5">
        <v>0</v>
      </c>
      <c r="AD329" s="5">
        <v>0.26315789473684209</v>
      </c>
      <c r="AE329" s="5">
        <v>0</v>
      </c>
      <c r="AF329" s="5">
        <v>0</v>
      </c>
      <c r="AG329" s="5">
        <v>3.9380530973451324</v>
      </c>
      <c r="AH329" s="5">
        <v>-1.7384922899149804</v>
      </c>
      <c r="AI329" s="5">
        <v>-2.2024525274881483</v>
      </c>
      <c r="AJ329" s="5">
        <v>2.1650280794407504</v>
      </c>
      <c r="AK329" s="68">
        <v>328</v>
      </c>
      <c r="AL329" s="5">
        <v>2.1650280794407504</v>
      </c>
      <c r="AM329" s="17">
        <v>193</v>
      </c>
      <c r="AN329" s="17" t="s">
        <v>12734</v>
      </c>
      <c r="AO329" s="5">
        <v>7.7314063767477226</v>
      </c>
      <c r="AP329" s="5">
        <v>-5.5663782973069722</v>
      </c>
      <c r="AQ329" s="68">
        <v>328</v>
      </c>
      <c r="AR329" s="14">
        <v>0</v>
      </c>
      <c r="AS329" s="42">
        <v>-7.1307064810533785</v>
      </c>
      <c r="AT329" s="19"/>
      <c r="AU329" s="19">
        <v>0</v>
      </c>
      <c r="AV329" s="42">
        <v>0</v>
      </c>
      <c r="AW329" s="114">
        <v>524.16999999999996</v>
      </c>
      <c r="AX329" s="172">
        <v>663</v>
      </c>
      <c r="AY329" s="114">
        <v>-138.83000000000004</v>
      </c>
      <c r="AZ329" s="165">
        <v>471</v>
      </c>
      <c r="BA329" s="165">
        <v>567</v>
      </c>
      <c r="BB329" s="73"/>
    </row>
    <row r="330" spans="1:54">
      <c r="A330" s="221" t="s">
        <v>7114</v>
      </c>
      <c r="B330" s="1" t="s">
        <v>7116</v>
      </c>
      <c r="C330" s="1" t="s">
        <v>3973</v>
      </c>
      <c r="D330" s="122" t="s">
        <v>7115</v>
      </c>
      <c r="E330" s="1" t="s">
        <v>1398</v>
      </c>
      <c r="F330" s="1" t="s">
        <v>6289</v>
      </c>
      <c r="G330" s="1" t="s">
        <v>1367</v>
      </c>
      <c r="H330" s="225">
        <v>13182</v>
      </c>
      <c r="I330" s="225" t="s">
        <v>10991</v>
      </c>
      <c r="J330" s="261" t="e">
        <v>#VALUE!</v>
      </c>
      <c r="K330" s="261" t="s">
        <v>7117</v>
      </c>
      <c r="L330" s="177">
        <v>52</v>
      </c>
      <c r="M330" s="177">
        <v>0</v>
      </c>
      <c r="N330" s="230">
        <v>3</v>
      </c>
      <c r="O330" s="97">
        <v>7</v>
      </c>
      <c r="P330" s="97">
        <v>0</v>
      </c>
      <c r="Q330" s="230">
        <v>0</v>
      </c>
      <c r="R330" s="97">
        <v>13</v>
      </c>
      <c r="S330" s="97">
        <v>13</v>
      </c>
      <c r="T330" s="230">
        <v>49</v>
      </c>
      <c r="U330" s="230">
        <v>41</v>
      </c>
      <c r="V330" s="230">
        <v>27</v>
      </c>
      <c r="W330" s="230">
        <v>10</v>
      </c>
      <c r="X330" s="230">
        <v>61</v>
      </c>
      <c r="Y330" s="230">
        <v>35</v>
      </c>
      <c r="Z330" s="233">
        <v>4.9591836734693882</v>
      </c>
      <c r="AA330" s="233">
        <v>1.5510204081632653</v>
      </c>
      <c r="AB330" s="233">
        <v>1.4285714285714286</v>
      </c>
      <c r="AC330" s="267">
        <v>0</v>
      </c>
      <c r="AD330" s="233">
        <v>0</v>
      </c>
      <c r="AE330" s="267">
        <v>0</v>
      </c>
      <c r="AF330" s="267">
        <v>0</v>
      </c>
      <c r="AG330" s="233">
        <v>2.6991150442477876</v>
      </c>
      <c r="AH330" s="233">
        <v>-0.57192503182522758</v>
      </c>
      <c r="AI330" s="233">
        <v>-1.4207160408846127</v>
      </c>
      <c r="AJ330" s="237">
        <v>2.1350454001093762</v>
      </c>
      <c r="AK330" s="268">
        <v>329</v>
      </c>
      <c r="AL330" s="269">
        <v>2.1350454001093762</v>
      </c>
      <c r="AM330" s="270">
        <v>194</v>
      </c>
      <c r="AN330" s="277" t="s">
        <v>12734</v>
      </c>
      <c r="AO330" s="233">
        <v>7.7314063767477226</v>
      </c>
      <c r="AP330" s="233">
        <v>-5.596360976638346</v>
      </c>
      <c r="AQ330" s="230">
        <v>329</v>
      </c>
      <c r="AR330" s="233">
        <v>0</v>
      </c>
      <c r="AS330" s="249">
        <v>-7.1745016297368398</v>
      </c>
      <c r="AT330" s="233"/>
      <c r="AU330" s="233">
        <v>0</v>
      </c>
      <c r="AV330" s="283">
        <v>0</v>
      </c>
      <c r="AW330" s="289">
        <v>620.66999999999996</v>
      </c>
      <c r="AX330" s="291">
        <v>666</v>
      </c>
      <c r="AY330" s="292">
        <v>-45.330000000000041</v>
      </c>
      <c r="AZ330" s="293">
        <v>493</v>
      </c>
      <c r="BA330" s="293">
        <v>748</v>
      </c>
      <c r="BB330" s="289"/>
    </row>
    <row r="331" spans="1:54">
      <c r="A331" t="s">
        <v>9304</v>
      </c>
      <c r="B331" s="1" t="s">
        <v>9305</v>
      </c>
      <c r="C331" s="1" t="s">
        <v>4011</v>
      </c>
      <c r="D331" s="122" t="s">
        <v>8491</v>
      </c>
      <c r="E331" s="1" t="s">
        <v>1419</v>
      </c>
      <c r="F331" s="1" t="s">
        <v>6289</v>
      </c>
      <c r="G331" s="1" t="s">
        <v>1367</v>
      </c>
      <c r="H331" s="1">
        <v>13528</v>
      </c>
      <c r="I331" s="1" t="s">
        <v>8900</v>
      </c>
      <c r="J331" s="1" t="e">
        <v>#VALUE!</v>
      </c>
      <c r="K331" s="1" t="s">
        <v>9306</v>
      </c>
      <c r="L331" s="176">
        <v>27</v>
      </c>
      <c r="M331" s="176">
        <v>0</v>
      </c>
      <c r="N331" s="68">
        <v>2</v>
      </c>
      <c r="O331" s="68">
        <v>0</v>
      </c>
      <c r="P331" s="68">
        <v>0</v>
      </c>
      <c r="Q331" s="68">
        <v>0</v>
      </c>
      <c r="R331" s="68">
        <v>0</v>
      </c>
      <c r="S331" s="68">
        <v>0</v>
      </c>
      <c r="T331" s="68">
        <v>32</v>
      </c>
      <c r="U331" s="68">
        <v>27</v>
      </c>
      <c r="V331" s="68">
        <v>13</v>
      </c>
      <c r="W331" s="68">
        <v>2</v>
      </c>
      <c r="X331" s="68">
        <v>25</v>
      </c>
      <c r="Y331" s="68">
        <v>13</v>
      </c>
      <c r="Z331" s="5">
        <v>3.65625</v>
      </c>
      <c r="AA331" s="5">
        <v>1.25</v>
      </c>
      <c r="AB331" s="5">
        <v>0.95238095238095233</v>
      </c>
      <c r="AC331" s="5">
        <v>0</v>
      </c>
      <c r="AD331" s="5">
        <v>0</v>
      </c>
      <c r="AE331" s="5">
        <v>0</v>
      </c>
      <c r="AF331" s="5">
        <v>0</v>
      </c>
      <c r="AG331" s="5">
        <v>1.1061946902654867</v>
      </c>
      <c r="AH331" s="5">
        <v>0.30148859996231697</v>
      </c>
      <c r="AI331" s="5">
        <v>-0.24346696964778144</v>
      </c>
      <c r="AJ331" s="5">
        <v>2.1165972729609748</v>
      </c>
      <c r="AK331" s="68">
        <v>330</v>
      </c>
      <c r="AL331" s="5">
        <v>2.1165972729609748</v>
      </c>
      <c r="AM331" s="17">
        <v>195</v>
      </c>
      <c r="AN331" s="17" t="s">
        <v>12734</v>
      </c>
      <c r="AO331" s="5">
        <v>7.7314063767477226</v>
      </c>
      <c r="AP331" s="5">
        <v>-5.6148091037867474</v>
      </c>
      <c r="AQ331" s="68">
        <v>330</v>
      </c>
      <c r="AR331" s="14">
        <v>0</v>
      </c>
      <c r="AS331" s="42">
        <v>-7.2014484700263992</v>
      </c>
      <c r="AT331" s="19"/>
      <c r="AU331" s="19">
        <v>0</v>
      </c>
      <c r="AV331" s="42">
        <v>0</v>
      </c>
      <c r="AW331" s="114">
        <v>0</v>
      </c>
      <c r="AX331" s="172">
        <v>667</v>
      </c>
      <c r="AY331" s="114">
        <v>0</v>
      </c>
      <c r="AZ331" s="165">
        <v>0</v>
      </c>
      <c r="BA331" s="165">
        <v>0</v>
      </c>
      <c r="BB331" s="73"/>
    </row>
    <row r="332" spans="1:54">
      <c r="A332" s="221" t="s">
        <v>12697</v>
      </c>
      <c r="B332" s="1" t="s">
        <v>10355</v>
      </c>
      <c r="C332" s="1" t="s">
        <v>4748</v>
      </c>
      <c r="D332" s="122" t="s">
        <v>12640</v>
      </c>
      <c r="E332" s="1" t="s">
        <v>1393</v>
      </c>
      <c r="F332" s="1" t="s">
        <v>6289</v>
      </c>
      <c r="G332" s="1" t="s">
        <v>1367</v>
      </c>
      <c r="H332" s="225">
        <v>20373</v>
      </c>
      <c r="I332" s="225" t="s">
        <v>12717</v>
      </c>
      <c r="J332" s="261" t="e">
        <v>#VALUE!</v>
      </c>
      <c r="K332" s="261" t="s">
        <v>12661</v>
      </c>
      <c r="L332" s="177">
        <v>22</v>
      </c>
      <c r="M332" s="177">
        <v>0</v>
      </c>
      <c r="N332" s="230">
        <v>1</v>
      </c>
      <c r="O332" s="97">
        <v>1</v>
      </c>
      <c r="P332" s="97">
        <v>0</v>
      </c>
      <c r="Q332" s="230">
        <v>1</v>
      </c>
      <c r="R332" s="97">
        <v>8</v>
      </c>
      <c r="S332" s="97">
        <v>9</v>
      </c>
      <c r="T332" s="230">
        <v>23</v>
      </c>
      <c r="U332" s="230">
        <v>16</v>
      </c>
      <c r="V332" s="230">
        <v>10</v>
      </c>
      <c r="W332" s="230">
        <v>2</v>
      </c>
      <c r="X332" s="230">
        <v>30</v>
      </c>
      <c r="Y332" s="230">
        <v>11</v>
      </c>
      <c r="Z332" s="233">
        <v>3.9130434782608696</v>
      </c>
      <c r="AA332" s="233">
        <v>1.173913043478261</v>
      </c>
      <c r="AB332" s="233">
        <v>0.47619047619047616</v>
      </c>
      <c r="AC332" s="267">
        <v>0</v>
      </c>
      <c r="AD332" s="233">
        <v>0.26315789473684209</v>
      </c>
      <c r="AE332" s="267">
        <v>0</v>
      </c>
      <c r="AF332" s="267">
        <v>0</v>
      </c>
      <c r="AG332" s="233">
        <v>1.3274336283185839</v>
      </c>
      <c r="AH332" s="233">
        <v>0.14569511280694275</v>
      </c>
      <c r="AI332" s="233">
        <v>-0.10219849400299252</v>
      </c>
      <c r="AJ332" s="237">
        <v>2.1102786180498523</v>
      </c>
      <c r="AK332" s="268">
        <v>331</v>
      </c>
      <c r="AL332" s="269">
        <v>2.1102786180498523</v>
      </c>
      <c r="AM332" s="270">
        <v>196</v>
      </c>
      <c r="AN332" s="277" t="s">
        <v>12734</v>
      </c>
      <c r="AO332" s="233">
        <v>7.7314063767477226</v>
      </c>
      <c r="AP332" s="233">
        <v>-5.6211277586978703</v>
      </c>
      <c r="AQ332" s="230">
        <v>331</v>
      </c>
      <c r="AR332" s="233">
        <v>0</v>
      </c>
      <c r="AS332" s="249">
        <v>-7.2106780131320605</v>
      </c>
      <c r="AT332" s="233"/>
      <c r="AU332" s="233">
        <v>0</v>
      </c>
      <c r="AV332" s="283">
        <v>0</v>
      </c>
      <c r="AW332" s="289">
        <v>519.83000000000004</v>
      </c>
      <c r="AX332" s="291">
        <v>668</v>
      </c>
      <c r="AY332" s="292">
        <v>-148.16999999999996</v>
      </c>
      <c r="AZ332" s="293">
        <v>392</v>
      </c>
      <c r="BA332" s="293">
        <v>680</v>
      </c>
      <c r="BB332" s="289"/>
    </row>
    <row r="333" spans="1:54">
      <c r="A333" s="185" t="s">
        <v>1508</v>
      </c>
      <c r="B333" s="33" t="s">
        <v>5177</v>
      </c>
      <c r="C333" s="33" t="s">
        <v>4264</v>
      </c>
      <c r="D333" s="122" t="s">
        <v>1232</v>
      </c>
      <c r="E333" s="33" t="s">
        <v>2665</v>
      </c>
      <c r="F333" s="1" t="s">
        <v>2665</v>
      </c>
      <c r="G333" s="1" t="s">
        <v>1367</v>
      </c>
      <c r="H333" s="1">
        <v>6627</v>
      </c>
      <c r="I333" s="1" t="s">
        <v>6430</v>
      </c>
      <c r="J333" s="1" t="e">
        <v>#VALUE!</v>
      </c>
      <c r="K333" s="1" t="s">
        <v>2986</v>
      </c>
      <c r="L333" s="176">
        <v>58</v>
      </c>
      <c r="M333" s="176">
        <v>0</v>
      </c>
      <c r="N333" s="68">
        <v>5</v>
      </c>
      <c r="O333" s="68">
        <v>4</v>
      </c>
      <c r="P333" s="68">
        <v>0</v>
      </c>
      <c r="Q333" s="68">
        <v>0</v>
      </c>
      <c r="R333" s="68">
        <v>6</v>
      </c>
      <c r="S333" s="68">
        <v>6</v>
      </c>
      <c r="T333" s="68">
        <v>54.1</v>
      </c>
      <c r="U333" s="68">
        <v>57</v>
      </c>
      <c r="V333" s="68">
        <v>33</v>
      </c>
      <c r="W333" s="68">
        <v>4</v>
      </c>
      <c r="X333" s="68">
        <v>60</v>
      </c>
      <c r="Y333" s="68">
        <v>31</v>
      </c>
      <c r="Z333" s="5">
        <v>5.4898336414048057</v>
      </c>
      <c r="AA333" s="5">
        <v>1.6266173752310535</v>
      </c>
      <c r="AB333" s="5">
        <v>2.3809523809523809</v>
      </c>
      <c r="AC333" s="5">
        <v>0</v>
      </c>
      <c r="AD333" s="5">
        <v>0</v>
      </c>
      <c r="AE333" s="5">
        <v>0</v>
      </c>
      <c r="AF333" s="5">
        <v>0</v>
      </c>
      <c r="AG333" s="5">
        <v>2.6548672566371678</v>
      </c>
      <c r="AH333" s="5">
        <v>-1.0791420166255248</v>
      </c>
      <c r="AI333" s="5">
        <v>-1.8632609577679478</v>
      </c>
      <c r="AJ333" s="5">
        <v>2.0934166631960762</v>
      </c>
      <c r="AK333" s="68">
        <v>332</v>
      </c>
      <c r="AL333" s="5">
        <v>2.0934166631960762</v>
      </c>
      <c r="AM333" s="17">
        <v>197</v>
      </c>
      <c r="AN333" s="17" t="s">
        <v>12734</v>
      </c>
      <c r="AO333" s="5">
        <v>7.7314063767477226</v>
      </c>
      <c r="AP333" s="5">
        <v>-5.6379897135516464</v>
      </c>
      <c r="AQ333" s="68">
        <v>332</v>
      </c>
      <c r="AR333" s="14">
        <v>0</v>
      </c>
      <c r="AS333" s="42">
        <v>-7.2353079607012276</v>
      </c>
      <c r="AT333" s="19"/>
      <c r="AU333" s="19">
        <v>0</v>
      </c>
      <c r="AV333" s="42">
        <v>0</v>
      </c>
      <c r="AW333" s="114">
        <v>0</v>
      </c>
      <c r="AX333" s="172">
        <v>670</v>
      </c>
      <c r="AY333" s="114">
        <v>0</v>
      </c>
      <c r="AZ333" s="165">
        <v>0</v>
      </c>
      <c r="BA333" s="165">
        <v>0</v>
      </c>
      <c r="BB333" s="73"/>
    </row>
    <row r="334" spans="1:54">
      <c r="A334" s="185" t="s">
        <v>5628</v>
      </c>
      <c r="B334" s="1" t="s">
        <v>5629</v>
      </c>
      <c r="C334" s="1" t="s">
        <v>4027</v>
      </c>
      <c r="D334" s="122" t="s">
        <v>6162</v>
      </c>
      <c r="E334" s="1" t="s">
        <v>1431</v>
      </c>
      <c r="F334" s="1" t="s">
        <v>3643</v>
      </c>
      <c r="G334" s="1" t="s">
        <v>1367</v>
      </c>
      <c r="H334" s="1">
        <v>16137</v>
      </c>
      <c r="I334" s="1" t="s">
        <v>6545</v>
      </c>
      <c r="J334" s="1" t="e">
        <v>#VALUE!</v>
      </c>
      <c r="K334" s="1" t="s">
        <v>6163</v>
      </c>
      <c r="L334" s="176">
        <v>7</v>
      </c>
      <c r="M334" s="176">
        <v>7</v>
      </c>
      <c r="N334" s="68">
        <v>3</v>
      </c>
      <c r="O334" s="68">
        <v>2</v>
      </c>
      <c r="P334" s="68">
        <v>0</v>
      </c>
      <c r="Q334" s="68">
        <v>0</v>
      </c>
      <c r="R334" s="68">
        <v>0</v>
      </c>
      <c r="S334" s="68">
        <v>0</v>
      </c>
      <c r="T334" s="68">
        <v>34.200000000000003</v>
      </c>
      <c r="U334" s="68">
        <v>33</v>
      </c>
      <c r="V334" s="68">
        <v>20</v>
      </c>
      <c r="W334" s="68">
        <v>4</v>
      </c>
      <c r="X334" s="68">
        <v>46</v>
      </c>
      <c r="Y334" s="68">
        <v>17</v>
      </c>
      <c r="Z334" s="5">
        <v>5.2631578947368416</v>
      </c>
      <c r="AA334" s="5">
        <v>1.4619883040935671</v>
      </c>
      <c r="AB334" s="5">
        <v>1.4285714285714286</v>
      </c>
      <c r="AC334" s="5">
        <v>0</v>
      </c>
      <c r="AD334" s="5">
        <v>0</v>
      </c>
      <c r="AE334" s="5">
        <v>0</v>
      </c>
      <c r="AF334" s="5">
        <v>0</v>
      </c>
      <c r="AG334" s="5">
        <v>2.0353982300884956</v>
      </c>
      <c r="AH334" s="5">
        <v>-0.54480614381074965</v>
      </c>
      <c r="AI334" s="5">
        <v>-0.83034813054206458</v>
      </c>
      <c r="AJ334" s="5">
        <v>2.0888153843071104</v>
      </c>
      <c r="AK334" s="68">
        <v>333</v>
      </c>
      <c r="AL334" s="5">
        <v>2.0888153843071104</v>
      </c>
      <c r="AM334" s="17">
        <v>198</v>
      </c>
      <c r="AN334" s="17" t="s">
        <v>12734</v>
      </c>
      <c r="AO334" s="5">
        <v>7.7314063767477226</v>
      </c>
      <c r="AP334" s="5">
        <v>-5.6425909924406117</v>
      </c>
      <c r="AQ334" s="68">
        <v>333</v>
      </c>
      <c r="AR334" s="14">
        <v>0</v>
      </c>
      <c r="AS334" s="42">
        <v>-7.2420289642129276</v>
      </c>
      <c r="AT334" s="19"/>
      <c r="AU334" s="19">
        <v>0</v>
      </c>
      <c r="AV334" s="42">
        <v>0</v>
      </c>
      <c r="AW334" s="114">
        <v>748.5</v>
      </c>
      <c r="AX334" s="172">
        <v>672</v>
      </c>
      <c r="AY334" s="114">
        <v>76.5</v>
      </c>
      <c r="AZ334" s="165">
        <v>736</v>
      </c>
      <c r="BA334" s="165">
        <v>736</v>
      </c>
      <c r="BB334" s="73"/>
    </row>
    <row r="335" spans="1:54">
      <c r="A335" s="185" t="s">
        <v>2360</v>
      </c>
      <c r="B335" s="33" t="s">
        <v>5468</v>
      </c>
      <c r="C335" s="33" t="s">
        <v>4452</v>
      </c>
      <c r="D335" s="122" t="s">
        <v>1126</v>
      </c>
      <c r="E335" s="33" t="s">
        <v>1467</v>
      </c>
      <c r="F335" s="1" t="s">
        <v>6289</v>
      </c>
      <c r="G335" s="1" t="s">
        <v>1367</v>
      </c>
      <c r="H335" s="1">
        <v>8110</v>
      </c>
      <c r="I335" s="1" t="s">
        <v>7883</v>
      </c>
      <c r="J335" s="1" t="e">
        <v>#VALUE!</v>
      </c>
      <c r="K335" s="1" t="s">
        <v>3764</v>
      </c>
      <c r="L335" s="176">
        <v>70</v>
      </c>
      <c r="M335" s="176">
        <v>0</v>
      </c>
      <c r="N335" s="68">
        <v>3</v>
      </c>
      <c r="O335" s="68">
        <v>2</v>
      </c>
      <c r="P335" s="68">
        <v>0</v>
      </c>
      <c r="Q335" s="68">
        <v>1</v>
      </c>
      <c r="R335" s="68">
        <v>12</v>
      </c>
      <c r="S335" s="68">
        <v>13</v>
      </c>
      <c r="T335" s="68">
        <v>72</v>
      </c>
      <c r="U335" s="68">
        <v>69</v>
      </c>
      <c r="V335" s="68">
        <v>43</v>
      </c>
      <c r="W335" s="68">
        <v>12</v>
      </c>
      <c r="X335" s="68">
        <v>58</v>
      </c>
      <c r="Y335" s="68">
        <v>29</v>
      </c>
      <c r="Z335" s="5">
        <v>5.375</v>
      </c>
      <c r="AA335" s="5">
        <v>1.3611111111111112</v>
      </c>
      <c r="AB335" s="5">
        <v>1.4285714285714286</v>
      </c>
      <c r="AC335" s="5">
        <v>0</v>
      </c>
      <c r="AD335" s="5">
        <v>0.26315789473684209</v>
      </c>
      <c r="AE335" s="5">
        <v>0</v>
      </c>
      <c r="AF335" s="5">
        <v>0</v>
      </c>
      <c r="AG335" s="5">
        <v>2.5663716814159292</v>
      </c>
      <c r="AH335" s="5">
        <v>-1.313628899835795</v>
      </c>
      <c r="AI335" s="5">
        <v>-0.86437215150086133</v>
      </c>
      <c r="AJ335" s="5">
        <v>2.0800999533875437</v>
      </c>
      <c r="AK335" s="68">
        <v>334</v>
      </c>
      <c r="AL335" s="5">
        <v>2.0800999533875437</v>
      </c>
      <c r="AM335" s="17">
        <v>199</v>
      </c>
      <c r="AN335" s="17" t="s">
        <v>12734</v>
      </c>
      <c r="AO335" s="5">
        <v>7.7314063767477226</v>
      </c>
      <c r="AP335" s="5">
        <v>-5.6513064233601789</v>
      </c>
      <c r="AQ335" s="68">
        <v>334</v>
      </c>
      <c r="AR335" s="14">
        <v>0</v>
      </c>
      <c r="AS335" s="42">
        <v>-7.2547594339866368</v>
      </c>
      <c r="AT335" s="19"/>
      <c r="AU335" s="19">
        <v>0</v>
      </c>
      <c r="AV335" s="42">
        <v>0</v>
      </c>
      <c r="AW335" s="114">
        <v>0</v>
      </c>
      <c r="AX335" s="172">
        <v>673</v>
      </c>
      <c r="AY335" s="114">
        <v>0</v>
      </c>
      <c r="AZ335" s="165">
        <v>0</v>
      </c>
      <c r="BA335" s="165">
        <v>0</v>
      </c>
      <c r="BB335" s="73"/>
    </row>
    <row r="336" spans="1:54">
      <c r="A336" t="s">
        <v>10867</v>
      </c>
      <c r="B336" s="33" t="s">
        <v>4359</v>
      </c>
      <c r="C336" s="33" t="s">
        <v>10868</v>
      </c>
      <c r="D336" s="122" t="s">
        <v>10828</v>
      </c>
      <c r="E336" s="33" t="s">
        <v>1385</v>
      </c>
      <c r="F336" s="1" t="s">
        <v>6289</v>
      </c>
      <c r="G336" s="1" t="s">
        <v>1367</v>
      </c>
      <c r="H336" s="1">
        <v>19249</v>
      </c>
      <c r="I336" s="1" t="s">
        <v>10869</v>
      </c>
      <c r="J336" s="1" t="e">
        <v>#VALUE!</v>
      </c>
      <c r="K336" s="1" t="s">
        <v>11163</v>
      </c>
      <c r="L336" s="176">
        <v>27</v>
      </c>
      <c r="M336" s="176">
        <v>0</v>
      </c>
      <c r="N336" s="68">
        <v>3</v>
      </c>
      <c r="O336" s="68">
        <v>0</v>
      </c>
      <c r="P336" s="68">
        <v>0</v>
      </c>
      <c r="Q336" s="68">
        <v>0</v>
      </c>
      <c r="R336" s="68">
        <v>9</v>
      </c>
      <c r="S336" s="68">
        <v>9</v>
      </c>
      <c r="T336" s="68">
        <v>24.2</v>
      </c>
      <c r="U336" s="68">
        <v>24</v>
      </c>
      <c r="V336" s="68">
        <v>11</v>
      </c>
      <c r="W336" s="68">
        <v>3</v>
      </c>
      <c r="X336" s="68">
        <v>29</v>
      </c>
      <c r="Y336" s="68">
        <v>12</v>
      </c>
      <c r="Z336" s="5">
        <v>4.0909090909090908</v>
      </c>
      <c r="AA336" s="5">
        <v>1.4876033057851241</v>
      </c>
      <c r="AB336" s="5">
        <v>1.4285714285714286</v>
      </c>
      <c r="AC336" s="5">
        <v>0</v>
      </c>
      <c r="AD336" s="5">
        <v>0</v>
      </c>
      <c r="AE336" s="5">
        <v>0</v>
      </c>
      <c r="AF336" s="5">
        <v>0</v>
      </c>
      <c r="AG336" s="5">
        <v>1.2831858407079646</v>
      </c>
      <c r="AH336" s="5">
        <v>8.1261959351954391E-2</v>
      </c>
      <c r="AI336" s="5">
        <v>-0.71468126848981539</v>
      </c>
      <c r="AJ336" s="5">
        <v>2.0783379601415319</v>
      </c>
      <c r="AK336" s="68">
        <v>335</v>
      </c>
      <c r="AL336" s="5">
        <v>2.0783379601415319</v>
      </c>
      <c r="AM336" s="17">
        <v>200</v>
      </c>
      <c r="AN336" s="17" t="s">
        <v>12734</v>
      </c>
      <c r="AO336" s="5">
        <v>7.7314063767477226</v>
      </c>
      <c r="AP336" s="5">
        <v>-5.6530684166061906</v>
      </c>
      <c r="AQ336" s="68">
        <v>335</v>
      </c>
      <c r="AR336" s="14">
        <v>0</v>
      </c>
      <c r="AS336" s="42">
        <v>-7.2573331451395156</v>
      </c>
      <c r="AT336" s="19"/>
      <c r="AU336" s="19">
        <v>0</v>
      </c>
      <c r="AV336" s="42">
        <v>0</v>
      </c>
      <c r="AW336" s="114">
        <v>595</v>
      </c>
      <c r="AX336" s="172">
        <v>674</v>
      </c>
      <c r="AY336" s="114">
        <v>-79</v>
      </c>
      <c r="AZ336" s="165">
        <v>513</v>
      </c>
      <c r="BA336" s="165">
        <v>677</v>
      </c>
      <c r="BB336" s="73"/>
    </row>
    <row r="337" spans="1:54">
      <c r="A337" s="223" t="s">
        <v>8154</v>
      </c>
      <c r="B337" s="33" t="s">
        <v>8157</v>
      </c>
      <c r="C337" s="33" t="s">
        <v>8156</v>
      </c>
      <c r="D337" s="122" t="s">
        <v>8155</v>
      </c>
      <c r="E337" s="33" t="s">
        <v>1385</v>
      </c>
      <c r="F337" s="115" t="s">
        <v>6289</v>
      </c>
      <c r="G337" s="1" t="s">
        <v>1367</v>
      </c>
      <c r="H337" s="115">
        <v>12664</v>
      </c>
      <c r="I337" s="115" t="s">
        <v>8158</v>
      </c>
      <c r="J337" s="115" t="e">
        <v>#VALUE!</v>
      </c>
      <c r="K337" s="115" t="s">
        <v>8159</v>
      </c>
      <c r="L337" s="178">
        <v>12</v>
      </c>
      <c r="M337" s="178">
        <v>10</v>
      </c>
      <c r="N337" s="116">
        <v>3</v>
      </c>
      <c r="O337" s="116">
        <v>4</v>
      </c>
      <c r="P337" s="116">
        <v>0</v>
      </c>
      <c r="Q337" s="116">
        <v>1</v>
      </c>
      <c r="R337" s="116">
        <v>0</v>
      </c>
      <c r="S337" s="116">
        <v>1</v>
      </c>
      <c r="T337" s="116">
        <v>58.1</v>
      </c>
      <c r="U337" s="116">
        <v>58</v>
      </c>
      <c r="V337" s="116">
        <v>37</v>
      </c>
      <c r="W337" s="116">
        <v>18</v>
      </c>
      <c r="X337" s="116">
        <v>51</v>
      </c>
      <c r="Y337" s="116">
        <v>18</v>
      </c>
      <c r="Z337" s="117">
        <v>5.7314974182444063</v>
      </c>
      <c r="AA337" s="117">
        <v>1.3080895008605851</v>
      </c>
      <c r="AB337" s="117">
        <v>1.4285714285714286</v>
      </c>
      <c r="AC337" s="117">
        <v>0</v>
      </c>
      <c r="AD337" s="117">
        <v>0.26315789473684209</v>
      </c>
      <c r="AE337" s="117">
        <v>0</v>
      </c>
      <c r="AF337" s="117">
        <v>0</v>
      </c>
      <c r="AG337" s="117">
        <v>2.2566371681415927</v>
      </c>
      <c r="AH337" s="117">
        <v>-1.3763862792141404</v>
      </c>
      <c r="AI337" s="117">
        <v>-0.50653087136819275</v>
      </c>
      <c r="AJ337" s="117">
        <v>2.0654493408675298</v>
      </c>
      <c r="AK337" s="116">
        <v>336</v>
      </c>
      <c r="AL337" s="117">
        <v>2.0654493408675298</v>
      </c>
      <c r="AM337" s="120">
        <v>201</v>
      </c>
      <c r="AN337" s="120" t="s">
        <v>12734</v>
      </c>
      <c r="AO337" s="34">
        <v>7.7314063767477226</v>
      </c>
      <c r="AP337" s="117">
        <v>-5.6659570358801927</v>
      </c>
      <c r="AQ337" s="116">
        <v>336</v>
      </c>
      <c r="AR337" s="117">
        <v>0</v>
      </c>
      <c r="AS337" s="118">
        <v>-7.2761593144484991</v>
      </c>
      <c r="AT337" s="117"/>
      <c r="AU337" s="117">
        <v>0</v>
      </c>
      <c r="AV337" s="118">
        <v>0</v>
      </c>
      <c r="AW337" s="121">
        <v>0</v>
      </c>
      <c r="AX337" s="173">
        <v>675</v>
      </c>
      <c r="AY337" s="121">
        <v>0</v>
      </c>
      <c r="AZ337" s="166">
        <v>0</v>
      </c>
      <c r="BA337" s="166">
        <v>0</v>
      </c>
      <c r="BB337" s="121"/>
    </row>
    <row r="338" spans="1:54">
      <c r="A338" s="223" t="s">
        <v>11733</v>
      </c>
      <c r="B338" s="33" t="s">
        <v>11736</v>
      </c>
      <c r="C338" s="33" t="s">
        <v>11735</v>
      </c>
      <c r="D338" s="122" t="s">
        <v>11734</v>
      </c>
      <c r="E338" s="33" t="s">
        <v>1366</v>
      </c>
      <c r="F338" s="115" t="s">
        <v>3643</v>
      </c>
      <c r="G338" s="1" t="s">
        <v>1367</v>
      </c>
      <c r="H338" s="115">
        <v>17874</v>
      </c>
      <c r="I338" s="115" t="s">
        <v>11737</v>
      </c>
      <c r="J338" s="115" t="e">
        <v>#VALUE!</v>
      </c>
      <c r="K338" s="115" t="s">
        <v>11738</v>
      </c>
      <c r="L338" s="178">
        <v>33</v>
      </c>
      <c r="M338" s="178">
        <v>1</v>
      </c>
      <c r="N338" s="116">
        <v>5</v>
      </c>
      <c r="O338" s="116">
        <v>1</v>
      </c>
      <c r="P338" s="116">
        <v>0</v>
      </c>
      <c r="Q338" s="116">
        <v>0</v>
      </c>
      <c r="R338" s="116">
        <v>1</v>
      </c>
      <c r="S338" s="116">
        <v>1</v>
      </c>
      <c r="T338" s="116">
        <v>66.2</v>
      </c>
      <c r="U338" s="116">
        <v>75</v>
      </c>
      <c r="V338" s="116">
        <v>42</v>
      </c>
      <c r="W338" s="116">
        <v>16</v>
      </c>
      <c r="X338" s="116">
        <v>69</v>
      </c>
      <c r="Y338" s="116">
        <v>28</v>
      </c>
      <c r="Z338" s="117">
        <v>5.7099697885196372</v>
      </c>
      <c r="AA338" s="117">
        <v>1.5558912386706949</v>
      </c>
      <c r="AB338" s="117">
        <v>2.3809523809523809</v>
      </c>
      <c r="AC338" s="117">
        <v>0</v>
      </c>
      <c r="AD338" s="117">
        <v>0</v>
      </c>
      <c r="AE338" s="117">
        <v>0</v>
      </c>
      <c r="AF338" s="117">
        <v>0</v>
      </c>
      <c r="AG338" s="117">
        <v>3.053097345132743</v>
      </c>
      <c r="AH338" s="117">
        <v>-1.5463445123236332</v>
      </c>
      <c r="AI338" s="117">
        <v>-1.8354171567690822</v>
      </c>
      <c r="AJ338" s="117">
        <v>2.0522880569924089</v>
      </c>
      <c r="AK338" s="116">
        <v>337</v>
      </c>
      <c r="AL338" s="117">
        <v>2.0522880569924089</v>
      </c>
      <c r="AM338" s="120">
        <v>202</v>
      </c>
      <c r="AN338" s="120" t="s">
        <v>12734</v>
      </c>
      <c r="AO338" s="34">
        <v>7.7314063767477226</v>
      </c>
      <c r="AP338" s="117">
        <v>-5.6791183197553137</v>
      </c>
      <c r="AQ338" s="116">
        <v>337</v>
      </c>
      <c r="AR338" s="117">
        <v>0</v>
      </c>
      <c r="AS338" s="118">
        <v>-7.2953837599293614</v>
      </c>
      <c r="AT338" s="117"/>
      <c r="AU338" s="117">
        <v>0</v>
      </c>
      <c r="AV338" s="118">
        <v>0</v>
      </c>
      <c r="AW338" s="121">
        <v>0</v>
      </c>
      <c r="AX338" s="173">
        <v>676</v>
      </c>
      <c r="AY338" s="121">
        <v>0</v>
      </c>
      <c r="AZ338" s="166">
        <v>0</v>
      </c>
      <c r="BA338" s="166">
        <v>0</v>
      </c>
      <c r="BB338" s="121"/>
    </row>
    <row r="339" spans="1:54">
      <c r="A339" s="222" t="s">
        <v>1987</v>
      </c>
      <c r="B339" s="33" t="s">
        <v>5340</v>
      </c>
      <c r="C339" s="33" t="s">
        <v>4906</v>
      </c>
      <c r="D339" s="122" t="s">
        <v>1130</v>
      </c>
      <c r="E339" s="33" t="s">
        <v>1380</v>
      </c>
      <c r="F339" s="1" t="s">
        <v>3643</v>
      </c>
      <c r="G339" s="1" t="s">
        <v>1367</v>
      </c>
      <c r="H339" s="1">
        <v>5221</v>
      </c>
      <c r="I339" s="1" t="s">
        <v>8016</v>
      </c>
      <c r="J339" s="1" t="e">
        <v>#VALUE!</v>
      </c>
      <c r="K339" s="1" t="s">
        <v>3423</v>
      </c>
      <c r="L339" s="176">
        <v>26</v>
      </c>
      <c r="M339" s="176">
        <v>8</v>
      </c>
      <c r="N339" s="68">
        <v>6</v>
      </c>
      <c r="O339" s="68">
        <v>7</v>
      </c>
      <c r="P339" s="68">
        <v>0</v>
      </c>
      <c r="Q339" s="77">
        <v>0</v>
      </c>
      <c r="R339" s="77">
        <v>0</v>
      </c>
      <c r="S339" s="77">
        <v>0</v>
      </c>
      <c r="T339" s="77">
        <v>121.1</v>
      </c>
      <c r="U339" s="77">
        <v>145</v>
      </c>
      <c r="V339" s="77">
        <v>77</v>
      </c>
      <c r="W339" s="77">
        <v>28</v>
      </c>
      <c r="X339" s="77">
        <v>92</v>
      </c>
      <c r="Y339" s="77">
        <v>31</v>
      </c>
      <c r="Z339" s="54">
        <v>5.7225433526011562</v>
      </c>
      <c r="AA339" s="54">
        <v>1.453344343517754</v>
      </c>
      <c r="AB339" s="54">
        <v>2.8571428571428572</v>
      </c>
      <c r="AC339" s="54">
        <v>0</v>
      </c>
      <c r="AD339" s="54">
        <v>0</v>
      </c>
      <c r="AE339" s="54">
        <v>0</v>
      </c>
      <c r="AF339" s="54">
        <v>0</v>
      </c>
      <c r="AG339" s="54">
        <v>4.0707964601769913</v>
      </c>
      <c r="AH339" s="54">
        <v>-2.7891848132919259</v>
      </c>
      <c r="AI339" s="54">
        <v>-2.0893350506848125</v>
      </c>
      <c r="AJ339" s="54">
        <v>2.0494194533431105</v>
      </c>
      <c r="AK339" s="77">
        <v>338</v>
      </c>
      <c r="AL339" s="54">
        <v>2.0494194533431105</v>
      </c>
      <c r="AM339" s="59">
        <v>203</v>
      </c>
      <c r="AN339" s="59" t="s">
        <v>12734</v>
      </c>
      <c r="AO339" s="54">
        <v>7.7314063767477226</v>
      </c>
      <c r="AP339" s="54">
        <v>-5.6819869234046116</v>
      </c>
      <c r="AQ339" s="77">
        <v>338</v>
      </c>
      <c r="AR339" s="54">
        <v>0</v>
      </c>
      <c r="AS339" s="60">
        <v>-7.2995738765612472</v>
      </c>
      <c r="AT339" s="54"/>
      <c r="AU339" s="54">
        <v>0</v>
      </c>
      <c r="AV339" s="60">
        <v>0</v>
      </c>
      <c r="AW339" s="114">
        <v>743.5</v>
      </c>
      <c r="AX339" s="172">
        <v>677</v>
      </c>
      <c r="AY339" s="114">
        <v>66.5</v>
      </c>
      <c r="AZ339" s="165">
        <v>706</v>
      </c>
      <c r="BA339" s="165">
        <v>706</v>
      </c>
      <c r="BB339" s="73"/>
    </row>
    <row r="340" spans="1:54">
      <c r="A340" s="119" t="s">
        <v>10626</v>
      </c>
      <c r="B340" s="26" t="s">
        <v>10627</v>
      </c>
      <c r="C340" s="26" t="s">
        <v>3931</v>
      </c>
      <c r="D340" s="122" t="s">
        <v>10494</v>
      </c>
      <c r="E340" s="26" t="s">
        <v>1414</v>
      </c>
      <c r="F340" s="1" t="s">
        <v>3643</v>
      </c>
      <c r="G340" s="1" t="s">
        <v>1367</v>
      </c>
      <c r="H340" s="115">
        <v>17780</v>
      </c>
      <c r="I340" s="115" t="s">
        <v>10612</v>
      </c>
      <c r="J340" s="115" t="e">
        <v>#VALUE!</v>
      </c>
      <c r="K340" s="115" t="s">
        <v>11144</v>
      </c>
      <c r="L340" s="178">
        <v>35</v>
      </c>
      <c r="M340" s="178">
        <v>1</v>
      </c>
      <c r="N340" s="116">
        <v>1</v>
      </c>
      <c r="O340" s="116">
        <v>6</v>
      </c>
      <c r="P340" s="116">
        <v>0</v>
      </c>
      <c r="Q340" s="116">
        <v>7</v>
      </c>
      <c r="R340" s="116">
        <v>8</v>
      </c>
      <c r="S340" s="116">
        <v>15</v>
      </c>
      <c r="T340" s="116">
        <v>30</v>
      </c>
      <c r="U340" s="116">
        <v>29</v>
      </c>
      <c r="V340" s="116">
        <v>16</v>
      </c>
      <c r="W340" s="116">
        <v>2</v>
      </c>
      <c r="X340" s="116">
        <v>39</v>
      </c>
      <c r="Y340" s="116">
        <v>27</v>
      </c>
      <c r="Z340" s="117">
        <v>4.8</v>
      </c>
      <c r="AA340" s="117">
        <v>1.8666666666666667</v>
      </c>
      <c r="AB340" s="117">
        <v>0.47619047619047616</v>
      </c>
      <c r="AC340" s="117">
        <v>0</v>
      </c>
      <c r="AD340" s="117">
        <v>1.8421052631578949</v>
      </c>
      <c r="AE340" s="117">
        <v>0</v>
      </c>
      <c r="AF340" s="117">
        <v>0</v>
      </c>
      <c r="AG340" s="117">
        <v>1.7256637168141591</v>
      </c>
      <c r="AH340" s="117">
        <v>-0.25196761225297992</v>
      </c>
      <c r="AI340" s="117">
        <v>-1.7477117169845071</v>
      </c>
      <c r="AJ340" s="117">
        <v>2.044280126925043</v>
      </c>
      <c r="AK340" s="116">
        <v>339</v>
      </c>
      <c r="AL340" s="117">
        <v>2.044280126925043</v>
      </c>
      <c r="AM340" s="120">
        <v>204</v>
      </c>
      <c r="AN340" s="120" t="s">
        <v>12734</v>
      </c>
      <c r="AO340" s="27">
        <v>7.7314063767477226</v>
      </c>
      <c r="AP340" s="27">
        <v>-5.6871262498226791</v>
      </c>
      <c r="AQ340" s="116">
        <v>339</v>
      </c>
      <c r="AR340" s="117">
        <v>0</v>
      </c>
      <c r="AS340" s="118">
        <v>-7.3070807962105722</v>
      </c>
      <c r="AT340" s="117"/>
      <c r="AU340" s="117">
        <v>0</v>
      </c>
      <c r="AV340" s="118">
        <v>0</v>
      </c>
      <c r="AW340" s="121">
        <v>536</v>
      </c>
      <c r="AX340" s="173">
        <v>678</v>
      </c>
      <c r="AY340" s="121">
        <v>-142</v>
      </c>
      <c r="AZ340" s="166">
        <v>406</v>
      </c>
      <c r="BA340" s="166">
        <v>652</v>
      </c>
      <c r="BB340" s="121"/>
    </row>
    <row r="341" spans="1:54">
      <c r="A341" s="222" t="s">
        <v>11068</v>
      </c>
      <c r="B341" s="1" t="s">
        <v>8555</v>
      </c>
      <c r="C341" s="1" t="s">
        <v>4495</v>
      </c>
      <c r="D341" s="122" t="s">
        <v>11069</v>
      </c>
      <c r="E341" s="1" t="s">
        <v>1380</v>
      </c>
      <c r="F341" s="1" t="s">
        <v>3643</v>
      </c>
      <c r="G341" s="1" t="s">
        <v>1367</v>
      </c>
      <c r="H341" s="1">
        <v>16587</v>
      </c>
      <c r="I341" s="1" t="s">
        <v>12427</v>
      </c>
      <c r="J341" s="1" t="e">
        <v>#VALUE!</v>
      </c>
      <c r="K341" s="1" t="s">
        <v>11246</v>
      </c>
      <c r="L341" s="176">
        <v>27</v>
      </c>
      <c r="M341" s="176">
        <v>8</v>
      </c>
      <c r="N341" s="68">
        <v>1</v>
      </c>
      <c r="O341" s="68">
        <v>5</v>
      </c>
      <c r="P341" s="68">
        <v>0</v>
      </c>
      <c r="Q341" s="77">
        <v>2</v>
      </c>
      <c r="R341" s="77">
        <v>1</v>
      </c>
      <c r="S341" s="77">
        <v>3</v>
      </c>
      <c r="T341" s="77">
        <v>58</v>
      </c>
      <c r="U341" s="77">
        <v>56</v>
      </c>
      <c r="V341" s="77">
        <v>37</v>
      </c>
      <c r="W341" s="77">
        <v>17</v>
      </c>
      <c r="X341" s="77">
        <v>52</v>
      </c>
      <c r="Y341" s="77">
        <v>12</v>
      </c>
      <c r="Z341" s="54">
        <v>5.7413793103448274</v>
      </c>
      <c r="AA341" s="54">
        <v>1.1724137931034482</v>
      </c>
      <c r="AB341" s="54">
        <v>0.47619047619047616</v>
      </c>
      <c r="AC341" s="54">
        <v>0</v>
      </c>
      <c r="AD341" s="54">
        <v>0.52631578947368418</v>
      </c>
      <c r="AE341" s="54">
        <v>0</v>
      </c>
      <c r="AF341" s="54">
        <v>0</v>
      </c>
      <c r="AG341" s="54">
        <v>2.3008849557522124</v>
      </c>
      <c r="AH341" s="54">
        <v>-1.3828158152063539</v>
      </c>
      <c r="AI341" s="54">
        <v>0.11919329974730658</v>
      </c>
      <c r="AJ341" s="54">
        <v>2.0397687059573255</v>
      </c>
      <c r="AK341" s="77">
        <v>340</v>
      </c>
      <c r="AL341" s="54">
        <v>2.0397687059573255</v>
      </c>
      <c r="AM341" s="59">
        <v>205</v>
      </c>
      <c r="AN341" s="59" t="s">
        <v>12734</v>
      </c>
      <c r="AO341" s="54">
        <v>7.7314063767477226</v>
      </c>
      <c r="AP341" s="54">
        <v>-5.6916376707903975</v>
      </c>
      <c r="AQ341" s="77">
        <v>340</v>
      </c>
      <c r="AR341" s="54">
        <v>0</v>
      </c>
      <c r="AS341" s="60">
        <v>-7.3136705459080975</v>
      </c>
      <c r="AT341" s="54"/>
      <c r="AU341" s="54">
        <v>0</v>
      </c>
      <c r="AV341" s="60">
        <v>0</v>
      </c>
      <c r="AW341" s="114">
        <v>704.17</v>
      </c>
      <c r="AX341" s="172">
        <v>679</v>
      </c>
      <c r="AY341" s="114">
        <v>25.169999999999959</v>
      </c>
      <c r="AZ341" s="165">
        <v>527</v>
      </c>
      <c r="BA341" s="165">
        <v>732</v>
      </c>
      <c r="BB341" s="73"/>
    </row>
    <row r="342" spans="1:54">
      <c r="A342" s="185" t="s">
        <v>12531</v>
      </c>
      <c r="B342" s="33" t="s">
        <v>5524</v>
      </c>
      <c r="C342" s="33" t="s">
        <v>12533</v>
      </c>
      <c r="D342" s="122" t="s">
        <v>12532</v>
      </c>
      <c r="E342" s="33" t="s">
        <v>1398</v>
      </c>
      <c r="F342" s="1" t="s">
        <v>6289</v>
      </c>
      <c r="G342" s="1" t="s">
        <v>1367</v>
      </c>
      <c r="H342" s="1">
        <v>14382</v>
      </c>
      <c r="I342" s="1" t="s">
        <v>12534</v>
      </c>
      <c r="J342" s="1" t="e">
        <v>#VALUE!</v>
      </c>
      <c r="K342" s="1" t="s">
        <v>12535</v>
      </c>
      <c r="L342" s="176">
        <v>25</v>
      </c>
      <c r="M342" s="176">
        <v>0</v>
      </c>
      <c r="N342" s="68">
        <v>3</v>
      </c>
      <c r="O342" s="68">
        <v>0</v>
      </c>
      <c r="P342" s="68">
        <v>0</v>
      </c>
      <c r="Q342" s="68">
        <v>0</v>
      </c>
      <c r="R342" s="68">
        <v>0</v>
      </c>
      <c r="S342" s="68">
        <v>0</v>
      </c>
      <c r="T342" s="68">
        <v>31</v>
      </c>
      <c r="U342" s="68">
        <v>27</v>
      </c>
      <c r="V342" s="68">
        <v>13</v>
      </c>
      <c r="W342" s="68">
        <v>4</v>
      </c>
      <c r="X342" s="68">
        <v>18</v>
      </c>
      <c r="Y342" s="68">
        <v>14</v>
      </c>
      <c r="Z342" s="5">
        <v>3.774193548387097</v>
      </c>
      <c r="AA342" s="5">
        <v>1.3225806451612903</v>
      </c>
      <c r="AB342" s="5">
        <v>1.4285714285714286</v>
      </c>
      <c r="AC342" s="5">
        <v>0</v>
      </c>
      <c r="AD342" s="5">
        <v>0</v>
      </c>
      <c r="AE342" s="5">
        <v>0</v>
      </c>
      <c r="AF342" s="5">
        <v>0</v>
      </c>
      <c r="AG342" s="5">
        <v>0.79646017699115035</v>
      </c>
      <c r="AH342" s="5">
        <v>0.23714557815431911</v>
      </c>
      <c r="AI342" s="5">
        <v>-0.42641671878426962</v>
      </c>
      <c r="AJ342" s="5">
        <v>2.0357604649326286</v>
      </c>
      <c r="AK342" s="68">
        <v>341</v>
      </c>
      <c r="AL342" s="5">
        <v>2.0357604649326286</v>
      </c>
      <c r="AM342" s="17">
        <v>206</v>
      </c>
      <c r="AN342" s="17" t="s">
        <v>12734</v>
      </c>
      <c r="AO342" s="5">
        <v>7.7314063767477226</v>
      </c>
      <c r="AP342" s="5">
        <v>-5.6956459118150935</v>
      </c>
      <c r="AQ342" s="68">
        <v>341</v>
      </c>
      <c r="AR342" s="14">
        <v>0</v>
      </c>
      <c r="AS342" s="42">
        <v>-7.319525309910194</v>
      </c>
      <c r="AT342" s="19"/>
      <c r="AU342" s="19">
        <v>0</v>
      </c>
      <c r="AV342" s="42">
        <v>0</v>
      </c>
      <c r="AW342" s="114">
        <v>0</v>
      </c>
      <c r="AX342" s="172">
        <v>680</v>
      </c>
      <c r="AY342" s="114">
        <v>0</v>
      </c>
      <c r="AZ342" s="165">
        <v>0</v>
      </c>
      <c r="BA342" s="165">
        <v>0</v>
      </c>
      <c r="BB342" s="73"/>
    </row>
    <row r="343" spans="1:54">
      <c r="A343" s="222" t="s">
        <v>10000</v>
      </c>
      <c r="B343" s="33" t="s">
        <v>4172</v>
      </c>
      <c r="C343" s="33" t="s">
        <v>4327</v>
      </c>
      <c r="D343" s="122" t="s">
        <v>8342</v>
      </c>
      <c r="E343" s="33" t="s">
        <v>1435</v>
      </c>
      <c r="F343" s="1" t="s">
        <v>3643</v>
      </c>
      <c r="G343" s="1" t="s">
        <v>1367</v>
      </c>
      <c r="H343" s="1">
        <v>6984</v>
      </c>
      <c r="I343" s="1" t="s">
        <v>10001</v>
      </c>
      <c r="J343" s="1" t="e">
        <v>#VALUE!</v>
      </c>
      <c r="K343" s="1" t="s">
        <v>10002</v>
      </c>
      <c r="L343" s="176">
        <v>64</v>
      </c>
      <c r="M343" s="176">
        <v>2</v>
      </c>
      <c r="N343" s="68">
        <v>2</v>
      </c>
      <c r="O343" s="68">
        <v>1</v>
      </c>
      <c r="P343" s="68">
        <v>0</v>
      </c>
      <c r="Q343" s="77">
        <v>1</v>
      </c>
      <c r="R343" s="77">
        <v>6</v>
      </c>
      <c r="S343" s="77">
        <v>7</v>
      </c>
      <c r="T343" s="77">
        <v>62</v>
      </c>
      <c r="U343" s="77">
        <v>61</v>
      </c>
      <c r="V343" s="77">
        <v>30</v>
      </c>
      <c r="W343" s="77">
        <v>13</v>
      </c>
      <c r="X343" s="77">
        <v>57</v>
      </c>
      <c r="Y343" s="77">
        <v>33</v>
      </c>
      <c r="Z343" s="54">
        <v>4.354838709677419</v>
      </c>
      <c r="AA343" s="54">
        <v>1.5161290322580645</v>
      </c>
      <c r="AB343" s="54">
        <v>0.95238095238095233</v>
      </c>
      <c r="AC343" s="54">
        <v>0</v>
      </c>
      <c r="AD343" s="54">
        <v>0.26315789473684209</v>
      </c>
      <c r="AE343" s="54">
        <v>0</v>
      </c>
      <c r="AF343" s="54">
        <v>0</v>
      </c>
      <c r="AG343" s="54">
        <v>2.5221238938053094</v>
      </c>
      <c r="AH343" s="54">
        <v>-0.16091954022988433</v>
      </c>
      <c r="AI343" s="54">
        <v>-1.5445544554455504</v>
      </c>
      <c r="AJ343" s="54">
        <v>2.032188745247669</v>
      </c>
      <c r="AK343" s="77">
        <v>342</v>
      </c>
      <c r="AL343" s="54">
        <v>2.032188745247669</v>
      </c>
      <c r="AM343" s="59">
        <v>207</v>
      </c>
      <c r="AN343" s="59" t="s">
        <v>12734</v>
      </c>
      <c r="AO343" s="54">
        <v>7.7314063767477226</v>
      </c>
      <c r="AP343" s="54">
        <v>-5.6992176315000531</v>
      </c>
      <c r="AQ343" s="77">
        <v>342</v>
      </c>
      <c r="AR343" s="54">
        <v>0</v>
      </c>
      <c r="AS343" s="60">
        <v>-7.3247424552136415</v>
      </c>
      <c r="AT343" s="54"/>
      <c r="AU343" s="54">
        <v>0</v>
      </c>
      <c r="AV343" s="60">
        <v>0</v>
      </c>
      <c r="AW343" s="114">
        <v>0</v>
      </c>
      <c r="AX343" s="172">
        <v>681</v>
      </c>
      <c r="AY343" s="114">
        <v>0</v>
      </c>
      <c r="AZ343" s="165">
        <v>0</v>
      </c>
      <c r="BA343" s="165">
        <v>0</v>
      </c>
      <c r="BB343" s="73"/>
    </row>
    <row r="344" spans="1:54">
      <c r="A344" s="223" t="s">
        <v>10949</v>
      </c>
      <c r="B344" s="26" t="s">
        <v>4320</v>
      </c>
      <c r="C344" s="26" t="s">
        <v>10950</v>
      </c>
      <c r="D344" s="122" t="s">
        <v>10785</v>
      </c>
      <c r="E344" s="26" t="s">
        <v>1374</v>
      </c>
      <c r="F344" s="1" t="s">
        <v>6289</v>
      </c>
      <c r="G344" s="1" t="s">
        <v>1367</v>
      </c>
      <c r="H344" s="115">
        <v>14509</v>
      </c>
      <c r="I344" s="115" t="s">
        <v>10951</v>
      </c>
      <c r="J344" s="115" t="e">
        <v>#VALUE!</v>
      </c>
      <c r="K344" s="115" t="s">
        <v>11232</v>
      </c>
      <c r="L344" s="178">
        <v>28</v>
      </c>
      <c r="M344" s="178">
        <v>16</v>
      </c>
      <c r="N344" s="116">
        <v>6</v>
      </c>
      <c r="O344" s="116">
        <v>11</v>
      </c>
      <c r="P344" s="116">
        <v>0</v>
      </c>
      <c r="Q344" s="116">
        <v>0</v>
      </c>
      <c r="R344" s="116">
        <v>0</v>
      </c>
      <c r="S344" s="116">
        <v>0</v>
      </c>
      <c r="T344" s="116">
        <v>99</v>
      </c>
      <c r="U344" s="116">
        <v>108</v>
      </c>
      <c r="V344" s="116">
        <v>62</v>
      </c>
      <c r="W344" s="116">
        <v>21</v>
      </c>
      <c r="X344" s="116">
        <v>71</v>
      </c>
      <c r="Y344" s="116">
        <v>36</v>
      </c>
      <c r="Z344" s="117">
        <v>5.6363636363636367</v>
      </c>
      <c r="AA344" s="117">
        <v>1.4545454545454546</v>
      </c>
      <c r="AB344" s="117">
        <v>2.8571428571428572</v>
      </c>
      <c r="AC344" s="117">
        <v>0</v>
      </c>
      <c r="AD344" s="117">
        <v>0</v>
      </c>
      <c r="AE344" s="117">
        <v>0</v>
      </c>
      <c r="AF344" s="117">
        <v>0</v>
      </c>
      <c r="AG344" s="117">
        <v>3.1415929203539821</v>
      </c>
      <c r="AH344" s="117">
        <v>-2.179621145138388</v>
      </c>
      <c r="AI344" s="117">
        <v>-1.7886404025017804</v>
      </c>
      <c r="AJ344" s="117">
        <v>2.0304742298566709</v>
      </c>
      <c r="AK344" s="116">
        <v>343</v>
      </c>
      <c r="AL344" s="117">
        <v>2.0304742298566709</v>
      </c>
      <c r="AM344" s="120">
        <v>208</v>
      </c>
      <c r="AN344" s="120" t="s">
        <v>12734</v>
      </c>
      <c r="AO344" s="27">
        <v>7.7314063767477226</v>
      </c>
      <c r="AP344" s="27">
        <v>-5.7009321468910521</v>
      </c>
      <c r="AQ344" s="116">
        <v>343</v>
      </c>
      <c r="AR344" s="117">
        <v>0</v>
      </c>
      <c r="AS344" s="118">
        <v>-7.3272468163362419</v>
      </c>
      <c r="AT344" s="117"/>
      <c r="AU344" s="117">
        <v>0</v>
      </c>
      <c r="AV344" s="118">
        <v>0</v>
      </c>
      <c r="AW344" s="121">
        <v>734</v>
      </c>
      <c r="AX344" s="173">
        <v>682</v>
      </c>
      <c r="AY344" s="121">
        <v>52</v>
      </c>
      <c r="AZ344" s="166">
        <v>676</v>
      </c>
      <c r="BA344" s="166">
        <v>743</v>
      </c>
      <c r="BB344" s="121"/>
    </row>
    <row r="345" spans="1:54">
      <c r="A345" t="s">
        <v>1427</v>
      </c>
      <c r="B345" s="1" t="s">
        <v>5141</v>
      </c>
      <c r="C345" s="1" t="s">
        <v>4327</v>
      </c>
      <c r="D345" s="122" t="s">
        <v>947</v>
      </c>
      <c r="E345" s="1" t="s">
        <v>1458</v>
      </c>
      <c r="F345" s="1" t="s">
        <v>6289</v>
      </c>
      <c r="G345" s="1" t="s">
        <v>1367</v>
      </c>
      <c r="H345" s="1">
        <v>2882</v>
      </c>
      <c r="I345" s="1" t="s">
        <v>6719</v>
      </c>
      <c r="J345" s="1" t="e">
        <v>#VALUE!</v>
      </c>
      <c r="K345" s="1" t="s">
        <v>2930</v>
      </c>
      <c r="L345" s="176">
        <v>45</v>
      </c>
      <c r="M345" s="176">
        <v>0</v>
      </c>
      <c r="N345" s="68">
        <v>4</v>
      </c>
      <c r="O345" s="68">
        <v>0</v>
      </c>
      <c r="P345" s="68">
        <v>0</v>
      </c>
      <c r="Q345" s="68">
        <v>0</v>
      </c>
      <c r="R345" s="68">
        <v>3</v>
      </c>
      <c r="S345" s="68">
        <v>3</v>
      </c>
      <c r="T345" s="68">
        <v>32</v>
      </c>
      <c r="U345" s="68">
        <v>33</v>
      </c>
      <c r="V345" s="68">
        <v>18</v>
      </c>
      <c r="W345" s="68">
        <v>5</v>
      </c>
      <c r="X345" s="68">
        <v>30</v>
      </c>
      <c r="Y345" s="68">
        <v>14</v>
      </c>
      <c r="Z345" s="5">
        <v>5.0625</v>
      </c>
      <c r="AA345" s="5">
        <v>1.46875</v>
      </c>
      <c r="AB345" s="5">
        <v>1.9047619047619047</v>
      </c>
      <c r="AC345" s="5">
        <v>0</v>
      </c>
      <c r="AD345" s="5">
        <v>0</v>
      </c>
      <c r="AE345" s="5">
        <v>0</v>
      </c>
      <c r="AF345" s="5">
        <v>0</v>
      </c>
      <c r="AG345" s="5">
        <v>1.3274336283185839</v>
      </c>
      <c r="AH345" s="5">
        <v>-0.40512530619935599</v>
      </c>
      <c r="AI345" s="5">
        <v>-0.8115565654926048</v>
      </c>
      <c r="AJ345" s="5">
        <v>2.0155136613885278</v>
      </c>
      <c r="AK345" s="68">
        <v>344</v>
      </c>
      <c r="AL345" s="5">
        <v>2.0155136613885278</v>
      </c>
      <c r="AM345" s="17">
        <v>209</v>
      </c>
      <c r="AN345" s="17" t="s">
        <v>12734</v>
      </c>
      <c r="AO345" s="5">
        <v>7.7314063767477226</v>
      </c>
      <c r="AP345" s="5">
        <v>-5.7158927153591943</v>
      </c>
      <c r="AQ345" s="68">
        <v>344</v>
      </c>
      <c r="AR345" s="14">
        <v>0</v>
      </c>
      <c r="AS345" s="42">
        <v>-7.3490994437552253</v>
      </c>
      <c r="AT345" s="19"/>
      <c r="AU345" s="19">
        <v>0</v>
      </c>
      <c r="AV345" s="42">
        <v>0</v>
      </c>
      <c r="AW345" s="114">
        <v>0</v>
      </c>
      <c r="AX345" s="172">
        <v>683</v>
      </c>
      <c r="AY345" s="114">
        <v>0</v>
      </c>
      <c r="AZ345" s="165">
        <v>0</v>
      </c>
      <c r="BA345" s="165">
        <v>0</v>
      </c>
      <c r="BB345" s="73"/>
    </row>
    <row r="346" spans="1:54">
      <c r="A346" t="s">
        <v>11980</v>
      </c>
      <c r="B346" s="26" t="s">
        <v>3962</v>
      </c>
      <c r="C346" s="26" t="s">
        <v>4190</v>
      </c>
      <c r="D346" s="122" t="s">
        <v>11981</v>
      </c>
      <c r="E346" s="26" t="s">
        <v>1412</v>
      </c>
      <c r="F346" s="1" t="s">
        <v>6289</v>
      </c>
      <c r="G346" s="1" t="s">
        <v>1367</v>
      </c>
      <c r="H346" s="1">
        <v>7432</v>
      </c>
      <c r="I346" s="1" t="s">
        <v>11982</v>
      </c>
      <c r="J346" s="1" t="e">
        <v>#VALUE!</v>
      </c>
      <c r="K346" s="1" t="s">
        <v>11983</v>
      </c>
      <c r="L346" s="176">
        <v>28</v>
      </c>
      <c r="M346" s="176">
        <v>0</v>
      </c>
      <c r="N346" s="68">
        <v>1</v>
      </c>
      <c r="O346" s="68">
        <v>0</v>
      </c>
      <c r="P346" s="68">
        <v>0</v>
      </c>
      <c r="Q346" s="68">
        <v>0</v>
      </c>
      <c r="R346" s="68">
        <v>2</v>
      </c>
      <c r="S346" s="68">
        <v>2</v>
      </c>
      <c r="T346" s="68">
        <v>30.1</v>
      </c>
      <c r="U346" s="68">
        <v>22</v>
      </c>
      <c r="V346" s="68">
        <v>15</v>
      </c>
      <c r="W346" s="68">
        <v>6</v>
      </c>
      <c r="X346" s="68">
        <v>47</v>
      </c>
      <c r="Y346" s="68">
        <v>18</v>
      </c>
      <c r="Z346" s="5">
        <v>4.485049833887043</v>
      </c>
      <c r="AA346" s="5">
        <v>1.3289036544850499</v>
      </c>
      <c r="AB346" s="27">
        <v>0.47619047619047616</v>
      </c>
      <c r="AC346" s="27">
        <v>0</v>
      </c>
      <c r="AD346" s="27">
        <v>0</v>
      </c>
      <c r="AE346" s="27">
        <v>0</v>
      </c>
      <c r="AF346" s="27">
        <v>0</v>
      </c>
      <c r="AG346" s="27">
        <v>2.0796460176991149</v>
      </c>
      <c r="AH346" s="5">
        <v>-0.10393990263713286</v>
      </c>
      <c r="AI346" s="5">
        <v>-0.4368920596189188</v>
      </c>
      <c r="AJ346" s="27">
        <v>2.0150045316335392</v>
      </c>
      <c r="AK346" s="97">
        <v>345</v>
      </c>
      <c r="AL346" s="27">
        <v>2.0150045316335392</v>
      </c>
      <c r="AM346" s="28">
        <v>210</v>
      </c>
      <c r="AN346" s="28" t="s">
        <v>12734</v>
      </c>
      <c r="AO346" s="27">
        <v>7.7314063767477226</v>
      </c>
      <c r="AP346" s="27">
        <v>-5.7164018451141834</v>
      </c>
      <c r="AQ346" s="97">
        <v>345</v>
      </c>
      <c r="AR346" s="27">
        <v>0</v>
      </c>
      <c r="AS346" s="43">
        <v>-7.3498431202316485</v>
      </c>
      <c r="AT346" s="27"/>
      <c r="AU346" s="27">
        <v>0</v>
      </c>
      <c r="AV346" s="43">
        <v>0</v>
      </c>
      <c r="AW346" s="114">
        <v>0</v>
      </c>
      <c r="AX346" s="172">
        <v>684</v>
      </c>
      <c r="AY346" s="114">
        <v>0</v>
      </c>
      <c r="AZ346" s="165">
        <v>0</v>
      </c>
      <c r="BA346" s="165">
        <v>0</v>
      </c>
      <c r="BB346" s="73"/>
    </row>
    <row r="347" spans="1:54">
      <c r="A347" s="185" t="s">
        <v>11534</v>
      </c>
      <c r="B347" s="33" t="s">
        <v>11536</v>
      </c>
      <c r="C347" s="33" t="s">
        <v>11535</v>
      </c>
      <c r="D347" s="122" t="s">
        <v>11496</v>
      </c>
      <c r="E347" s="33" t="s">
        <v>1398</v>
      </c>
      <c r="F347" s="1" t="s">
        <v>6289</v>
      </c>
      <c r="G347" s="1" t="s">
        <v>1367</v>
      </c>
      <c r="H347" s="1">
        <v>15821</v>
      </c>
      <c r="I347" s="1" t="s">
        <v>11537</v>
      </c>
      <c r="J347" s="1" t="e">
        <v>#VALUE!</v>
      </c>
      <c r="K347" s="1" t="s">
        <v>11538</v>
      </c>
      <c r="L347" s="176">
        <v>15</v>
      </c>
      <c r="M347" s="176">
        <v>14</v>
      </c>
      <c r="N347" s="68">
        <v>4</v>
      </c>
      <c r="O347" s="68">
        <v>5</v>
      </c>
      <c r="P347" s="68">
        <v>0</v>
      </c>
      <c r="Q347" s="68">
        <v>0</v>
      </c>
      <c r="R347" s="68">
        <v>0</v>
      </c>
      <c r="S347" s="68">
        <v>0</v>
      </c>
      <c r="T347" s="68">
        <v>73.099999999999994</v>
      </c>
      <c r="U347" s="68">
        <v>82</v>
      </c>
      <c r="V347" s="68">
        <v>40</v>
      </c>
      <c r="W347" s="68">
        <v>15</v>
      </c>
      <c r="X347" s="68">
        <v>41</v>
      </c>
      <c r="Y347" s="68">
        <v>18</v>
      </c>
      <c r="Z347" s="5">
        <v>4.9247606019151853</v>
      </c>
      <c r="AA347" s="5">
        <v>1.3679890560875514</v>
      </c>
      <c r="AB347" s="5">
        <v>1.9047619047619047</v>
      </c>
      <c r="AC347" s="5">
        <v>0</v>
      </c>
      <c r="AD347" s="5">
        <v>0</v>
      </c>
      <c r="AE347" s="5">
        <v>0</v>
      </c>
      <c r="AF347" s="5">
        <v>0</v>
      </c>
      <c r="AG347" s="5">
        <v>1.8141592920353982</v>
      </c>
      <c r="AH347" s="5">
        <v>-0.83365461825426335</v>
      </c>
      <c r="AI347" s="5">
        <v>-0.91268741496305739</v>
      </c>
      <c r="AJ347" s="5">
        <v>1.9725791635799821</v>
      </c>
      <c r="AK347" s="68">
        <v>346</v>
      </c>
      <c r="AL347" s="5">
        <v>1.9725791635799821</v>
      </c>
      <c r="AM347" s="17">
        <v>211</v>
      </c>
      <c r="AN347" s="17" t="s">
        <v>12734</v>
      </c>
      <c r="AO347" s="5">
        <v>7.7314063767477226</v>
      </c>
      <c r="AP347" s="5">
        <v>-5.7588272131677405</v>
      </c>
      <c r="AQ347" s="68">
        <v>346</v>
      </c>
      <c r="AR347" s="14">
        <v>0</v>
      </c>
      <c r="AS347" s="42">
        <v>-7.4118130756622786</v>
      </c>
      <c r="AT347" s="19"/>
      <c r="AU347" s="19">
        <v>0</v>
      </c>
      <c r="AV347" s="42">
        <v>0</v>
      </c>
      <c r="AW347" s="114">
        <v>0</v>
      </c>
      <c r="AX347" s="172">
        <v>687</v>
      </c>
      <c r="AY347" s="114">
        <v>0</v>
      </c>
      <c r="AZ347" s="165">
        <v>0</v>
      </c>
      <c r="BA347" s="165">
        <v>0</v>
      </c>
      <c r="BB347" s="73"/>
    </row>
    <row r="348" spans="1:54">
      <c r="A348" s="222" t="s">
        <v>12079</v>
      </c>
      <c r="B348" s="33" t="s">
        <v>3958</v>
      </c>
      <c r="C348" s="33" t="s">
        <v>3939</v>
      </c>
      <c r="D348" s="122" t="s">
        <v>11120</v>
      </c>
      <c r="E348" s="33" t="s">
        <v>1407</v>
      </c>
      <c r="F348" s="1" t="s">
        <v>3643</v>
      </c>
      <c r="G348" s="1" t="s">
        <v>1367</v>
      </c>
      <c r="H348" s="1">
        <v>17369</v>
      </c>
      <c r="I348" s="1" t="s">
        <v>12080</v>
      </c>
      <c r="J348" s="1" t="e">
        <v>#VALUE!</v>
      </c>
      <c r="K348" s="1" t="s">
        <v>12081</v>
      </c>
      <c r="L348" s="176">
        <v>51</v>
      </c>
      <c r="M348" s="176">
        <v>2</v>
      </c>
      <c r="N348" s="68">
        <v>2</v>
      </c>
      <c r="O348" s="68">
        <v>3</v>
      </c>
      <c r="P348" s="68">
        <v>0</v>
      </c>
      <c r="Q348" s="77">
        <v>0</v>
      </c>
      <c r="R348" s="77">
        <v>4</v>
      </c>
      <c r="S348" s="77">
        <v>4</v>
      </c>
      <c r="T348" s="77">
        <v>62.1</v>
      </c>
      <c r="U348" s="77">
        <v>72</v>
      </c>
      <c r="V348" s="77">
        <v>33</v>
      </c>
      <c r="W348" s="77">
        <v>7</v>
      </c>
      <c r="X348" s="77">
        <v>62</v>
      </c>
      <c r="Y348" s="77">
        <v>18</v>
      </c>
      <c r="Z348" s="54">
        <v>4.7826086956521738</v>
      </c>
      <c r="AA348" s="54">
        <v>1.4492753623188406</v>
      </c>
      <c r="AB348" s="54">
        <v>0.95238095238095233</v>
      </c>
      <c r="AC348" s="54">
        <v>0</v>
      </c>
      <c r="AD348" s="54">
        <v>0</v>
      </c>
      <c r="AE348" s="54">
        <v>0</v>
      </c>
      <c r="AF348" s="54">
        <v>0</v>
      </c>
      <c r="AG348" s="54">
        <v>2.7433628318584069</v>
      </c>
      <c r="AH348" s="54">
        <v>-0.56836832363755696</v>
      </c>
      <c r="AI348" s="54">
        <v>-1.2177243642290845</v>
      </c>
      <c r="AJ348" s="54">
        <v>1.9096510963727173</v>
      </c>
      <c r="AK348" s="77">
        <v>347</v>
      </c>
      <c r="AL348" s="54">
        <v>1.9096510963727173</v>
      </c>
      <c r="AM348" s="59">
        <v>212</v>
      </c>
      <c r="AN348" s="59" t="s">
        <v>12734</v>
      </c>
      <c r="AO348" s="54">
        <v>7.7314063767477226</v>
      </c>
      <c r="AP348" s="54">
        <v>-5.8217552803750054</v>
      </c>
      <c r="AQ348" s="77">
        <v>347</v>
      </c>
      <c r="AR348" s="54">
        <v>0</v>
      </c>
      <c r="AS348" s="60">
        <v>-7.503730946952091</v>
      </c>
      <c r="AT348" s="54"/>
      <c r="AU348" s="54">
        <v>0</v>
      </c>
      <c r="AV348" s="60">
        <v>0</v>
      </c>
      <c r="AW348" s="114">
        <v>0</v>
      </c>
      <c r="AX348" s="172">
        <v>690</v>
      </c>
      <c r="AY348" s="114">
        <v>0</v>
      </c>
      <c r="AZ348" s="165">
        <v>0</v>
      </c>
      <c r="BA348" s="165">
        <v>0</v>
      </c>
      <c r="BB348" s="73"/>
    </row>
    <row r="349" spans="1:54">
      <c r="A349" s="222" t="s">
        <v>11291</v>
      </c>
      <c r="B349" s="1" t="s">
        <v>4569</v>
      </c>
      <c r="C349" s="1" t="s">
        <v>4036</v>
      </c>
      <c r="D349" s="122" t="s">
        <v>10814</v>
      </c>
      <c r="E349" s="1" t="s">
        <v>1435</v>
      </c>
      <c r="F349" s="1" t="s">
        <v>3643</v>
      </c>
      <c r="G349" s="1" t="s">
        <v>1367</v>
      </c>
      <c r="H349" s="1">
        <v>16201</v>
      </c>
      <c r="I349" s="1" t="s">
        <v>11292</v>
      </c>
      <c r="J349" s="1" t="e">
        <v>#VALUE!</v>
      </c>
      <c r="K349" s="1" t="s">
        <v>11302</v>
      </c>
      <c r="L349" s="176">
        <v>54</v>
      </c>
      <c r="M349" s="176">
        <v>0</v>
      </c>
      <c r="N349" s="68">
        <v>3</v>
      </c>
      <c r="O349" s="68">
        <v>0</v>
      </c>
      <c r="P349" s="68">
        <v>0</v>
      </c>
      <c r="Q349" s="68">
        <v>1</v>
      </c>
      <c r="R349" s="68">
        <v>11</v>
      </c>
      <c r="S349" s="68">
        <v>12</v>
      </c>
      <c r="T349" s="68">
        <v>47</v>
      </c>
      <c r="U349" s="68">
        <v>42</v>
      </c>
      <c r="V349" s="68">
        <v>29</v>
      </c>
      <c r="W349" s="68">
        <v>6</v>
      </c>
      <c r="X349" s="68">
        <v>60</v>
      </c>
      <c r="Y349" s="68">
        <v>32</v>
      </c>
      <c r="Z349" s="5">
        <v>5.5531914893617023</v>
      </c>
      <c r="AA349" s="5">
        <v>1.574468085106383</v>
      </c>
      <c r="AB349" s="54">
        <v>1.4285714285714286</v>
      </c>
      <c r="AC349" s="54">
        <v>0</v>
      </c>
      <c r="AD349" s="54">
        <v>0.26315789473684209</v>
      </c>
      <c r="AE349" s="54">
        <v>0</v>
      </c>
      <c r="AF349" s="54">
        <v>0</v>
      </c>
      <c r="AG349" s="54">
        <v>2.6548672566371678</v>
      </c>
      <c r="AH349" s="5">
        <v>-0.97957094327329619</v>
      </c>
      <c r="AI349" s="5">
        <v>-1.4631017757646112</v>
      </c>
      <c r="AJ349" s="54">
        <v>1.9039238609075309</v>
      </c>
      <c r="AK349" s="77">
        <v>348</v>
      </c>
      <c r="AL349" s="54">
        <v>1.9039238609075309</v>
      </c>
      <c r="AM349" s="59">
        <v>213</v>
      </c>
      <c r="AN349" s="59" t="s">
        <v>12734</v>
      </c>
      <c r="AO349" s="54">
        <v>7.7314063767477226</v>
      </c>
      <c r="AP349" s="54">
        <v>-5.8274825158401917</v>
      </c>
      <c r="AQ349" s="77">
        <v>348</v>
      </c>
      <c r="AR349" s="54">
        <v>0</v>
      </c>
      <c r="AS349" s="60">
        <v>-7.5120966145420649</v>
      </c>
      <c r="AT349" s="54"/>
      <c r="AU349" s="54">
        <v>0</v>
      </c>
      <c r="AV349" s="60">
        <v>0</v>
      </c>
      <c r="AW349" s="114">
        <v>747.83</v>
      </c>
      <c r="AX349" s="172">
        <v>691</v>
      </c>
      <c r="AY349" s="114">
        <v>56.830000000000041</v>
      </c>
      <c r="AZ349" s="165">
        <v>732</v>
      </c>
      <c r="BA349" s="165">
        <v>732</v>
      </c>
      <c r="BB349" s="73"/>
    </row>
    <row r="350" spans="1:54">
      <c r="A350" s="222" t="s">
        <v>2482</v>
      </c>
      <c r="B350" s="33" t="s">
        <v>5526</v>
      </c>
      <c r="C350" s="33" t="s">
        <v>3954</v>
      </c>
      <c r="D350" s="122" t="s">
        <v>912</v>
      </c>
      <c r="E350" s="33" t="s">
        <v>1393</v>
      </c>
      <c r="F350" s="1" t="s">
        <v>6289</v>
      </c>
      <c r="G350" s="1" t="s">
        <v>1367</v>
      </c>
      <c r="H350" s="1">
        <v>9029</v>
      </c>
      <c r="I350" s="1" t="s">
        <v>7934</v>
      </c>
      <c r="J350" s="1" t="e">
        <v>#VALUE!</v>
      </c>
      <c r="K350" s="1" t="s">
        <v>3886</v>
      </c>
      <c r="L350" s="176">
        <v>25</v>
      </c>
      <c r="M350" s="176">
        <v>0</v>
      </c>
      <c r="N350" s="68">
        <v>4</v>
      </c>
      <c r="O350" s="68">
        <v>1</v>
      </c>
      <c r="P350" s="68">
        <v>0</v>
      </c>
      <c r="Q350" s="68">
        <v>0</v>
      </c>
      <c r="R350" s="68">
        <v>3</v>
      </c>
      <c r="S350" s="68">
        <v>3</v>
      </c>
      <c r="T350" s="68">
        <v>28.2</v>
      </c>
      <c r="U350" s="68">
        <v>28</v>
      </c>
      <c r="V350" s="68">
        <v>17</v>
      </c>
      <c r="W350" s="68">
        <v>9</v>
      </c>
      <c r="X350" s="68">
        <v>25</v>
      </c>
      <c r="Y350" s="68">
        <v>12</v>
      </c>
      <c r="Z350" s="5">
        <v>5.4255319148936172</v>
      </c>
      <c r="AA350" s="5">
        <v>1.4184397163120568</v>
      </c>
      <c r="AB350" s="54">
        <v>1.9047619047619047</v>
      </c>
      <c r="AC350" s="54">
        <v>0</v>
      </c>
      <c r="AD350" s="54">
        <v>0</v>
      </c>
      <c r="AE350" s="54">
        <v>0</v>
      </c>
      <c r="AF350" s="54">
        <v>0</v>
      </c>
      <c r="AG350" s="54">
        <v>1.1061946902654867</v>
      </c>
      <c r="AH350" s="5">
        <v>-0.51063516095922468</v>
      </c>
      <c r="AI350" s="5">
        <v>-0.63092150359583987</v>
      </c>
      <c r="AJ350" s="54">
        <v>1.8693999304723263</v>
      </c>
      <c r="AK350" s="77">
        <v>349</v>
      </c>
      <c r="AL350" s="54">
        <v>1.8693999304723263</v>
      </c>
      <c r="AM350" s="59">
        <v>214</v>
      </c>
      <c r="AN350" s="59" t="s">
        <v>12734</v>
      </c>
      <c r="AO350" s="54">
        <v>7.7314063767477226</v>
      </c>
      <c r="AP350" s="54">
        <v>-5.8620064462753962</v>
      </c>
      <c r="AQ350" s="77">
        <v>349</v>
      </c>
      <c r="AR350" s="54">
        <v>0</v>
      </c>
      <c r="AS350" s="60">
        <v>-7.5625250852546557</v>
      </c>
      <c r="AT350" s="54"/>
      <c r="AU350" s="54">
        <v>0</v>
      </c>
      <c r="AV350" s="60">
        <v>0</v>
      </c>
      <c r="AW350" s="114">
        <v>0</v>
      </c>
      <c r="AX350" s="172">
        <v>693</v>
      </c>
      <c r="AY350" s="114">
        <v>0</v>
      </c>
      <c r="AZ350" s="165">
        <v>0</v>
      </c>
      <c r="BA350" s="165">
        <v>0</v>
      </c>
      <c r="BB350" s="73"/>
    </row>
    <row r="351" spans="1:54">
      <c r="A351" s="221" t="s">
        <v>10981</v>
      </c>
      <c r="B351" s="1" t="s">
        <v>10982</v>
      </c>
      <c r="C351" s="1" t="s">
        <v>4678</v>
      </c>
      <c r="D351" s="122" t="s">
        <v>10473</v>
      </c>
      <c r="E351" s="1" t="s">
        <v>1376</v>
      </c>
      <c r="F351" s="1" t="s">
        <v>3643</v>
      </c>
      <c r="G351" s="1" t="s">
        <v>1367</v>
      </c>
      <c r="H351" s="225">
        <v>15043</v>
      </c>
      <c r="I351" s="225" t="s">
        <v>10983</v>
      </c>
      <c r="J351" s="261" t="e">
        <v>#VALUE!</v>
      </c>
      <c r="K351" s="261" t="s">
        <v>11250</v>
      </c>
      <c r="L351" s="177">
        <v>61</v>
      </c>
      <c r="M351" s="177">
        <v>0</v>
      </c>
      <c r="N351" s="230">
        <v>4</v>
      </c>
      <c r="O351" s="97">
        <v>6</v>
      </c>
      <c r="P351" s="97">
        <v>0</v>
      </c>
      <c r="Q351" s="230">
        <v>0</v>
      </c>
      <c r="R351" s="97">
        <v>17</v>
      </c>
      <c r="S351" s="97">
        <v>17</v>
      </c>
      <c r="T351" s="230">
        <v>60</v>
      </c>
      <c r="U351" s="230">
        <v>61</v>
      </c>
      <c r="V351" s="230">
        <v>35</v>
      </c>
      <c r="W351" s="230">
        <v>7</v>
      </c>
      <c r="X351" s="230">
        <v>57</v>
      </c>
      <c r="Y351" s="230">
        <v>31</v>
      </c>
      <c r="Z351" s="233">
        <v>5.25</v>
      </c>
      <c r="AA351" s="233">
        <v>1.5333333333333334</v>
      </c>
      <c r="AB351" s="233">
        <v>1.9047619047619047</v>
      </c>
      <c r="AC351" s="267">
        <v>0</v>
      </c>
      <c r="AD351" s="233">
        <v>0</v>
      </c>
      <c r="AE351" s="267">
        <v>0</v>
      </c>
      <c r="AF351" s="267">
        <v>0</v>
      </c>
      <c r="AG351" s="233">
        <v>2.5221238938053094</v>
      </c>
      <c r="AH351" s="233">
        <v>-0.97811671087532925</v>
      </c>
      <c r="AI351" s="233">
        <v>-1.5866971312515812</v>
      </c>
      <c r="AJ351" s="237">
        <v>1.8620719564403041</v>
      </c>
      <c r="AK351" s="268">
        <v>350</v>
      </c>
      <c r="AL351" s="269">
        <v>1.8620719564403041</v>
      </c>
      <c r="AM351" s="270">
        <v>215</v>
      </c>
      <c r="AN351" s="277" t="s">
        <v>12734</v>
      </c>
      <c r="AO351" s="233">
        <v>7.7314063767477226</v>
      </c>
      <c r="AP351" s="233">
        <v>-5.8693344203074185</v>
      </c>
      <c r="AQ351" s="230">
        <v>350</v>
      </c>
      <c r="AR351" s="233">
        <v>0</v>
      </c>
      <c r="AS351" s="249">
        <v>-7.5732289222511433</v>
      </c>
      <c r="AT351" s="233"/>
      <c r="AU351" s="233">
        <v>0</v>
      </c>
      <c r="AV351" s="283">
        <v>0</v>
      </c>
      <c r="AW351" s="289">
        <v>748.33</v>
      </c>
      <c r="AX351" s="291">
        <v>695</v>
      </c>
      <c r="AY351" s="292">
        <v>53.330000000000041</v>
      </c>
      <c r="AZ351" s="293">
        <v>735</v>
      </c>
      <c r="BA351" s="293">
        <v>735</v>
      </c>
      <c r="BB351" s="289"/>
    </row>
    <row r="352" spans="1:54">
      <c r="A352" s="185" t="s">
        <v>12114</v>
      </c>
      <c r="B352" s="1" t="s">
        <v>12116</v>
      </c>
      <c r="C352" s="1" t="s">
        <v>4354</v>
      </c>
      <c r="D352" s="122" t="s">
        <v>12115</v>
      </c>
      <c r="E352" s="1" t="s">
        <v>1414</v>
      </c>
      <c r="F352" s="1" t="s">
        <v>3643</v>
      </c>
      <c r="G352" s="1" t="s">
        <v>1367</v>
      </c>
      <c r="H352" s="1">
        <v>20186</v>
      </c>
      <c r="I352" s="1" t="s">
        <v>12117</v>
      </c>
      <c r="J352" s="1" t="e">
        <v>#VALUE!</v>
      </c>
      <c r="K352" s="1" t="s">
        <v>11513</v>
      </c>
      <c r="L352" s="176">
        <v>13</v>
      </c>
      <c r="M352" s="176">
        <v>11</v>
      </c>
      <c r="N352" s="68">
        <v>2</v>
      </c>
      <c r="O352" s="68">
        <v>4</v>
      </c>
      <c r="P352" s="68">
        <v>0</v>
      </c>
      <c r="Q352" s="68">
        <v>0</v>
      </c>
      <c r="R352" s="68">
        <v>0</v>
      </c>
      <c r="S352" s="68">
        <v>0</v>
      </c>
      <c r="T352" s="68">
        <v>49</v>
      </c>
      <c r="U352" s="68">
        <v>53</v>
      </c>
      <c r="V352" s="68">
        <v>28</v>
      </c>
      <c r="W352" s="68">
        <v>8</v>
      </c>
      <c r="X352" s="68">
        <v>56</v>
      </c>
      <c r="Y352" s="68">
        <v>16</v>
      </c>
      <c r="Z352" s="5">
        <v>5.1428571428571432</v>
      </c>
      <c r="AA352" s="5">
        <v>1.4081632653061225</v>
      </c>
      <c r="AB352" s="5">
        <v>0.95238095238095233</v>
      </c>
      <c r="AC352" s="5">
        <v>0</v>
      </c>
      <c r="AD352" s="5">
        <v>0</v>
      </c>
      <c r="AE352" s="5">
        <v>0</v>
      </c>
      <c r="AF352" s="5">
        <v>0</v>
      </c>
      <c r="AG352" s="5">
        <v>2.4778761061946901</v>
      </c>
      <c r="AH352" s="5">
        <v>-0.71130562447150292</v>
      </c>
      <c r="AI352" s="5">
        <v>-0.8604336585639073</v>
      </c>
      <c r="AJ352" s="5">
        <v>1.858517775540232</v>
      </c>
      <c r="AK352" s="68">
        <v>351</v>
      </c>
      <c r="AL352" s="5">
        <v>1.858517775540232</v>
      </c>
      <c r="AM352" s="17">
        <v>216</v>
      </c>
      <c r="AN352" s="17" t="s">
        <v>12734</v>
      </c>
      <c r="AO352" s="5">
        <v>7.7314063767477226</v>
      </c>
      <c r="AP352" s="5">
        <v>-5.8728886012074906</v>
      </c>
      <c r="AQ352" s="68">
        <v>351</v>
      </c>
      <c r="AR352" s="14">
        <v>0</v>
      </c>
      <c r="AS352" s="42">
        <v>-7.57842044897383</v>
      </c>
      <c r="AT352" s="19"/>
      <c r="AU352" s="19">
        <v>0</v>
      </c>
      <c r="AV352" s="42">
        <v>0</v>
      </c>
      <c r="AW352" s="114">
        <v>228.33</v>
      </c>
      <c r="AX352" s="172">
        <v>696</v>
      </c>
      <c r="AY352" s="114">
        <v>-467.66999999999996</v>
      </c>
      <c r="AZ352" s="165">
        <v>199</v>
      </c>
      <c r="BA352" s="165">
        <v>250</v>
      </c>
      <c r="BB352" s="73"/>
    </row>
    <row r="353" spans="1:54">
      <c r="A353" s="221" t="s">
        <v>10702</v>
      </c>
      <c r="B353" s="1" t="s">
        <v>10703</v>
      </c>
      <c r="C353" s="1" t="s">
        <v>3927</v>
      </c>
      <c r="D353" s="122" t="s">
        <v>10469</v>
      </c>
      <c r="E353" s="1" t="s">
        <v>1385</v>
      </c>
      <c r="F353" s="1" t="s">
        <v>6289</v>
      </c>
      <c r="G353" s="1" t="s">
        <v>1367</v>
      </c>
      <c r="H353" s="225">
        <v>13442</v>
      </c>
      <c r="I353" s="225" t="s">
        <v>10704</v>
      </c>
      <c r="J353" s="261" t="e">
        <v>#VALUE!</v>
      </c>
      <c r="K353" s="261" t="s">
        <v>11212</v>
      </c>
      <c r="L353" s="177">
        <v>52</v>
      </c>
      <c r="M353" s="177">
        <v>0</v>
      </c>
      <c r="N353" s="230">
        <v>1</v>
      </c>
      <c r="O353" s="97">
        <v>3</v>
      </c>
      <c r="P353" s="97">
        <v>0</v>
      </c>
      <c r="Q353" s="230">
        <v>1</v>
      </c>
      <c r="R353" s="97">
        <v>8</v>
      </c>
      <c r="S353" s="97">
        <v>9</v>
      </c>
      <c r="T353" s="230">
        <v>50.2</v>
      </c>
      <c r="U353" s="230">
        <v>46</v>
      </c>
      <c r="V353" s="230">
        <v>26</v>
      </c>
      <c r="W353" s="230">
        <v>6</v>
      </c>
      <c r="X353" s="230">
        <v>26</v>
      </c>
      <c r="Y353" s="230">
        <v>10</v>
      </c>
      <c r="Z353" s="233">
        <v>4.6613545816733062</v>
      </c>
      <c r="AA353" s="233">
        <v>1.1155378486055776</v>
      </c>
      <c r="AB353" s="233">
        <v>0.47619047619047616</v>
      </c>
      <c r="AC353" s="267">
        <v>0</v>
      </c>
      <c r="AD353" s="233">
        <v>0.26315789473684209</v>
      </c>
      <c r="AE353" s="267">
        <v>0</v>
      </c>
      <c r="AF353" s="267">
        <v>0</v>
      </c>
      <c r="AG353" s="233">
        <v>1.1504424778761062</v>
      </c>
      <c r="AH353" s="233">
        <v>-0.35581869863000215</v>
      </c>
      <c r="AI353" s="233">
        <v>0.29986038500475631</v>
      </c>
      <c r="AJ353" s="237">
        <v>1.8338325351781788</v>
      </c>
      <c r="AK353" s="268">
        <v>352</v>
      </c>
      <c r="AL353" s="269">
        <v>1.8338325351781788</v>
      </c>
      <c r="AM353" s="270">
        <v>217</v>
      </c>
      <c r="AN353" s="277" t="s">
        <v>12734</v>
      </c>
      <c r="AO353" s="233">
        <v>7.7314063767477226</v>
      </c>
      <c r="AP353" s="233">
        <v>-5.8975738415695442</v>
      </c>
      <c r="AQ353" s="230">
        <v>352</v>
      </c>
      <c r="AR353" s="233">
        <v>0</v>
      </c>
      <c r="AS353" s="249">
        <v>-7.6144777259101115</v>
      </c>
      <c r="AT353" s="233"/>
      <c r="AU353" s="233">
        <v>0</v>
      </c>
      <c r="AV353" s="283">
        <v>0</v>
      </c>
      <c r="AW353" s="289">
        <v>0</v>
      </c>
      <c r="AX353" s="291">
        <v>698</v>
      </c>
      <c r="AY353" s="292">
        <v>0</v>
      </c>
      <c r="AZ353" s="293">
        <v>0</v>
      </c>
      <c r="BA353" s="293">
        <v>0</v>
      </c>
      <c r="BB353" s="289"/>
    </row>
    <row r="354" spans="1:54">
      <c r="A354" s="185" t="s">
        <v>2467</v>
      </c>
      <c r="B354" s="33" t="s">
        <v>5516</v>
      </c>
      <c r="C354" s="33" t="s">
        <v>3969</v>
      </c>
      <c r="D354" s="122" t="s">
        <v>1173</v>
      </c>
      <c r="E354" s="33" t="s">
        <v>2665</v>
      </c>
      <c r="F354" s="1" t="s">
        <v>2665</v>
      </c>
      <c r="G354" s="1" t="s">
        <v>1367</v>
      </c>
      <c r="H354" s="1">
        <v>7555</v>
      </c>
      <c r="I354" s="1" t="s">
        <v>7601</v>
      </c>
      <c r="J354" s="1" t="e">
        <v>#VALUE!</v>
      </c>
      <c r="K354" s="1" t="s">
        <v>3869</v>
      </c>
      <c r="L354" s="176">
        <v>32</v>
      </c>
      <c r="M354" s="176">
        <v>1</v>
      </c>
      <c r="N354" s="68">
        <v>1</v>
      </c>
      <c r="O354" s="68">
        <v>4</v>
      </c>
      <c r="P354" s="68">
        <v>0</v>
      </c>
      <c r="Q354" s="68">
        <v>0</v>
      </c>
      <c r="R354" s="68">
        <v>1</v>
      </c>
      <c r="S354" s="68">
        <v>1</v>
      </c>
      <c r="T354" s="68">
        <v>44.2</v>
      </c>
      <c r="U354" s="68">
        <v>47</v>
      </c>
      <c r="V354" s="68">
        <v>22</v>
      </c>
      <c r="W354" s="68">
        <v>8</v>
      </c>
      <c r="X354" s="68">
        <v>47</v>
      </c>
      <c r="Y354" s="68">
        <v>12</v>
      </c>
      <c r="Z354" s="5">
        <v>4.4796380090497738</v>
      </c>
      <c r="AA354" s="5">
        <v>1.3348416289592759</v>
      </c>
      <c r="AB354" s="34">
        <v>0.47619047619047616</v>
      </c>
      <c r="AC354" s="34">
        <v>0</v>
      </c>
      <c r="AD354" s="34">
        <v>0</v>
      </c>
      <c r="AE354" s="34">
        <v>0</v>
      </c>
      <c r="AF354" s="34">
        <v>0</v>
      </c>
      <c r="AG354" s="34">
        <v>2.0796460176991149</v>
      </c>
      <c r="AH354" s="5">
        <v>-0.18124763296000429</v>
      </c>
      <c r="AI354" s="5">
        <v>-0.54237691258168308</v>
      </c>
      <c r="AJ354" s="34">
        <v>1.8322119483479038</v>
      </c>
      <c r="AK354" s="106">
        <v>353</v>
      </c>
      <c r="AL354" s="34">
        <v>1.8322119483479038</v>
      </c>
      <c r="AM354" s="35">
        <v>218</v>
      </c>
      <c r="AN354" s="35" t="s">
        <v>12734</v>
      </c>
      <c r="AO354" s="34">
        <v>7.7314063767477226</v>
      </c>
      <c r="AP354" s="34">
        <v>-5.8991944283998183</v>
      </c>
      <c r="AQ354" s="106">
        <v>353</v>
      </c>
      <c r="AR354" s="34">
        <v>0</v>
      </c>
      <c r="AS354" s="44">
        <v>-7.616844887310263</v>
      </c>
      <c r="AT354" s="34"/>
      <c r="AU354" s="34">
        <v>0</v>
      </c>
      <c r="AV354" s="44">
        <v>0</v>
      </c>
      <c r="AW354" s="114">
        <v>0</v>
      </c>
      <c r="AX354" s="172">
        <v>699</v>
      </c>
      <c r="AY354" s="114">
        <v>0</v>
      </c>
      <c r="AZ354" s="165">
        <v>0</v>
      </c>
      <c r="BA354" s="165">
        <v>0</v>
      </c>
      <c r="BB354" s="73"/>
    </row>
    <row r="355" spans="1:54">
      <c r="A355" t="s">
        <v>11593</v>
      </c>
      <c r="B355" s="33" t="s">
        <v>4156</v>
      </c>
      <c r="C355" s="33" t="s">
        <v>11595</v>
      </c>
      <c r="D355" s="122" t="s">
        <v>11594</v>
      </c>
      <c r="E355" s="33" t="s">
        <v>1393</v>
      </c>
      <c r="F355" s="1" t="s">
        <v>6289</v>
      </c>
      <c r="G355" s="1" t="s">
        <v>1367</v>
      </c>
      <c r="H355" s="1">
        <v>20100</v>
      </c>
      <c r="I355" s="1" t="s">
        <v>11596</v>
      </c>
      <c r="J355" s="1" t="e">
        <v>#VALUE!</v>
      </c>
      <c r="K355" s="1" t="s">
        <v>11597</v>
      </c>
      <c r="L355" s="176">
        <v>24</v>
      </c>
      <c r="M355" s="176">
        <v>1</v>
      </c>
      <c r="N355" s="68">
        <v>1</v>
      </c>
      <c r="O355" s="68">
        <v>1</v>
      </c>
      <c r="P355" s="68">
        <v>0</v>
      </c>
      <c r="Q355" s="68">
        <v>0</v>
      </c>
      <c r="R355" s="68">
        <v>0</v>
      </c>
      <c r="S355" s="68">
        <v>0</v>
      </c>
      <c r="T355" s="68">
        <v>29.2</v>
      </c>
      <c r="U355" s="68">
        <v>25</v>
      </c>
      <c r="V355" s="68">
        <v>10</v>
      </c>
      <c r="W355" s="68">
        <v>3</v>
      </c>
      <c r="X355" s="68">
        <v>28</v>
      </c>
      <c r="Y355" s="68">
        <v>14</v>
      </c>
      <c r="Z355" s="5">
        <v>3.0821917808219177</v>
      </c>
      <c r="AA355" s="5">
        <v>1.3356164383561644</v>
      </c>
      <c r="AB355" s="5">
        <v>0.47619047619047616</v>
      </c>
      <c r="AC355" s="5">
        <v>0</v>
      </c>
      <c r="AD355" s="5">
        <v>0</v>
      </c>
      <c r="AE355" s="5">
        <v>0</v>
      </c>
      <c r="AF355" s="5">
        <v>0</v>
      </c>
      <c r="AG355" s="5">
        <v>1.2389380530973451</v>
      </c>
      <c r="AH355" s="5">
        <v>0.54600534106921317</v>
      </c>
      <c r="AI355" s="5">
        <v>-0.44738289142748411</v>
      </c>
      <c r="AJ355" s="5">
        <v>1.8137509789295505</v>
      </c>
      <c r="AK355" s="68">
        <v>354</v>
      </c>
      <c r="AL355" s="5">
        <v>1.8137509789295505</v>
      </c>
      <c r="AM355" s="17">
        <v>219</v>
      </c>
      <c r="AN355" s="17" t="s">
        <v>12734</v>
      </c>
      <c r="AO355" s="5">
        <v>7.7314063767477226</v>
      </c>
      <c r="AP355" s="5">
        <v>-5.9176553978181721</v>
      </c>
      <c r="AQ355" s="68">
        <v>354</v>
      </c>
      <c r="AR355" s="14">
        <v>0</v>
      </c>
      <c r="AS355" s="42">
        <v>-7.6438104860675296</v>
      </c>
      <c r="AT355" s="19"/>
      <c r="AU355" s="19">
        <v>0</v>
      </c>
      <c r="AV355" s="42">
        <v>0</v>
      </c>
      <c r="AW355" s="114">
        <v>0</v>
      </c>
      <c r="AX355" s="172">
        <v>700</v>
      </c>
      <c r="AY355" s="114">
        <v>0</v>
      </c>
      <c r="AZ355" s="165">
        <v>0</v>
      </c>
      <c r="BA355" s="165">
        <v>0</v>
      </c>
      <c r="BB355" s="73"/>
    </row>
    <row r="356" spans="1:54">
      <c r="A356" s="185" t="s">
        <v>9533</v>
      </c>
      <c r="B356" s="1" t="s">
        <v>9534</v>
      </c>
      <c r="C356" s="1" t="s">
        <v>4001</v>
      </c>
      <c r="D356" s="122" t="s">
        <v>8475</v>
      </c>
      <c r="E356" s="1" t="s">
        <v>1410</v>
      </c>
      <c r="F356" s="1" t="s">
        <v>6289</v>
      </c>
      <c r="G356" s="1" t="s">
        <v>1367</v>
      </c>
      <c r="H356" s="1">
        <v>17425</v>
      </c>
      <c r="I356" s="1" t="s">
        <v>10194</v>
      </c>
      <c r="J356" s="1" t="e">
        <v>#VALUE!</v>
      </c>
      <c r="K356" s="1" t="s">
        <v>9535</v>
      </c>
      <c r="L356" s="176">
        <v>21</v>
      </c>
      <c r="M356" s="176">
        <v>12</v>
      </c>
      <c r="N356" s="68">
        <v>4</v>
      </c>
      <c r="O356" s="68">
        <v>2</v>
      </c>
      <c r="P356" s="68">
        <v>0</v>
      </c>
      <c r="Q356" s="68">
        <v>0</v>
      </c>
      <c r="R356" s="68">
        <v>0</v>
      </c>
      <c r="S356" s="68">
        <v>0</v>
      </c>
      <c r="T356" s="68">
        <v>78</v>
      </c>
      <c r="U356" s="68">
        <v>81</v>
      </c>
      <c r="V356" s="68">
        <v>39</v>
      </c>
      <c r="W356" s="68">
        <v>11</v>
      </c>
      <c r="X356" s="68">
        <v>41</v>
      </c>
      <c r="Y356" s="68">
        <v>33</v>
      </c>
      <c r="Z356" s="5">
        <v>4.5</v>
      </c>
      <c r="AA356" s="5">
        <v>1.4615384615384615</v>
      </c>
      <c r="AB356" s="5">
        <v>1.9047619047619047</v>
      </c>
      <c r="AC356" s="5">
        <v>0</v>
      </c>
      <c r="AD356" s="5">
        <v>0</v>
      </c>
      <c r="AE356" s="5">
        <v>0</v>
      </c>
      <c r="AF356" s="5">
        <v>0</v>
      </c>
      <c r="AG356" s="5">
        <v>1.8141592920353982</v>
      </c>
      <c r="AH356" s="5">
        <v>-0.38949719453068976</v>
      </c>
      <c r="AI356" s="5">
        <v>-1.5250340199896844</v>
      </c>
      <c r="AJ356" s="5">
        <v>1.8043899822769287</v>
      </c>
      <c r="AK356" s="68">
        <v>355</v>
      </c>
      <c r="AL356" s="5">
        <v>1.8043899822769287</v>
      </c>
      <c r="AM356" s="17">
        <v>220</v>
      </c>
      <c r="AN356" s="17" t="s">
        <v>12734</v>
      </c>
      <c r="AO356" s="5">
        <v>7.7314063767477226</v>
      </c>
      <c r="AP356" s="5">
        <v>-5.9270163944707939</v>
      </c>
      <c r="AQ356" s="68">
        <v>355</v>
      </c>
      <c r="AR356" s="14">
        <v>0</v>
      </c>
      <c r="AS356" s="42">
        <v>-7.6574839218434292</v>
      </c>
      <c r="AT356" s="19"/>
      <c r="AU356" s="19">
        <v>0</v>
      </c>
      <c r="AV356" s="42">
        <v>0</v>
      </c>
      <c r="AW356" s="114">
        <v>699.83</v>
      </c>
      <c r="AX356" s="172">
        <v>701</v>
      </c>
      <c r="AY356" s="114">
        <v>-1.1699999999999591</v>
      </c>
      <c r="AZ356" s="165">
        <v>623</v>
      </c>
      <c r="BA356" s="165">
        <v>724</v>
      </c>
      <c r="BB356" s="73"/>
    </row>
    <row r="357" spans="1:54">
      <c r="A357" s="185" t="s">
        <v>9317</v>
      </c>
      <c r="B357" s="33" t="s">
        <v>9318</v>
      </c>
      <c r="C357" s="33" t="s">
        <v>4310</v>
      </c>
      <c r="D357" s="122" t="s">
        <v>8527</v>
      </c>
      <c r="E357" s="33" t="s">
        <v>1404</v>
      </c>
      <c r="F357" s="1" t="s">
        <v>3643</v>
      </c>
      <c r="G357" s="1" t="s">
        <v>1367</v>
      </c>
      <c r="H357" s="1">
        <v>13133</v>
      </c>
      <c r="I357" s="1" t="s">
        <v>8953</v>
      </c>
      <c r="J357" s="1" t="e">
        <v>#VALUE!</v>
      </c>
      <c r="K357" s="1" t="s">
        <v>9319</v>
      </c>
      <c r="L357" s="176">
        <v>58</v>
      </c>
      <c r="M357" s="176">
        <v>4</v>
      </c>
      <c r="N357" s="68">
        <v>1</v>
      </c>
      <c r="O357" s="68">
        <v>2</v>
      </c>
      <c r="P357" s="68">
        <v>0</v>
      </c>
      <c r="Q357" s="68">
        <v>5</v>
      </c>
      <c r="R357" s="68">
        <v>8</v>
      </c>
      <c r="S357" s="68">
        <v>13</v>
      </c>
      <c r="T357" s="68">
        <v>60.2</v>
      </c>
      <c r="U357" s="68">
        <v>61</v>
      </c>
      <c r="V357" s="68">
        <v>33</v>
      </c>
      <c r="W357" s="68">
        <v>8</v>
      </c>
      <c r="X357" s="68">
        <v>67</v>
      </c>
      <c r="Y357" s="68">
        <v>40</v>
      </c>
      <c r="Z357" s="5">
        <v>4.9335548172757475</v>
      </c>
      <c r="AA357" s="5">
        <v>1.6777408637873754</v>
      </c>
      <c r="AB357" s="5">
        <v>0.47619047619047616</v>
      </c>
      <c r="AC357" s="5">
        <v>0</v>
      </c>
      <c r="AD357" s="5">
        <v>1.3157894736842106</v>
      </c>
      <c r="AE357" s="5">
        <v>0</v>
      </c>
      <c r="AF357" s="5">
        <v>0</v>
      </c>
      <c r="AG357" s="5">
        <v>2.9646017699115044</v>
      </c>
      <c r="AH357" s="5">
        <v>-0.68908423532183483</v>
      </c>
      <c r="AI357" s="5">
        <v>-2.2805116595620509</v>
      </c>
      <c r="AJ357" s="5">
        <v>1.7869858249023052</v>
      </c>
      <c r="AK357" s="68">
        <v>356</v>
      </c>
      <c r="AL357" s="5">
        <v>1.7869858249023052</v>
      </c>
      <c r="AM357" s="17">
        <v>221</v>
      </c>
      <c r="AN357" s="17" t="s">
        <v>12734</v>
      </c>
      <c r="AO357" s="5">
        <v>7.7314063767477226</v>
      </c>
      <c r="AP357" s="5">
        <v>-5.9444205518454174</v>
      </c>
      <c r="AQ357" s="68">
        <v>356</v>
      </c>
      <c r="AR357" s="14">
        <v>0</v>
      </c>
      <c r="AS357" s="42">
        <v>-7.682905854670306</v>
      </c>
      <c r="AT357" s="19"/>
      <c r="AU357" s="19">
        <v>0</v>
      </c>
      <c r="AV357" s="42">
        <v>0</v>
      </c>
      <c r="AW357" s="114">
        <v>652.16999999999996</v>
      </c>
      <c r="AX357" s="172">
        <v>703</v>
      </c>
      <c r="AY357" s="114">
        <v>-50.830000000000041</v>
      </c>
      <c r="AZ357" s="165">
        <v>537</v>
      </c>
      <c r="BA357" s="165">
        <v>703</v>
      </c>
      <c r="BB357" s="73"/>
    </row>
    <row r="358" spans="1:54">
      <c r="A358" s="222" t="s">
        <v>11261</v>
      </c>
      <c r="B358" s="33" t="s">
        <v>11262</v>
      </c>
      <c r="C358" s="33" t="s">
        <v>5143</v>
      </c>
      <c r="D358" s="122" t="s">
        <v>11122</v>
      </c>
      <c r="E358" s="33" t="s">
        <v>1431</v>
      </c>
      <c r="F358" s="1" t="s">
        <v>3643</v>
      </c>
      <c r="G358" s="1" t="s">
        <v>1367</v>
      </c>
      <c r="H358" s="1">
        <v>18525</v>
      </c>
      <c r="I358" s="1" t="s">
        <v>11695</v>
      </c>
      <c r="J358" s="1" t="e">
        <v>#VALUE!</v>
      </c>
      <c r="K358" s="1" t="s">
        <v>11263</v>
      </c>
      <c r="L358" s="176">
        <v>14</v>
      </c>
      <c r="M358" s="176">
        <v>14</v>
      </c>
      <c r="N358" s="68">
        <v>4</v>
      </c>
      <c r="O358" s="68">
        <v>7</v>
      </c>
      <c r="P358" s="68">
        <v>0</v>
      </c>
      <c r="Q358" s="68">
        <v>0</v>
      </c>
      <c r="R358" s="68">
        <v>0</v>
      </c>
      <c r="S358" s="68">
        <v>0</v>
      </c>
      <c r="T358" s="68">
        <v>73</v>
      </c>
      <c r="U358" s="68">
        <v>78</v>
      </c>
      <c r="V358" s="68">
        <v>47</v>
      </c>
      <c r="W358" s="68">
        <v>15</v>
      </c>
      <c r="X358" s="68">
        <v>81</v>
      </c>
      <c r="Y358" s="68">
        <v>35</v>
      </c>
      <c r="Z358" s="5">
        <v>5.7945205479452051</v>
      </c>
      <c r="AA358" s="5">
        <v>1.547945205479452</v>
      </c>
      <c r="AB358" s="54">
        <v>1.9047619047619047</v>
      </c>
      <c r="AC358" s="54">
        <v>0</v>
      </c>
      <c r="AD358" s="54">
        <v>0</v>
      </c>
      <c r="AE358" s="54">
        <v>0</v>
      </c>
      <c r="AF358" s="54">
        <v>0</v>
      </c>
      <c r="AG358" s="54">
        <v>3.5840707964601766</v>
      </c>
      <c r="AH358" s="5">
        <v>-1.7970594401451108</v>
      </c>
      <c r="AI358" s="5">
        <v>-1.943295043223586</v>
      </c>
      <c r="AJ358" s="54">
        <v>1.7484782178533851</v>
      </c>
      <c r="AK358" s="77">
        <v>357</v>
      </c>
      <c r="AL358" s="54">
        <v>1.7484782178533851</v>
      </c>
      <c r="AM358" s="59">
        <v>222</v>
      </c>
      <c r="AN358" s="59" t="s">
        <v>12734</v>
      </c>
      <c r="AO358" s="54">
        <v>7.7314063767477226</v>
      </c>
      <c r="AP358" s="54">
        <v>-5.982928158894337</v>
      </c>
      <c r="AQ358" s="77">
        <v>357</v>
      </c>
      <c r="AR358" s="54">
        <v>0</v>
      </c>
      <c r="AS358" s="60">
        <v>-7.7391532086013139</v>
      </c>
      <c r="AT358" s="54"/>
      <c r="AU358" s="54">
        <v>0</v>
      </c>
      <c r="AV358" s="60">
        <v>0</v>
      </c>
      <c r="AW358" s="114">
        <v>289.83</v>
      </c>
      <c r="AX358" s="172">
        <v>704</v>
      </c>
      <c r="AY358" s="114">
        <v>-414.17</v>
      </c>
      <c r="AZ358" s="165">
        <v>240</v>
      </c>
      <c r="BA358" s="165">
        <v>323</v>
      </c>
      <c r="BB358" s="73"/>
    </row>
    <row r="359" spans="1:54">
      <c r="A359" s="185" t="s">
        <v>12583</v>
      </c>
      <c r="B359" s="33" t="s">
        <v>12584</v>
      </c>
      <c r="C359" s="33" t="s">
        <v>4658</v>
      </c>
      <c r="D359" s="122" t="s">
        <v>10797</v>
      </c>
      <c r="E359" s="33" t="s">
        <v>1374</v>
      </c>
      <c r="F359" s="1" t="s">
        <v>6289</v>
      </c>
      <c r="G359" s="1" t="s">
        <v>1367</v>
      </c>
      <c r="H359" s="1">
        <v>12237</v>
      </c>
      <c r="I359" s="1" t="s">
        <v>12585</v>
      </c>
      <c r="J359" s="1" t="e">
        <v>#VALUE!</v>
      </c>
      <c r="K359" s="1" t="s">
        <v>11365</v>
      </c>
      <c r="L359" s="176">
        <v>27</v>
      </c>
      <c r="M359" s="176">
        <v>0</v>
      </c>
      <c r="N359" s="68">
        <v>3</v>
      </c>
      <c r="O359" s="68">
        <v>1</v>
      </c>
      <c r="P359" s="68">
        <v>0</v>
      </c>
      <c r="Q359" s="68">
        <v>0</v>
      </c>
      <c r="R359" s="68">
        <v>6</v>
      </c>
      <c r="S359" s="68">
        <v>6</v>
      </c>
      <c r="T359" s="68">
        <v>21.2</v>
      </c>
      <c r="U359" s="68">
        <v>18</v>
      </c>
      <c r="V359" s="68">
        <v>12</v>
      </c>
      <c r="W359" s="68">
        <v>5</v>
      </c>
      <c r="X359" s="68">
        <v>22</v>
      </c>
      <c r="Y359" s="68">
        <v>11</v>
      </c>
      <c r="Z359" s="5">
        <v>5.0943396226415096</v>
      </c>
      <c r="AA359" s="5">
        <v>1.3679245283018868</v>
      </c>
      <c r="AB359" s="5">
        <v>1.4285714285714286</v>
      </c>
      <c r="AC359" s="5">
        <v>0</v>
      </c>
      <c r="AD359" s="5">
        <v>0</v>
      </c>
      <c r="AE359" s="5">
        <v>0</v>
      </c>
      <c r="AF359" s="5">
        <v>0</v>
      </c>
      <c r="AG359" s="5">
        <v>0.97345132743362828</v>
      </c>
      <c r="AH359" s="5">
        <v>-0.25646290318287146</v>
      </c>
      <c r="AI359" s="5">
        <v>-0.45034275177433547</v>
      </c>
      <c r="AJ359" s="5">
        <v>1.6952171010478498</v>
      </c>
      <c r="AK359" s="68">
        <v>358</v>
      </c>
      <c r="AL359" s="5">
        <v>1.6952171010478498</v>
      </c>
      <c r="AM359" s="17">
        <v>223</v>
      </c>
      <c r="AN359" s="17" t="s">
        <v>12734</v>
      </c>
      <c r="AO359" s="5">
        <v>7.7314063767477226</v>
      </c>
      <c r="AP359" s="5">
        <v>-6.036189275699873</v>
      </c>
      <c r="AQ359" s="68">
        <v>358</v>
      </c>
      <c r="AR359" s="14">
        <v>0</v>
      </c>
      <c r="AS359" s="42">
        <v>-7.8169507430966654</v>
      </c>
      <c r="AT359" s="19"/>
      <c r="AU359" s="19">
        <v>0</v>
      </c>
      <c r="AV359" s="42">
        <v>0</v>
      </c>
      <c r="AW359" s="114">
        <v>0</v>
      </c>
      <c r="AX359" s="172">
        <v>705</v>
      </c>
      <c r="AY359" s="114">
        <v>0</v>
      </c>
      <c r="AZ359" s="165">
        <v>0</v>
      </c>
      <c r="BA359" s="165">
        <v>0</v>
      </c>
      <c r="BB359" s="73"/>
    </row>
    <row r="360" spans="1:54">
      <c r="A360" s="185" t="s">
        <v>10994</v>
      </c>
      <c r="B360" s="33" t="s">
        <v>4002</v>
      </c>
      <c r="C360" s="33" t="s">
        <v>8264</v>
      </c>
      <c r="D360" s="122" t="s">
        <v>10500</v>
      </c>
      <c r="E360" s="33" t="s">
        <v>1390</v>
      </c>
      <c r="F360" s="1" t="s">
        <v>3643</v>
      </c>
      <c r="G360" s="1" t="s">
        <v>1367</v>
      </c>
      <c r="H360" s="1">
        <v>6499</v>
      </c>
      <c r="I360" s="1" t="s">
        <v>10995</v>
      </c>
      <c r="J360" s="1" t="e">
        <v>#VALUE!</v>
      </c>
      <c r="K360" s="1" t="s">
        <v>11179</v>
      </c>
      <c r="L360" s="176">
        <v>39</v>
      </c>
      <c r="M360" s="176">
        <v>0</v>
      </c>
      <c r="N360" s="68">
        <v>1</v>
      </c>
      <c r="O360" s="68">
        <v>1</v>
      </c>
      <c r="P360" s="68">
        <v>0</v>
      </c>
      <c r="Q360" s="68">
        <v>0</v>
      </c>
      <c r="R360" s="68">
        <v>7</v>
      </c>
      <c r="S360" s="68">
        <v>7</v>
      </c>
      <c r="T360" s="68">
        <v>44.1</v>
      </c>
      <c r="U360" s="68">
        <v>38</v>
      </c>
      <c r="V360" s="68">
        <v>22</v>
      </c>
      <c r="W360" s="68">
        <v>10</v>
      </c>
      <c r="X360" s="68">
        <v>29</v>
      </c>
      <c r="Y360" s="68">
        <v>13</v>
      </c>
      <c r="Z360" s="5">
        <v>4.4897959183673466</v>
      </c>
      <c r="AA360" s="5">
        <v>1.1564625850340136</v>
      </c>
      <c r="AB360" s="5">
        <v>0.47619047619047616</v>
      </c>
      <c r="AC360" s="5">
        <v>0</v>
      </c>
      <c r="AD360" s="5">
        <v>0</v>
      </c>
      <c r="AE360" s="5">
        <v>0</v>
      </c>
      <c r="AF360" s="5">
        <v>0</v>
      </c>
      <c r="AG360" s="5">
        <v>1.2831858407079646</v>
      </c>
      <c r="AH360" s="5">
        <v>-0.18765270396211575</v>
      </c>
      <c r="AI360" s="5">
        <v>9.0403488851422117E-2</v>
      </c>
      <c r="AJ360" s="5">
        <v>1.6621271017877473</v>
      </c>
      <c r="AK360" s="68">
        <v>359</v>
      </c>
      <c r="AL360" s="5">
        <v>1.6621271017877473</v>
      </c>
      <c r="AM360" s="17">
        <v>224</v>
      </c>
      <c r="AN360" s="17" t="s">
        <v>12734</v>
      </c>
      <c r="AO360" s="5">
        <v>7.7314063767477226</v>
      </c>
      <c r="AP360" s="5">
        <v>-6.0692792749599755</v>
      </c>
      <c r="AQ360" s="68">
        <v>359</v>
      </c>
      <c r="AR360" s="14">
        <v>0</v>
      </c>
      <c r="AS360" s="42">
        <v>-7.865284696894296</v>
      </c>
      <c r="AT360" s="19"/>
      <c r="AU360" s="19">
        <v>0</v>
      </c>
      <c r="AV360" s="42">
        <v>0</v>
      </c>
      <c r="AW360" s="114">
        <v>0</v>
      </c>
      <c r="AX360" s="172">
        <v>706</v>
      </c>
      <c r="AY360" s="114">
        <v>0</v>
      </c>
      <c r="AZ360" s="165">
        <v>0</v>
      </c>
      <c r="BA360" s="165">
        <v>0</v>
      </c>
      <c r="BB360" s="73"/>
    </row>
    <row r="361" spans="1:54">
      <c r="A361" s="223" t="s">
        <v>5700</v>
      </c>
      <c r="B361" s="33" t="s">
        <v>5701</v>
      </c>
      <c r="C361" s="33" t="s">
        <v>3977</v>
      </c>
      <c r="D361" s="122" t="s">
        <v>6213</v>
      </c>
      <c r="E361" s="33" t="s">
        <v>1410</v>
      </c>
      <c r="F361" s="115" t="s">
        <v>6289</v>
      </c>
      <c r="G361" s="1" t="s">
        <v>1367</v>
      </c>
      <c r="H361" s="115">
        <v>7836</v>
      </c>
      <c r="I361" s="115" t="s">
        <v>6968</v>
      </c>
      <c r="J361" s="115" t="e">
        <v>#VALUE!</v>
      </c>
      <c r="K361" s="115" t="s">
        <v>6214</v>
      </c>
      <c r="L361" s="178">
        <v>28</v>
      </c>
      <c r="M361" s="178">
        <v>0</v>
      </c>
      <c r="N361" s="116">
        <v>2</v>
      </c>
      <c r="O361" s="116">
        <v>1</v>
      </c>
      <c r="P361" s="116">
        <v>0</v>
      </c>
      <c r="Q361" s="116">
        <v>2</v>
      </c>
      <c r="R361" s="116">
        <v>10</v>
      </c>
      <c r="S361" s="116">
        <v>12</v>
      </c>
      <c r="T361" s="116">
        <v>24.1</v>
      </c>
      <c r="U361" s="116">
        <v>22</v>
      </c>
      <c r="V361" s="116">
        <v>15</v>
      </c>
      <c r="W361" s="116">
        <v>6</v>
      </c>
      <c r="X361" s="116">
        <v>18</v>
      </c>
      <c r="Y361" s="116">
        <v>8</v>
      </c>
      <c r="Z361" s="117">
        <v>5.601659751037344</v>
      </c>
      <c r="AA361" s="117">
        <v>1.2448132780082988</v>
      </c>
      <c r="AB361" s="117">
        <v>0.95238095238095233</v>
      </c>
      <c r="AC361" s="117">
        <v>0</v>
      </c>
      <c r="AD361" s="117">
        <v>0.52631578947368418</v>
      </c>
      <c r="AE361" s="117">
        <v>0</v>
      </c>
      <c r="AF361" s="117">
        <v>0</v>
      </c>
      <c r="AG361" s="117">
        <v>0.79646017699115035</v>
      </c>
      <c r="AH361" s="117">
        <v>-0.49420261406299221</v>
      </c>
      <c r="AI361" s="117">
        <v>-0.23484321866722402</v>
      </c>
      <c r="AJ361" s="117">
        <v>1.5461110861155707</v>
      </c>
      <c r="AK361" s="116">
        <v>360</v>
      </c>
      <c r="AL361" s="117">
        <v>1.5461110861155707</v>
      </c>
      <c r="AM361" s="120">
        <v>225</v>
      </c>
      <c r="AN361" s="120" t="s">
        <v>12734</v>
      </c>
      <c r="AO361" s="34">
        <v>7.7314063767477226</v>
      </c>
      <c r="AP361" s="117">
        <v>-6.1852952906321521</v>
      </c>
      <c r="AQ361" s="116">
        <v>360</v>
      </c>
      <c r="AR361" s="117">
        <v>0</v>
      </c>
      <c r="AS361" s="118">
        <v>-8.0347471588667645</v>
      </c>
      <c r="AT361" s="117"/>
      <c r="AU361" s="117">
        <v>0</v>
      </c>
      <c r="AV361" s="118">
        <v>0</v>
      </c>
      <c r="AW361" s="121">
        <v>678.83</v>
      </c>
      <c r="AX361" s="173">
        <v>714</v>
      </c>
      <c r="AY361" s="121">
        <v>-35.169999999999959</v>
      </c>
      <c r="AZ361" s="166">
        <v>610</v>
      </c>
      <c r="BA361" s="166">
        <v>731</v>
      </c>
      <c r="BB361" s="121"/>
    </row>
    <row r="362" spans="1:54">
      <c r="A362" s="223" t="s">
        <v>11276</v>
      </c>
      <c r="B362" s="33" t="s">
        <v>11279</v>
      </c>
      <c r="C362" s="33" t="s">
        <v>11278</v>
      </c>
      <c r="D362" s="122" t="s">
        <v>11277</v>
      </c>
      <c r="E362" s="33" t="s">
        <v>1380</v>
      </c>
      <c r="F362" s="115" t="s">
        <v>3643</v>
      </c>
      <c r="G362" s="1" t="s">
        <v>1367</v>
      </c>
      <c r="H362" s="115">
        <v>20633</v>
      </c>
      <c r="I362" s="115" t="s">
        <v>11521</v>
      </c>
      <c r="J362" s="115" t="e">
        <v>#VALUE!</v>
      </c>
      <c r="K362" s="115" t="s">
        <v>11280</v>
      </c>
      <c r="L362" s="178">
        <v>32</v>
      </c>
      <c r="M362" s="178">
        <v>32</v>
      </c>
      <c r="N362" s="116">
        <v>6</v>
      </c>
      <c r="O362" s="116">
        <v>11</v>
      </c>
      <c r="P362" s="116">
        <v>0</v>
      </c>
      <c r="Q362" s="116">
        <v>0</v>
      </c>
      <c r="R362" s="116">
        <v>0</v>
      </c>
      <c r="S362" s="116">
        <v>0</v>
      </c>
      <c r="T362" s="116">
        <v>161.19999999999999</v>
      </c>
      <c r="U362" s="116">
        <v>195</v>
      </c>
      <c r="V362" s="116">
        <v>98</v>
      </c>
      <c r="W362" s="116">
        <v>36</v>
      </c>
      <c r="X362" s="116">
        <v>116</v>
      </c>
      <c r="Y362" s="116">
        <v>50</v>
      </c>
      <c r="Z362" s="117">
        <v>5.4714640198511173</v>
      </c>
      <c r="AA362" s="117">
        <v>1.5198511166253104</v>
      </c>
      <c r="AB362" s="117">
        <v>2.8571428571428572</v>
      </c>
      <c r="AC362" s="117">
        <v>0</v>
      </c>
      <c r="AD362" s="117">
        <v>0</v>
      </c>
      <c r="AE362" s="117">
        <v>0</v>
      </c>
      <c r="AF362" s="117">
        <v>0</v>
      </c>
      <c r="AG362" s="117">
        <v>5.1327433628318584</v>
      </c>
      <c r="AH362" s="117">
        <v>-3.0497425464557919</v>
      </c>
      <c r="AI362" s="117">
        <v>-3.4123631752442862</v>
      </c>
      <c r="AJ362" s="117">
        <v>1.5277804982746379</v>
      </c>
      <c r="AK362" s="116">
        <v>361</v>
      </c>
      <c r="AL362" s="117">
        <v>1.5277804982746379</v>
      </c>
      <c r="AM362" s="120">
        <v>226</v>
      </c>
      <c r="AN362" s="120" t="s">
        <v>12734</v>
      </c>
      <c r="AO362" s="34">
        <v>7.7314063767477226</v>
      </c>
      <c r="AP362" s="117">
        <v>-6.2036258784730851</v>
      </c>
      <c r="AQ362" s="116">
        <v>361</v>
      </c>
      <c r="AR362" s="117">
        <v>0</v>
      </c>
      <c r="AS362" s="118">
        <v>-8.0615223116500196</v>
      </c>
      <c r="AT362" s="117"/>
      <c r="AU362" s="117">
        <v>0</v>
      </c>
      <c r="AV362" s="118">
        <v>0</v>
      </c>
      <c r="AW362" s="121">
        <v>486.83</v>
      </c>
      <c r="AX362" s="173">
        <v>715</v>
      </c>
      <c r="AY362" s="121">
        <v>-228.17000000000002</v>
      </c>
      <c r="AZ362" s="166">
        <v>397</v>
      </c>
      <c r="BA362" s="166">
        <v>581</v>
      </c>
      <c r="BB362" s="121"/>
    </row>
    <row r="363" spans="1:54">
      <c r="A363" s="185" t="s">
        <v>12356</v>
      </c>
      <c r="B363" s="33" t="s">
        <v>12358</v>
      </c>
      <c r="C363" s="33" t="s">
        <v>4036</v>
      </c>
      <c r="D363" s="122" t="s">
        <v>12357</v>
      </c>
      <c r="E363" s="33" t="s">
        <v>1404</v>
      </c>
      <c r="F363" s="1" t="s">
        <v>3643</v>
      </c>
      <c r="G363" s="1" t="s">
        <v>1367</v>
      </c>
      <c r="H363" s="1">
        <v>16132</v>
      </c>
      <c r="I363" s="1" t="s">
        <v>12359</v>
      </c>
      <c r="J363" s="1" t="e">
        <v>#VALUE!</v>
      </c>
      <c r="K363" s="1" t="s">
        <v>12360</v>
      </c>
      <c r="L363" s="176">
        <v>34</v>
      </c>
      <c r="M363" s="176">
        <v>0</v>
      </c>
      <c r="N363" s="68">
        <v>2</v>
      </c>
      <c r="O363" s="68">
        <v>1</v>
      </c>
      <c r="P363" s="68">
        <v>0</v>
      </c>
      <c r="Q363" s="68">
        <v>1</v>
      </c>
      <c r="R363" s="68">
        <v>3</v>
      </c>
      <c r="S363" s="68">
        <v>4</v>
      </c>
      <c r="T363" s="68">
        <v>39.200000000000003</v>
      </c>
      <c r="U363" s="68">
        <v>41</v>
      </c>
      <c r="V363" s="68">
        <v>17</v>
      </c>
      <c r="W363" s="68">
        <v>6</v>
      </c>
      <c r="X363" s="68">
        <v>39</v>
      </c>
      <c r="Y363" s="68">
        <v>25</v>
      </c>
      <c r="Z363" s="5">
        <v>3.9030612244897958</v>
      </c>
      <c r="AA363" s="5">
        <v>1.6836734693877551</v>
      </c>
      <c r="AB363" s="5">
        <v>0.95238095238095233</v>
      </c>
      <c r="AC363" s="5">
        <v>0</v>
      </c>
      <c r="AD363" s="5">
        <v>0.26315789473684209</v>
      </c>
      <c r="AE363" s="5">
        <v>0</v>
      </c>
      <c r="AF363" s="5">
        <v>0</v>
      </c>
      <c r="AG363" s="5">
        <v>1.7256637168141591</v>
      </c>
      <c r="AH363" s="5">
        <v>0.19968829144750991</v>
      </c>
      <c r="AI363" s="5">
        <v>-1.6135903029677179</v>
      </c>
      <c r="AJ363" s="5">
        <v>1.5273005524117451</v>
      </c>
      <c r="AK363" s="68">
        <v>362</v>
      </c>
      <c r="AL363" s="5">
        <v>1.5273005524117451</v>
      </c>
      <c r="AM363" s="17">
        <v>227</v>
      </c>
      <c r="AN363" s="17" t="s">
        <v>12734</v>
      </c>
      <c r="AO363" s="5">
        <v>7.7314063767477226</v>
      </c>
      <c r="AP363" s="5">
        <v>-6.2041058243359775</v>
      </c>
      <c r="AQ363" s="68">
        <v>362</v>
      </c>
      <c r="AR363" s="14">
        <v>0</v>
      </c>
      <c r="AS363" s="42">
        <v>-8.0622233597515951</v>
      </c>
      <c r="AT363" s="19"/>
      <c r="AU363" s="19">
        <v>0</v>
      </c>
      <c r="AV363" s="42">
        <v>0</v>
      </c>
      <c r="AW363" s="114">
        <v>0</v>
      </c>
      <c r="AX363" s="172">
        <v>716</v>
      </c>
      <c r="AY363" s="114">
        <v>0</v>
      </c>
      <c r="AZ363" s="165">
        <v>0</v>
      </c>
      <c r="BA363" s="165">
        <v>0</v>
      </c>
      <c r="BB363" s="73"/>
    </row>
    <row r="364" spans="1:54">
      <c r="A364" s="185" t="s">
        <v>1769</v>
      </c>
      <c r="B364" s="33" t="s">
        <v>5275</v>
      </c>
      <c r="C364" s="33" t="s">
        <v>5276</v>
      </c>
      <c r="D364" s="122" t="s">
        <v>1218</v>
      </c>
      <c r="E364" s="33" t="s">
        <v>1366</v>
      </c>
      <c r="F364" s="1" t="s">
        <v>3643</v>
      </c>
      <c r="G364" s="1" t="s">
        <v>1367</v>
      </c>
      <c r="H364" s="1">
        <v>7947</v>
      </c>
      <c r="I364" s="1" t="s">
        <v>7916</v>
      </c>
      <c r="J364" s="1" t="e">
        <v>#VALUE!</v>
      </c>
      <c r="K364" s="1" t="s">
        <v>5901</v>
      </c>
      <c r="L364" s="176">
        <v>66</v>
      </c>
      <c r="M364" s="176">
        <v>2</v>
      </c>
      <c r="N364" s="68">
        <v>1</v>
      </c>
      <c r="O364" s="68">
        <v>3</v>
      </c>
      <c r="P364" s="68">
        <v>0</v>
      </c>
      <c r="Q364" s="68">
        <v>0</v>
      </c>
      <c r="R364" s="68">
        <v>13</v>
      </c>
      <c r="S364" s="68">
        <v>13</v>
      </c>
      <c r="T364" s="68">
        <v>55.1</v>
      </c>
      <c r="U364" s="68">
        <v>55</v>
      </c>
      <c r="V364" s="68">
        <v>25</v>
      </c>
      <c r="W364" s="68">
        <v>5</v>
      </c>
      <c r="X364" s="68">
        <v>47</v>
      </c>
      <c r="Y364" s="68">
        <v>25</v>
      </c>
      <c r="Z364" s="5">
        <v>4.0834845735027221</v>
      </c>
      <c r="AA364" s="5">
        <v>1.4519056261343013</v>
      </c>
      <c r="AB364" s="34">
        <v>0.47619047619047616</v>
      </c>
      <c r="AC364" s="34">
        <v>0</v>
      </c>
      <c r="AD364" s="34">
        <v>0</v>
      </c>
      <c r="AE364" s="34">
        <v>0</v>
      </c>
      <c r="AF364" s="34">
        <v>0</v>
      </c>
      <c r="AG364" s="34">
        <v>2.0796460176991149</v>
      </c>
      <c r="AH364" s="5">
        <v>9.463734064911343E-2</v>
      </c>
      <c r="AI364" s="5">
        <v>-1.1250220026427165</v>
      </c>
      <c r="AJ364" s="34">
        <v>1.5254518318959882</v>
      </c>
      <c r="AK364" s="106">
        <v>363</v>
      </c>
      <c r="AL364" s="34">
        <v>1.5254518318959882</v>
      </c>
      <c r="AM364" s="35">
        <v>228</v>
      </c>
      <c r="AN364" s="35" t="s">
        <v>12734</v>
      </c>
      <c r="AO364" s="34">
        <v>7.7314063767477226</v>
      </c>
      <c r="AP364" s="34">
        <v>-6.2059545448517346</v>
      </c>
      <c r="AQ364" s="106">
        <v>363</v>
      </c>
      <c r="AR364" s="34">
        <v>0</v>
      </c>
      <c r="AS364" s="44">
        <v>-8.0649237518335326</v>
      </c>
      <c r="AT364" s="34"/>
      <c r="AU364" s="34">
        <v>0</v>
      </c>
      <c r="AV364" s="44">
        <v>0</v>
      </c>
      <c r="AW364" s="114">
        <v>0</v>
      </c>
      <c r="AX364" s="172">
        <v>718</v>
      </c>
      <c r="AY364" s="114">
        <v>0</v>
      </c>
      <c r="AZ364" s="165">
        <v>0</v>
      </c>
      <c r="BA364" s="165">
        <v>0</v>
      </c>
      <c r="BB364" s="73"/>
    </row>
    <row r="365" spans="1:54">
      <c r="A365" t="s">
        <v>11281</v>
      </c>
      <c r="B365" s="1" t="s">
        <v>11282</v>
      </c>
      <c r="C365" s="1" t="s">
        <v>4196</v>
      </c>
      <c r="D365" s="122" t="s">
        <v>10833</v>
      </c>
      <c r="E365" s="1" t="s">
        <v>1366</v>
      </c>
      <c r="F365" s="1" t="s">
        <v>3643</v>
      </c>
      <c r="G365" s="1" t="s">
        <v>1367</v>
      </c>
      <c r="H365" s="1">
        <v>19753</v>
      </c>
      <c r="I365" s="1" t="s">
        <v>11283</v>
      </c>
      <c r="J365" s="1" t="e">
        <v>#VALUE!</v>
      </c>
      <c r="K365" s="1" t="s">
        <v>11284</v>
      </c>
      <c r="L365" s="176">
        <v>15</v>
      </c>
      <c r="M365" s="176">
        <v>4</v>
      </c>
      <c r="N365" s="68">
        <v>2</v>
      </c>
      <c r="O365" s="68">
        <v>2</v>
      </c>
      <c r="P365" s="68">
        <v>0</v>
      </c>
      <c r="Q365" s="68">
        <v>0</v>
      </c>
      <c r="R365" s="68">
        <v>0</v>
      </c>
      <c r="S365" s="68">
        <v>0</v>
      </c>
      <c r="T365" s="68">
        <v>31.2</v>
      </c>
      <c r="U365" s="68">
        <v>31</v>
      </c>
      <c r="V365" s="68">
        <v>16</v>
      </c>
      <c r="W365" s="68">
        <v>6</v>
      </c>
      <c r="X365" s="68">
        <v>37</v>
      </c>
      <c r="Y365" s="68">
        <v>16</v>
      </c>
      <c r="Z365" s="5">
        <v>4.6153846153846159</v>
      </c>
      <c r="AA365" s="5">
        <v>1.5064102564102564</v>
      </c>
      <c r="AB365" s="5">
        <v>0.95238095238095233</v>
      </c>
      <c r="AC365" s="5">
        <v>0</v>
      </c>
      <c r="AD365" s="5">
        <v>0</v>
      </c>
      <c r="AE365" s="5">
        <v>0</v>
      </c>
      <c r="AF365" s="5">
        <v>0</v>
      </c>
      <c r="AG365" s="5">
        <v>1.6371681415929202</v>
      </c>
      <c r="AH365" s="5">
        <v>-0.17422391166619969</v>
      </c>
      <c r="AI365" s="5">
        <v>-0.89329799121643927</v>
      </c>
      <c r="AJ365" s="5">
        <v>1.5220271910912335</v>
      </c>
      <c r="AK365" s="68">
        <v>364</v>
      </c>
      <c r="AL365" s="5">
        <v>1.5220271910912335</v>
      </c>
      <c r="AM365" s="17">
        <v>229</v>
      </c>
      <c r="AN365" s="17" t="s">
        <v>12734</v>
      </c>
      <c r="AO365" s="5">
        <v>7.7314063767477226</v>
      </c>
      <c r="AP365" s="5">
        <v>-6.2093791856564895</v>
      </c>
      <c r="AQ365" s="68">
        <v>364</v>
      </c>
      <c r="AR365" s="14">
        <v>0</v>
      </c>
      <c r="AS365" s="42">
        <v>-8.0699260617196522</v>
      </c>
      <c r="AT365" s="19"/>
      <c r="AU365" s="19">
        <v>0</v>
      </c>
      <c r="AV365" s="42">
        <v>0</v>
      </c>
      <c r="AW365" s="114">
        <v>607.83000000000004</v>
      </c>
      <c r="AX365" s="172">
        <v>719</v>
      </c>
      <c r="AY365" s="114">
        <v>-111.16999999999996</v>
      </c>
      <c r="AZ365" s="165">
        <v>527</v>
      </c>
      <c r="BA365" s="165">
        <v>674</v>
      </c>
      <c r="BB365" s="73"/>
    </row>
    <row r="366" spans="1:54">
      <c r="A366" s="223" t="s">
        <v>11839</v>
      </c>
      <c r="B366" s="33" t="s">
        <v>10877</v>
      </c>
      <c r="C366" s="33" t="s">
        <v>3952</v>
      </c>
      <c r="D366" s="122" t="s">
        <v>10812</v>
      </c>
      <c r="E366" s="33" t="s">
        <v>1421</v>
      </c>
      <c r="F366" s="115" t="s">
        <v>3643</v>
      </c>
      <c r="G366" s="1" t="s">
        <v>1367</v>
      </c>
      <c r="H366" s="115">
        <v>15832</v>
      </c>
      <c r="I366" s="115" t="s">
        <v>11840</v>
      </c>
      <c r="J366" s="115" t="e">
        <v>#VALUE!</v>
      </c>
      <c r="K366" s="115" t="s">
        <v>11343</v>
      </c>
      <c r="L366" s="178">
        <v>66</v>
      </c>
      <c r="M366" s="178">
        <v>0</v>
      </c>
      <c r="N366" s="116">
        <v>1</v>
      </c>
      <c r="O366" s="116">
        <v>9</v>
      </c>
      <c r="P366" s="116">
        <v>0</v>
      </c>
      <c r="Q366" s="116">
        <v>3</v>
      </c>
      <c r="R366" s="116">
        <v>11</v>
      </c>
      <c r="S366" s="116">
        <v>14</v>
      </c>
      <c r="T366" s="116">
        <v>57.1</v>
      </c>
      <c r="U366" s="116">
        <v>54</v>
      </c>
      <c r="V366" s="116">
        <v>34</v>
      </c>
      <c r="W366" s="116">
        <v>7</v>
      </c>
      <c r="X366" s="116">
        <v>55</v>
      </c>
      <c r="Y366" s="116">
        <v>29</v>
      </c>
      <c r="Z366" s="117">
        <v>5.3590192644483361</v>
      </c>
      <c r="AA366" s="117">
        <v>1.4535901926444834</v>
      </c>
      <c r="AB366" s="117">
        <v>0.47619047619047616</v>
      </c>
      <c r="AC366" s="117">
        <v>0</v>
      </c>
      <c r="AD366" s="117">
        <v>0.78947368421052633</v>
      </c>
      <c r="AE366" s="117">
        <v>0</v>
      </c>
      <c r="AF366" s="117">
        <v>0</v>
      </c>
      <c r="AG366" s="117">
        <v>2.4336283185840708</v>
      </c>
      <c r="AH366" s="117">
        <v>-1.0253065580293217</v>
      </c>
      <c r="AI366" s="117">
        <v>-1.162974702417642</v>
      </c>
      <c r="AJ366" s="117">
        <v>1.5110112185381097</v>
      </c>
      <c r="AK366" s="116">
        <v>365</v>
      </c>
      <c r="AL366" s="117">
        <v>1.5110112185381097</v>
      </c>
      <c r="AM366" s="120">
        <v>230</v>
      </c>
      <c r="AN366" s="120" t="s">
        <v>12734</v>
      </c>
      <c r="AO366" s="34">
        <v>7.7314063767477226</v>
      </c>
      <c r="AP366" s="117">
        <v>-6.2203951582096124</v>
      </c>
      <c r="AQ366" s="116">
        <v>365</v>
      </c>
      <c r="AR366" s="117">
        <v>0</v>
      </c>
      <c r="AS366" s="118">
        <v>-8.0860168903785876</v>
      </c>
      <c r="AT366" s="117"/>
      <c r="AU366" s="117">
        <v>0</v>
      </c>
      <c r="AV366" s="118">
        <v>0</v>
      </c>
      <c r="AW366" s="121">
        <v>0</v>
      </c>
      <c r="AX366" s="173">
        <v>722</v>
      </c>
      <c r="AY366" s="121">
        <v>0</v>
      </c>
      <c r="AZ366" s="166">
        <v>0</v>
      </c>
      <c r="BA366" s="166">
        <v>0</v>
      </c>
      <c r="BB366" s="121"/>
    </row>
    <row r="367" spans="1:54">
      <c r="A367" s="185" t="s">
        <v>12097</v>
      </c>
      <c r="B367" s="33" t="s">
        <v>12098</v>
      </c>
      <c r="C367" s="33" t="s">
        <v>4432</v>
      </c>
      <c r="D367" s="122" t="s">
        <v>10466</v>
      </c>
      <c r="E367" s="33" t="s">
        <v>1404</v>
      </c>
      <c r="F367" s="1" t="s">
        <v>3643</v>
      </c>
      <c r="G367" s="1" t="s">
        <v>1367</v>
      </c>
      <c r="H367" s="1">
        <v>15042</v>
      </c>
      <c r="I367" s="1" t="s">
        <v>12099</v>
      </c>
      <c r="J367" s="1" t="e">
        <v>#VALUE!</v>
      </c>
      <c r="K367" s="1" t="s">
        <v>12100</v>
      </c>
      <c r="L367" s="176">
        <v>68</v>
      </c>
      <c r="M367" s="176">
        <v>0</v>
      </c>
      <c r="N367" s="68">
        <v>1</v>
      </c>
      <c r="O367" s="68">
        <v>3</v>
      </c>
      <c r="P367" s="68">
        <v>0</v>
      </c>
      <c r="Q367" s="68">
        <v>0</v>
      </c>
      <c r="R367" s="68">
        <v>18</v>
      </c>
      <c r="S367" s="68">
        <v>18</v>
      </c>
      <c r="T367" s="68">
        <v>51.1</v>
      </c>
      <c r="U367" s="68">
        <v>45</v>
      </c>
      <c r="V367" s="68">
        <v>28</v>
      </c>
      <c r="W367" s="68">
        <v>8</v>
      </c>
      <c r="X367" s="68">
        <v>55</v>
      </c>
      <c r="Y367" s="68">
        <v>27</v>
      </c>
      <c r="Z367" s="5">
        <v>4.9315068493150687</v>
      </c>
      <c r="AA367" s="5">
        <v>1.4090019569471623</v>
      </c>
      <c r="AB367" s="5">
        <v>0.47619047619047616</v>
      </c>
      <c r="AC367" s="5">
        <v>0</v>
      </c>
      <c r="AD367" s="5">
        <v>0</v>
      </c>
      <c r="AE367" s="5">
        <v>0</v>
      </c>
      <c r="AF367" s="5">
        <v>0</v>
      </c>
      <c r="AG367" s="5">
        <v>2.4336283185840708</v>
      </c>
      <c r="AH367" s="5">
        <v>-0.57666066490603418</v>
      </c>
      <c r="AI367" s="5">
        <v>-0.88893967275833918</v>
      </c>
      <c r="AJ367" s="5">
        <v>1.4442184571101737</v>
      </c>
      <c r="AK367" s="68">
        <v>366</v>
      </c>
      <c r="AL367" s="5">
        <v>1.4442184571101737</v>
      </c>
      <c r="AM367" s="17">
        <v>231</v>
      </c>
      <c r="AN367" s="17" t="s">
        <v>12734</v>
      </c>
      <c r="AO367" s="5">
        <v>7.7314063767477226</v>
      </c>
      <c r="AP367" s="5">
        <v>-6.2871879196375486</v>
      </c>
      <c r="AQ367" s="68">
        <v>366</v>
      </c>
      <c r="AR367" s="14">
        <v>0</v>
      </c>
      <c r="AS367" s="42">
        <v>-8.1835798494919327</v>
      </c>
      <c r="AT367" s="19"/>
      <c r="AU367" s="19">
        <v>0</v>
      </c>
      <c r="AV367" s="42">
        <v>0</v>
      </c>
      <c r="AW367" s="114">
        <v>0</v>
      </c>
      <c r="AX367" s="172">
        <v>729</v>
      </c>
      <c r="AY367" s="114">
        <v>0</v>
      </c>
      <c r="AZ367" s="165">
        <v>0</v>
      </c>
      <c r="BA367" s="165">
        <v>0</v>
      </c>
      <c r="BB367" s="73"/>
    </row>
    <row r="368" spans="1:54">
      <c r="A368" s="221" t="s">
        <v>9690</v>
      </c>
      <c r="B368" s="1" t="s">
        <v>9692</v>
      </c>
      <c r="C368" s="1" t="s">
        <v>9691</v>
      </c>
      <c r="D368" s="122" t="s">
        <v>8882</v>
      </c>
      <c r="E368" s="1" t="s">
        <v>1407</v>
      </c>
      <c r="F368" s="1" t="s">
        <v>3643</v>
      </c>
      <c r="G368" s="1" t="s">
        <v>1367</v>
      </c>
      <c r="H368" s="225">
        <v>18694</v>
      </c>
      <c r="I368" s="225" t="s">
        <v>11549</v>
      </c>
      <c r="J368" s="261" t="e">
        <v>#VALUE!</v>
      </c>
      <c r="K368" s="261" t="s">
        <v>9693</v>
      </c>
      <c r="L368" s="177">
        <v>9</v>
      </c>
      <c r="M368" s="177">
        <v>9</v>
      </c>
      <c r="N368" s="230">
        <v>4</v>
      </c>
      <c r="O368" s="97">
        <v>2</v>
      </c>
      <c r="P368" s="97">
        <v>0</v>
      </c>
      <c r="Q368" s="230">
        <v>0</v>
      </c>
      <c r="R368" s="97">
        <v>0</v>
      </c>
      <c r="S368" s="97">
        <v>0</v>
      </c>
      <c r="T368" s="230">
        <v>45.1</v>
      </c>
      <c r="U368" s="230">
        <v>52</v>
      </c>
      <c r="V368" s="230">
        <v>25</v>
      </c>
      <c r="W368" s="230">
        <v>3</v>
      </c>
      <c r="X368" s="230">
        <v>33</v>
      </c>
      <c r="Y368" s="230">
        <v>19</v>
      </c>
      <c r="Z368" s="233">
        <v>4.9889135254988908</v>
      </c>
      <c r="AA368" s="233">
        <v>1.5742793791574279</v>
      </c>
      <c r="AB368" s="233">
        <v>1.9047619047619047</v>
      </c>
      <c r="AC368" s="267">
        <v>0</v>
      </c>
      <c r="AD368" s="233">
        <v>0</v>
      </c>
      <c r="AE368" s="267">
        <v>0</v>
      </c>
      <c r="AF368" s="267">
        <v>0</v>
      </c>
      <c r="AG368" s="233">
        <v>1.4601769911504423</v>
      </c>
      <c r="AH368" s="233">
        <v>-0.54311300273957197</v>
      </c>
      <c r="AI368" s="233">
        <v>-1.4151727393970561</v>
      </c>
      <c r="AJ368" s="237">
        <v>1.4066531537757188</v>
      </c>
      <c r="AK368" s="268">
        <v>367</v>
      </c>
      <c r="AL368" s="269">
        <v>1.4066531537757188</v>
      </c>
      <c r="AM368" s="270">
        <v>232</v>
      </c>
      <c r="AN368" s="277" t="s">
        <v>12734</v>
      </c>
      <c r="AO368" s="233">
        <v>7.7314063767477226</v>
      </c>
      <c r="AP368" s="233">
        <v>-6.3247532229720038</v>
      </c>
      <c r="AQ368" s="230">
        <v>367</v>
      </c>
      <c r="AR368" s="233">
        <v>0</v>
      </c>
      <c r="AS368" s="249">
        <v>-8.238450797704699</v>
      </c>
      <c r="AT368" s="233"/>
      <c r="AU368" s="233">
        <v>0</v>
      </c>
      <c r="AV368" s="42">
        <v>0</v>
      </c>
      <c r="AW368" s="289">
        <v>618.16999999999996</v>
      </c>
      <c r="AX368" s="291">
        <v>731</v>
      </c>
      <c r="AY368" s="292">
        <v>-112.83000000000004</v>
      </c>
      <c r="AZ368" s="293">
        <v>532</v>
      </c>
      <c r="BA368" s="293">
        <v>700</v>
      </c>
      <c r="BB368" s="289"/>
    </row>
    <row r="369" spans="1:54">
      <c r="A369" s="223" t="s">
        <v>9709</v>
      </c>
      <c r="B369" s="26" t="s">
        <v>9710</v>
      </c>
      <c r="C369" s="26" t="s">
        <v>8994</v>
      </c>
      <c r="D369" s="122" t="s">
        <v>8521</v>
      </c>
      <c r="E369" s="26" t="s">
        <v>1407</v>
      </c>
      <c r="F369" s="1" t="s">
        <v>3643</v>
      </c>
      <c r="G369" s="1" t="s">
        <v>1367</v>
      </c>
      <c r="H369" s="115">
        <v>17030</v>
      </c>
      <c r="I369" s="115" t="s">
        <v>11000</v>
      </c>
      <c r="J369" s="115" t="e">
        <v>#VALUE!</v>
      </c>
      <c r="K369" s="115" t="s">
        <v>9711</v>
      </c>
      <c r="L369" s="178">
        <v>32</v>
      </c>
      <c r="M369" s="178">
        <v>18</v>
      </c>
      <c r="N369" s="116">
        <v>7</v>
      </c>
      <c r="O369" s="116">
        <v>11</v>
      </c>
      <c r="P369" s="116">
        <v>0</v>
      </c>
      <c r="Q369" s="116">
        <v>0</v>
      </c>
      <c r="R369" s="116">
        <v>1</v>
      </c>
      <c r="S369" s="116">
        <v>1</v>
      </c>
      <c r="T369" s="116">
        <v>122.1</v>
      </c>
      <c r="U369" s="116">
        <v>148</v>
      </c>
      <c r="V369" s="116">
        <v>79</v>
      </c>
      <c r="W369" s="116">
        <v>21</v>
      </c>
      <c r="X369" s="116">
        <v>81</v>
      </c>
      <c r="Y369" s="116">
        <v>36</v>
      </c>
      <c r="Z369" s="117">
        <v>5.823095823095823</v>
      </c>
      <c r="AA369" s="117">
        <v>1.506961506961507</v>
      </c>
      <c r="AB369" s="117">
        <v>3.333333333333333</v>
      </c>
      <c r="AC369" s="117">
        <v>0</v>
      </c>
      <c r="AD369" s="117">
        <v>0</v>
      </c>
      <c r="AE369" s="117">
        <v>0</v>
      </c>
      <c r="AF369" s="117">
        <v>0</v>
      </c>
      <c r="AG369" s="117">
        <v>3.5840707964601766</v>
      </c>
      <c r="AH369" s="117">
        <v>-2.9901639516857044</v>
      </c>
      <c r="AI369" s="117">
        <v>-2.5978668395806896</v>
      </c>
      <c r="AJ369" s="117">
        <v>1.3293733385271156</v>
      </c>
      <c r="AK369" s="116">
        <v>368</v>
      </c>
      <c r="AL369" s="117">
        <v>1.3293733385271156</v>
      </c>
      <c r="AM369" s="120">
        <v>233</v>
      </c>
      <c r="AN369" s="120" t="s">
        <v>12734</v>
      </c>
      <c r="AO369" s="27">
        <v>7.7314063767477226</v>
      </c>
      <c r="AP369" s="27">
        <v>-6.4020330382206065</v>
      </c>
      <c r="AQ369" s="116">
        <v>368</v>
      </c>
      <c r="AR369" s="117">
        <v>0</v>
      </c>
      <c r="AS369" s="118">
        <v>-8.3513320036048455</v>
      </c>
      <c r="AT369" s="117"/>
      <c r="AU369" s="117">
        <v>0</v>
      </c>
      <c r="AV369" s="118">
        <v>0</v>
      </c>
      <c r="AW369" s="121">
        <v>0</v>
      </c>
      <c r="AX369" s="173">
        <v>733</v>
      </c>
      <c r="AY369" s="121">
        <v>0</v>
      </c>
      <c r="AZ369" s="166">
        <v>0</v>
      </c>
      <c r="BA369" s="166">
        <v>0</v>
      </c>
      <c r="BB369" s="121"/>
    </row>
    <row r="370" spans="1:54">
      <c r="A370" s="221" t="s">
        <v>11315</v>
      </c>
      <c r="B370" s="1" t="s">
        <v>11316</v>
      </c>
      <c r="C370" s="1" t="s">
        <v>4475</v>
      </c>
      <c r="D370" s="122" t="s">
        <v>10780</v>
      </c>
      <c r="E370" s="1" t="s">
        <v>1371</v>
      </c>
      <c r="F370" s="1" t="s">
        <v>6289</v>
      </c>
      <c r="G370" s="1" t="s">
        <v>1367</v>
      </c>
      <c r="H370" s="225">
        <v>19349</v>
      </c>
      <c r="I370" s="225" t="s">
        <v>11317</v>
      </c>
      <c r="J370" s="261" t="e">
        <v>#VALUE!</v>
      </c>
      <c r="K370" s="261" t="s">
        <v>11318</v>
      </c>
      <c r="L370" s="177">
        <v>46</v>
      </c>
      <c r="M370" s="177">
        <v>2</v>
      </c>
      <c r="N370" s="230">
        <v>1</v>
      </c>
      <c r="O370" s="97">
        <v>2</v>
      </c>
      <c r="P370" s="97">
        <v>0</v>
      </c>
      <c r="Q370" s="230">
        <v>0</v>
      </c>
      <c r="R370" s="97">
        <v>4</v>
      </c>
      <c r="S370" s="97">
        <v>4</v>
      </c>
      <c r="T370" s="230">
        <v>44.2</v>
      </c>
      <c r="U370" s="230">
        <v>39</v>
      </c>
      <c r="V370" s="230">
        <v>24</v>
      </c>
      <c r="W370" s="230">
        <v>7</v>
      </c>
      <c r="X370" s="230">
        <v>54</v>
      </c>
      <c r="Y370" s="230">
        <v>27</v>
      </c>
      <c r="Z370" s="233">
        <v>4.8868778280542982</v>
      </c>
      <c r="AA370" s="233">
        <v>1.4932126696832577</v>
      </c>
      <c r="AB370" s="233">
        <v>0.47619047619047616</v>
      </c>
      <c r="AC370" s="267">
        <v>0</v>
      </c>
      <c r="AD370" s="233">
        <v>0</v>
      </c>
      <c r="AE370" s="267">
        <v>0</v>
      </c>
      <c r="AF370" s="267">
        <v>0</v>
      </c>
      <c r="AG370" s="233">
        <v>2.389380530973451</v>
      </c>
      <c r="AH370" s="233">
        <v>-0.46109472450918537</v>
      </c>
      <c r="AI370" s="233">
        <v>-1.1048418589627178</v>
      </c>
      <c r="AJ370" s="237">
        <v>1.2996344236920243</v>
      </c>
      <c r="AK370" s="268">
        <v>369</v>
      </c>
      <c r="AL370" s="269">
        <v>1.2996344236920243</v>
      </c>
      <c r="AM370" s="270">
        <v>234</v>
      </c>
      <c r="AN370" s="277" t="s">
        <v>12734</v>
      </c>
      <c r="AO370" s="233">
        <v>7.7314063767477226</v>
      </c>
      <c r="AP370" s="233">
        <v>-6.4317719530556978</v>
      </c>
      <c r="AQ370" s="230">
        <v>369</v>
      </c>
      <c r="AR370" s="233">
        <v>0</v>
      </c>
      <c r="AS370" s="249">
        <v>-8.3947710899684438</v>
      </c>
      <c r="AT370" s="233"/>
      <c r="AU370" s="233">
        <v>0</v>
      </c>
      <c r="AV370" s="283">
        <v>0</v>
      </c>
      <c r="AW370" s="289">
        <v>0</v>
      </c>
      <c r="AX370" s="291">
        <v>734</v>
      </c>
      <c r="AY370" s="292">
        <v>0</v>
      </c>
      <c r="AZ370" s="293">
        <v>0</v>
      </c>
      <c r="BA370" s="293">
        <v>0</v>
      </c>
      <c r="BB370" s="289"/>
    </row>
    <row r="371" spans="1:54">
      <c r="A371" s="221" t="s">
        <v>12180</v>
      </c>
      <c r="B371" s="1" t="s">
        <v>12181</v>
      </c>
      <c r="C371" s="1" t="s">
        <v>4152</v>
      </c>
      <c r="D371" s="122" t="s">
        <v>10808</v>
      </c>
      <c r="E371" s="1" t="s">
        <v>1483</v>
      </c>
      <c r="F371" s="1" t="s">
        <v>3643</v>
      </c>
      <c r="G371" s="1" t="s">
        <v>1367</v>
      </c>
      <c r="H371" s="225">
        <v>15136</v>
      </c>
      <c r="I371" s="225" t="s">
        <v>12182</v>
      </c>
      <c r="J371" s="261" t="e">
        <v>#VALUE!</v>
      </c>
      <c r="K371" s="261" t="s">
        <v>12183</v>
      </c>
      <c r="L371" s="177">
        <v>27</v>
      </c>
      <c r="M371" s="177">
        <v>0</v>
      </c>
      <c r="N371" s="230">
        <v>1</v>
      </c>
      <c r="O371" s="97">
        <v>0</v>
      </c>
      <c r="P371" s="97">
        <v>0</v>
      </c>
      <c r="Q371" s="230">
        <v>0</v>
      </c>
      <c r="R371" s="97">
        <v>4</v>
      </c>
      <c r="S371" s="97">
        <v>4</v>
      </c>
      <c r="T371" s="230">
        <v>31</v>
      </c>
      <c r="U371" s="230">
        <v>29</v>
      </c>
      <c r="V371" s="230">
        <v>13</v>
      </c>
      <c r="W371" s="230">
        <v>7</v>
      </c>
      <c r="X371" s="230">
        <v>29</v>
      </c>
      <c r="Y371" s="230">
        <v>16</v>
      </c>
      <c r="Z371" s="233">
        <v>3.774193548387097</v>
      </c>
      <c r="AA371" s="233">
        <v>1.4516129032258065</v>
      </c>
      <c r="AB371" s="233">
        <v>0.47619047619047616</v>
      </c>
      <c r="AC371" s="267">
        <v>0</v>
      </c>
      <c r="AD371" s="233">
        <v>0</v>
      </c>
      <c r="AE371" s="267">
        <v>0</v>
      </c>
      <c r="AF371" s="267">
        <v>0</v>
      </c>
      <c r="AG371" s="233">
        <v>1.2831858407079646</v>
      </c>
      <c r="AH371" s="233">
        <v>0.23714557815431911</v>
      </c>
      <c r="AI371" s="233">
        <v>-0.75130564738179473</v>
      </c>
      <c r="AJ371" s="237">
        <v>1.2452162476709652</v>
      </c>
      <c r="AK371" s="268">
        <v>370</v>
      </c>
      <c r="AL371" s="269">
        <v>1.2452162476709652</v>
      </c>
      <c r="AM371" s="270">
        <v>235</v>
      </c>
      <c r="AN371" s="277" t="s">
        <v>12734</v>
      </c>
      <c r="AO371" s="233">
        <v>7.7314063767477226</v>
      </c>
      <c r="AP371" s="233">
        <v>-6.486190129076757</v>
      </c>
      <c r="AQ371" s="230">
        <v>370</v>
      </c>
      <c r="AR371" s="233">
        <v>0</v>
      </c>
      <c r="AS371" s="249">
        <v>-8.4742587195956993</v>
      </c>
      <c r="AT371" s="233"/>
      <c r="AU371" s="233">
        <v>0</v>
      </c>
      <c r="AV371" s="283">
        <v>0</v>
      </c>
      <c r="AW371" s="289">
        <v>0</v>
      </c>
      <c r="AX371" s="291">
        <v>738</v>
      </c>
      <c r="AY371" s="292">
        <v>0</v>
      </c>
      <c r="AZ371" s="293">
        <v>0</v>
      </c>
      <c r="BA371" s="293">
        <v>0</v>
      </c>
      <c r="BB371" s="289"/>
    </row>
    <row r="372" spans="1:54">
      <c r="A372" s="185" t="s">
        <v>10977</v>
      </c>
      <c r="B372" s="33" t="s">
        <v>10979</v>
      </c>
      <c r="C372" s="33" t="s">
        <v>10978</v>
      </c>
      <c r="D372" s="122" t="s">
        <v>10784</v>
      </c>
      <c r="E372" s="33" t="s">
        <v>1428</v>
      </c>
      <c r="F372" s="1" t="s">
        <v>6289</v>
      </c>
      <c r="G372" s="1" t="s">
        <v>1367</v>
      </c>
      <c r="H372" s="26">
        <v>16929</v>
      </c>
      <c r="I372" s="26" t="s">
        <v>10980</v>
      </c>
      <c r="J372" s="26" t="e">
        <v>#VALUE!</v>
      </c>
      <c r="K372" s="26" t="s">
        <v>11249</v>
      </c>
      <c r="L372" s="177">
        <v>24</v>
      </c>
      <c r="M372" s="177">
        <v>1</v>
      </c>
      <c r="N372" s="68">
        <v>4</v>
      </c>
      <c r="O372" s="68">
        <v>0</v>
      </c>
      <c r="P372" s="68">
        <v>0</v>
      </c>
      <c r="Q372" s="97">
        <v>0</v>
      </c>
      <c r="R372" s="97">
        <v>2</v>
      </c>
      <c r="S372" s="97">
        <v>2</v>
      </c>
      <c r="T372" s="97">
        <v>41.2</v>
      </c>
      <c r="U372" s="97">
        <v>44</v>
      </c>
      <c r="V372" s="97">
        <v>26</v>
      </c>
      <c r="W372" s="97">
        <v>5</v>
      </c>
      <c r="X372" s="97">
        <v>45</v>
      </c>
      <c r="Y372" s="97">
        <v>26</v>
      </c>
      <c r="Z372" s="27">
        <v>5.6796116504854366</v>
      </c>
      <c r="AA372" s="27">
        <v>1.6990291262135921</v>
      </c>
      <c r="AB372" s="27">
        <v>1.9047619047619047</v>
      </c>
      <c r="AC372" s="27">
        <v>0</v>
      </c>
      <c r="AD372" s="27">
        <v>0</v>
      </c>
      <c r="AE372" s="27">
        <v>0</v>
      </c>
      <c r="AF372" s="27">
        <v>0</v>
      </c>
      <c r="AG372" s="27">
        <v>1.9911504424778759</v>
      </c>
      <c r="AH372" s="27">
        <v>-0.9349132787982698</v>
      </c>
      <c r="AI372" s="27">
        <v>-1.7317872366475069</v>
      </c>
      <c r="AJ372" s="27">
        <v>1.229211831794004</v>
      </c>
      <c r="AK372" s="97">
        <v>371</v>
      </c>
      <c r="AL372" s="27">
        <v>1.229211831794004</v>
      </c>
      <c r="AM372" s="28">
        <v>236</v>
      </c>
      <c r="AN372" s="28" t="s">
        <v>12734</v>
      </c>
      <c r="AO372" s="27">
        <v>7.7314063767477226</v>
      </c>
      <c r="AP372" s="27">
        <v>-6.5021945449537188</v>
      </c>
      <c r="AQ372" s="97">
        <v>371</v>
      </c>
      <c r="AR372" s="27">
        <v>0</v>
      </c>
      <c r="AS372" s="43">
        <v>-8.49763607574112</v>
      </c>
      <c r="AT372" s="27"/>
      <c r="AU372" s="27">
        <v>0</v>
      </c>
      <c r="AV372" s="43">
        <v>0</v>
      </c>
      <c r="AW372" s="114">
        <v>621</v>
      </c>
      <c r="AX372" s="172">
        <v>739</v>
      </c>
      <c r="AY372" s="114">
        <v>-118</v>
      </c>
      <c r="AZ372" s="165">
        <v>561</v>
      </c>
      <c r="BA372" s="165">
        <v>697</v>
      </c>
      <c r="BB372" s="105"/>
    </row>
    <row r="373" spans="1:54">
      <c r="A373" s="223" t="s">
        <v>10956</v>
      </c>
      <c r="B373" s="33" t="s">
        <v>10957</v>
      </c>
      <c r="C373" s="33" t="s">
        <v>3961</v>
      </c>
      <c r="D373" s="122" t="s">
        <v>10801</v>
      </c>
      <c r="E373" s="33" t="s">
        <v>1407</v>
      </c>
      <c r="F373" s="115" t="s">
        <v>3643</v>
      </c>
      <c r="G373" s="1" t="s">
        <v>1367</v>
      </c>
      <c r="H373" s="115">
        <v>13339</v>
      </c>
      <c r="I373" s="115" t="s">
        <v>10958</v>
      </c>
      <c r="J373" s="115" t="e">
        <v>#VALUE!</v>
      </c>
      <c r="K373" s="115" t="s">
        <v>11236</v>
      </c>
      <c r="L373" s="178">
        <v>35</v>
      </c>
      <c r="M373" s="178">
        <v>15</v>
      </c>
      <c r="N373" s="116">
        <v>6</v>
      </c>
      <c r="O373" s="116">
        <v>8</v>
      </c>
      <c r="P373" s="116">
        <v>0</v>
      </c>
      <c r="Q373" s="116">
        <v>0</v>
      </c>
      <c r="R373" s="116">
        <v>0</v>
      </c>
      <c r="S373" s="116">
        <v>0</v>
      </c>
      <c r="T373" s="116">
        <v>125.1</v>
      </c>
      <c r="U373" s="116">
        <v>156</v>
      </c>
      <c r="V373" s="116">
        <v>82</v>
      </c>
      <c r="W373" s="116">
        <v>29</v>
      </c>
      <c r="X373" s="116">
        <v>101</v>
      </c>
      <c r="Y373" s="116">
        <v>36</v>
      </c>
      <c r="Z373" s="117">
        <v>5.899280575539569</v>
      </c>
      <c r="AA373" s="117">
        <v>1.5347721822541966</v>
      </c>
      <c r="AB373" s="117">
        <v>2.8571428571428572</v>
      </c>
      <c r="AC373" s="117">
        <v>0</v>
      </c>
      <c r="AD373" s="117">
        <v>0</v>
      </c>
      <c r="AE373" s="117">
        <v>0</v>
      </c>
      <c r="AF373" s="117">
        <v>0</v>
      </c>
      <c r="AG373" s="117">
        <v>4.4690265486725664</v>
      </c>
      <c r="AH373" s="117">
        <v>-3.1973560854939245</v>
      </c>
      <c r="AI373" s="117">
        <v>-2.9123885657928499</v>
      </c>
      <c r="AJ373" s="117">
        <v>1.2164247545286502</v>
      </c>
      <c r="AK373" s="116">
        <v>372</v>
      </c>
      <c r="AL373" s="117">
        <v>1.2164247545286502</v>
      </c>
      <c r="AM373" s="120">
        <v>237</v>
      </c>
      <c r="AN373" s="120" t="s">
        <v>12734</v>
      </c>
      <c r="AO373" s="34">
        <v>7.7314063767477226</v>
      </c>
      <c r="AP373" s="117">
        <v>-6.5149816222190724</v>
      </c>
      <c r="AQ373" s="116">
        <v>372</v>
      </c>
      <c r="AR373" s="117">
        <v>0</v>
      </c>
      <c r="AS373" s="118">
        <v>-8.5163139245041908</v>
      </c>
      <c r="AT373" s="117"/>
      <c r="AU373" s="117">
        <v>0</v>
      </c>
      <c r="AV373" s="118">
        <v>0</v>
      </c>
      <c r="AW373" s="121">
        <v>0</v>
      </c>
      <c r="AX373" s="173">
        <v>741</v>
      </c>
      <c r="AY373" s="121">
        <v>0</v>
      </c>
      <c r="AZ373" s="166">
        <v>0</v>
      </c>
      <c r="BA373" s="166">
        <v>0</v>
      </c>
      <c r="BB373" s="121"/>
    </row>
    <row r="374" spans="1:54">
      <c r="A374" s="185" t="s">
        <v>11543</v>
      </c>
      <c r="B374" s="33" t="s">
        <v>4384</v>
      </c>
      <c r="C374" s="33" t="s">
        <v>4232</v>
      </c>
      <c r="D374" s="122" t="s">
        <v>10424</v>
      </c>
      <c r="E374" s="33" t="s">
        <v>1390</v>
      </c>
      <c r="F374" s="1" t="s">
        <v>3643</v>
      </c>
      <c r="G374" s="1" t="s">
        <v>1367</v>
      </c>
      <c r="H374" s="1">
        <v>15028</v>
      </c>
      <c r="I374" s="1" t="s">
        <v>11544</v>
      </c>
      <c r="J374" s="1">
        <v>0</v>
      </c>
      <c r="K374" s="1" t="s">
        <v>12978</v>
      </c>
      <c r="L374" s="176">
        <v>46</v>
      </c>
      <c r="M374" s="176">
        <v>0</v>
      </c>
      <c r="N374" s="68">
        <v>3</v>
      </c>
      <c r="O374" s="68">
        <v>2</v>
      </c>
      <c r="P374" s="68">
        <v>0</v>
      </c>
      <c r="Q374" s="68">
        <v>0</v>
      </c>
      <c r="R374" s="68">
        <v>10</v>
      </c>
      <c r="S374" s="68">
        <v>10</v>
      </c>
      <c r="T374" s="68">
        <v>42.2</v>
      </c>
      <c r="U374" s="68">
        <v>45</v>
      </c>
      <c r="V374" s="68">
        <v>23</v>
      </c>
      <c r="W374" s="68">
        <v>8</v>
      </c>
      <c r="X374" s="68">
        <v>24</v>
      </c>
      <c r="Y374" s="68">
        <v>15</v>
      </c>
      <c r="Z374" s="5">
        <v>4.9052132701421796</v>
      </c>
      <c r="AA374" s="5">
        <v>1.4218009478672984</v>
      </c>
      <c r="AB374" s="5">
        <v>1.4285714285714286</v>
      </c>
      <c r="AC374" s="5">
        <v>0</v>
      </c>
      <c r="AD374" s="5">
        <v>0</v>
      </c>
      <c r="AE374" s="5">
        <v>0</v>
      </c>
      <c r="AF374" s="5">
        <v>0</v>
      </c>
      <c r="AG374" s="5">
        <v>1.0619469026548671</v>
      </c>
      <c r="AH374" s="5">
        <v>-0.44969792782034634</v>
      </c>
      <c r="AI374" s="5">
        <v>-0.82494837030443924</v>
      </c>
      <c r="AJ374" s="5">
        <v>1.2158720331015105</v>
      </c>
      <c r="AK374" s="68">
        <v>373</v>
      </c>
      <c r="AL374" s="5">
        <v>1.2158720331015105</v>
      </c>
      <c r="AM374" s="17">
        <v>238</v>
      </c>
      <c r="AN374" s="17" t="s">
        <v>12734</v>
      </c>
      <c r="AO374" s="5">
        <v>7.7314063767477226</v>
      </c>
      <c r="AP374" s="5">
        <v>-6.5155343436462125</v>
      </c>
      <c r="AQ374" s="68">
        <v>373</v>
      </c>
      <c r="AR374" s="14">
        <v>0</v>
      </c>
      <c r="AS374" s="42">
        <v>-8.5171212745350076</v>
      </c>
      <c r="AT374" s="19"/>
      <c r="AU374" s="19">
        <v>0</v>
      </c>
      <c r="AV374" s="42">
        <v>0</v>
      </c>
      <c r="AW374" s="114">
        <v>0</v>
      </c>
      <c r="AX374" s="172">
        <v>742</v>
      </c>
      <c r="AY374" s="114">
        <v>0</v>
      </c>
      <c r="AZ374" s="165">
        <v>0</v>
      </c>
      <c r="BA374" s="165">
        <v>0</v>
      </c>
      <c r="BB374" s="73"/>
    </row>
    <row r="375" spans="1:54">
      <c r="A375" s="185" t="s">
        <v>9735</v>
      </c>
      <c r="B375" s="1" t="s">
        <v>9736</v>
      </c>
      <c r="C375" s="1" t="s">
        <v>5278</v>
      </c>
      <c r="D375" s="122" t="s">
        <v>8390</v>
      </c>
      <c r="E375" s="1" t="s">
        <v>1435</v>
      </c>
      <c r="F375" s="1" t="s">
        <v>3643</v>
      </c>
      <c r="G375" s="1" t="s">
        <v>1367</v>
      </c>
      <c r="H375" s="1">
        <v>18790</v>
      </c>
      <c r="I375" s="1" t="s">
        <v>10186</v>
      </c>
      <c r="J375" s="1" t="e">
        <v>#VALUE!</v>
      </c>
      <c r="K375" s="1" t="s">
        <v>9737</v>
      </c>
      <c r="L375" s="176">
        <v>17</v>
      </c>
      <c r="M375" s="176">
        <v>12</v>
      </c>
      <c r="N375" s="68">
        <v>4</v>
      </c>
      <c r="O375" s="68">
        <v>4</v>
      </c>
      <c r="P375" s="68">
        <v>0</v>
      </c>
      <c r="Q375" s="68">
        <v>0</v>
      </c>
      <c r="R375" s="68">
        <v>0</v>
      </c>
      <c r="S375" s="68">
        <v>0</v>
      </c>
      <c r="T375" s="68">
        <v>72</v>
      </c>
      <c r="U375" s="68">
        <v>85</v>
      </c>
      <c r="V375" s="68">
        <v>43</v>
      </c>
      <c r="W375" s="68">
        <v>18</v>
      </c>
      <c r="X375" s="68">
        <v>55</v>
      </c>
      <c r="Y375" s="68">
        <v>26</v>
      </c>
      <c r="Z375" s="5">
        <v>5.375</v>
      </c>
      <c r="AA375" s="5">
        <v>1.5416666666666667</v>
      </c>
      <c r="AB375" s="5">
        <v>1.9047619047619047</v>
      </c>
      <c r="AC375" s="5">
        <v>0</v>
      </c>
      <c r="AD375" s="5">
        <v>0</v>
      </c>
      <c r="AE375" s="5">
        <v>0</v>
      </c>
      <c r="AF375" s="5">
        <v>0</v>
      </c>
      <c r="AG375" s="5">
        <v>2.4336283185840708</v>
      </c>
      <c r="AH375" s="5">
        <v>-1.313628899835795</v>
      </c>
      <c r="AI375" s="5">
        <v>-1.8859028760018792</v>
      </c>
      <c r="AJ375" s="5">
        <v>1.138858447508301</v>
      </c>
      <c r="AK375" s="68">
        <v>374</v>
      </c>
      <c r="AL375" s="5">
        <v>1.138858447508301</v>
      </c>
      <c r="AM375" s="17">
        <v>239</v>
      </c>
      <c r="AN375" s="17" t="s">
        <v>12734</v>
      </c>
      <c r="AO375" s="5">
        <v>7.7314063767477226</v>
      </c>
      <c r="AP375" s="5">
        <v>-6.5925479292394211</v>
      </c>
      <c r="AQ375" s="68">
        <v>374</v>
      </c>
      <c r="AR375" s="14">
        <v>0</v>
      </c>
      <c r="AS375" s="42">
        <v>-8.6296136036702382</v>
      </c>
      <c r="AT375" s="19"/>
      <c r="AU375" s="19">
        <v>0</v>
      </c>
      <c r="AV375" s="42">
        <v>0</v>
      </c>
      <c r="AW375" s="114">
        <v>0</v>
      </c>
      <c r="AX375" s="172">
        <v>745</v>
      </c>
      <c r="AY375" s="114">
        <v>0</v>
      </c>
      <c r="AZ375" s="165">
        <v>0</v>
      </c>
      <c r="BA375" s="165">
        <v>0</v>
      </c>
      <c r="BB375" s="73"/>
    </row>
    <row r="376" spans="1:54">
      <c r="A376" s="223" t="s">
        <v>11545</v>
      </c>
      <c r="B376" s="33" t="s">
        <v>4517</v>
      </c>
      <c r="C376" s="33" t="s">
        <v>4375</v>
      </c>
      <c r="D376" s="122" t="s">
        <v>11546</v>
      </c>
      <c r="E376" s="33" t="s">
        <v>1390</v>
      </c>
      <c r="F376" s="115" t="s">
        <v>3643</v>
      </c>
      <c r="G376" s="1" t="s">
        <v>1367</v>
      </c>
      <c r="H376" s="115">
        <v>17735</v>
      </c>
      <c r="I376" s="115" t="s">
        <v>11547</v>
      </c>
      <c r="J376" s="115" t="e">
        <v>#VALUE!</v>
      </c>
      <c r="K376" s="115" t="s">
        <v>11548</v>
      </c>
      <c r="L376" s="178">
        <v>13</v>
      </c>
      <c r="M376" s="178">
        <v>8</v>
      </c>
      <c r="N376" s="116">
        <v>1</v>
      </c>
      <c r="O376" s="116">
        <v>4</v>
      </c>
      <c r="P376" s="116">
        <v>0</v>
      </c>
      <c r="Q376" s="116">
        <v>0</v>
      </c>
      <c r="R376" s="116">
        <v>0</v>
      </c>
      <c r="S376" s="116">
        <v>0</v>
      </c>
      <c r="T376" s="116">
        <v>53.2</v>
      </c>
      <c r="U376" s="116">
        <v>68</v>
      </c>
      <c r="V376" s="116">
        <v>29</v>
      </c>
      <c r="W376" s="116">
        <v>9</v>
      </c>
      <c r="X376" s="116">
        <v>47</v>
      </c>
      <c r="Y376" s="116">
        <v>7</v>
      </c>
      <c r="Z376" s="117">
        <v>4.9060150375939848</v>
      </c>
      <c r="AA376" s="117">
        <v>1.4097744360902256</v>
      </c>
      <c r="AB376" s="117">
        <v>0.47619047619047616</v>
      </c>
      <c r="AC376" s="117">
        <v>0</v>
      </c>
      <c r="AD376" s="117">
        <v>0</v>
      </c>
      <c r="AE376" s="117">
        <v>0</v>
      </c>
      <c r="AF376" s="117">
        <v>0</v>
      </c>
      <c r="AG376" s="117">
        <v>2.0796460176991149</v>
      </c>
      <c r="AH376" s="117">
        <v>-0.5813802734468998</v>
      </c>
      <c r="AI376" s="117">
        <v>-0.91734922767172444</v>
      </c>
      <c r="AJ376" s="117">
        <v>1.0571069927709669</v>
      </c>
      <c r="AK376" s="116">
        <v>375</v>
      </c>
      <c r="AL376" s="117">
        <v>1.0571069927709669</v>
      </c>
      <c r="AM376" s="120">
        <v>240</v>
      </c>
      <c r="AN376" s="120" t="s">
        <v>12734</v>
      </c>
      <c r="AO376" s="34">
        <v>7.7314063767477226</v>
      </c>
      <c r="AP376" s="117">
        <v>-6.6742993839767557</v>
      </c>
      <c r="AQ376" s="116">
        <v>375</v>
      </c>
      <c r="AR376" s="117">
        <v>0</v>
      </c>
      <c r="AS376" s="118">
        <v>-8.7490264511926519</v>
      </c>
      <c r="AT376" s="117"/>
      <c r="AU376" s="117">
        <v>0</v>
      </c>
      <c r="AV376" s="42">
        <v>0</v>
      </c>
      <c r="AW376" s="121">
        <v>748.33</v>
      </c>
      <c r="AX376" s="173">
        <v>750</v>
      </c>
      <c r="AY376" s="121">
        <v>-1.6699999999999591</v>
      </c>
      <c r="AZ376" s="166">
        <v>735</v>
      </c>
      <c r="BA376" s="166">
        <v>735</v>
      </c>
      <c r="BB376" s="121"/>
    </row>
    <row r="377" spans="1:54">
      <c r="A377" s="222" t="s">
        <v>12209</v>
      </c>
      <c r="B377" s="1" t="s">
        <v>12210</v>
      </c>
      <c r="C377" s="1" t="s">
        <v>4700</v>
      </c>
      <c r="D377" s="122" t="s">
        <v>10437</v>
      </c>
      <c r="E377" s="1" t="s">
        <v>1404</v>
      </c>
      <c r="F377" s="1" t="s">
        <v>3643</v>
      </c>
      <c r="G377" s="1" t="s">
        <v>1367</v>
      </c>
      <c r="H377" s="1">
        <v>17281</v>
      </c>
      <c r="I377" s="1" t="s">
        <v>12211</v>
      </c>
      <c r="J377" s="1" t="e">
        <v>#VALUE!</v>
      </c>
      <c r="K377" s="1" t="s">
        <v>11356</v>
      </c>
      <c r="L377" s="176">
        <v>37</v>
      </c>
      <c r="M377" s="176">
        <v>7</v>
      </c>
      <c r="N377" s="68">
        <v>3</v>
      </c>
      <c r="O377" s="68">
        <v>6</v>
      </c>
      <c r="P377" s="68">
        <v>0</v>
      </c>
      <c r="Q377" s="77">
        <v>0</v>
      </c>
      <c r="R377" s="77">
        <v>1</v>
      </c>
      <c r="S377" s="77">
        <v>1</v>
      </c>
      <c r="T377" s="77">
        <v>73</v>
      </c>
      <c r="U377" s="77">
        <v>73</v>
      </c>
      <c r="V377" s="77">
        <v>50</v>
      </c>
      <c r="W377" s="77">
        <v>13</v>
      </c>
      <c r="X377" s="77">
        <v>69</v>
      </c>
      <c r="Y377" s="77">
        <v>31</v>
      </c>
      <c r="Z377" s="54">
        <v>6.1643835616438354</v>
      </c>
      <c r="AA377" s="54">
        <v>1.4246575342465753</v>
      </c>
      <c r="AB377" s="54">
        <v>1.4285714285714286</v>
      </c>
      <c r="AC377" s="54">
        <v>0</v>
      </c>
      <c r="AD377" s="54">
        <v>0</v>
      </c>
      <c r="AE377" s="54">
        <v>0</v>
      </c>
      <c r="AF377" s="54">
        <v>0</v>
      </c>
      <c r="AG377" s="54">
        <v>3.053097345132743</v>
      </c>
      <c r="AH377" s="54">
        <v>-2.2072429288924087</v>
      </c>
      <c r="AI377" s="54">
        <v>-1.236642300233191</v>
      </c>
      <c r="AJ377" s="54">
        <v>1.0377835445785721</v>
      </c>
      <c r="AK377" s="77">
        <v>376</v>
      </c>
      <c r="AL377" s="54">
        <v>1.0377835445785721</v>
      </c>
      <c r="AM377" s="59">
        <v>241</v>
      </c>
      <c r="AN377" s="59" t="s">
        <v>12734</v>
      </c>
      <c r="AO377" s="54">
        <v>7.7314063767477226</v>
      </c>
      <c r="AP377" s="54">
        <v>-6.6936228321691509</v>
      </c>
      <c r="AQ377" s="77">
        <v>376</v>
      </c>
      <c r="AR377" s="54">
        <v>0</v>
      </c>
      <c r="AS377" s="60">
        <v>-8.7772518568446927</v>
      </c>
      <c r="AT377" s="54"/>
      <c r="AU377" s="54">
        <v>0</v>
      </c>
      <c r="AV377" s="60">
        <v>0</v>
      </c>
      <c r="AW377" s="114">
        <v>0</v>
      </c>
      <c r="AX377" s="172">
        <v>751</v>
      </c>
      <c r="AY377" s="114">
        <v>0</v>
      </c>
      <c r="AZ377" s="165">
        <v>0</v>
      </c>
      <c r="BA377" s="165">
        <v>0</v>
      </c>
      <c r="BB377" s="73"/>
    </row>
    <row r="378" spans="1:54">
      <c r="A378" s="185" t="s">
        <v>9834</v>
      </c>
      <c r="B378" s="33" t="s">
        <v>9835</v>
      </c>
      <c r="C378" s="33" t="s">
        <v>4250</v>
      </c>
      <c r="D378" s="122" t="s">
        <v>8876</v>
      </c>
      <c r="E378" s="33" t="s">
        <v>1404</v>
      </c>
      <c r="F378" s="1" t="s">
        <v>3643</v>
      </c>
      <c r="G378" s="1" t="s">
        <v>1367</v>
      </c>
      <c r="H378" s="1">
        <v>14862</v>
      </c>
      <c r="I378" s="1" t="s">
        <v>8412</v>
      </c>
      <c r="J378" s="1" t="e">
        <v>#VALUE!</v>
      </c>
      <c r="K378" s="1" t="s">
        <v>10326</v>
      </c>
      <c r="L378" s="176">
        <v>33</v>
      </c>
      <c r="M378" s="176">
        <v>9</v>
      </c>
      <c r="N378" s="68">
        <v>4</v>
      </c>
      <c r="O378" s="68">
        <v>5</v>
      </c>
      <c r="P378" s="68">
        <v>0</v>
      </c>
      <c r="Q378" s="68">
        <v>2</v>
      </c>
      <c r="R378" s="68">
        <v>0</v>
      </c>
      <c r="S378" s="68">
        <v>2</v>
      </c>
      <c r="T378" s="68">
        <v>92</v>
      </c>
      <c r="U378" s="68">
        <v>96</v>
      </c>
      <c r="V378" s="68">
        <v>61</v>
      </c>
      <c r="W378" s="68">
        <v>14</v>
      </c>
      <c r="X378" s="68">
        <v>70</v>
      </c>
      <c r="Y378" s="68">
        <v>42</v>
      </c>
      <c r="Z378" s="5">
        <v>5.9673913043478262</v>
      </c>
      <c r="AA378" s="5">
        <v>1.5</v>
      </c>
      <c r="AB378" s="5">
        <v>1.9047619047619047</v>
      </c>
      <c r="AC378" s="5">
        <v>0</v>
      </c>
      <c r="AD378" s="5">
        <v>0.52631578947368418</v>
      </c>
      <c r="AE378" s="5">
        <v>0</v>
      </c>
      <c r="AF378" s="5">
        <v>0</v>
      </c>
      <c r="AG378" s="5">
        <v>3.0973451327433628</v>
      </c>
      <c r="AH378" s="5">
        <v>-2.4874281609195408</v>
      </c>
      <c r="AI378" s="5">
        <v>-2.011138613861382</v>
      </c>
      <c r="AJ378" s="5">
        <v>1.0298560521980291</v>
      </c>
      <c r="AK378" s="68">
        <v>377</v>
      </c>
      <c r="AL378" s="5">
        <v>1.0298560521980291</v>
      </c>
      <c r="AM378" s="17">
        <v>242</v>
      </c>
      <c r="AN378" s="17" t="s">
        <v>12734</v>
      </c>
      <c r="AO378" s="5">
        <v>7.7314063767477226</v>
      </c>
      <c r="AP378" s="5">
        <v>-6.701550324549693</v>
      </c>
      <c r="AQ378" s="68">
        <v>377</v>
      </c>
      <c r="AR378" s="14">
        <v>0</v>
      </c>
      <c r="AS378" s="42">
        <v>-8.7888313992750291</v>
      </c>
      <c r="AT378" s="19"/>
      <c r="AU378" s="19">
        <v>0</v>
      </c>
      <c r="AV378" s="42">
        <v>0</v>
      </c>
      <c r="AW378" s="114">
        <v>749.83</v>
      </c>
      <c r="AX378" s="172">
        <v>752</v>
      </c>
      <c r="AY378" s="114">
        <v>-2.1699999999999591</v>
      </c>
      <c r="AZ378" s="165">
        <v>744</v>
      </c>
      <c r="BA378" s="165">
        <v>744</v>
      </c>
      <c r="BB378" s="73"/>
    </row>
    <row r="379" spans="1:54">
      <c r="A379" s="221" t="s">
        <v>2146</v>
      </c>
      <c r="B379" s="1" t="s">
        <v>5403</v>
      </c>
      <c r="C379" s="1" t="s">
        <v>4103</v>
      </c>
      <c r="D379" s="122" t="s">
        <v>1209</v>
      </c>
      <c r="E379" s="1" t="s">
        <v>1385</v>
      </c>
      <c r="F379" s="1" t="s">
        <v>6289</v>
      </c>
      <c r="G379" s="1" t="s">
        <v>1367</v>
      </c>
      <c r="H379" s="225">
        <v>7731</v>
      </c>
      <c r="I379" s="225" t="s">
        <v>6757</v>
      </c>
      <c r="J379" s="261" t="e">
        <v>#VALUE!</v>
      </c>
      <c r="K379" s="261" t="s">
        <v>3555</v>
      </c>
      <c r="L379" s="177">
        <v>47</v>
      </c>
      <c r="M379" s="177">
        <v>0</v>
      </c>
      <c r="N379" s="230">
        <v>2</v>
      </c>
      <c r="O379" s="97">
        <v>3</v>
      </c>
      <c r="P379" s="97">
        <v>0</v>
      </c>
      <c r="Q379" s="230">
        <v>1</v>
      </c>
      <c r="R379" s="97">
        <v>10</v>
      </c>
      <c r="S379" s="97">
        <v>11</v>
      </c>
      <c r="T379" s="230">
        <v>47.1</v>
      </c>
      <c r="U379" s="230">
        <v>57</v>
      </c>
      <c r="V379" s="230">
        <v>25</v>
      </c>
      <c r="W379" s="230">
        <v>4</v>
      </c>
      <c r="X379" s="230">
        <v>45</v>
      </c>
      <c r="Y379" s="230">
        <v>21</v>
      </c>
      <c r="Z379" s="233">
        <v>4.7770700636942678</v>
      </c>
      <c r="AA379" s="233">
        <v>1.6560509554140126</v>
      </c>
      <c r="AB379" s="233">
        <v>0.95238095238095233</v>
      </c>
      <c r="AC379" s="267">
        <v>0</v>
      </c>
      <c r="AD379" s="233">
        <v>0.26315789473684209</v>
      </c>
      <c r="AE379" s="267">
        <v>0</v>
      </c>
      <c r="AF379" s="267">
        <v>0</v>
      </c>
      <c r="AG379" s="233">
        <v>1.9911504424778759</v>
      </c>
      <c r="AH379" s="233">
        <v>-0.41473676569535645</v>
      </c>
      <c r="AI379" s="233">
        <v>-1.7736167592955674</v>
      </c>
      <c r="AJ379" s="237">
        <v>1.0183357646047462</v>
      </c>
      <c r="AK379" s="268">
        <v>378</v>
      </c>
      <c r="AL379" s="269">
        <v>1.0183357646047462</v>
      </c>
      <c r="AM379" s="270">
        <v>243</v>
      </c>
      <c r="AN379" s="277" t="s">
        <v>12734</v>
      </c>
      <c r="AO379" s="233">
        <v>7.7314063767477226</v>
      </c>
      <c r="AP379" s="233">
        <v>-6.7130706121429764</v>
      </c>
      <c r="AQ379" s="230">
        <v>378</v>
      </c>
      <c r="AR379" s="233">
        <v>0</v>
      </c>
      <c r="AS379" s="249">
        <v>-8.8056588716449227</v>
      </c>
      <c r="AT379" s="233"/>
      <c r="AU379" s="233">
        <v>0</v>
      </c>
      <c r="AV379" s="283">
        <v>0</v>
      </c>
      <c r="AW379" s="289">
        <v>0</v>
      </c>
      <c r="AX379" s="291">
        <v>753</v>
      </c>
      <c r="AY379" s="292">
        <v>0</v>
      </c>
      <c r="AZ379" s="293">
        <v>0</v>
      </c>
      <c r="BA379" s="293">
        <v>0</v>
      </c>
      <c r="BB379" s="289"/>
    </row>
    <row r="380" spans="1:54">
      <c r="A380" s="185" t="s">
        <v>12542</v>
      </c>
      <c r="B380" s="33" t="s">
        <v>5527</v>
      </c>
      <c r="C380" s="33" t="s">
        <v>4133</v>
      </c>
      <c r="D380" s="122" t="s">
        <v>11125</v>
      </c>
      <c r="E380" s="33" t="s">
        <v>1374</v>
      </c>
      <c r="F380" s="1" t="s">
        <v>6289</v>
      </c>
      <c r="G380" s="1" t="s">
        <v>1367</v>
      </c>
      <c r="H380" s="1">
        <v>17995</v>
      </c>
      <c r="I380" s="1" t="s">
        <v>12543</v>
      </c>
      <c r="J380" s="1" t="e">
        <v>#VALUE!</v>
      </c>
      <c r="K380" s="1" t="s">
        <v>12544</v>
      </c>
      <c r="L380" s="176">
        <v>8</v>
      </c>
      <c r="M380" s="176">
        <v>8</v>
      </c>
      <c r="N380" s="68">
        <v>2</v>
      </c>
      <c r="O380" s="68">
        <v>3</v>
      </c>
      <c r="P380" s="68">
        <v>0</v>
      </c>
      <c r="Q380" s="68">
        <v>0</v>
      </c>
      <c r="R380" s="68">
        <v>0</v>
      </c>
      <c r="S380" s="68">
        <v>0</v>
      </c>
      <c r="T380" s="68">
        <v>39.200000000000003</v>
      </c>
      <c r="U380" s="68">
        <v>44</v>
      </c>
      <c r="V380" s="68">
        <v>23</v>
      </c>
      <c r="W380" s="68">
        <v>5</v>
      </c>
      <c r="X380" s="68">
        <v>37</v>
      </c>
      <c r="Y380" s="68">
        <v>14</v>
      </c>
      <c r="Z380" s="5">
        <v>5.2806122448979584</v>
      </c>
      <c r="AA380" s="5">
        <v>1.4795918367346939</v>
      </c>
      <c r="AB380" s="5">
        <v>0.95238095238095233</v>
      </c>
      <c r="AC380" s="5">
        <v>0</v>
      </c>
      <c r="AD380" s="5">
        <v>0</v>
      </c>
      <c r="AE380" s="5">
        <v>0</v>
      </c>
      <c r="AF380" s="5">
        <v>0</v>
      </c>
      <c r="AG380" s="5">
        <v>1.6371681415929202</v>
      </c>
      <c r="AH380" s="5">
        <v>-0.64327353924079522</v>
      </c>
      <c r="AI380" s="5">
        <v>-0.96815418178063506</v>
      </c>
      <c r="AJ380" s="5">
        <v>0.97812137295244217</v>
      </c>
      <c r="AK380" s="68">
        <v>379</v>
      </c>
      <c r="AL380" s="5">
        <v>0.97812137295244217</v>
      </c>
      <c r="AM380" s="17">
        <v>244</v>
      </c>
      <c r="AN380" s="17" t="s">
        <v>12734</v>
      </c>
      <c r="AO380" s="5">
        <v>7.7314063767477226</v>
      </c>
      <c r="AP380" s="5">
        <v>-6.7532850037952805</v>
      </c>
      <c r="AQ380" s="68">
        <v>379</v>
      </c>
      <c r="AR380" s="14">
        <v>0</v>
      </c>
      <c r="AS380" s="42">
        <v>-8.8643992944791385</v>
      </c>
      <c r="AT380" s="19"/>
      <c r="AU380" s="19">
        <v>0</v>
      </c>
      <c r="AV380" s="42">
        <v>0</v>
      </c>
      <c r="AW380" s="114">
        <v>548.66999999999996</v>
      </c>
      <c r="AX380" s="172">
        <v>754</v>
      </c>
      <c r="AY380" s="114">
        <v>-205.33000000000004</v>
      </c>
      <c r="AZ380" s="165">
        <v>463</v>
      </c>
      <c r="BA380" s="165">
        <v>599</v>
      </c>
      <c r="BB380" s="73"/>
    </row>
    <row r="381" spans="1:54">
      <c r="A381" s="185" t="s">
        <v>12548</v>
      </c>
      <c r="B381" s="33" t="s">
        <v>12550</v>
      </c>
      <c r="C381" s="33" t="s">
        <v>4038</v>
      </c>
      <c r="D381" s="122" t="s">
        <v>12549</v>
      </c>
      <c r="E381" s="33" t="s">
        <v>1378</v>
      </c>
      <c r="F381" s="1" t="s">
        <v>3643</v>
      </c>
      <c r="G381" s="1" t="s">
        <v>1367</v>
      </c>
      <c r="H381" s="26">
        <v>10160</v>
      </c>
      <c r="I381" s="26" t="s">
        <v>12551</v>
      </c>
      <c r="J381" s="26" t="e">
        <v>#VALUE!</v>
      </c>
      <c r="K381" s="26" t="s">
        <v>12552</v>
      </c>
      <c r="L381" s="177">
        <v>18</v>
      </c>
      <c r="M381" s="177">
        <v>3</v>
      </c>
      <c r="N381" s="68">
        <v>2</v>
      </c>
      <c r="O381" s="68">
        <v>4</v>
      </c>
      <c r="P381" s="68">
        <v>0</v>
      </c>
      <c r="Q381" s="97">
        <v>0</v>
      </c>
      <c r="R381" s="97">
        <v>0</v>
      </c>
      <c r="S381" s="97">
        <v>0</v>
      </c>
      <c r="T381" s="97">
        <v>40.200000000000003</v>
      </c>
      <c r="U381" s="97">
        <v>48</v>
      </c>
      <c r="V381" s="97">
        <v>23</v>
      </c>
      <c r="W381" s="97">
        <v>5</v>
      </c>
      <c r="X381" s="97">
        <v>29</v>
      </c>
      <c r="Y381" s="97">
        <v>8</v>
      </c>
      <c r="Z381" s="27">
        <v>5.1492537313432836</v>
      </c>
      <c r="AA381" s="27">
        <v>1.3930348258706466</v>
      </c>
      <c r="AB381" s="27">
        <v>0.95238095238095233</v>
      </c>
      <c r="AC381" s="27">
        <v>0</v>
      </c>
      <c r="AD381" s="27">
        <v>0</v>
      </c>
      <c r="AE381" s="27">
        <v>0</v>
      </c>
      <c r="AF381" s="27">
        <v>0</v>
      </c>
      <c r="AG381" s="27">
        <v>1.2831858407079646</v>
      </c>
      <c r="AH381" s="27">
        <v>-0.5786432626383381</v>
      </c>
      <c r="AI381" s="27">
        <v>-0.70537097676548699</v>
      </c>
      <c r="AJ381" s="27">
        <v>0.95155255368509151</v>
      </c>
      <c r="AK381" s="97">
        <v>380</v>
      </c>
      <c r="AL381" s="27">
        <v>0.95155255368509151</v>
      </c>
      <c r="AM381" s="28">
        <v>245</v>
      </c>
      <c r="AN381" s="28" t="s">
        <v>12734</v>
      </c>
      <c r="AO381" s="27">
        <v>7.7314063767477226</v>
      </c>
      <c r="AP381" s="27">
        <v>-6.7798538230626306</v>
      </c>
      <c r="AQ381" s="97">
        <v>380</v>
      </c>
      <c r="AR381" s="27">
        <v>0</v>
      </c>
      <c r="AS381" s="43">
        <v>-8.9032078805063382</v>
      </c>
      <c r="AT381" s="27"/>
      <c r="AU381" s="27">
        <v>0</v>
      </c>
      <c r="AV381" s="43">
        <v>0</v>
      </c>
      <c r="AW381" s="114">
        <v>0</v>
      </c>
      <c r="AX381" s="172">
        <v>755</v>
      </c>
      <c r="AY381" s="114">
        <v>0</v>
      </c>
      <c r="AZ381" s="165">
        <v>0</v>
      </c>
      <c r="BA381" s="165">
        <v>0</v>
      </c>
      <c r="BB381" s="105"/>
    </row>
    <row r="382" spans="1:54">
      <c r="A382" s="223" t="s">
        <v>11944</v>
      </c>
      <c r="B382" s="33" t="s">
        <v>4360</v>
      </c>
      <c r="C382" s="33" t="s">
        <v>11945</v>
      </c>
      <c r="D382" s="122" t="s">
        <v>11112</v>
      </c>
      <c r="E382" s="33" t="s">
        <v>1378</v>
      </c>
      <c r="F382" s="115" t="s">
        <v>3643</v>
      </c>
      <c r="G382" s="1" t="s">
        <v>1367</v>
      </c>
      <c r="H382" s="115">
        <v>19848</v>
      </c>
      <c r="I382" s="115" t="s">
        <v>11946</v>
      </c>
      <c r="J382" s="115" t="e">
        <v>#VALUE!</v>
      </c>
      <c r="K382" s="115" t="s">
        <v>11509</v>
      </c>
      <c r="L382" s="178">
        <v>29</v>
      </c>
      <c r="M382" s="178">
        <v>1</v>
      </c>
      <c r="N382" s="116">
        <v>0</v>
      </c>
      <c r="O382" s="116">
        <v>1</v>
      </c>
      <c r="P382" s="116">
        <v>0</v>
      </c>
      <c r="Q382" s="116">
        <v>0</v>
      </c>
      <c r="R382" s="116">
        <v>2</v>
      </c>
      <c r="S382" s="116">
        <v>2</v>
      </c>
      <c r="T382" s="116">
        <v>30.1</v>
      </c>
      <c r="U382" s="116">
        <v>27</v>
      </c>
      <c r="V382" s="116">
        <v>15</v>
      </c>
      <c r="W382" s="116">
        <v>1</v>
      </c>
      <c r="X382" s="116">
        <v>57</v>
      </c>
      <c r="Y382" s="116">
        <v>26</v>
      </c>
      <c r="Z382" s="117">
        <v>4.485049833887043</v>
      </c>
      <c r="AA382" s="117">
        <v>1.760797342192691</v>
      </c>
      <c r="AB382" s="117">
        <v>0</v>
      </c>
      <c r="AC382" s="117">
        <v>0</v>
      </c>
      <c r="AD382" s="117">
        <v>0</v>
      </c>
      <c r="AE382" s="117">
        <v>0</v>
      </c>
      <c r="AF382" s="117">
        <v>0</v>
      </c>
      <c r="AG382" s="117">
        <v>2.5221238938053094</v>
      </c>
      <c r="AH382" s="117">
        <v>-0.10393990263713286</v>
      </c>
      <c r="AI382" s="117">
        <v>-1.4935612270692642</v>
      </c>
      <c r="AJ382" s="117">
        <v>0.9246227640989122</v>
      </c>
      <c r="AK382" s="116">
        <v>381</v>
      </c>
      <c r="AL382" s="117">
        <v>0.9246227640989122</v>
      </c>
      <c r="AM382" s="120">
        <v>246</v>
      </c>
      <c r="AN382" s="120" t="s">
        <v>12734</v>
      </c>
      <c r="AO382" s="34">
        <v>7.7314063767477226</v>
      </c>
      <c r="AP382" s="117">
        <v>-6.8067836126488102</v>
      </c>
      <c r="AQ382" s="116">
        <v>381</v>
      </c>
      <c r="AR382" s="117">
        <v>0</v>
      </c>
      <c r="AS382" s="118">
        <v>-8.9425437292444094</v>
      </c>
      <c r="AT382" s="117"/>
      <c r="AU382" s="117">
        <v>0</v>
      </c>
      <c r="AV382" s="118">
        <v>0</v>
      </c>
      <c r="AW382" s="121">
        <v>659.33</v>
      </c>
      <c r="AX382" s="173">
        <v>757</v>
      </c>
      <c r="AY382" s="121">
        <v>-97.669999999999959</v>
      </c>
      <c r="AZ382" s="166">
        <v>540</v>
      </c>
      <c r="BA382" s="166">
        <v>699</v>
      </c>
      <c r="BB382" s="121"/>
    </row>
    <row r="383" spans="1:54">
      <c r="A383" s="185" t="s">
        <v>11264</v>
      </c>
      <c r="B383" s="33" t="s">
        <v>11265</v>
      </c>
      <c r="C383" s="33" t="s">
        <v>4287</v>
      </c>
      <c r="D383" s="122" t="s">
        <v>11134</v>
      </c>
      <c r="E383" s="33" t="s">
        <v>1471</v>
      </c>
      <c r="F383" s="1" t="s">
        <v>6289</v>
      </c>
      <c r="G383" s="1" t="s">
        <v>1367</v>
      </c>
      <c r="H383" s="1">
        <v>19546</v>
      </c>
      <c r="I383" s="1" t="s">
        <v>11789</v>
      </c>
      <c r="J383" s="1" t="e">
        <v>#VALUE!</v>
      </c>
      <c r="K383" s="1" t="s">
        <v>11266</v>
      </c>
      <c r="L383" s="176">
        <v>15</v>
      </c>
      <c r="M383" s="176">
        <v>3</v>
      </c>
      <c r="N383" s="68">
        <v>1</v>
      </c>
      <c r="O383" s="68">
        <v>1</v>
      </c>
      <c r="P383" s="68">
        <v>0</v>
      </c>
      <c r="Q383" s="68">
        <v>1</v>
      </c>
      <c r="R383" s="68">
        <v>0</v>
      </c>
      <c r="S383" s="68">
        <v>1</v>
      </c>
      <c r="T383" s="68">
        <v>36.200000000000003</v>
      </c>
      <c r="U383" s="68">
        <v>39</v>
      </c>
      <c r="V383" s="68">
        <v>18</v>
      </c>
      <c r="W383" s="68">
        <v>2</v>
      </c>
      <c r="X383" s="68">
        <v>34</v>
      </c>
      <c r="Y383" s="68">
        <v>18</v>
      </c>
      <c r="Z383" s="5">
        <v>4.4751381215469612</v>
      </c>
      <c r="AA383" s="5">
        <v>1.5745856353591159</v>
      </c>
      <c r="AB383" s="5">
        <v>0.47619047619047616</v>
      </c>
      <c r="AC383" s="5">
        <v>0</v>
      </c>
      <c r="AD383" s="5">
        <v>0.26315789473684209</v>
      </c>
      <c r="AE383" s="5">
        <v>0</v>
      </c>
      <c r="AF383" s="5">
        <v>0</v>
      </c>
      <c r="AG383" s="5">
        <v>1.5044247787610618</v>
      </c>
      <c r="AH383" s="5">
        <v>-0.133608248971401</v>
      </c>
      <c r="AI383" s="5">
        <v>-1.1929390945956209</v>
      </c>
      <c r="AJ383" s="5">
        <v>0.91722580612135807</v>
      </c>
      <c r="AK383" s="68">
        <v>382</v>
      </c>
      <c r="AL383" s="5">
        <v>0.91722580612135807</v>
      </c>
      <c r="AM383" s="17">
        <v>247</v>
      </c>
      <c r="AN383" s="17" t="s">
        <v>12734</v>
      </c>
      <c r="AO383" s="5">
        <v>7.7314063767477226</v>
      </c>
      <c r="AP383" s="5">
        <v>-6.8141805706263643</v>
      </c>
      <c r="AQ383" s="68">
        <v>382</v>
      </c>
      <c r="AR383" s="14">
        <v>0</v>
      </c>
      <c r="AS383" s="42">
        <v>-8.9533483298223615</v>
      </c>
      <c r="AT383" s="19"/>
      <c r="AU383" s="19">
        <v>0</v>
      </c>
      <c r="AV383" s="42">
        <v>0</v>
      </c>
      <c r="AW383" s="114">
        <v>531.16999999999996</v>
      </c>
      <c r="AX383" s="172">
        <v>758</v>
      </c>
      <c r="AY383" s="114">
        <v>-226.83000000000004</v>
      </c>
      <c r="AZ383" s="165">
        <v>486</v>
      </c>
      <c r="BA383" s="165">
        <v>662</v>
      </c>
      <c r="BB383" s="73"/>
    </row>
    <row r="384" spans="1:54">
      <c r="A384" s="185" t="s">
        <v>11581</v>
      </c>
      <c r="B384" s="33" t="s">
        <v>11582</v>
      </c>
      <c r="C384" s="33" t="s">
        <v>5187</v>
      </c>
      <c r="D384" s="122" t="s">
        <v>10498</v>
      </c>
      <c r="E384" s="33" t="s">
        <v>1421</v>
      </c>
      <c r="F384" s="1" t="s">
        <v>3643</v>
      </c>
      <c r="G384" s="1" t="s">
        <v>1367</v>
      </c>
      <c r="H384" s="1">
        <v>12857</v>
      </c>
      <c r="I384" s="1" t="s">
        <v>11583</v>
      </c>
      <c r="J384" s="1" t="e">
        <v>#VALUE!</v>
      </c>
      <c r="K384" s="1" t="s">
        <v>11398</v>
      </c>
      <c r="L384" s="176">
        <v>55</v>
      </c>
      <c r="M384" s="176">
        <v>0</v>
      </c>
      <c r="N384" s="68">
        <v>1</v>
      </c>
      <c r="O384" s="68">
        <v>1</v>
      </c>
      <c r="P384" s="68">
        <v>0</v>
      </c>
      <c r="Q384" s="68">
        <v>4</v>
      </c>
      <c r="R384" s="68">
        <v>9</v>
      </c>
      <c r="S384" s="68">
        <v>13</v>
      </c>
      <c r="T384" s="68">
        <v>58</v>
      </c>
      <c r="U384" s="68">
        <v>66</v>
      </c>
      <c r="V384" s="68">
        <v>37</v>
      </c>
      <c r="W384" s="68">
        <v>8</v>
      </c>
      <c r="X384" s="68">
        <v>63</v>
      </c>
      <c r="Y384" s="68">
        <v>29</v>
      </c>
      <c r="Z384" s="5">
        <v>5.7413793103448274</v>
      </c>
      <c r="AA384" s="5">
        <v>1.6379310344827587</v>
      </c>
      <c r="AB384" s="5">
        <v>0.47619047619047616</v>
      </c>
      <c r="AC384" s="5">
        <v>0</v>
      </c>
      <c r="AD384" s="5">
        <v>1.0526315789473684</v>
      </c>
      <c r="AE384" s="5">
        <v>0</v>
      </c>
      <c r="AF384" s="5">
        <v>0</v>
      </c>
      <c r="AG384" s="5">
        <v>2.7876106194690262</v>
      </c>
      <c r="AH384" s="5">
        <v>-1.3828158152063539</v>
      </c>
      <c r="AI384" s="5">
        <v>-2.0262860957042776</v>
      </c>
      <c r="AJ384" s="5">
        <v>0.90733076369623911</v>
      </c>
      <c r="AK384" s="68">
        <v>383</v>
      </c>
      <c r="AL384" s="5">
        <v>0.90733076369623911</v>
      </c>
      <c r="AM384" s="17">
        <v>248</v>
      </c>
      <c r="AN384" s="17" t="s">
        <v>12734</v>
      </c>
      <c r="AO384" s="5">
        <v>7.7314063767477226</v>
      </c>
      <c r="AP384" s="5">
        <v>-6.8240756130514839</v>
      </c>
      <c r="AQ384" s="68">
        <v>383</v>
      </c>
      <c r="AR384" s="14">
        <v>0</v>
      </c>
      <c r="AS384" s="42">
        <v>-8.9678018364435594</v>
      </c>
      <c r="AT384" s="19"/>
      <c r="AU384" s="19">
        <v>0</v>
      </c>
      <c r="AV384" s="42">
        <v>0</v>
      </c>
      <c r="AW384" s="114">
        <v>743.17</v>
      </c>
      <c r="AX384" s="172">
        <v>759</v>
      </c>
      <c r="AY384" s="114">
        <v>-15.830000000000041</v>
      </c>
      <c r="AZ384" s="165">
        <v>704</v>
      </c>
      <c r="BA384" s="165">
        <v>704</v>
      </c>
      <c r="BB384" s="73"/>
    </row>
    <row r="385" spans="1:54">
      <c r="A385" s="185" t="s">
        <v>10350</v>
      </c>
      <c r="B385" s="33" t="s">
        <v>10351</v>
      </c>
      <c r="C385" s="33" t="s">
        <v>4164</v>
      </c>
      <c r="D385" s="122" t="s">
        <v>10172</v>
      </c>
      <c r="E385" s="33" t="s">
        <v>1428</v>
      </c>
      <c r="F385" s="1" t="s">
        <v>6289</v>
      </c>
      <c r="G385" s="1" t="s">
        <v>1367</v>
      </c>
      <c r="H385" s="1">
        <v>18655</v>
      </c>
      <c r="I385" s="1" t="s">
        <v>10203</v>
      </c>
      <c r="J385" s="1" t="e">
        <v>#VALUE!</v>
      </c>
      <c r="K385" s="1" t="s">
        <v>10352</v>
      </c>
      <c r="L385" s="176">
        <v>36</v>
      </c>
      <c r="M385" s="176">
        <v>0</v>
      </c>
      <c r="N385" s="68">
        <v>3</v>
      </c>
      <c r="O385" s="68">
        <v>4</v>
      </c>
      <c r="P385" s="68">
        <v>0</v>
      </c>
      <c r="Q385" s="68">
        <v>5</v>
      </c>
      <c r="R385" s="68">
        <v>5</v>
      </c>
      <c r="S385" s="68">
        <v>10</v>
      </c>
      <c r="T385" s="68">
        <v>29.1</v>
      </c>
      <c r="U385" s="68">
        <v>36</v>
      </c>
      <c r="V385" s="68">
        <v>23</v>
      </c>
      <c r="W385" s="68">
        <v>3</v>
      </c>
      <c r="X385" s="68">
        <v>35</v>
      </c>
      <c r="Y385" s="68">
        <v>23</v>
      </c>
      <c r="Z385" s="5">
        <v>7.1134020618556697</v>
      </c>
      <c r="AA385" s="5">
        <v>2.0274914089347078</v>
      </c>
      <c r="AB385" s="27">
        <v>1.4285714285714286</v>
      </c>
      <c r="AC385" s="27">
        <v>0</v>
      </c>
      <c r="AD385" s="27">
        <v>1.3157894736842106</v>
      </c>
      <c r="AE385" s="27">
        <v>0</v>
      </c>
      <c r="AF385" s="27">
        <v>0</v>
      </c>
      <c r="AG385" s="27">
        <v>1.5486725663716814</v>
      </c>
      <c r="AH385" s="5">
        <v>-1.3019925827079009</v>
      </c>
      <c r="AI385" s="5">
        <v>-2.0845688216837455</v>
      </c>
      <c r="AJ385" s="27">
        <v>0.90647206423567495</v>
      </c>
      <c r="AK385" s="97">
        <v>384</v>
      </c>
      <c r="AL385" s="27">
        <v>0.90647206423567495</v>
      </c>
      <c r="AM385" s="28">
        <v>249</v>
      </c>
      <c r="AN385" s="28" t="s">
        <v>12734</v>
      </c>
      <c r="AO385" s="27">
        <v>7.7314063767477226</v>
      </c>
      <c r="AP385" s="27">
        <v>-6.8249343125120472</v>
      </c>
      <c r="AQ385" s="97">
        <v>384</v>
      </c>
      <c r="AR385" s="27">
        <v>0</v>
      </c>
      <c r="AS385" s="43">
        <v>-8.9690561229645915</v>
      </c>
      <c r="AT385" s="27"/>
      <c r="AU385" s="27">
        <v>0</v>
      </c>
      <c r="AV385" s="43">
        <v>0</v>
      </c>
      <c r="AW385" s="114">
        <v>748.5</v>
      </c>
      <c r="AX385" s="172">
        <v>760</v>
      </c>
      <c r="AY385" s="114">
        <v>-11.5</v>
      </c>
      <c r="AZ385" s="165">
        <v>737</v>
      </c>
      <c r="BA385" s="165">
        <v>750</v>
      </c>
      <c r="BB385" s="73"/>
    </row>
    <row r="386" spans="1:54">
      <c r="A386" s="224" t="s">
        <v>12127</v>
      </c>
      <c r="B386" s="1" t="s">
        <v>12129</v>
      </c>
      <c r="C386" s="1" t="s">
        <v>4432</v>
      </c>
      <c r="D386" s="122" t="s">
        <v>12128</v>
      </c>
      <c r="E386" s="1" t="s">
        <v>1467</v>
      </c>
      <c r="F386" s="1" t="s">
        <v>6289</v>
      </c>
      <c r="G386" s="1" t="s">
        <v>1367</v>
      </c>
      <c r="H386" s="1">
        <v>9149</v>
      </c>
      <c r="I386" s="1" t="s">
        <v>12130</v>
      </c>
      <c r="J386" s="1" t="e">
        <v>#VALUE!</v>
      </c>
      <c r="K386" s="1" t="s">
        <v>12131</v>
      </c>
      <c r="L386" s="176">
        <v>7</v>
      </c>
      <c r="M386" s="176">
        <v>7</v>
      </c>
      <c r="N386" s="68">
        <v>2</v>
      </c>
      <c r="O386" s="68">
        <v>3</v>
      </c>
      <c r="P386" s="68">
        <v>0</v>
      </c>
      <c r="Q386" s="68">
        <v>0</v>
      </c>
      <c r="R386" s="68">
        <v>0</v>
      </c>
      <c r="S386" s="68">
        <v>0</v>
      </c>
      <c r="T386" s="68">
        <v>33.1</v>
      </c>
      <c r="U386" s="68">
        <v>34</v>
      </c>
      <c r="V386" s="68">
        <v>18</v>
      </c>
      <c r="W386" s="68">
        <v>9</v>
      </c>
      <c r="X386" s="68">
        <v>24</v>
      </c>
      <c r="Y386" s="68">
        <v>14</v>
      </c>
      <c r="Z386" s="5">
        <v>4.8942598187311175</v>
      </c>
      <c r="AA386" s="5">
        <v>1.4501510574018126</v>
      </c>
      <c r="AB386" s="5">
        <v>0.95238095238095233</v>
      </c>
      <c r="AC386" s="5">
        <v>0</v>
      </c>
      <c r="AD386" s="5">
        <v>0</v>
      </c>
      <c r="AE386" s="5">
        <v>0</v>
      </c>
      <c r="AF386" s="5">
        <v>0</v>
      </c>
      <c r="AG386" s="5">
        <v>1.0619469026548671</v>
      </c>
      <c r="AH386" s="5">
        <v>-0.33383316531071322</v>
      </c>
      <c r="AI386" s="5">
        <v>-0.78041953732677638</v>
      </c>
      <c r="AJ386" s="5">
        <v>0.90007515239833014</v>
      </c>
      <c r="AK386" s="68">
        <v>385</v>
      </c>
      <c r="AL386" s="5">
        <v>0.90007515239833014</v>
      </c>
      <c r="AM386" s="17">
        <v>250</v>
      </c>
      <c r="AN386" s="17" t="s">
        <v>12734</v>
      </c>
      <c r="AO386" s="5">
        <v>7.7314063767477226</v>
      </c>
      <c r="AP386" s="5">
        <v>-6.8313312243493929</v>
      </c>
      <c r="AQ386" s="68">
        <v>385</v>
      </c>
      <c r="AR386" s="14">
        <v>0</v>
      </c>
      <c r="AS386" s="42">
        <v>-8.9783999745241942</v>
      </c>
      <c r="AT386" s="19"/>
      <c r="AU386" s="19">
        <v>0</v>
      </c>
      <c r="AV386" s="42">
        <v>0</v>
      </c>
      <c r="AW386" s="114">
        <v>0</v>
      </c>
      <c r="AX386" s="172">
        <v>761</v>
      </c>
      <c r="AY386" s="114">
        <v>0</v>
      </c>
      <c r="AZ386" s="165">
        <v>0</v>
      </c>
      <c r="BA386" s="165">
        <v>0</v>
      </c>
      <c r="BB386" s="73"/>
    </row>
    <row r="387" spans="1:54">
      <c r="A387" s="185" t="s">
        <v>10632</v>
      </c>
      <c r="B387" s="33" t="s">
        <v>10633</v>
      </c>
      <c r="C387" s="33" t="s">
        <v>5272</v>
      </c>
      <c r="D387" s="122" t="s">
        <v>10425</v>
      </c>
      <c r="E387" s="33" t="s">
        <v>1435</v>
      </c>
      <c r="F387" s="1" t="s">
        <v>3643</v>
      </c>
      <c r="G387" s="1" t="s">
        <v>1367</v>
      </c>
      <c r="H387" s="1">
        <v>18356</v>
      </c>
      <c r="I387" s="1" t="s">
        <v>10634</v>
      </c>
      <c r="J387" s="1" t="e">
        <v>#VALUE!</v>
      </c>
      <c r="K387" s="1" t="s">
        <v>11151</v>
      </c>
      <c r="L387" s="176">
        <v>19</v>
      </c>
      <c r="M387" s="176">
        <v>13</v>
      </c>
      <c r="N387" s="68">
        <v>4</v>
      </c>
      <c r="O387" s="68">
        <v>10</v>
      </c>
      <c r="P387" s="68">
        <v>0</v>
      </c>
      <c r="Q387" s="68">
        <v>0</v>
      </c>
      <c r="R387" s="68">
        <v>0</v>
      </c>
      <c r="S387" s="68">
        <v>0</v>
      </c>
      <c r="T387" s="68">
        <v>82.2</v>
      </c>
      <c r="U387" s="68">
        <v>92</v>
      </c>
      <c r="V387" s="68">
        <v>59</v>
      </c>
      <c r="W387" s="68">
        <v>24</v>
      </c>
      <c r="X387" s="68">
        <v>75</v>
      </c>
      <c r="Y387" s="68">
        <v>27</v>
      </c>
      <c r="Z387" s="5">
        <v>6.4598540145985401</v>
      </c>
      <c r="AA387" s="5">
        <v>1.4476885644768855</v>
      </c>
      <c r="AB387" s="27">
        <v>1.9047619047619047</v>
      </c>
      <c r="AC387" s="27">
        <v>0</v>
      </c>
      <c r="AD387" s="27">
        <v>0</v>
      </c>
      <c r="AE387" s="27">
        <v>0</v>
      </c>
      <c r="AF387" s="27">
        <v>0</v>
      </c>
      <c r="AG387" s="27">
        <v>3.3185840707964598</v>
      </c>
      <c r="AH387" s="5">
        <v>-2.8426150646924988</v>
      </c>
      <c r="AI387" s="5">
        <v>-1.5005043253498642</v>
      </c>
      <c r="AJ387" s="27">
        <v>0.88022658551600186</v>
      </c>
      <c r="AK387" s="97">
        <v>386</v>
      </c>
      <c r="AL387" s="27">
        <v>0.88022658551600186</v>
      </c>
      <c r="AM387" s="28">
        <v>251</v>
      </c>
      <c r="AN387" s="28" t="s">
        <v>12734</v>
      </c>
      <c r="AO387" s="27">
        <v>7.7314063767477226</v>
      </c>
      <c r="AP387" s="27">
        <v>-6.8511797912317203</v>
      </c>
      <c r="AQ387" s="97">
        <v>386</v>
      </c>
      <c r="AR387" s="27">
        <v>0</v>
      </c>
      <c r="AS387" s="43">
        <v>-9.0073924113960899</v>
      </c>
      <c r="AT387" s="27"/>
      <c r="AU387" s="27">
        <v>0</v>
      </c>
      <c r="AV387" s="43">
        <v>0</v>
      </c>
      <c r="AW387" s="114">
        <v>732.83</v>
      </c>
      <c r="AX387" s="172">
        <v>764</v>
      </c>
      <c r="AY387" s="114">
        <v>-31.169999999999959</v>
      </c>
      <c r="AZ387" s="165">
        <v>660</v>
      </c>
      <c r="BA387" s="165">
        <v>748</v>
      </c>
      <c r="BB387" s="73"/>
    </row>
    <row r="388" spans="1:54">
      <c r="A388" s="185" t="s">
        <v>1689</v>
      </c>
      <c r="B388" s="33" t="s">
        <v>5242</v>
      </c>
      <c r="C388" s="33" t="s">
        <v>4499</v>
      </c>
      <c r="D388" s="122" t="s">
        <v>967</v>
      </c>
      <c r="E388" s="33" t="s">
        <v>1419</v>
      </c>
      <c r="F388" s="1" t="s">
        <v>6289</v>
      </c>
      <c r="G388" s="1" t="s">
        <v>1367</v>
      </c>
      <c r="H388" s="1">
        <v>3840</v>
      </c>
      <c r="I388" s="1" t="s">
        <v>7154</v>
      </c>
      <c r="J388" s="1" t="e">
        <v>#VALUE!</v>
      </c>
      <c r="K388" s="1" t="s">
        <v>3152</v>
      </c>
      <c r="L388" s="176">
        <v>30</v>
      </c>
      <c r="M388" s="176">
        <v>0</v>
      </c>
      <c r="N388" s="68">
        <v>3</v>
      </c>
      <c r="O388" s="68">
        <v>1</v>
      </c>
      <c r="P388" s="68">
        <v>0</v>
      </c>
      <c r="Q388" s="68">
        <v>0</v>
      </c>
      <c r="R388" s="68">
        <v>4</v>
      </c>
      <c r="S388" s="68">
        <v>4</v>
      </c>
      <c r="T388" s="68">
        <v>23.1</v>
      </c>
      <c r="U388" s="68">
        <v>21</v>
      </c>
      <c r="V388" s="68">
        <v>13</v>
      </c>
      <c r="W388" s="68">
        <v>4</v>
      </c>
      <c r="X388" s="68">
        <v>18</v>
      </c>
      <c r="Y388" s="68">
        <v>18</v>
      </c>
      <c r="Z388" s="5">
        <v>5.0649350649350646</v>
      </c>
      <c r="AA388" s="5">
        <v>1.6883116883116882</v>
      </c>
      <c r="AB388" s="5">
        <v>1.4285714285714286</v>
      </c>
      <c r="AC388" s="5">
        <v>0</v>
      </c>
      <c r="AD388" s="5">
        <v>0</v>
      </c>
      <c r="AE388" s="5">
        <v>0</v>
      </c>
      <c r="AF388" s="5">
        <v>0</v>
      </c>
      <c r="AG388" s="5">
        <v>0.79646017699115035</v>
      </c>
      <c r="AH388" s="5">
        <v>-0.27489970645095541</v>
      </c>
      <c r="AI388" s="5">
        <v>-1.072995582937041</v>
      </c>
      <c r="AJ388" s="5">
        <v>0.87713631617458265</v>
      </c>
      <c r="AK388" s="68">
        <v>387</v>
      </c>
      <c r="AL388" s="5">
        <v>0.87713631617458265</v>
      </c>
      <c r="AM388" s="17">
        <v>252</v>
      </c>
      <c r="AN388" s="17" t="s">
        <v>12734</v>
      </c>
      <c r="AO388" s="5">
        <v>7.7314063767477226</v>
      </c>
      <c r="AP388" s="5">
        <v>-6.8542700605731399</v>
      </c>
      <c r="AQ388" s="68">
        <v>387</v>
      </c>
      <c r="AR388" s="14">
        <v>0</v>
      </c>
      <c r="AS388" s="42">
        <v>-9.0119063110307298</v>
      </c>
      <c r="AT388" s="19"/>
      <c r="AU388" s="19">
        <v>0</v>
      </c>
      <c r="AV388" s="42">
        <v>0</v>
      </c>
      <c r="AW388" s="114">
        <v>0</v>
      </c>
      <c r="AX388" s="172">
        <v>765</v>
      </c>
      <c r="AY388" s="114">
        <v>0</v>
      </c>
      <c r="AZ388" s="165">
        <v>0</v>
      </c>
      <c r="BA388" s="165">
        <v>0</v>
      </c>
      <c r="BB388" s="73"/>
    </row>
    <row r="389" spans="1:54">
      <c r="A389" s="185" t="s">
        <v>1646</v>
      </c>
      <c r="B389" s="33" t="s">
        <v>4135</v>
      </c>
      <c r="C389" s="33" t="s">
        <v>4906</v>
      </c>
      <c r="D389" s="122" t="s">
        <v>852</v>
      </c>
      <c r="E389" s="33" t="s">
        <v>1467</v>
      </c>
      <c r="F389" s="1" t="s">
        <v>6289</v>
      </c>
      <c r="G389" s="1" t="s">
        <v>1367</v>
      </c>
      <c r="H389" s="1">
        <v>7441</v>
      </c>
      <c r="I389" s="1" t="s">
        <v>8098</v>
      </c>
      <c r="J389" s="1" t="e">
        <v>#VALUE!</v>
      </c>
      <c r="K389" s="1" t="s">
        <v>3115</v>
      </c>
      <c r="L389" s="176">
        <v>50</v>
      </c>
      <c r="M389" s="176">
        <v>0</v>
      </c>
      <c r="N389" s="68">
        <v>1</v>
      </c>
      <c r="O389" s="68">
        <v>6</v>
      </c>
      <c r="P389" s="68">
        <v>0</v>
      </c>
      <c r="Q389" s="68">
        <v>15</v>
      </c>
      <c r="R389" s="68">
        <v>0</v>
      </c>
      <c r="S389" s="68">
        <v>15</v>
      </c>
      <c r="T389" s="68">
        <v>42.2</v>
      </c>
      <c r="U389" s="68">
        <v>51</v>
      </c>
      <c r="V389" s="68">
        <v>41</v>
      </c>
      <c r="W389" s="68">
        <v>7</v>
      </c>
      <c r="X389" s="68">
        <v>42</v>
      </c>
      <c r="Y389" s="68">
        <v>29</v>
      </c>
      <c r="Z389" s="5">
        <v>8.7440758293838865</v>
      </c>
      <c r="AA389" s="5">
        <v>1.8957345971563979</v>
      </c>
      <c r="AB389" s="34">
        <v>0.47619047619047616</v>
      </c>
      <c r="AC389" s="34">
        <v>0</v>
      </c>
      <c r="AD389" s="34">
        <v>3.9473684210526319</v>
      </c>
      <c r="AE389" s="34">
        <v>0</v>
      </c>
      <c r="AF389" s="34">
        <v>0</v>
      </c>
      <c r="AG389" s="34">
        <v>1.8584070796460175</v>
      </c>
      <c r="AH389" s="5">
        <v>-2.9724164092559442</v>
      </c>
      <c r="AI389" s="5">
        <v>-2.4346037269960119</v>
      </c>
      <c r="AJ389" s="34">
        <v>0.87494584063716951</v>
      </c>
      <c r="AK389" s="106">
        <v>388</v>
      </c>
      <c r="AL389" s="34">
        <v>0.87494584063716951</v>
      </c>
      <c r="AM389" s="35">
        <v>253</v>
      </c>
      <c r="AN389" s="35" t="s">
        <v>12734</v>
      </c>
      <c r="AO389" s="34">
        <v>7.7314063767477226</v>
      </c>
      <c r="AP389" s="34">
        <v>-6.8564605361105535</v>
      </c>
      <c r="AQ389" s="106">
        <v>388</v>
      </c>
      <c r="AR389" s="34">
        <v>0</v>
      </c>
      <c r="AS389" s="44">
        <v>-9.0151058983920951</v>
      </c>
      <c r="AT389" s="34"/>
      <c r="AU389" s="34">
        <v>0</v>
      </c>
      <c r="AV389" s="44">
        <v>0</v>
      </c>
      <c r="AW389" s="114">
        <v>451.17</v>
      </c>
      <c r="AX389" s="172">
        <v>766</v>
      </c>
      <c r="AY389" s="114">
        <v>-314.83</v>
      </c>
      <c r="AZ389" s="165">
        <v>406</v>
      </c>
      <c r="BA389" s="165">
        <v>488</v>
      </c>
      <c r="BB389" s="73"/>
    </row>
    <row r="390" spans="1:54">
      <c r="A390" s="185" t="s">
        <v>2374</v>
      </c>
      <c r="B390" s="33" t="s">
        <v>4970</v>
      </c>
      <c r="C390" s="33" t="s">
        <v>4260</v>
      </c>
      <c r="D390" s="122" t="s">
        <v>1187</v>
      </c>
      <c r="E390" s="33" t="s">
        <v>1385</v>
      </c>
      <c r="F390" s="1" t="s">
        <v>6289</v>
      </c>
      <c r="G390" s="1" t="s">
        <v>1367</v>
      </c>
      <c r="H390" s="1">
        <v>11760</v>
      </c>
      <c r="I390" s="1" t="s">
        <v>7276</v>
      </c>
      <c r="J390" s="1" t="e">
        <v>#VALUE!</v>
      </c>
      <c r="K390" s="1" t="s">
        <v>3782</v>
      </c>
      <c r="L390" s="176">
        <v>25</v>
      </c>
      <c r="M390" s="176">
        <v>21</v>
      </c>
      <c r="N390" s="68">
        <v>4</v>
      </c>
      <c r="O390" s="68">
        <v>7</v>
      </c>
      <c r="P390" s="68">
        <v>0</v>
      </c>
      <c r="Q390" s="68">
        <v>1</v>
      </c>
      <c r="R390" s="68">
        <v>0</v>
      </c>
      <c r="S390" s="68">
        <v>1</v>
      </c>
      <c r="T390" s="68">
        <v>114</v>
      </c>
      <c r="U390" s="68">
        <v>126</v>
      </c>
      <c r="V390" s="68">
        <v>79</v>
      </c>
      <c r="W390" s="68">
        <v>32</v>
      </c>
      <c r="X390" s="68">
        <v>120</v>
      </c>
      <c r="Y390" s="68">
        <v>55</v>
      </c>
      <c r="Z390" s="5">
        <v>6.2368421052631575</v>
      </c>
      <c r="AA390" s="5">
        <v>1.5877192982456141</v>
      </c>
      <c r="AB390" s="5">
        <v>1.9047619047619047</v>
      </c>
      <c r="AC390" s="5">
        <v>0</v>
      </c>
      <c r="AD390" s="5">
        <v>0.26315789473684209</v>
      </c>
      <c r="AE390" s="5">
        <v>0</v>
      </c>
      <c r="AF390" s="5">
        <v>0</v>
      </c>
      <c r="AG390" s="5">
        <v>5.3097345132743357</v>
      </c>
      <c r="AH390" s="5">
        <v>-3.4985963239578242</v>
      </c>
      <c r="AI390" s="5">
        <v>-3.155845538470889</v>
      </c>
      <c r="AJ390" s="5">
        <v>0.82321245034436918</v>
      </c>
      <c r="AK390" s="68">
        <v>389</v>
      </c>
      <c r="AL390" s="5">
        <v>0.82321245034436918</v>
      </c>
      <c r="AM390" s="17">
        <v>254</v>
      </c>
      <c r="AN390" s="17" t="s">
        <v>12734</v>
      </c>
      <c r="AO390" s="5">
        <v>7.7314063767477226</v>
      </c>
      <c r="AP390" s="5">
        <v>-6.9081939264033529</v>
      </c>
      <c r="AQ390" s="68">
        <v>389</v>
      </c>
      <c r="AR390" s="14">
        <v>0</v>
      </c>
      <c r="AS390" s="42">
        <v>-9.0906719108465541</v>
      </c>
      <c r="AT390" s="19"/>
      <c r="AU390" s="19">
        <v>0</v>
      </c>
      <c r="AV390" s="42">
        <v>0</v>
      </c>
      <c r="AW390" s="114">
        <v>641.5</v>
      </c>
      <c r="AX390" s="172">
        <v>768</v>
      </c>
      <c r="AY390" s="114">
        <v>-126.5</v>
      </c>
      <c r="AZ390" s="165">
        <v>598</v>
      </c>
      <c r="BA390" s="165">
        <v>686</v>
      </c>
      <c r="BB390" s="73"/>
    </row>
    <row r="391" spans="1:54">
      <c r="A391" s="185" t="s">
        <v>9880</v>
      </c>
      <c r="B391" s="33" t="s">
        <v>9881</v>
      </c>
      <c r="C391" s="33" t="s">
        <v>5607</v>
      </c>
      <c r="D391" s="122" t="s">
        <v>8446</v>
      </c>
      <c r="E391" s="33" t="s">
        <v>1371</v>
      </c>
      <c r="F391" s="1" t="s">
        <v>6289</v>
      </c>
      <c r="G391" s="1" t="s">
        <v>1367</v>
      </c>
      <c r="H391" s="1">
        <v>13767</v>
      </c>
      <c r="I391" s="1" t="s">
        <v>8883</v>
      </c>
      <c r="J391" s="1" t="e">
        <v>#VALUE!</v>
      </c>
      <c r="K391" s="1" t="s">
        <v>9882</v>
      </c>
      <c r="L391" s="176">
        <v>21</v>
      </c>
      <c r="M391" s="176">
        <v>0</v>
      </c>
      <c r="N391" s="68">
        <v>1</v>
      </c>
      <c r="O391" s="68">
        <v>0</v>
      </c>
      <c r="P391" s="68">
        <v>0</v>
      </c>
      <c r="Q391" s="68">
        <v>0</v>
      </c>
      <c r="R391" s="68">
        <v>0</v>
      </c>
      <c r="S391" s="68">
        <v>0</v>
      </c>
      <c r="T391" s="68">
        <v>21.1</v>
      </c>
      <c r="U391" s="68">
        <v>21</v>
      </c>
      <c r="V391" s="68">
        <v>15</v>
      </c>
      <c r="W391" s="68">
        <v>4</v>
      </c>
      <c r="X391" s="68">
        <v>28</v>
      </c>
      <c r="Y391" s="68">
        <v>5</v>
      </c>
      <c r="Z391" s="5">
        <v>6.3981042654028428</v>
      </c>
      <c r="AA391" s="5">
        <v>1.2322274881516586</v>
      </c>
      <c r="AB391" s="34">
        <v>0.47619047619047616</v>
      </c>
      <c r="AC391" s="34">
        <v>0</v>
      </c>
      <c r="AD391" s="34">
        <v>0</v>
      </c>
      <c r="AE391" s="34">
        <v>0</v>
      </c>
      <c r="AF391" s="34">
        <v>0</v>
      </c>
      <c r="AG391" s="34">
        <v>1.2389380530973451</v>
      </c>
      <c r="AH391" s="5">
        <v>-0.69078644037505088</v>
      </c>
      <c r="AI391" s="5">
        <v>-0.21495408990077866</v>
      </c>
      <c r="AJ391" s="34">
        <v>0.80938799901199165</v>
      </c>
      <c r="AK391" s="106">
        <v>390</v>
      </c>
      <c r="AL391" s="34">
        <v>0.80938799901199165</v>
      </c>
      <c r="AM391" s="35">
        <v>255</v>
      </c>
      <c r="AN391" s="35" t="s">
        <v>12734</v>
      </c>
      <c r="AO391" s="34">
        <v>7.7314063767477226</v>
      </c>
      <c r="AP391" s="34">
        <v>-6.9220183777357311</v>
      </c>
      <c r="AQ391" s="106">
        <v>390</v>
      </c>
      <c r="AR391" s="34">
        <v>0</v>
      </c>
      <c r="AS391" s="44">
        <v>-9.1108650328446679</v>
      </c>
      <c r="AT391" s="34"/>
      <c r="AU391" s="34">
        <v>0</v>
      </c>
      <c r="AV391" s="44">
        <v>0</v>
      </c>
      <c r="AW391" s="114">
        <v>0</v>
      </c>
      <c r="AX391" s="172">
        <v>770</v>
      </c>
      <c r="AY391" s="114">
        <v>0</v>
      </c>
      <c r="AZ391" s="165">
        <v>0</v>
      </c>
      <c r="BA391" s="165">
        <v>0</v>
      </c>
      <c r="BB391" s="73"/>
    </row>
    <row r="392" spans="1:54">
      <c r="A392" s="222" t="s">
        <v>5702</v>
      </c>
      <c r="B392" s="33" t="s">
        <v>5703</v>
      </c>
      <c r="C392" s="33" t="s">
        <v>5704</v>
      </c>
      <c r="D392" s="122" t="s">
        <v>6009</v>
      </c>
      <c r="E392" s="33" t="s">
        <v>1382</v>
      </c>
      <c r="F392" s="1" t="s">
        <v>6289</v>
      </c>
      <c r="G392" s="1" t="s">
        <v>1367</v>
      </c>
      <c r="H392" s="1">
        <v>13763</v>
      </c>
      <c r="I392" s="1" t="s">
        <v>6879</v>
      </c>
      <c r="J392" s="1" t="e">
        <v>#VALUE!</v>
      </c>
      <c r="K392" s="1" t="s">
        <v>6010</v>
      </c>
      <c r="L392" s="176">
        <v>40</v>
      </c>
      <c r="M392" s="176">
        <v>0</v>
      </c>
      <c r="N392" s="68">
        <v>1</v>
      </c>
      <c r="O392" s="68">
        <v>0</v>
      </c>
      <c r="P392" s="68">
        <v>0</v>
      </c>
      <c r="Q392" s="77">
        <v>1</v>
      </c>
      <c r="R392" s="77">
        <v>0</v>
      </c>
      <c r="S392" s="77">
        <v>1</v>
      </c>
      <c r="T392" s="77">
        <v>40.200000000000003</v>
      </c>
      <c r="U392" s="77">
        <v>39</v>
      </c>
      <c r="V392" s="77">
        <v>25</v>
      </c>
      <c r="W392" s="77">
        <v>9</v>
      </c>
      <c r="X392" s="77">
        <v>46</v>
      </c>
      <c r="Y392" s="77">
        <v>22</v>
      </c>
      <c r="Z392" s="54">
        <v>5.5970149253731343</v>
      </c>
      <c r="AA392" s="54">
        <v>1.5174129353233829</v>
      </c>
      <c r="AB392" s="54">
        <v>0.47619047619047616</v>
      </c>
      <c r="AC392" s="54">
        <v>0</v>
      </c>
      <c r="AD392" s="54">
        <v>0.26315789473684209</v>
      </c>
      <c r="AE392" s="54">
        <v>0</v>
      </c>
      <c r="AF392" s="54">
        <v>0</v>
      </c>
      <c r="AG392" s="54">
        <v>2.0353982300884956</v>
      </c>
      <c r="AH392" s="54">
        <v>-0.85940175979425548</v>
      </c>
      <c r="AI392" s="54">
        <v>-1.1084401063457621</v>
      </c>
      <c r="AJ392" s="54">
        <v>0.80690473487579628</v>
      </c>
      <c r="AK392" s="77">
        <v>391</v>
      </c>
      <c r="AL392" s="54">
        <v>0.80690473487579628</v>
      </c>
      <c r="AM392" s="59">
        <v>256</v>
      </c>
      <c r="AN392" s="59" t="s">
        <v>12734</v>
      </c>
      <c r="AO392" s="54">
        <v>7.7314063767477226</v>
      </c>
      <c r="AP392" s="54">
        <v>-6.9245016418719265</v>
      </c>
      <c r="AQ392" s="77">
        <v>391</v>
      </c>
      <c r="AR392" s="54">
        <v>0</v>
      </c>
      <c r="AS392" s="60">
        <v>-9.1144922911314605</v>
      </c>
      <c r="AT392" s="54"/>
      <c r="AU392" s="54">
        <v>0</v>
      </c>
      <c r="AV392" s="60">
        <v>0</v>
      </c>
      <c r="AW392" s="114">
        <v>0</v>
      </c>
      <c r="AX392" s="172">
        <v>771</v>
      </c>
      <c r="AY392" s="114">
        <v>0</v>
      </c>
      <c r="AZ392" s="165">
        <v>0</v>
      </c>
      <c r="BA392" s="165">
        <v>0</v>
      </c>
      <c r="BB392" s="73"/>
    </row>
    <row r="393" spans="1:54">
      <c r="A393" s="222" t="s">
        <v>8326</v>
      </c>
      <c r="B393" s="33" t="s">
        <v>4383</v>
      </c>
      <c r="C393" s="33" t="s">
        <v>4017</v>
      </c>
      <c r="D393" s="122" t="s">
        <v>8327</v>
      </c>
      <c r="E393" s="33" t="s">
        <v>1410</v>
      </c>
      <c r="F393" s="1" t="s">
        <v>6289</v>
      </c>
      <c r="G393" s="1" t="s">
        <v>1367</v>
      </c>
      <c r="H393" s="1">
        <v>12972</v>
      </c>
      <c r="I393" s="1" t="s">
        <v>8328</v>
      </c>
      <c r="J393" s="1" t="e">
        <v>#VALUE!</v>
      </c>
      <c r="K393" s="1" t="s">
        <v>8329</v>
      </c>
      <c r="L393" s="176">
        <v>27</v>
      </c>
      <c r="M393" s="176">
        <v>9</v>
      </c>
      <c r="N393" s="68">
        <v>4</v>
      </c>
      <c r="O393" s="68">
        <v>4</v>
      </c>
      <c r="P393" s="68">
        <v>0</v>
      </c>
      <c r="Q393" s="77">
        <v>0</v>
      </c>
      <c r="R393" s="77">
        <v>2</v>
      </c>
      <c r="S393" s="77">
        <v>2</v>
      </c>
      <c r="T393" s="77">
        <v>64</v>
      </c>
      <c r="U393" s="77">
        <v>74</v>
      </c>
      <c r="V393" s="77">
        <v>39</v>
      </c>
      <c r="W393" s="77">
        <v>7</v>
      </c>
      <c r="X393" s="77">
        <v>57</v>
      </c>
      <c r="Y393" s="77">
        <v>33</v>
      </c>
      <c r="Z393" s="54">
        <v>5.484375</v>
      </c>
      <c r="AA393" s="54">
        <v>1.671875</v>
      </c>
      <c r="AB393" s="54">
        <v>1.9047619047619047</v>
      </c>
      <c r="AC393" s="54">
        <v>0</v>
      </c>
      <c r="AD393" s="54">
        <v>0</v>
      </c>
      <c r="AE393" s="54">
        <v>0</v>
      </c>
      <c r="AF393" s="54">
        <v>0</v>
      </c>
      <c r="AG393" s="54">
        <v>2.5221238938053094</v>
      </c>
      <c r="AH393" s="54">
        <v>-1.2742829863023748</v>
      </c>
      <c r="AI393" s="54">
        <v>-2.3724417170151444</v>
      </c>
      <c r="AJ393" s="54">
        <v>0.78016109524969535</v>
      </c>
      <c r="AK393" s="77">
        <v>392</v>
      </c>
      <c r="AL393" s="54">
        <v>0.78016109524969535</v>
      </c>
      <c r="AM393" s="59">
        <v>257</v>
      </c>
      <c r="AN393" s="59" t="s">
        <v>12734</v>
      </c>
      <c r="AO393" s="54">
        <v>7.7314063767477226</v>
      </c>
      <c r="AP393" s="54">
        <v>-6.9512452814980268</v>
      </c>
      <c r="AQ393" s="77">
        <v>392</v>
      </c>
      <c r="AR393" s="54">
        <v>0</v>
      </c>
      <c r="AS393" s="60">
        <v>-9.1535562340438723</v>
      </c>
      <c r="AT393" s="54"/>
      <c r="AU393" s="54">
        <v>0</v>
      </c>
      <c r="AV393" s="60">
        <v>0</v>
      </c>
      <c r="AW393" s="114">
        <v>602.5</v>
      </c>
      <c r="AX393" s="172">
        <v>772</v>
      </c>
      <c r="AY393" s="114">
        <v>-169.5</v>
      </c>
      <c r="AZ393" s="165">
        <v>527</v>
      </c>
      <c r="BA393" s="165">
        <v>638</v>
      </c>
      <c r="BB393" s="73"/>
    </row>
    <row r="394" spans="1:54">
      <c r="A394" s="185" t="s">
        <v>12493</v>
      </c>
      <c r="B394" s="1" t="s">
        <v>12494</v>
      </c>
      <c r="C394" s="1" t="s">
        <v>4260</v>
      </c>
      <c r="D394" s="122" t="s">
        <v>10447</v>
      </c>
      <c r="E394" s="1" t="s">
        <v>1390</v>
      </c>
      <c r="F394" s="1" t="s">
        <v>3643</v>
      </c>
      <c r="G394" s="1" t="s">
        <v>1367</v>
      </c>
      <c r="H394" s="1">
        <v>13424</v>
      </c>
      <c r="I394" s="1" t="s">
        <v>12495</v>
      </c>
      <c r="J394" s="1">
        <v>0</v>
      </c>
      <c r="K394" s="1" t="s">
        <v>12978</v>
      </c>
      <c r="L394" s="176">
        <v>22</v>
      </c>
      <c r="M394" s="176">
        <v>4</v>
      </c>
      <c r="N394" s="68">
        <v>4</v>
      </c>
      <c r="O394" s="68">
        <v>3</v>
      </c>
      <c r="P394" s="68">
        <v>0</v>
      </c>
      <c r="Q394" s="68">
        <v>0</v>
      </c>
      <c r="R394" s="68">
        <v>1</v>
      </c>
      <c r="S394" s="68">
        <v>1</v>
      </c>
      <c r="T394" s="68">
        <v>58</v>
      </c>
      <c r="U394" s="68">
        <v>70</v>
      </c>
      <c r="V394" s="68">
        <v>38</v>
      </c>
      <c r="W394" s="68">
        <v>9</v>
      </c>
      <c r="X394" s="68">
        <v>51</v>
      </c>
      <c r="Y394" s="68">
        <v>23</v>
      </c>
      <c r="Z394" s="5">
        <v>5.8965517241379306</v>
      </c>
      <c r="AA394" s="5">
        <v>1.603448275862069</v>
      </c>
      <c r="AB394" s="5">
        <v>1.9047619047619047</v>
      </c>
      <c r="AC394" s="5">
        <v>0</v>
      </c>
      <c r="AD394" s="5">
        <v>0</v>
      </c>
      <c r="AE394" s="5">
        <v>0</v>
      </c>
      <c r="AF394" s="5">
        <v>0</v>
      </c>
      <c r="AG394" s="5">
        <v>2.2566371681415927</v>
      </c>
      <c r="AH394" s="5">
        <v>-1.5211896459474883</v>
      </c>
      <c r="AI394" s="5">
        <v>-1.8673616960411876</v>
      </c>
      <c r="AJ394" s="5">
        <v>0.77284773091482206</v>
      </c>
      <c r="AK394" s="68">
        <v>393</v>
      </c>
      <c r="AL394" s="5">
        <v>0.77284773091482206</v>
      </c>
      <c r="AM394" s="17">
        <v>258</v>
      </c>
      <c r="AN394" s="17" t="s">
        <v>12734</v>
      </c>
      <c r="AO394" s="5">
        <v>7.7314063767477226</v>
      </c>
      <c r="AP394" s="5">
        <v>-6.9585586458329001</v>
      </c>
      <c r="AQ394" s="68">
        <v>393</v>
      </c>
      <c r="AR394" s="14">
        <v>0</v>
      </c>
      <c r="AS394" s="42">
        <v>-9.1642387309242288</v>
      </c>
      <c r="AT394" s="19"/>
      <c r="AU394" s="19">
        <v>0</v>
      </c>
      <c r="AV394" s="42">
        <v>0</v>
      </c>
      <c r="AW394" s="114">
        <v>0</v>
      </c>
      <c r="AX394" s="172">
        <v>774</v>
      </c>
      <c r="AY394" s="114">
        <v>0</v>
      </c>
      <c r="AZ394" s="165">
        <v>0</v>
      </c>
      <c r="BA394" s="165">
        <v>0</v>
      </c>
      <c r="BB394" s="73"/>
    </row>
    <row r="395" spans="1:54">
      <c r="A395" s="222" t="s">
        <v>1715</v>
      </c>
      <c r="B395" s="53" t="s">
        <v>5066</v>
      </c>
      <c r="C395" s="53" t="s">
        <v>5067</v>
      </c>
      <c r="D395" s="122" t="s">
        <v>969</v>
      </c>
      <c r="E395" s="53" t="s">
        <v>1458</v>
      </c>
      <c r="F395" s="1" t="s">
        <v>6289</v>
      </c>
      <c r="G395" s="1" t="s">
        <v>1367</v>
      </c>
      <c r="H395" s="1">
        <v>5114</v>
      </c>
      <c r="I395" s="1" t="s">
        <v>8099</v>
      </c>
      <c r="J395" s="1" t="e">
        <v>#VALUE!</v>
      </c>
      <c r="K395" s="1" t="s">
        <v>3174</v>
      </c>
      <c r="L395" s="176">
        <v>66</v>
      </c>
      <c r="M395" s="176">
        <v>0</v>
      </c>
      <c r="N395" s="68">
        <v>4</v>
      </c>
      <c r="O395" s="68">
        <v>2</v>
      </c>
      <c r="P395" s="68">
        <v>0</v>
      </c>
      <c r="Q395" s="68">
        <v>0</v>
      </c>
      <c r="R395" s="68">
        <v>14</v>
      </c>
      <c r="S395" s="68">
        <v>14</v>
      </c>
      <c r="T395" s="68">
        <v>60</v>
      </c>
      <c r="U395" s="68">
        <v>62</v>
      </c>
      <c r="V395" s="68">
        <v>38</v>
      </c>
      <c r="W395" s="68">
        <v>7</v>
      </c>
      <c r="X395" s="68">
        <v>63</v>
      </c>
      <c r="Y395" s="68">
        <v>42</v>
      </c>
      <c r="Z395" s="5">
        <v>5.7</v>
      </c>
      <c r="AA395" s="5">
        <v>1.7333333333333334</v>
      </c>
      <c r="AB395" s="54">
        <v>1.9047619047619047</v>
      </c>
      <c r="AC395" s="54">
        <v>0</v>
      </c>
      <c r="AD395" s="54">
        <v>0</v>
      </c>
      <c r="AE395" s="54">
        <v>0</v>
      </c>
      <c r="AF395" s="54">
        <v>0</v>
      </c>
      <c r="AG395" s="54">
        <v>2.7876106194690262</v>
      </c>
      <c r="AH395" s="5">
        <v>-1.392572944297072</v>
      </c>
      <c r="AI395" s="5">
        <v>-2.53871541000253</v>
      </c>
      <c r="AJ395" s="54">
        <v>0.76108416993132932</v>
      </c>
      <c r="AK395" s="77">
        <v>394</v>
      </c>
      <c r="AL395" s="54">
        <v>0.76108416993132932</v>
      </c>
      <c r="AM395" s="59">
        <v>259</v>
      </c>
      <c r="AN395" s="59" t="s">
        <v>12734</v>
      </c>
      <c r="AO395" s="54">
        <v>7.7314063767477226</v>
      </c>
      <c r="AP395" s="54">
        <v>-6.9703222068163928</v>
      </c>
      <c r="AQ395" s="77">
        <v>394</v>
      </c>
      <c r="AR395" s="54">
        <v>0</v>
      </c>
      <c r="AS395" s="60">
        <v>-9.1814215482643693</v>
      </c>
      <c r="AT395" s="54"/>
      <c r="AU395" s="54">
        <v>0</v>
      </c>
      <c r="AV395" s="60">
        <v>0</v>
      </c>
      <c r="AW395" s="114">
        <v>0</v>
      </c>
      <c r="AX395" s="172">
        <v>775</v>
      </c>
      <c r="AY395" s="114">
        <v>0</v>
      </c>
      <c r="AZ395" s="165">
        <v>0</v>
      </c>
      <c r="BA395" s="165">
        <v>0</v>
      </c>
      <c r="BB395" s="73"/>
    </row>
    <row r="396" spans="1:54">
      <c r="A396" s="221" t="s">
        <v>2367</v>
      </c>
      <c r="B396" s="1" t="s">
        <v>5473</v>
      </c>
      <c r="C396" s="1" t="s">
        <v>4429</v>
      </c>
      <c r="D396" s="122" t="s">
        <v>1125</v>
      </c>
      <c r="E396" s="1" t="s">
        <v>2665</v>
      </c>
      <c r="F396" s="1" t="s">
        <v>2665</v>
      </c>
      <c r="G396" s="1" t="s">
        <v>1367</v>
      </c>
      <c r="H396" s="225">
        <v>8280</v>
      </c>
      <c r="I396" s="225" t="s">
        <v>6933</v>
      </c>
      <c r="J396" s="261" t="e">
        <v>#VALUE!</v>
      </c>
      <c r="K396" s="261" t="s">
        <v>3772</v>
      </c>
      <c r="L396" s="177">
        <v>36</v>
      </c>
      <c r="M396" s="177">
        <v>0</v>
      </c>
      <c r="N396" s="230">
        <v>1</v>
      </c>
      <c r="O396" s="97">
        <v>2</v>
      </c>
      <c r="P396" s="97">
        <v>0</v>
      </c>
      <c r="Q396" s="230">
        <v>0</v>
      </c>
      <c r="R396" s="97">
        <v>9</v>
      </c>
      <c r="S396" s="97">
        <v>9</v>
      </c>
      <c r="T396" s="230">
        <v>21</v>
      </c>
      <c r="U396" s="230">
        <v>19</v>
      </c>
      <c r="V396" s="230">
        <v>11</v>
      </c>
      <c r="W396" s="230">
        <v>1</v>
      </c>
      <c r="X396" s="230">
        <v>18</v>
      </c>
      <c r="Y396" s="230">
        <v>9</v>
      </c>
      <c r="Z396" s="233">
        <v>4.7142857142857144</v>
      </c>
      <c r="AA396" s="233">
        <v>1.3333333333333333</v>
      </c>
      <c r="AB396" s="233">
        <v>0.47619047619047616</v>
      </c>
      <c r="AC396" s="267">
        <v>0</v>
      </c>
      <c r="AD396" s="233">
        <v>0</v>
      </c>
      <c r="AE396" s="267">
        <v>0</v>
      </c>
      <c r="AF396" s="267">
        <v>0</v>
      </c>
      <c r="AG396" s="233">
        <v>0.79646017699115035</v>
      </c>
      <c r="AH396" s="233">
        <v>-0.12692165083710827</v>
      </c>
      <c r="AI396" s="233">
        <v>-0.38899671604878255</v>
      </c>
      <c r="AJ396" s="237">
        <v>0.75673228629573575</v>
      </c>
      <c r="AK396" s="268">
        <v>395</v>
      </c>
      <c r="AL396" s="269">
        <v>0.75673228629573575</v>
      </c>
      <c r="AM396" s="270">
        <v>260</v>
      </c>
      <c r="AN396" s="277" t="s">
        <v>12734</v>
      </c>
      <c r="AO396" s="233">
        <v>7.7314063767477226</v>
      </c>
      <c r="AP396" s="233">
        <v>-6.9746740904519866</v>
      </c>
      <c r="AQ396" s="230">
        <v>395</v>
      </c>
      <c r="AR396" s="233">
        <v>0</v>
      </c>
      <c r="AS396" s="249">
        <v>-9.1877782647128061</v>
      </c>
      <c r="AT396" s="233"/>
      <c r="AU396" s="233">
        <v>0</v>
      </c>
      <c r="AV396" s="283">
        <v>0</v>
      </c>
      <c r="AW396" s="289">
        <v>0</v>
      </c>
      <c r="AX396" s="291">
        <v>776</v>
      </c>
      <c r="AY396" s="292">
        <v>0</v>
      </c>
      <c r="AZ396" s="293">
        <v>0</v>
      </c>
      <c r="BA396" s="293">
        <v>0</v>
      </c>
      <c r="BB396" s="289"/>
    </row>
    <row r="397" spans="1:54">
      <c r="A397" s="185" t="s">
        <v>1540</v>
      </c>
      <c r="B397" s="33" t="s">
        <v>4989</v>
      </c>
      <c r="C397" s="33" t="s">
        <v>4213</v>
      </c>
      <c r="D397" s="122" t="s">
        <v>808</v>
      </c>
      <c r="E397" s="33" t="s">
        <v>1435</v>
      </c>
      <c r="F397" s="1" t="s">
        <v>3643</v>
      </c>
      <c r="G397" s="1" t="s">
        <v>1367</v>
      </c>
      <c r="H397" s="1">
        <v>6249</v>
      </c>
      <c r="I397" s="1" t="s">
        <v>6509</v>
      </c>
      <c r="J397" s="1" t="e">
        <v>#VALUE!</v>
      </c>
      <c r="K397" s="1" t="s">
        <v>3020</v>
      </c>
      <c r="L397" s="176">
        <v>37</v>
      </c>
      <c r="M397" s="176">
        <v>11</v>
      </c>
      <c r="N397" s="68">
        <v>4</v>
      </c>
      <c r="O397" s="68">
        <v>9</v>
      </c>
      <c r="P397" s="68">
        <v>0</v>
      </c>
      <c r="Q397" s="68">
        <v>0</v>
      </c>
      <c r="R397" s="68">
        <v>0</v>
      </c>
      <c r="S397" s="68">
        <v>0</v>
      </c>
      <c r="T397" s="68">
        <v>102.1</v>
      </c>
      <c r="U397" s="68">
        <v>111</v>
      </c>
      <c r="V397" s="68">
        <v>68</v>
      </c>
      <c r="W397" s="68">
        <v>25</v>
      </c>
      <c r="X397" s="68">
        <v>81</v>
      </c>
      <c r="Y397" s="68">
        <v>39</v>
      </c>
      <c r="Z397" s="5">
        <v>5.994123408423115</v>
      </c>
      <c r="AA397" s="5">
        <v>1.4691478942213516</v>
      </c>
      <c r="AB397" s="34">
        <v>1.9047619047619047</v>
      </c>
      <c r="AC397" s="34">
        <v>0</v>
      </c>
      <c r="AD397" s="34">
        <v>0</v>
      </c>
      <c r="AE397" s="34">
        <v>0</v>
      </c>
      <c r="AF397" s="34">
        <v>0</v>
      </c>
      <c r="AG397" s="34">
        <v>3.5840707964601766</v>
      </c>
      <c r="AH397" s="5">
        <v>-2.7870511686254451</v>
      </c>
      <c r="AI397" s="5">
        <v>-1.9474275154048244</v>
      </c>
      <c r="AJ397" s="34">
        <v>0.75435401719181217</v>
      </c>
      <c r="AK397" s="106">
        <v>396</v>
      </c>
      <c r="AL397" s="34">
        <v>0.75435401719181217</v>
      </c>
      <c r="AM397" s="35">
        <v>261</v>
      </c>
      <c r="AN397" s="35" t="s">
        <v>12734</v>
      </c>
      <c r="AO397" s="34">
        <v>7.7314063767477226</v>
      </c>
      <c r="AP397" s="34">
        <v>-6.9770523595559109</v>
      </c>
      <c r="AQ397" s="106">
        <v>396</v>
      </c>
      <c r="AR397" s="34">
        <v>0</v>
      </c>
      <c r="AS397" s="44">
        <v>-9.191252158685538</v>
      </c>
      <c r="AT397" s="34"/>
      <c r="AU397" s="34">
        <v>0</v>
      </c>
      <c r="AV397" s="44">
        <v>0</v>
      </c>
      <c r="AW397" s="114">
        <v>738.33</v>
      </c>
      <c r="AX397" s="172">
        <v>777</v>
      </c>
      <c r="AY397" s="114">
        <v>-38.669999999999959</v>
      </c>
      <c r="AZ397" s="165">
        <v>675</v>
      </c>
      <c r="BA397" s="165">
        <v>675</v>
      </c>
      <c r="BB397" s="73"/>
    </row>
    <row r="398" spans="1:54">
      <c r="A398" s="185" t="s">
        <v>11572</v>
      </c>
      <c r="B398" s="33" t="s">
        <v>4569</v>
      </c>
      <c r="C398" s="33" t="s">
        <v>5363</v>
      </c>
      <c r="D398" s="122" t="s">
        <v>11573</v>
      </c>
      <c r="E398" s="33" t="s">
        <v>1374</v>
      </c>
      <c r="F398" s="1" t="s">
        <v>6289</v>
      </c>
      <c r="G398" s="1" t="s">
        <v>1367</v>
      </c>
      <c r="H398" s="1">
        <v>19453</v>
      </c>
      <c r="I398" s="1" t="s">
        <v>11574</v>
      </c>
      <c r="J398" s="1" t="e">
        <v>#VALUE!</v>
      </c>
      <c r="K398" s="1" t="s">
        <v>11430</v>
      </c>
      <c r="L398" s="176">
        <v>28</v>
      </c>
      <c r="M398" s="176">
        <v>16</v>
      </c>
      <c r="N398" s="68">
        <v>3</v>
      </c>
      <c r="O398" s="68">
        <v>5</v>
      </c>
      <c r="P398" s="68">
        <v>0</v>
      </c>
      <c r="Q398" s="68">
        <v>2</v>
      </c>
      <c r="R398" s="68">
        <v>1</v>
      </c>
      <c r="S398" s="68">
        <v>3</v>
      </c>
      <c r="T398" s="68">
        <v>96</v>
      </c>
      <c r="U398" s="68">
        <v>111</v>
      </c>
      <c r="V398" s="68">
        <v>58</v>
      </c>
      <c r="W398" s="68">
        <v>13</v>
      </c>
      <c r="X398" s="68">
        <v>70</v>
      </c>
      <c r="Y398" s="68">
        <v>38</v>
      </c>
      <c r="Z398" s="5">
        <v>5.4375</v>
      </c>
      <c r="AA398" s="5">
        <v>1.5520833333333333</v>
      </c>
      <c r="AB398" s="27">
        <v>1.4285714285714286</v>
      </c>
      <c r="AC398" s="27">
        <v>0</v>
      </c>
      <c r="AD398" s="27">
        <v>0.52631578947368418</v>
      </c>
      <c r="AE398" s="27">
        <v>0</v>
      </c>
      <c r="AF398" s="27">
        <v>0</v>
      </c>
      <c r="AG398" s="27">
        <v>3.0973451327433628</v>
      </c>
      <c r="AH398" s="5">
        <v>-1.8315608550864655</v>
      </c>
      <c r="AI398" s="5">
        <v>-2.4675364732734959</v>
      </c>
      <c r="AJ398" s="27">
        <v>0.75313502242851449</v>
      </c>
      <c r="AK398" s="97">
        <v>397</v>
      </c>
      <c r="AL398" s="27">
        <v>0.75313502242851449</v>
      </c>
      <c r="AM398" s="28">
        <v>262</v>
      </c>
      <c r="AN398" s="28" t="s">
        <v>12734</v>
      </c>
      <c r="AO398" s="27">
        <v>7.7314063767477226</v>
      </c>
      <c r="AP398" s="27">
        <v>-6.9782713543192081</v>
      </c>
      <c r="AQ398" s="97">
        <v>397</v>
      </c>
      <c r="AR398" s="27">
        <v>0</v>
      </c>
      <c r="AS398" s="43">
        <v>-9.1930327219338377</v>
      </c>
      <c r="AT398" s="27"/>
      <c r="AU398" s="27">
        <v>0</v>
      </c>
      <c r="AV398" s="43">
        <v>0</v>
      </c>
      <c r="AW398" s="114">
        <v>454.33</v>
      </c>
      <c r="AX398" s="172">
        <v>778</v>
      </c>
      <c r="AY398" s="114">
        <v>-323.67</v>
      </c>
      <c r="AZ398" s="165">
        <v>364</v>
      </c>
      <c r="BA398" s="165">
        <v>531</v>
      </c>
      <c r="BB398" s="73"/>
    </row>
    <row r="399" spans="1:54">
      <c r="A399" s="185" t="s">
        <v>11975</v>
      </c>
      <c r="B399" s="33" t="s">
        <v>11977</v>
      </c>
      <c r="C399" s="33" t="s">
        <v>4904</v>
      </c>
      <c r="D399" s="122" t="s">
        <v>11976</v>
      </c>
      <c r="E399" s="33" t="s">
        <v>1385</v>
      </c>
      <c r="F399" s="1" t="s">
        <v>6289</v>
      </c>
      <c r="G399" s="1" t="s">
        <v>1367</v>
      </c>
      <c r="H399" s="1">
        <v>19244</v>
      </c>
      <c r="I399" s="1" t="s">
        <v>11978</v>
      </c>
      <c r="J399" s="1" t="e">
        <v>#VALUE!</v>
      </c>
      <c r="K399" s="1" t="s">
        <v>11979</v>
      </c>
      <c r="L399" s="176">
        <v>16</v>
      </c>
      <c r="M399" s="176">
        <v>3</v>
      </c>
      <c r="N399" s="68">
        <v>2</v>
      </c>
      <c r="O399" s="68">
        <v>1</v>
      </c>
      <c r="P399" s="68">
        <v>0</v>
      </c>
      <c r="Q399" s="68">
        <v>1</v>
      </c>
      <c r="R399" s="68">
        <v>0</v>
      </c>
      <c r="S399" s="68">
        <v>1</v>
      </c>
      <c r="T399" s="68">
        <v>41.2</v>
      </c>
      <c r="U399" s="68">
        <v>45</v>
      </c>
      <c r="V399" s="68">
        <v>27</v>
      </c>
      <c r="W399" s="68">
        <v>7</v>
      </c>
      <c r="X399" s="68">
        <v>31</v>
      </c>
      <c r="Y399" s="68">
        <v>13</v>
      </c>
      <c r="Z399" s="5">
        <v>5.8980582524271838</v>
      </c>
      <c r="AA399" s="5">
        <v>1.407766990291262</v>
      </c>
      <c r="AB399" s="34">
        <v>0.95238095238095233</v>
      </c>
      <c r="AC399" s="34">
        <v>0</v>
      </c>
      <c r="AD399" s="34">
        <v>0.26315789473684209</v>
      </c>
      <c r="AE399" s="34">
        <v>0</v>
      </c>
      <c r="AF399" s="34">
        <v>0</v>
      </c>
      <c r="AG399" s="34">
        <v>1.3716814159292035</v>
      </c>
      <c r="AH399" s="5">
        <v>-1.0751783236269785</v>
      </c>
      <c r="AI399" s="5">
        <v>-0.76520831386749488</v>
      </c>
      <c r="AJ399" s="34">
        <v>0.74683362555252442</v>
      </c>
      <c r="AK399" s="106">
        <v>398</v>
      </c>
      <c r="AL399" s="34">
        <v>0.74683362555252442</v>
      </c>
      <c r="AM399" s="35">
        <v>263</v>
      </c>
      <c r="AN399" s="35" t="s">
        <v>12734</v>
      </c>
      <c r="AO399" s="34">
        <v>7.7314063767477226</v>
      </c>
      <c r="AP399" s="34">
        <v>-6.9845727511951985</v>
      </c>
      <c r="AQ399" s="106">
        <v>398</v>
      </c>
      <c r="AR399" s="34">
        <v>0</v>
      </c>
      <c r="AS399" s="44">
        <v>-9.2022370565447442</v>
      </c>
      <c r="AT399" s="34"/>
      <c r="AU399" s="34">
        <v>0</v>
      </c>
      <c r="AV399" s="44">
        <v>0</v>
      </c>
      <c r="AW399" s="114">
        <v>745.83</v>
      </c>
      <c r="AX399" s="172">
        <v>779</v>
      </c>
      <c r="AY399" s="114">
        <v>-33.169999999999959</v>
      </c>
      <c r="AZ399" s="165">
        <v>720</v>
      </c>
      <c r="BA399" s="165">
        <v>720</v>
      </c>
      <c r="BB399" s="73"/>
    </row>
    <row r="400" spans="1:54">
      <c r="A400" s="185" t="s">
        <v>1862</v>
      </c>
      <c r="B400" s="33" t="s">
        <v>4647</v>
      </c>
      <c r="C400" s="33" t="s">
        <v>5079</v>
      </c>
      <c r="D400" s="122" t="s">
        <v>684</v>
      </c>
      <c r="E400" s="33" t="s">
        <v>1431</v>
      </c>
      <c r="F400" s="1" t="s">
        <v>3643</v>
      </c>
      <c r="G400" s="1" t="s">
        <v>1367</v>
      </c>
      <c r="H400" s="1">
        <v>6033</v>
      </c>
      <c r="I400" s="1" t="s">
        <v>6307</v>
      </c>
      <c r="J400" s="1" t="e">
        <v>#VALUE!</v>
      </c>
      <c r="K400" s="1" t="s">
        <v>3315</v>
      </c>
      <c r="L400" s="176">
        <v>57</v>
      </c>
      <c r="M400" s="176">
        <v>0</v>
      </c>
      <c r="N400" s="68">
        <v>3</v>
      </c>
      <c r="O400" s="68">
        <v>3</v>
      </c>
      <c r="P400" s="68">
        <v>0</v>
      </c>
      <c r="Q400" s="68">
        <v>1</v>
      </c>
      <c r="R400" s="68">
        <v>6</v>
      </c>
      <c r="S400" s="68">
        <v>7</v>
      </c>
      <c r="T400" s="68">
        <v>51.1</v>
      </c>
      <c r="U400" s="68">
        <v>60</v>
      </c>
      <c r="V400" s="68">
        <v>35</v>
      </c>
      <c r="W400" s="68">
        <v>8</v>
      </c>
      <c r="X400" s="68">
        <v>53</v>
      </c>
      <c r="Y400" s="68">
        <v>23</v>
      </c>
      <c r="Z400" s="5">
        <v>6.1643835616438354</v>
      </c>
      <c r="AA400" s="5">
        <v>1.62426614481409</v>
      </c>
      <c r="AB400" s="5">
        <v>1.4285714285714286</v>
      </c>
      <c r="AC400" s="5">
        <v>0</v>
      </c>
      <c r="AD400" s="5">
        <v>0.26315789473684209</v>
      </c>
      <c r="AE400" s="5">
        <v>0</v>
      </c>
      <c r="AF400" s="5">
        <v>0</v>
      </c>
      <c r="AG400" s="5">
        <v>2.3451327433628317</v>
      </c>
      <c r="AH400" s="5">
        <v>-1.5506712788388377</v>
      </c>
      <c r="AI400" s="5">
        <v>-1.7678912593059166</v>
      </c>
      <c r="AJ400" s="5">
        <v>0.71829952852634826</v>
      </c>
      <c r="AK400" s="68">
        <v>399</v>
      </c>
      <c r="AL400" s="5">
        <v>0.71829952852634826</v>
      </c>
      <c r="AM400" s="17">
        <v>264</v>
      </c>
      <c r="AN400" s="17" t="s">
        <v>12734</v>
      </c>
      <c r="AO400" s="5">
        <v>7.7314063767477226</v>
      </c>
      <c r="AP400" s="5">
        <v>-7.0131068482213745</v>
      </c>
      <c r="AQ400" s="68">
        <v>399</v>
      </c>
      <c r="AR400" s="14">
        <v>0</v>
      </c>
      <c r="AS400" s="42">
        <v>-9.2439162876767682</v>
      </c>
      <c r="AT400" s="19"/>
      <c r="AU400" s="19">
        <v>0</v>
      </c>
      <c r="AV400" s="42">
        <v>0</v>
      </c>
      <c r="AW400" s="114">
        <v>0</v>
      </c>
      <c r="AX400" s="172">
        <v>780</v>
      </c>
      <c r="AY400" s="114">
        <v>0</v>
      </c>
      <c r="AZ400" s="165">
        <v>0</v>
      </c>
      <c r="BA400" s="165">
        <v>0</v>
      </c>
      <c r="BB400" s="73"/>
    </row>
    <row r="401" spans="1:54">
      <c r="A401" s="222" t="s">
        <v>9747</v>
      </c>
      <c r="B401" s="53" t="s">
        <v>9748</v>
      </c>
      <c r="C401" s="53" t="s">
        <v>4465</v>
      </c>
      <c r="D401" s="122" t="s">
        <v>8442</v>
      </c>
      <c r="E401" s="53" t="s">
        <v>1404</v>
      </c>
      <c r="F401" s="1" t="s">
        <v>3643</v>
      </c>
      <c r="G401" s="1" t="s">
        <v>1367</v>
      </c>
      <c r="H401" s="1">
        <v>17034</v>
      </c>
      <c r="I401" s="1" t="s">
        <v>11064</v>
      </c>
      <c r="J401" s="1" t="e">
        <v>#VALUE!</v>
      </c>
      <c r="K401" s="1" t="s">
        <v>9749</v>
      </c>
      <c r="L401" s="176">
        <v>9</v>
      </c>
      <c r="M401" s="176">
        <v>6</v>
      </c>
      <c r="N401" s="68">
        <v>2</v>
      </c>
      <c r="O401" s="68">
        <v>4</v>
      </c>
      <c r="P401" s="68">
        <v>0</v>
      </c>
      <c r="Q401" s="68">
        <v>0</v>
      </c>
      <c r="R401" s="68">
        <v>0</v>
      </c>
      <c r="S401" s="68">
        <v>0</v>
      </c>
      <c r="T401" s="68">
        <v>31.2</v>
      </c>
      <c r="U401" s="68">
        <v>33</v>
      </c>
      <c r="V401" s="68">
        <v>15</v>
      </c>
      <c r="W401" s="68">
        <v>5</v>
      </c>
      <c r="X401" s="68">
        <v>28</v>
      </c>
      <c r="Y401" s="68">
        <v>21</v>
      </c>
      <c r="Z401" s="5">
        <v>4.3269230769230766</v>
      </c>
      <c r="AA401" s="5">
        <v>1.7307692307692308</v>
      </c>
      <c r="AB401" s="54">
        <v>0.95238095238095233</v>
      </c>
      <c r="AC401" s="54">
        <v>0</v>
      </c>
      <c r="AD401" s="54">
        <v>0</v>
      </c>
      <c r="AE401" s="54">
        <v>0</v>
      </c>
      <c r="AF401" s="54">
        <v>0</v>
      </c>
      <c r="AG401" s="54">
        <v>1.2389380530973451</v>
      </c>
      <c r="AH401" s="5">
        <v>-3.2808398950114927E-2</v>
      </c>
      <c r="AI401" s="5">
        <v>-1.4617603492632703</v>
      </c>
      <c r="AJ401" s="54">
        <v>0.69675025726491224</v>
      </c>
      <c r="AK401" s="77">
        <v>400</v>
      </c>
      <c r="AL401" s="54">
        <v>0.69675025726491224</v>
      </c>
      <c r="AM401" s="59">
        <v>265</v>
      </c>
      <c r="AN401" s="59" t="s">
        <v>12734</v>
      </c>
      <c r="AO401" s="54">
        <v>7.7314063767477226</v>
      </c>
      <c r="AP401" s="54">
        <v>-7.0346561194828103</v>
      </c>
      <c r="AQ401" s="77">
        <v>400</v>
      </c>
      <c r="AR401" s="54">
        <v>0</v>
      </c>
      <c r="AS401" s="60">
        <v>-9.2753929121800116</v>
      </c>
      <c r="AT401" s="54"/>
      <c r="AU401" s="54">
        <v>0</v>
      </c>
      <c r="AV401" s="60">
        <v>0</v>
      </c>
      <c r="AW401" s="114">
        <v>746</v>
      </c>
      <c r="AX401" s="172">
        <v>782</v>
      </c>
      <c r="AY401" s="114">
        <v>-36</v>
      </c>
      <c r="AZ401" s="165">
        <v>721</v>
      </c>
      <c r="BA401" s="165">
        <v>721</v>
      </c>
      <c r="BB401" s="73"/>
    </row>
    <row r="402" spans="1:54">
      <c r="A402" s="185" t="s">
        <v>12334</v>
      </c>
      <c r="B402" s="33" t="s">
        <v>4072</v>
      </c>
      <c r="C402" s="33" t="s">
        <v>5060</v>
      </c>
      <c r="D402" s="122" t="s">
        <v>12335</v>
      </c>
      <c r="E402" s="33" t="s">
        <v>1435</v>
      </c>
      <c r="F402" s="1" t="s">
        <v>3643</v>
      </c>
      <c r="G402" s="1" t="s">
        <v>1367</v>
      </c>
      <c r="H402" s="26">
        <v>19447</v>
      </c>
      <c r="I402" s="26" t="s">
        <v>12336</v>
      </c>
      <c r="J402" s="26" t="e">
        <v>#VALUE!</v>
      </c>
      <c r="K402" s="26" t="s">
        <v>12337</v>
      </c>
      <c r="L402" s="177">
        <v>10</v>
      </c>
      <c r="M402" s="177">
        <v>9</v>
      </c>
      <c r="N402" s="68">
        <v>0</v>
      </c>
      <c r="O402" s="68">
        <v>4</v>
      </c>
      <c r="P402" s="68">
        <v>0</v>
      </c>
      <c r="Q402" s="97">
        <v>0</v>
      </c>
      <c r="R402" s="97">
        <v>0</v>
      </c>
      <c r="S402" s="97">
        <v>0</v>
      </c>
      <c r="T402" s="97">
        <v>39.1</v>
      </c>
      <c r="U402" s="97">
        <v>35</v>
      </c>
      <c r="V402" s="97">
        <v>22</v>
      </c>
      <c r="W402" s="97">
        <v>6</v>
      </c>
      <c r="X402" s="97">
        <v>42</v>
      </c>
      <c r="Y402" s="97">
        <v>19</v>
      </c>
      <c r="Z402" s="27">
        <v>5.0639386189258309</v>
      </c>
      <c r="AA402" s="27">
        <v>1.381074168797954</v>
      </c>
      <c r="AB402" s="27">
        <v>0</v>
      </c>
      <c r="AC402" s="27">
        <v>0</v>
      </c>
      <c r="AD402" s="27">
        <v>0</v>
      </c>
      <c r="AE402" s="27">
        <v>0</v>
      </c>
      <c r="AF402" s="27">
        <v>0</v>
      </c>
      <c r="AG402" s="27">
        <v>1.8584070796460175</v>
      </c>
      <c r="AH402" s="27">
        <v>-0.50923727281498188</v>
      </c>
      <c r="AI402" s="27">
        <v>-0.65557448092622883</v>
      </c>
      <c r="AJ402" s="27">
        <v>0.69359532590480677</v>
      </c>
      <c r="AK402" s="97">
        <v>401</v>
      </c>
      <c r="AL402" s="27">
        <v>0.69359532590480677</v>
      </c>
      <c r="AM402" s="28">
        <v>266</v>
      </c>
      <c r="AN402" s="28" t="s">
        <v>12734</v>
      </c>
      <c r="AO402" s="27">
        <v>7.7314063767477226</v>
      </c>
      <c r="AP402" s="27">
        <v>-7.0378110508429161</v>
      </c>
      <c r="AQ402" s="97">
        <v>401</v>
      </c>
      <c r="AR402" s="27">
        <v>0</v>
      </c>
      <c r="AS402" s="43">
        <v>-9.2800012624369987</v>
      </c>
      <c r="AT402" s="27"/>
      <c r="AU402" s="27">
        <v>0</v>
      </c>
      <c r="AV402" s="43">
        <v>0</v>
      </c>
      <c r="AW402" s="114">
        <v>443.67</v>
      </c>
      <c r="AX402" s="172">
        <v>783</v>
      </c>
      <c r="AY402" s="114">
        <v>-339.33</v>
      </c>
      <c r="AZ402" s="165">
        <v>377</v>
      </c>
      <c r="BA402" s="165">
        <v>516</v>
      </c>
      <c r="BB402" s="105"/>
    </row>
    <row r="403" spans="1:54">
      <c r="A403" s="185" t="s">
        <v>10908</v>
      </c>
      <c r="B403" s="1" t="s">
        <v>4841</v>
      </c>
      <c r="C403" s="1" t="s">
        <v>4161</v>
      </c>
      <c r="D403" s="122" t="s">
        <v>10440</v>
      </c>
      <c r="E403" s="1" t="s">
        <v>1483</v>
      </c>
      <c r="F403" s="1" t="s">
        <v>3643</v>
      </c>
      <c r="G403" s="1" t="s">
        <v>1367</v>
      </c>
      <c r="H403" s="1">
        <v>14527</v>
      </c>
      <c r="I403" s="1" t="s">
        <v>10604</v>
      </c>
      <c r="J403" s="1" t="e">
        <v>#VALUE!</v>
      </c>
      <c r="K403" s="1" t="s">
        <v>11202</v>
      </c>
      <c r="L403" s="176">
        <v>39</v>
      </c>
      <c r="M403" s="176">
        <v>18</v>
      </c>
      <c r="N403" s="68">
        <v>4</v>
      </c>
      <c r="O403" s="68">
        <v>9</v>
      </c>
      <c r="P403" s="68">
        <v>0</v>
      </c>
      <c r="Q403" s="68">
        <v>1</v>
      </c>
      <c r="R403" s="68">
        <v>0</v>
      </c>
      <c r="S403" s="68">
        <v>1</v>
      </c>
      <c r="T403" s="68">
        <v>123.2</v>
      </c>
      <c r="U403" s="68">
        <v>140</v>
      </c>
      <c r="V403" s="68">
        <v>87</v>
      </c>
      <c r="W403" s="68">
        <v>27</v>
      </c>
      <c r="X403" s="68">
        <v>109</v>
      </c>
      <c r="Y403" s="68">
        <v>42</v>
      </c>
      <c r="Z403" s="5">
        <v>6.3555194805194803</v>
      </c>
      <c r="AA403" s="5">
        <v>1.4772727272727273</v>
      </c>
      <c r="AB403" s="5">
        <v>1.9047619047619047</v>
      </c>
      <c r="AC403" s="5">
        <v>0</v>
      </c>
      <c r="AD403" s="5">
        <v>0.26315789473684209</v>
      </c>
      <c r="AE403" s="5">
        <v>0</v>
      </c>
      <c r="AF403" s="5">
        <v>0</v>
      </c>
      <c r="AG403" s="5">
        <v>4.8230088495575218</v>
      </c>
      <c r="AH403" s="5">
        <v>-3.9735470885667539</v>
      </c>
      <c r="AI403" s="5">
        <v>-2.3408381106566889</v>
      </c>
      <c r="AJ403" s="5">
        <v>0.67654344983282577</v>
      </c>
      <c r="AK403" s="68">
        <v>402</v>
      </c>
      <c r="AL403" s="5">
        <v>0.67654344983282577</v>
      </c>
      <c r="AM403" s="17">
        <v>267</v>
      </c>
      <c r="AN403" s="17" t="s">
        <v>12734</v>
      </c>
      <c r="AO403" s="5">
        <v>7.7314063767477226</v>
      </c>
      <c r="AP403" s="5">
        <v>-7.0548629269148968</v>
      </c>
      <c r="AQ403" s="68">
        <v>402</v>
      </c>
      <c r="AR403" s="14">
        <v>0</v>
      </c>
      <c r="AS403" s="42">
        <v>-9.304908624439264</v>
      </c>
      <c r="AT403" s="19"/>
      <c r="AU403" s="19">
        <v>0</v>
      </c>
      <c r="AV403" s="42">
        <v>0</v>
      </c>
      <c r="AW403" s="114">
        <v>742</v>
      </c>
      <c r="AX403" s="172">
        <v>786</v>
      </c>
      <c r="AY403" s="114">
        <v>-44</v>
      </c>
      <c r="AZ403" s="165">
        <v>697</v>
      </c>
      <c r="BA403" s="165">
        <v>697</v>
      </c>
      <c r="BB403" s="73"/>
    </row>
    <row r="404" spans="1:54">
      <c r="A404" s="185" t="s">
        <v>2080</v>
      </c>
      <c r="B404" s="33" t="s">
        <v>5379</v>
      </c>
      <c r="C404" s="33" t="s">
        <v>4152</v>
      </c>
      <c r="D404" s="122" t="s">
        <v>680</v>
      </c>
      <c r="E404" s="33" t="s">
        <v>1467</v>
      </c>
      <c r="F404" s="1" t="s">
        <v>6289</v>
      </c>
      <c r="G404" s="1" t="s">
        <v>1367</v>
      </c>
      <c r="H404" s="1">
        <v>7550</v>
      </c>
      <c r="I404" s="1" t="s">
        <v>7691</v>
      </c>
      <c r="J404" s="1" t="e">
        <v>#VALUE!</v>
      </c>
      <c r="K404" s="1" t="s">
        <v>3495</v>
      </c>
      <c r="L404" s="176">
        <v>45</v>
      </c>
      <c r="M404" s="176">
        <v>0</v>
      </c>
      <c r="N404" s="68">
        <v>0</v>
      </c>
      <c r="O404" s="68">
        <v>2</v>
      </c>
      <c r="P404" s="68">
        <v>0</v>
      </c>
      <c r="Q404" s="68">
        <v>0</v>
      </c>
      <c r="R404" s="68">
        <v>4</v>
      </c>
      <c r="S404" s="68">
        <v>4</v>
      </c>
      <c r="T404" s="68">
        <v>41.1</v>
      </c>
      <c r="U404" s="68">
        <v>47</v>
      </c>
      <c r="V404" s="68">
        <v>20</v>
      </c>
      <c r="W404" s="68">
        <v>11</v>
      </c>
      <c r="X404" s="68">
        <v>35</v>
      </c>
      <c r="Y404" s="68">
        <v>11</v>
      </c>
      <c r="Z404" s="5">
        <v>4.3795620437956204</v>
      </c>
      <c r="AA404" s="5">
        <v>1.4111922141119222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1.5486725663716814</v>
      </c>
      <c r="AH404" s="5">
        <v>-9.9736560814055381E-2</v>
      </c>
      <c r="AI404" s="5">
        <v>-0.77533992110465111</v>
      </c>
      <c r="AJ404" s="5">
        <v>0.67359608445297481</v>
      </c>
      <c r="AK404" s="68">
        <v>403</v>
      </c>
      <c r="AL404" s="5">
        <v>0.67359608445297481</v>
      </c>
      <c r="AM404" s="17">
        <v>268</v>
      </c>
      <c r="AN404" s="17" t="s">
        <v>12734</v>
      </c>
      <c r="AO404" s="5">
        <v>7.7314063767477226</v>
      </c>
      <c r="AP404" s="5">
        <v>-7.0578102922947474</v>
      </c>
      <c r="AQ404" s="68">
        <v>403</v>
      </c>
      <c r="AR404" s="14">
        <v>0</v>
      </c>
      <c r="AS404" s="42">
        <v>-9.3092137868835003</v>
      </c>
      <c r="AT404" s="19"/>
      <c r="AU404" s="19">
        <v>0</v>
      </c>
      <c r="AV404" s="42">
        <v>0</v>
      </c>
      <c r="AW404" s="114">
        <v>0</v>
      </c>
      <c r="AX404" s="172">
        <v>787</v>
      </c>
      <c r="AY404" s="114">
        <v>0</v>
      </c>
      <c r="AZ404" s="165">
        <v>0</v>
      </c>
      <c r="BA404" s="165">
        <v>0</v>
      </c>
      <c r="BB404" s="73"/>
    </row>
    <row r="405" spans="1:54">
      <c r="A405" s="221" t="s">
        <v>11711</v>
      </c>
      <c r="B405" s="1" t="s">
        <v>11713</v>
      </c>
      <c r="C405" s="1" t="s">
        <v>3931</v>
      </c>
      <c r="D405" s="122" t="s">
        <v>11712</v>
      </c>
      <c r="E405" s="1" t="s">
        <v>1390</v>
      </c>
      <c r="F405" s="1" t="s">
        <v>3643</v>
      </c>
      <c r="G405" s="1" t="s">
        <v>1367</v>
      </c>
      <c r="H405" s="225">
        <v>6399</v>
      </c>
      <c r="I405" s="225" t="s">
        <v>11714</v>
      </c>
      <c r="J405" s="261" t="e">
        <v>#VALUE!</v>
      </c>
      <c r="K405" s="261" t="s">
        <v>11715</v>
      </c>
      <c r="L405" s="177">
        <v>35</v>
      </c>
      <c r="M405" s="177">
        <v>0</v>
      </c>
      <c r="N405" s="230">
        <v>0</v>
      </c>
      <c r="O405" s="97">
        <v>4</v>
      </c>
      <c r="P405" s="97">
        <v>0</v>
      </c>
      <c r="Q405" s="230">
        <v>0</v>
      </c>
      <c r="R405" s="97">
        <v>4</v>
      </c>
      <c r="S405" s="97">
        <v>4</v>
      </c>
      <c r="T405" s="230">
        <v>35.1</v>
      </c>
      <c r="U405" s="230">
        <v>35</v>
      </c>
      <c r="V405" s="230">
        <v>17</v>
      </c>
      <c r="W405" s="230">
        <v>5</v>
      </c>
      <c r="X405" s="230">
        <v>40</v>
      </c>
      <c r="Y405" s="230">
        <v>19</v>
      </c>
      <c r="Z405" s="233">
        <v>4.3589743589743586</v>
      </c>
      <c r="AA405" s="233">
        <v>1.5384615384615383</v>
      </c>
      <c r="AB405" s="233">
        <v>0</v>
      </c>
      <c r="AC405" s="267">
        <v>0</v>
      </c>
      <c r="AD405" s="233">
        <v>0</v>
      </c>
      <c r="AE405" s="267">
        <v>0</v>
      </c>
      <c r="AF405" s="267">
        <v>0</v>
      </c>
      <c r="AG405" s="233">
        <v>1.7699115044247786</v>
      </c>
      <c r="AH405" s="233">
        <v>-6.3575031223665035E-2</v>
      </c>
      <c r="AI405" s="233">
        <v>-1.0624682777328627</v>
      </c>
      <c r="AJ405" s="237">
        <v>0.64386819546825103</v>
      </c>
      <c r="AK405" s="268">
        <v>404</v>
      </c>
      <c r="AL405" s="269">
        <v>0.64386819546825103</v>
      </c>
      <c r="AM405" s="270">
        <v>269</v>
      </c>
      <c r="AN405" s="277" t="s">
        <v>12734</v>
      </c>
      <c r="AO405" s="233">
        <v>7.7314063767477226</v>
      </c>
      <c r="AP405" s="233">
        <v>-7.0875381812794718</v>
      </c>
      <c r="AQ405" s="230">
        <v>404</v>
      </c>
      <c r="AR405" s="233">
        <v>0</v>
      </c>
      <c r="AS405" s="249">
        <v>-9.3526367679900986</v>
      </c>
      <c r="AT405" s="233"/>
      <c r="AU405" s="233">
        <v>0</v>
      </c>
      <c r="AV405" s="283">
        <v>0</v>
      </c>
      <c r="AW405" s="289">
        <v>0</v>
      </c>
      <c r="AX405" s="291">
        <v>788</v>
      </c>
      <c r="AY405" s="292">
        <v>0</v>
      </c>
      <c r="AZ405" s="293">
        <v>0</v>
      </c>
      <c r="BA405" s="293">
        <v>0</v>
      </c>
      <c r="BB405" s="289"/>
    </row>
    <row r="406" spans="1:54">
      <c r="A406" s="221" t="s">
        <v>5687</v>
      </c>
      <c r="B406" s="1" t="s">
        <v>3249</v>
      </c>
      <c r="C406" s="1" t="s">
        <v>11267</v>
      </c>
      <c r="D406" s="122" t="s">
        <v>5909</v>
      </c>
      <c r="E406" s="1" t="s">
        <v>2665</v>
      </c>
      <c r="F406" s="1" t="s">
        <v>2665</v>
      </c>
      <c r="G406" s="1" t="s">
        <v>1367</v>
      </c>
      <c r="H406" s="225">
        <v>14663</v>
      </c>
      <c r="I406" s="225" t="s">
        <v>7097</v>
      </c>
      <c r="J406" s="261" t="e">
        <v>#VALUE!</v>
      </c>
      <c r="K406" s="261" t="s">
        <v>7098</v>
      </c>
      <c r="L406" s="177">
        <v>14</v>
      </c>
      <c r="M406" s="177">
        <v>12</v>
      </c>
      <c r="N406" s="230">
        <v>2</v>
      </c>
      <c r="O406" s="97">
        <v>6</v>
      </c>
      <c r="P406" s="97">
        <v>0</v>
      </c>
      <c r="Q406" s="230">
        <v>0</v>
      </c>
      <c r="R406" s="97">
        <v>0</v>
      </c>
      <c r="S406" s="97">
        <v>0</v>
      </c>
      <c r="T406" s="230">
        <v>63</v>
      </c>
      <c r="U406" s="230">
        <v>59</v>
      </c>
      <c r="V406" s="230">
        <v>37</v>
      </c>
      <c r="W406" s="230">
        <v>11</v>
      </c>
      <c r="X406" s="230">
        <v>46</v>
      </c>
      <c r="Y406" s="230">
        <v>33</v>
      </c>
      <c r="Z406" s="233">
        <v>5.2857142857142856</v>
      </c>
      <c r="AA406" s="233">
        <v>1.4603174603174602</v>
      </c>
      <c r="AB406" s="233">
        <v>0.95238095238095233</v>
      </c>
      <c r="AC406" s="267">
        <v>0</v>
      </c>
      <c r="AD406" s="233">
        <v>0</v>
      </c>
      <c r="AE406" s="267">
        <v>0</v>
      </c>
      <c r="AF406" s="267">
        <v>0</v>
      </c>
      <c r="AG406" s="233">
        <v>2.0353982300884956</v>
      </c>
      <c r="AH406" s="233">
        <v>-1.0625981973042167</v>
      </c>
      <c r="AI406" s="233">
        <v>-1.2860998330048898</v>
      </c>
      <c r="AJ406" s="237">
        <v>0.63908115216034167</v>
      </c>
      <c r="AK406" s="268">
        <v>405</v>
      </c>
      <c r="AL406" s="269">
        <v>0.63908115216034167</v>
      </c>
      <c r="AM406" s="270">
        <v>270</v>
      </c>
      <c r="AN406" s="277" t="s">
        <v>12734</v>
      </c>
      <c r="AO406" s="233">
        <v>7.7314063767477226</v>
      </c>
      <c r="AP406" s="233">
        <v>-7.0923252245873805</v>
      </c>
      <c r="AQ406" s="230">
        <v>405</v>
      </c>
      <c r="AR406" s="233">
        <v>0</v>
      </c>
      <c r="AS406" s="249">
        <v>-9.3596291141746057</v>
      </c>
      <c r="AT406" s="233"/>
      <c r="AU406" s="233">
        <v>0</v>
      </c>
      <c r="AV406" s="283">
        <v>0</v>
      </c>
      <c r="AW406" s="289">
        <v>0</v>
      </c>
      <c r="AX406" s="291">
        <v>789</v>
      </c>
      <c r="AY406" s="292">
        <v>0</v>
      </c>
      <c r="AZ406" s="293">
        <v>0</v>
      </c>
      <c r="BA406" s="293">
        <v>0</v>
      </c>
      <c r="BB406" s="289"/>
    </row>
    <row r="407" spans="1:54">
      <c r="A407" s="185" t="s">
        <v>5669</v>
      </c>
      <c r="B407" s="33" t="s">
        <v>5670</v>
      </c>
      <c r="C407" s="33" t="s">
        <v>3984</v>
      </c>
      <c r="D407" s="122" t="s">
        <v>6074</v>
      </c>
      <c r="E407" s="33" t="s">
        <v>1483</v>
      </c>
      <c r="F407" s="1" t="s">
        <v>3643</v>
      </c>
      <c r="G407" s="1" t="s">
        <v>1367</v>
      </c>
      <c r="H407" s="1">
        <v>4869</v>
      </c>
      <c r="I407" s="1" t="s">
        <v>6452</v>
      </c>
      <c r="J407" s="1" t="e">
        <v>#VALUE!</v>
      </c>
      <c r="K407" s="1" t="s">
        <v>6453</v>
      </c>
      <c r="L407" s="176">
        <v>33</v>
      </c>
      <c r="M407" s="176">
        <v>13</v>
      </c>
      <c r="N407" s="68">
        <v>3</v>
      </c>
      <c r="O407" s="68">
        <v>9</v>
      </c>
      <c r="P407" s="68">
        <v>0</v>
      </c>
      <c r="Q407" s="68">
        <v>0</v>
      </c>
      <c r="R407" s="68">
        <v>3</v>
      </c>
      <c r="S407" s="68">
        <v>3</v>
      </c>
      <c r="T407" s="68">
        <v>91</v>
      </c>
      <c r="U407" s="68">
        <v>113</v>
      </c>
      <c r="V407" s="68">
        <v>50</v>
      </c>
      <c r="W407" s="68">
        <v>18</v>
      </c>
      <c r="X407" s="68">
        <v>69</v>
      </c>
      <c r="Y407" s="68">
        <v>34</v>
      </c>
      <c r="Z407" s="5">
        <v>4.9450549450549453</v>
      </c>
      <c r="AA407" s="5">
        <v>1.6153846153846154</v>
      </c>
      <c r="AB407" s="5">
        <v>1.4285714285714286</v>
      </c>
      <c r="AC407" s="5">
        <v>0</v>
      </c>
      <c r="AD407" s="5">
        <v>0</v>
      </c>
      <c r="AE407" s="5">
        <v>0</v>
      </c>
      <c r="AF407" s="5">
        <v>0</v>
      </c>
      <c r="AG407" s="5">
        <v>3.053097345132743</v>
      </c>
      <c r="AH407" s="5">
        <v>-1.0680937873518217</v>
      </c>
      <c r="AI407" s="5">
        <v>-2.8061836676239857</v>
      </c>
      <c r="AJ407" s="5">
        <v>0.60739131872836438</v>
      </c>
      <c r="AK407" s="68">
        <v>406</v>
      </c>
      <c r="AL407" s="5">
        <v>0.60739131872836438</v>
      </c>
      <c r="AM407" s="17">
        <v>271</v>
      </c>
      <c r="AN407" s="17" t="s">
        <v>12734</v>
      </c>
      <c r="AO407" s="5">
        <v>7.7314063767477226</v>
      </c>
      <c r="AP407" s="5">
        <v>-7.1240150580193582</v>
      </c>
      <c r="AQ407" s="68">
        <v>406</v>
      </c>
      <c r="AR407" s="14">
        <v>0</v>
      </c>
      <c r="AS407" s="42">
        <v>-9.4059178714790708</v>
      </c>
      <c r="AT407" s="19"/>
      <c r="AU407" s="19">
        <v>0</v>
      </c>
      <c r="AV407" s="42">
        <v>0</v>
      </c>
      <c r="AW407" s="114">
        <v>717</v>
      </c>
      <c r="AX407" s="172">
        <v>792</v>
      </c>
      <c r="AY407" s="114">
        <v>-75</v>
      </c>
      <c r="AZ407" s="165">
        <v>635</v>
      </c>
      <c r="BA407" s="165">
        <v>735</v>
      </c>
      <c r="BB407" s="73"/>
    </row>
    <row r="408" spans="1:54">
      <c r="A408" s="185" t="s">
        <v>11647</v>
      </c>
      <c r="B408" s="33" t="s">
        <v>11649</v>
      </c>
      <c r="C408" s="33" t="s">
        <v>11648</v>
      </c>
      <c r="D408" s="122" t="s">
        <v>10492</v>
      </c>
      <c r="E408" s="33" t="s">
        <v>1378</v>
      </c>
      <c r="F408" s="1" t="s">
        <v>3643</v>
      </c>
      <c r="G408" s="1" t="s">
        <v>1367</v>
      </c>
      <c r="H408" s="1">
        <v>12997</v>
      </c>
      <c r="I408" s="1" t="s">
        <v>11650</v>
      </c>
      <c r="J408" s="1" t="e">
        <v>#VALUE!</v>
      </c>
      <c r="K408" s="1" t="s">
        <v>11651</v>
      </c>
      <c r="L408" s="176">
        <v>58</v>
      </c>
      <c r="M408" s="176">
        <v>0</v>
      </c>
      <c r="N408" s="68">
        <v>1</v>
      </c>
      <c r="O408" s="68">
        <v>2</v>
      </c>
      <c r="P408" s="68">
        <v>0</v>
      </c>
      <c r="Q408" s="68">
        <v>0</v>
      </c>
      <c r="R408" s="68">
        <v>6</v>
      </c>
      <c r="S408" s="68">
        <v>6</v>
      </c>
      <c r="T408" s="68">
        <v>54.2</v>
      </c>
      <c r="U408" s="68">
        <v>59</v>
      </c>
      <c r="V408" s="68">
        <v>25</v>
      </c>
      <c r="W408" s="68">
        <v>6</v>
      </c>
      <c r="X408" s="68">
        <v>52</v>
      </c>
      <c r="Y408" s="68">
        <v>34</v>
      </c>
      <c r="Z408" s="5">
        <v>4.1512915129151287</v>
      </c>
      <c r="AA408" s="5">
        <v>1.7158671586715866</v>
      </c>
      <c r="AB408" s="5">
        <v>0.47619047619047616</v>
      </c>
      <c r="AC408" s="5">
        <v>0</v>
      </c>
      <c r="AD408" s="5">
        <v>0</v>
      </c>
      <c r="AE408" s="5">
        <v>0</v>
      </c>
      <c r="AF408" s="5">
        <v>0</v>
      </c>
      <c r="AG408" s="5">
        <v>2.3008849557522124</v>
      </c>
      <c r="AH408" s="5">
        <v>3.7660287550649339E-2</v>
      </c>
      <c r="AI408" s="5">
        <v>-2.251674209443149</v>
      </c>
      <c r="AJ408" s="5">
        <v>0.56306151005018901</v>
      </c>
      <c r="AK408" s="68">
        <v>407</v>
      </c>
      <c r="AL408" s="5">
        <v>0.56306151005018901</v>
      </c>
      <c r="AM408" s="17">
        <v>272</v>
      </c>
      <c r="AN408" s="17" t="s">
        <v>12734</v>
      </c>
      <c r="AO408" s="5">
        <v>7.7314063767477226</v>
      </c>
      <c r="AP408" s="5">
        <v>-7.1683448666975336</v>
      </c>
      <c r="AQ408" s="68">
        <v>407</v>
      </c>
      <c r="AR408" s="14">
        <v>0</v>
      </c>
      <c r="AS408" s="42">
        <v>-9.4706696083306383</v>
      </c>
      <c r="AT408" s="19"/>
      <c r="AU408" s="19">
        <v>0</v>
      </c>
      <c r="AV408" s="42">
        <v>0</v>
      </c>
      <c r="AW408" s="114">
        <v>0</v>
      </c>
      <c r="AX408" s="172">
        <v>796</v>
      </c>
      <c r="AY408" s="114">
        <v>0</v>
      </c>
      <c r="AZ408" s="165">
        <v>0</v>
      </c>
      <c r="BA408" s="165">
        <v>0</v>
      </c>
      <c r="BB408" s="73"/>
    </row>
    <row r="409" spans="1:54">
      <c r="A409" s="222" t="s">
        <v>11727</v>
      </c>
      <c r="B409" s="33" t="s">
        <v>4904</v>
      </c>
      <c r="C409" s="33" t="s">
        <v>4358</v>
      </c>
      <c r="D409" s="122" t="s">
        <v>10795</v>
      </c>
      <c r="E409" s="33" t="s">
        <v>1435</v>
      </c>
      <c r="F409" s="1" t="s">
        <v>3643</v>
      </c>
      <c r="G409" s="1" t="s">
        <v>1367</v>
      </c>
      <c r="H409" s="1">
        <v>11964</v>
      </c>
      <c r="I409" s="1" t="s">
        <v>11728</v>
      </c>
      <c r="J409" s="1">
        <v>0</v>
      </c>
      <c r="K409" s="1" t="s">
        <v>12978</v>
      </c>
      <c r="L409" s="176">
        <v>38</v>
      </c>
      <c r="M409" s="176">
        <v>6</v>
      </c>
      <c r="N409" s="68">
        <v>3</v>
      </c>
      <c r="O409" s="68">
        <v>4</v>
      </c>
      <c r="P409" s="68">
        <v>0</v>
      </c>
      <c r="Q409" s="77">
        <v>0</v>
      </c>
      <c r="R409" s="77">
        <v>4</v>
      </c>
      <c r="S409" s="77">
        <v>4</v>
      </c>
      <c r="T409" s="77">
        <v>51.2</v>
      </c>
      <c r="U409" s="77">
        <v>58</v>
      </c>
      <c r="V409" s="77">
        <v>34</v>
      </c>
      <c r="W409" s="77">
        <v>2</v>
      </c>
      <c r="X409" s="77">
        <v>50</v>
      </c>
      <c r="Y409" s="77">
        <v>24</v>
      </c>
      <c r="Z409" s="54">
        <v>5.9765625</v>
      </c>
      <c r="AA409" s="54">
        <v>1.6015625</v>
      </c>
      <c r="AB409" s="54">
        <v>1.4285714285714286</v>
      </c>
      <c r="AC409" s="54">
        <v>0</v>
      </c>
      <c r="AD409" s="54">
        <v>0</v>
      </c>
      <c r="AE409" s="54">
        <v>0</v>
      </c>
      <c r="AF409" s="54">
        <v>0</v>
      </c>
      <c r="AG409" s="54">
        <v>2.2123893805309733</v>
      </c>
      <c r="AH409" s="54">
        <v>-1.4050592521686056</v>
      </c>
      <c r="AI409" s="54">
        <v>-1.6778630735894668</v>
      </c>
      <c r="AJ409" s="54">
        <v>0.55803848334432926</v>
      </c>
      <c r="AK409" s="77">
        <v>408</v>
      </c>
      <c r="AL409" s="54">
        <v>0.55803848334432926</v>
      </c>
      <c r="AM409" s="59">
        <v>273</v>
      </c>
      <c r="AN409" s="59" t="s">
        <v>12734</v>
      </c>
      <c r="AO409" s="54">
        <v>7.7314063767477226</v>
      </c>
      <c r="AP409" s="54">
        <v>-7.1733678934033929</v>
      </c>
      <c r="AQ409" s="77">
        <v>408</v>
      </c>
      <c r="AR409" s="54">
        <v>0</v>
      </c>
      <c r="AS409" s="60">
        <v>-9.4780066511276733</v>
      </c>
      <c r="AT409" s="54"/>
      <c r="AU409" s="54">
        <v>0</v>
      </c>
      <c r="AV409" s="60">
        <v>0</v>
      </c>
      <c r="AW409" s="114">
        <v>0</v>
      </c>
      <c r="AX409" s="172">
        <v>797</v>
      </c>
      <c r="AY409" s="114">
        <v>0</v>
      </c>
      <c r="AZ409" s="165">
        <v>0</v>
      </c>
      <c r="BA409" s="165">
        <v>0</v>
      </c>
      <c r="BB409" s="73"/>
    </row>
    <row r="410" spans="1:54">
      <c r="A410" s="185" t="s">
        <v>11859</v>
      </c>
      <c r="B410" s="33" t="s">
        <v>4172</v>
      </c>
      <c r="C410" s="33" t="s">
        <v>11860</v>
      </c>
      <c r="D410" s="122" t="s">
        <v>11114</v>
      </c>
      <c r="E410" s="33" t="s">
        <v>1385</v>
      </c>
      <c r="F410" s="1" t="s">
        <v>6289</v>
      </c>
      <c r="G410" s="1" t="s">
        <v>1367</v>
      </c>
      <c r="H410" s="1">
        <v>19276</v>
      </c>
      <c r="I410" s="1" t="s">
        <v>11861</v>
      </c>
      <c r="J410" s="1" t="e">
        <v>#VALUE!</v>
      </c>
      <c r="K410" s="1" t="s">
        <v>11862</v>
      </c>
      <c r="L410" s="176">
        <v>37</v>
      </c>
      <c r="M410" s="176">
        <v>0</v>
      </c>
      <c r="N410" s="68">
        <v>2</v>
      </c>
      <c r="O410" s="68">
        <v>0</v>
      </c>
      <c r="P410" s="68">
        <v>0</v>
      </c>
      <c r="Q410" s="68">
        <v>0</v>
      </c>
      <c r="R410" s="68">
        <v>2</v>
      </c>
      <c r="S410" s="68">
        <v>2</v>
      </c>
      <c r="T410" s="68">
        <v>39</v>
      </c>
      <c r="U410" s="68">
        <v>38</v>
      </c>
      <c r="V410" s="68">
        <v>25</v>
      </c>
      <c r="W410" s="68">
        <v>11</v>
      </c>
      <c r="X410" s="68">
        <v>45</v>
      </c>
      <c r="Y410" s="68">
        <v>26</v>
      </c>
      <c r="Z410" s="5">
        <v>5.7692307692307692</v>
      </c>
      <c r="AA410" s="5">
        <v>1.641025641025641</v>
      </c>
      <c r="AB410" s="5">
        <v>0.95238095238095233</v>
      </c>
      <c r="AC410" s="5">
        <v>0</v>
      </c>
      <c r="AD410" s="5">
        <v>0</v>
      </c>
      <c r="AE410" s="5">
        <v>0</v>
      </c>
      <c r="AF410" s="5">
        <v>0</v>
      </c>
      <c r="AG410" s="5">
        <v>1.9911504424778759</v>
      </c>
      <c r="AH410" s="5">
        <v>-0.93724531377342724</v>
      </c>
      <c r="AI410" s="5">
        <v>-1.4726411516457323</v>
      </c>
      <c r="AJ410" s="5">
        <v>0.53364492943966901</v>
      </c>
      <c r="AK410" s="68">
        <v>409</v>
      </c>
      <c r="AL410" s="5">
        <v>0.53364492943966901</v>
      </c>
      <c r="AM410" s="17">
        <v>274</v>
      </c>
      <c r="AN410" s="17" t="s">
        <v>12734</v>
      </c>
      <c r="AO410" s="5">
        <v>7.7314063767477226</v>
      </c>
      <c r="AP410" s="5">
        <v>-7.1977614473080536</v>
      </c>
      <c r="AQ410" s="68">
        <v>409</v>
      </c>
      <c r="AR410" s="14">
        <v>0</v>
      </c>
      <c r="AS410" s="42">
        <v>-9.5136378670162003</v>
      </c>
      <c r="AT410" s="19"/>
      <c r="AU410" s="19">
        <v>0</v>
      </c>
      <c r="AV410" s="42">
        <v>0</v>
      </c>
      <c r="AW410" s="114">
        <v>0</v>
      </c>
      <c r="AX410" s="172">
        <v>798</v>
      </c>
      <c r="AY410" s="114">
        <v>0</v>
      </c>
      <c r="AZ410" s="165">
        <v>0</v>
      </c>
      <c r="BA410" s="165">
        <v>0</v>
      </c>
      <c r="BB410" s="73"/>
    </row>
    <row r="411" spans="1:54">
      <c r="A411" s="221" t="s">
        <v>12349</v>
      </c>
      <c r="B411" s="1" t="s">
        <v>4378</v>
      </c>
      <c r="C411" s="1" t="s">
        <v>5051</v>
      </c>
      <c r="D411" s="122" t="s">
        <v>10455</v>
      </c>
      <c r="E411" s="1" t="s">
        <v>1421</v>
      </c>
      <c r="F411" s="1" t="s">
        <v>3643</v>
      </c>
      <c r="G411" s="1" t="s">
        <v>1367</v>
      </c>
      <c r="H411" s="225">
        <v>17586</v>
      </c>
      <c r="I411" s="225" t="s">
        <v>12350</v>
      </c>
      <c r="J411" s="261" t="e">
        <v>#VALUE!</v>
      </c>
      <c r="K411" s="261" t="s">
        <v>11387</v>
      </c>
      <c r="L411" s="177">
        <v>28</v>
      </c>
      <c r="M411" s="177">
        <v>0</v>
      </c>
      <c r="N411" s="230">
        <v>1</v>
      </c>
      <c r="O411" s="97">
        <v>1</v>
      </c>
      <c r="P411" s="97">
        <v>0</v>
      </c>
      <c r="Q411" s="230">
        <v>0</v>
      </c>
      <c r="R411" s="97">
        <v>2</v>
      </c>
      <c r="S411" s="97">
        <v>2</v>
      </c>
      <c r="T411" s="230">
        <v>26.1</v>
      </c>
      <c r="U411" s="230">
        <v>28</v>
      </c>
      <c r="V411" s="230">
        <v>14</v>
      </c>
      <c r="W411" s="230">
        <v>4</v>
      </c>
      <c r="X411" s="230">
        <v>37</v>
      </c>
      <c r="Y411" s="230">
        <v>19</v>
      </c>
      <c r="Z411" s="233">
        <v>4.8275862068965516</v>
      </c>
      <c r="AA411" s="233">
        <v>1.8007662835249041</v>
      </c>
      <c r="AB411" s="233">
        <v>0.47619047619047616</v>
      </c>
      <c r="AC411" s="267">
        <v>0</v>
      </c>
      <c r="AD411" s="233">
        <v>0</v>
      </c>
      <c r="AE411" s="267">
        <v>0</v>
      </c>
      <c r="AF411" s="267">
        <v>0</v>
      </c>
      <c r="AG411" s="233">
        <v>1.6371681415929202</v>
      </c>
      <c r="AH411" s="233">
        <v>-0.22167690555512656</v>
      </c>
      <c r="AI411" s="233">
        <v>-1.4169319081648741</v>
      </c>
      <c r="AJ411" s="237">
        <v>0.47474980406339551</v>
      </c>
      <c r="AK411" s="268">
        <v>410</v>
      </c>
      <c r="AL411" s="269">
        <v>0.47474980406339551</v>
      </c>
      <c r="AM411" s="270">
        <v>275</v>
      </c>
      <c r="AN411" s="277" t="s">
        <v>12734</v>
      </c>
      <c r="AO411" s="233">
        <v>7.7314063767477226</v>
      </c>
      <c r="AP411" s="233">
        <v>-7.2566565726843271</v>
      </c>
      <c r="AQ411" s="230">
        <v>410</v>
      </c>
      <c r="AR411" s="233">
        <v>0</v>
      </c>
      <c r="AS411" s="249">
        <v>-9.5996648942901075</v>
      </c>
      <c r="AT411" s="233"/>
      <c r="AU411" s="233">
        <v>0</v>
      </c>
      <c r="AV411" s="283">
        <v>0</v>
      </c>
      <c r="AW411" s="289">
        <v>0</v>
      </c>
      <c r="AX411" s="291">
        <v>800</v>
      </c>
      <c r="AY411" s="292">
        <v>0</v>
      </c>
      <c r="AZ411" s="293">
        <v>0</v>
      </c>
      <c r="BA411" s="293">
        <v>0</v>
      </c>
      <c r="BB411" s="289"/>
    </row>
    <row r="412" spans="1:54">
      <c r="A412" s="224" t="s">
        <v>12295</v>
      </c>
      <c r="B412" s="33" t="s">
        <v>4320</v>
      </c>
      <c r="C412" s="33" t="s">
        <v>8332</v>
      </c>
      <c r="D412" s="122" t="s">
        <v>10781</v>
      </c>
      <c r="E412" s="33" t="s">
        <v>1388</v>
      </c>
      <c r="F412" s="1" t="s">
        <v>3643</v>
      </c>
      <c r="G412" s="1" t="s">
        <v>1367</v>
      </c>
      <c r="H412" s="1">
        <v>17018</v>
      </c>
      <c r="I412" s="1" t="s">
        <v>12296</v>
      </c>
      <c r="J412" s="1" t="e">
        <v>#VALUE!</v>
      </c>
      <c r="K412" s="1" t="s">
        <v>11502</v>
      </c>
      <c r="L412" s="176">
        <v>10</v>
      </c>
      <c r="M412" s="176">
        <v>8</v>
      </c>
      <c r="N412" s="68">
        <v>1</v>
      </c>
      <c r="O412" s="68">
        <v>5</v>
      </c>
      <c r="P412" s="68">
        <v>0</v>
      </c>
      <c r="Q412" s="68">
        <v>0</v>
      </c>
      <c r="R412" s="68">
        <v>0</v>
      </c>
      <c r="S412" s="68">
        <v>0</v>
      </c>
      <c r="T412" s="68">
        <v>46.2</v>
      </c>
      <c r="U412" s="68">
        <v>48</v>
      </c>
      <c r="V412" s="68">
        <v>24</v>
      </c>
      <c r="W412" s="68">
        <v>5</v>
      </c>
      <c r="X412" s="68">
        <v>33</v>
      </c>
      <c r="Y412" s="68">
        <v>21</v>
      </c>
      <c r="Z412" s="5">
        <v>4.6753246753246751</v>
      </c>
      <c r="AA412" s="5">
        <v>1.4935064935064934</v>
      </c>
      <c r="AB412" s="5">
        <v>0.47619047619047616</v>
      </c>
      <c r="AC412" s="5">
        <v>0</v>
      </c>
      <c r="AD412" s="5">
        <v>0</v>
      </c>
      <c r="AE412" s="5">
        <v>0</v>
      </c>
      <c r="AF412" s="5">
        <v>0</v>
      </c>
      <c r="AG412" s="5">
        <v>1.4601769911504423</v>
      </c>
      <c r="AH412" s="5">
        <v>-0.33275778250883403</v>
      </c>
      <c r="AI412" s="5">
        <v>-1.1431624445867103</v>
      </c>
      <c r="AJ412" s="5">
        <v>0.46044724024537409</v>
      </c>
      <c r="AK412" s="68">
        <v>411</v>
      </c>
      <c r="AL412" s="5">
        <v>0.46044724024537409</v>
      </c>
      <c r="AM412" s="17">
        <v>276</v>
      </c>
      <c r="AN412" s="17" t="s">
        <v>12734</v>
      </c>
      <c r="AO412" s="5">
        <v>7.7314063767477226</v>
      </c>
      <c r="AP412" s="5">
        <v>-7.2709591365023485</v>
      </c>
      <c r="AQ412" s="68">
        <v>411</v>
      </c>
      <c r="AR412" s="14">
        <v>0</v>
      </c>
      <c r="AS412" s="42">
        <v>-9.6205563864093424</v>
      </c>
      <c r="AT412" s="19"/>
      <c r="AU412" s="19">
        <v>0</v>
      </c>
      <c r="AV412" s="42">
        <v>0</v>
      </c>
      <c r="AW412" s="114">
        <v>0</v>
      </c>
      <c r="AX412" s="172">
        <v>801</v>
      </c>
      <c r="AY412" s="114">
        <v>0</v>
      </c>
      <c r="AZ412" s="165">
        <v>0</v>
      </c>
      <c r="BA412" s="165">
        <v>0</v>
      </c>
      <c r="BB412" s="73"/>
    </row>
    <row r="413" spans="1:54">
      <c r="A413" s="185" t="s">
        <v>11010</v>
      </c>
      <c r="B413" s="33" t="s">
        <v>4879</v>
      </c>
      <c r="C413" s="33" t="s">
        <v>11011</v>
      </c>
      <c r="D413" s="122" t="s">
        <v>10818</v>
      </c>
      <c r="E413" s="33" t="s">
        <v>1369</v>
      </c>
      <c r="F413" s="1" t="s">
        <v>3643</v>
      </c>
      <c r="G413" s="1" t="s">
        <v>1367</v>
      </c>
      <c r="H413" s="1">
        <v>17295</v>
      </c>
      <c r="I413" s="1" t="s">
        <v>11012</v>
      </c>
      <c r="J413" s="1" t="e">
        <v>#VALUE!</v>
      </c>
      <c r="K413" s="1" t="s">
        <v>11252</v>
      </c>
      <c r="L413" s="176">
        <v>26</v>
      </c>
      <c r="M413" s="176">
        <v>8</v>
      </c>
      <c r="N413" s="68">
        <v>4</v>
      </c>
      <c r="O413" s="68">
        <v>7</v>
      </c>
      <c r="P413" s="68">
        <v>0</v>
      </c>
      <c r="Q413" s="68">
        <v>0</v>
      </c>
      <c r="R413" s="68">
        <v>0</v>
      </c>
      <c r="S413" s="68">
        <v>0</v>
      </c>
      <c r="T413" s="68">
        <v>70.2</v>
      </c>
      <c r="U413" s="68">
        <v>74</v>
      </c>
      <c r="V413" s="68">
        <v>46</v>
      </c>
      <c r="W413" s="68">
        <v>9</v>
      </c>
      <c r="X413" s="68">
        <v>68</v>
      </c>
      <c r="Y413" s="68">
        <v>44</v>
      </c>
      <c r="Z413" s="5">
        <v>5.8974358974358969</v>
      </c>
      <c r="AA413" s="5">
        <v>1.6809116809116809</v>
      </c>
      <c r="AB413" s="5">
        <v>1.9047619047619047</v>
      </c>
      <c r="AC413" s="5">
        <v>0</v>
      </c>
      <c r="AD413" s="5">
        <v>0</v>
      </c>
      <c r="AE413" s="5">
        <v>0</v>
      </c>
      <c r="AF413" s="5">
        <v>0</v>
      </c>
      <c r="AG413" s="5">
        <v>3.0088495575221237</v>
      </c>
      <c r="AH413" s="5">
        <v>-1.8392448982947609</v>
      </c>
      <c r="AI413" s="5">
        <v>-2.616499132030508</v>
      </c>
      <c r="AJ413" s="5">
        <v>0.45786743195875923</v>
      </c>
      <c r="AK413" s="68">
        <v>412</v>
      </c>
      <c r="AL413" s="5">
        <v>0.45786743195875923</v>
      </c>
      <c r="AM413" s="17">
        <v>277</v>
      </c>
      <c r="AN413" s="17" t="s">
        <v>12734</v>
      </c>
      <c r="AO413" s="5">
        <v>7.7314063767477226</v>
      </c>
      <c r="AP413" s="5">
        <v>-7.2735389447889638</v>
      </c>
      <c r="AQ413" s="68">
        <v>412</v>
      </c>
      <c r="AR413" s="14">
        <v>0</v>
      </c>
      <c r="AS413" s="42">
        <v>-9.6243246649623835</v>
      </c>
      <c r="AT413" s="19"/>
      <c r="AU413" s="19">
        <v>0</v>
      </c>
      <c r="AV413" s="42">
        <v>0</v>
      </c>
      <c r="AW413" s="114">
        <v>674.33</v>
      </c>
      <c r="AX413" s="172">
        <v>802</v>
      </c>
      <c r="AY413" s="114">
        <v>-127.66999999999996</v>
      </c>
      <c r="AZ413" s="165">
        <v>590</v>
      </c>
      <c r="BA413" s="165">
        <v>746</v>
      </c>
      <c r="BB413" s="73"/>
    </row>
    <row r="414" spans="1:54">
      <c r="A414" s="185" t="s">
        <v>1507</v>
      </c>
      <c r="B414" s="1" t="s">
        <v>5064</v>
      </c>
      <c r="C414" s="1" t="s">
        <v>4264</v>
      </c>
      <c r="D414" s="122" t="s">
        <v>1211</v>
      </c>
      <c r="E414" s="1" t="s">
        <v>1483</v>
      </c>
      <c r="F414" s="1" t="s">
        <v>3643</v>
      </c>
      <c r="G414" s="1" t="s">
        <v>1367</v>
      </c>
      <c r="H414" s="1">
        <v>10133</v>
      </c>
      <c r="I414" s="1" t="s">
        <v>6909</v>
      </c>
      <c r="J414" s="1" t="e">
        <v>#VALUE!</v>
      </c>
      <c r="K414" s="1" t="s">
        <v>2985</v>
      </c>
      <c r="L414" s="176">
        <v>29</v>
      </c>
      <c r="M414" s="176">
        <v>0</v>
      </c>
      <c r="N414" s="68">
        <v>1</v>
      </c>
      <c r="O414" s="68">
        <v>3</v>
      </c>
      <c r="P414" s="68">
        <v>0</v>
      </c>
      <c r="Q414" s="68">
        <v>1</v>
      </c>
      <c r="R414" s="68">
        <v>0</v>
      </c>
      <c r="S414" s="68">
        <v>1</v>
      </c>
      <c r="T414" s="68">
        <v>26.2</v>
      </c>
      <c r="U414" s="68">
        <v>25</v>
      </c>
      <c r="V414" s="68">
        <v>16</v>
      </c>
      <c r="W414" s="68">
        <v>3</v>
      </c>
      <c r="X414" s="68">
        <v>27</v>
      </c>
      <c r="Y414" s="68">
        <v>17</v>
      </c>
      <c r="Z414" s="5">
        <v>5.4961832061068705</v>
      </c>
      <c r="AA414" s="5">
        <v>1.6030534351145038</v>
      </c>
      <c r="AB414" s="5">
        <v>0.47619047619047616</v>
      </c>
      <c r="AC414" s="5">
        <v>0</v>
      </c>
      <c r="AD414" s="5">
        <v>0.26315789473684209</v>
      </c>
      <c r="AE414" s="5">
        <v>0</v>
      </c>
      <c r="AF414" s="5">
        <v>0</v>
      </c>
      <c r="AG414" s="5">
        <v>1.1946902654867255</v>
      </c>
      <c r="AH414" s="5">
        <v>-0.49916978588615413</v>
      </c>
      <c r="AI414" s="5">
        <v>-0.99890568862519413</v>
      </c>
      <c r="AJ414" s="5">
        <v>0.43596316190269557</v>
      </c>
      <c r="AK414" s="68">
        <v>413</v>
      </c>
      <c r="AL414" s="5">
        <v>0.43596316190269557</v>
      </c>
      <c r="AM414" s="17">
        <v>278</v>
      </c>
      <c r="AN414" s="17" t="s">
        <v>12734</v>
      </c>
      <c r="AO414" s="5">
        <v>7.7314063767477226</v>
      </c>
      <c r="AP414" s="5">
        <v>-7.2954432148450268</v>
      </c>
      <c r="AQ414" s="68">
        <v>413</v>
      </c>
      <c r="AR414" s="14">
        <v>0</v>
      </c>
      <c r="AS414" s="42">
        <v>-9.6563198296808395</v>
      </c>
      <c r="AT414" s="19"/>
      <c r="AU414" s="19">
        <v>0</v>
      </c>
      <c r="AV414" s="42">
        <v>0</v>
      </c>
      <c r="AW414" s="114">
        <v>0</v>
      </c>
      <c r="AX414" s="172">
        <v>803</v>
      </c>
      <c r="AY414" s="114">
        <v>0</v>
      </c>
      <c r="AZ414" s="165">
        <v>0</v>
      </c>
      <c r="BA414" s="165">
        <v>0</v>
      </c>
      <c r="BB414" s="73"/>
    </row>
    <row r="415" spans="1:54">
      <c r="A415" s="185" t="s">
        <v>12201</v>
      </c>
      <c r="B415" s="33" t="s">
        <v>8604</v>
      </c>
      <c r="C415" s="33" t="s">
        <v>4375</v>
      </c>
      <c r="D415" s="122" t="s">
        <v>10486</v>
      </c>
      <c r="E415" s="33" t="s">
        <v>1388</v>
      </c>
      <c r="F415" s="1" t="s">
        <v>3643</v>
      </c>
      <c r="G415" s="1" t="s">
        <v>1367</v>
      </c>
      <c r="H415" s="1">
        <v>14741</v>
      </c>
      <c r="I415" s="1" t="s">
        <v>12202</v>
      </c>
      <c r="J415" s="1" t="e">
        <v>#VALUE!</v>
      </c>
      <c r="K415" s="1" t="s">
        <v>12203</v>
      </c>
      <c r="L415" s="176">
        <v>39</v>
      </c>
      <c r="M415" s="176">
        <v>0</v>
      </c>
      <c r="N415" s="68">
        <v>1</v>
      </c>
      <c r="O415" s="68">
        <v>1</v>
      </c>
      <c r="P415" s="68">
        <v>0</v>
      </c>
      <c r="Q415" s="68">
        <v>0</v>
      </c>
      <c r="R415" s="68">
        <v>1</v>
      </c>
      <c r="S415" s="68">
        <v>1</v>
      </c>
      <c r="T415" s="68">
        <v>30.2</v>
      </c>
      <c r="U415" s="68">
        <v>34</v>
      </c>
      <c r="V415" s="68">
        <v>15</v>
      </c>
      <c r="W415" s="68">
        <v>3</v>
      </c>
      <c r="X415" s="68">
        <v>28</v>
      </c>
      <c r="Y415" s="68">
        <v>16</v>
      </c>
      <c r="Z415" s="5">
        <v>4.4701986754966887</v>
      </c>
      <c r="AA415" s="5">
        <v>1.6556291390728477</v>
      </c>
      <c r="AB415" s="5">
        <v>0.47619047619047616</v>
      </c>
      <c r="AC415" s="5">
        <v>0</v>
      </c>
      <c r="AD415" s="5">
        <v>0</v>
      </c>
      <c r="AE415" s="5">
        <v>0</v>
      </c>
      <c r="AF415" s="5">
        <v>0</v>
      </c>
      <c r="AG415" s="5">
        <v>1.2389380530973451</v>
      </c>
      <c r="AH415" s="5">
        <v>-9.7468094059997845E-2</v>
      </c>
      <c r="AI415" s="5">
        <v>-1.2394524627310741</v>
      </c>
      <c r="AJ415" s="5">
        <v>0.37820797249674909</v>
      </c>
      <c r="AK415" s="68">
        <v>414</v>
      </c>
      <c r="AL415" s="5">
        <v>0.37820797249674909</v>
      </c>
      <c r="AM415" s="17">
        <v>279</v>
      </c>
      <c r="AN415" s="17" t="s">
        <v>12734</v>
      </c>
      <c r="AO415" s="5">
        <v>7.7314063767477226</v>
      </c>
      <c r="AP415" s="5">
        <v>-7.353198404250973</v>
      </c>
      <c r="AQ415" s="68">
        <v>414</v>
      </c>
      <c r="AR415" s="14">
        <v>0</v>
      </c>
      <c r="AS415" s="42">
        <v>-9.7406817734324136</v>
      </c>
      <c r="AT415" s="19"/>
      <c r="AU415" s="19">
        <v>0</v>
      </c>
      <c r="AV415" s="42">
        <v>0</v>
      </c>
      <c r="AW415" s="114">
        <v>0</v>
      </c>
      <c r="AX415" s="172">
        <v>805</v>
      </c>
      <c r="AY415" s="114">
        <v>0</v>
      </c>
      <c r="AZ415" s="165">
        <v>0</v>
      </c>
      <c r="BA415" s="165">
        <v>0</v>
      </c>
      <c r="BB415" s="73"/>
    </row>
    <row r="416" spans="1:54">
      <c r="A416" s="185" t="s">
        <v>10072</v>
      </c>
      <c r="B416" s="1" t="s">
        <v>10073</v>
      </c>
      <c r="C416" s="1" t="s">
        <v>4103</v>
      </c>
      <c r="D416" s="122" t="s">
        <v>8361</v>
      </c>
      <c r="E416" s="1" t="s">
        <v>1431</v>
      </c>
      <c r="F416" s="1" t="s">
        <v>3643</v>
      </c>
      <c r="G416" s="1" t="s">
        <v>1367</v>
      </c>
      <c r="H416" s="1">
        <v>10341</v>
      </c>
      <c r="I416" s="1" t="s">
        <v>8946</v>
      </c>
      <c r="J416" s="1" t="e">
        <v>#VALUE!</v>
      </c>
      <c r="K416" s="1" t="s">
        <v>10074</v>
      </c>
      <c r="L416" s="176">
        <v>22</v>
      </c>
      <c r="M416" s="176">
        <v>0</v>
      </c>
      <c r="N416" s="68">
        <v>0</v>
      </c>
      <c r="O416" s="68">
        <v>0</v>
      </c>
      <c r="P416" s="68">
        <v>0</v>
      </c>
      <c r="Q416" s="68">
        <v>0</v>
      </c>
      <c r="R416" s="68">
        <v>0</v>
      </c>
      <c r="S416" s="68">
        <v>0</v>
      </c>
      <c r="T416" s="68">
        <v>27.2</v>
      </c>
      <c r="U416" s="68">
        <v>31</v>
      </c>
      <c r="V416" s="68">
        <v>12</v>
      </c>
      <c r="W416" s="68">
        <v>4</v>
      </c>
      <c r="X416" s="68">
        <v>27</v>
      </c>
      <c r="Y416" s="68">
        <v>12</v>
      </c>
      <c r="Z416" s="5">
        <v>3.9705882352941178</v>
      </c>
      <c r="AA416" s="5">
        <v>1.5808823529411764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1.1946902654867255</v>
      </c>
      <c r="AH416" s="5">
        <v>0.13355731614115304</v>
      </c>
      <c r="AI416" s="5">
        <v>-0.97771462465534043</v>
      </c>
      <c r="AJ416" s="5">
        <v>0.35053295697253806</v>
      </c>
      <c r="AK416" s="68">
        <v>415</v>
      </c>
      <c r="AL416" s="5">
        <v>0.35053295697253806</v>
      </c>
      <c r="AM416" s="17">
        <v>280</v>
      </c>
      <c r="AN416" s="17" t="s">
        <v>12734</v>
      </c>
      <c r="AO416" s="5">
        <v>7.7314063767477226</v>
      </c>
      <c r="AP416" s="5">
        <v>-7.3808734197751846</v>
      </c>
      <c r="AQ416" s="68">
        <v>415</v>
      </c>
      <c r="AR416" s="14">
        <v>0</v>
      </c>
      <c r="AS416" s="42">
        <v>-9.7811061600025511</v>
      </c>
      <c r="AT416" s="19"/>
      <c r="AU416" s="19">
        <v>0</v>
      </c>
      <c r="AV416" s="42">
        <v>0</v>
      </c>
      <c r="AW416" s="114">
        <v>0</v>
      </c>
      <c r="AX416" s="172">
        <v>806</v>
      </c>
      <c r="AY416" s="114">
        <v>0</v>
      </c>
      <c r="AZ416" s="165">
        <v>0</v>
      </c>
      <c r="BA416" s="165">
        <v>0</v>
      </c>
      <c r="BB416" s="73"/>
    </row>
    <row r="417" spans="1:54">
      <c r="A417" s="221" t="s">
        <v>1579</v>
      </c>
      <c r="B417" s="1" t="s">
        <v>5045</v>
      </c>
      <c r="C417" s="1" t="s">
        <v>5046</v>
      </c>
      <c r="D417" s="122" t="s">
        <v>1081</v>
      </c>
      <c r="E417" s="1" t="s">
        <v>1378</v>
      </c>
      <c r="F417" s="1" t="s">
        <v>3643</v>
      </c>
      <c r="G417" s="1" t="s">
        <v>1367</v>
      </c>
      <c r="H417" s="225">
        <v>2608</v>
      </c>
      <c r="I417" s="225" t="s">
        <v>6344</v>
      </c>
      <c r="J417" s="261" t="e">
        <v>#VALUE!</v>
      </c>
      <c r="K417" s="261" t="s">
        <v>3053</v>
      </c>
      <c r="L417" s="177">
        <v>25</v>
      </c>
      <c r="M417" s="177">
        <v>24</v>
      </c>
      <c r="N417" s="230">
        <v>3</v>
      </c>
      <c r="O417" s="97">
        <v>12</v>
      </c>
      <c r="P417" s="97">
        <v>0</v>
      </c>
      <c r="Q417" s="230">
        <v>0</v>
      </c>
      <c r="R417" s="97">
        <v>0</v>
      </c>
      <c r="S417" s="97">
        <v>0</v>
      </c>
      <c r="T417" s="230">
        <v>103.1</v>
      </c>
      <c r="U417" s="230">
        <v>115</v>
      </c>
      <c r="V417" s="230">
        <v>69</v>
      </c>
      <c r="W417" s="230">
        <v>25</v>
      </c>
      <c r="X417" s="230">
        <v>101</v>
      </c>
      <c r="Y417" s="230">
        <v>46</v>
      </c>
      <c r="Z417" s="233">
        <v>6.0232783705140642</v>
      </c>
      <c r="AA417" s="233">
        <v>1.5615906886517945</v>
      </c>
      <c r="AB417" s="233">
        <v>1.4285714285714286</v>
      </c>
      <c r="AC417" s="267">
        <v>0</v>
      </c>
      <c r="AD417" s="233">
        <v>0</v>
      </c>
      <c r="AE417" s="267">
        <v>0</v>
      </c>
      <c r="AF417" s="267">
        <v>0</v>
      </c>
      <c r="AG417" s="233">
        <v>4.4690265486725664</v>
      </c>
      <c r="AH417" s="233">
        <v>-2.8574493637698217</v>
      </c>
      <c r="AI417" s="233">
        <v>-2.6936122471359525</v>
      </c>
      <c r="AJ417" s="237">
        <v>0.34653636633822105</v>
      </c>
      <c r="AK417" s="268">
        <v>416</v>
      </c>
      <c r="AL417" s="269">
        <v>0.34653636633822105</v>
      </c>
      <c r="AM417" s="270">
        <v>281</v>
      </c>
      <c r="AN417" s="277" t="s">
        <v>12734</v>
      </c>
      <c r="AO417" s="233">
        <v>7.7314063767477226</v>
      </c>
      <c r="AP417" s="233">
        <v>-7.384870010409502</v>
      </c>
      <c r="AQ417" s="230">
        <v>416</v>
      </c>
      <c r="AR417" s="233">
        <v>0</v>
      </c>
      <c r="AS417" s="249">
        <v>-9.78694390649353</v>
      </c>
      <c r="AT417" s="233"/>
      <c r="AU417" s="233">
        <v>0</v>
      </c>
      <c r="AV417" s="283">
        <v>0</v>
      </c>
      <c r="AW417" s="289">
        <v>706.67</v>
      </c>
      <c r="AX417" s="291">
        <v>808</v>
      </c>
      <c r="AY417" s="292">
        <v>-101.33000000000004</v>
      </c>
      <c r="AZ417" s="293">
        <v>590</v>
      </c>
      <c r="BA417" s="293">
        <v>646</v>
      </c>
      <c r="BB417" s="289"/>
    </row>
    <row r="418" spans="1:54">
      <c r="A418" s="222" t="s">
        <v>10963</v>
      </c>
      <c r="B418" s="33" t="s">
        <v>10965</v>
      </c>
      <c r="C418" s="33" t="s">
        <v>10964</v>
      </c>
      <c r="D418" s="122" t="s">
        <v>10820</v>
      </c>
      <c r="E418" s="33" t="s">
        <v>1407</v>
      </c>
      <c r="F418" s="1" t="s">
        <v>3643</v>
      </c>
      <c r="G418" s="1" t="s">
        <v>1367</v>
      </c>
      <c r="H418" s="1">
        <v>17677</v>
      </c>
      <c r="I418" s="1" t="s">
        <v>10966</v>
      </c>
      <c r="J418" s="1" t="e">
        <v>#VALUE!</v>
      </c>
      <c r="K418" s="1" t="s">
        <v>11240</v>
      </c>
      <c r="L418" s="176">
        <v>25</v>
      </c>
      <c r="M418" s="176">
        <v>0</v>
      </c>
      <c r="N418" s="68">
        <v>4</v>
      </c>
      <c r="O418" s="68">
        <v>1</v>
      </c>
      <c r="P418" s="68">
        <v>0</v>
      </c>
      <c r="Q418" s="68">
        <v>0</v>
      </c>
      <c r="R418" s="68">
        <v>1</v>
      </c>
      <c r="S418" s="68">
        <v>1</v>
      </c>
      <c r="T418" s="68">
        <v>32.1</v>
      </c>
      <c r="U418" s="68">
        <v>38</v>
      </c>
      <c r="V418" s="68">
        <v>23</v>
      </c>
      <c r="W418" s="68">
        <v>4</v>
      </c>
      <c r="X418" s="68">
        <v>32</v>
      </c>
      <c r="Y418" s="68">
        <v>23</v>
      </c>
      <c r="Z418" s="5">
        <v>6.4485981308411215</v>
      </c>
      <c r="AA418" s="5">
        <v>1.9003115264797508</v>
      </c>
      <c r="AB418" s="54">
        <v>1.9047619047619047</v>
      </c>
      <c r="AC418" s="54">
        <v>0</v>
      </c>
      <c r="AD418" s="54">
        <v>0</v>
      </c>
      <c r="AE418" s="54">
        <v>0</v>
      </c>
      <c r="AF418" s="54">
        <v>0</v>
      </c>
      <c r="AG418" s="54">
        <v>1.415929203539823</v>
      </c>
      <c r="AH418" s="5">
        <v>-1.1051948822736324</v>
      </c>
      <c r="AI418" s="5">
        <v>-1.9374324941714736</v>
      </c>
      <c r="AJ418" s="54">
        <v>0.2780637318566217</v>
      </c>
      <c r="AK418" s="77">
        <v>417</v>
      </c>
      <c r="AL418" s="54">
        <v>0.2780637318566217</v>
      </c>
      <c r="AM418" s="59">
        <v>282</v>
      </c>
      <c r="AN418" s="59" t="s">
        <v>12734</v>
      </c>
      <c r="AO418" s="54">
        <v>7.7314063767477226</v>
      </c>
      <c r="AP418" s="54">
        <v>-7.4533426448911007</v>
      </c>
      <c r="AQ418" s="77">
        <v>417</v>
      </c>
      <c r="AR418" s="54">
        <v>0</v>
      </c>
      <c r="AS418" s="60">
        <v>-9.8869606253039777</v>
      </c>
      <c r="AT418" s="54"/>
      <c r="AU418" s="54">
        <v>0</v>
      </c>
      <c r="AV418" s="60">
        <v>0</v>
      </c>
      <c r="AW418" s="114">
        <v>0</v>
      </c>
      <c r="AX418" s="172">
        <v>810</v>
      </c>
      <c r="AY418" s="114">
        <v>0</v>
      </c>
      <c r="AZ418" s="165">
        <v>0</v>
      </c>
      <c r="BA418" s="165">
        <v>0</v>
      </c>
      <c r="BB418" s="73"/>
    </row>
    <row r="419" spans="1:54">
      <c r="A419" s="223" t="s">
        <v>1960</v>
      </c>
      <c r="B419" s="33" t="s">
        <v>4889</v>
      </c>
      <c r="C419" s="33" t="s">
        <v>4203</v>
      </c>
      <c r="D419" s="122" t="s">
        <v>1008</v>
      </c>
      <c r="E419" s="33" t="s">
        <v>1388</v>
      </c>
      <c r="F419" s="115" t="s">
        <v>3643</v>
      </c>
      <c r="G419" s="1" t="s">
        <v>1367</v>
      </c>
      <c r="H419" s="115">
        <v>2429</v>
      </c>
      <c r="I419" s="115" t="s">
        <v>6901</v>
      </c>
      <c r="J419" s="115" t="e">
        <v>#VALUE!</v>
      </c>
      <c r="K419" s="115" t="s">
        <v>3401</v>
      </c>
      <c r="L419" s="178">
        <v>7</v>
      </c>
      <c r="M419" s="178">
        <v>7</v>
      </c>
      <c r="N419" s="116">
        <v>2</v>
      </c>
      <c r="O419" s="116">
        <v>3</v>
      </c>
      <c r="P419" s="116">
        <v>0</v>
      </c>
      <c r="Q419" s="116">
        <v>0</v>
      </c>
      <c r="R419" s="116">
        <v>0</v>
      </c>
      <c r="S419" s="116">
        <v>0</v>
      </c>
      <c r="T419" s="116">
        <v>35.200000000000003</v>
      </c>
      <c r="U419" s="116">
        <v>44</v>
      </c>
      <c r="V419" s="116">
        <v>23</v>
      </c>
      <c r="W419" s="116">
        <v>4</v>
      </c>
      <c r="X419" s="116">
        <v>38</v>
      </c>
      <c r="Y419" s="116">
        <v>15</v>
      </c>
      <c r="Z419" s="117">
        <v>5.8806818181818175</v>
      </c>
      <c r="AA419" s="117">
        <v>1.6761363636363635</v>
      </c>
      <c r="AB419" s="117">
        <v>0.95238095238095233</v>
      </c>
      <c r="AC419" s="117">
        <v>0</v>
      </c>
      <c r="AD419" s="117">
        <v>0</v>
      </c>
      <c r="AE419" s="117">
        <v>0</v>
      </c>
      <c r="AF419" s="117">
        <v>0</v>
      </c>
      <c r="AG419" s="117">
        <v>1.6814159292035398</v>
      </c>
      <c r="AH419" s="117">
        <v>-0.9028513866023109</v>
      </c>
      <c r="AI419" s="117">
        <v>-1.4569802303971255</v>
      </c>
      <c r="AJ419" s="117">
        <v>0.27396526458505543</v>
      </c>
      <c r="AK419" s="116">
        <v>418</v>
      </c>
      <c r="AL419" s="117">
        <v>0.27396526458505543</v>
      </c>
      <c r="AM419" s="120">
        <v>283</v>
      </c>
      <c r="AN419" s="120" t="s">
        <v>12734</v>
      </c>
      <c r="AO419" s="34">
        <v>7.7314063767477226</v>
      </c>
      <c r="AP419" s="117">
        <v>-7.4574411121626669</v>
      </c>
      <c r="AQ419" s="116">
        <v>418</v>
      </c>
      <c r="AR419" s="117">
        <v>0</v>
      </c>
      <c r="AS419" s="118">
        <v>-9.8929471811267167</v>
      </c>
      <c r="AT419" s="117"/>
      <c r="AU419" s="117">
        <v>0</v>
      </c>
      <c r="AV419" s="118">
        <v>0</v>
      </c>
      <c r="AW419" s="121">
        <v>89.83</v>
      </c>
      <c r="AX419" s="173">
        <v>811</v>
      </c>
      <c r="AY419" s="121">
        <v>-721.17</v>
      </c>
      <c r="AZ419" s="166">
        <v>73</v>
      </c>
      <c r="BA419" s="166">
        <v>105</v>
      </c>
      <c r="BB419" s="121"/>
    </row>
    <row r="420" spans="1:54">
      <c r="A420" s="222" t="s">
        <v>2835</v>
      </c>
      <c r="B420" s="33" t="s">
        <v>4422</v>
      </c>
      <c r="C420" s="33" t="s">
        <v>3982</v>
      </c>
      <c r="D420" s="122" t="s">
        <v>1312</v>
      </c>
      <c r="E420" s="33" t="s">
        <v>1369</v>
      </c>
      <c r="F420" s="1" t="s">
        <v>3643</v>
      </c>
      <c r="G420" s="1" t="s">
        <v>1367</v>
      </c>
      <c r="H420" s="1">
        <v>11490</v>
      </c>
      <c r="I420" s="1" t="s">
        <v>6336</v>
      </c>
      <c r="J420" s="1" t="e">
        <v>#VALUE!</v>
      </c>
      <c r="K420" s="1" t="s">
        <v>3734</v>
      </c>
      <c r="L420" s="176">
        <v>27</v>
      </c>
      <c r="M420" s="176">
        <v>27</v>
      </c>
      <c r="N420" s="68">
        <v>5</v>
      </c>
      <c r="O420" s="68">
        <v>14</v>
      </c>
      <c r="P420" s="68">
        <v>0</v>
      </c>
      <c r="Q420" s="77">
        <v>0</v>
      </c>
      <c r="R420" s="77">
        <v>0</v>
      </c>
      <c r="S420" s="77">
        <v>0</v>
      </c>
      <c r="T420" s="77">
        <v>131.1</v>
      </c>
      <c r="U420" s="77">
        <v>145</v>
      </c>
      <c r="V420" s="77">
        <v>86</v>
      </c>
      <c r="W420" s="77">
        <v>20</v>
      </c>
      <c r="X420" s="77">
        <v>115</v>
      </c>
      <c r="Y420" s="77">
        <v>68</v>
      </c>
      <c r="Z420" s="54">
        <v>5.9038901601830664</v>
      </c>
      <c r="AA420" s="54">
        <v>1.6247139588100687</v>
      </c>
      <c r="AB420" s="54">
        <v>2.3809523809523809</v>
      </c>
      <c r="AC420" s="54">
        <v>0</v>
      </c>
      <c r="AD420" s="54">
        <v>0</v>
      </c>
      <c r="AE420" s="54">
        <v>0</v>
      </c>
      <c r="AF420" s="54">
        <v>0</v>
      </c>
      <c r="AG420" s="54">
        <v>5.0884955752212386</v>
      </c>
      <c r="AH420" s="54">
        <v>-3.3475018233435074</v>
      </c>
      <c r="AI420" s="54">
        <v>-3.9124335449237426</v>
      </c>
      <c r="AJ420" s="54">
        <v>0.20951258790636906</v>
      </c>
      <c r="AK420" s="77">
        <v>419</v>
      </c>
      <c r="AL420" s="54">
        <v>0.20951258790636906</v>
      </c>
      <c r="AM420" s="59">
        <v>284</v>
      </c>
      <c r="AN420" s="59" t="s">
        <v>12734</v>
      </c>
      <c r="AO420" s="54">
        <v>7.7314063767477226</v>
      </c>
      <c r="AP420" s="54">
        <v>-7.5218937888413535</v>
      </c>
      <c r="AQ420" s="77">
        <v>419</v>
      </c>
      <c r="AR420" s="54">
        <v>0</v>
      </c>
      <c r="AS420" s="60">
        <v>-9.9870920214524581</v>
      </c>
      <c r="AT420" s="54"/>
      <c r="AU420" s="54">
        <v>0</v>
      </c>
      <c r="AV420" s="60">
        <v>0</v>
      </c>
      <c r="AW420" s="114">
        <v>529.5</v>
      </c>
      <c r="AX420" s="172">
        <v>813</v>
      </c>
      <c r="AY420" s="114">
        <v>-283.5</v>
      </c>
      <c r="AZ420" s="165">
        <v>464</v>
      </c>
      <c r="BA420" s="165">
        <v>599</v>
      </c>
      <c r="BB420" s="73"/>
    </row>
    <row r="421" spans="1:54">
      <c r="A421" s="185" t="s">
        <v>1875</v>
      </c>
      <c r="B421" s="33" t="s">
        <v>4966</v>
      </c>
      <c r="C421" s="33" t="s">
        <v>4310</v>
      </c>
      <c r="D421" s="122" t="s">
        <v>849</v>
      </c>
      <c r="E421" s="33" t="s">
        <v>1441</v>
      </c>
      <c r="F421" s="1" t="s">
        <v>6289</v>
      </c>
      <c r="G421" s="1" t="s">
        <v>1367</v>
      </c>
      <c r="H421" s="1">
        <v>4141</v>
      </c>
      <c r="I421" s="1" t="s">
        <v>8089</v>
      </c>
      <c r="J421" s="1" t="e">
        <v>#VALUE!</v>
      </c>
      <c r="K421" s="1" t="s">
        <v>3324</v>
      </c>
      <c r="L421" s="176">
        <v>51</v>
      </c>
      <c r="M421" s="176">
        <v>8</v>
      </c>
      <c r="N421" s="68">
        <v>2</v>
      </c>
      <c r="O421" s="68">
        <v>5</v>
      </c>
      <c r="P421" s="68">
        <v>0</v>
      </c>
      <c r="Q421" s="68">
        <v>0</v>
      </c>
      <c r="R421" s="68">
        <v>2</v>
      </c>
      <c r="S421" s="68">
        <v>2</v>
      </c>
      <c r="T421" s="68">
        <v>84.1</v>
      </c>
      <c r="U421" s="68">
        <v>82</v>
      </c>
      <c r="V421" s="68">
        <v>57</v>
      </c>
      <c r="W421" s="68">
        <v>20</v>
      </c>
      <c r="X421" s="68">
        <v>82</v>
      </c>
      <c r="Y421" s="68">
        <v>45</v>
      </c>
      <c r="Z421" s="5">
        <v>6.0998810939357915</v>
      </c>
      <c r="AA421" s="5">
        <v>1.5101070154577885</v>
      </c>
      <c r="AB421" s="34">
        <v>0.95238095238095233</v>
      </c>
      <c r="AC421" s="34">
        <v>0</v>
      </c>
      <c r="AD421" s="34">
        <v>0</v>
      </c>
      <c r="AE421" s="34">
        <v>0</v>
      </c>
      <c r="AF421" s="34">
        <v>0</v>
      </c>
      <c r="AG421" s="34">
        <v>3.6283185840707963</v>
      </c>
      <c r="AH421" s="5">
        <v>-2.449700784384953</v>
      </c>
      <c r="AI421" s="5">
        <v>-1.9360673587994024</v>
      </c>
      <c r="AJ421" s="34">
        <v>0.1949313932673935</v>
      </c>
      <c r="AK421" s="106">
        <v>420</v>
      </c>
      <c r="AL421" s="34">
        <v>0.1949313932673935</v>
      </c>
      <c r="AM421" s="35">
        <v>285</v>
      </c>
      <c r="AN421" s="35" t="s">
        <v>12734</v>
      </c>
      <c r="AO421" s="34">
        <v>7.7314063767477226</v>
      </c>
      <c r="AP421" s="34">
        <v>-7.5364749834803293</v>
      </c>
      <c r="AQ421" s="106">
        <v>420</v>
      </c>
      <c r="AR421" s="34">
        <v>0</v>
      </c>
      <c r="AS421" s="44">
        <v>-10.008390504491237</v>
      </c>
      <c r="AT421" s="34"/>
      <c r="AU421" s="34">
        <v>0</v>
      </c>
      <c r="AV421" s="44">
        <v>0</v>
      </c>
      <c r="AW421" s="114">
        <v>0</v>
      </c>
      <c r="AX421" s="172">
        <v>814</v>
      </c>
      <c r="AY421" s="114">
        <v>0</v>
      </c>
      <c r="AZ421" s="165">
        <v>0</v>
      </c>
      <c r="BA421" s="165">
        <v>0</v>
      </c>
      <c r="BB421" s="73"/>
    </row>
    <row r="422" spans="1:54">
      <c r="A422" s="185" t="s">
        <v>2209</v>
      </c>
      <c r="B422" s="33" t="s">
        <v>4116</v>
      </c>
      <c r="C422" s="33" t="s">
        <v>4922</v>
      </c>
      <c r="D422" s="122" t="s">
        <v>782</v>
      </c>
      <c r="E422" s="33" t="s">
        <v>1483</v>
      </c>
      <c r="F422" s="1" t="s">
        <v>3643</v>
      </c>
      <c r="G422" s="1" t="s">
        <v>1367</v>
      </c>
      <c r="H422" s="26">
        <v>7738</v>
      </c>
      <c r="I422" s="26" t="s">
        <v>6567</v>
      </c>
      <c r="J422" s="26" t="e">
        <v>#VALUE!</v>
      </c>
      <c r="K422" s="26" t="s">
        <v>3617</v>
      </c>
      <c r="L422" s="177">
        <v>42</v>
      </c>
      <c r="M422" s="177">
        <v>0</v>
      </c>
      <c r="N422" s="68">
        <v>2</v>
      </c>
      <c r="O422" s="68">
        <v>4</v>
      </c>
      <c r="P422" s="68">
        <v>0</v>
      </c>
      <c r="Q422" s="97">
        <v>2</v>
      </c>
      <c r="R422" s="97">
        <v>5</v>
      </c>
      <c r="S422" s="97">
        <v>7</v>
      </c>
      <c r="T422" s="97">
        <v>40.1</v>
      </c>
      <c r="U422" s="97">
        <v>45</v>
      </c>
      <c r="V422" s="97">
        <v>26</v>
      </c>
      <c r="W422" s="97">
        <v>7</v>
      </c>
      <c r="X422" s="97">
        <v>24</v>
      </c>
      <c r="Y422" s="97">
        <v>19</v>
      </c>
      <c r="Z422" s="27">
        <v>5.8354114713216951</v>
      </c>
      <c r="AA422" s="27">
        <v>1.596009975062344</v>
      </c>
      <c r="AB422" s="27">
        <v>0.95238095238095233</v>
      </c>
      <c r="AC422" s="27">
        <v>0</v>
      </c>
      <c r="AD422" s="27">
        <v>0.52631578947368418</v>
      </c>
      <c r="AE422" s="27">
        <v>0</v>
      </c>
      <c r="AF422" s="27">
        <v>0</v>
      </c>
      <c r="AG422" s="27">
        <v>1.0619469026548671</v>
      </c>
      <c r="AH422" s="27">
        <v>-1.0062735914837195</v>
      </c>
      <c r="AI422" s="27">
        <v>-1.3604690816773266</v>
      </c>
      <c r="AJ422" s="27">
        <v>0.17390097134845761</v>
      </c>
      <c r="AK422" s="97">
        <v>421</v>
      </c>
      <c r="AL422" s="27">
        <v>0.17390097134845761</v>
      </c>
      <c r="AM422" s="28">
        <v>286</v>
      </c>
      <c r="AN422" s="28" t="s">
        <v>12734</v>
      </c>
      <c r="AO422" s="27">
        <v>7.7314063767477226</v>
      </c>
      <c r="AP422" s="27">
        <v>-7.5575054053992652</v>
      </c>
      <c r="AQ422" s="97">
        <v>421</v>
      </c>
      <c r="AR422" s="27">
        <v>0</v>
      </c>
      <c r="AS422" s="43">
        <v>-10.039109255295203</v>
      </c>
      <c r="AT422" s="27"/>
      <c r="AU422" s="27">
        <v>0</v>
      </c>
      <c r="AV422" s="43">
        <v>0</v>
      </c>
      <c r="AW422" s="114">
        <v>0</v>
      </c>
      <c r="AX422" s="172">
        <v>815</v>
      </c>
      <c r="AY422" s="114">
        <v>0</v>
      </c>
      <c r="AZ422" s="165">
        <v>0</v>
      </c>
      <c r="BA422" s="165">
        <v>0</v>
      </c>
      <c r="BB422" s="105"/>
    </row>
    <row r="423" spans="1:54">
      <c r="A423" s="185" t="s">
        <v>2651</v>
      </c>
      <c r="B423" s="33" t="s">
        <v>4882</v>
      </c>
      <c r="C423" s="33" t="s">
        <v>3929</v>
      </c>
      <c r="D423" s="122" t="s">
        <v>1342</v>
      </c>
      <c r="E423" s="33" t="s">
        <v>1419</v>
      </c>
      <c r="F423" s="1" t="s">
        <v>6289</v>
      </c>
      <c r="G423" s="1" t="s">
        <v>1367</v>
      </c>
      <c r="H423" s="1">
        <v>13781</v>
      </c>
      <c r="I423" s="1" t="s">
        <v>7139</v>
      </c>
      <c r="J423" s="1" t="e">
        <v>#VALUE!</v>
      </c>
      <c r="K423" s="1" t="s">
        <v>3906</v>
      </c>
      <c r="L423" s="176">
        <v>7</v>
      </c>
      <c r="M423" s="176">
        <v>7</v>
      </c>
      <c r="N423" s="68">
        <v>1</v>
      </c>
      <c r="O423" s="68">
        <v>3</v>
      </c>
      <c r="P423" s="68">
        <v>0</v>
      </c>
      <c r="Q423" s="68">
        <v>0</v>
      </c>
      <c r="R423" s="68">
        <v>0</v>
      </c>
      <c r="S423" s="68">
        <v>0</v>
      </c>
      <c r="T423" s="68">
        <v>35.200000000000003</v>
      </c>
      <c r="U423" s="68">
        <v>41</v>
      </c>
      <c r="V423" s="68">
        <v>23</v>
      </c>
      <c r="W423" s="68">
        <v>11</v>
      </c>
      <c r="X423" s="68">
        <v>30</v>
      </c>
      <c r="Y423" s="68">
        <v>9</v>
      </c>
      <c r="Z423" s="5">
        <v>5.8806818181818175</v>
      </c>
      <c r="AA423" s="5">
        <v>1.4204545454545454</v>
      </c>
      <c r="AB423" s="34">
        <v>0.47619047619047616</v>
      </c>
      <c r="AC423" s="34">
        <v>0</v>
      </c>
      <c r="AD423" s="34">
        <v>0</v>
      </c>
      <c r="AE423" s="34">
        <v>0</v>
      </c>
      <c r="AF423" s="34">
        <v>0</v>
      </c>
      <c r="AG423" s="34">
        <v>1.3274336283185839</v>
      </c>
      <c r="AH423" s="5">
        <v>-0.9028513866023109</v>
      </c>
      <c r="AI423" s="5">
        <v>-0.72849011519857376</v>
      </c>
      <c r="AJ423" s="34">
        <v>0.17228260270817553</v>
      </c>
      <c r="AK423" s="106">
        <v>422</v>
      </c>
      <c r="AL423" s="34">
        <v>0.17228260270817553</v>
      </c>
      <c r="AM423" s="35">
        <v>287</v>
      </c>
      <c r="AN423" s="35" t="s">
        <v>12734</v>
      </c>
      <c r="AO423" s="34">
        <v>7.7314063767477226</v>
      </c>
      <c r="AP423" s="34">
        <v>-7.5591237740395467</v>
      </c>
      <c r="AQ423" s="106">
        <v>422</v>
      </c>
      <c r="AR423" s="34">
        <v>0</v>
      </c>
      <c r="AS423" s="44">
        <v>-10.041473176625997</v>
      </c>
      <c r="AT423" s="34"/>
      <c r="AU423" s="34">
        <v>0</v>
      </c>
      <c r="AV423" s="44">
        <v>0</v>
      </c>
      <c r="AW423" s="114">
        <v>472.17</v>
      </c>
      <c r="AX423" s="172">
        <v>816</v>
      </c>
      <c r="AY423" s="114">
        <v>-343.83</v>
      </c>
      <c r="AZ423" s="165">
        <v>354</v>
      </c>
      <c r="BA423" s="165">
        <v>608</v>
      </c>
      <c r="BB423" s="73"/>
    </row>
    <row r="424" spans="1:54">
      <c r="A424" s="185" t="s">
        <v>11968</v>
      </c>
      <c r="B424" s="33" t="s">
        <v>7771</v>
      </c>
      <c r="C424" s="33" t="s">
        <v>5008</v>
      </c>
      <c r="D424" s="122" t="s">
        <v>10472</v>
      </c>
      <c r="E424" s="33" t="s">
        <v>1398</v>
      </c>
      <c r="F424" s="1" t="s">
        <v>6289</v>
      </c>
      <c r="G424" s="1" t="s">
        <v>1367</v>
      </c>
      <c r="H424" s="1">
        <v>13649</v>
      </c>
      <c r="I424" s="1" t="s">
        <v>11969</v>
      </c>
      <c r="J424" s="1" t="e">
        <v>#VALUE!</v>
      </c>
      <c r="K424" s="1" t="s">
        <v>11970</v>
      </c>
      <c r="L424" s="176">
        <v>35</v>
      </c>
      <c r="M424" s="176">
        <v>0</v>
      </c>
      <c r="N424" s="68">
        <v>1</v>
      </c>
      <c r="O424" s="68">
        <v>2</v>
      </c>
      <c r="P424" s="68">
        <v>0</v>
      </c>
      <c r="Q424" s="68">
        <v>0</v>
      </c>
      <c r="R424" s="68">
        <v>1</v>
      </c>
      <c r="S424" s="68">
        <v>1</v>
      </c>
      <c r="T424" s="68">
        <v>50</v>
      </c>
      <c r="U424" s="68">
        <v>45</v>
      </c>
      <c r="V424" s="68">
        <v>31</v>
      </c>
      <c r="W424" s="68">
        <v>5</v>
      </c>
      <c r="X424" s="68">
        <v>56</v>
      </c>
      <c r="Y424" s="68">
        <v>36</v>
      </c>
      <c r="Z424" s="5">
        <v>5.58</v>
      </c>
      <c r="AA424" s="5">
        <v>1.62</v>
      </c>
      <c r="AB424" s="5">
        <v>0.47619047619047616</v>
      </c>
      <c r="AC424" s="5">
        <v>0</v>
      </c>
      <c r="AD424" s="5">
        <v>0</v>
      </c>
      <c r="AE424" s="5">
        <v>0</v>
      </c>
      <c r="AF424" s="5">
        <v>0</v>
      </c>
      <c r="AG424" s="5">
        <v>2.4778761061946901</v>
      </c>
      <c r="AH424" s="5">
        <v>-1.064936029561943</v>
      </c>
      <c r="AI424" s="5">
        <v>-1.7194772789072033</v>
      </c>
      <c r="AJ424" s="5">
        <v>0.16965327391602014</v>
      </c>
      <c r="AK424" s="68">
        <v>423</v>
      </c>
      <c r="AL424" s="5">
        <v>0.16965327391602014</v>
      </c>
      <c r="AM424" s="17">
        <v>288</v>
      </c>
      <c r="AN424" s="17" t="s">
        <v>12734</v>
      </c>
      <c r="AO424" s="5">
        <v>7.7314063767477226</v>
      </c>
      <c r="AP424" s="5">
        <v>-7.5617531028317027</v>
      </c>
      <c r="AQ424" s="68">
        <v>423</v>
      </c>
      <c r="AR424" s="14">
        <v>0</v>
      </c>
      <c r="AS424" s="42">
        <v>-10.045313788871404</v>
      </c>
      <c r="AT424" s="19"/>
      <c r="AU424" s="19">
        <v>0</v>
      </c>
      <c r="AV424" s="42">
        <v>0</v>
      </c>
      <c r="AW424" s="114">
        <v>0</v>
      </c>
      <c r="AX424" s="172">
        <v>817</v>
      </c>
      <c r="AY424" s="114">
        <v>0</v>
      </c>
      <c r="AZ424" s="165">
        <v>0</v>
      </c>
      <c r="BA424" s="165">
        <v>0</v>
      </c>
      <c r="BB424" s="73"/>
    </row>
    <row r="425" spans="1:54">
      <c r="A425" s="224" t="s">
        <v>10087</v>
      </c>
      <c r="B425" s="33" t="s">
        <v>4116</v>
      </c>
      <c r="C425" s="33" t="s">
        <v>5451</v>
      </c>
      <c r="D425" s="122" t="s">
        <v>8371</v>
      </c>
      <c r="E425" s="33" t="s">
        <v>1374</v>
      </c>
      <c r="F425" s="1" t="s">
        <v>6289</v>
      </c>
      <c r="G425" s="1" t="s">
        <v>1367</v>
      </c>
      <c r="H425" s="1">
        <v>14295</v>
      </c>
      <c r="I425" s="1" t="s">
        <v>8932</v>
      </c>
      <c r="J425" s="1" t="e">
        <v>#VALUE!</v>
      </c>
      <c r="K425" s="1" t="s">
        <v>10088</v>
      </c>
      <c r="L425" s="176">
        <v>47</v>
      </c>
      <c r="M425" s="176">
        <v>0</v>
      </c>
      <c r="N425" s="68">
        <v>1</v>
      </c>
      <c r="O425" s="68">
        <v>1</v>
      </c>
      <c r="P425" s="68">
        <v>0</v>
      </c>
      <c r="Q425" s="68">
        <v>0</v>
      </c>
      <c r="R425" s="68">
        <v>3</v>
      </c>
      <c r="S425" s="68">
        <v>3</v>
      </c>
      <c r="T425" s="68">
        <v>39.200000000000003</v>
      </c>
      <c r="U425" s="68">
        <v>40</v>
      </c>
      <c r="V425" s="68">
        <v>25</v>
      </c>
      <c r="W425" s="68">
        <v>11</v>
      </c>
      <c r="X425" s="68">
        <v>32</v>
      </c>
      <c r="Y425" s="68">
        <v>16</v>
      </c>
      <c r="Z425" s="5">
        <v>5.7397959183673466</v>
      </c>
      <c r="AA425" s="5">
        <v>1.4285714285714284</v>
      </c>
      <c r="AB425" s="34">
        <v>0.47619047619047616</v>
      </c>
      <c r="AC425" s="34">
        <v>0</v>
      </c>
      <c r="AD425" s="34">
        <v>0</v>
      </c>
      <c r="AE425" s="34">
        <v>0</v>
      </c>
      <c r="AF425" s="34">
        <v>0</v>
      </c>
      <c r="AG425" s="34">
        <v>1.415929203539823</v>
      </c>
      <c r="AH425" s="5">
        <v>-0.92426081613689692</v>
      </c>
      <c r="AI425" s="5">
        <v>-0.80679515148385894</v>
      </c>
      <c r="AJ425" s="34">
        <v>0.1610637121095434</v>
      </c>
      <c r="AK425" s="106">
        <v>424</v>
      </c>
      <c r="AL425" s="34">
        <v>0.1610637121095434</v>
      </c>
      <c r="AM425" s="35">
        <v>289</v>
      </c>
      <c r="AN425" s="35" t="s">
        <v>12734</v>
      </c>
      <c r="AO425" s="34">
        <v>7.7314063767477226</v>
      </c>
      <c r="AP425" s="34">
        <v>-7.5703426646381793</v>
      </c>
      <c r="AQ425" s="106">
        <v>424</v>
      </c>
      <c r="AR425" s="34">
        <v>0</v>
      </c>
      <c r="AS425" s="44">
        <v>-10.057860403944819</v>
      </c>
      <c r="AT425" s="34"/>
      <c r="AU425" s="34">
        <v>0</v>
      </c>
      <c r="AV425" s="44">
        <v>0</v>
      </c>
      <c r="AW425" s="114">
        <v>0</v>
      </c>
      <c r="AX425" s="172">
        <v>818</v>
      </c>
      <c r="AY425" s="114">
        <v>0</v>
      </c>
      <c r="AZ425" s="165">
        <v>0</v>
      </c>
      <c r="BA425" s="165">
        <v>0</v>
      </c>
      <c r="BB425" s="73"/>
    </row>
    <row r="426" spans="1:54">
      <c r="A426" s="185" t="s">
        <v>2589</v>
      </c>
      <c r="B426" s="1" t="s">
        <v>4376</v>
      </c>
      <c r="C426" s="1" t="s">
        <v>4252</v>
      </c>
      <c r="D426" s="122" t="s">
        <v>1143</v>
      </c>
      <c r="E426" s="1" t="s">
        <v>1435</v>
      </c>
      <c r="F426" s="1" t="s">
        <v>3643</v>
      </c>
      <c r="G426" s="1" t="s">
        <v>1367</v>
      </c>
      <c r="H426" s="1">
        <v>12183</v>
      </c>
      <c r="I426" s="1" t="s">
        <v>7230</v>
      </c>
      <c r="J426" s="1" t="e">
        <v>#VALUE!</v>
      </c>
      <c r="K426" s="1" t="s">
        <v>2905</v>
      </c>
      <c r="L426" s="176">
        <v>25</v>
      </c>
      <c r="M426" s="176">
        <v>0</v>
      </c>
      <c r="N426" s="68">
        <v>0</v>
      </c>
      <c r="O426" s="68">
        <v>2</v>
      </c>
      <c r="P426" s="68">
        <v>0</v>
      </c>
      <c r="Q426" s="68">
        <v>4</v>
      </c>
      <c r="R426" s="68">
        <v>0</v>
      </c>
      <c r="S426" s="68">
        <v>4</v>
      </c>
      <c r="T426" s="68">
        <v>23</v>
      </c>
      <c r="U426" s="68">
        <v>24</v>
      </c>
      <c r="V426" s="68">
        <v>16</v>
      </c>
      <c r="W426" s="68">
        <v>9</v>
      </c>
      <c r="X426" s="68">
        <v>29</v>
      </c>
      <c r="Y426" s="68">
        <v>20</v>
      </c>
      <c r="Z426" s="5">
        <v>6.2608695652173916</v>
      </c>
      <c r="AA426" s="5">
        <v>1.9130434782608696</v>
      </c>
      <c r="AB426" s="5">
        <v>0</v>
      </c>
      <c r="AC426" s="5">
        <v>0</v>
      </c>
      <c r="AD426" s="5">
        <v>1.0526315789473684</v>
      </c>
      <c r="AE426" s="5">
        <v>0</v>
      </c>
      <c r="AF426" s="5">
        <v>0</v>
      </c>
      <c r="AG426" s="5">
        <v>1.2831858407079646</v>
      </c>
      <c r="AH426" s="5">
        <v>-0.70854333361808075</v>
      </c>
      <c r="AI426" s="5">
        <v>-1.4920980124436951</v>
      </c>
      <c r="AJ426" s="5">
        <v>0.13517607359355721</v>
      </c>
      <c r="AK426" s="68">
        <v>425</v>
      </c>
      <c r="AL426" s="5">
        <v>0.13517607359355721</v>
      </c>
      <c r="AM426" s="17">
        <v>290</v>
      </c>
      <c r="AN426" s="17" t="s">
        <v>12734</v>
      </c>
      <c r="AO426" s="5">
        <v>7.7314063767477226</v>
      </c>
      <c r="AP426" s="5">
        <v>-7.5962303031541651</v>
      </c>
      <c r="AQ426" s="68">
        <v>425</v>
      </c>
      <c r="AR426" s="14">
        <v>0</v>
      </c>
      <c r="AS426" s="42">
        <v>-10.09567400176711</v>
      </c>
      <c r="AT426" s="19"/>
      <c r="AU426" s="19">
        <v>0</v>
      </c>
      <c r="AV426" s="42">
        <v>0</v>
      </c>
      <c r="AW426" s="114">
        <v>0</v>
      </c>
      <c r="AX426" s="172">
        <v>821</v>
      </c>
      <c r="AY426" s="114">
        <v>0</v>
      </c>
      <c r="AZ426" s="165">
        <v>0</v>
      </c>
      <c r="BA426" s="165">
        <v>0</v>
      </c>
      <c r="BB426" s="73"/>
    </row>
    <row r="427" spans="1:54">
      <c r="A427" s="185" t="s">
        <v>12380</v>
      </c>
      <c r="B427" s="1" t="s">
        <v>12382</v>
      </c>
      <c r="C427" s="1" t="s">
        <v>4008</v>
      </c>
      <c r="D427" s="122" t="s">
        <v>12381</v>
      </c>
      <c r="E427" s="1" t="s">
        <v>1378</v>
      </c>
      <c r="F427" s="1" t="s">
        <v>3643</v>
      </c>
      <c r="G427" s="1" t="s">
        <v>1367</v>
      </c>
      <c r="H427" s="1">
        <v>10946</v>
      </c>
      <c r="I427" s="1" t="s">
        <v>12383</v>
      </c>
      <c r="J427" s="1" t="e">
        <v>#VALUE!</v>
      </c>
      <c r="K427" s="1" t="s">
        <v>12384</v>
      </c>
      <c r="L427" s="176">
        <v>18</v>
      </c>
      <c r="M427" s="176">
        <v>2</v>
      </c>
      <c r="N427" s="68">
        <v>0</v>
      </c>
      <c r="O427" s="68">
        <v>3</v>
      </c>
      <c r="P427" s="68">
        <v>0</v>
      </c>
      <c r="Q427" s="68">
        <v>1</v>
      </c>
      <c r="R427" s="68">
        <v>0</v>
      </c>
      <c r="S427" s="68">
        <v>1</v>
      </c>
      <c r="T427" s="68">
        <v>31</v>
      </c>
      <c r="U427" s="68">
        <v>36</v>
      </c>
      <c r="V427" s="68">
        <v>20</v>
      </c>
      <c r="W427" s="68">
        <v>10</v>
      </c>
      <c r="X427" s="68">
        <v>29</v>
      </c>
      <c r="Y427" s="68">
        <v>8</v>
      </c>
      <c r="Z427" s="5">
        <v>5.806451612903226</v>
      </c>
      <c r="AA427" s="5">
        <v>1.4193548387096775</v>
      </c>
      <c r="AB427" s="5">
        <v>0</v>
      </c>
      <c r="AC427" s="5">
        <v>0</v>
      </c>
      <c r="AD427" s="5">
        <v>0.26315789473684209</v>
      </c>
      <c r="AE427" s="5">
        <v>0</v>
      </c>
      <c r="AF427" s="5">
        <v>0</v>
      </c>
      <c r="AG427" s="5">
        <v>1.2831858407079646</v>
      </c>
      <c r="AH427" s="5">
        <v>-0.75292542408040475</v>
      </c>
      <c r="AI427" s="5">
        <v>-0.670083415232408</v>
      </c>
      <c r="AJ427" s="5">
        <v>0.12333489613199389</v>
      </c>
      <c r="AK427" s="68">
        <v>426</v>
      </c>
      <c r="AL427" s="5">
        <v>0.12333489613199389</v>
      </c>
      <c r="AM427" s="17">
        <v>291</v>
      </c>
      <c r="AN427" s="17" t="s">
        <v>12734</v>
      </c>
      <c r="AO427" s="5">
        <v>7.7314063767477226</v>
      </c>
      <c r="AP427" s="5">
        <v>-7.6080714806157284</v>
      </c>
      <c r="AQ427" s="68">
        <v>426</v>
      </c>
      <c r="AR427" s="14">
        <v>0</v>
      </c>
      <c r="AS427" s="42">
        <v>-10.112970192070348</v>
      </c>
      <c r="AT427" s="19"/>
      <c r="AU427" s="19">
        <v>0</v>
      </c>
      <c r="AV427" s="42">
        <v>0</v>
      </c>
      <c r="AW427" s="114">
        <v>0</v>
      </c>
      <c r="AX427" s="172">
        <v>822</v>
      </c>
      <c r="AY427" s="114">
        <v>0</v>
      </c>
      <c r="AZ427" s="165">
        <v>0</v>
      </c>
      <c r="BA427" s="165">
        <v>0</v>
      </c>
      <c r="BB427" s="73"/>
    </row>
    <row r="428" spans="1:54">
      <c r="A428" s="185" t="s">
        <v>1705</v>
      </c>
      <c r="B428" s="33" t="s">
        <v>4915</v>
      </c>
      <c r="C428" s="33" t="s">
        <v>4916</v>
      </c>
      <c r="D428" s="122" t="s">
        <v>824</v>
      </c>
      <c r="E428" s="33" t="s">
        <v>1378</v>
      </c>
      <c r="F428" s="1" t="s">
        <v>3643</v>
      </c>
      <c r="G428" s="1" t="s">
        <v>1367</v>
      </c>
      <c r="H428" s="1">
        <v>9132</v>
      </c>
      <c r="I428" s="1" t="s">
        <v>7045</v>
      </c>
      <c r="J428" s="1" t="e">
        <v>#VALUE!</v>
      </c>
      <c r="K428" s="1" t="s">
        <v>3165</v>
      </c>
      <c r="L428" s="176">
        <v>23</v>
      </c>
      <c r="M428" s="176">
        <v>12</v>
      </c>
      <c r="N428" s="68">
        <v>2</v>
      </c>
      <c r="O428" s="68">
        <v>1</v>
      </c>
      <c r="P428" s="68">
        <v>0</v>
      </c>
      <c r="Q428" s="68">
        <v>0</v>
      </c>
      <c r="R428" s="68">
        <v>4</v>
      </c>
      <c r="S428" s="68">
        <v>4</v>
      </c>
      <c r="T428" s="68">
        <v>67.2</v>
      </c>
      <c r="U428" s="68">
        <v>72</v>
      </c>
      <c r="V428" s="68">
        <v>45</v>
      </c>
      <c r="W428" s="68">
        <v>16</v>
      </c>
      <c r="X428" s="68">
        <v>70</v>
      </c>
      <c r="Y428" s="68">
        <v>35</v>
      </c>
      <c r="Z428" s="5">
        <v>6.0267857142857144</v>
      </c>
      <c r="AA428" s="5">
        <v>1.5922619047619047</v>
      </c>
      <c r="AB428" s="5">
        <v>0.95238095238095233</v>
      </c>
      <c r="AC428" s="5">
        <v>0</v>
      </c>
      <c r="AD428" s="5">
        <v>0</v>
      </c>
      <c r="AE428" s="5">
        <v>0</v>
      </c>
      <c r="AF428" s="5">
        <v>0</v>
      </c>
      <c r="AG428" s="5">
        <v>3.0973451327433628</v>
      </c>
      <c r="AH428" s="5">
        <v>-1.894463857937172</v>
      </c>
      <c r="AI428" s="5">
        <v>-2.0508743034915384</v>
      </c>
      <c r="AJ428" s="5">
        <v>0.1043879236956049</v>
      </c>
      <c r="AK428" s="68">
        <v>427</v>
      </c>
      <c r="AL428" s="5">
        <v>0.1043879236956049</v>
      </c>
      <c r="AM428" s="17">
        <v>292</v>
      </c>
      <c r="AN428" s="17" t="s">
        <v>12734</v>
      </c>
      <c r="AO428" s="5">
        <v>7.7314063767477226</v>
      </c>
      <c r="AP428" s="5">
        <v>-7.6270184530521181</v>
      </c>
      <c r="AQ428" s="68">
        <v>427</v>
      </c>
      <c r="AR428" s="14">
        <v>0</v>
      </c>
      <c r="AS428" s="42">
        <v>-10.14064568650439</v>
      </c>
      <c r="AT428" s="19"/>
      <c r="AU428" s="19">
        <v>0</v>
      </c>
      <c r="AV428" s="42">
        <v>0</v>
      </c>
      <c r="AW428" s="114">
        <v>346.33</v>
      </c>
      <c r="AX428" s="172">
        <v>823</v>
      </c>
      <c r="AY428" s="114">
        <v>-476.67</v>
      </c>
      <c r="AZ428" s="165">
        <v>326</v>
      </c>
      <c r="BA428" s="165">
        <v>364</v>
      </c>
      <c r="BB428" s="73"/>
    </row>
    <row r="429" spans="1:54">
      <c r="A429" s="223" t="s">
        <v>10738</v>
      </c>
      <c r="B429" s="33" t="s">
        <v>10739</v>
      </c>
      <c r="C429" s="33" t="s">
        <v>4559</v>
      </c>
      <c r="D429" s="122" t="s">
        <v>10444</v>
      </c>
      <c r="E429" s="33" t="s">
        <v>1378</v>
      </c>
      <c r="F429" s="115" t="s">
        <v>3643</v>
      </c>
      <c r="G429" s="1" t="s">
        <v>1367</v>
      </c>
      <c r="H429" s="115">
        <v>19341</v>
      </c>
      <c r="I429" s="115" t="s">
        <v>10601</v>
      </c>
      <c r="J429" s="115" t="e">
        <v>#VALUE!</v>
      </c>
      <c r="K429" s="115" t="s">
        <v>11253</v>
      </c>
      <c r="L429" s="178">
        <v>34</v>
      </c>
      <c r="M429" s="178">
        <v>8</v>
      </c>
      <c r="N429" s="116">
        <v>1</v>
      </c>
      <c r="O429" s="116">
        <v>4</v>
      </c>
      <c r="P429" s="116">
        <v>0</v>
      </c>
      <c r="Q429" s="116">
        <v>0</v>
      </c>
      <c r="R429" s="116">
        <v>1</v>
      </c>
      <c r="S429" s="116">
        <v>1</v>
      </c>
      <c r="T429" s="116">
        <v>56.1</v>
      </c>
      <c r="U429" s="116">
        <v>58</v>
      </c>
      <c r="V429" s="116">
        <v>34</v>
      </c>
      <c r="W429" s="116">
        <v>7</v>
      </c>
      <c r="X429" s="116">
        <v>49</v>
      </c>
      <c r="Y429" s="116">
        <v>28</v>
      </c>
      <c r="Z429" s="117">
        <v>5.4545454545454541</v>
      </c>
      <c r="AA429" s="117">
        <v>1.5329768270944741</v>
      </c>
      <c r="AB429" s="117">
        <v>0.47619047619047616</v>
      </c>
      <c r="AC429" s="117">
        <v>0</v>
      </c>
      <c r="AD429" s="117">
        <v>0</v>
      </c>
      <c r="AE429" s="117">
        <v>0</v>
      </c>
      <c r="AF429" s="117">
        <v>0</v>
      </c>
      <c r="AG429" s="117">
        <v>2.168141592920354</v>
      </c>
      <c r="AH429" s="117">
        <v>-1.089417914625997</v>
      </c>
      <c r="AI429" s="117">
        <v>-1.502139603880823</v>
      </c>
      <c r="AJ429" s="117">
        <v>5.2774550604010262E-2</v>
      </c>
      <c r="AK429" s="116">
        <v>428</v>
      </c>
      <c r="AL429" s="117">
        <v>5.2774550604010262E-2</v>
      </c>
      <c r="AM429" s="120">
        <v>293</v>
      </c>
      <c r="AN429" s="120" t="s">
        <v>12734</v>
      </c>
      <c r="AO429" s="34">
        <v>7.7314063767477226</v>
      </c>
      <c r="AP429" s="117">
        <v>-7.6786318261437128</v>
      </c>
      <c r="AQ429" s="116">
        <v>428</v>
      </c>
      <c r="AR429" s="117">
        <v>0</v>
      </c>
      <c r="AS429" s="118">
        <v>-10.216036392038703</v>
      </c>
      <c r="AT429" s="117"/>
      <c r="AU429" s="117">
        <v>0</v>
      </c>
      <c r="AV429" s="118">
        <v>0</v>
      </c>
      <c r="AW429" s="121">
        <v>0</v>
      </c>
      <c r="AX429" s="173">
        <v>825</v>
      </c>
      <c r="AY429" s="121">
        <v>0</v>
      </c>
      <c r="AZ429" s="166">
        <v>0</v>
      </c>
      <c r="BA429" s="166">
        <v>0</v>
      </c>
      <c r="BB429" s="121"/>
    </row>
    <row r="430" spans="1:54">
      <c r="A430" s="185" t="s">
        <v>10137</v>
      </c>
      <c r="B430" s="33" t="s">
        <v>10138</v>
      </c>
      <c r="C430" s="33" t="s">
        <v>4038</v>
      </c>
      <c r="D430" s="122" t="s">
        <v>8481</v>
      </c>
      <c r="E430" s="33" t="s">
        <v>1404</v>
      </c>
      <c r="F430" s="1" t="s">
        <v>3643</v>
      </c>
      <c r="G430" s="1" t="s">
        <v>1367</v>
      </c>
      <c r="H430" s="26">
        <v>10291</v>
      </c>
      <c r="I430" s="26" t="s">
        <v>8482</v>
      </c>
      <c r="J430" s="26" t="e">
        <v>#VALUE!</v>
      </c>
      <c r="K430" s="26" t="s">
        <v>10139</v>
      </c>
      <c r="L430" s="177">
        <v>23</v>
      </c>
      <c r="M430" s="177">
        <v>1</v>
      </c>
      <c r="N430" s="68">
        <v>0</v>
      </c>
      <c r="O430" s="68">
        <v>2</v>
      </c>
      <c r="P430" s="68">
        <v>0</v>
      </c>
      <c r="Q430" s="97">
        <v>0</v>
      </c>
      <c r="R430" s="97">
        <v>2</v>
      </c>
      <c r="S430" s="97">
        <v>2</v>
      </c>
      <c r="T430" s="97">
        <v>21.2</v>
      </c>
      <c r="U430" s="97">
        <v>20</v>
      </c>
      <c r="V430" s="97">
        <v>12</v>
      </c>
      <c r="W430" s="97">
        <v>5</v>
      </c>
      <c r="X430" s="97">
        <v>14</v>
      </c>
      <c r="Y430" s="97">
        <v>8</v>
      </c>
      <c r="Z430" s="27">
        <v>5.0943396226415096</v>
      </c>
      <c r="AA430" s="27">
        <v>1.3207547169811322</v>
      </c>
      <c r="AB430" s="27">
        <v>0</v>
      </c>
      <c r="AC430" s="27">
        <v>0</v>
      </c>
      <c r="AD430" s="27">
        <v>0</v>
      </c>
      <c r="AE430" s="27">
        <v>0</v>
      </c>
      <c r="AF430" s="27">
        <v>0</v>
      </c>
      <c r="AG430" s="27">
        <v>0.61946902654867253</v>
      </c>
      <c r="AH430" s="27">
        <v>-0.25646290318287146</v>
      </c>
      <c r="AI430" s="27">
        <v>-0.36846225145173306</v>
      </c>
      <c r="AJ430" s="27">
        <v>-5.4561280859319883E-3</v>
      </c>
      <c r="AK430" s="97">
        <v>429</v>
      </c>
      <c r="AL430" s="27">
        <v>-5.4561280859319883E-3</v>
      </c>
      <c r="AM430" s="28">
        <v>429</v>
      </c>
      <c r="AN430" s="28" t="s">
        <v>12734</v>
      </c>
      <c r="AO430" s="27">
        <v>7.7314063767477226</v>
      </c>
      <c r="AP430" s="27">
        <v>-7.7368625048336543</v>
      </c>
      <c r="AQ430" s="97">
        <v>429</v>
      </c>
      <c r="AR430" s="27">
        <v>0</v>
      </c>
      <c r="AS430" s="43">
        <v>-10.301092874248958</v>
      </c>
      <c r="AT430" s="27"/>
      <c r="AU430" s="27">
        <v>0</v>
      </c>
      <c r="AV430" s="43">
        <v>0</v>
      </c>
      <c r="AW430" s="114">
        <v>0</v>
      </c>
      <c r="AX430" s="172">
        <v>826</v>
      </c>
      <c r="AY430" s="114">
        <v>0</v>
      </c>
      <c r="AZ430" s="165">
        <v>0</v>
      </c>
      <c r="BA430" s="165">
        <v>0</v>
      </c>
      <c r="BB430" s="105"/>
    </row>
    <row r="431" spans="1:54">
      <c r="A431" s="185" t="s">
        <v>12448</v>
      </c>
      <c r="B431" s="33" t="s">
        <v>12449</v>
      </c>
      <c r="C431" s="33" t="s">
        <v>4543</v>
      </c>
      <c r="D431" s="122" t="s">
        <v>11113</v>
      </c>
      <c r="E431" s="33" t="s">
        <v>1467</v>
      </c>
      <c r="F431" s="1" t="s">
        <v>6289</v>
      </c>
      <c r="G431" s="1" t="s">
        <v>1367</v>
      </c>
      <c r="H431" s="1">
        <v>16300</v>
      </c>
      <c r="I431" s="1" t="s">
        <v>12450</v>
      </c>
      <c r="J431" s="1" t="e">
        <v>#VALUE!</v>
      </c>
      <c r="K431" s="1" t="s">
        <v>12451</v>
      </c>
      <c r="L431" s="176">
        <v>24</v>
      </c>
      <c r="M431" s="176">
        <v>0</v>
      </c>
      <c r="N431" s="68">
        <v>0</v>
      </c>
      <c r="O431" s="68">
        <v>3</v>
      </c>
      <c r="P431" s="68">
        <v>0</v>
      </c>
      <c r="Q431" s="68">
        <v>1</v>
      </c>
      <c r="R431" s="68">
        <v>2</v>
      </c>
      <c r="S431" s="68">
        <v>3</v>
      </c>
      <c r="T431" s="68">
        <v>36</v>
      </c>
      <c r="U431" s="68">
        <v>36</v>
      </c>
      <c r="V431" s="68">
        <v>19</v>
      </c>
      <c r="W431" s="68">
        <v>12</v>
      </c>
      <c r="X431" s="68">
        <v>28</v>
      </c>
      <c r="Y431" s="68">
        <v>22</v>
      </c>
      <c r="Z431" s="5">
        <v>4.75</v>
      </c>
      <c r="AA431" s="5">
        <v>1.6111111111111112</v>
      </c>
      <c r="AB431" s="5">
        <v>0</v>
      </c>
      <c r="AC431" s="5">
        <v>0</v>
      </c>
      <c r="AD431" s="5">
        <v>0.26315789473684209</v>
      </c>
      <c r="AE431" s="5">
        <v>0</v>
      </c>
      <c r="AF431" s="5">
        <v>0</v>
      </c>
      <c r="AG431" s="5">
        <v>1.2389380530973451</v>
      </c>
      <c r="AH431" s="5">
        <v>-0.28735632183907434</v>
      </c>
      <c r="AI431" s="5">
        <v>-1.2942470717659955</v>
      </c>
      <c r="AJ431" s="5">
        <v>-7.9507445770882645E-2</v>
      </c>
      <c r="AK431" s="68">
        <v>430</v>
      </c>
      <c r="AL431" s="5">
        <v>-7.9507445770882645E-2</v>
      </c>
      <c r="AM431" s="17">
        <v>430</v>
      </c>
      <c r="AN431" s="17" t="s">
        <v>12734</v>
      </c>
      <c r="AO431" s="5">
        <v>7.7314063767477226</v>
      </c>
      <c r="AP431" s="5">
        <v>-7.8109138225186054</v>
      </c>
      <c r="AQ431" s="68">
        <v>430</v>
      </c>
      <c r="AR431" s="14">
        <v>0</v>
      </c>
      <c r="AS431" s="42">
        <v>-10.409258273090584</v>
      </c>
      <c r="AT431" s="19"/>
      <c r="AU431" s="19">
        <v>0</v>
      </c>
      <c r="AV431" s="42">
        <v>0</v>
      </c>
      <c r="AW431" s="114">
        <v>0</v>
      </c>
      <c r="AX431" s="172">
        <v>829</v>
      </c>
      <c r="AY431" s="114">
        <v>0</v>
      </c>
      <c r="AZ431" s="165">
        <v>0</v>
      </c>
      <c r="BA431" s="165">
        <v>0</v>
      </c>
      <c r="BB431" s="73"/>
    </row>
    <row r="432" spans="1:54">
      <c r="A432" s="185" t="s">
        <v>2291</v>
      </c>
      <c r="B432" s="33" t="s">
        <v>5089</v>
      </c>
      <c r="C432" s="33" t="s">
        <v>4679</v>
      </c>
      <c r="D432" s="122" t="s">
        <v>685</v>
      </c>
      <c r="E432" s="33" t="s">
        <v>1410</v>
      </c>
      <c r="F432" s="1" t="s">
        <v>6289</v>
      </c>
      <c r="G432" s="1" t="s">
        <v>1367</v>
      </c>
      <c r="H432" s="26">
        <v>494</v>
      </c>
      <c r="I432" s="26" t="s">
        <v>7219</v>
      </c>
      <c r="J432" s="26" t="e">
        <v>#VALUE!</v>
      </c>
      <c r="K432" s="26" t="s">
        <v>3698</v>
      </c>
      <c r="L432" s="177">
        <v>55</v>
      </c>
      <c r="M432" s="177">
        <v>0</v>
      </c>
      <c r="N432" s="68">
        <v>0</v>
      </c>
      <c r="O432" s="68">
        <v>5</v>
      </c>
      <c r="P432" s="68">
        <v>0</v>
      </c>
      <c r="Q432" s="97">
        <v>2</v>
      </c>
      <c r="R432" s="97">
        <v>17</v>
      </c>
      <c r="S432" s="97">
        <v>19</v>
      </c>
      <c r="T432" s="97">
        <v>47.2</v>
      </c>
      <c r="U432" s="97">
        <v>49</v>
      </c>
      <c r="V432" s="97">
        <v>30</v>
      </c>
      <c r="W432" s="97">
        <v>5</v>
      </c>
      <c r="X432" s="97">
        <v>49</v>
      </c>
      <c r="Y432" s="97">
        <v>28</v>
      </c>
      <c r="Z432" s="27">
        <v>5.7203389830508469</v>
      </c>
      <c r="AA432" s="27">
        <v>1.6313559322033897</v>
      </c>
      <c r="AB432" s="27">
        <v>0</v>
      </c>
      <c r="AC432" s="27">
        <v>0</v>
      </c>
      <c r="AD432" s="27">
        <v>0.52631578947368418</v>
      </c>
      <c r="AE432" s="27">
        <v>0</v>
      </c>
      <c r="AF432" s="27">
        <v>0</v>
      </c>
      <c r="AG432" s="27">
        <v>2.168141592920354</v>
      </c>
      <c r="AH432" s="27">
        <v>-1.1062473944374931</v>
      </c>
      <c r="AI432" s="27">
        <v>-1.6832965679987639</v>
      </c>
      <c r="AJ432" s="27">
        <v>-9.5086580042218927E-2</v>
      </c>
      <c r="AK432" s="97">
        <v>431</v>
      </c>
      <c r="AL432" s="27">
        <v>-9.5086580042218927E-2</v>
      </c>
      <c r="AM432" s="28">
        <v>431</v>
      </c>
      <c r="AN432" s="28" t="s">
        <v>12734</v>
      </c>
      <c r="AO432" s="27">
        <v>7.7314063767477226</v>
      </c>
      <c r="AP432" s="27">
        <v>-7.8264929567899415</v>
      </c>
      <c r="AQ432" s="97">
        <v>431</v>
      </c>
      <c r="AR432" s="27">
        <v>0</v>
      </c>
      <c r="AS432" s="43">
        <v>-10.43201442821041</v>
      </c>
      <c r="AT432" s="27"/>
      <c r="AU432" s="27">
        <v>0</v>
      </c>
      <c r="AV432" s="43">
        <v>0</v>
      </c>
      <c r="AW432" s="114">
        <v>0</v>
      </c>
      <c r="AX432" s="172">
        <v>831</v>
      </c>
      <c r="AY432" s="114">
        <v>0</v>
      </c>
      <c r="AZ432" s="165">
        <v>0</v>
      </c>
      <c r="BA432" s="165">
        <v>0</v>
      </c>
      <c r="BB432" s="105"/>
    </row>
    <row r="433" spans="1:54">
      <c r="A433" s="222" t="s">
        <v>9301</v>
      </c>
      <c r="B433" s="33" t="s">
        <v>9302</v>
      </c>
      <c r="C433" s="33" t="s">
        <v>5278</v>
      </c>
      <c r="D433" s="122" t="s">
        <v>8915</v>
      </c>
      <c r="E433" s="33" t="s">
        <v>1421</v>
      </c>
      <c r="F433" s="1" t="s">
        <v>3643</v>
      </c>
      <c r="G433" s="1" t="s">
        <v>1367</v>
      </c>
      <c r="H433" s="1">
        <v>17796</v>
      </c>
      <c r="I433" s="1" t="s">
        <v>12431</v>
      </c>
      <c r="J433" s="1" t="e">
        <v>#VALUE!</v>
      </c>
      <c r="K433" s="1" t="s">
        <v>9303</v>
      </c>
      <c r="L433" s="176">
        <v>16</v>
      </c>
      <c r="M433" s="176">
        <v>0</v>
      </c>
      <c r="N433" s="68">
        <v>0</v>
      </c>
      <c r="O433" s="68">
        <v>2</v>
      </c>
      <c r="P433" s="68">
        <v>0</v>
      </c>
      <c r="Q433" s="68">
        <v>0</v>
      </c>
      <c r="R433" s="68">
        <v>1</v>
      </c>
      <c r="S433" s="68">
        <v>1</v>
      </c>
      <c r="T433" s="68">
        <v>21</v>
      </c>
      <c r="U433" s="68">
        <v>18</v>
      </c>
      <c r="V433" s="68">
        <v>15</v>
      </c>
      <c r="W433" s="68">
        <v>3</v>
      </c>
      <c r="X433" s="68">
        <v>20</v>
      </c>
      <c r="Y433" s="68">
        <v>9</v>
      </c>
      <c r="Z433" s="5">
        <v>6.4285714285714288</v>
      </c>
      <c r="AA433" s="5">
        <v>1.2857142857142858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0.88495575221238931</v>
      </c>
      <c r="AH433" s="5">
        <v>-0.69735603662188017</v>
      </c>
      <c r="AI433" s="5">
        <v>-0.30710267056481788</v>
      </c>
      <c r="AJ433" s="54">
        <v>-0.11950295497430874</v>
      </c>
      <c r="AK433" s="77">
        <v>432</v>
      </c>
      <c r="AL433" s="54">
        <v>-0.11950295497430874</v>
      </c>
      <c r="AM433" s="59">
        <v>432</v>
      </c>
      <c r="AN433" s="59" t="s">
        <v>12734</v>
      </c>
      <c r="AO433" s="54">
        <v>7.7314063767477226</v>
      </c>
      <c r="AP433" s="54">
        <v>-7.8509093317220309</v>
      </c>
      <c r="AQ433" s="77">
        <v>432</v>
      </c>
      <c r="AR433" s="54">
        <v>0</v>
      </c>
      <c r="AS433" s="60">
        <v>-10.4676789783543</v>
      </c>
      <c r="AT433" s="54"/>
      <c r="AU433" s="54">
        <v>0</v>
      </c>
      <c r="AV433" s="60">
        <v>0</v>
      </c>
      <c r="AW433" s="114">
        <v>746.33</v>
      </c>
      <c r="AX433" s="172">
        <v>833</v>
      </c>
      <c r="AY433" s="114">
        <v>-86.669999999999959</v>
      </c>
      <c r="AZ433" s="165">
        <v>723</v>
      </c>
      <c r="BA433" s="165">
        <v>723</v>
      </c>
      <c r="BB433" s="73"/>
    </row>
    <row r="434" spans="1:54">
      <c r="A434" s="222" t="s">
        <v>7360</v>
      </c>
      <c r="B434" s="33" t="s">
        <v>4456</v>
      </c>
      <c r="C434" s="33" t="s">
        <v>7362</v>
      </c>
      <c r="D434" s="122" t="s">
        <v>7361</v>
      </c>
      <c r="E434" s="33" t="s">
        <v>1490</v>
      </c>
      <c r="F434" s="1" t="s">
        <v>3643</v>
      </c>
      <c r="G434" s="1" t="s">
        <v>1367</v>
      </c>
      <c r="H434" s="1">
        <v>15502</v>
      </c>
      <c r="I434" s="1" t="s">
        <v>11007</v>
      </c>
      <c r="J434" s="1" t="e">
        <v>#VALUE!</v>
      </c>
      <c r="K434" s="1" t="s">
        <v>7363</v>
      </c>
      <c r="L434" s="176">
        <v>9</v>
      </c>
      <c r="M434" s="176">
        <v>2</v>
      </c>
      <c r="N434" s="68">
        <v>2</v>
      </c>
      <c r="O434" s="68">
        <v>2</v>
      </c>
      <c r="P434" s="68">
        <v>0</v>
      </c>
      <c r="Q434" s="68">
        <v>0</v>
      </c>
      <c r="R434" s="68">
        <v>1</v>
      </c>
      <c r="S434" s="68">
        <v>1</v>
      </c>
      <c r="T434" s="68">
        <v>25.1</v>
      </c>
      <c r="U434" s="68">
        <v>29</v>
      </c>
      <c r="V434" s="68">
        <v>18</v>
      </c>
      <c r="W434" s="68">
        <v>5</v>
      </c>
      <c r="X434" s="68">
        <v>10</v>
      </c>
      <c r="Y434" s="68">
        <v>8</v>
      </c>
      <c r="Z434" s="5">
        <v>6.4541832669322705</v>
      </c>
      <c r="AA434" s="5">
        <v>1.4741035856573705</v>
      </c>
      <c r="AB434" s="54">
        <v>0.95238095238095233</v>
      </c>
      <c r="AC434" s="54">
        <v>0</v>
      </c>
      <c r="AD434" s="54">
        <v>0</v>
      </c>
      <c r="AE434" s="54">
        <v>0</v>
      </c>
      <c r="AF434" s="54">
        <v>0</v>
      </c>
      <c r="AG434" s="54">
        <v>0.44247787610619466</v>
      </c>
      <c r="AH434" s="5">
        <v>-0.85527057590650524</v>
      </c>
      <c r="AI434" s="5">
        <v>-0.70394888800562327</v>
      </c>
      <c r="AJ434" s="54">
        <v>-0.16436063542498147</v>
      </c>
      <c r="AK434" s="77">
        <v>433</v>
      </c>
      <c r="AL434" s="54">
        <v>-0.16436063542498147</v>
      </c>
      <c r="AM434" s="59">
        <v>433</v>
      </c>
      <c r="AN434" s="59" t="s">
        <v>12734</v>
      </c>
      <c r="AO434" s="54">
        <v>7.7314063767477226</v>
      </c>
      <c r="AP434" s="54">
        <v>-7.8957670121727039</v>
      </c>
      <c r="AQ434" s="77">
        <v>433</v>
      </c>
      <c r="AR434" s="54">
        <v>0</v>
      </c>
      <c r="AS434" s="60">
        <v>-10.533201767802829</v>
      </c>
      <c r="AT434" s="54"/>
      <c r="AU434" s="54">
        <v>0</v>
      </c>
      <c r="AV434" s="60">
        <v>0</v>
      </c>
      <c r="AW434" s="114">
        <v>0</v>
      </c>
      <c r="AX434" s="172">
        <v>834</v>
      </c>
      <c r="AY434" s="114">
        <v>0</v>
      </c>
      <c r="AZ434" s="165">
        <v>0</v>
      </c>
      <c r="BA434" s="165">
        <v>0</v>
      </c>
      <c r="BB434" s="73"/>
    </row>
    <row r="435" spans="1:54">
      <c r="A435" s="185" t="s">
        <v>9375</v>
      </c>
      <c r="B435" s="33" t="s">
        <v>9376</v>
      </c>
      <c r="C435" s="33" t="s">
        <v>3973</v>
      </c>
      <c r="D435" s="122" t="s">
        <v>8471</v>
      </c>
      <c r="E435" s="33" t="s">
        <v>1374</v>
      </c>
      <c r="F435" s="1" t="s">
        <v>6289</v>
      </c>
      <c r="G435" s="1" t="s">
        <v>1367</v>
      </c>
      <c r="H435" s="1">
        <v>13713</v>
      </c>
      <c r="I435" s="1" t="s">
        <v>8472</v>
      </c>
      <c r="J435" s="1" t="e">
        <v>#VALUE!</v>
      </c>
      <c r="K435" s="1" t="s">
        <v>9377</v>
      </c>
      <c r="L435" s="176">
        <v>43</v>
      </c>
      <c r="M435" s="176">
        <v>0</v>
      </c>
      <c r="N435" s="68">
        <v>1</v>
      </c>
      <c r="O435" s="68">
        <v>2</v>
      </c>
      <c r="P435" s="68">
        <v>0</v>
      </c>
      <c r="Q435" s="68">
        <v>0</v>
      </c>
      <c r="R435" s="68">
        <v>8</v>
      </c>
      <c r="S435" s="68">
        <v>8</v>
      </c>
      <c r="T435" s="68">
        <v>33.200000000000003</v>
      </c>
      <c r="U435" s="68">
        <v>38</v>
      </c>
      <c r="V435" s="68">
        <v>21</v>
      </c>
      <c r="W435" s="68">
        <v>9</v>
      </c>
      <c r="X435" s="68">
        <v>40</v>
      </c>
      <c r="Y435" s="68">
        <v>21</v>
      </c>
      <c r="Z435" s="5">
        <v>5.6927710843373491</v>
      </c>
      <c r="AA435" s="5">
        <v>1.7771084337349397</v>
      </c>
      <c r="AB435" s="34">
        <v>0.47619047619047616</v>
      </c>
      <c r="AC435" s="34">
        <v>0</v>
      </c>
      <c r="AD435" s="34">
        <v>0</v>
      </c>
      <c r="AE435" s="34">
        <v>0</v>
      </c>
      <c r="AF435" s="34">
        <v>0</v>
      </c>
      <c r="AG435" s="34">
        <v>1.7699115044247786</v>
      </c>
      <c r="AH435" s="5">
        <v>-0.75091016561812673</v>
      </c>
      <c r="AI435" s="5">
        <v>-1.6620561499320612</v>
      </c>
      <c r="AJ435" s="34">
        <v>-0.16686433493493324</v>
      </c>
      <c r="AK435" s="106">
        <v>434</v>
      </c>
      <c r="AL435" s="34">
        <v>-0.16686433493493324</v>
      </c>
      <c r="AM435" s="35">
        <v>434</v>
      </c>
      <c r="AN435" s="35" t="s">
        <v>12734</v>
      </c>
      <c r="AO435" s="34">
        <v>7.7314063767477226</v>
      </c>
      <c r="AP435" s="34">
        <v>-7.898270711682656</v>
      </c>
      <c r="AQ435" s="106">
        <v>434</v>
      </c>
      <c r="AR435" s="34">
        <v>0</v>
      </c>
      <c r="AS435" s="44">
        <v>-10.536858875664512</v>
      </c>
      <c r="AT435" s="34"/>
      <c r="AU435" s="34">
        <v>0</v>
      </c>
      <c r="AV435" s="44">
        <v>0</v>
      </c>
      <c r="AW435" s="114">
        <v>0</v>
      </c>
      <c r="AX435" s="172">
        <v>835</v>
      </c>
      <c r="AY435" s="114">
        <v>0</v>
      </c>
      <c r="AZ435" s="165">
        <v>0</v>
      </c>
      <c r="BA435" s="165">
        <v>0</v>
      </c>
      <c r="BB435" s="73"/>
    </row>
    <row r="436" spans="1:54">
      <c r="A436" s="221" t="s">
        <v>7024</v>
      </c>
      <c r="B436" s="1" t="s">
        <v>5685</v>
      </c>
      <c r="C436" s="1" t="s">
        <v>4327</v>
      </c>
      <c r="D436" s="122" t="s">
        <v>7025</v>
      </c>
      <c r="E436" s="1" t="s">
        <v>1366</v>
      </c>
      <c r="F436" s="1" t="s">
        <v>3643</v>
      </c>
      <c r="G436" s="1" t="s">
        <v>1367</v>
      </c>
      <c r="H436" s="225">
        <v>15890</v>
      </c>
      <c r="I436" s="225" t="s">
        <v>7026</v>
      </c>
      <c r="J436" s="261" t="e">
        <v>#VALUE!</v>
      </c>
      <c r="K436" s="261" t="s">
        <v>7027</v>
      </c>
      <c r="L436" s="177">
        <v>0</v>
      </c>
      <c r="M436" s="177">
        <v>0</v>
      </c>
      <c r="N436" s="230">
        <v>0</v>
      </c>
      <c r="O436" s="97">
        <v>0</v>
      </c>
      <c r="P436" s="97">
        <v>0</v>
      </c>
      <c r="Q436" s="230">
        <v>0</v>
      </c>
      <c r="R436" s="97">
        <v>0</v>
      </c>
      <c r="S436" s="97">
        <v>0</v>
      </c>
      <c r="T436" s="230">
        <v>0</v>
      </c>
      <c r="U436" s="230">
        <v>0</v>
      </c>
      <c r="V436" s="230">
        <v>0</v>
      </c>
      <c r="W436" s="230">
        <v>0</v>
      </c>
      <c r="X436" s="230">
        <v>0</v>
      </c>
      <c r="Y436" s="230">
        <v>0</v>
      </c>
      <c r="Z436" s="233">
        <v>0</v>
      </c>
      <c r="AA436" s="233">
        <v>0</v>
      </c>
      <c r="AB436" s="233">
        <v>0</v>
      </c>
      <c r="AC436" s="267">
        <v>0</v>
      </c>
      <c r="AD436" s="233">
        <v>0</v>
      </c>
      <c r="AE436" s="267">
        <v>0</v>
      </c>
      <c r="AF436" s="267">
        <v>0</v>
      </c>
      <c r="AG436" s="233">
        <v>0</v>
      </c>
      <c r="AH436" s="233">
        <v>7.5467316846626609E-2</v>
      </c>
      <c r="AI436" s="233">
        <v>-0.25002500250025717</v>
      </c>
      <c r="AJ436" s="237">
        <v>-0.17455768565363056</v>
      </c>
      <c r="AK436" s="268">
        <v>435</v>
      </c>
      <c r="AL436" s="269">
        <v>-0.17455768565363056</v>
      </c>
      <c r="AM436" s="270">
        <v>435</v>
      </c>
      <c r="AN436" s="277" t="s">
        <v>12734</v>
      </c>
      <c r="AO436" s="233">
        <v>7.7314063767477226</v>
      </c>
      <c r="AP436" s="233">
        <v>-7.9059640624013534</v>
      </c>
      <c r="AQ436" s="230">
        <v>435</v>
      </c>
      <c r="AR436" s="233">
        <v>0</v>
      </c>
      <c r="AS436" s="249">
        <v>-10.548096411672402</v>
      </c>
      <c r="AT436" s="233"/>
      <c r="AU436" s="233">
        <v>0</v>
      </c>
      <c r="AV436" s="283">
        <v>0</v>
      </c>
      <c r="AW436" s="289">
        <v>59.67</v>
      </c>
      <c r="AX436" s="291">
        <v>837</v>
      </c>
      <c r="AY436" s="292">
        <v>-777.33</v>
      </c>
      <c r="AZ436" s="293">
        <v>52</v>
      </c>
      <c r="BA436" s="293">
        <v>71</v>
      </c>
      <c r="BB436" s="289"/>
    </row>
    <row r="437" spans="1:54">
      <c r="A437" s="185" t="s">
        <v>5632</v>
      </c>
      <c r="B437" s="33" t="s">
        <v>5633</v>
      </c>
      <c r="C437" s="33" t="s">
        <v>4581</v>
      </c>
      <c r="D437" s="122" t="s">
        <v>6059</v>
      </c>
      <c r="E437" s="33" t="s">
        <v>1369</v>
      </c>
      <c r="F437" s="1" t="s">
        <v>3643</v>
      </c>
      <c r="G437" s="1" t="s">
        <v>1367</v>
      </c>
      <c r="H437" s="1">
        <v>14120</v>
      </c>
      <c r="I437" s="1" t="s">
        <v>6654</v>
      </c>
      <c r="J437" s="1" t="e">
        <v>#VALUE!</v>
      </c>
      <c r="K437" s="1" t="s">
        <v>10349</v>
      </c>
      <c r="L437" s="176">
        <v>0</v>
      </c>
      <c r="M437" s="176">
        <v>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S437" s="68">
        <v>0</v>
      </c>
      <c r="T437" s="68">
        <v>0</v>
      </c>
      <c r="U437" s="68">
        <v>0</v>
      </c>
      <c r="V437" s="68">
        <v>0</v>
      </c>
      <c r="W437" s="68">
        <v>0</v>
      </c>
      <c r="X437" s="68">
        <v>0</v>
      </c>
      <c r="Y437" s="68">
        <v>0</v>
      </c>
      <c r="Z437" s="5">
        <v>0</v>
      </c>
      <c r="AA437" s="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5">
        <v>7.5467316846626609E-2</v>
      </c>
      <c r="AI437" s="5">
        <v>-0.25002500250025717</v>
      </c>
      <c r="AJ437" s="34">
        <v>-0.17455768565363056</v>
      </c>
      <c r="AK437" s="106">
        <v>435</v>
      </c>
      <c r="AL437" s="34">
        <v>-0.17455768565363056</v>
      </c>
      <c r="AM437" s="35">
        <v>435</v>
      </c>
      <c r="AN437" s="35" t="s">
        <v>12734</v>
      </c>
      <c r="AO437" s="34">
        <v>7.7314063767477226</v>
      </c>
      <c r="AP437" s="34">
        <v>-7.9059640624013534</v>
      </c>
      <c r="AQ437" s="106">
        <v>435</v>
      </c>
      <c r="AR437" s="34">
        <v>0</v>
      </c>
      <c r="AS437" s="44">
        <v>-10.548096411672402</v>
      </c>
      <c r="AT437" s="34"/>
      <c r="AU437" s="34">
        <v>0</v>
      </c>
      <c r="AV437" s="44">
        <v>0</v>
      </c>
      <c r="AW437" s="114">
        <v>194.83</v>
      </c>
      <c r="AX437" s="172">
        <v>837</v>
      </c>
      <c r="AY437" s="114">
        <v>-642.16999999999996</v>
      </c>
      <c r="AZ437" s="165">
        <v>173</v>
      </c>
      <c r="BA437" s="165">
        <v>220</v>
      </c>
      <c r="BB437" s="73"/>
    </row>
    <row r="438" spans="1:54">
      <c r="A438" s="55" t="s">
        <v>9100</v>
      </c>
      <c r="B438" s="1" t="s">
        <v>9101</v>
      </c>
      <c r="C438" s="1" t="s">
        <v>4675</v>
      </c>
      <c r="D438" s="122" t="s">
        <v>8357</v>
      </c>
      <c r="E438" s="1" t="s">
        <v>1414</v>
      </c>
      <c r="F438" s="1" t="s">
        <v>3643</v>
      </c>
      <c r="G438" s="1" t="s">
        <v>1367</v>
      </c>
      <c r="H438" s="1" t="e">
        <v>#VALUE!</v>
      </c>
      <c r="I438" s="1" t="s">
        <v>8358</v>
      </c>
      <c r="J438" s="1" t="e">
        <v>#VALUE!</v>
      </c>
      <c r="K438" s="1" t="s">
        <v>12662</v>
      </c>
      <c r="L438" s="176">
        <v>0</v>
      </c>
      <c r="M438" s="176">
        <v>0</v>
      </c>
      <c r="N438" s="68">
        <v>0</v>
      </c>
      <c r="O438" s="68">
        <v>0</v>
      </c>
      <c r="P438" s="68">
        <v>0</v>
      </c>
      <c r="Q438" s="68">
        <v>0</v>
      </c>
      <c r="R438" s="68">
        <v>0</v>
      </c>
      <c r="S438" s="68">
        <v>0</v>
      </c>
      <c r="T438" s="68">
        <v>0</v>
      </c>
      <c r="U438" s="68">
        <v>0</v>
      </c>
      <c r="V438" s="68">
        <v>0</v>
      </c>
      <c r="W438" s="68">
        <v>0</v>
      </c>
      <c r="X438" s="68">
        <v>0</v>
      </c>
      <c r="Y438" s="68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7.5467316846626609E-2</v>
      </c>
      <c r="AI438" s="5">
        <v>-0.25002500250025717</v>
      </c>
      <c r="AJ438" s="5">
        <v>-0.17455768565363056</v>
      </c>
      <c r="AK438" s="68">
        <v>435</v>
      </c>
      <c r="AL438" s="5">
        <v>-0.17455768565363056</v>
      </c>
      <c r="AM438" s="17">
        <v>435</v>
      </c>
      <c r="AN438" s="17" t="s">
        <v>12734</v>
      </c>
      <c r="AO438" s="5">
        <v>7.7314063767477226</v>
      </c>
      <c r="AP438" s="5">
        <v>-7.9059640624013534</v>
      </c>
      <c r="AQ438" s="68">
        <v>435</v>
      </c>
      <c r="AR438" s="14">
        <v>0</v>
      </c>
      <c r="AS438" s="42">
        <v>-10.548096411672402</v>
      </c>
      <c r="AT438" s="19"/>
      <c r="AU438" s="19">
        <v>0</v>
      </c>
      <c r="AV438" s="42">
        <v>0</v>
      </c>
      <c r="AW438" s="114">
        <v>519.83000000000004</v>
      </c>
      <c r="AX438" s="172">
        <v>837</v>
      </c>
      <c r="AY438" s="114">
        <v>-317.16999999999996</v>
      </c>
      <c r="AZ438" s="165">
        <v>424</v>
      </c>
      <c r="BA438" s="165">
        <v>607</v>
      </c>
      <c r="BB438" s="73"/>
    </row>
    <row r="439" spans="1:54">
      <c r="A439" s="185" t="s">
        <v>2279</v>
      </c>
      <c r="B439" s="33" t="s">
        <v>5056</v>
      </c>
      <c r="C439" s="33" t="s">
        <v>4350</v>
      </c>
      <c r="D439" s="122" t="s">
        <v>868</v>
      </c>
      <c r="E439" s="33" t="s">
        <v>1393</v>
      </c>
      <c r="F439" s="1" t="s">
        <v>6289</v>
      </c>
      <c r="G439" s="1" t="s">
        <v>1367</v>
      </c>
      <c r="H439" s="26">
        <v>9784</v>
      </c>
      <c r="I439" s="26" t="s">
        <v>7836</v>
      </c>
      <c r="J439" s="26" t="e">
        <v>#VALUE!</v>
      </c>
      <c r="K439" s="26" t="s">
        <v>3689</v>
      </c>
      <c r="L439" s="177">
        <v>0</v>
      </c>
      <c r="M439" s="177">
        <v>0</v>
      </c>
      <c r="N439" s="68">
        <v>0</v>
      </c>
      <c r="O439" s="68">
        <v>0</v>
      </c>
      <c r="P439" s="68">
        <v>0</v>
      </c>
      <c r="Q439" s="97">
        <v>0</v>
      </c>
      <c r="R439" s="97">
        <v>0</v>
      </c>
      <c r="S439" s="97">
        <v>0</v>
      </c>
      <c r="T439" s="97">
        <v>0</v>
      </c>
      <c r="U439" s="97">
        <v>0</v>
      </c>
      <c r="V439" s="97">
        <v>0</v>
      </c>
      <c r="W439" s="97">
        <v>0</v>
      </c>
      <c r="X439" s="97">
        <v>0</v>
      </c>
      <c r="Y439" s="97">
        <v>0</v>
      </c>
      <c r="Z439" s="27">
        <v>0</v>
      </c>
      <c r="AA439" s="27">
        <v>0</v>
      </c>
      <c r="AB439" s="27">
        <v>0</v>
      </c>
      <c r="AC439" s="27">
        <v>0</v>
      </c>
      <c r="AD439" s="27">
        <v>0</v>
      </c>
      <c r="AE439" s="27">
        <v>0</v>
      </c>
      <c r="AF439" s="27">
        <v>0</v>
      </c>
      <c r="AG439" s="27">
        <v>0</v>
      </c>
      <c r="AH439" s="27">
        <v>7.5467316846626609E-2</v>
      </c>
      <c r="AI439" s="27">
        <v>-0.25002500250025717</v>
      </c>
      <c r="AJ439" s="27">
        <v>-0.17455768565363056</v>
      </c>
      <c r="AK439" s="97">
        <v>435</v>
      </c>
      <c r="AL439" s="27">
        <v>-0.17455768565363056</v>
      </c>
      <c r="AM439" s="28">
        <v>435</v>
      </c>
      <c r="AN439" s="28" t="s">
        <v>12734</v>
      </c>
      <c r="AO439" s="27">
        <v>7.7314063767477226</v>
      </c>
      <c r="AP439" s="27">
        <v>-7.9059640624013534</v>
      </c>
      <c r="AQ439" s="97">
        <v>435</v>
      </c>
      <c r="AR439" s="27">
        <v>0</v>
      </c>
      <c r="AS439" s="43">
        <v>-10.548096411672402</v>
      </c>
      <c r="AT439" s="27"/>
      <c r="AU439" s="27">
        <v>0</v>
      </c>
      <c r="AV439" s="43">
        <v>0</v>
      </c>
      <c r="AW439" s="114">
        <v>290.17</v>
      </c>
      <c r="AX439" s="172">
        <v>837</v>
      </c>
      <c r="AY439" s="114">
        <v>-546.82999999999993</v>
      </c>
      <c r="AZ439" s="165">
        <v>264</v>
      </c>
      <c r="BA439" s="165">
        <v>320</v>
      </c>
      <c r="BB439" s="105"/>
    </row>
    <row r="440" spans="1:54">
      <c r="A440" t="s">
        <v>5697</v>
      </c>
      <c r="B440" s="1" t="s">
        <v>5698</v>
      </c>
      <c r="C440" s="1" t="s">
        <v>4203</v>
      </c>
      <c r="D440" s="122" t="s">
        <v>5994</v>
      </c>
      <c r="E440" s="1" t="s">
        <v>1412</v>
      </c>
      <c r="F440" s="1" t="s">
        <v>6289</v>
      </c>
      <c r="G440" s="1" t="s">
        <v>1367</v>
      </c>
      <c r="H440" s="1">
        <v>15010</v>
      </c>
      <c r="I440" s="1" t="s">
        <v>7827</v>
      </c>
      <c r="J440" s="1" t="e">
        <v>#VALUE!</v>
      </c>
      <c r="K440" s="1" t="s">
        <v>7828</v>
      </c>
      <c r="L440" s="176">
        <v>0</v>
      </c>
      <c r="M440" s="176">
        <v>0</v>
      </c>
      <c r="N440" s="68">
        <v>0</v>
      </c>
      <c r="O440" s="68">
        <v>0</v>
      </c>
      <c r="P440" s="68">
        <v>0</v>
      </c>
      <c r="Q440" s="68">
        <v>0</v>
      </c>
      <c r="R440" s="68">
        <v>0</v>
      </c>
      <c r="S440" s="68">
        <v>0</v>
      </c>
      <c r="T440" s="68">
        <v>0</v>
      </c>
      <c r="U440" s="68">
        <v>0</v>
      </c>
      <c r="V440" s="68">
        <v>0</v>
      </c>
      <c r="W440" s="68">
        <v>0</v>
      </c>
      <c r="X440" s="68">
        <v>0</v>
      </c>
      <c r="Y440" s="68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7.5467316846626609E-2</v>
      </c>
      <c r="AI440" s="5">
        <v>-0.25002500250025717</v>
      </c>
      <c r="AJ440" s="5">
        <v>-0.17455768565363056</v>
      </c>
      <c r="AK440" s="68">
        <v>435</v>
      </c>
      <c r="AL440" s="5">
        <v>-0.17455768565363056</v>
      </c>
      <c r="AM440" s="17">
        <v>435</v>
      </c>
      <c r="AN440" s="17" t="s">
        <v>12734</v>
      </c>
      <c r="AO440" s="5">
        <v>7.7314063767477226</v>
      </c>
      <c r="AP440" s="5">
        <v>-7.9059640624013534</v>
      </c>
      <c r="AQ440" s="68">
        <v>435</v>
      </c>
      <c r="AR440" s="14">
        <v>0</v>
      </c>
      <c r="AS440" s="42">
        <v>-10.548096411672402</v>
      </c>
      <c r="AT440" s="19"/>
      <c r="AU440" s="19">
        <v>0</v>
      </c>
      <c r="AV440" s="42">
        <v>0</v>
      </c>
      <c r="AW440" s="114">
        <v>405.83</v>
      </c>
      <c r="AX440" s="172">
        <v>837</v>
      </c>
      <c r="AY440" s="114">
        <v>-431.17</v>
      </c>
      <c r="AZ440" s="165">
        <v>357</v>
      </c>
      <c r="BA440" s="165">
        <v>521</v>
      </c>
      <c r="BB440" s="73"/>
    </row>
    <row r="441" spans="1:54">
      <c r="A441" t="s">
        <v>1635</v>
      </c>
      <c r="B441" s="33" t="s">
        <v>4954</v>
      </c>
      <c r="C441" s="33" t="s">
        <v>4467</v>
      </c>
      <c r="D441" s="122" t="s">
        <v>724</v>
      </c>
      <c r="E441" s="33" t="s">
        <v>1374</v>
      </c>
      <c r="F441" s="1" t="s">
        <v>6289</v>
      </c>
      <c r="G441" s="1" t="s">
        <v>1367</v>
      </c>
      <c r="H441" s="1">
        <v>6893</v>
      </c>
      <c r="I441" s="1" t="s">
        <v>6495</v>
      </c>
      <c r="J441" s="1" t="e">
        <v>#VALUE!</v>
      </c>
      <c r="K441" s="1" t="s">
        <v>3103</v>
      </c>
      <c r="L441" s="176">
        <v>0</v>
      </c>
      <c r="M441" s="176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S441" s="68">
        <v>0</v>
      </c>
      <c r="T441" s="68">
        <v>0</v>
      </c>
      <c r="U441" s="68">
        <v>0</v>
      </c>
      <c r="V441" s="68">
        <v>0</v>
      </c>
      <c r="W441" s="68">
        <v>0</v>
      </c>
      <c r="X441" s="68">
        <v>0</v>
      </c>
      <c r="Y441" s="68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7.5467316846626609E-2</v>
      </c>
      <c r="AI441" s="5">
        <v>-0.25002500250025717</v>
      </c>
      <c r="AJ441" s="5">
        <v>-0.17455768565363056</v>
      </c>
      <c r="AK441" s="68">
        <v>435</v>
      </c>
      <c r="AL441" s="5">
        <v>-0.17455768565363056</v>
      </c>
      <c r="AM441" s="17">
        <v>435</v>
      </c>
      <c r="AN441" s="17" t="s">
        <v>12734</v>
      </c>
      <c r="AO441" s="5">
        <v>7.7314063767477226</v>
      </c>
      <c r="AP441" s="5">
        <v>-7.9059640624013534</v>
      </c>
      <c r="AQ441" s="68">
        <v>435</v>
      </c>
      <c r="AR441" s="14">
        <v>0</v>
      </c>
      <c r="AS441" s="42">
        <v>-10.548096411672402</v>
      </c>
      <c r="AT441" s="19"/>
      <c r="AU441" s="19">
        <v>0</v>
      </c>
      <c r="AV441" s="42">
        <v>0</v>
      </c>
      <c r="AW441" s="114">
        <v>293.83</v>
      </c>
      <c r="AX441" s="172">
        <v>837</v>
      </c>
      <c r="AY441" s="114">
        <v>-543.17000000000007</v>
      </c>
      <c r="AZ441" s="165">
        <v>204</v>
      </c>
      <c r="BA441" s="165">
        <v>363</v>
      </c>
      <c r="BB441" s="73"/>
    </row>
    <row r="442" spans="1:54">
      <c r="A442" t="s">
        <v>11886</v>
      </c>
      <c r="B442" s="33" t="s">
        <v>5563</v>
      </c>
      <c r="C442" s="33" t="s">
        <v>11888</v>
      </c>
      <c r="D442" s="122" t="s">
        <v>11887</v>
      </c>
      <c r="E442" s="33" t="s">
        <v>1393</v>
      </c>
      <c r="F442" s="1" t="s">
        <v>6289</v>
      </c>
      <c r="G442" s="1" t="s">
        <v>1367</v>
      </c>
      <c r="H442" s="1" t="e">
        <v>#VALUE!</v>
      </c>
      <c r="I442" s="1" t="s">
        <v>11889</v>
      </c>
      <c r="J442" s="1" t="e">
        <v>#VALUE!</v>
      </c>
      <c r="K442" s="1" t="s">
        <v>11363</v>
      </c>
      <c r="L442" s="176">
        <v>0</v>
      </c>
      <c r="M442" s="176">
        <v>0</v>
      </c>
      <c r="N442" s="68">
        <v>0</v>
      </c>
      <c r="O442" s="68">
        <v>0</v>
      </c>
      <c r="P442" s="68">
        <v>0</v>
      </c>
      <c r="Q442" s="68">
        <v>0</v>
      </c>
      <c r="R442" s="68">
        <v>0</v>
      </c>
      <c r="S442" s="68">
        <v>0</v>
      </c>
      <c r="T442" s="68">
        <v>0</v>
      </c>
      <c r="U442" s="68">
        <v>0</v>
      </c>
      <c r="V442" s="68">
        <v>0</v>
      </c>
      <c r="W442" s="68">
        <v>0</v>
      </c>
      <c r="X442" s="68">
        <v>0</v>
      </c>
      <c r="Y442" s="68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7.5467316846626609E-2</v>
      </c>
      <c r="AI442" s="5">
        <v>-0.25002500250025717</v>
      </c>
      <c r="AJ442" s="5">
        <v>-0.17455768565363056</v>
      </c>
      <c r="AK442" s="68">
        <v>435</v>
      </c>
      <c r="AL442" s="5">
        <v>-0.17455768565363056</v>
      </c>
      <c r="AM442" s="17">
        <v>435</v>
      </c>
      <c r="AN442" s="17" t="s">
        <v>12734</v>
      </c>
      <c r="AO442" s="5">
        <v>7.7314063767477226</v>
      </c>
      <c r="AP442" s="5">
        <v>-7.9059640624013534</v>
      </c>
      <c r="AQ442" s="68">
        <v>435</v>
      </c>
      <c r="AR442" s="14">
        <v>0</v>
      </c>
      <c r="AS442" s="42">
        <v>-10.548096411672402</v>
      </c>
      <c r="AT442" s="19"/>
      <c r="AU442" s="19">
        <v>0</v>
      </c>
      <c r="AV442" s="42">
        <v>0</v>
      </c>
      <c r="AW442" s="114">
        <v>337.17</v>
      </c>
      <c r="AX442" s="172">
        <v>837</v>
      </c>
      <c r="AY442" s="114">
        <v>-499.83</v>
      </c>
      <c r="AZ442" s="165">
        <v>244</v>
      </c>
      <c r="BA442" s="165">
        <v>411</v>
      </c>
      <c r="BB442" s="73"/>
    </row>
    <row r="443" spans="1:54">
      <c r="A443" s="185" t="s">
        <v>3509</v>
      </c>
      <c r="B443" s="1" t="s">
        <v>5055</v>
      </c>
      <c r="C443" s="1" t="s">
        <v>3929</v>
      </c>
      <c r="D443" s="122" t="s">
        <v>1344</v>
      </c>
      <c r="E443" s="1" t="s">
        <v>1435</v>
      </c>
      <c r="F443" s="1" t="s">
        <v>3643</v>
      </c>
      <c r="G443" s="1" t="s">
        <v>1367</v>
      </c>
      <c r="H443" s="1">
        <v>12833</v>
      </c>
      <c r="I443" s="1" t="s">
        <v>6760</v>
      </c>
      <c r="J443" s="1" t="e">
        <v>#VALUE!</v>
      </c>
      <c r="K443" s="1" t="s">
        <v>6068</v>
      </c>
      <c r="L443" s="176">
        <v>0</v>
      </c>
      <c r="M443" s="176">
        <v>0</v>
      </c>
      <c r="N443" s="68">
        <v>0</v>
      </c>
      <c r="O443" s="68">
        <v>0</v>
      </c>
      <c r="P443" s="68">
        <v>0</v>
      </c>
      <c r="Q443" s="68">
        <v>0</v>
      </c>
      <c r="R443" s="68">
        <v>0</v>
      </c>
      <c r="S443" s="68">
        <v>0</v>
      </c>
      <c r="T443" s="68">
        <v>0</v>
      </c>
      <c r="U443" s="68">
        <v>0</v>
      </c>
      <c r="V443" s="68">
        <v>0</v>
      </c>
      <c r="W443" s="68">
        <v>0</v>
      </c>
      <c r="X443" s="68">
        <v>0</v>
      </c>
      <c r="Y443" s="68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7.5467316846626609E-2</v>
      </c>
      <c r="AI443" s="5">
        <v>-0.25002500250025717</v>
      </c>
      <c r="AJ443" s="5">
        <v>-0.17455768565363056</v>
      </c>
      <c r="AK443" s="68">
        <v>435</v>
      </c>
      <c r="AL443" s="5">
        <v>-0.17455768565363056</v>
      </c>
      <c r="AM443" s="17">
        <v>435</v>
      </c>
      <c r="AN443" s="17" t="s">
        <v>12734</v>
      </c>
      <c r="AO443" s="5">
        <v>7.7314063767477226</v>
      </c>
      <c r="AP443" s="5">
        <v>-7.9059640624013534</v>
      </c>
      <c r="AQ443" s="68">
        <v>435</v>
      </c>
      <c r="AR443" s="14">
        <v>0</v>
      </c>
      <c r="AS443" s="42">
        <v>-10.548096411672402</v>
      </c>
      <c r="AT443" s="19"/>
      <c r="AU443" s="19">
        <v>0</v>
      </c>
      <c r="AV443" s="42">
        <v>0</v>
      </c>
      <c r="AW443" s="114">
        <v>0</v>
      </c>
      <c r="AX443" s="172">
        <v>837</v>
      </c>
      <c r="AY443" s="114">
        <v>0</v>
      </c>
      <c r="AZ443" s="165">
        <v>0</v>
      </c>
      <c r="BA443" s="165">
        <v>0</v>
      </c>
      <c r="BB443" s="73"/>
    </row>
    <row r="444" spans="1:54">
      <c r="A444" t="s">
        <v>1480</v>
      </c>
      <c r="B444" s="33" t="s">
        <v>5062</v>
      </c>
      <c r="C444" s="33" t="s">
        <v>5063</v>
      </c>
      <c r="D444" s="122" t="s">
        <v>884</v>
      </c>
      <c r="E444" s="33" t="s">
        <v>1366</v>
      </c>
      <c r="F444" s="1" t="s">
        <v>3643</v>
      </c>
      <c r="G444" s="1" t="s">
        <v>1367</v>
      </c>
      <c r="H444" s="26">
        <v>6216</v>
      </c>
      <c r="I444" s="26" t="s">
        <v>7199</v>
      </c>
      <c r="J444" s="26" t="e">
        <v>#VALUE!</v>
      </c>
      <c r="K444" s="26" t="s">
        <v>2967</v>
      </c>
      <c r="L444" s="177">
        <v>0</v>
      </c>
      <c r="M444" s="177">
        <v>0</v>
      </c>
      <c r="N444" s="68">
        <v>0</v>
      </c>
      <c r="O444" s="68">
        <v>0</v>
      </c>
      <c r="P444" s="68">
        <v>0</v>
      </c>
      <c r="Q444" s="97">
        <v>0</v>
      </c>
      <c r="R444" s="97">
        <v>0</v>
      </c>
      <c r="S444" s="97">
        <v>0</v>
      </c>
      <c r="T444" s="97">
        <v>0</v>
      </c>
      <c r="U444" s="97">
        <v>0</v>
      </c>
      <c r="V444" s="97">
        <v>0</v>
      </c>
      <c r="W444" s="97">
        <v>0</v>
      </c>
      <c r="X444" s="97">
        <v>0</v>
      </c>
      <c r="Y444" s="97">
        <v>0</v>
      </c>
      <c r="Z444" s="27">
        <v>0</v>
      </c>
      <c r="AA444" s="27">
        <v>0</v>
      </c>
      <c r="AB444" s="27">
        <v>0</v>
      </c>
      <c r="AC444" s="27">
        <v>0</v>
      </c>
      <c r="AD444" s="27">
        <v>0</v>
      </c>
      <c r="AE444" s="27">
        <v>0</v>
      </c>
      <c r="AF444" s="27">
        <v>0</v>
      </c>
      <c r="AG444" s="27">
        <v>0</v>
      </c>
      <c r="AH444" s="27">
        <v>7.5467316846626609E-2</v>
      </c>
      <c r="AI444" s="27">
        <v>-0.25002500250025717</v>
      </c>
      <c r="AJ444" s="27">
        <v>-0.17455768565363056</v>
      </c>
      <c r="AK444" s="97">
        <v>435</v>
      </c>
      <c r="AL444" s="27">
        <v>-0.17455768565363056</v>
      </c>
      <c r="AM444" s="28">
        <v>435</v>
      </c>
      <c r="AN444" s="28" t="s">
        <v>12734</v>
      </c>
      <c r="AO444" s="27">
        <v>7.7314063767477226</v>
      </c>
      <c r="AP444" s="27">
        <v>-7.9059640624013534</v>
      </c>
      <c r="AQ444" s="97">
        <v>435</v>
      </c>
      <c r="AR444" s="27">
        <v>0</v>
      </c>
      <c r="AS444" s="43">
        <v>-10.548096411672402</v>
      </c>
      <c r="AT444" s="27"/>
      <c r="AU444" s="27">
        <v>0</v>
      </c>
      <c r="AV444" s="43">
        <v>0</v>
      </c>
      <c r="AW444" s="114">
        <v>483.5</v>
      </c>
      <c r="AX444" s="172">
        <v>837</v>
      </c>
      <c r="AY444" s="114">
        <v>-353.5</v>
      </c>
      <c r="AZ444" s="165">
        <v>344</v>
      </c>
      <c r="BA444" s="165">
        <v>720</v>
      </c>
      <c r="BB444" s="105"/>
    </row>
    <row r="445" spans="1:54">
      <c r="A445" s="185" t="s">
        <v>12231</v>
      </c>
      <c r="B445" s="33" t="s">
        <v>5597</v>
      </c>
      <c r="C445" s="33" t="s">
        <v>4071</v>
      </c>
      <c r="D445" s="122" t="s">
        <v>12232</v>
      </c>
      <c r="E445" s="33" t="s">
        <v>1458</v>
      </c>
      <c r="F445" s="1" t="s">
        <v>6289</v>
      </c>
      <c r="G445" s="1" t="s">
        <v>1367</v>
      </c>
      <c r="H445" s="1" t="e">
        <v>#VALUE!</v>
      </c>
      <c r="I445" s="1" t="s">
        <v>12233</v>
      </c>
      <c r="J445" s="1" t="e">
        <v>#VALUE!</v>
      </c>
      <c r="K445" s="1" t="s">
        <v>12234</v>
      </c>
      <c r="L445" s="176">
        <v>0</v>
      </c>
      <c r="M445" s="176">
        <v>0</v>
      </c>
      <c r="N445" s="68">
        <v>0</v>
      </c>
      <c r="O445" s="68">
        <v>0</v>
      </c>
      <c r="P445" s="68">
        <v>0</v>
      </c>
      <c r="Q445" s="68">
        <v>0</v>
      </c>
      <c r="R445" s="68">
        <v>0</v>
      </c>
      <c r="S445" s="68">
        <v>0</v>
      </c>
      <c r="T445" s="68">
        <v>0</v>
      </c>
      <c r="U445" s="68">
        <v>0</v>
      </c>
      <c r="V445" s="68">
        <v>0</v>
      </c>
      <c r="W445" s="68">
        <v>0</v>
      </c>
      <c r="X445" s="68">
        <v>0</v>
      </c>
      <c r="Y445" s="68">
        <v>0</v>
      </c>
      <c r="Z445" s="5">
        <v>0</v>
      </c>
      <c r="AA445" s="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5">
        <v>7.5467316846626609E-2</v>
      </c>
      <c r="AI445" s="5">
        <v>-0.25002500250025717</v>
      </c>
      <c r="AJ445" s="34">
        <v>-0.17455768565363056</v>
      </c>
      <c r="AK445" s="106">
        <v>435</v>
      </c>
      <c r="AL445" s="34">
        <v>-0.17455768565363056</v>
      </c>
      <c r="AM445" s="35">
        <v>435</v>
      </c>
      <c r="AN445" s="35" t="s">
        <v>12734</v>
      </c>
      <c r="AO445" s="34">
        <v>7.7314063767477226</v>
      </c>
      <c r="AP445" s="34">
        <v>-7.9059640624013534</v>
      </c>
      <c r="AQ445" s="106">
        <v>435</v>
      </c>
      <c r="AR445" s="34">
        <v>0</v>
      </c>
      <c r="AS445" s="44">
        <v>-10.548096411672402</v>
      </c>
      <c r="AT445" s="34"/>
      <c r="AU445" s="34">
        <v>0</v>
      </c>
      <c r="AV445" s="44">
        <v>0</v>
      </c>
      <c r="AW445" s="114">
        <v>0</v>
      </c>
      <c r="AX445" s="172">
        <v>837</v>
      </c>
      <c r="AY445" s="114">
        <v>0</v>
      </c>
      <c r="AZ445" s="165">
        <v>0</v>
      </c>
      <c r="BA445" s="165">
        <v>0</v>
      </c>
      <c r="BB445" s="73"/>
    </row>
    <row r="446" spans="1:54">
      <c r="A446" s="223" t="s">
        <v>12338</v>
      </c>
      <c r="B446" s="33" t="s">
        <v>4026</v>
      </c>
      <c r="C446" s="33" t="s">
        <v>12339</v>
      </c>
      <c r="D446" s="122" t="s">
        <v>10454</v>
      </c>
      <c r="E446" s="33" t="s">
        <v>1371</v>
      </c>
      <c r="F446" s="115" t="s">
        <v>6289</v>
      </c>
      <c r="G446" s="1" t="s">
        <v>1367</v>
      </c>
      <c r="H446" s="115">
        <v>17878</v>
      </c>
      <c r="I446" s="115" t="s">
        <v>12340</v>
      </c>
      <c r="J446" s="115" t="e">
        <v>#VALUE!</v>
      </c>
      <c r="K446" s="115" t="s">
        <v>11362</v>
      </c>
      <c r="L446" s="178">
        <v>0</v>
      </c>
      <c r="M446" s="178">
        <v>0</v>
      </c>
      <c r="N446" s="116">
        <v>0</v>
      </c>
      <c r="O446" s="116">
        <v>0</v>
      </c>
      <c r="P446" s="116">
        <v>0</v>
      </c>
      <c r="Q446" s="116">
        <v>0</v>
      </c>
      <c r="R446" s="116">
        <v>0</v>
      </c>
      <c r="S446" s="116">
        <v>0</v>
      </c>
      <c r="T446" s="116">
        <v>0</v>
      </c>
      <c r="U446" s="116">
        <v>0</v>
      </c>
      <c r="V446" s="116">
        <v>0</v>
      </c>
      <c r="W446" s="116">
        <v>0</v>
      </c>
      <c r="X446" s="116">
        <v>0</v>
      </c>
      <c r="Y446" s="116">
        <v>0</v>
      </c>
      <c r="Z446" s="117">
        <v>0</v>
      </c>
      <c r="AA446" s="117">
        <v>0</v>
      </c>
      <c r="AB446" s="117">
        <v>0</v>
      </c>
      <c r="AC446" s="117">
        <v>0</v>
      </c>
      <c r="AD446" s="117">
        <v>0</v>
      </c>
      <c r="AE446" s="117">
        <v>0</v>
      </c>
      <c r="AF446" s="117">
        <v>0</v>
      </c>
      <c r="AG446" s="117">
        <v>0</v>
      </c>
      <c r="AH446" s="117">
        <v>7.5467316846626609E-2</v>
      </c>
      <c r="AI446" s="117">
        <v>-0.25002500250025717</v>
      </c>
      <c r="AJ446" s="117">
        <v>-0.17455768565363056</v>
      </c>
      <c r="AK446" s="116">
        <v>435</v>
      </c>
      <c r="AL446" s="117">
        <v>-0.17455768565363056</v>
      </c>
      <c r="AM446" s="120">
        <v>435</v>
      </c>
      <c r="AN446" s="120" t="s">
        <v>12734</v>
      </c>
      <c r="AO446" s="34">
        <v>7.7314063767477226</v>
      </c>
      <c r="AP446" s="117">
        <v>-7.9059640624013534</v>
      </c>
      <c r="AQ446" s="116">
        <v>435</v>
      </c>
      <c r="AR446" s="117">
        <v>0</v>
      </c>
      <c r="AS446" s="118">
        <v>-10.548096411672402</v>
      </c>
      <c r="AT446" s="117"/>
      <c r="AU446" s="117">
        <v>0</v>
      </c>
      <c r="AV446" s="118">
        <v>0</v>
      </c>
      <c r="AW446" s="121">
        <v>0</v>
      </c>
      <c r="AX446" s="173">
        <v>837</v>
      </c>
      <c r="AY446" s="121">
        <v>0</v>
      </c>
      <c r="AZ446" s="166">
        <v>0</v>
      </c>
      <c r="BA446" s="166">
        <v>0</v>
      </c>
      <c r="BB446" s="121"/>
    </row>
    <row r="447" spans="1:54">
      <c r="A447" t="s">
        <v>10880</v>
      </c>
      <c r="B447" s="33" t="s">
        <v>10881</v>
      </c>
      <c r="C447" s="33" t="s">
        <v>3963</v>
      </c>
      <c r="D447" s="122" t="s">
        <v>10463</v>
      </c>
      <c r="E447" s="33" t="s">
        <v>1382</v>
      </c>
      <c r="F447" s="1" t="s">
        <v>6289</v>
      </c>
      <c r="G447" s="1" t="s">
        <v>1367</v>
      </c>
      <c r="H447" s="1">
        <v>16561</v>
      </c>
      <c r="I447" s="1" t="s">
        <v>10882</v>
      </c>
      <c r="J447" s="1" t="e">
        <v>#VALUE!</v>
      </c>
      <c r="K447" s="1" t="s">
        <v>11171</v>
      </c>
      <c r="L447" s="176">
        <v>0</v>
      </c>
      <c r="M447" s="176">
        <v>0</v>
      </c>
      <c r="N447" s="68">
        <v>0</v>
      </c>
      <c r="O447" s="68">
        <v>0</v>
      </c>
      <c r="P447" s="68">
        <v>0</v>
      </c>
      <c r="Q447" s="68">
        <v>0</v>
      </c>
      <c r="R447" s="68">
        <v>0</v>
      </c>
      <c r="S447" s="68">
        <v>0</v>
      </c>
      <c r="T447" s="68">
        <v>0</v>
      </c>
      <c r="U447" s="68">
        <v>0</v>
      </c>
      <c r="V447" s="68">
        <v>0</v>
      </c>
      <c r="W447" s="68">
        <v>0</v>
      </c>
      <c r="X447" s="68">
        <v>0</v>
      </c>
      <c r="Y447" s="68">
        <v>0</v>
      </c>
      <c r="Z447" s="5">
        <v>0</v>
      </c>
      <c r="AA447" s="5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5">
        <v>7.5467316846626609E-2</v>
      </c>
      <c r="AI447" s="5">
        <v>-0.25002500250025717</v>
      </c>
      <c r="AJ447" s="27">
        <v>-0.17455768565363056</v>
      </c>
      <c r="AK447" s="97">
        <v>435</v>
      </c>
      <c r="AL447" s="27">
        <v>-0.17455768565363056</v>
      </c>
      <c r="AM447" s="28">
        <v>435</v>
      </c>
      <c r="AN447" s="28" t="s">
        <v>12734</v>
      </c>
      <c r="AO447" s="27">
        <v>7.7314063767477226</v>
      </c>
      <c r="AP447" s="27">
        <v>-7.9059640624013534</v>
      </c>
      <c r="AQ447" s="97">
        <v>435</v>
      </c>
      <c r="AR447" s="27">
        <v>0</v>
      </c>
      <c r="AS447" s="43">
        <v>-10.548096411672402</v>
      </c>
      <c r="AT447" s="27"/>
      <c r="AU447" s="27">
        <v>0</v>
      </c>
      <c r="AV447" s="43">
        <v>0</v>
      </c>
      <c r="AW447" s="114">
        <v>0</v>
      </c>
      <c r="AX447" s="172">
        <v>837</v>
      </c>
      <c r="AY447" s="114">
        <v>0</v>
      </c>
      <c r="AZ447" s="165">
        <v>0</v>
      </c>
      <c r="BA447" s="165">
        <v>0</v>
      </c>
      <c r="BB447" s="73"/>
    </row>
    <row r="448" spans="1:54">
      <c r="A448" s="223" t="s">
        <v>9697</v>
      </c>
      <c r="B448" s="33" t="s">
        <v>5670</v>
      </c>
      <c r="C448" s="33" t="s">
        <v>4389</v>
      </c>
      <c r="D448" s="122" t="s">
        <v>9698</v>
      </c>
      <c r="E448" s="33" t="s">
        <v>1366</v>
      </c>
      <c r="F448" s="115" t="s">
        <v>3643</v>
      </c>
      <c r="G448" s="1" t="s">
        <v>1367</v>
      </c>
      <c r="H448" s="115">
        <v>16511</v>
      </c>
      <c r="I448" s="115" t="s">
        <v>9699</v>
      </c>
      <c r="J448" s="115" t="e">
        <v>#VALUE!</v>
      </c>
      <c r="K448" s="115" t="s">
        <v>9700</v>
      </c>
      <c r="L448" s="178">
        <v>0</v>
      </c>
      <c r="M448" s="178">
        <v>0</v>
      </c>
      <c r="N448" s="116">
        <v>0</v>
      </c>
      <c r="O448" s="116">
        <v>0</v>
      </c>
      <c r="P448" s="116">
        <v>0</v>
      </c>
      <c r="Q448" s="116">
        <v>0</v>
      </c>
      <c r="R448" s="116">
        <v>0</v>
      </c>
      <c r="S448" s="116">
        <v>0</v>
      </c>
      <c r="T448" s="116">
        <v>0</v>
      </c>
      <c r="U448" s="116">
        <v>0</v>
      </c>
      <c r="V448" s="116">
        <v>0</v>
      </c>
      <c r="W448" s="116">
        <v>0</v>
      </c>
      <c r="X448" s="116">
        <v>0</v>
      </c>
      <c r="Y448" s="116">
        <v>0</v>
      </c>
      <c r="Z448" s="117">
        <v>0</v>
      </c>
      <c r="AA448" s="117">
        <v>0</v>
      </c>
      <c r="AB448" s="117">
        <v>0</v>
      </c>
      <c r="AC448" s="117">
        <v>0</v>
      </c>
      <c r="AD448" s="117">
        <v>0</v>
      </c>
      <c r="AE448" s="117">
        <v>0</v>
      </c>
      <c r="AF448" s="117">
        <v>0</v>
      </c>
      <c r="AG448" s="117">
        <v>0</v>
      </c>
      <c r="AH448" s="117">
        <v>7.5467316846626609E-2</v>
      </c>
      <c r="AI448" s="117">
        <v>-0.25002500250025717</v>
      </c>
      <c r="AJ448" s="117">
        <v>-0.17455768565363056</v>
      </c>
      <c r="AK448" s="116">
        <v>435</v>
      </c>
      <c r="AL448" s="117">
        <v>-0.17455768565363056</v>
      </c>
      <c r="AM448" s="120">
        <v>435</v>
      </c>
      <c r="AN448" s="120" t="s">
        <v>12734</v>
      </c>
      <c r="AO448" s="34">
        <v>7.7314063767477226</v>
      </c>
      <c r="AP448" s="117">
        <v>-7.9059640624013534</v>
      </c>
      <c r="AQ448" s="116">
        <v>435</v>
      </c>
      <c r="AR448" s="117">
        <v>0</v>
      </c>
      <c r="AS448" s="118">
        <v>-10.548096411672402</v>
      </c>
      <c r="AT448" s="117"/>
      <c r="AU448" s="117">
        <v>0</v>
      </c>
      <c r="AV448" s="118">
        <v>0</v>
      </c>
      <c r="AW448" s="121">
        <v>400.83</v>
      </c>
      <c r="AX448" s="173">
        <v>837</v>
      </c>
      <c r="AY448" s="121">
        <v>-436.17</v>
      </c>
      <c r="AZ448" s="166">
        <v>289</v>
      </c>
      <c r="BA448" s="166">
        <v>487</v>
      </c>
      <c r="BB448" s="121"/>
    </row>
    <row r="449" spans="1:54">
      <c r="A449" s="65" t="s">
        <v>9278</v>
      </c>
      <c r="B449" s="1" t="s">
        <v>9127</v>
      </c>
      <c r="C449" s="1" t="s">
        <v>3984</v>
      </c>
      <c r="D449" s="122" t="s">
        <v>8514</v>
      </c>
      <c r="E449" s="1" t="s">
        <v>1390</v>
      </c>
      <c r="F449" s="1" t="s">
        <v>3643</v>
      </c>
      <c r="G449" s="1" t="s">
        <v>1367</v>
      </c>
      <c r="H449" s="1">
        <v>13218</v>
      </c>
      <c r="I449" s="1" t="s">
        <v>8939</v>
      </c>
      <c r="J449" s="1" t="e">
        <v>#VALUE!</v>
      </c>
      <c r="K449" s="1" t="s">
        <v>9279</v>
      </c>
      <c r="L449" s="176">
        <v>0</v>
      </c>
      <c r="M449" s="176">
        <v>0</v>
      </c>
      <c r="N449" s="68">
        <v>0</v>
      </c>
      <c r="O449" s="68">
        <v>0</v>
      </c>
      <c r="P449" s="68">
        <v>0</v>
      </c>
      <c r="Q449" s="77">
        <v>0</v>
      </c>
      <c r="R449" s="77">
        <v>0</v>
      </c>
      <c r="S449" s="77">
        <v>0</v>
      </c>
      <c r="T449" s="77">
        <v>0</v>
      </c>
      <c r="U449" s="77">
        <v>0</v>
      </c>
      <c r="V449" s="77">
        <v>0</v>
      </c>
      <c r="W449" s="77">
        <v>0</v>
      </c>
      <c r="X449" s="77">
        <v>0</v>
      </c>
      <c r="Y449" s="77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7.5467316846626609E-2</v>
      </c>
      <c r="AI449" s="54">
        <v>-0.25002500250025717</v>
      </c>
      <c r="AJ449" s="54">
        <v>-0.17455768565363056</v>
      </c>
      <c r="AK449" s="77">
        <v>435</v>
      </c>
      <c r="AL449" s="54">
        <v>-0.17455768565363056</v>
      </c>
      <c r="AM449" s="59">
        <v>435</v>
      </c>
      <c r="AN449" s="59" t="s">
        <v>12734</v>
      </c>
      <c r="AO449" s="54">
        <v>7.7314063767477226</v>
      </c>
      <c r="AP449" s="54">
        <v>-7.9059640624013534</v>
      </c>
      <c r="AQ449" s="77">
        <v>435</v>
      </c>
      <c r="AR449" s="54">
        <v>0</v>
      </c>
      <c r="AS449" s="60">
        <v>-10.548096411672402</v>
      </c>
      <c r="AT449" s="54"/>
      <c r="AU449" s="54">
        <v>0</v>
      </c>
      <c r="AV449" s="60">
        <v>0</v>
      </c>
      <c r="AW449" s="114">
        <v>678.83</v>
      </c>
      <c r="AX449" s="172">
        <v>837</v>
      </c>
      <c r="AY449" s="114">
        <v>-158.16999999999996</v>
      </c>
      <c r="AZ449" s="165">
        <v>607</v>
      </c>
      <c r="BA449" s="165">
        <v>750</v>
      </c>
      <c r="BB449" s="73"/>
    </row>
    <row r="450" spans="1:54">
      <c r="A450" s="185" t="s">
        <v>12082</v>
      </c>
      <c r="B450" s="33" t="s">
        <v>3958</v>
      </c>
      <c r="C450" s="33" t="s">
        <v>5059</v>
      </c>
      <c r="D450" s="122" t="s">
        <v>11498</v>
      </c>
      <c r="E450" s="33" t="s">
        <v>1471</v>
      </c>
      <c r="F450" s="1" t="s">
        <v>6289</v>
      </c>
      <c r="G450" s="1" t="s">
        <v>1367</v>
      </c>
      <c r="H450" s="26">
        <v>19884</v>
      </c>
      <c r="I450" s="26" t="s">
        <v>12083</v>
      </c>
      <c r="J450" s="26" t="e">
        <v>#VALUE!</v>
      </c>
      <c r="K450" s="26" t="s">
        <v>11340</v>
      </c>
      <c r="L450" s="177">
        <v>0</v>
      </c>
      <c r="M450" s="177">
        <v>0</v>
      </c>
      <c r="N450" s="68">
        <v>0</v>
      </c>
      <c r="O450" s="68">
        <v>0</v>
      </c>
      <c r="P450" s="68">
        <v>0</v>
      </c>
      <c r="Q450" s="97">
        <v>0</v>
      </c>
      <c r="R450" s="97">
        <v>0</v>
      </c>
      <c r="S450" s="97">
        <v>0</v>
      </c>
      <c r="T450" s="97">
        <v>0</v>
      </c>
      <c r="U450" s="97">
        <v>0</v>
      </c>
      <c r="V450" s="97">
        <v>0</v>
      </c>
      <c r="W450" s="97">
        <v>0</v>
      </c>
      <c r="X450" s="97">
        <v>0</v>
      </c>
      <c r="Y450" s="97">
        <v>0</v>
      </c>
      <c r="Z450" s="27">
        <v>0</v>
      </c>
      <c r="AA450" s="27">
        <v>0</v>
      </c>
      <c r="AB450" s="27">
        <v>0</v>
      </c>
      <c r="AC450" s="27">
        <v>0</v>
      </c>
      <c r="AD450" s="27">
        <v>0</v>
      </c>
      <c r="AE450" s="27">
        <v>0</v>
      </c>
      <c r="AF450" s="27">
        <v>0</v>
      </c>
      <c r="AG450" s="27">
        <v>0</v>
      </c>
      <c r="AH450" s="27">
        <v>7.5467316846626609E-2</v>
      </c>
      <c r="AI450" s="27">
        <v>-0.25002500250025717</v>
      </c>
      <c r="AJ450" s="27">
        <v>-0.17455768565363056</v>
      </c>
      <c r="AK450" s="97">
        <v>435</v>
      </c>
      <c r="AL450" s="27">
        <v>-0.17455768565363056</v>
      </c>
      <c r="AM450" s="28">
        <v>435</v>
      </c>
      <c r="AN450" s="28" t="s">
        <v>12734</v>
      </c>
      <c r="AO450" s="27">
        <v>7.7314063767477226</v>
      </c>
      <c r="AP450" s="27">
        <v>-7.9059640624013534</v>
      </c>
      <c r="AQ450" s="97">
        <v>435</v>
      </c>
      <c r="AR450" s="27">
        <v>0</v>
      </c>
      <c r="AS450" s="43">
        <v>-10.548096411672402</v>
      </c>
      <c r="AT450" s="27"/>
      <c r="AU450" s="27">
        <v>0</v>
      </c>
      <c r="AV450" s="43">
        <v>0</v>
      </c>
      <c r="AW450" s="114">
        <v>721</v>
      </c>
      <c r="AX450" s="172">
        <v>837</v>
      </c>
      <c r="AY450" s="114">
        <v>-116</v>
      </c>
      <c r="AZ450" s="165">
        <v>571</v>
      </c>
      <c r="BA450" s="165">
        <v>571</v>
      </c>
      <c r="BB450" s="105"/>
    </row>
    <row r="451" spans="1:54">
      <c r="A451" s="185" t="s">
        <v>7482</v>
      </c>
      <c r="B451" s="1" t="s">
        <v>4569</v>
      </c>
      <c r="C451" s="1" t="s">
        <v>4252</v>
      </c>
      <c r="D451" s="122" t="s">
        <v>7483</v>
      </c>
      <c r="E451" s="1" t="s">
        <v>1388</v>
      </c>
      <c r="F451" s="1" t="s">
        <v>3643</v>
      </c>
      <c r="G451" s="1" t="s">
        <v>1367</v>
      </c>
      <c r="H451" s="1">
        <v>12799</v>
      </c>
      <c r="I451" s="1" t="s">
        <v>7484</v>
      </c>
      <c r="J451" s="1" t="e">
        <v>#VALUE!</v>
      </c>
      <c r="K451" s="1" t="s">
        <v>7485</v>
      </c>
      <c r="L451" s="176">
        <v>0</v>
      </c>
      <c r="M451" s="176">
        <v>0</v>
      </c>
      <c r="N451" s="68">
        <v>0</v>
      </c>
      <c r="O451" s="68">
        <v>0</v>
      </c>
      <c r="P451" s="68">
        <v>0</v>
      </c>
      <c r="Q451" s="68">
        <v>0</v>
      </c>
      <c r="R451" s="68">
        <v>0</v>
      </c>
      <c r="S451" s="68">
        <v>0</v>
      </c>
      <c r="T451" s="68">
        <v>0</v>
      </c>
      <c r="U451" s="68">
        <v>0</v>
      </c>
      <c r="V451" s="68">
        <v>0</v>
      </c>
      <c r="W451" s="68">
        <v>0</v>
      </c>
      <c r="X451" s="68">
        <v>0</v>
      </c>
      <c r="Y451" s="68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7.5467316846626609E-2</v>
      </c>
      <c r="AI451" s="5">
        <v>-0.25002500250025717</v>
      </c>
      <c r="AJ451" s="5">
        <v>-0.17455768565363056</v>
      </c>
      <c r="AK451" s="68">
        <v>435</v>
      </c>
      <c r="AL451" s="5">
        <v>-0.17455768565363056</v>
      </c>
      <c r="AM451" s="17">
        <v>435</v>
      </c>
      <c r="AN451" s="17" t="s">
        <v>12734</v>
      </c>
      <c r="AO451" s="5">
        <v>7.7314063767477226</v>
      </c>
      <c r="AP451" s="5">
        <v>-7.9059640624013534</v>
      </c>
      <c r="AQ451" s="68">
        <v>435</v>
      </c>
      <c r="AR451" s="14">
        <v>0</v>
      </c>
      <c r="AS451" s="42">
        <v>-10.548096411672402</v>
      </c>
      <c r="AT451" s="19"/>
      <c r="AU451" s="19">
        <v>0</v>
      </c>
      <c r="AV451" s="42">
        <v>0</v>
      </c>
      <c r="AW451" s="114">
        <v>0</v>
      </c>
      <c r="AX451" s="172">
        <v>837</v>
      </c>
      <c r="AY451" s="114">
        <v>0</v>
      </c>
      <c r="AZ451" s="165">
        <v>0</v>
      </c>
      <c r="BA451" s="165">
        <v>0</v>
      </c>
      <c r="BB451" s="73"/>
    </row>
    <row r="452" spans="1:54">
      <c r="A452" t="s">
        <v>12687</v>
      </c>
      <c r="B452" s="33" t="s">
        <v>12713</v>
      </c>
      <c r="C452" s="33" t="s">
        <v>4069</v>
      </c>
      <c r="D452" s="122" t="s">
        <v>12642</v>
      </c>
      <c r="E452" s="33" t="s">
        <v>1388</v>
      </c>
      <c r="F452" s="1" t="s">
        <v>3643</v>
      </c>
      <c r="G452" s="1" t="s">
        <v>1367</v>
      </c>
      <c r="H452" s="26">
        <v>20151</v>
      </c>
      <c r="I452" s="26" t="s">
        <v>12714</v>
      </c>
      <c r="J452" s="26" t="e">
        <v>#VALUE!</v>
      </c>
      <c r="K452" s="26" t="s">
        <v>12671</v>
      </c>
      <c r="L452" s="177">
        <v>0</v>
      </c>
      <c r="M452" s="177">
        <v>0</v>
      </c>
      <c r="N452" s="68">
        <v>0</v>
      </c>
      <c r="O452" s="68">
        <v>0</v>
      </c>
      <c r="P452" s="68">
        <v>0</v>
      </c>
      <c r="Q452" s="97">
        <v>0</v>
      </c>
      <c r="R452" s="97">
        <v>0</v>
      </c>
      <c r="S452" s="97">
        <v>0</v>
      </c>
      <c r="T452" s="97">
        <v>0</v>
      </c>
      <c r="U452" s="97">
        <v>0</v>
      </c>
      <c r="V452" s="97">
        <v>0</v>
      </c>
      <c r="W452" s="97">
        <v>0</v>
      </c>
      <c r="X452" s="97">
        <v>0</v>
      </c>
      <c r="Y452" s="97">
        <v>0</v>
      </c>
      <c r="Z452" s="27">
        <v>0</v>
      </c>
      <c r="AA452" s="27">
        <v>0</v>
      </c>
      <c r="AB452" s="27">
        <v>0</v>
      </c>
      <c r="AC452" s="27">
        <v>0</v>
      </c>
      <c r="AD452" s="27">
        <v>0</v>
      </c>
      <c r="AE452" s="27">
        <v>0</v>
      </c>
      <c r="AF452" s="27">
        <v>0</v>
      </c>
      <c r="AG452" s="27">
        <v>0</v>
      </c>
      <c r="AH452" s="27">
        <v>7.5467316846626609E-2</v>
      </c>
      <c r="AI452" s="27">
        <v>-0.25002500250025717</v>
      </c>
      <c r="AJ452" s="27">
        <v>-0.17455768565363056</v>
      </c>
      <c r="AK452" s="97">
        <v>435</v>
      </c>
      <c r="AL452" s="27">
        <v>-0.17455768565363056</v>
      </c>
      <c r="AM452" s="28">
        <v>435</v>
      </c>
      <c r="AN452" s="28" t="s">
        <v>12734</v>
      </c>
      <c r="AO452" s="27">
        <v>7.7314063767477226</v>
      </c>
      <c r="AP452" s="27">
        <v>-7.9059640624013534</v>
      </c>
      <c r="AQ452" s="97">
        <v>435</v>
      </c>
      <c r="AR452" s="27">
        <v>0</v>
      </c>
      <c r="AS452" s="43">
        <v>-10.548096411672402</v>
      </c>
      <c r="AT452" s="27"/>
      <c r="AU452" s="27">
        <v>0</v>
      </c>
      <c r="AV452" s="43">
        <v>0</v>
      </c>
      <c r="AW452" s="114">
        <v>412.83</v>
      </c>
      <c r="AX452" s="172">
        <v>837</v>
      </c>
      <c r="AY452" s="114">
        <v>-424.17</v>
      </c>
      <c r="AZ452" s="165">
        <v>367</v>
      </c>
      <c r="BA452" s="165">
        <v>501</v>
      </c>
      <c r="BB452" s="105"/>
    </row>
    <row r="453" spans="1:54">
      <c r="A453" t="s">
        <v>10216</v>
      </c>
      <c r="B453" s="33" t="s">
        <v>10218</v>
      </c>
      <c r="C453" s="33" t="s">
        <v>10217</v>
      </c>
      <c r="D453" s="122" t="s">
        <v>10168</v>
      </c>
      <c r="E453" s="33" t="s">
        <v>1428</v>
      </c>
      <c r="F453" s="1" t="s">
        <v>6289</v>
      </c>
      <c r="G453" s="1" t="s">
        <v>1367</v>
      </c>
      <c r="H453" s="1">
        <v>15166</v>
      </c>
      <c r="I453" s="1" t="s">
        <v>10187</v>
      </c>
      <c r="J453" s="1" t="e">
        <v>#VALUE!</v>
      </c>
      <c r="K453" s="1" t="s">
        <v>10219</v>
      </c>
      <c r="L453" s="176">
        <v>0</v>
      </c>
      <c r="M453" s="176">
        <v>0</v>
      </c>
      <c r="N453" s="68">
        <v>0</v>
      </c>
      <c r="O453" s="68">
        <v>0</v>
      </c>
      <c r="P453" s="68">
        <v>0</v>
      </c>
      <c r="Q453" s="68">
        <v>0</v>
      </c>
      <c r="R453" s="68">
        <v>0</v>
      </c>
      <c r="S453" s="68">
        <v>0</v>
      </c>
      <c r="T453" s="68">
        <v>0</v>
      </c>
      <c r="U453" s="68">
        <v>0</v>
      </c>
      <c r="V453" s="68">
        <v>0</v>
      </c>
      <c r="W453" s="68">
        <v>0</v>
      </c>
      <c r="X453" s="68">
        <v>0</v>
      </c>
      <c r="Y453" s="68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7.5467316846626609E-2</v>
      </c>
      <c r="AI453" s="5">
        <v>-0.25002500250025717</v>
      </c>
      <c r="AJ453" s="5">
        <v>-0.17455768565363056</v>
      </c>
      <c r="AK453" s="68">
        <v>435</v>
      </c>
      <c r="AL453" s="5">
        <v>-0.17455768565363056</v>
      </c>
      <c r="AM453" s="17">
        <v>435</v>
      </c>
      <c r="AN453" s="17" t="s">
        <v>12734</v>
      </c>
      <c r="AO453" s="5">
        <v>7.7314063767477226</v>
      </c>
      <c r="AP453" s="5">
        <v>-7.9059640624013534</v>
      </c>
      <c r="AQ453" s="68">
        <v>435</v>
      </c>
      <c r="AR453" s="14">
        <v>0</v>
      </c>
      <c r="AS453" s="42">
        <v>-10.548096411672402</v>
      </c>
      <c r="AT453" s="19"/>
      <c r="AU453" s="19">
        <v>0</v>
      </c>
      <c r="AV453" s="42">
        <v>0</v>
      </c>
      <c r="AW453" s="114">
        <v>0</v>
      </c>
      <c r="AX453" s="172">
        <v>837</v>
      </c>
      <c r="AY453" s="114">
        <v>0</v>
      </c>
      <c r="AZ453" s="165">
        <v>0</v>
      </c>
      <c r="BA453" s="165">
        <v>0</v>
      </c>
      <c r="BB453" s="73"/>
    </row>
    <row r="454" spans="1:54">
      <c r="A454" t="s">
        <v>9933</v>
      </c>
      <c r="B454" s="33" t="s">
        <v>4517</v>
      </c>
      <c r="C454" s="33" t="s">
        <v>4378</v>
      </c>
      <c r="D454" s="122" t="s">
        <v>8517</v>
      </c>
      <c r="E454" s="33" t="s">
        <v>1371</v>
      </c>
      <c r="F454" s="1" t="s">
        <v>6289</v>
      </c>
      <c r="G454" s="1" t="s">
        <v>1367</v>
      </c>
      <c r="H454" s="1">
        <v>10591</v>
      </c>
      <c r="I454" s="1" t="s">
        <v>8518</v>
      </c>
      <c r="J454" s="1" t="e">
        <v>#VALUE!</v>
      </c>
      <c r="K454" s="1" t="s">
        <v>9934</v>
      </c>
      <c r="L454" s="176">
        <v>0</v>
      </c>
      <c r="M454" s="176">
        <v>0</v>
      </c>
      <c r="N454" s="68">
        <v>0</v>
      </c>
      <c r="O454" s="68">
        <v>0</v>
      </c>
      <c r="P454" s="68">
        <v>0</v>
      </c>
      <c r="Q454" s="68">
        <v>0</v>
      </c>
      <c r="R454" s="68">
        <v>0</v>
      </c>
      <c r="S454" s="68">
        <v>0</v>
      </c>
      <c r="T454" s="68">
        <v>0</v>
      </c>
      <c r="U454" s="68">
        <v>0</v>
      </c>
      <c r="V454" s="68">
        <v>0</v>
      </c>
      <c r="W454" s="68">
        <v>0</v>
      </c>
      <c r="X454" s="68">
        <v>0</v>
      </c>
      <c r="Y454" s="68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7.5467316846626609E-2</v>
      </c>
      <c r="AI454" s="5">
        <v>-0.25002500250025717</v>
      </c>
      <c r="AJ454" s="5">
        <v>-0.17455768565363056</v>
      </c>
      <c r="AK454" s="68">
        <v>435</v>
      </c>
      <c r="AL454" s="5">
        <v>-0.17455768565363056</v>
      </c>
      <c r="AM454" s="17">
        <v>435</v>
      </c>
      <c r="AN454" s="17" t="s">
        <v>12734</v>
      </c>
      <c r="AO454" s="5">
        <v>7.7314063767477226</v>
      </c>
      <c r="AP454" s="5">
        <v>-7.9059640624013534</v>
      </c>
      <c r="AQ454" s="68">
        <v>435</v>
      </c>
      <c r="AR454" s="14">
        <v>0</v>
      </c>
      <c r="AS454" s="42">
        <v>-10.548096411672402</v>
      </c>
      <c r="AT454" s="19"/>
      <c r="AU454" s="19">
        <v>0</v>
      </c>
      <c r="AV454" s="42">
        <v>0</v>
      </c>
      <c r="AW454" s="114">
        <v>0</v>
      </c>
      <c r="AX454" s="172">
        <v>837</v>
      </c>
      <c r="AY454" s="114">
        <v>0</v>
      </c>
      <c r="AZ454" s="165">
        <v>0</v>
      </c>
      <c r="BA454" s="165">
        <v>0</v>
      </c>
      <c r="BB454" s="73"/>
    </row>
    <row r="455" spans="1:54">
      <c r="A455" s="223" t="s">
        <v>11312</v>
      </c>
      <c r="B455" s="33" t="s">
        <v>4221</v>
      </c>
      <c r="C455" s="33" t="s">
        <v>3931</v>
      </c>
      <c r="D455" s="122" t="s">
        <v>10450</v>
      </c>
      <c r="E455" s="33" t="s">
        <v>1393</v>
      </c>
      <c r="F455" s="115" t="s">
        <v>6289</v>
      </c>
      <c r="G455" s="1" t="s">
        <v>1367</v>
      </c>
      <c r="H455" s="115">
        <v>17169</v>
      </c>
      <c r="I455" s="115" t="s">
        <v>11313</v>
      </c>
      <c r="J455" s="115" t="e">
        <v>#VALUE!</v>
      </c>
      <c r="K455" s="115" t="s">
        <v>11314</v>
      </c>
      <c r="L455" s="178">
        <v>0</v>
      </c>
      <c r="M455" s="178">
        <v>0</v>
      </c>
      <c r="N455" s="116">
        <v>0</v>
      </c>
      <c r="O455" s="116">
        <v>0</v>
      </c>
      <c r="P455" s="116">
        <v>0</v>
      </c>
      <c r="Q455" s="116">
        <v>0</v>
      </c>
      <c r="R455" s="116">
        <v>0</v>
      </c>
      <c r="S455" s="116">
        <v>0</v>
      </c>
      <c r="T455" s="116">
        <v>0</v>
      </c>
      <c r="U455" s="116">
        <v>0</v>
      </c>
      <c r="V455" s="116">
        <v>0</v>
      </c>
      <c r="W455" s="116">
        <v>0</v>
      </c>
      <c r="X455" s="116">
        <v>0</v>
      </c>
      <c r="Y455" s="116">
        <v>0</v>
      </c>
      <c r="Z455" s="117">
        <v>0</v>
      </c>
      <c r="AA455" s="117">
        <v>0</v>
      </c>
      <c r="AB455" s="117">
        <v>0</v>
      </c>
      <c r="AC455" s="117">
        <v>0</v>
      </c>
      <c r="AD455" s="117">
        <v>0</v>
      </c>
      <c r="AE455" s="117">
        <v>0</v>
      </c>
      <c r="AF455" s="117">
        <v>0</v>
      </c>
      <c r="AG455" s="117">
        <v>0</v>
      </c>
      <c r="AH455" s="117">
        <v>7.5467316846626609E-2</v>
      </c>
      <c r="AI455" s="117">
        <v>-0.25002500250025717</v>
      </c>
      <c r="AJ455" s="117">
        <v>-0.17455768565363056</v>
      </c>
      <c r="AK455" s="116">
        <v>435</v>
      </c>
      <c r="AL455" s="117">
        <v>-0.17455768565363056</v>
      </c>
      <c r="AM455" s="120">
        <v>435</v>
      </c>
      <c r="AN455" s="120" t="s">
        <v>12734</v>
      </c>
      <c r="AO455" s="34">
        <v>7.7314063767477226</v>
      </c>
      <c r="AP455" s="117">
        <v>-7.9059640624013534</v>
      </c>
      <c r="AQ455" s="116">
        <v>435</v>
      </c>
      <c r="AR455" s="117">
        <v>0</v>
      </c>
      <c r="AS455" s="118">
        <v>-10.548096411672402</v>
      </c>
      <c r="AT455" s="117"/>
      <c r="AU455" s="117">
        <v>0</v>
      </c>
      <c r="AV455" s="118">
        <v>0</v>
      </c>
      <c r="AW455" s="121">
        <v>0</v>
      </c>
      <c r="AX455" s="173">
        <v>837</v>
      </c>
      <c r="AY455" s="121">
        <v>0</v>
      </c>
      <c r="AZ455" s="166">
        <v>0</v>
      </c>
      <c r="BA455" s="166">
        <v>0</v>
      </c>
      <c r="BB455" s="121"/>
    </row>
    <row r="456" spans="1:54">
      <c r="A456" t="s">
        <v>11635</v>
      </c>
      <c r="B456" s="1" t="s">
        <v>5073</v>
      </c>
      <c r="C456" s="1" t="s">
        <v>5440</v>
      </c>
      <c r="D456" s="122" t="s">
        <v>10804</v>
      </c>
      <c r="E456" s="1" t="s">
        <v>1412</v>
      </c>
      <c r="F456" s="1" t="s">
        <v>6289</v>
      </c>
      <c r="G456" s="1" t="s">
        <v>1367</v>
      </c>
      <c r="H456" s="1">
        <v>14244</v>
      </c>
      <c r="I456" s="1" t="s">
        <v>11636</v>
      </c>
      <c r="J456" s="1" t="e">
        <v>#VALUE!</v>
      </c>
      <c r="K456" s="1" t="s">
        <v>11389</v>
      </c>
      <c r="L456" s="176">
        <v>0</v>
      </c>
      <c r="M456" s="176">
        <v>0</v>
      </c>
      <c r="N456" s="68">
        <v>0</v>
      </c>
      <c r="O456" s="68">
        <v>0</v>
      </c>
      <c r="P456" s="68">
        <v>0</v>
      </c>
      <c r="Q456" s="68">
        <v>0</v>
      </c>
      <c r="R456" s="68">
        <v>0</v>
      </c>
      <c r="S456" s="68">
        <v>0</v>
      </c>
      <c r="T456" s="68">
        <v>0</v>
      </c>
      <c r="U456" s="68">
        <v>0</v>
      </c>
      <c r="V456" s="68">
        <v>0</v>
      </c>
      <c r="W456" s="68">
        <v>0</v>
      </c>
      <c r="X456" s="68">
        <v>0</v>
      </c>
      <c r="Y456" s="68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7.5467316846626609E-2</v>
      </c>
      <c r="AI456" s="5">
        <v>-0.25002500250025717</v>
      </c>
      <c r="AJ456" s="5">
        <v>-0.17455768565363056</v>
      </c>
      <c r="AK456" s="68">
        <v>435</v>
      </c>
      <c r="AL456" s="5">
        <v>-0.17455768565363056</v>
      </c>
      <c r="AM456" s="17">
        <v>435</v>
      </c>
      <c r="AN456" s="17" t="s">
        <v>12734</v>
      </c>
      <c r="AO456" s="5">
        <v>7.7314063767477226</v>
      </c>
      <c r="AP456" s="5">
        <v>-7.9059640624013534</v>
      </c>
      <c r="AQ456" s="68">
        <v>435</v>
      </c>
      <c r="AR456" s="14">
        <v>0</v>
      </c>
      <c r="AS456" s="42">
        <v>-10.548096411672402</v>
      </c>
      <c r="AT456" s="19"/>
      <c r="AU456" s="19">
        <v>0</v>
      </c>
      <c r="AV456" s="42">
        <v>0</v>
      </c>
      <c r="AW456" s="114">
        <v>0</v>
      </c>
      <c r="AX456" s="172">
        <v>837</v>
      </c>
      <c r="AY456" s="114">
        <v>0</v>
      </c>
      <c r="AZ456" s="165">
        <v>0</v>
      </c>
      <c r="BA456" s="165">
        <v>0</v>
      </c>
      <c r="BB456" s="73"/>
    </row>
    <row r="457" spans="1:54">
      <c r="A457" s="185" t="s">
        <v>2286</v>
      </c>
      <c r="B457" s="1" t="s">
        <v>5088</v>
      </c>
      <c r="C457" s="1" t="s">
        <v>4071</v>
      </c>
      <c r="D457" s="122" t="s">
        <v>671</v>
      </c>
      <c r="E457" s="1" t="s">
        <v>1385</v>
      </c>
      <c r="F457" s="1" t="s">
        <v>6289</v>
      </c>
      <c r="G457" s="1" t="s">
        <v>1367</v>
      </c>
      <c r="H457" s="1">
        <v>8241</v>
      </c>
      <c r="I457" s="1" t="s">
        <v>6721</v>
      </c>
      <c r="J457" s="1" t="e">
        <v>#VALUE!</v>
      </c>
      <c r="K457" s="1" t="s">
        <v>3695</v>
      </c>
      <c r="L457" s="176">
        <v>0</v>
      </c>
      <c r="M457" s="176">
        <v>0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S457" s="68">
        <v>0</v>
      </c>
      <c r="T457" s="68">
        <v>0</v>
      </c>
      <c r="U457" s="68">
        <v>0</v>
      </c>
      <c r="V457" s="68">
        <v>0</v>
      </c>
      <c r="W457" s="68">
        <v>0</v>
      </c>
      <c r="X457" s="68">
        <v>0</v>
      </c>
      <c r="Y457" s="68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7.5467316846626609E-2</v>
      </c>
      <c r="AI457" s="5">
        <v>-0.25002500250025717</v>
      </c>
      <c r="AJ457" s="5">
        <v>-0.17455768565363056</v>
      </c>
      <c r="AK457" s="68">
        <v>435</v>
      </c>
      <c r="AL457" s="5">
        <v>-0.17455768565363056</v>
      </c>
      <c r="AM457" s="17">
        <v>435</v>
      </c>
      <c r="AN457" s="17" t="s">
        <v>12734</v>
      </c>
      <c r="AO457" s="5">
        <v>7.7314063767477226</v>
      </c>
      <c r="AP457" s="5">
        <v>-7.9059640624013534</v>
      </c>
      <c r="AQ457" s="68">
        <v>435</v>
      </c>
      <c r="AR457" s="14">
        <v>0</v>
      </c>
      <c r="AS457" s="42">
        <v>-10.548096411672402</v>
      </c>
      <c r="AT457" s="19"/>
      <c r="AU457" s="19">
        <v>0</v>
      </c>
      <c r="AV457" s="42">
        <v>0</v>
      </c>
      <c r="AW457" s="114">
        <v>0</v>
      </c>
      <c r="AX457" s="172">
        <v>837</v>
      </c>
      <c r="AY457" s="114">
        <v>0</v>
      </c>
      <c r="AZ457" s="165">
        <v>0</v>
      </c>
      <c r="BA457" s="165">
        <v>0</v>
      </c>
      <c r="BB457" s="73"/>
    </row>
    <row r="458" spans="1:54">
      <c r="A458" s="221" t="s">
        <v>12330</v>
      </c>
      <c r="B458" s="1" t="s">
        <v>4422</v>
      </c>
      <c r="C458" s="1" t="s">
        <v>12332</v>
      </c>
      <c r="D458" s="122" t="s">
        <v>12331</v>
      </c>
      <c r="E458" s="1" t="s">
        <v>1396</v>
      </c>
      <c r="F458" s="1" t="s">
        <v>6289</v>
      </c>
      <c r="G458" s="1" t="s">
        <v>1367</v>
      </c>
      <c r="H458" s="225" t="e">
        <v>#VALUE!</v>
      </c>
      <c r="I458" s="225" t="s">
        <v>12333</v>
      </c>
      <c r="J458" s="261" t="e">
        <v>#VALUE!</v>
      </c>
      <c r="K458" s="261" t="s">
        <v>11380</v>
      </c>
      <c r="L458" s="177">
        <v>0</v>
      </c>
      <c r="M458" s="177">
        <v>0</v>
      </c>
      <c r="N458" s="230">
        <v>0</v>
      </c>
      <c r="O458" s="97">
        <v>0</v>
      </c>
      <c r="P458" s="97">
        <v>0</v>
      </c>
      <c r="Q458" s="230">
        <v>0</v>
      </c>
      <c r="R458" s="97">
        <v>0</v>
      </c>
      <c r="S458" s="97">
        <v>0</v>
      </c>
      <c r="T458" s="230">
        <v>0</v>
      </c>
      <c r="U458" s="230">
        <v>0</v>
      </c>
      <c r="V458" s="230">
        <v>0</v>
      </c>
      <c r="W458" s="230">
        <v>0</v>
      </c>
      <c r="X458" s="230">
        <v>0</v>
      </c>
      <c r="Y458" s="230">
        <v>0</v>
      </c>
      <c r="Z458" s="233">
        <v>0</v>
      </c>
      <c r="AA458" s="233">
        <v>0</v>
      </c>
      <c r="AB458" s="233">
        <v>0</v>
      </c>
      <c r="AC458" s="267">
        <v>0</v>
      </c>
      <c r="AD458" s="233">
        <v>0</v>
      </c>
      <c r="AE458" s="267">
        <v>0</v>
      </c>
      <c r="AF458" s="267">
        <v>0</v>
      </c>
      <c r="AG458" s="233">
        <v>0</v>
      </c>
      <c r="AH458" s="233">
        <v>7.5467316846626609E-2</v>
      </c>
      <c r="AI458" s="233">
        <v>-0.25002500250025717</v>
      </c>
      <c r="AJ458" s="237">
        <v>-0.17455768565363056</v>
      </c>
      <c r="AK458" s="268">
        <v>435</v>
      </c>
      <c r="AL458" s="269">
        <v>-0.17455768565363056</v>
      </c>
      <c r="AM458" s="270">
        <v>435</v>
      </c>
      <c r="AN458" s="277" t="s">
        <v>12734</v>
      </c>
      <c r="AO458" s="233">
        <v>7.7314063767477226</v>
      </c>
      <c r="AP458" s="233">
        <v>-7.9059640624013534</v>
      </c>
      <c r="AQ458" s="230">
        <v>435</v>
      </c>
      <c r="AR458" s="233">
        <v>0</v>
      </c>
      <c r="AS458" s="249">
        <v>-10.548096411672402</v>
      </c>
      <c r="AT458" s="233"/>
      <c r="AU458" s="233">
        <v>0</v>
      </c>
      <c r="AV458" s="283">
        <v>0</v>
      </c>
      <c r="AW458" s="289">
        <v>386.5</v>
      </c>
      <c r="AX458" s="291">
        <v>837</v>
      </c>
      <c r="AY458" s="292">
        <v>-450.5</v>
      </c>
      <c r="AZ458" s="293">
        <v>339</v>
      </c>
      <c r="BA458" s="293">
        <v>444</v>
      </c>
      <c r="BB458" s="289"/>
    </row>
    <row r="459" spans="1:54">
      <c r="A459" s="65" t="s">
        <v>12695</v>
      </c>
      <c r="B459" s="33" t="s">
        <v>4253</v>
      </c>
      <c r="C459" s="33" t="s">
        <v>10381</v>
      </c>
      <c r="D459" s="122" t="s">
        <v>12634</v>
      </c>
      <c r="E459" s="33" t="s">
        <v>1385</v>
      </c>
      <c r="F459" s="1" t="s">
        <v>6289</v>
      </c>
      <c r="G459" s="1" t="s">
        <v>1367</v>
      </c>
      <c r="H459" s="1" t="e">
        <v>#VALUE!</v>
      </c>
      <c r="I459" s="1" t="s">
        <v>12635</v>
      </c>
      <c r="J459" s="1" t="e">
        <v>#VALUE!</v>
      </c>
      <c r="K459" s="1" t="s">
        <v>12664</v>
      </c>
      <c r="L459" s="176">
        <v>0</v>
      </c>
      <c r="M459" s="176">
        <v>0</v>
      </c>
      <c r="N459" s="68">
        <v>0</v>
      </c>
      <c r="O459" s="68">
        <v>0</v>
      </c>
      <c r="P459" s="68">
        <v>0</v>
      </c>
      <c r="Q459" s="68">
        <v>0</v>
      </c>
      <c r="R459" s="68">
        <v>0</v>
      </c>
      <c r="S459" s="68">
        <v>0</v>
      </c>
      <c r="T459" s="68">
        <v>0</v>
      </c>
      <c r="U459" s="68">
        <v>0</v>
      </c>
      <c r="V459" s="68">
        <v>0</v>
      </c>
      <c r="W459" s="68">
        <v>0</v>
      </c>
      <c r="X459" s="68">
        <v>0</v>
      </c>
      <c r="Y459" s="68">
        <v>0</v>
      </c>
      <c r="Z459" s="5">
        <v>0</v>
      </c>
      <c r="AA459" s="5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">
        <v>7.5467316846626609E-2</v>
      </c>
      <c r="AI459" s="5">
        <v>-0.25002500250025717</v>
      </c>
      <c r="AJ459" s="54">
        <v>-0.17455768565363056</v>
      </c>
      <c r="AK459" s="77">
        <v>435</v>
      </c>
      <c r="AL459" s="54">
        <v>-0.17455768565363056</v>
      </c>
      <c r="AM459" s="59">
        <v>435</v>
      </c>
      <c r="AN459" s="59" t="s">
        <v>12734</v>
      </c>
      <c r="AO459" s="54">
        <v>7.7314063767477226</v>
      </c>
      <c r="AP459" s="54">
        <v>-7.9059640624013534</v>
      </c>
      <c r="AQ459" s="77">
        <v>435</v>
      </c>
      <c r="AR459" s="54">
        <v>0</v>
      </c>
      <c r="AS459" s="60">
        <v>-10.548096411672402</v>
      </c>
      <c r="AT459" s="54"/>
      <c r="AU459" s="54">
        <v>0</v>
      </c>
      <c r="AV459" s="60">
        <v>0</v>
      </c>
      <c r="AW459" s="114">
        <v>502.33</v>
      </c>
      <c r="AX459" s="172">
        <v>837</v>
      </c>
      <c r="AY459" s="114">
        <v>-334.67</v>
      </c>
      <c r="AZ459" s="165">
        <v>483</v>
      </c>
      <c r="BA459" s="165">
        <v>516</v>
      </c>
      <c r="BB459" s="73"/>
    </row>
    <row r="460" spans="1:54">
      <c r="A460" s="221" t="s">
        <v>2122</v>
      </c>
      <c r="B460" s="1" t="s">
        <v>5035</v>
      </c>
      <c r="C460" s="1" t="s">
        <v>4065</v>
      </c>
      <c r="D460" s="122" t="s">
        <v>756</v>
      </c>
      <c r="E460" s="1" t="s">
        <v>1441</v>
      </c>
      <c r="F460" s="1" t="s">
        <v>6289</v>
      </c>
      <c r="G460" s="1" t="s">
        <v>1367</v>
      </c>
      <c r="H460" s="225">
        <v>9346</v>
      </c>
      <c r="I460" s="225" t="s">
        <v>6973</v>
      </c>
      <c r="J460" s="261" t="e">
        <v>#VALUE!</v>
      </c>
      <c r="K460" s="261" t="s">
        <v>3537</v>
      </c>
      <c r="L460" s="177">
        <v>0</v>
      </c>
      <c r="M460" s="177">
        <v>0</v>
      </c>
      <c r="N460" s="230">
        <v>0</v>
      </c>
      <c r="O460" s="97">
        <v>0</v>
      </c>
      <c r="P460" s="97">
        <v>0</v>
      </c>
      <c r="Q460" s="230">
        <v>0</v>
      </c>
      <c r="R460" s="97">
        <v>0</v>
      </c>
      <c r="S460" s="97">
        <v>0</v>
      </c>
      <c r="T460" s="230">
        <v>0</v>
      </c>
      <c r="U460" s="230">
        <v>0</v>
      </c>
      <c r="V460" s="230">
        <v>0</v>
      </c>
      <c r="W460" s="230">
        <v>0</v>
      </c>
      <c r="X460" s="230">
        <v>0</v>
      </c>
      <c r="Y460" s="230">
        <v>0</v>
      </c>
      <c r="Z460" s="233">
        <v>0</v>
      </c>
      <c r="AA460" s="233">
        <v>0</v>
      </c>
      <c r="AB460" s="233">
        <v>0</v>
      </c>
      <c r="AC460" s="267">
        <v>0</v>
      </c>
      <c r="AD460" s="233">
        <v>0</v>
      </c>
      <c r="AE460" s="267">
        <v>0</v>
      </c>
      <c r="AF460" s="267">
        <v>0</v>
      </c>
      <c r="AG460" s="233">
        <v>0</v>
      </c>
      <c r="AH460" s="233">
        <v>7.5467316846626609E-2</v>
      </c>
      <c r="AI460" s="233">
        <v>-0.25002500250025717</v>
      </c>
      <c r="AJ460" s="237">
        <v>-0.17455768565363056</v>
      </c>
      <c r="AK460" s="268">
        <v>435</v>
      </c>
      <c r="AL460" s="269">
        <v>-0.17455768565363056</v>
      </c>
      <c r="AM460" s="270">
        <v>435</v>
      </c>
      <c r="AN460" s="277" t="s">
        <v>12734</v>
      </c>
      <c r="AO460" s="233">
        <v>7.7314063767477226</v>
      </c>
      <c r="AP460" s="233">
        <v>-7.9059640624013534</v>
      </c>
      <c r="AQ460" s="230">
        <v>435</v>
      </c>
      <c r="AR460" s="233">
        <v>0</v>
      </c>
      <c r="AS460" s="249">
        <v>-10.548096411672402</v>
      </c>
      <c r="AT460" s="233"/>
      <c r="AU460" s="233">
        <v>0</v>
      </c>
      <c r="AV460" s="283">
        <v>0</v>
      </c>
      <c r="AW460" s="289">
        <v>714.33</v>
      </c>
      <c r="AX460" s="291">
        <v>837</v>
      </c>
      <c r="AY460" s="292">
        <v>-122.66999999999996</v>
      </c>
      <c r="AZ460" s="293">
        <v>634</v>
      </c>
      <c r="BA460" s="293">
        <v>733</v>
      </c>
      <c r="BB460" s="289"/>
    </row>
    <row r="461" spans="1:54">
      <c r="A461" t="s">
        <v>10898</v>
      </c>
      <c r="B461" s="33" t="s">
        <v>4834</v>
      </c>
      <c r="C461" s="33" t="s">
        <v>3939</v>
      </c>
      <c r="D461" s="122" t="s">
        <v>10824</v>
      </c>
      <c r="E461" s="33" t="s">
        <v>1393</v>
      </c>
      <c r="F461" s="1" t="s">
        <v>6289</v>
      </c>
      <c r="G461" s="1" t="s">
        <v>1367</v>
      </c>
      <c r="H461" s="1">
        <v>17877</v>
      </c>
      <c r="I461" s="1" t="s">
        <v>10899</v>
      </c>
      <c r="J461" s="1" t="e">
        <v>#VALUE!</v>
      </c>
      <c r="K461" s="1" t="s">
        <v>11191</v>
      </c>
      <c r="L461" s="176">
        <v>0</v>
      </c>
      <c r="M461" s="176">
        <v>0</v>
      </c>
      <c r="N461" s="68">
        <v>0</v>
      </c>
      <c r="O461" s="68">
        <v>0</v>
      </c>
      <c r="P461" s="68">
        <v>0</v>
      </c>
      <c r="Q461" s="68">
        <v>0</v>
      </c>
      <c r="R461" s="68">
        <v>0</v>
      </c>
      <c r="S461" s="68">
        <v>0</v>
      </c>
      <c r="T461" s="68">
        <v>0</v>
      </c>
      <c r="U461" s="68">
        <v>0</v>
      </c>
      <c r="V461" s="68">
        <v>0</v>
      </c>
      <c r="W461" s="68">
        <v>0</v>
      </c>
      <c r="X461" s="68">
        <v>0</v>
      </c>
      <c r="Y461" s="68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7.5467316846626609E-2</v>
      </c>
      <c r="AI461" s="5">
        <v>-0.25002500250025717</v>
      </c>
      <c r="AJ461" s="5">
        <v>-0.17455768565363056</v>
      </c>
      <c r="AK461" s="68">
        <v>435</v>
      </c>
      <c r="AL461" s="5">
        <v>-0.17455768565363056</v>
      </c>
      <c r="AM461" s="17">
        <v>435</v>
      </c>
      <c r="AN461" s="17" t="s">
        <v>12734</v>
      </c>
      <c r="AO461" s="5">
        <v>7.7314063767477226</v>
      </c>
      <c r="AP461" s="5">
        <v>-7.9059640624013534</v>
      </c>
      <c r="AQ461" s="68">
        <v>435</v>
      </c>
      <c r="AR461" s="14">
        <v>0</v>
      </c>
      <c r="AS461" s="42">
        <v>-10.548096411672402</v>
      </c>
      <c r="AT461" s="19"/>
      <c r="AU461" s="19">
        <v>0</v>
      </c>
      <c r="AV461" s="42">
        <v>0</v>
      </c>
      <c r="AW461" s="114">
        <v>0</v>
      </c>
      <c r="AX461" s="172">
        <v>837</v>
      </c>
      <c r="AY461" s="114">
        <v>0</v>
      </c>
      <c r="AZ461" s="165">
        <v>0</v>
      </c>
      <c r="BA461" s="165">
        <v>0</v>
      </c>
      <c r="BB461" s="73"/>
    </row>
    <row r="462" spans="1:54">
      <c r="A462" s="223" t="s">
        <v>8595</v>
      </c>
      <c r="B462" s="33" t="s">
        <v>3978</v>
      </c>
      <c r="C462" s="33" t="s">
        <v>3929</v>
      </c>
      <c r="D462" s="122" t="s">
        <v>8375</v>
      </c>
      <c r="E462" s="33" t="s">
        <v>1382</v>
      </c>
      <c r="F462" s="115" t="s">
        <v>6289</v>
      </c>
      <c r="G462" s="1" t="s">
        <v>1367</v>
      </c>
      <c r="H462" s="115">
        <v>15015</v>
      </c>
      <c r="I462" s="115" t="s">
        <v>8967</v>
      </c>
      <c r="J462" s="115" t="e">
        <v>#VALUE!</v>
      </c>
      <c r="K462" s="115" t="s">
        <v>9187</v>
      </c>
      <c r="L462" s="178">
        <v>0</v>
      </c>
      <c r="M462" s="178">
        <v>0</v>
      </c>
      <c r="N462" s="116">
        <v>0</v>
      </c>
      <c r="O462" s="116">
        <v>0</v>
      </c>
      <c r="P462" s="116">
        <v>0</v>
      </c>
      <c r="Q462" s="116">
        <v>0</v>
      </c>
      <c r="R462" s="116">
        <v>0</v>
      </c>
      <c r="S462" s="116">
        <v>0</v>
      </c>
      <c r="T462" s="116">
        <v>0</v>
      </c>
      <c r="U462" s="116">
        <v>0</v>
      </c>
      <c r="V462" s="116">
        <v>0</v>
      </c>
      <c r="W462" s="116">
        <v>0</v>
      </c>
      <c r="X462" s="116">
        <v>0</v>
      </c>
      <c r="Y462" s="116">
        <v>0</v>
      </c>
      <c r="Z462" s="117">
        <v>0</v>
      </c>
      <c r="AA462" s="117">
        <v>0</v>
      </c>
      <c r="AB462" s="117">
        <v>0</v>
      </c>
      <c r="AC462" s="117">
        <v>0</v>
      </c>
      <c r="AD462" s="117">
        <v>0</v>
      </c>
      <c r="AE462" s="117">
        <v>0</v>
      </c>
      <c r="AF462" s="117">
        <v>0</v>
      </c>
      <c r="AG462" s="117">
        <v>0</v>
      </c>
      <c r="AH462" s="117">
        <v>7.5467316846626609E-2</v>
      </c>
      <c r="AI462" s="117">
        <v>-0.25002500250025717</v>
      </c>
      <c r="AJ462" s="117">
        <v>-0.17455768565363056</v>
      </c>
      <c r="AK462" s="116">
        <v>435</v>
      </c>
      <c r="AL462" s="117">
        <v>-0.17455768565363056</v>
      </c>
      <c r="AM462" s="120">
        <v>435</v>
      </c>
      <c r="AN462" s="120" t="s">
        <v>12734</v>
      </c>
      <c r="AO462" s="34">
        <v>7.7314063767477226</v>
      </c>
      <c r="AP462" s="117">
        <v>-7.9059640624013534</v>
      </c>
      <c r="AQ462" s="116">
        <v>435</v>
      </c>
      <c r="AR462" s="117">
        <v>0</v>
      </c>
      <c r="AS462" s="118">
        <v>-10.548096411672402</v>
      </c>
      <c r="AT462" s="117"/>
      <c r="AU462" s="117">
        <v>0</v>
      </c>
      <c r="AV462" s="118">
        <v>0</v>
      </c>
      <c r="AW462" s="121">
        <v>389.83</v>
      </c>
      <c r="AX462" s="173">
        <v>837</v>
      </c>
      <c r="AY462" s="121">
        <v>-447.17</v>
      </c>
      <c r="AZ462" s="166">
        <v>338</v>
      </c>
      <c r="BA462" s="166">
        <v>455</v>
      </c>
      <c r="BB462" s="121"/>
    </row>
    <row r="463" spans="1:54">
      <c r="A463" t="s">
        <v>9148</v>
      </c>
      <c r="B463" s="1" t="s">
        <v>9149</v>
      </c>
      <c r="C463" s="1" t="s">
        <v>4459</v>
      </c>
      <c r="D463" s="122" t="s">
        <v>8356</v>
      </c>
      <c r="E463" s="1" t="s">
        <v>1428</v>
      </c>
      <c r="F463" s="1" t="s">
        <v>6289</v>
      </c>
      <c r="G463" s="1" t="s">
        <v>1367</v>
      </c>
      <c r="H463" s="1">
        <v>11203</v>
      </c>
      <c r="I463" s="1" t="s">
        <v>8972</v>
      </c>
      <c r="J463" s="1" t="e">
        <v>#VALUE!</v>
      </c>
      <c r="K463" s="1" t="s">
        <v>9150</v>
      </c>
      <c r="L463" s="176">
        <v>0</v>
      </c>
      <c r="M463" s="176">
        <v>0</v>
      </c>
      <c r="N463" s="68">
        <v>0</v>
      </c>
      <c r="O463" s="68">
        <v>0</v>
      </c>
      <c r="P463" s="68">
        <v>0</v>
      </c>
      <c r="Q463" s="68">
        <v>0</v>
      </c>
      <c r="R463" s="68">
        <v>0</v>
      </c>
      <c r="S463" s="68">
        <v>0</v>
      </c>
      <c r="T463" s="68">
        <v>0</v>
      </c>
      <c r="U463" s="68">
        <v>0</v>
      </c>
      <c r="V463" s="68">
        <v>0</v>
      </c>
      <c r="W463" s="68">
        <v>0</v>
      </c>
      <c r="X463" s="68">
        <v>0</v>
      </c>
      <c r="Y463" s="68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7.5467316846626609E-2</v>
      </c>
      <c r="AI463" s="5">
        <v>-0.25002500250025717</v>
      </c>
      <c r="AJ463" s="5">
        <v>-0.17455768565363056</v>
      </c>
      <c r="AK463" s="68">
        <v>435</v>
      </c>
      <c r="AL463" s="5">
        <v>-0.17455768565363056</v>
      </c>
      <c r="AM463" s="17">
        <v>435</v>
      </c>
      <c r="AN463" s="17" t="s">
        <v>12734</v>
      </c>
      <c r="AO463" s="5">
        <v>7.7314063767477226</v>
      </c>
      <c r="AP463" s="5">
        <v>-7.9059640624013534</v>
      </c>
      <c r="AQ463" s="68">
        <v>435</v>
      </c>
      <c r="AR463" s="14">
        <v>0</v>
      </c>
      <c r="AS463" s="42">
        <v>-10.548096411672402</v>
      </c>
      <c r="AT463" s="19"/>
      <c r="AU463" s="19">
        <v>0</v>
      </c>
      <c r="AV463" s="42">
        <v>0</v>
      </c>
      <c r="AW463" s="114">
        <v>0</v>
      </c>
      <c r="AX463" s="172">
        <v>837</v>
      </c>
      <c r="AY463" s="114">
        <v>0</v>
      </c>
      <c r="AZ463" s="165">
        <v>0</v>
      </c>
      <c r="BA463" s="165">
        <v>0</v>
      </c>
      <c r="BB463" s="73"/>
    </row>
    <row r="464" spans="1:54">
      <c r="A464" t="s">
        <v>2031</v>
      </c>
      <c r="B464" s="1" t="s">
        <v>5359</v>
      </c>
      <c r="C464" s="1" t="s">
        <v>4038</v>
      </c>
      <c r="D464" s="122" t="s">
        <v>1271</v>
      </c>
      <c r="E464" s="1" t="s">
        <v>2665</v>
      </c>
      <c r="F464" s="1" t="s">
        <v>2665</v>
      </c>
      <c r="G464" s="1" t="s">
        <v>1367</v>
      </c>
      <c r="H464" s="1">
        <v>1852</v>
      </c>
      <c r="I464" s="1" t="s">
        <v>8059</v>
      </c>
      <c r="J464" s="1" t="e">
        <v>#VALUE!</v>
      </c>
      <c r="K464" s="1" t="s">
        <v>6033</v>
      </c>
      <c r="L464" s="176">
        <v>0</v>
      </c>
      <c r="M464" s="176">
        <v>0</v>
      </c>
      <c r="N464" s="68">
        <v>0</v>
      </c>
      <c r="O464" s="68">
        <v>0</v>
      </c>
      <c r="P464" s="68">
        <v>0</v>
      </c>
      <c r="Q464" s="68">
        <v>0</v>
      </c>
      <c r="R464" s="68">
        <v>0</v>
      </c>
      <c r="S464" s="68">
        <v>0</v>
      </c>
      <c r="T464" s="68">
        <v>0</v>
      </c>
      <c r="U464" s="68">
        <v>0</v>
      </c>
      <c r="V464" s="68">
        <v>0</v>
      </c>
      <c r="W464" s="68">
        <v>0</v>
      </c>
      <c r="X464" s="68">
        <v>0</v>
      </c>
      <c r="Y464" s="68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7.5467316846626609E-2</v>
      </c>
      <c r="AI464" s="5">
        <v>-0.25002500250025717</v>
      </c>
      <c r="AJ464" s="5">
        <v>-0.17455768565363056</v>
      </c>
      <c r="AK464" s="68">
        <v>435</v>
      </c>
      <c r="AL464" s="5">
        <v>-0.17455768565363056</v>
      </c>
      <c r="AM464" s="17">
        <v>435</v>
      </c>
      <c r="AN464" s="17" t="s">
        <v>12734</v>
      </c>
      <c r="AO464" s="5">
        <v>7.7314063767477226</v>
      </c>
      <c r="AP464" s="5">
        <v>-7.9059640624013534</v>
      </c>
      <c r="AQ464" s="68">
        <v>435</v>
      </c>
      <c r="AR464" s="14">
        <v>0</v>
      </c>
      <c r="AS464" s="42">
        <v>-10.548096411672402</v>
      </c>
      <c r="AT464" s="19"/>
      <c r="AU464" s="19">
        <v>0</v>
      </c>
      <c r="AV464" s="42">
        <v>0</v>
      </c>
      <c r="AW464" s="114">
        <v>0</v>
      </c>
      <c r="AX464" s="172">
        <v>837</v>
      </c>
      <c r="AY464" s="114">
        <v>0</v>
      </c>
      <c r="AZ464" s="165">
        <v>0</v>
      </c>
      <c r="BA464" s="165">
        <v>0</v>
      </c>
      <c r="BB464" s="73"/>
    </row>
    <row r="465" spans="1:54">
      <c r="A465" s="185" t="s">
        <v>9077</v>
      </c>
      <c r="B465" s="33" t="s">
        <v>4485</v>
      </c>
      <c r="C465" s="33" t="s">
        <v>4252</v>
      </c>
      <c r="D465" s="122" t="s">
        <v>8433</v>
      </c>
      <c r="E465" s="33" t="s">
        <v>1419</v>
      </c>
      <c r="F465" s="1" t="s">
        <v>6289</v>
      </c>
      <c r="G465" s="1" t="s">
        <v>1367</v>
      </c>
      <c r="H465" s="26">
        <v>15232</v>
      </c>
      <c r="I465" s="26" t="s">
        <v>8944</v>
      </c>
      <c r="J465" s="26" t="e">
        <v>#VALUE!</v>
      </c>
      <c r="K465" s="26" t="s">
        <v>9078</v>
      </c>
      <c r="L465" s="177">
        <v>0</v>
      </c>
      <c r="M465" s="177">
        <v>0</v>
      </c>
      <c r="N465" s="68">
        <v>0</v>
      </c>
      <c r="O465" s="68">
        <v>0</v>
      </c>
      <c r="P465" s="68">
        <v>0</v>
      </c>
      <c r="Q465" s="97">
        <v>0</v>
      </c>
      <c r="R465" s="97">
        <v>0</v>
      </c>
      <c r="S465" s="97">
        <v>0</v>
      </c>
      <c r="T465" s="97">
        <v>0</v>
      </c>
      <c r="U465" s="97">
        <v>0</v>
      </c>
      <c r="V465" s="97">
        <v>0</v>
      </c>
      <c r="W465" s="97">
        <v>0</v>
      </c>
      <c r="X465" s="97">
        <v>0</v>
      </c>
      <c r="Y465" s="97">
        <v>0</v>
      </c>
      <c r="Z465" s="27">
        <v>0</v>
      </c>
      <c r="AA465" s="27">
        <v>0</v>
      </c>
      <c r="AB465" s="27">
        <v>0</v>
      </c>
      <c r="AC465" s="27">
        <v>0</v>
      </c>
      <c r="AD465" s="27">
        <v>0</v>
      </c>
      <c r="AE465" s="27">
        <v>0</v>
      </c>
      <c r="AF465" s="27">
        <v>0</v>
      </c>
      <c r="AG465" s="27">
        <v>0</v>
      </c>
      <c r="AH465" s="27">
        <v>7.5467316846626609E-2</v>
      </c>
      <c r="AI465" s="27">
        <v>-0.25002500250025717</v>
      </c>
      <c r="AJ465" s="27">
        <v>-0.17455768565363056</v>
      </c>
      <c r="AK465" s="97">
        <v>435</v>
      </c>
      <c r="AL465" s="27">
        <v>-0.17455768565363056</v>
      </c>
      <c r="AM465" s="28">
        <v>435</v>
      </c>
      <c r="AN465" s="28" t="s">
        <v>12734</v>
      </c>
      <c r="AO465" s="27">
        <v>7.7314063767477226</v>
      </c>
      <c r="AP465" s="27">
        <v>-7.9059640624013534</v>
      </c>
      <c r="AQ465" s="97">
        <v>435</v>
      </c>
      <c r="AR465" s="27">
        <v>0</v>
      </c>
      <c r="AS465" s="43">
        <v>-10.548096411672402</v>
      </c>
      <c r="AT465" s="27"/>
      <c r="AU465" s="27">
        <v>0</v>
      </c>
      <c r="AV465" s="43">
        <v>0</v>
      </c>
      <c r="AW465" s="114">
        <v>0</v>
      </c>
      <c r="AX465" s="172">
        <v>837</v>
      </c>
      <c r="AY465" s="114">
        <v>0</v>
      </c>
      <c r="AZ465" s="165">
        <v>0</v>
      </c>
      <c r="BA465" s="165">
        <v>0</v>
      </c>
      <c r="BB465" s="105"/>
    </row>
    <row r="466" spans="1:54">
      <c r="A466" s="185" t="s">
        <v>2069</v>
      </c>
      <c r="B466" s="33" t="s">
        <v>5376</v>
      </c>
      <c r="C466" s="33" t="s">
        <v>4499</v>
      </c>
      <c r="D466" s="122" t="s">
        <v>1065</v>
      </c>
      <c r="E466" s="33" t="s">
        <v>1407</v>
      </c>
      <c r="F466" s="1" t="s">
        <v>3643</v>
      </c>
      <c r="G466" s="1" t="s">
        <v>1367</v>
      </c>
      <c r="H466" s="1">
        <v>2895</v>
      </c>
      <c r="I466" s="1" t="s">
        <v>6847</v>
      </c>
      <c r="J466" s="1" t="e">
        <v>#VALUE!</v>
      </c>
      <c r="K466" s="1" t="s">
        <v>3489</v>
      </c>
      <c r="L466" s="176">
        <v>0</v>
      </c>
      <c r="M466" s="176">
        <v>0</v>
      </c>
      <c r="N466" s="68">
        <v>0</v>
      </c>
      <c r="O466" s="68">
        <v>0</v>
      </c>
      <c r="P466" s="68">
        <v>0</v>
      </c>
      <c r="Q466" s="68">
        <v>0</v>
      </c>
      <c r="R466" s="68">
        <v>0</v>
      </c>
      <c r="S466" s="68">
        <v>0</v>
      </c>
      <c r="T466" s="68">
        <v>0</v>
      </c>
      <c r="U466" s="68">
        <v>0</v>
      </c>
      <c r="V466" s="68">
        <v>0</v>
      </c>
      <c r="W466" s="68">
        <v>0</v>
      </c>
      <c r="X466" s="68">
        <v>0</v>
      </c>
      <c r="Y466" s="68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7.5467316846626609E-2</v>
      </c>
      <c r="AI466" s="5">
        <v>-0.25002500250025717</v>
      </c>
      <c r="AJ466" s="5">
        <v>-0.17455768565363056</v>
      </c>
      <c r="AK466" s="68">
        <v>435</v>
      </c>
      <c r="AL466" s="5">
        <v>-0.17455768565363056</v>
      </c>
      <c r="AM466" s="17">
        <v>435</v>
      </c>
      <c r="AN466" s="17" t="s">
        <v>12734</v>
      </c>
      <c r="AO466" s="5">
        <v>7.7314063767477226</v>
      </c>
      <c r="AP466" s="5">
        <v>-7.9059640624013534</v>
      </c>
      <c r="AQ466" s="68">
        <v>435</v>
      </c>
      <c r="AR466" s="14">
        <v>0</v>
      </c>
      <c r="AS466" s="42">
        <v>-10.548096411672402</v>
      </c>
      <c r="AT466" s="19"/>
      <c r="AU466" s="19">
        <v>0</v>
      </c>
      <c r="AV466" s="42">
        <v>0</v>
      </c>
      <c r="AW466" s="114">
        <v>0</v>
      </c>
      <c r="AX466" s="172">
        <v>837</v>
      </c>
      <c r="AY466" s="114">
        <v>0</v>
      </c>
      <c r="AZ466" s="165">
        <v>0</v>
      </c>
      <c r="BA466" s="165">
        <v>0</v>
      </c>
      <c r="BB466" s="73"/>
    </row>
    <row r="467" spans="1:54">
      <c r="A467" s="185" t="s">
        <v>10377</v>
      </c>
      <c r="B467" s="33" t="s">
        <v>10378</v>
      </c>
      <c r="C467" s="33" t="s">
        <v>4260</v>
      </c>
      <c r="D467" s="122" t="s">
        <v>10171</v>
      </c>
      <c r="E467" s="33" t="s">
        <v>1396</v>
      </c>
      <c r="F467" s="1" t="s">
        <v>6289</v>
      </c>
      <c r="G467" s="1" t="s">
        <v>1367</v>
      </c>
      <c r="H467" s="1">
        <v>18806</v>
      </c>
      <c r="I467" s="1" t="s">
        <v>10201</v>
      </c>
      <c r="J467" s="1" t="e">
        <v>#VALUE!</v>
      </c>
      <c r="K467" s="1" t="s">
        <v>10379</v>
      </c>
      <c r="L467" s="176">
        <v>0</v>
      </c>
      <c r="M467" s="176">
        <v>0</v>
      </c>
      <c r="N467" s="68">
        <v>0</v>
      </c>
      <c r="O467" s="68">
        <v>0</v>
      </c>
      <c r="P467" s="68">
        <v>0</v>
      </c>
      <c r="Q467" s="68">
        <v>0</v>
      </c>
      <c r="R467" s="68">
        <v>0</v>
      </c>
      <c r="S467" s="68">
        <v>0</v>
      </c>
      <c r="T467" s="68">
        <v>0</v>
      </c>
      <c r="U467" s="68">
        <v>0</v>
      </c>
      <c r="V467" s="68">
        <v>0</v>
      </c>
      <c r="W467" s="68">
        <v>0</v>
      </c>
      <c r="X467" s="68">
        <v>0</v>
      </c>
      <c r="Y467" s="68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7.5467316846626609E-2</v>
      </c>
      <c r="AI467" s="5">
        <v>-0.25002500250025717</v>
      </c>
      <c r="AJ467" s="5">
        <v>-0.17455768565363056</v>
      </c>
      <c r="AK467" s="68">
        <v>435</v>
      </c>
      <c r="AL467" s="5">
        <v>-0.17455768565363056</v>
      </c>
      <c r="AM467" s="17">
        <v>435</v>
      </c>
      <c r="AN467" s="17" t="s">
        <v>12734</v>
      </c>
      <c r="AO467" s="5">
        <v>7.7314063767477226</v>
      </c>
      <c r="AP467" s="5">
        <v>-7.9059640624013534</v>
      </c>
      <c r="AQ467" s="68">
        <v>435</v>
      </c>
      <c r="AR467" s="14">
        <v>0</v>
      </c>
      <c r="AS467" s="42">
        <v>-10.548096411672402</v>
      </c>
      <c r="AT467" s="19"/>
      <c r="AU467" s="19">
        <v>0</v>
      </c>
      <c r="AV467" s="42">
        <v>0</v>
      </c>
      <c r="AW467" s="114">
        <v>729.33</v>
      </c>
      <c r="AX467" s="172">
        <v>837</v>
      </c>
      <c r="AY467" s="114">
        <v>-107.66999999999996</v>
      </c>
      <c r="AZ467" s="165">
        <v>656</v>
      </c>
      <c r="BA467" s="165">
        <v>716</v>
      </c>
      <c r="BB467" s="73"/>
    </row>
    <row r="468" spans="1:54">
      <c r="A468" s="223" t="s">
        <v>12517</v>
      </c>
      <c r="B468" s="33" t="s">
        <v>12518</v>
      </c>
      <c r="C468" s="33" t="s">
        <v>4568</v>
      </c>
      <c r="D468" s="122" t="s">
        <v>10807</v>
      </c>
      <c r="E468" s="33" t="s">
        <v>1412</v>
      </c>
      <c r="F468" s="115" t="s">
        <v>6289</v>
      </c>
      <c r="G468" s="1" t="s">
        <v>1367</v>
      </c>
      <c r="H468" s="115">
        <v>14832</v>
      </c>
      <c r="I468" s="115" t="s">
        <v>12519</v>
      </c>
      <c r="J468" s="115" t="e">
        <v>#VALUE!</v>
      </c>
      <c r="K468" s="115" t="s">
        <v>12520</v>
      </c>
      <c r="L468" s="178">
        <v>0</v>
      </c>
      <c r="M468" s="178">
        <v>0</v>
      </c>
      <c r="N468" s="116">
        <v>0</v>
      </c>
      <c r="O468" s="116">
        <v>0</v>
      </c>
      <c r="P468" s="116">
        <v>0</v>
      </c>
      <c r="Q468" s="116">
        <v>0</v>
      </c>
      <c r="R468" s="116">
        <v>0</v>
      </c>
      <c r="S468" s="116">
        <v>0</v>
      </c>
      <c r="T468" s="116">
        <v>0</v>
      </c>
      <c r="U468" s="116">
        <v>0</v>
      </c>
      <c r="V468" s="116">
        <v>0</v>
      </c>
      <c r="W468" s="116">
        <v>0</v>
      </c>
      <c r="X468" s="116">
        <v>0</v>
      </c>
      <c r="Y468" s="116">
        <v>0</v>
      </c>
      <c r="Z468" s="117">
        <v>0</v>
      </c>
      <c r="AA468" s="117">
        <v>0</v>
      </c>
      <c r="AB468" s="117">
        <v>0</v>
      </c>
      <c r="AC468" s="117">
        <v>0</v>
      </c>
      <c r="AD468" s="117">
        <v>0</v>
      </c>
      <c r="AE468" s="117">
        <v>0</v>
      </c>
      <c r="AF468" s="117">
        <v>0</v>
      </c>
      <c r="AG468" s="117">
        <v>0</v>
      </c>
      <c r="AH468" s="117">
        <v>7.5467316846626609E-2</v>
      </c>
      <c r="AI468" s="117">
        <v>-0.25002500250025717</v>
      </c>
      <c r="AJ468" s="117">
        <v>-0.17455768565363056</v>
      </c>
      <c r="AK468" s="116">
        <v>435</v>
      </c>
      <c r="AL468" s="117">
        <v>-0.17455768565363056</v>
      </c>
      <c r="AM468" s="120">
        <v>435</v>
      </c>
      <c r="AN468" s="120" t="s">
        <v>12734</v>
      </c>
      <c r="AO468" s="34">
        <v>7.7314063767477226</v>
      </c>
      <c r="AP468" s="117">
        <v>-7.9059640624013534</v>
      </c>
      <c r="AQ468" s="116">
        <v>435</v>
      </c>
      <c r="AR468" s="117">
        <v>0</v>
      </c>
      <c r="AS468" s="118">
        <v>-10.548096411672402</v>
      </c>
      <c r="AT468" s="117"/>
      <c r="AU468" s="117">
        <v>0</v>
      </c>
      <c r="AV468" s="118">
        <v>0</v>
      </c>
      <c r="AW468" s="121">
        <v>0</v>
      </c>
      <c r="AX468" s="173">
        <v>837</v>
      </c>
      <c r="AY468" s="121">
        <v>0</v>
      </c>
      <c r="AZ468" s="166">
        <v>0</v>
      </c>
      <c r="BA468" s="166">
        <v>0</v>
      </c>
      <c r="BB468" s="121"/>
    </row>
    <row r="469" spans="1:54">
      <c r="A469" s="221" t="s">
        <v>12225</v>
      </c>
      <c r="B469" s="1" t="s">
        <v>4238</v>
      </c>
      <c r="C469" s="1" t="s">
        <v>12226</v>
      </c>
      <c r="D469" s="122" t="s">
        <v>10441</v>
      </c>
      <c r="E469" s="1" t="s">
        <v>1369</v>
      </c>
      <c r="F469" s="1" t="s">
        <v>3643</v>
      </c>
      <c r="G469" s="1" t="s">
        <v>1367</v>
      </c>
      <c r="H469" s="225">
        <v>19614</v>
      </c>
      <c r="I469" s="225" t="s">
        <v>12227</v>
      </c>
      <c r="J469" s="261" t="e">
        <v>#VALUE!</v>
      </c>
      <c r="K469" s="261" t="s">
        <v>12228</v>
      </c>
      <c r="L469" s="177">
        <v>0</v>
      </c>
      <c r="M469" s="177">
        <v>0</v>
      </c>
      <c r="N469" s="230">
        <v>0</v>
      </c>
      <c r="O469" s="97">
        <v>0</v>
      </c>
      <c r="P469" s="97">
        <v>0</v>
      </c>
      <c r="Q469" s="230">
        <v>0</v>
      </c>
      <c r="R469" s="97">
        <v>0</v>
      </c>
      <c r="S469" s="97">
        <v>0</v>
      </c>
      <c r="T469" s="230">
        <v>0</v>
      </c>
      <c r="U469" s="230">
        <v>0</v>
      </c>
      <c r="V469" s="230">
        <v>0</v>
      </c>
      <c r="W469" s="230">
        <v>0</v>
      </c>
      <c r="X469" s="230">
        <v>0</v>
      </c>
      <c r="Y469" s="230">
        <v>0</v>
      </c>
      <c r="Z469" s="233">
        <v>0</v>
      </c>
      <c r="AA469" s="233">
        <v>0</v>
      </c>
      <c r="AB469" s="233">
        <v>0</v>
      </c>
      <c r="AC469" s="267">
        <v>0</v>
      </c>
      <c r="AD469" s="233">
        <v>0</v>
      </c>
      <c r="AE469" s="267">
        <v>0</v>
      </c>
      <c r="AF469" s="267">
        <v>0</v>
      </c>
      <c r="AG469" s="233">
        <v>0</v>
      </c>
      <c r="AH469" s="233">
        <v>7.5467316846626609E-2</v>
      </c>
      <c r="AI469" s="233">
        <v>-0.25002500250025717</v>
      </c>
      <c r="AJ469" s="237">
        <v>-0.17455768565363056</v>
      </c>
      <c r="AK469" s="268">
        <v>435</v>
      </c>
      <c r="AL469" s="269">
        <v>-0.17455768565363056</v>
      </c>
      <c r="AM469" s="270">
        <v>435</v>
      </c>
      <c r="AN469" s="277" t="s">
        <v>12734</v>
      </c>
      <c r="AO469" s="233">
        <v>7.7314063767477226</v>
      </c>
      <c r="AP469" s="233">
        <v>-7.9059640624013534</v>
      </c>
      <c r="AQ469" s="230">
        <v>435</v>
      </c>
      <c r="AR469" s="233">
        <v>0</v>
      </c>
      <c r="AS469" s="249">
        <v>-10.548096411672402</v>
      </c>
      <c r="AT469" s="233"/>
      <c r="AU469" s="233">
        <v>0</v>
      </c>
      <c r="AV469" s="283">
        <v>0</v>
      </c>
      <c r="AW469" s="289">
        <v>0</v>
      </c>
      <c r="AX469" s="291">
        <v>837</v>
      </c>
      <c r="AY469" s="292">
        <v>0</v>
      </c>
      <c r="AZ469" s="293">
        <v>0</v>
      </c>
      <c r="BA469" s="293">
        <v>0</v>
      </c>
      <c r="BB469" s="289"/>
    </row>
    <row r="470" spans="1:54">
      <c r="A470" s="185" t="s">
        <v>10928</v>
      </c>
      <c r="B470" s="1" t="s">
        <v>5414</v>
      </c>
      <c r="C470" s="1" t="s">
        <v>4203</v>
      </c>
      <c r="D470" s="122" t="s">
        <v>10485</v>
      </c>
      <c r="E470" s="1" t="s">
        <v>1458</v>
      </c>
      <c r="F470" s="1" t="s">
        <v>6289</v>
      </c>
      <c r="G470" s="1" t="s">
        <v>1367</v>
      </c>
      <c r="H470" s="1">
        <v>13677</v>
      </c>
      <c r="I470" s="1" t="s">
        <v>10929</v>
      </c>
      <c r="J470" s="1" t="e">
        <v>#VALUE!</v>
      </c>
      <c r="K470" s="1" t="s">
        <v>11219</v>
      </c>
      <c r="L470" s="176">
        <v>0</v>
      </c>
      <c r="M470" s="176">
        <v>0</v>
      </c>
      <c r="N470" s="68">
        <v>0</v>
      </c>
      <c r="O470" s="68">
        <v>0</v>
      </c>
      <c r="P470" s="68">
        <v>0</v>
      </c>
      <c r="Q470" s="68">
        <v>0</v>
      </c>
      <c r="R470" s="68">
        <v>0</v>
      </c>
      <c r="S470" s="68">
        <v>0</v>
      </c>
      <c r="T470" s="68">
        <v>0</v>
      </c>
      <c r="U470" s="68">
        <v>0</v>
      </c>
      <c r="V470" s="68">
        <v>0</v>
      </c>
      <c r="W470" s="68">
        <v>0</v>
      </c>
      <c r="X470" s="68">
        <v>0</v>
      </c>
      <c r="Y470" s="68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7.5467316846626609E-2</v>
      </c>
      <c r="AI470" s="5">
        <v>-0.25002500250025717</v>
      </c>
      <c r="AJ470" s="5">
        <v>-0.17455768565363056</v>
      </c>
      <c r="AK470" s="68">
        <v>435</v>
      </c>
      <c r="AL470" s="5">
        <v>-0.17455768565363056</v>
      </c>
      <c r="AM470" s="17">
        <v>435</v>
      </c>
      <c r="AN470" s="17" t="s">
        <v>12734</v>
      </c>
      <c r="AO470" s="5">
        <v>7.7314063767477226</v>
      </c>
      <c r="AP470" s="5">
        <v>-7.9059640624013534</v>
      </c>
      <c r="AQ470" s="68">
        <v>435</v>
      </c>
      <c r="AR470" s="14">
        <v>0</v>
      </c>
      <c r="AS470" s="42">
        <v>-10.548096411672402</v>
      </c>
      <c r="AT470" s="19"/>
      <c r="AU470" s="19">
        <v>0</v>
      </c>
      <c r="AV470" s="42">
        <v>0</v>
      </c>
      <c r="AW470" s="114">
        <v>0</v>
      </c>
      <c r="AX470" s="172">
        <v>837</v>
      </c>
      <c r="AY470" s="114">
        <v>0</v>
      </c>
      <c r="AZ470" s="165">
        <v>0</v>
      </c>
      <c r="BA470" s="165">
        <v>0</v>
      </c>
      <c r="BB470" s="73"/>
    </row>
    <row r="471" spans="1:54">
      <c r="A471" s="65" t="s">
        <v>1654</v>
      </c>
      <c r="B471" s="33" t="s">
        <v>4971</v>
      </c>
      <c r="C471" s="33" t="s">
        <v>4972</v>
      </c>
      <c r="D471" s="122" t="s">
        <v>1144</v>
      </c>
      <c r="E471" s="33" t="s">
        <v>1471</v>
      </c>
      <c r="F471" s="1" t="s">
        <v>6289</v>
      </c>
      <c r="G471" s="1" t="s">
        <v>1367</v>
      </c>
      <c r="H471" s="1">
        <v>3862</v>
      </c>
      <c r="I471" s="1" t="s">
        <v>7493</v>
      </c>
      <c r="J471" s="1" t="e">
        <v>#VALUE!</v>
      </c>
      <c r="K471" s="1" t="s">
        <v>3125</v>
      </c>
      <c r="L471" s="176">
        <v>0</v>
      </c>
      <c r="M471" s="176">
        <v>0</v>
      </c>
      <c r="N471" s="68">
        <v>0</v>
      </c>
      <c r="O471" s="68">
        <v>0</v>
      </c>
      <c r="P471" s="68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77">
        <v>0</v>
      </c>
      <c r="Y471" s="77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7.5467316846626609E-2</v>
      </c>
      <c r="AI471" s="54">
        <v>-0.25002500250025717</v>
      </c>
      <c r="AJ471" s="54">
        <v>-0.17455768565363056</v>
      </c>
      <c r="AK471" s="77">
        <v>435</v>
      </c>
      <c r="AL471" s="54">
        <v>-0.17455768565363056</v>
      </c>
      <c r="AM471" s="59">
        <v>435</v>
      </c>
      <c r="AN471" s="59" t="s">
        <v>12734</v>
      </c>
      <c r="AO471" s="54">
        <v>7.7314063767477226</v>
      </c>
      <c r="AP471" s="54">
        <v>-7.9059640624013534</v>
      </c>
      <c r="AQ471" s="77">
        <v>435</v>
      </c>
      <c r="AR471" s="54">
        <v>0</v>
      </c>
      <c r="AS471" s="60">
        <v>-10.548096411672402</v>
      </c>
      <c r="AT471" s="54"/>
      <c r="AU471" s="54">
        <v>0</v>
      </c>
      <c r="AV471" s="60">
        <v>0</v>
      </c>
      <c r="AW471" s="114">
        <v>0</v>
      </c>
      <c r="AX471" s="172">
        <v>837</v>
      </c>
      <c r="AY471" s="114">
        <v>0</v>
      </c>
      <c r="AZ471" s="165">
        <v>0</v>
      </c>
      <c r="BA471" s="165">
        <v>0</v>
      </c>
      <c r="BB471" s="73"/>
    </row>
    <row r="472" spans="1:54">
      <c r="A472" t="s">
        <v>9198</v>
      </c>
      <c r="B472" s="33" t="s">
        <v>9199</v>
      </c>
      <c r="C472" s="33" t="s">
        <v>4752</v>
      </c>
      <c r="D472" s="122" t="s">
        <v>8366</v>
      </c>
      <c r="E472" s="33" t="s">
        <v>1398</v>
      </c>
      <c r="F472" s="1" t="s">
        <v>6289</v>
      </c>
      <c r="G472" s="1" t="s">
        <v>1367</v>
      </c>
      <c r="H472" s="1">
        <v>14975</v>
      </c>
      <c r="I472" s="1" t="s">
        <v>8948</v>
      </c>
      <c r="J472" s="1" t="e">
        <v>#VALUE!</v>
      </c>
      <c r="K472" s="1" t="s">
        <v>9200</v>
      </c>
      <c r="L472" s="176">
        <v>0</v>
      </c>
      <c r="M472" s="176">
        <v>0</v>
      </c>
      <c r="N472" s="68">
        <v>0</v>
      </c>
      <c r="O472" s="68">
        <v>0</v>
      </c>
      <c r="P472" s="68">
        <v>0</v>
      </c>
      <c r="Q472" s="68">
        <v>0</v>
      </c>
      <c r="R472" s="68">
        <v>0</v>
      </c>
      <c r="S472" s="68">
        <v>0</v>
      </c>
      <c r="T472" s="68">
        <v>0</v>
      </c>
      <c r="U472" s="68">
        <v>0</v>
      </c>
      <c r="V472" s="68">
        <v>0</v>
      </c>
      <c r="W472" s="68">
        <v>0</v>
      </c>
      <c r="X472" s="68">
        <v>0</v>
      </c>
      <c r="Y472" s="68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7.5467316846626609E-2</v>
      </c>
      <c r="AI472" s="5">
        <v>-0.25002500250025717</v>
      </c>
      <c r="AJ472" s="5">
        <v>-0.17455768565363056</v>
      </c>
      <c r="AK472" s="68">
        <v>435</v>
      </c>
      <c r="AL472" s="5">
        <v>-0.17455768565363056</v>
      </c>
      <c r="AM472" s="17">
        <v>435</v>
      </c>
      <c r="AN472" s="17" t="s">
        <v>12734</v>
      </c>
      <c r="AO472" s="5">
        <v>7.7314063767477226</v>
      </c>
      <c r="AP472" s="5">
        <v>-7.9059640624013534</v>
      </c>
      <c r="AQ472" s="68">
        <v>435</v>
      </c>
      <c r="AR472" s="14">
        <v>0</v>
      </c>
      <c r="AS472" s="42">
        <v>-10.548096411672402</v>
      </c>
      <c r="AT472" s="19"/>
      <c r="AU472" s="19">
        <v>0</v>
      </c>
      <c r="AV472" s="42">
        <v>0</v>
      </c>
      <c r="AW472" s="114">
        <v>0</v>
      </c>
      <c r="AX472" s="172">
        <v>837</v>
      </c>
      <c r="AY472" s="114">
        <v>0</v>
      </c>
      <c r="AZ472" s="165">
        <v>0</v>
      </c>
      <c r="BA472" s="165">
        <v>0</v>
      </c>
      <c r="BB472" s="73"/>
    </row>
    <row r="473" spans="1:54">
      <c r="A473" s="185" t="s">
        <v>12566</v>
      </c>
      <c r="B473" s="1" t="s">
        <v>12567</v>
      </c>
      <c r="C473" s="1" t="s">
        <v>4358</v>
      </c>
      <c r="D473" s="122" t="s">
        <v>11499</v>
      </c>
      <c r="E473" s="1" t="s">
        <v>1471</v>
      </c>
      <c r="F473" s="1" t="s">
        <v>6289</v>
      </c>
      <c r="G473" s="1" t="s">
        <v>1367</v>
      </c>
      <c r="H473" s="1" t="e">
        <v>#VALUE!</v>
      </c>
      <c r="I473" s="1" t="s">
        <v>12568</v>
      </c>
      <c r="J473" s="1" t="e">
        <v>#VALUE!</v>
      </c>
      <c r="K473" s="1" t="s">
        <v>11382</v>
      </c>
      <c r="L473" s="176">
        <v>0</v>
      </c>
      <c r="M473" s="176">
        <v>0</v>
      </c>
      <c r="N473" s="68">
        <v>0</v>
      </c>
      <c r="O473" s="68">
        <v>0</v>
      </c>
      <c r="P473" s="68">
        <v>0</v>
      </c>
      <c r="Q473" s="68">
        <v>0</v>
      </c>
      <c r="R473" s="68">
        <v>0</v>
      </c>
      <c r="S473" s="68">
        <v>0</v>
      </c>
      <c r="T473" s="68">
        <v>0</v>
      </c>
      <c r="U473" s="68">
        <v>0</v>
      </c>
      <c r="V473" s="68">
        <v>0</v>
      </c>
      <c r="W473" s="68">
        <v>0</v>
      </c>
      <c r="X473" s="68">
        <v>0</v>
      </c>
      <c r="Y473" s="68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7.5467316846626609E-2</v>
      </c>
      <c r="AI473" s="5">
        <v>-0.25002500250025717</v>
      </c>
      <c r="AJ473" s="5">
        <v>-0.17455768565363056</v>
      </c>
      <c r="AK473" s="68">
        <v>435</v>
      </c>
      <c r="AL473" s="5">
        <v>-0.17455768565363056</v>
      </c>
      <c r="AM473" s="17">
        <v>435</v>
      </c>
      <c r="AN473" s="17" t="s">
        <v>12734</v>
      </c>
      <c r="AO473" s="5">
        <v>7.7314063767477226</v>
      </c>
      <c r="AP473" s="5">
        <v>-7.9059640624013534</v>
      </c>
      <c r="AQ473" s="68">
        <v>435</v>
      </c>
      <c r="AR473" s="14">
        <v>0</v>
      </c>
      <c r="AS473" s="42">
        <v>-10.548096411672402</v>
      </c>
      <c r="AT473" s="19"/>
      <c r="AU473" s="19">
        <v>0</v>
      </c>
      <c r="AV473" s="42">
        <v>0</v>
      </c>
      <c r="AW473" s="114">
        <v>0</v>
      </c>
      <c r="AX473" s="172">
        <v>837</v>
      </c>
      <c r="AY473" s="114">
        <v>0</v>
      </c>
      <c r="AZ473" s="165">
        <v>0</v>
      </c>
      <c r="BA473" s="165">
        <v>0</v>
      </c>
      <c r="BB473" s="73"/>
    </row>
    <row r="474" spans="1:54">
      <c r="A474" s="65" t="s">
        <v>2017</v>
      </c>
      <c r="B474" s="1" t="s">
        <v>5353</v>
      </c>
      <c r="C474" s="1" t="s">
        <v>3982</v>
      </c>
      <c r="D474" s="122" t="s">
        <v>1229</v>
      </c>
      <c r="E474" s="1" t="s">
        <v>1393</v>
      </c>
      <c r="F474" s="1" t="s">
        <v>6289</v>
      </c>
      <c r="G474" s="1" t="s">
        <v>1367</v>
      </c>
      <c r="H474" s="1">
        <v>10343</v>
      </c>
      <c r="I474" s="1" t="s">
        <v>6450</v>
      </c>
      <c r="J474" s="1" t="e">
        <v>#VALUE!</v>
      </c>
      <c r="K474" s="1" t="s">
        <v>3447</v>
      </c>
      <c r="L474" s="176">
        <v>0</v>
      </c>
      <c r="M474" s="176">
        <v>0</v>
      </c>
      <c r="N474" s="68">
        <v>0</v>
      </c>
      <c r="O474" s="68">
        <v>0</v>
      </c>
      <c r="P474" s="68">
        <v>0</v>
      </c>
      <c r="Q474" s="68">
        <v>0</v>
      </c>
      <c r="R474" s="68">
        <v>0</v>
      </c>
      <c r="S474" s="68">
        <v>0</v>
      </c>
      <c r="T474" s="68">
        <v>0</v>
      </c>
      <c r="U474" s="68">
        <v>0</v>
      </c>
      <c r="V474" s="68">
        <v>0</v>
      </c>
      <c r="W474" s="68">
        <v>0</v>
      </c>
      <c r="X474" s="68">
        <v>0</v>
      </c>
      <c r="Y474" s="68">
        <v>0</v>
      </c>
      <c r="Z474" s="5">
        <v>0</v>
      </c>
      <c r="AA474" s="5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">
        <v>7.5467316846626609E-2</v>
      </c>
      <c r="AI474" s="5">
        <v>-0.25002500250025717</v>
      </c>
      <c r="AJ474" s="54">
        <v>-0.17455768565363056</v>
      </c>
      <c r="AK474" s="77">
        <v>435</v>
      </c>
      <c r="AL474" s="54">
        <v>-0.17455768565363056</v>
      </c>
      <c r="AM474" s="59">
        <v>435</v>
      </c>
      <c r="AN474" s="59" t="s">
        <v>12734</v>
      </c>
      <c r="AO474" s="54">
        <v>7.7314063767477226</v>
      </c>
      <c r="AP474" s="54">
        <v>-7.9059640624013534</v>
      </c>
      <c r="AQ474" s="77">
        <v>435</v>
      </c>
      <c r="AR474" s="54">
        <v>0</v>
      </c>
      <c r="AS474" s="60">
        <v>-10.548096411672402</v>
      </c>
      <c r="AT474" s="54"/>
      <c r="AU474" s="54">
        <v>0</v>
      </c>
      <c r="AV474" s="60">
        <v>0</v>
      </c>
      <c r="AW474" s="114">
        <v>0</v>
      </c>
      <c r="AX474" s="172">
        <v>837</v>
      </c>
      <c r="AY474" s="114">
        <v>0</v>
      </c>
      <c r="AZ474" s="165">
        <v>0</v>
      </c>
      <c r="BA474" s="165">
        <v>0</v>
      </c>
      <c r="BB474" s="73"/>
    </row>
    <row r="475" spans="1:54">
      <c r="A475" s="185" t="s">
        <v>12408</v>
      </c>
      <c r="B475" s="33" t="s">
        <v>12409</v>
      </c>
      <c r="C475" s="33" t="s">
        <v>4470</v>
      </c>
      <c r="D475" s="122" t="s">
        <v>10790</v>
      </c>
      <c r="E475" s="33" t="s">
        <v>1385</v>
      </c>
      <c r="F475" s="1" t="s">
        <v>6289</v>
      </c>
      <c r="G475" s="1" t="s">
        <v>1367</v>
      </c>
      <c r="H475" s="1">
        <v>6576</v>
      </c>
      <c r="I475" s="1" t="s">
        <v>12410</v>
      </c>
      <c r="J475" s="1">
        <v>0</v>
      </c>
      <c r="K475" s="1" t="s">
        <v>12978</v>
      </c>
      <c r="L475" s="176">
        <v>0</v>
      </c>
      <c r="M475" s="176">
        <v>0</v>
      </c>
      <c r="N475" s="68">
        <v>0</v>
      </c>
      <c r="O475" s="68">
        <v>0</v>
      </c>
      <c r="P475" s="68">
        <v>0</v>
      </c>
      <c r="Q475" s="68">
        <v>0</v>
      </c>
      <c r="R475" s="68">
        <v>0</v>
      </c>
      <c r="S475" s="68">
        <v>0</v>
      </c>
      <c r="T475" s="68">
        <v>0</v>
      </c>
      <c r="U475" s="68">
        <v>0</v>
      </c>
      <c r="V475" s="68">
        <v>0</v>
      </c>
      <c r="W475" s="68">
        <v>0</v>
      </c>
      <c r="X475" s="68">
        <v>0</v>
      </c>
      <c r="Y475" s="68">
        <v>0</v>
      </c>
      <c r="Z475" s="5">
        <v>0</v>
      </c>
      <c r="AA475" s="5">
        <v>0</v>
      </c>
      <c r="AB475" s="27">
        <v>0</v>
      </c>
      <c r="AC475" s="27">
        <v>0</v>
      </c>
      <c r="AD475" s="27">
        <v>0</v>
      </c>
      <c r="AE475" s="27">
        <v>0</v>
      </c>
      <c r="AF475" s="27">
        <v>0</v>
      </c>
      <c r="AG475" s="27">
        <v>0</v>
      </c>
      <c r="AH475" s="5">
        <v>7.5467316846626609E-2</v>
      </c>
      <c r="AI475" s="5">
        <v>-0.25002500250025717</v>
      </c>
      <c r="AJ475" s="27">
        <v>-0.17455768565363056</v>
      </c>
      <c r="AK475" s="97">
        <v>435</v>
      </c>
      <c r="AL475" s="27">
        <v>-0.17455768565363056</v>
      </c>
      <c r="AM475" s="28">
        <v>435</v>
      </c>
      <c r="AN475" s="28" t="s">
        <v>12734</v>
      </c>
      <c r="AO475" s="27">
        <v>7.7314063767477226</v>
      </c>
      <c r="AP475" s="27">
        <v>-7.9059640624013534</v>
      </c>
      <c r="AQ475" s="97">
        <v>435</v>
      </c>
      <c r="AR475" s="27">
        <v>0</v>
      </c>
      <c r="AS475" s="43">
        <v>-10.548096411672402</v>
      </c>
      <c r="AT475" s="27"/>
      <c r="AU475" s="27">
        <v>0</v>
      </c>
      <c r="AV475" s="43">
        <v>0</v>
      </c>
      <c r="AW475" s="114">
        <v>0</v>
      </c>
      <c r="AX475" s="172">
        <v>837</v>
      </c>
      <c r="AY475" s="114">
        <v>0</v>
      </c>
      <c r="AZ475" s="165">
        <v>0</v>
      </c>
      <c r="BA475" s="165">
        <v>0</v>
      </c>
      <c r="BB475" s="73"/>
    </row>
    <row r="476" spans="1:54">
      <c r="A476" s="185" t="s">
        <v>12408</v>
      </c>
      <c r="B476" s="33" t="s">
        <v>12409</v>
      </c>
      <c r="C476" s="33" t="s">
        <v>4470</v>
      </c>
      <c r="D476" s="122" t="s">
        <v>10790</v>
      </c>
      <c r="E476" s="33" t="s">
        <v>1385</v>
      </c>
      <c r="F476" s="1" t="s">
        <v>6289</v>
      </c>
      <c r="G476" s="1" t="s">
        <v>1367</v>
      </c>
      <c r="H476" s="26">
        <v>6576</v>
      </c>
      <c r="I476" s="26" t="s">
        <v>12410</v>
      </c>
      <c r="J476" s="26">
        <v>0</v>
      </c>
      <c r="K476" s="26" t="s">
        <v>12978</v>
      </c>
      <c r="L476" s="177">
        <v>0</v>
      </c>
      <c r="M476" s="177">
        <v>0</v>
      </c>
      <c r="N476" s="68">
        <v>0</v>
      </c>
      <c r="O476" s="68">
        <v>0</v>
      </c>
      <c r="P476" s="68">
        <v>0</v>
      </c>
      <c r="Q476" s="97">
        <v>0</v>
      </c>
      <c r="R476" s="97">
        <v>0</v>
      </c>
      <c r="S476" s="97">
        <v>0</v>
      </c>
      <c r="T476" s="97">
        <v>0</v>
      </c>
      <c r="U476" s="97">
        <v>0</v>
      </c>
      <c r="V476" s="97">
        <v>0</v>
      </c>
      <c r="W476" s="97">
        <v>0</v>
      </c>
      <c r="X476" s="97">
        <v>0</v>
      </c>
      <c r="Y476" s="97">
        <v>0</v>
      </c>
      <c r="Z476" s="27">
        <v>0</v>
      </c>
      <c r="AA476" s="27">
        <v>0</v>
      </c>
      <c r="AB476" s="27">
        <v>0</v>
      </c>
      <c r="AC476" s="27">
        <v>0</v>
      </c>
      <c r="AD476" s="27">
        <v>0</v>
      </c>
      <c r="AE476" s="27">
        <v>0</v>
      </c>
      <c r="AF476" s="27">
        <v>0</v>
      </c>
      <c r="AG476" s="27">
        <v>0</v>
      </c>
      <c r="AH476" s="27">
        <v>7.5467316846626609E-2</v>
      </c>
      <c r="AI476" s="27">
        <v>-0.25002500250025717</v>
      </c>
      <c r="AJ476" s="27">
        <v>-0.17455768565363056</v>
      </c>
      <c r="AK476" s="97">
        <v>435</v>
      </c>
      <c r="AL476" s="27">
        <v>-0.17455768565363056</v>
      </c>
      <c r="AM476" s="28">
        <v>435</v>
      </c>
      <c r="AN476" s="28" t="s">
        <v>12734</v>
      </c>
      <c r="AO476" s="27">
        <v>7.7314063767477226</v>
      </c>
      <c r="AP476" s="27">
        <v>-7.9059640624013534</v>
      </c>
      <c r="AQ476" s="97">
        <v>435</v>
      </c>
      <c r="AR476" s="27">
        <v>0</v>
      </c>
      <c r="AS476" s="43">
        <v>-10.548096411672402</v>
      </c>
      <c r="AT476" s="27"/>
      <c r="AU476" s="27">
        <v>0</v>
      </c>
      <c r="AV476" s="43">
        <v>0</v>
      </c>
      <c r="AW476" s="114">
        <v>0</v>
      </c>
      <c r="AX476" s="172">
        <v>837</v>
      </c>
      <c r="AY476" s="114">
        <v>0</v>
      </c>
      <c r="AZ476" s="165">
        <v>0</v>
      </c>
      <c r="BA476" s="165">
        <v>0</v>
      </c>
      <c r="BB476" s="105"/>
    </row>
    <row r="477" spans="1:54">
      <c r="A477" s="221" t="s">
        <v>10134</v>
      </c>
      <c r="B477" s="1" t="s">
        <v>10135</v>
      </c>
      <c r="C477" s="1" t="s">
        <v>4675</v>
      </c>
      <c r="D477" s="122" t="s">
        <v>8441</v>
      </c>
      <c r="E477" s="1" t="s">
        <v>1412</v>
      </c>
      <c r="F477" s="1" t="s">
        <v>6289</v>
      </c>
      <c r="G477" s="1" t="s">
        <v>1367</v>
      </c>
      <c r="H477" s="225">
        <v>13942</v>
      </c>
      <c r="I477" s="225" t="s">
        <v>8911</v>
      </c>
      <c r="J477" s="261" t="e">
        <v>#VALUE!</v>
      </c>
      <c r="K477" s="261" t="s">
        <v>10136</v>
      </c>
      <c r="L477" s="177">
        <v>0</v>
      </c>
      <c r="M477" s="177">
        <v>0</v>
      </c>
      <c r="N477" s="230">
        <v>0</v>
      </c>
      <c r="O477" s="97">
        <v>0</v>
      </c>
      <c r="P477" s="97">
        <v>0</v>
      </c>
      <c r="Q477" s="230">
        <v>0</v>
      </c>
      <c r="R477" s="97">
        <v>0</v>
      </c>
      <c r="S477" s="97">
        <v>0</v>
      </c>
      <c r="T477" s="230">
        <v>0</v>
      </c>
      <c r="U477" s="230">
        <v>0</v>
      </c>
      <c r="V477" s="230">
        <v>0</v>
      </c>
      <c r="W477" s="230">
        <v>0</v>
      </c>
      <c r="X477" s="230">
        <v>0</v>
      </c>
      <c r="Y477" s="230">
        <v>0</v>
      </c>
      <c r="Z477" s="233">
        <v>0</v>
      </c>
      <c r="AA477" s="233">
        <v>0</v>
      </c>
      <c r="AB477" s="233">
        <v>0</v>
      </c>
      <c r="AC477" s="267">
        <v>0</v>
      </c>
      <c r="AD477" s="233">
        <v>0</v>
      </c>
      <c r="AE477" s="267">
        <v>0</v>
      </c>
      <c r="AF477" s="267">
        <v>0</v>
      </c>
      <c r="AG477" s="233">
        <v>0</v>
      </c>
      <c r="AH477" s="233">
        <v>7.5467316846626609E-2</v>
      </c>
      <c r="AI477" s="233">
        <v>-0.25002500250025717</v>
      </c>
      <c r="AJ477" s="237">
        <v>-0.17455768565363056</v>
      </c>
      <c r="AK477" s="268">
        <v>435</v>
      </c>
      <c r="AL477" s="269">
        <v>-0.17455768565363056</v>
      </c>
      <c r="AM477" s="270">
        <v>435</v>
      </c>
      <c r="AN477" s="277" t="s">
        <v>12734</v>
      </c>
      <c r="AO477" s="233">
        <v>7.7314063767477226</v>
      </c>
      <c r="AP477" s="233">
        <v>-7.9059640624013534</v>
      </c>
      <c r="AQ477" s="230">
        <v>435</v>
      </c>
      <c r="AR477" s="233">
        <v>0</v>
      </c>
      <c r="AS477" s="249">
        <v>-10.548096411672402</v>
      </c>
      <c r="AT477" s="233"/>
      <c r="AU477" s="233">
        <v>0</v>
      </c>
      <c r="AV477" s="283">
        <v>0</v>
      </c>
      <c r="AW477" s="289">
        <v>565.33000000000004</v>
      </c>
      <c r="AX477" s="291">
        <v>837</v>
      </c>
      <c r="AY477" s="292">
        <v>-271.66999999999996</v>
      </c>
      <c r="AZ477" s="293">
        <v>516</v>
      </c>
      <c r="BA477" s="293">
        <v>599</v>
      </c>
      <c r="BB477" s="289"/>
    </row>
    <row r="478" spans="1:54">
      <c r="A478" s="185" t="s">
        <v>9342</v>
      </c>
      <c r="B478" s="33" t="s">
        <v>9343</v>
      </c>
      <c r="C478" s="33" t="s">
        <v>3950</v>
      </c>
      <c r="D478" s="122" t="s">
        <v>8513</v>
      </c>
      <c r="E478" s="33" t="s">
        <v>1376</v>
      </c>
      <c r="F478" s="1" t="s">
        <v>3643</v>
      </c>
      <c r="G478" s="1" t="s">
        <v>1367</v>
      </c>
      <c r="H478" s="1">
        <v>13533</v>
      </c>
      <c r="I478" s="1" t="s">
        <v>8976</v>
      </c>
      <c r="J478" s="1" t="e">
        <v>#VALUE!</v>
      </c>
      <c r="K478" s="1" t="s">
        <v>9344</v>
      </c>
      <c r="L478" s="176">
        <v>0</v>
      </c>
      <c r="M478" s="176">
        <v>0</v>
      </c>
      <c r="N478" s="68">
        <v>0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68">
        <v>0</v>
      </c>
      <c r="Y478" s="68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7.5467316846626609E-2</v>
      </c>
      <c r="AI478" s="5">
        <v>-0.25002500250025717</v>
      </c>
      <c r="AJ478" s="5">
        <v>-0.17455768565363056</v>
      </c>
      <c r="AK478" s="68">
        <v>435</v>
      </c>
      <c r="AL478" s="5">
        <v>-0.17455768565363056</v>
      </c>
      <c r="AM478" s="17">
        <v>435</v>
      </c>
      <c r="AN478" s="17" t="s">
        <v>12734</v>
      </c>
      <c r="AO478" s="5">
        <v>7.7314063767477226</v>
      </c>
      <c r="AP478" s="5">
        <v>-7.9059640624013534</v>
      </c>
      <c r="AQ478" s="68">
        <v>435</v>
      </c>
      <c r="AR478" s="14">
        <v>0</v>
      </c>
      <c r="AS478" s="42">
        <v>-10.548096411672402</v>
      </c>
      <c r="AT478" s="19"/>
      <c r="AU478" s="19">
        <v>0</v>
      </c>
      <c r="AV478" s="42">
        <v>0</v>
      </c>
      <c r="AW478" s="114">
        <v>0</v>
      </c>
      <c r="AX478" s="172">
        <v>837</v>
      </c>
      <c r="AY478" s="114">
        <v>0</v>
      </c>
      <c r="AZ478" s="165">
        <v>0</v>
      </c>
      <c r="BA478" s="165">
        <v>0</v>
      </c>
      <c r="BB478" s="73"/>
    </row>
    <row r="479" spans="1:54">
      <c r="A479" s="119" t="s">
        <v>9674</v>
      </c>
      <c r="B479" s="33" t="s">
        <v>4569</v>
      </c>
      <c r="C479" s="33" t="s">
        <v>3925</v>
      </c>
      <c r="D479" s="122" t="s">
        <v>9498</v>
      </c>
      <c r="E479" s="33" t="s">
        <v>1428</v>
      </c>
      <c r="F479" s="115" t="s">
        <v>6289</v>
      </c>
      <c r="G479" s="1" t="s">
        <v>1367</v>
      </c>
      <c r="H479" s="115" t="e">
        <v>#VALUE!</v>
      </c>
      <c r="I479" s="115" t="s">
        <v>9675</v>
      </c>
      <c r="J479" s="115" t="e">
        <v>#VALUE!</v>
      </c>
      <c r="K479" s="115" t="s">
        <v>9676</v>
      </c>
      <c r="L479" s="178">
        <v>0</v>
      </c>
      <c r="M479" s="178">
        <v>0</v>
      </c>
      <c r="N479" s="116">
        <v>0</v>
      </c>
      <c r="O479" s="116">
        <v>0</v>
      </c>
      <c r="P479" s="116">
        <v>0</v>
      </c>
      <c r="Q479" s="116">
        <v>0</v>
      </c>
      <c r="R479" s="116">
        <v>0</v>
      </c>
      <c r="S479" s="116">
        <v>0</v>
      </c>
      <c r="T479" s="116">
        <v>0</v>
      </c>
      <c r="U479" s="116">
        <v>0</v>
      </c>
      <c r="V479" s="116">
        <v>0</v>
      </c>
      <c r="W479" s="116">
        <v>0</v>
      </c>
      <c r="X479" s="116">
        <v>0</v>
      </c>
      <c r="Y479" s="116">
        <v>0</v>
      </c>
      <c r="Z479" s="117">
        <v>0</v>
      </c>
      <c r="AA479" s="117">
        <v>0</v>
      </c>
      <c r="AB479" s="117">
        <v>0</v>
      </c>
      <c r="AC479" s="117">
        <v>0</v>
      </c>
      <c r="AD479" s="117">
        <v>0</v>
      </c>
      <c r="AE479" s="117">
        <v>0</v>
      </c>
      <c r="AF479" s="117">
        <v>0</v>
      </c>
      <c r="AG479" s="117">
        <v>0</v>
      </c>
      <c r="AH479" s="117">
        <v>7.5467316846626609E-2</v>
      </c>
      <c r="AI479" s="117">
        <v>-0.25002500250025717</v>
      </c>
      <c r="AJ479" s="117">
        <v>-0.17455768565363056</v>
      </c>
      <c r="AK479" s="116">
        <v>435</v>
      </c>
      <c r="AL479" s="117">
        <v>-0.17455768565363056</v>
      </c>
      <c r="AM479" s="120">
        <v>435</v>
      </c>
      <c r="AN479" s="120" t="s">
        <v>12734</v>
      </c>
      <c r="AO479" s="34">
        <v>7.7314063767477226</v>
      </c>
      <c r="AP479" s="117">
        <v>-7.9059640624013534</v>
      </c>
      <c r="AQ479" s="116">
        <v>435</v>
      </c>
      <c r="AR479" s="117">
        <v>0</v>
      </c>
      <c r="AS479" s="118">
        <v>-10.548096411672402</v>
      </c>
      <c r="AT479" s="117"/>
      <c r="AU479" s="117">
        <v>0</v>
      </c>
      <c r="AV479" s="118">
        <v>0</v>
      </c>
      <c r="AW479" s="121">
        <v>513</v>
      </c>
      <c r="AX479" s="173">
        <v>837</v>
      </c>
      <c r="AY479" s="121">
        <v>-324</v>
      </c>
      <c r="AZ479" s="166">
        <v>369</v>
      </c>
      <c r="BA479" s="166">
        <v>655</v>
      </c>
      <c r="BB479" s="121"/>
    </row>
    <row r="480" spans="1:54">
      <c r="A480" s="221" t="s">
        <v>9430</v>
      </c>
      <c r="B480" s="1" t="s">
        <v>9431</v>
      </c>
      <c r="C480" s="1" t="s">
        <v>3946</v>
      </c>
      <c r="D480" s="122" t="s">
        <v>8359</v>
      </c>
      <c r="E480" s="1" t="s">
        <v>1414</v>
      </c>
      <c r="F480" s="1" t="s">
        <v>3643</v>
      </c>
      <c r="G480" s="1" t="s">
        <v>1367</v>
      </c>
      <c r="H480" s="225">
        <v>14706</v>
      </c>
      <c r="I480" s="225" t="s">
        <v>10192</v>
      </c>
      <c r="J480" s="261" t="e">
        <v>#VALUE!</v>
      </c>
      <c r="K480" s="261" t="s">
        <v>9432</v>
      </c>
      <c r="L480" s="177">
        <v>0</v>
      </c>
      <c r="M480" s="177">
        <v>0</v>
      </c>
      <c r="N480" s="230">
        <v>0</v>
      </c>
      <c r="O480" s="97">
        <v>0</v>
      </c>
      <c r="P480" s="97">
        <v>0</v>
      </c>
      <c r="Q480" s="230">
        <v>0</v>
      </c>
      <c r="R480" s="97">
        <v>0</v>
      </c>
      <c r="S480" s="97">
        <v>0</v>
      </c>
      <c r="T480" s="230">
        <v>0</v>
      </c>
      <c r="U480" s="230">
        <v>0</v>
      </c>
      <c r="V480" s="230">
        <v>0</v>
      </c>
      <c r="W480" s="230">
        <v>0</v>
      </c>
      <c r="X480" s="230">
        <v>0</v>
      </c>
      <c r="Y480" s="230">
        <v>0</v>
      </c>
      <c r="Z480" s="233">
        <v>0</v>
      </c>
      <c r="AA480" s="233">
        <v>0</v>
      </c>
      <c r="AB480" s="233">
        <v>0</v>
      </c>
      <c r="AC480" s="267">
        <v>0</v>
      </c>
      <c r="AD480" s="233">
        <v>0</v>
      </c>
      <c r="AE480" s="267">
        <v>0</v>
      </c>
      <c r="AF480" s="267">
        <v>0</v>
      </c>
      <c r="AG480" s="233">
        <v>0</v>
      </c>
      <c r="AH480" s="233">
        <v>7.5467316846626609E-2</v>
      </c>
      <c r="AI480" s="233">
        <v>-0.25002500250025717</v>
      </c>
      <c r="AJ480" s="237">
        <v>-0.17455768565363056</v>
      </c>
      <c r="AK480" s="268">
        <v>435</v>
      </c>
      <c r="AL480" s="269">
        <v>-0.17455768565363056</v>
      </c>
      <c r="AM480" s="270">
        <v>435</v>
      </c>
      <c r="AN480" s="277" t="s">
        <v>12734</v>
      </c>
      <c r="AO480" s="233">
        <v>7.7314063767477226</v>
      </c>
      <c r="AP480" s="233">
        <v>-7.9059640624013534</v>
      </c>
      <c r="AQ480" s="230">
        <v>435</v>
      </c>
      <c r="AR480" s="233">
        <v>0</v>
      </c>
      <c r="AS480" s="249">
        <v>-10.548096411672402</v>
      </c>
      <c r="AT480" s="233"/>
      <c r="AU480" s="233">
        <v>0</v>
      </c>
      <c r="AV480" s="283">
        <v>0</v>
      </c>
      <c r="AW480" s="289">
        <v>0</v>
      </c>
      <c r="AX480" s="291">
        <v>837</v>
      </c>
      <c r="AY480" s="292">
        <v>0</v>
      </c>
      <c r="AZ480" s="293">
        <v>0</v>
      </c>
      <c r="BA480" s="293">
        <v>0</v>
      </c>
      <c r="BB480" s="289"/>
    </row>
    <row r="481" spans="1:54">
      <c r="A481" t="s">
        <v>2588</v>
      </c>
      <c r="B481" s="33" t="s">
        <v>5131</v>
      </c>
      <c r="C481" s="33" t="s">
        <v>3950</v>
      </c>
      <c r="D481" s="122" t="s">
        <v>1340</v>
      </c>
      <c r="E481" s="33" t="s">
        <v>2665</v>
      </c>
      <c r="F481" s="1" t="s">
        <v>2665</v>
      </c>
      <c r="G481" s="1" t="s">
        <v>1367</v>
      </c>
      <c r="H481" s="26">
        <v>7853</v>
      </c>
      <c r="I481" s="26" t="s">
        <v>7796</v>
      </c>
      <c r="J481" s="26" t="e">
        <v>#VALUE!</v>
      </c>
      <c r="K481" s="26" t="s">
        <v>5721</v>
      </c>
      <c r="L481" s="177">
        <v>0</v>
      </c>
      <c r="M481" s="177">
        <v>0</v>
      </c>
      <c r="N481" s="68">
        <v>0</v>
      </c>
      <c r="O481" s="68">
        <v>0</v>
      </c>
      <c r="P481" s="68">
        <v>0</v>
      </c>
      <c r="Q481" s="97">
        <v>0</v>
      </c>
      <c r="R481" s="97">
        <v>0</v>
      </c>
      <c r="S481" s="97">
        <v>0</v>
      </c>
      <c r="T481" s="97">
        <v>0</v>
      </c>
      <c r="U481" s="97">
        <v>0</v>
      </c>
      <c r="V481" s="97">
        <v>0</v>
      </c>
      <c r="W481" s="97">
        <v>0</v>
      </c>
      <c r="X481" s="97">
        <v>0</v>
      </c>
      <c r="Y481" s="97">
        <v>0</v>
      </c>
      <c r="Z481" s="27">
        <v>0</v>
      </c>
      <c r="AA481" s="27">
        <v>0</v>
      </c>
      <c r="AB481" s="27">
        <v>0</v>
      </c>
      <c r="AC481" s="27">
        <v>0</v>
      </c>
      <c r="AD481" s="27">
        <v>0</v>
      </c>
      <c r="AE481" s="27">
        <v>0</v>
      </c>
      <c r="AF481" s="27">
        <v>0</v>
      </c>
      <c r="AG481" s="27">
        <v>0</v>
      </c>
      <c r="AH481" s="27">
        <v>7.5467316846626609E-2</v>
      </c>
      <c r="AI481" s="27">
        <v>-0.25002500250025717</v>
      </c>
      <c r="AJ481" s="27">
        <v>-0.17455768565363056</v>
      </c>
      <c r="AK481" s="97">
        <v>435</v>
      </c>
      <c r="AL481" s="27">
        <v>-0.17455768565363056</v>
      </c>
      <c r="AM481" s="28">
        <v>435</v>
      </c>
      <c r="AN481" s="28" t="s">
        <v>12734</v>
      </c>
      <c r="AO481" s="27">
        <v>7.7314063767477226</v>
      </c>
      <c r="AP481" s="27">
        <v>-7.9059640624013534</v>
      </c>
      <c r="AQ481" s="97">
        <v>435</v>
      </c>
      <c r="AR481" s="27">
        <v>0</v>
      </c>
      <c r="AS481" s="43">
        <v>-10.548096411672402</v>
      </c>
      <c r="AT481" s="27"/>
      <c r="AU481" s="27">
        <v>0</v>
      </c>
      <c r="AV481" s="42">
        <v>0</v>
      </c>
      <c r="AW481" s="114">
        <v>0</v>
      </c>
      <c r="AX481" s="172">
        <v>837</v>
      </c>
      <c r="AY481" s="114">
        <v>0</v>
      </c>
      <c r="AZ481" s="165">
        <v>0</v>
      </c>
      <c r="BA481" s="165">
        <v>0</v>
      </c>
      <c r="BB481" s="105"/>
    </row>
    <row r="482" spans="1:54">
      <c r="A482" s="221" t="s">
        <v>2865</v>
      </c>
      <c r="B482" s="1" t="s">
        <v>5519</v>
      </c>
      <c r="C482" s="1" t="s">
        <v>4856</v>
      </c>
      <c r="D482" s="122" t="s">
        <v>1059</v>
      </c>
      <c r="E482" s="1" t="s">
        <v>2665</v>
      </c>
      <c r="F482" s="1" t="s">
        <v>2665</v>
      </c>
      <c r="G482" s="1" t="s">
        <v>1367</v>
      </c>
      <c r="H482" s="225">
        <v>13046</v>
      </c>
      <c r="I482" s="225" t="s">
        <v>6878</v>
      </c>
      <c r="J482" s="261" t="e">
        <v>#VALUE!</v>
      </c>
      <c r="K482" s="261" t="s">
        <v>3875</v>
      </c>
      <c r="L482" s="177">
        <v>0</v>
      </c>
      <c r="M482" s="177">
        <v>0</v>
      </c>
      <c r="N482" s="230">
        <v>0</v>
      </c>
      <c r="O482" s="97">
        <v>0</v>
      </c>
      <c r="P482" s="97">
        <v>0</v>
      </c>
      <c r="Q482" s="230">
        <v>0</v>
      </c>
      <c r="R482" s="97">
        <v>0</v>
      </c>
      <c r="S482" s="97">
        <v>0</v>
      </c>
      <c r="T482" s="230">
        <v>0</v>
      </c>
      <c r="U482" s="230">
        <v>0</v>
      </c>
      <c r="V482" s="230">
        <v>0</v>
      </c>
      <c r="W482" s="230">
        <v>0</v>
      </c>
      <c r="X482" s="230">
        <v>0</v>
      </c>
      <c r="Y482" s="230">
        <v>0</v>
      </c>
      <c r="Z482" s="233">
        <v>0</v>
      </c>
      <c r="AA482" s="233">
        <v>0</v>
      </c>
      <c r="AB482" s="233">
        <v>0</v>
      </c>
      <c r="AC482" s="267">
        <v>0</v>
      </c>
      <c r="AD482" s="233">
        <v>0</v>
      </c>
      <c r="AE482" s="267">
        <v>0</v>
      </c>
      <c r="AF482" s="267">
        <v>0</v>
      </c>
      <c r="AG482" s="233">
        <v>0</v>
      </c>
      <c r="AH482" s="233">
        <v>7.5467316846626609E-2</v>
      </c>
      <c r="AI482" s="233">
        <v>-0.25002500250025717</v>
      </c>
      <c r="AJ482" s="237">
        <v>-0.17455768565363056</v>
      </c>
      <c r="AK482" s="268">
        <v>435</v>
      </c>
      <c r="AL482" s="269">
        <v>-0.17455768565363056</v>
      </c>
      <c r="AM482" s="270">
        <v>435</v>
      </c>
      <c r="AN482" s="277" t="s">
        <v>12734</v>
      </c>
      <c r="AO482" s="233">
        <v>7.7314063767477226</v>
      </c>
      <c r="AP482" s="233">
        <v>-7.9059640624013534</v>
      </c>
      <c r="AQ482" s="230">
        <v>435</v>
      </c>
      <c r="AR482" s="233">
        <v>0</v>
      </c>
      <c r="AS482" s="249">
        <v>-10.548096411672402</v>
      </c>
      <c r="AT482" s="233"/>
      <c r="AU482" s="233">
        <v>0</v>
      </c>
      <c r="AV482" s="283">
        <v>0</v>
      </c>
      <c r="AW482" s="289">
        <v>0</v>
      </c>
      <c r="AX482" s="291">
        <v>837</v>
      </c>
      <c r="AY482" s="292">
        <v>0</v>
      </c>
      <c r="AZ482" s="293">
        <v>0</v>
      </c>
      <c r="BA482" s="293">
        <v>0</v>
      </c>
      <c r="BB482" s="289"/>
    </row>
    <row r="483" spans="1:54">
      <c r="A483" s="221" t="s">
        <v>12362</v>
      </c>
      <c r="B483" s="1" t="s">
        <v>4735</v>
      </c>
      <c r="C483" s="1" t="s">
        <v>12364</v>
      </c>
      <c r="D483" s="122" t="s">
        <v>12363</v>
      </c>
      <c r="E483" s="1" t="s">
        <v>1371</v>
      </c>
      <c r="F483" s="1" t="s">
        <v>6289</v>
      </c>
      <c r="G483" s="1" t="s">
        <v>1367</v>
      </c>
      <c r="H483" s="225" t="e">
        <v>#VALUE!</v>
      </c>
      <c r="I483" s="225" t="s">
        <v>12365</v>
      </c>
      <c r="J483" s="261" t="e">
        <v>#VALUE!</v>
      </c>
      <c r="K483" s="261" t="s">
        <v>12366</v>
      </c>
      <c r="L483" s="177">
        <v>0</v>
      </c>
      <c r="M483" s="177">
        <v>0</v>
      </c>
      <c r="N483" s="230">
        <v>0</v>
      </c>
      <c r="O483" s="97">
        <v>0</v>
      </c>
      <c r="P483" s="97">
        <v>0</v>
      </c>
      <c r="Q483" s="230">
        <v>0</v>
      </c>
      <c r="R483" s="97">
        <v>0</v>
      </c>
      <c r="S483" s="97">
        <v>0</v>
      </c>
      <c r="T483" s="230">
        <v>0</v>
      </c>
      <c r="U483" s="230">
        <v>0</v>
      </c>
      <c r="V483" s="230">
        <v>0</v>
      </c>
      <c r="W483" s="230">
        <v>0</v>
      </c>
      <c r="X483" s="230">
        <v>0</v>
      </c>
      <c r="Y483" s="230">
        <v>0</v>
      </c>
      <c r="Z483" s="233">
        <v>0</v>
      </c>
      <c r="AA483" s="233">
        <v>0</v>
      </c>
      <c r="AB483" s="233">
        <v>0</v>
      </c>
      <c r="AC483" s="267">
        <v>0</v>
      </c>
      <c r="AD483" s="233">
        <v>0</v>
      </c>
      <c r="AE483" s="267">
        <v>0</v>
      </c>
      <c r="AF483" s="267">
        <v>0</v>
      </c>
      <c r="AG483" s="233">
        <v>0</v>
      </c>
      <c r="AH483" s="233">
        <v>7.5467316846626609E-2</v>
      </c>
      <c r="AI483" s="233">
        <v>-0.25002500250025717</v>
      </c>
      <c r="AJ483" s="237">
        <v>-0.17455768565363056</v>
      </c>
      <c r="AK483" s="268">
        <v>435</v>
      </c>
      <c r="AL483" s="269">
        <v>-0.17455768565363056</v>
      </c>
      <c r="AM483" s="270">
        <v>435</v>
      </c>
      <c r="AN483" s="277" t="s">
        <v>12734</v>
      </c>
      <c r="AO483" s="233">
        <v>7.7314063767477226</v>
      </c>
      <c r="AP483" s="233">
        <v>-7.9059640624013534</v>
      </c>
      <c r="AQ483" s="230">
        <v>435</v>
      </c>
      <c r="AR483" s="233">
        <v>0</v>
      </c>
      <c r="AS483" s="249">
        <v>-10.548096411672402</v>
      </c>
      <c r="AT483" s="233"/>
      <c r="AU483" s="233">
        <v>0</v>
      </c>
      <c r="AV483" s="283">
        <v>0</v>
      </c>
      <c r="AW483" s="289">
        <v>0</v>
      </c>
      <c r="AX483" s="291">
        <v>837</v>
      </c>
      <c r="AY483" s="292">
        <v>0</v>
      </c>
      <c r="AZ483" s="293">
        <v>0</v>
      </c>
      <c r="BA483" s="293">
        <v>0</v>
      </c>
      <c r="BB483" s="289"/>
    </row>
    <row r="484" spans="1:54">
      <c r="A484" s="185" t="s">
        <v>9086</v>
      </c>
      <c r="B484" s="33" t="s">
        <v>9088</v>
      </c>
      <c r="C484" s="33" t="s">
        <v>9087</v>
      </c>
      <c r="D484" s="122" t="s">
        <v>8397</v>
      </c>
      <c r="E484" s="33" t="s">
        <v>1471</v>
      </c>
      <c r="F484" s="1" t="s">
        <v>6289</v>
      </c>
      <c r="G484" s="1" t="s">
        <v>1367</v>
      </c>
      <c r="H484" s="1">
        <v>15051</v>
      </c>
      <c r="I484" s="1" t="s">
        <v>8398</v>
      </c>
      <c r="J484" s="1" t="e">
        <v>#VALUE!</v>
      </c>
      <c r="K484" s="1" t="s">
        <v>9089</v>
      </c>
      <c r="L484" s="176">
        <v>0</v>
      </c>
      <c r="M484" s="176">
        <v>0</v>
      </c>
      <c r="N484" s="68">
        <v>0</v>
      </c>
      <c r="O484" s="68">
        <v>0</v>
      </c>
      <c r="P484" s="68">
        <v>0</v>
      </c>
      <c r="Q484" s="68">
        <v>0</v>
      </c>
      <c r="R484" s="68">
        <v>0</v>
      </c>
      <c r="S484" s="68">
        <v>0</v>
      </c>
      <c r="T484" s="68">
        <v>0</v>
      </c>
      <c r="U484" s="68">
        <v>0</v>
      </c>
      <c r="V484" s="68">
        <v>0</v>
      </c>
      <c r="W484" s="68">
        <v>0</v>
      </c>
      <c r="X484" s="68">
        <v>0</v>
      </c>
      <c r="Y484" s="68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7.5467316846626609E-2</v>
      </c>
      <c r="AI484" s="5">
        <v>-0.25002500250025717</v>
      </c>
      <c r="AJ484" s="5">
        <v>-0.17455768565363056</v>
      </c>
      <c r="AK484" s="68">
        <v>435</v>
      </c>
      <c r="AL484" s="5">
        <v>-0.17455768565363056</v>
      </c>
      <c r="AM484" s="17">
        <v>435</v>
      </c>
      <c r="AN484" s="17" t="s">
        <v>12734</v>
      </c>
      <c r="AO484" s="5">
        <v>7.7314063767477226</v>
      </c>
      <c r="AP484" s="5">
        <v>-7.9059640624013534</v>
      </c>
      <c r="AQ484" s="68">
        <v>435</v>
      </c>
      <c r="AR484" s="14">
        <v>0</v>
      </c>
      <c r="AS484" s="42">
        <v>-10.548096411672402</v>
      </c>
      <c r="AT484" s="19"/>
      <c r="AU484" s="19">
        <v>0</v>
      </c>
      <c r="AV484" s="42">
        <v>0</v>
      </c>
      <c r="AW484" s="114">
        <v>0</v>
      </c>
      <c r="AX484" s="172">
        <v>837</v>
      </c>
      <c r="AY484" s="114">
        <v>0</v>
      </c>
      <c r="AZ484" s="165">
        <v>0</v>
      </c>
      <c r="BA484" s="165">
        <v>0</v>
      </c>
      <c r="BB484" s="73"/>
    </row>
    <row r="485" spans="1:54">
      <c r="A485" s="221" t="s">
        <v>10296</v>
      </c>
      <c r="B485" s="1" t="s">
        <v>10297</v>
      </c>
      <c r="C485" s="1" t="s">
        <v>4034</v>
      </c>
      <c r="D485" s="122" t="s">
        <v>8403</v>
      </c>
      <c r="E485" s="1" t="s">
        <v>2665</v>
      </c>
      <c r="F485" s="1" t="s">
        <v>2665</v>
      </c>
      <c r="G485" s="1" t="s">
        <v>1367</v>
      </c>
      <c r="H485" s="225">
        <v>13293</v>
      </c>
      <c r="I485" s="225" t="s">
        <v>8404</v>
      </c>
      <c r="J485" s="261" t="e">
        <v>#VALUE!</v>
      </c>
      <c r="K485" s="261" t="s">
        <v>10298</v>
      </c>
      <c r="L485" s="177">
        <v>0</v>
      </c>
      <c r="M485" s="177">
        <v>0</v>
      </c>
      <c r="N485" s="230">
        <v>0</v>
      </c>
      <c r="O485" s="97">
        <v>0</v>
      </c>
      <c r="P485" s="97">
        <v>0</v>
      </c>
      <c r="Q485" s="230">
        <v>0</v>
      </c>
      <c r="R485" s="97">
        <v>0</v>
      </c>
      <c r="S485" s="97">
        <v>0</v>
      </c>
      <c r="T485" s="230">
        <v>0</v>
      </c>
      <c r="U485" s="230">
        <v>0</v>
      </c>
      <c r="V485" s="230">
        <v>0</v>
      </c>
      <c r="W485" s="230">
        <v>0</v>
      </c>
      <c r="X485" s="230">
        <v>0</v>
      </c>
      <c r="Y485" s="230">
        <v>0</v>
      </c>
      <c r="Z485" s="233">
        <v>0</v>
      </c>
      <c r="AA485" s="233">
        <v>0</v>
      </c>
      <c r="AB485" s="233">
        <v>0</v>
      </c>
      <c r="AC485" s="267">
        <v>0</v>
      </c>
      <c r="AD485" s="233">
        <v>0</v>
      </c>
      <c r="AE485" s="267">
        <v>0</v>
      </c>
      <c r="AF485" s="267">
        <v>0</v>
      </c>
      <c r="AG485" s="233">
        <v>0</v>
      </c>
      <c r="AH485" s="233">
        <v>7.5467316846626609E-2</v>
      </c>
      <c r="AI485" s="233">
        <v>-0.25002500250025717</v>
      </c>
      <c r="AJ485" s="237">
        <v>-0.17455768565363056</v>
      </c>
      <c r="AK485" s="268">
        <v>435</v>
      </c>
      <c r="AL485" s="269">
        <v>-0.17455768565363056</v>
      </c>
      <c r="AM485" s="270">
        <v>435</v>
      </c>
      <c r="AN485" s="277" t="s">
        <v>12734</v>
      </c>
      <c r="AO485" s="233">
        <v>7.7314063767477226</v>
      </c>
      <c r="AP485" s="233">
        <v>-7.9059640624013534</v>
      </c>
      <c r="AQ485" s="230">
        <v>435</v>
      </c>
      <c r="AR485" s="233">
        <v>0</v>
      </c>
      <c r="AS485" s="249">
        <v>-10.548096411672402</v>
      </c>
      <c r="AT485" s="233"/>
      <c r="AU485" s="233">
        <v>0</v>
      </c>
      <c r="AV485" s="283">
        <v>0</v>
      </c>
      <c r="AW485" s="289">
        <v>0</v>
      </c>
      <c r="AX485" s="291">
        <v>837</v>
      </c>
      <c r="AY485" s="292">
        <v>0</v>
      </c>
      <c r="AZ485" s="293">
        <v>0</v>
      </c>
      <c r="BA485" s="293">
        <v>0</v>
      </c>
      <c r="BB485" s="289"/>
    </row>
    <row r="486" spans="1:54">
      <c r="A486" t="s">
        <v>2008</v>
      </c>
      <c r="B486" s="33" t="s">
        <v>4133</v>
      </c>
      <c r="C486" s="33" t="s">
        <v>5351</v>
      </c>
      <c r="D486" s="122" t="s">
        <v>745</v>
      </c>
      <c r="E486" s="33" t="s">
        <v>2665</v>
      </c>
      <c r="F486" s="1" t="s">
        <v>2665</v>
      </c>
      <c r="G486" s="1" t="s">
        <v>1367</v>
      </c>
      <c r="H486" s="26">
        <v>5525</v>
      </c>
      <c r="I486" s="26" t="s">
        <v>6407</v>
      </c>
      <c r="J486" s="26" t="e">
        <v>#VALUE!</v>
      </c>
      <c r="K486" s="26" t="s">
        <v>3439</v>
      </c>
      <c r="L486" s="177">
        <v>0</v>
      </c>
      <c r="M486" s="177">
        <v>0</v>
      </c>
      <c r="N486" s="68">
        <v>0</v>
      </c>
      <c r="O486" s="68">
        <v>0</v>
      </c>
      <c r="P486" s="68">
        <v>0</v>
      </c>
      <c r="Q486" s="97">
        <v>0</v>
      </c>
      <c r="R486" s="97">
        <v>0</v>
      </c>
      <c r="S486" s="97">
        <v>0</v>
      </c>
      <c r="T486" s="97">
        <v>0</v>
      </c>
      <c r="U486" s="97">
        <v>0</v>
      </c>
      <c r="V486" s="97">
        <v>0</v>
      </c>
      <c r="W486" s="97">
        <v>0</v>
      </c>
      <c r="X486" s="97">
        <v>0</v>
      </c>
      <c r="Y486" s="97">
        <v>0</v>
      </c>
      <c r="Z486" s="27">
        <v>0</v>
      </c>
      <c r="AA486" s="27">
        <v>0</v>
      </c>
      <c r="AB486" s="27">
        <v>0</v>
      </c>
      <c r="AC486" s="27">
        <v>0</v>
      </c>
      <c r="AD486" s="27">
        <v>0</v>
      </c>
      <c r="AE486" s="27">
        <v>0</v>
      </c>
      <c r="AF486" s="27">
        <v>0</v>
      </c>
      <c r="AG486" s="27">
        <v>0</v>
      </c>
      <c r="AH486" s="27">
        <v>7.5467316846626609E-2</v>
      </c>
      <c r="AI486" s="27">
        <v>-0.25002500250025717</v>
      </c>
      <c r="AJ486" s="27">
        <v>-0.17455768565363056</v>
      </c>
      <c r="AK486" s="97">
        <v>435</v>
      </c>
      <c r="AL486" s="27">
        <v>-0.17455768565363056</v>
      </c>
      <c r="AM486" s="28">
        <v>435</v>
      </c>
      <c r="AN486" s="28" t="s">
        <v>12734</v>
      </c>
      <c r="AO486" s="27">
        <v>7.7314063767477226</v>
      </c>
      <c r="AP486" s="27">
        <v>-7.9059640624013534</v>
      </c>
      <c r="AQ486" s="97">
        <v>435</v>
      </c>
      <c r="AR486" s="27">
        <v>0</v>
      </c>
      <c r="AS486" s="43">
        <v>-10.548096411672402</v>
      </c>
      <c r="AT486" s="27"/>
      <c r="AU486" s="27">
        <v>0</v>
      </c>
      <c r="AV486" s="43">
        <v>0</v>
      </c>
      <c r="AW486" s="114">
        <v>0</v>
      </c>
      <c r="AX486" s="172">
        <v>837</v>
      </c>
      <c r="AY486" s="114">
        <v>0</v>
      </c>
      <c r="AZ486" s="165">
        <v>0</v>
      </c>
      <c r="BA486" s="165">
        <v>0</v>
      </c>
      <c r="BB486" s="105"/>
    </row>
    <row r="487" spans="1:54">
      <c r="A487" s="223" t="s">
        <v>12596</v>
      </c>
      <c r="B487" s="33" t="s">
        <v>4094</v>
      </c>
      <c r="C487" s="33" t="s">
        <v>3973</v>
      </c>
      <c r="D487" s="122" t="s">
        <v>10832</v>
      </c>
      <c r="E487" s="33" t="s">
        <v>1428</v>
      </c>
      <c r="F487" s="115" t="s">
        <v>6289</v>
      </c>
      <c r="G487" s="1" t="s">
        <v>1367</v>
      </c>
      <c r="H487" s="115">
        <v>19665</v>
      </c>
      <c r="I487" s="115" t="s">
        <v>12597</v>
      </c>
      <c r="J487" s="115" t="e">
        <v>#VALUE!</v>
      </c>
      <c r="K487" s="115" t="s">
        <v>11400</v>
      </c>
      <c r="L487" s="178">
        <v>0</v>
      </c>
      <c r="M487" s="178">
        <v>0</v>
      </c>
      <c r="N487" s="116">
        <v>0</v>
      </c>
      <c r="O487" s="116">
        <v>0</v>
      </c>
      <c r="P487" s="116">
        <v>0</v>
      </c>
      <c r="Q487" s="116">
        <v>0</v>
      </c>
      <c r="R487" s="116">
        <v>0</v>
      </c>
      <c r="S487" s="116">
        <v>0</v>
      </c>
      <c r="T487" s="116">
        <v>0</v>
      </c>
      <c r="U487" s="116">
        <v>0</v>
      </c>
      <c r="V487" s="116">
        <v>0</v>
      </c>
      <c r="W487" s="116">
        <v>0</v>
      </c>
      <c r="X487" s="116">
        <v>0</v>
      </c>
      <c r="Y487" s="116">
        <v>0</v>
      </c>
      <c r="Z487" s="117">
        <v>0</v>
      </c>
      <c r="AA487" s="117">
        <v>0</v>
      </c>
      <c r="AB487" s="117">
        <v>0</v>
      </c>
      <c r="AC487" s="117">
        <v>0</v>
      </c>
      <c r="AD487" s="117">
        <v>0</v>
      </c>
      <c r="AE487" s="117">
        <v>0</v>
      </c>
      <c r="AF487" s="117">
        <v>0</v>
      </c>
      <c r="AG487" s="117">
        <v>0</v>
      </c>
      <c r="AH487" s="117">
        <v>7.5467316846626609E-2</v>
      </c>
      <c r="AI487" s="117">
        <v>-0.25002500250025717</v>
      </c>
      <c r="AJ487" s="117">
        <v>-0.17455768565363056</v>
      </c>
      <c r="AK487" s="116">
        <v>435</v>
      </c>
      <c r="AL487" s="117">
        <v>-0.17455768565363056</v>
      </c>
      <c r="AM487" s="120">
        <v>435</v>
      </c>
      <c r="AN487" s="120" t="s">
        <v>12734</v>
      </c>
      <c r="AO487" s="34">
        <v>7.7314063767477226</v>
      </c>
      <c r="AP487" s="117">
        <v>-7.9059640624013534</v>
      </c>
      <c r="AQ487" s="116">
        <v>435</v>
      </c>
      <c r="AR487" s="117">
        <v>0</v>
      </c>
      <c r="AS487" s="118">
        <v>-10.548096411672402</v>
      </c>
      <c r="AT487" s="117"/>
      <c r="AU487" s="117">
        <v>0</v>
      </c>
      <c r="AV487" s="118">
        <v>0</v>
      </c>
      <c r="AW487" s="121">
        <v>506.17</v>
      </c>
      <c r="AX487" s="173">
        <v>837</v>
      </c>
      <c r="AY487" s="121">
        <v>-330.83</v>
      </c>
      <c r="AZ487" s="166">
        <v>432</v>
      </c>
      <c r="BA487" s="166">
        <v>678</v>
      </c>
      <c r="BB487" s="121"/>
    </row>
    <row r="488" spans="1:54">
      <c r="A488" s="221" t="s">
        <v>5657</v>
      </c>
      <c r="B488" s="1" t="s">
        <v>5658</v>
      </c>
      <c r="C488" s="1" t="s">
        <v>4833</v>
      </c>
      <c r="D488" s="122" t="s">
        <v>5915</v>
      </c>
      <c r="E488" s="1" t="s">
        <v>1441</v>
      </c>
      <c r="F488" s="1" t="s">
        <v>6289</v>
      </c>
      <c r="G488" s="1" t="s">
        <v>1367</v>
      </c>
      <c r="H488" s="225">
        <v>15514</v>
      </c>
      <c r="I488" s="225" t="s">
        <v>7859</v>
      </c>
      <c r="J488" s="261" t="e">
        <v>#VALUE!</v>
      </c>
      <c r="K488" s="261" t="s">
        <v>5916</v>
      </c>
      <c r="L488" s="177">
        <v>0</v>
      </c>
      <c r="M488" s="177">
        <v>0</v>
      </c>
      <c r="N488" s="230">
        <v>0</v>
      </c>
      <c r="O488" s="97">
        <v>0</v>
      </c>
      <c r="P488" s="97">
        <v>0</v>
      </c>
      <c r="Q488" s="230">
        <v>0</v>
      </c>
      <c r="R488" s="97">
        <v>0</v>
      </c>
      <c r="S488" s="97">
        <v>0</v>
      </c>
      <c r="T488" s="230">
        <v>0</v>
      </c>
      <c r="U488" s="230">
        <v>0</v>
      </c>
      <c r="V488" s="230">
        <v>0</v>
      </c>
      <c r="W488" s="230">
        <v>0</v>
      </c>
      <c r="X488" s="230">
        <v>0</v>
      </c>
      <c r="Y488" s="230">
        <v>0</v>
      </c>
      <c r="Z488" s="233">
        <v>0</v>
      </c>
      <c r="AA488" s="233">
        <v>0</v>
      </c>
      <c r="AB488" s="233">
        <v>0</v>
      </c>
      <c r="AC488" s="267">
        <v>0</v>
      </c>
      <c r="AD488" s="233">
        <v>0</v>
      </c>
      <c r="AE488" s="267">
        <v>0</v>
      </c>
      <c r="AF488" s="267">
        <v>0</v>
      </c>
      <c r="AG488" s="233">
        <v>0</v>
      </c>
      <c r="AH488" s="233">
        <v>7.5467316846626609E-2</v>
      </c>
      <c r="AI488" s="233">
        <v>-0.25002500250025717</v>
      </c>
      <c r="AJ488" s="237">
        <v>-0.17455768565363056</v>
      </c>
      <c r="AK488" s="268">
        <v>435</v>
      </c>
      <c r="AL488" s="269">
        <v>-0.17455768565363056</v>
      </c>
      <c r="AM488" s="270">
        <v>435</v>
      </c>
      <c r="AN488" s="277" t="s">
        <v>12734</v>
      </c>
      <c r="AO488" s="233">
        <v>7.7314063767477226</v>
      </c>
      <c r="AP488" s="233">
        <v>-7.9059640624013534</v>
      </c>
      <c r="AQ488" s="230">
        <v>435</v>
      </c>
      <c r="AR488" s="233">
        <v>0</v>
      </c>
      <c r="AS488" s="249">
        <v>-10.548096411672402</v>
      </c>
      <c r="AT488" s="233"/>
      <c r="AU488" s="233">
        <v>0</v>
      </c>
      <c r="AV488" s="283">
        <v>0</v>
      </c>
      <c r="AW488" s="289">
        <v>0</v>
      </c>
      <c r="AX488" s="291">
        <v>837</v>
      </c>
      <c r="AY488" s="292">
        <v>0</v>
      </c>
      <c r="AZ488" s="293">
        <v>0</v>
      </c>
      <c r="BA488" s="293">
        <v>0</v>
      </c>
      <c r="BB488" s="289"/>
    </row>
    <row r="489" spans="1:54">
      <c r="A489" s="185" t="s">
        <v>9055</v>
      </c>
      <c r="B489" s="33" t="s">
        <v>9056</v>
      </c>
      <c r="C489" s="33" t="s">
        <v>4011</v>
      </c>
      <c r="D489" s="122" t="s">
        <v>8934</v>
      </c>
      <c r="E489" s="33" t="s">
        <v>1407</v>
      </c>
      <c r="F489" s="1" t="s">
        <v>3643</v>
      </c>
      <c r="G489" s="1" t="s">
        <v>1367</v>
      </c>
      <c r="H489" s="1">
        <v>1246</v>
      </c>
      <c r="I489" s="1" t="s">
        <v>8935</v>
      </c>
      <c r="J489" s="1" t="e">
        <v>#VALUE!</v>
      </c>
      <c r="K489" s="1" t="s">
        <v>9057</v>
      </c>
      <c r="L489" s="176">
        <v>0</v>
      </c>
      <c r="M489" s="176">
        <v>0</v>
      </c>
      <c r="N489" s="68">
        <v>0</v>
      </c>
      <c r="O489" s="68">
        <v>0</v>
      </c>
      <c r="P489" s="68">
        <v>0</v>
      </c>
      <c r="Q489" s="68">
        <v>0</v>
      </c>
      <c r="R489" s="68">
        <v>0</v>
      </c>
      <c r="S489" s="68">
        <v>0</v>
      </c>
      <c r="T489" s="68">
        <v>0</v>
      </c>
      <c r="U489" s="68">
        <v>0</v>
      </c>
      <c r="V489" s="68">
        <v>0</v>
      </c>
      <c r="W489" s="68">
        <v>0</v>
      </c>
      <c r="X489" s="68">
        <v>0</v>
      </c>
      <c r="Y489" s="68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7.5467316846626609E-2</v>
      </c>
      <c r="AI489" s="5">
        <v>-0.25002500250025717</v>
      </c>
      <c r="AJ489" s="5">
        <v>-0.17455768565363056</v>
      </c>
      <c r="AK489" s="68">
        <v>435</v>
      </c>
      <c r="AL489" s="5">
        <v>-0.17455768565363056</v>
      </c>
      <c r="AM489" s="17">
        <v>435</v>
      </c>
      <c r="AN489" s="17" t="s">
        <v>12734</v>
      </c>
      <c r="AO489" s="5">
        <v>7.7314063767477226</v>
      </c>
      <c r="AP489" s="5">
        <v>-7.9059640624013534</v>
      </c>
      <c r="AQ489" s="68">
        <v>435</v>
      </c>
      <c r="AR489" s="14">
        <v>0</v>
      </c>
      <c r="AS489" s="42">
        <v>-10.548096411672402</v>
      </c>
      <c r="AT489" s="19"/>
      <c r="AU489" s="19">
        <v>0</v>
      </c>
      <c r="AV489" s="42">
        <v>0</v>
      </c>
      <c r="AW489" s="114">
        <v>0</v>
      </c>
      <c r="AX489" s="172">
        <v>837</v>
      </c>
      <c r="AY489" s="114">
        <v>0</v>
      </c>
      <c r="AZ489" s="165">
        <v>0</v>
      </c>
      <c r="BA489" s="165">
        <v>0</v>
      </c>
      <c r="BB489" s="73"/>
    </row>
    <row r="490" spans="1:54">
      <c r="A490" s="185" t="s">
        <v>2162</v>
      </c>
      <c r="B490" s="33" t="s">
        <v>5082</v>
      </c>
      <c r="C490" s="33" t="s">
        <v>5083</v>
      </c>
      <c r="D490" s="122" t="s">
        <v>709</v>
      </c>
      <c r="E490" s="33" t="s">
        <v>1428</v>
      </c>
      <c r="F490" s="1" t="s">
        <v>6289</v>
      </c>
      <c r="G490" s="1" t="s">
        <v>1367</v>
      </c>
      <c r="H490" s="1">
        <v>3321</v>
      </c>
      <c r="I490" s="1" t="s">
        <v>6594</v>
      </c>
      <c r="J490" s="1" t="e">
        <v>#VALUE!</v>
      </c>
      <c r="K490" s="1" t="s">
        <v>3569</v>
      </c>
      <c r="L490" s="176">
        <v>0</v>
      </c>
      <c r="M490" s="176">
        <v>0</v>
      </c>
      <c r="N490" s="68">
        <v>0</v>
      </c>
      <c r="O490" s="68">
        <v>0</v>
      </c>
      <c r="P490" s="68">
        <v>0</v>
      </c>
      <c r="Q490" s="68">
        <v>0</v>
      </c>
      <c r="R490" s="68">
        <v>0</v>
      </c>
      <c r="S490" s="68">
        <v>0</v>
      </c>
      <c r="T490" s="68">
        <v>0</v>
      </c>
      <c r="U490" s="68">
        <v>0</v>
      </c>
      <c r="V490" s="68">
        <v>0</v>
      </c>
      <c r="W490" s="68">
        <v>0</v>
      </c>
      <c r="X490" s="68">
        <v>0</v>
      </c>
      <c r="Y490" s="68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7.5467316846626609E-2</v>
      </c>
      <c r="AI490" s="5">
        <v>-0.25002500250025717</v>
      </c>
      <c r="AJ490" s="5">
        <v>-0.17455768565363056</v>
      </c>
      <c r="AK490" s="68">
        <v>435</v>
      </c>
      <c r="AL490" s="5">
        <v>-0.17455768565363056</v>
      </c>
      <c r="AM490" s="17">
        <v>435</v>
      </c>
      <c r="AN490" s="17" t="s">
        <v>12734</v>
      </c>
      <c r="AO490" s="5">
        <v>7.7314063767477226</v>
      </c>
      <c r="AP490" s="5">
        <v>-7.9059640624013534</v>
      </c>
      <c r="AQ490" s="68">
        <v>435</v>
      </c>
      <c r="AR490" s="14">
        <v>0</v>
      </c>
      <c r="AS490" s="42">
        <v>-10.548096411672402</v>
      </c>
      <c r="AT490" s="19"/>
      <c r="AU490" s="19">
        <v>0</v>
      </c>
      <c r="AV490" s="42">
        <v>0</v>
      </c>
      <c r="AW490" s="114">
        <v>0</v>
      </c>
      <c r="AX490" s="172">
        <v>837</v>
      </c>
      <c r="AY490" s="114">
        <v>0</v>
      </c>
      <c r="AZ490" s="165">
        <v>0</v>
      </c>
      <c r="BA490" s="165">
        <v>0</v>
      </c>
      <c r="BB490" s="73"/>
    </row>
    <row r="491" spans="1:54">
      <c r="A491" s="222" t="s">
        <v>10110</v>
      </c>
      <c r="B491" s="33" t="s">
        <v>10112</v>
      </c>
      <c r="C491" s="33" t="s">
        <v>10111</v>
      </c>
      <c r="D491" s="122" t="s">
        <v>8460</v>
      </c>
      <c r="E491" s="33" t="s">
        <v>1419</v>
      </c>
      <c r="F491" s="1" t="s">
        <v>6289</v>
      </c>
      <c r="G491" s="1" t="s">
        <v>1367</v>
      </c>
      <c r="H491" s="1">
        <v>13690</v>
      </c>
      <c r="I491" s="1" t="s">
        <v>10113</v>
      </c>
      <c r="J491" s="1" t="e">
        <v>#VALUE!</v>
      </c>
      <c r="K491" s="1" t="s">
        <v>10114</v>
      </c>
      <c r="L491" s="176">
        <v>0</v>
      </c>
      <c r="M491" s="176">
        <v>0</v>
      </c>
      <c r="N491" s="68">
        <v>0</v>
      </c>
      <c r="O491" s="68">
        <v>0</v>
      </c>
      <c r="P491" s="68">
        <v>0</v>
      </c>
      <c r="Q491" s="68">
        <v>0</v>
      </c>
      <c r="R491" s="68">
        <v>0</v>
      </c>
      <c r="S491" s="68">
        <v>0</v>
      </c>
      <c r="T491" s="68">
        <v>0</v>
      </c>
      <c r="U491" s="68">
        <v>0</v>
      </c>
      <c r="V491" s="68">
        <v>0</v>
      </c>
      <c r="W491" s="68">
        <v>0</v>
      </c>
      <c r="X491" s="68">
        <v>0</v>
      </c>
      <c r="Y491" s="68">
        <v>0</v>
      </c>
      <c r="Z491" s="5">
        <v>0</v>
      </c>
      <c r="AA491" s="5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">
        <v>7.5467316846626609E-2</v>
      </c>
      <c r="AI491" s="5">
        <v>-0.25002500250025717</v>
      </c>
      <c r="AJ491" s="54">
        <v>-0.17455768565363056</v>
      </c>
      <c r="AK491" s="77">
        <v>435</v>
      </c>
      <c r="AL491" s="54">
        <v>-0.17455768565363056</v>
      </c>
      <c r="AM491" s="59">
        <v>435</v>
      </c>
      <c r="AN491" s="59" t="s">
        <v>12734</v>
      </c>
      <c r="AO491" s="54">
        <v>7.7314063767477226</v>
      </c>
      <c r="AP491" s="54">
        <v>-7.9059640624013534</v>
      </c>
      <c r="AQ491" s="77">
        <v>435</v>
      </c>
      <c r="AR491" s="54">
        <v>0</v>
      </c>
      <c r="AS491" s="60">
        <v>-10.548096411672402</v>
      </c>
      <c r="AT491" s="54"/>
      <c r="AU491" s="54">
        <v>0</v>
      </c>
      <c r="AV491" s="60">
        <v>0</v>
      </c>
      <c r="AW491" s="114">
        <v>0</v>
      </c>
      <c r="AX491" s="172">
        <v>837</v>
      </c>
      <c r="AY491" s="114">
        <v>0</v>
      </c>
      <c r="AZ491" s="165">
        <v>0</v>
      </c>
      <c r="BA491" s="165">
        <v>0</v>
      </c>
      <c r="BB491" s="73"/>
    </row>
    <row r="492" spans="1:54">
      <c r="A492" s="185" t="s">
        <v>10011</v>
      </c>
      <c r="B492" s="33" t="s">
        <v>10013</v>
      </c>
      <c r="C492" s="33" t="s">
        <v>4034</v>
      </c>
      <c r="D492" s="122" t="s">
        <v>10012</v>
      </c>
      <c r="E492" s="33" t="s">
        <v>1376</v>
      </c>
      <c r="F492" s="1" t="s">
        <v>3643</v>
      </c>
      <c r="G492" s="1" t="s">
        <v>1367</v>
      </c>
      <c r="H492" s="1">
        <v>16164</v>
      </c>
      <c r="I492" s="1" t="s">
        <v>10014</v>
      </c>
      <c r="J492" s="1" t="e">
        <v>#VALUE!</v>
      </c>
      <c r="K492" s="1" t="s">
        <v>10015</v>
      </c>
      <c r="L492" s="176">
        <v>0</v>
      </c>
      <c r="M492" s="176">
        <v>0</v>
      </c>
      <c r="N492" s="68">
        <v>0</v>
      </c>
      <c r="O492" s="68">
        <v>0</v>
      </c>
      <c r="P492" s="68">
        <v>0</v>
      </c>
      <c r="Q492" s="68">
        <v>0</v>
      </c>
      <c r="R492" s="68">
        <v>0</v>
      </c>
      <c r="S492" s="68">
        <v>0</v>
      </c>
      <c r="T492" s="68">
        <v>0</v>
      </c>
      <c r="U492" s="68">
        <v>0</v>
      </c>
      <c r="V492" s="68">
        <v>0</v>
      </c>
      <c r="W492" s="68">
        <v>0</v>
      </c>
      <c r="X492" s="68">
        <v>0</v>
      </c>
      <c r="Y492" s="68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7.5467316846626609E-2</v>
      </c>
      <c r="AI492" s="5">
        <v>-0.25002500250025717</v>
      </c>
      <c r="AJ492" s="5">
        <v>-0.17455768565363056</v>
      </c>
      <c r="AK492" s="68">
        <v>435</v>
      </c>
      <c r="AL492" s="5">
        <v>-0.17455768565363056</v>
      </c>
      <c r="AM492" s="17">
        <v>435</v>
      </c>
      <c r="AN492" s="17" t="s">
        <v>12734</v>
      </c>
      <c r="AO492" s="5">
        <v>7.7314063767477226</v>
      </c>
      <c r="AP492" s="5">
        <v>-7.9059640624013534</v>
      </c>
      <c r="AQ492" s="68">
        <v>435</v>
      </c>
      <c r="AR492" s="14">
        <v>0</v>
      </c>
      <c r="AS492" s="42">
        <v>-10.548096411672402</v>
      </c>
      <c r="AT492" s="19"/>
      <c r="AU492" s="19">
        <v>0</v>
      </c>
      <c r="AV492" s="42">
        <v>0</v>
      </c>
      <c r="AW492" s="114">
        <v>0</v>
      </c>
      <c r="AX492" s="172">
        <v>837</v>
      </c>
      <c r="AY492" s="114">
        <v>0</v>
      </c>
      <c r="AZ492" s="165">
        <v>0</v>
      </c>
      <c r="BA492" s="165">
        <v>0</v>
      </c>
      <c r="BB492" s="73"/>
    </row>
    <row r="493" spans="1:54">
      <c r="A493" t="s">
        <v>10060</v>
      </c>
      <c r="B493" s="1" t="s">
        <v>10061</v>
      </c>
      <c r="C493" s="1" t="s">
        <v>3948</v>
      </c>
      <c r="D493" s="122" t="s">
        <v>8454</v>
      </c>
      <c r="E493" s="1" t="s">
        <v>1471</v>
      </c>
      <c r="F493" s="1" t="s">
        <v>6289</v>
      </c>
      <c r="G493" s="1" t="s">
        <v>1367</v>
      </c>
      <c r="H493" s="1">
        <v>14932</v>
      </c>
      <c r="I493" s="1" t="s">
        <v>10062</v>
      </c>
      <c r="J493" s="1" t="e">
        <v>#VALUE!</v>
      </c>
      <c r="K493" s="1" t="s">
        <v>10063</v>
      </c>
      <c r="L493" s="176">
        <v>0</v>
      </c>
      <c r="M493" s="176">
        <v>0</v>
      </c>
      <c r="N493" s="68">
        <v>0</v>
      </c>
      <c r="O493" s="68">
        <v>0</v>
      </c>
      <c r="P493" s="68">
        <v>0</v>
      </c>
      <c r="Q493" s="68">
        <v>0</v>
      </c>
      <c r="R493" s="68">
        <v>0</v>
      </c>
      <c r="S493" s="68">
        <v>0</v>
      </c>
      <c r="T493" s="68">
        <v>0</v>
      </c>
      <c r="U493" s="68">
        <v>0</v>
      </c>
      <c r="V493" s="68">
        <v>0</v>
      </c>
      <c r="W493" s="68">
        <v>0</v>
      </c>
      <c r="X493" s="68">
        <v>0</v>
      </c>
      <c r="Y493" s="68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7.5467316846626609E-2</v>
      </c>
      <c r="AI493" s="5">
        <v>-0.25002500250025717</v>
      </c>
      <c r="AJ493" s="5">
        <v>-0.17455768565363056</v>
      </c>
      <c r="AK493" s="68">
        <v>435</v>
      </c>
      <c r="AL493" s="5">
        <v>-0.17455768565363056</v>
      </c>
      <c r="AM493" s="17">
        <v>435</v>
      </c>
      <c r="AN493" s="17" t="s">
        <v>12734</v>
      </c>
      <c r="AO493" s="5">
        <v>7.7314063767477226</v>
      </c>
      <c r="AP493" s="5">
        <v>-7.9059640624013534</v>
      </c>
      <c r="AQ493" s="68">
        <v>435</v>
      </c>
      <c r="AR493" s="14">
        <v>0</v>
      </c>
      <c r="AS493" s="42">
        <v>-10.548096411672402</v>
      </c>
      <c r="AT493" s="19"/>
      <c r="AU493" s="19">
        <v>0</v>
      </c>
      <c r="AV493" s="42">
        <v>0</v>
      </c>
      <c r="AW493" s="114">
        <v>0</v>
      </c>
      <c r="AX493" s="172">
        <v>837</v>
      </c>
      <c r="AY493" s="114">
        <v>0</v>
      </c>
      <c r="AZ493" s="165">
        <v>0</v>
      </c>
      <c r="BA493" s="165">
        <v>0</v>
      </c>
      <c r="BB493" s="73"/>
    </row>
    <row r="494" spans="1:54">
      <c r="A494" s="222" t="s">
        <v>9488</v>
      </c>
      <c r="B494" s="33" t="s">
        <v>4861</v>
      </c>
      <c r="C494" s="33" t="s">
        <v>4071</v>
      </c>
      <c r="D494" s="122" t="s">
        <v>8438</v>
      </c>
      <c r="E494" s="33" t="s">
        <v>1404</v>
      </c>
      <c r="F494" s="1" t="s">
        <v>3643</v>
      </c>
      <c r="G494" s="1" t="s">
        <v>1367</v>
      </c>
      <c r="H494" s="1">
        <v>17418</v>
      </c>
      <c r="I494" s="1" t="s">
        <v>8974</v>
      </c>
      <c r="J494" s="1" t="e">
        <v>#VALUE!</v>
      </c>
      <c r="K494" s="1" t="s">
        <v>9489</v>
      </c>
      <c r="L494" s="176">
        <v>0</v>
      </c>
      <c r="M494" s="176">
        <v>0</v>
      </c>
      <c r="N494" s="68">
        <v>0</v>
      </c>
      <c r="O494" s="68">
        <v>0</v>
      </c>
      <c r="P494" s="68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77">
        <v>0</v>
      </c>
      <c r="X494" s="77">
        <v>0</v>
      </c>
      <c r="Y494" s="77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7.5467316846626609E-2</v>
      </c>
      <c r="AI494" s="54">
        <v>-0.25002500250025717</v>
      </c>
      <c r="AJ494" s="54">
        <v>-0.17455768565363056</v>
      </c>
      <c r="AK494" s="77">
        <v>435</v>
      </c>
      <c r="AL494" s="54">
        <v>-0.17455768565363056</v>
      </c>
      <c r="AM494" s="59">
        <v>435</v>
      </c>
      <c r="AN494" s="59" t="s">
        <v>12734</v>
      </c>
      <c r="AO494" s="54">
        <v>7.7314063767477226</v>
      </c>
      <c r="AP494" s="54">
        <v>-7.9059640624013534</v>
      </c>
      <c r="AQ494" s="77">
        <v>435</v>
      </c>
      <c r="AR494" s="54">
        <v>0</v>
      </c>
      <c r="AS494" s="60">
        <v>-10.548096411672402</v>
      </c>
      <c r="AT494" s="54"/>
      <c r="AU494" s="54">
        <v>0</v>
      </c>
      <c r="AV494" s="60">
        <v>0</v>
      </c>
      <c r="AW494" s="114">
        <v>0</v>
      </c>
      <c r="AX494" s="172">
        <v>837</v>
      </c>
      <c r="AY494" s="114">
        <v>0</v>
      </c>
      <c r="AZ494" s="165">
        <v>0</v>
      </c>
      <c r="BA494" s="165">
        <v>0</v>
      </c>
      <c r="BB494" s="73"/>
    </row>
    <row r="495" spans="1:54">
      <c r="A495" s="222" t="s">
        <v>1368</v>
      </c>
      <c r="B495" s="33" t="s">
        <v>5128</v>
      </c>
      <c r="C495" s="33" t="s">
        <v>4679</v>
      </c>
      <c r="D495" s="122" t="s">
        <v>1135</v>
      </c>
      <c r="E495" s="33" t="s">
        <v>2665</v>
      </c>
      <c r="F495" s="1" t="s">
        <v>2665</v>
      </c>
      <c r="G495" s="1" t="s">
        <v>1367</v>
      </c>
      <c r="H495" s="1">
        <v>4994</v>
      </c>
      <c r="I495" s="1" t="s">
        <v>7121</v>
      </c>
      <c r="J495" s="1" t="e">
        <v>#VALUE!</v>
      </c>
      <c r="K495" s="1" t="s">
        <v>2894</v>
      </c>
      <c r="L495" s="176">
        <v>0</v>
      </c>
      <c r="M495" s="176">
        <v>0</v>
      </c>
      <c r="N495" s="68">
        <v>0</v>
      </c>
      <c r="O495" s="68">
        <v>0</v>
      </c>
      <c r="P495" s="68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77">
        <v>0</v>
      </c>
      <c r="X495" s="77">
        <v>0</v>
      </c>
      <c r="Y495" s="77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7.5467316846626609E-2</v>
      </c>
      <c r="AI495" s="54">
        <v>-0.25002500250025717</v>
      </c>
      <c r="AJ495" s="54">
        <v>-0.17455768565363056</v>
      </c>
      <c r="AK495" s="77">
        <v>435</v>
      </c>
      <c r="AL495" s="54">
        <v>-0.17455768565363056</v>
      </c>
      <c r="AM495" s="59">
        <v>435</v>
      </c>
      <c r="AN495" s="59" t="s">
        <v>12734</v>
      </c>
      <c r="AO495" s="54">
        <v>7.7314063767477226</v>
      </c>
      <c r="AP495" s="54">
        <v>-7.9059640624013534</v>
      </c>
      <c r="AQ495" s="77">
        <v>435</v>
      </c>
      <c r="AR495" s="54">
        <v>0</v>
      </c>
      <c r="AS495" s="60">
        <v>-10.548096411672402</v>
      </c>
      <c r="AT495" s="54"/>
      <c r="AU495" s="54">
        <v>0</v>
      </c>
      <c r="AV495" s="42">
        <v>0</v>
      </c>
      <c r="AW495" s="114">
        <v>0</v>
      </c>
      <c r="AX495" s="172">
        <v>837</v>
      </c>
      <c r="AY495" s="114">
        <v>0</v>
      </c>
      <c r="AZ495" s="165">
        <v>0</v>
      </c>
      <c r="BA495" s="165">
        <v>0</v>
      </c>
      <c r="BB495" s="73"/>
    </row>
    <row r="496" spans="1:54">
      <c r="A496" s="55" t="s">
        <v>10630</v>
      </c>
      <c r="B496" s="33" t="s">
        <v>10631</v>
      </c>
      <c r="C496" s="33" t="s">
        <v>4429</v>
      </c>
      <c r="D496" s="122" t="s">
        <v>10493</v>
      </c>
      <c r="E496" s="33" t="s">
        <v>1441</v>
      </c>
      <c r="F496" s="1" t="s">
        <v>6289</v>
      </c>
      <c r="G496" s="1" t="s">
        <v>1367</v>
      </c>
      <c r="H496" s="1">
        <v>3555</v>
      </c>
      <c r="I496" s="1" t="s">
        <v>10593</v>
      </c>
      <c r="J496" s="1" t="e">
        <v>#VALUE!</v>
      </c>
      <c r="K496" s="1" t="s">
        <v>11150</v>
      </c>
      <c r="L496" s="176">
        <v>0</v>
      </c>
      <c r="M496" s="176">
        <v>0</v>
      </c>
      <c r="N496" s="68">
        <v>0</v>
      </c>
      <c r="O496" s="68">
        <v>0</v>
      </c>
      <c r="P496" s="68">
        <v>0</v>
      </c>
      <c r="Q496" s="68">
        <v>0</v>
      </c>
      <c r="R496" s="68">
        <v>0</v>
      </c>
      <c r="S496" s="68">
        <v>0</v>
      </c>
      <c r="T496" s="68">
        <v>0</v>
      </c>
      <c r="U496" s="68">
        <v>0</v>
      </c>
      <c r="V496" s="68">
        <v>0</v>
      </c>
      <c r="W496" s="68">
        <v>0</v>
      </c>
      <c r="X496" s="68">
        <v>0</v>
      </c>
      <c r="Y496" s="68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7.5467316846626609E-2</v>
      </c>
      <c r="AI496" s="5">
        <v>-0.25002500250025717</v>
      </c>
      <c r="AJ496" s="5">
        <v>-0.17455768565363056</v>
      </c>
      <c r="AK496" s="68">
        <v>435</v>
      </c>
      <c r="AL496" s="5">
        <v>-0.17455768565363056</v>
      </c>
      <c r="AM496" s="17">
        <v>435</v>
      </c>
      <c r="AN496" s="17" t="s">
        <v>12734</v>
      </c>
      <c r="AO496" s="5">
        <v>7.7314063767477226</v>
      </c>
      <c r="AP496" s="5">
        <v>-7.9059640624013534</v>
      </c>
      <c r="AQ496" s="68">
        <v>435</v>
      </c>
      <c r="AR496" s="14">
        <v>0</v>
      </c>
      <c r="AS496" s="42">
        <v>-10.548096411672402</v>
      </c>
      <c r="AT496" s="19"/>
      <c r="AU496" s="19">
        <v>0</v>
      </c>
      <c r="AV496" s="42">
        <v>0</v>
      </c>
      <c r="AW496" s="114">
        <v>0</v>
      </c>
      <c r="AX496" s="172">
        <v>837</v>
      </c>
      <c r="AY496" s="114">
        <v>0</v>
      </c>
      <c r="AZ496" s="165">
        <v>0</v>
      </c>
      <c r="BA496" s="165">
        <v>0</v>
      </c>
      <c r="BB496" s="73"/>
    </row>
    <row r="497" spans="1:54">
      <c r="A497" s="185" t="s">
        <v>9485</v>
      </c>
      <c r="B497" s="33" t="s">
        <v>9486</v>
      </c>
      <c r="C497" s="33" t="s">
        <v>4914</v>
      </c>
      <c r="D497" s="122" t="s">
        <v>8440</v>
      </c>
      <c r="E497" s="33" t="s">
        <v>1412</v>
      </c>
      <c r="F497" s="1" t="s">
        <v>6289</v>
      </c>
      <c r="G497" s="1" t="s">
        <v>1367</v>
      </c>
      <c r="H497" s="26">
        <v>13699</v>
      </c>
      <c r="I497" s="26" t="s">
        <v>9997</v>
      </c>
      <c r="J497" s="26" t="e">
        <v>#VALUE!</v>
      </c>
      <c r="K497" s="26" t="s">
        <v>9487</v>
      </c>
      <c r="L497" s="177">
        <v>0</v>
      </c>
      <c r="M497" s="177">
        <v>0</v>
      </c>
      <c r="N497" s="68">
        <v>0</v>
      </c>
      <c r="O497" s="68">
        <v>0</v>
      </c>
      <c r="P497" s="68">
        <v>0</v>
      </c>
      <c r="Q497" s="97">
        <v>0</v>
      </c>
      <c r="R497" s="97">
        <v>0</v>
      </c>
      <c r="S497" s="97">
        <v>0</v>
      </c>
      <c r="T497" s="97">
        <v>0</v>
      </c>
      <c r="U497" s="97">
        <v>0</v>
      </c>
      <c r="V497" s="97">
        <v>0</v>
      </c>
      <c r="W497" s="97">
        <v>0</v>
      </c>
      <c r="X497" s="97">
        <v>0</v>
      </c>
      <c r="Y497" s="97">
        <v>0</v>
      </c>
      <c r="Z497" s="27">
        <v>0</v>
      </c>
      <c r="AA497" s="27">
        <v>0</v>
      </c>
      <c r="AB497" s="27">
        <v>0</v>
      </c>
      <c r="AC497" s="27">
        <v>0</v>
      </c>
      <c r="AD497" s="27">
        <v>0</v>
      </c>
      <c r="AE497" s="27">
        <v>0</v>
      </c>
      <c r="AF497" s="27">
        <v>0</v>
      </c>
      <c r="AG497" s="27">
        <v>0</v>
      </c>
      <c r="AH497" s="27">
        <v>7.5467316846626609E-2</v>
      </c>
      <c r="AI497" s="27">
        <v>-0.25002500250025717</v>
      </c>
      <c r="AJ497" s="27">
        <v>-0.17455768565363056</v>
      </c>
      <c r="AK497" s="97">
        <v>435</v>
      </c>
      <c r="AL497" s="27">
        <v>-0.17455768565363056</v>
      </c>
      <c r="AM497" s="28">
        <v>435</v>
      </c>
      <c r="AN497" s="28" t="s">
        <v>12734</v>
      </c>
      <c r="AO497" s="27">
        <v>7.7314063767477226</v>
      </c>
      <c r="AP497" s="27">
        <v>-7.9059640624013534</v>
      </c>
      <c r="AQ497" s="97">
        <v>435</v>
      </c>
      <c r="AR497" s="27">
        <v>0</v>
      </c>
      <c r="AS497" s="43">
        <v>-10.548096411672402</v>
      </c>
      <c r="AT497" s="27"/>
      <c r="AU497" s="27">
        <v>0</v>
      </c>
      <c r="AV497" s="43">
        <v>0</v>
      </c>
      <c r="AW497" s="114">
        <v>0</v>
      </c>
      <c r="AX497" s="172">
        <v>837</v>
      </c>
      <c r="AY497" s="114">
        <v>0</v>
      </c>
      <c r="AZ497" s="165">
        <v>0</v>
      </c>
      <c r="BA497" s="165">
        <v>0</v>
      </c>
      <c r="BB497" s="105"/>
    </row>
    <row r="498" spans="1:54">
      <c r="A498" t="s">
        <v>1894</v>
      </c>
      <c r="B498" s="1" t="s">
        <v>3977</v>
      </c>
      <c r="C498" s="1" t="s">
        <v>4419</v>
      </c>
      <c r="D498" s="122" t="s">
        <v>881</v>
      </c>
      <c r="E498" s="1" t="s">
        <v>1385</v>
      </c>
      <c r="F498" s="1" t="s">
        <v>6289</v>
      </c>
      <c r="G498" s="1" t="s">
        <v>1367</v>
      </c>
      <c r="H498" s="1">
        <v>1157</v>
      </c>
      <c r="I498" s="1" t="s">
        <v>7106</v>
      </c>
      <c r="J498" s="1" t="e">
        <v>#VALUE!</v>
      </c>
      <c r="K498" s="1" t="s">
        <v>3340</v>
      </c>
      <c r="L498" s="176">
        <v>0</v>
      </c>
      <c r="M498" s="176">
        <v>0</v>
      </c>
      <c r="N498" s="68">
        <v>0</v>
      </c>
      <c r="O498" s="68">
        <v>0</v>
      </c>
      <c r="P498" s="68">
        <v>0</v>
      </c>
      <c r="Q498" s="68">
        <v>0</v>
      </c>
      <c r="R498" s="68">
        <v>0</v>
      </c>
      <c r="S498" s="68">
        <v>0</v>
      </c>
      <c r="T498" s="68">
        <v>0</v>
      </c>
      <c r="U498" s="68">
        <v>0</v>
      </c>
      <c r="V498" s="68">
        <v>0</v>
      </c>
      <c r="W498" s="68">
        <v>0</v>
      </c>
      <c r="X498" s="68">
        <v>0</v>
      </c>
      <c r="Y498" s="68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7.5467316846626609E-2</v>
      </c>
      <c r="AI498" s="5">
        <v>-0.25002500250025717</v>
      </c>
      <c r="AJ498" s="5">
        <v>-0.17455768565363056</v>
      </c>
      <c r="AK498" s="68">
        <v>435</v>
      </c>
      <c r="AL498" s="5">
        <v>-0.17455768565363056</v>
      </c>
      <c r="AM498" s="17">
        <v>435</v>
      </c>
      <c r="AN498" s="17" t="s">
        <v>12734</v>
      </c>
      <c r="AO498" s="5">
        <v>7.7314063767477226</v>
      </c>
      <c r="AP498" s="5">
        <v>-7.9059640624013534</v>
      </c>
      <c r="AQ498" s="68">
        <v>435</v>
      </c>
      <c r="AR498" s="14">
        <v>0</v>
      </c>
      <c r="AS498" s="42">
        <v>-10.548096411672402</v>
      </c>
      <c r="AT498" s="19"/>
      <c r="AU498" s="19">
        <v>0</v>
      </c>
      <c r="AV498" s="42">
        <v>0</v>
      </c>
      <c r="AW498" s="114">
        <v>0</v>
      </c>
      <c r="AX498" s="172">
        <v>837</v>
      </c>
      <c r="AY498" s="114">
        <v>0</v>
      </c>
      <c r="AZ498" s="165">
        <v>0</v>
      </c>
      <c r="BA498" s="165">
        <v>0</v>
      </c>
      <c r="BB498" s="73"/>
    </row>
    <row r="499" spans="1:54">
      <c r="A499" t="s">
        <v>1935</v>
      </c>
      <c r="B499" s="1" t="s">
        <v>3953</v>
      </c>
      <c r="C499" s="1" t="s">
        <v>4425</v>
      </c>
      <c r="D499" s="122" t="s">
        <v>1182</v>
      </c>
      <c r="E499" s="1" t="s">
        <v>1407</v>
      </c>
      <c r="F499" s="1" t="s">
        <v>3643</v>
      </c>
      <c r="G499" s="1" t="s">
        <v>1367</v>
      </c>
      <c r="H499" s="1">
        <v>4696</v>
      </c>
      <c r="I499" s="1" t="s">
        <v>6812</v>
      </c>
      <c r="J499" s="1" t="e">
        <v>#VALUE!</v>
      </c>
      <c r="K499" s="1" t="s">
        <v>5980</v>
      </c>
      <c r="L499" s="176">
        <v>0</v>
      </c>
      <c r="M499" s="176">
        <v>0</v>
      </c>
      <c r="N499" s="68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68">
        <v>0</v>
      </c>
      <c r="Y499" s="68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7.5467316846626609E-2</v>
      </c>
      <c r="AI499" s="5">
        <v>-0.25002500250025717</v>
      </c>
      <c r="AJ499" s="5">
        <v>-0.17455768565363056</v>
      </c>
      <c r="AK499" s="68">
        <v>435</v>
      </c>
      <c r="AL499" s="5">
        <v>-0.17455768565363056</v>
      </c>
      <c r="AM499" s="17">
        <v>435</v>
      </c>
      <c r="AN499" s="17" t="s">
        <v>12734</v>
      </c>
      <c r="AO499" s="5">
        <v>7.7314063767477226</v>
      </c>
      <c r="AP499" s="5">
        <v>-7.9059640624013534</v>
      </c>
      <c r="AQ499" s="68">
        <v>435</v>
      </c>
      <c r="AR499" s="14">
        <v>0</v>
      </c>
      <c r="AS499" s="42">
        <v>-10.548096411672402</v>
      </c>
      <c r="AT499" s="19"/>
      <c r="AU499" s="19">
        <v>0</v>
      </c>
      <c r="AV499" s="42">
        <v>0</v>
      </c>
      <c r="AW499" s="114">
        <v>0</v>
      </c>
      <c r="AX499" s="172">
        <v>837</v>
      </c>
      <c r="AY499" s="114">
        <v>0</v>
      </c>
      <c r="AZ499" s="165">
        <v>0</v>
      </c>
      <c r="BA499" s="165">
        <v>0</v>
      </c>
      <c r="BB499" s="73"/>
    </row>
    <row r="500" spans="1:54">
      <c r="A500" s="185" t="s">
        <v>10371</v>
      </c>
      <c r="B500" s="33" t="s">
        <v>10373</v>
      </c>
      <c r="C500" s="33" t="s">
        <v>10372</v>
      </c>
      <c r="D500" s="122" t="s">
        <v>10170</v>
      </c>
      <c r="E500" s="33" t="s">
        <v>1471</v>
      </c>
      <c r="F500" s="1" t="s">
        <v>6289</v>
      </c>
      <c r="G500" s="1" t="s">
        <v>1367</v>
      </c>
      <c r="H500" s="1">
        <v>15118</v>
      </c>
      <c r="I500" s="1" t="s">
        <v>10204</v>
      </c>
      <c r="J500" s="1" t="e">
        <v>#VALUE!</v>
      </c>
      <c r="K500" s="1" t="s">
        <v>10374</v>
      </c>
      <c r="L500" s="176">
        <v>0</v>
      </c>
      <c r="M500" s="176">
        <v>0</v>
      </c>
      <c r="N500" s="68">
        <v>0</v>
      </c>
      <c r="O500" s="68">
        <v>0</v>
      </c>
      <c r="P500" s="68">
        <v>0</v>
      </c>
      <c r="Q500" s="68">
        <v>0</v>
      </c>
      <c r="R500" s="68">
        <v>0</v>
      </c>
      <c r="S500" s="68">
        <v>0</v>
      </c>
      <c r="T500" s="68">
        <v>0</v>
      </c>
      <c r="U500" s="68">
        <v>0</v>
      </c>
      <c r="V500" s="68">
        <v>0</v>
      </c>
      <c r="W500" s="68">
        <v>0</v>
      </c>
      <c r="X500" s="68">
        <v>0</v>
      </c>
      <c r="Y500" s="68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7.5467316846626609E-2</v>
      </c>
      <c r="AI500" s="5">
        <v>-0.25002500250025717</v>
      </c>
      <c r="AJ500" s="5">
        <v>-0.17455768565363056</v>
      </c>
      <c r="AK500" s="68">
        <v>435</v>
      </c>
      <c r="AL500" s="5">
        <v>-0.17455768565363056</v>
      </c>
      <c r="AM500" s="17">
        <v>435</v>
      </c>
      <c r="AN500" s="17" t="s">
        <v>12734</v>
      </c>
      <c r="AO500" s="5">
        <v>7.7314063767477226</v>
      </c>
      <c r="AP500" s="5">
        <v>-7.9059640624013534</v>
      </c>
      <c r="AQ500" s="68">
        <v>435</v>
      </c>
      <c r="AR500" s="14">
        <v>0</v>
      </c>
      <c r="AS500" s="42">
        <v>-10.548096411672402</v>
      </c>
      <c r="AT500" s="19"/>
      <c r="AU500" s="19">
        <v>0</v>
      </c>
      <c r="AV500" s="42">
        <v>0</v>
      </c>
      <c r="AW500" s="114">
        <v>0</v>
      </c>
      <c r="AX500" s="172">
        <v>837</v>
      </c>
      <c r="AY500" s="114">
        <v>0</v>
      </c>
      <c r="AZ500" s="165">
        <v>0</v>
      </c>
      <c r="BA500" s="165">
        <v>0</v>
      </c>
      <c r="BB500" s="73"/>
    </row>
    <row r="501" spans="1:54">
      <c r="A501" t="s">
        <v>1938</v>
      </c>
      <c r="B501" s="1" t="s">
        <v>5324</v>
      </c>
      <c r="C501" s="1" t="s">
        <v>5325</v>
      </c>
      <c r="D501" s="122" t="s">
        <v>905</v>
      </c>
      <c r="E501" s="1" t="s">
        <v>2665</v>
      </c>
      <c r="F501" s="1" t="s">
        <v>2665</v>
      </c>
      <c r="G501" s="1" t="s">
        <v>1367</v>
      </c>
      <c r="H501" s="1">
        <v>5556</v>
      </c>
      <c r="I501" s="1" t="s">
        <v>8076</v>
      </c>
      <c r="J501" s="1" t="e">
        <v>#VALUE!</v>
      </c>
      <c r="K501" s="1" t="s">
        <v>3379</v>
      </c>
      <c r="L501" s="176">
        <v>0</v>
      </c>
      <c r="M501" s="176">
        <v>0</v>
      </c>
      <c r="N501" s="68">
        <v>0</v>
      </c>
      <c r="O501" s="68">
        <v>0</v>
      </c>
      <c r="P501" s="68">
        <v>0</v>
      </c>
      <c r="Q501" s="68">
        <v>0</v>
      </c>
      <c r="R501" s="68">
        <v>0</v>
      </c>
      <c r="S501" s="68">
        <v>0</v>
      </c>
      <c r="T501" s="68">
        <v>0</v>
      </c>
      <c r="U501" s="68">
        <v>0</v>
      </c>
      <c r="V501" s="68">
        <v>0</v>
      </c>
      <c r="W501" s="68">
        <v>0</v>
      </c>
      <c r="X501" s="68">
        <v>0</v>
      </c>
      <c r="Y501" s="68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7.5467316846626609E-2</v>
      </c>
      <c r="AI501" s="5">
        <v>-0.25002500250025717</v>
      </c>
      <c r="AJ501" s="5">
        <v>-0.17455768565363056</v>
      </c>
      <c r="AK501" s="68">
        <v>435</v>
      </c>
      <c r="AL501" s="5">
        <v>-0.17455768565363056</v>
      </c>
      <c r="AM501" s="17">
        <v>435</v>
      </c>
      <c r="AN501" s="17" t="s">
        <v>12734</v>
      </c>
      <c r="AO501" s="5">
        <v>7.7314063767477226</v>
      </c>
      <c r="AP501" s="5">
        <v>-7.9059640624013534</v>
      </c>
      <c r="AQ501" s="68">
        <v>435</v>
      </c>
      <c r="AR501" s="14">
        <v>0</v>
      </c>
      <c r="AS501" s="42">
        <v>-10.548096411672402</v>
      </c>
      <c r="AT501" s="19"/>
      <c r="AU501" s="19">
        <v>0</v>
      </c>
      <c r="AV501" s="42">
        <v>0</v>
      </c>
      <c r="AW501" s="114">
        <v>0</v>
      </c>
      <c r="AX501" s="172">
        <v>837</v>
      </c>
      <c r="AY501" s="114">
        <v>0</v>
      </c>
      <c r="AZ501" s="165">
        <v>0</v>
      </c>
      <c r="BA501" s="165">
        <v>0</v>
      </c>
      <c r="BB501" s="73"/>
    </row>
    <row r="502" spans="1:54">
      <c r="A502" s="185" t="s">
        <v>12217</v>
      </c>
      <c r="B502" s="1" t="s">
        <v>12219</v>
      </c>
      <c r="C502" s="1" t="s">
        <v>4425</v>
      </c>
      <c r="D502" s="122" t="s">
        <v>12218</v>
      </c>
      <c r="E502" s="1" t="s">
        <v>1404</v>
      </c>
      <c r="F502" s="1" t="s">
        <v>3643</v>
      </c>
      <c r="G502" s="1" t="s">
        <v>1367</v>
      </c>
      <c r="H502" s="1" t="e">
        <v>#VALUE!</v>
      </c>
      <c r="I502" s="1" t="s">
        <v>12220</v>
      </c>
      <c r="J502" s="1" t="e">
        <v>#VALUE!</v>
      </c>
      <c r="K502" s="1" t="s">
        <v>12221</v>
      </c>
      <c r="L502" s="176">
        <v>0</v>
      </c>
      <c r="M502" s="176">
        <v>0</v>
      </c>
      <c r="N502" s="68">
        <v>0</v>
      </c>
      <c r="O502" s="68">
        <v>0</v>
      </c>
      <c r="P502" s="68">
        <v>0</v>
      </c>
      <c r="Q502" s="68">
        <v>0</v>
      </c>
      <c r="R502" s="68">
        <v>0</v>
      </c>
      <c r="S502" s="68">
        <v>0</v>
      </c>
      <c r="T502" s="68">
        <v>0</v>
      </c>
      <c r="U502" s="68">
        <v>0</v>
      </c>
      <c r="V502" s="68">
        <v>0</v>
      </c>
      <c r="W502" s="68">
        <v>0</v>
      </c>
      <c r="X502" s="68">
        <v>0</v>
      </c>
      <c r="Y502" s="68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7.5467316846626609E-2</v>
      </c>
      <c r="AI502" s="5">
        <v>-0.25002500250025717</v>
      </c>
      <c r="AJ502" s="5">
        <v>-0.17455768565363056</v>
      </c>
      <c r="AK502" s="68">
        <v>435</v>
      </c>
      <c r="AL502" s="5">
        <v>-0.17455768565363056</v>
      </c>
      <c r="AM502" s="17">
        <v>435</v>
      </c>
      <c r="AN502" s="17" t="s">
        <v>12734</v>
      </c>
      <c r="AO502" s="5">
        <v>7.7314063767477226</v>
      </c>
      <c r="AP502" s="5">
        <v>-7.9059640624013534</v>
      </c>
      <c r="AQ502" s="68">
        <v>435</v>
      </c>
      <c r="AR502" s="14">
        <v>0</v>
      </c>
      <c r="AS502" s="42">
        <v>-10.548096411672402</v>
      </c>
      <c r="AT502" s="19"/>
      <c r="AU502" s="19">
        <v>0</v>
      </c>
      <c r="AV502" s="42">
        <v>0</v>
      </c>
      <c r="AW502" s="114">
        <v>343.17</v>
      </c>
      <c r="AX502" s="172">
        <v>837</v>
      </c>
      <c r="AY502" s="114">
        <v>-493.83</v>
      </c>
      <c r="AZ502" s="165">
        <v>309</v>
      </c>
      <c r="BA502" s="165">
        <v>396</v>
      </c>
      <c r="BB502" s="73"/>
    </row>
    <row r="503" spans="1:54">
      <c r="A503" t="s">
        <v>9848</v>
      </c>
      <c r="B503" s="33" t="s">
        <v>9849</v>
      </c>
      <c r="C503" s="33" t="s">
        <v>4658</v>
      </c>
      <c r="D503" s="122" t="s">
        <v>8904</v>
      </c>
      <c r="E503" s="33" t="s">
        <v>1380</v>
      </c>
      <c r="F503" s="1" t="s">
        <v>3643</v>
      </c>
      <c r="G503" s="1" t="s">
        <v>1367</v>
      </c>
      <c r="H503" s="1">
        <v>16507</v>
      </c>
      <c r="I503" s="1" t="s">
        <v>8905</v>
      </c>
      <c r="J503" s="1" t="e">
        <v>#VALUE!</v>
      </c>
      <c r="K503" s="1" t="s">
        <v>9850</v>
      </c>
      <c r="L503" s="176">
        <v>0</v>
      </c>
      <c r="M503" s="176">
        <v>0</v>
      </c>
      <c r="N503" s="68">
        <v>0</v>
      </c>
      <c r="O503" s="68">
        <v>0</v>
      </c>
      <c r="P503" s="68">
        <v>0</v>
      </c>
      <c r="Q503" s="68">
        <v>0</v>
      </c>
      <c r="R503" s="68">
        <v>0</v>
      </c>
      <c r="S503" s="68">
        <v>0</v>
      </c>
      <c r="T503" s="68">
        <v>0</v>
      </c>
      <c r="U503" s="68">
        <v>0</v>
      </c>
      <c r="V503" s="68">
        <v>0</v>
      </c>
      <c r="W503" s="68">
        <v>0</v>
      </c>
      <c r="X503" s="68">
        <v>0</v>
      </c>
      <c r="Y503" s="68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7.5467316846626609E-2</v>
      </c>
      <c r="AI503" s="5">
        <v>-0.25002500250025717</v>
      </c>
      <c r="AJ503" s="5">
        <v>-0.17455768565363056</v>
      </c>
      <c r="AK503" s="68">
        <v>435</v>
      </c>
      <c r="AL503" s="5">
        <v>-0.17455768565363056</v>
      </c>
      <c r="AM503" s="17">
        <v>435</v>
      </c>
      <c r="AN503" s="17" t="s">
        <v>12734</v>
      </c>
      <c r="AO503" s="5">
        <v>7.7314063767477226</v>
      </c>
      <c r="AP503" s="5">
        <v>-7.9059640624013534</v>
      </c>
      <c r="AQ503" s="68">
        <v>435</v>
      </c>
      <c r="AR503" s="14">
        <v>0</v>
      </c>
      <c r="AS503" s="42">
        <v>-10.548096411672402</v>
      </c>
      <c r="AT503" s="19"/>
      <c r="AU503" s="19">
        <v>0</v>
      </c>
      <c r="AV503" s="42">
        <v>0</v>
      </c>
      <c r="AW503" s="114">
        <v>0</v>
      </c>
      <c r="AX503" s="172">
        <v>837</v>
      </c>
      <c r="AY503" s="114">
        <v>0</v>
      </c>
      <c r="AZ503" s="165">
        <v>0</v>
      </c>
      <c r="BA503" s="165">
        <v>0</v>
      </c>
      <c r="BB503" s="73"/>
    </row>
    <row r="504" spans="1:54">
      <c r="A504" s="185" t="s">
        <v>10838</v>
      </c>
      <c r="B504" s="33" t="s">
        <v>10839</v>
      </c>
      <c r="C504" s="33" t="s">
        <v>4232</v>
      </c>
      <c r="D504" s="122" t="s">
        <v>10443</v>
      </c>
      <c r="E504" s="33" t="s">
        <v>1385</v>
      </c>
      <c r="F504" s="1" t="s">
        <v>6289</v>
      </c>
      <c r="G504" s="1" t="s">
        <v>1367</v>
      </c>
      <c r="H504" s="1">
        <v>15915</v>
      </c>
      <c r="I504" s="1" t="s">
        <v>10618</v>
      </c>
      <c r="J504" s="1" t="e">
        <v>#VALUE!</v>
      </c>
      <c r="K504" s="1" t="s">
        <v>11146</v>
      </c>
      <c r="L504" s="176">
        <v>0</v>
      </c>
      <c r="M504" s="176">
        <v>0</v>
      </c>
      <c r="N504" s="68">
        <v>0</v>
      </c>
      <c r="O504" s="68">
        <v>0</v>
      </c>
      <c r="P504" s="68">
        <v>0</v>
      </c>
      <c r="Q504" s="68">
        <v>0</v>
      </c>
      <c r="R504" s="68">
        <v>0</v>
      </c>
      <c r="S504" s="68">
        <v>0</v>
      </c>
      <c r="T504" s="68">
        <v>0</v>
      </c>
      <c r="U504" s="68">
        <v>0</v>
      </c>
      <c r="V504" s="68">
        <v>0</v>
      </c>
      <c r="W504" s="68">
        <v>0</v>
      </c>
      <c r="X504" s="68">
        <v>0</v>
      </c>
      <c r="Y504" s="68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7.5467316846626609E-2</v>
      </c>
      <c r="AI504" s="5">
        <v>-0.25002500250025717</v>
      </c>
      <c r="AJ504" s="5">
        <v>-0.17455768565363056</v>
      </c>
      <c r="AK504" s="68">
        <v>435</v>
      </c>
      <c r="AL504" s="5">
        <v>-0.17455768565363056</v>
      </c>
      <c r="AM504" s="17">
        <v>435</v>
      </c>
      <c r="AN504" s="17" t="s">
        <v>12734</v>
      </c>
      <c r="AO504" s="5">
        <v>7.7314063767477226</v>
      </c>
      <c r="AP504" s="5">
        <v>-7.9059640624013534</v>
      </c>
      <c r="AQ504" s="68">
        <v>435</v>
      </c>
      <c r="AR504" s="14">
        <v>0</v>
      </c>
      <c r="AS504" s="42">
        <v>-10.548096411672402</v>
      </c>
      <c r="AT504" s="19"/>
      <c r="AU504" s="19">
        <v>0</v>
      </c>
      <c r="AV504" s="42">
        <v>0</v>
      </c>
      <c r="AW504" s="114">
        <v>0</v>
      </c>
      <c r="AX504" s="172">
        <v>837</v>
      </c>
      <c r="AY504" s="114">
        <v>0</v>
      </c>
      <c r="AZ504" s="165">
        <v>0</v>
      </c>
      <c r="BA504" s="165">
        <v>0</v>
      </c>
      <c r="BB504" s="73"/>
    </row>
    <row r="505" spans="1:54">
      <c r="A505" s="185" t="s">
        <v>9237</v>
      </c>
      <c r="B505" s="33" t="s">
        <v>9238</v>
      </c>
      <c r="C505" s="33" t="s">
        <v>3931</v>
      </c>
      <c r="D505" s="122" t="s">
        <v>8443</v>
      </c>
      <c r="E505" s="33" t="s">
        <v>1414</v>
      </c>
      <c r="F505" s="1" t="s">
        <v>3643</v>
      </c>
      <c r="G505" s="33" t="s">
        <v>1367</v>
      </c>
      <c r="H505" s="1">
        <v>15463</v>
      </c>
      <c r="I505" s="1" t="s">
        <v>8910</v>
      </c>
      <c r="J505" s="1" t="e">
        <v>#VALUE!</v>
      </c>
      <c r="K505" s="1" t="s">
        <v>9239</v>
      </c>
      <c r="L505" s="176">
        <v>0</v>
      </c>
      <c r="M505" s="176">
        <v>0</v>
      </c>
      <c r="N505" s="68">
        <v>0</v>
      </c>
      <c r="O505" s="68">
        <v>0</v>
      </c>
      <c r="P505" s="68">
        <v>0</v>
      </c>
      <c r="Q505" s="68">
        <v>0</v>
      </c>
      <c r="R505" s="68">
        <v>0</v>
      </c>
      <c r="S505" s="68">
        <v>0</v>
      </c>
      <c r="T505" s="68">
        <v>0</v>
      </c>
      <c r="U505" s="68">
        <v>0</v>
      </c>
      <c r="V505" s="68">
        <v>0</v>
      </c>
      <c r="W505" s="68">
        <v>0</v>
      </c>
      <c r="X505" s="68">
        <v>0</v>
      </c>
      <c r="Y505" s="68">
        <v>0</v>
      </c>
      <c r="Z505" s="5">
        <v>0</v>
      </c>
      <c r="AA505" s="5">
        <v>0</v>
      </c>
      <c r="AB505" s="27">
        <v>0</v>
      </c>
      <c r="AC505" s="27">
        <v>0</v>
      </c>
      <c r="AD505" s="27">
        <v>0</v>
      </c>
      <c r="AE505" s="27">
        <v>0</v>
      </c>
      <c r="AF505" s="27">
        <v>0</v>
      </c>
      <c r="AG505" s="27">
        <v>0</v>
      </c>
      <c r="AH505" s="5">
        <v>7.5467316846626609E-2</v>
      </c>
      <c r="AI505" s="5">
        <v>-0.25002500250025717</v>
      </c>
      <c r="AJ505" s="27">
        <v>-0.17455768565363056</v>
      </c>
      <c r="AK505" s="97">
        <v>435</v>
      </c>
      <c r="AL505" s="27">
        <v>-0.17455768565363056</v>
      </c>
      <c r="AM505" s="28">
        <v>435</v>
      </c>
      <c r="AN505" s="28" t="s">
        <v>12734</v>
      </c>
      <c r="AO505" s="27">
        <v>7.7314063767477226</v>
      </c>
      <c r="AP505" s="27">
        <v>-7.9059640624013534</v>
      </c>
      <c r="AQ505" s="97">
        <v>435</v>
      </c>
      <c r="AR505" s="27">
        <v>0</v>
      </c>
      <c r="AS505" s="43">
        <v>-10.548096411672402</v>
      </c>
      <c r="AT505" s="27"/>
      <c r="AU505" s="27">
        <v>0</v>
      </c>
      <c r="AV505" s="43">
        <v>0</v>
      </c>
      <c r="AW505" s="114">
        <v>705.17</v>
      </c>
      <c r="AX505" s="172">
        <v>837</v>
      </c>
      <c r="AY505" s="114">
        <v>-131.83000000000004</v>
      </c>
      <c r="AZ505" s="165">
        <v>656</v>
      </c>
      <c r="BA505" s="165">
        <v>707</v>
      </c>
      <c r="BB505" s="73"/>
    </row>
    <row r="506" spans="1:54">
      <c r="A506" s="65" t="s">
        <v>7769</v>
      </c>
      <c r="B506" s="33" t="s">
        <v>7771</v>
      </c>
      <c r="C506" s="33" t="s">
        <v>4459</v>
      </c>
      <c r="D506" s="122" t="s">
        <v>7770</v>
      </c>
      <c r="E506" s="33" t="s">
        <v>1376</v>
      </c>
      <c r="F506" s="1" t="s">
        <v>3643</v>
      </c>
      <c r="G506" s="1" t="s">
        <v>1367</v>
      </c>
      <c r="H506" s="1" t="e">
        <v>#VALUE!</v>
      </c>
      <c r="I506" s="1" t="s">
        <v>7772</v>
      </c>
      <c r="J506" s="1" t="e">
        <v>#VALUE!</v>
      </c>
      <c r="K506" s="1" t="s">
        <v>7773</v>
      </c>
      <c r="L506" s="176">
        <v>0</v>
      </c>
      <c r="M506" s="176">
        <v>0</v>
      </c>
      <c r="N506" s="68">
        <v>0</v>
      </c>
      <c r="O506" s="68">
        <v>0</v>
      </c>
      <c r="P506" s="68">
        <v>0</v>
      </c>
      <c r="Q506" s="68">
        <v>0</v>
      </c>
      <c r="R506" s="68">
        <v>0</v>
      </c>
      <c r="S506" s="68">
        <v>0</v>
      </c>
      <c r="T506" s="68">
        <v>0</v>
      </c>
      <c r="U506" s="68">
        <v>0</v>
      </c>
      <c r="V506" s="68">
        <v>0</v>
      </c>
      <c r="W506" s="68">
        <v>0</v>
      </c>
      <c r="X506" s="68">
        <v>0</v>
      </c>
      <c r="Y506" s="68">
        <v>0</v>
      </c>
      <c r="Z506" s="5">
        <v>0</v>
      </c>
      <c r="AA506" s="5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">
        <v>7.5467316846626609E-2</v>
      </c>
      <c r="AI506" s="5">
        <v>-0.25002500250025717</v>
      </c>
      <c r="AJ506" s="54">
        <v>-0.17455768565363056</v>
      </c>
      <c r="AK506" s="77">
        <v>435</v>
      </c>
      <c r="AL506" s="54">
        <v>-0.17455768565363056</v>
      </c>
      <c r="AM506" s="59">
        <v>435</v>
      </c>
      <c r="AN506" s="59" t="s">
        <v>12734</v>
      </c>
      <c r="AO506" s="54">
        <v>7.7314063767477226</v>
      </c>
      <c r="AP506" s="54">
        <v>-7.9059640624013534</v>
      </c>
      <c r="AQ506" s="77">
        <v>435</v>
      </c>
      <c r="AR506" s="54">
        <v>0</v>
      </c>
      <c r="AS506" s="60">
        <v>-10.548096411672402</v>
      </c>
      <c r="AT506" s="54"/>
      <c r="AU506" s="54">
        <v>0</v>
      </c>
      <c r="AV506" s="60">
        <v>0</v>
      </c>
      <c r="AW506" s="114">
        <v>0</v>
      </c>
      <c r="AX506" s="172">
        <v>837</v>
      </c>
      <c r="AY506" s="114">
        <v>0</v>
      </c>
      <c r="AZ506" s="165">
        <v>0</v>
      </c>
      <c r="BA506" s="165">
        <v>0</v>
      </c>
      <c r="BB506" s="73"/>
    </row>
    <row r="507" spans="1:54">
      <c r="A507" t="s">
        <v>9314</v>
      </c>
      <c r="B507" s="33" t="s">
        <v>9315</v>
      </c>
      <c r="C507" s="33" t="s">
        <v>4069</v>
      </c>
      <c r="D507" s="122" t="s">
        <v>8420</v>
      </c>
      <c r="E507" s="33" t="s">
        <v>1388</v>
      </c>
      <c r="F507" s="1" t="s">
        <v>3643</v>
      </c>
      <c r="G507" s="1" t="s">
        <v>1367</v>
      </c>
      <c r="H507" s="26">
        <v>14605</v>
      </c>
      <c r="I507" s="26" t="s">
        <v>8919</v>
      </c>
      <c r="J507" s="26" t="e">
        <v>#VALUE!</v>
      </c>
      <c r="K507" s="26" t="s">
        <v>9316</v>
      </c>
      <c r="L507" s="177">
        <v>0</v>
      </c>
      <c r="M507" s="177">
        <v>0</v>
      </c>
      <c r="N507" s="68">
        <v>0</v>
      </c>
      <c r="O507" s="68">
        <v>0</v>
      </c>
      <c r="P507" s="68">
        <v>0</v>
      </c>
      <c r="Q507" s="97">
        <v>0</v>
      </c>
      <c r="R507" s="97">
        <v>0</v>
      </c>
      <c r="S507" s="97">
        <v>0</v>
      </c>
      <c r="T507" s="97">
        <v>0</v>
      </c>
      <c r="U507" s="97">
        <v>0</v>
      </c>
      <c r="V507" s="97">
        <v>0</v>
      </c>
      <c r="W507" s="97">
        <v>0</v>
      </c>
      <c r="X507" s="97">
        <v>0</v>
      </c>
      <c r="Y507" s="97">
        <v>0</v>
      </c>
      <c r="Z507" s="27">
        <v>0</v>
      </c>
      <c r="AA507" s="27">
        <v>0</v>
      </c>
      <c r="AB507" s="27">
        <v>0</v>
      </c>
      <c r="AC507" s="27">
        <v>0</v>
      </c>
      <c r="AD507" s="27">
        <v>0</v>
      </c>
      <c r="AE507" s="27">
        <v>0</v>
      </c>
      <c r="AF507" s="27">
        <v>0</v>
      </c>
      <c r="AG507" s="27">
        <v>0</v>
      </c>
      <c r="AH507" s="27">
        <v>7.5467316846626609E-2</v>
      </c>
      <c r="AI507" s="27">
        <v>-0.25002500250025717</v>
      </c>
      <c r="AJ507" s="27">
        <v>-0.17455768565363056</v>
      </c>
      <c r="AK507" s="97">
        <v>435</v>
      </c>
      <c r="AL507" s="27">
        <v>-0.17455768565363056</v>
      </c>
      <c r="AM507" s="28">
        <v>435</v>
      </c>
      <c r="AN507" s="28" t="s">
        <v>12734</v>
      </c>
      <c r="AO507" s="27">
        <v>7.7314063767477226</v>
      </c>
      <c r="AP507" s="27">
        <v>-7.9059640624013534</v>
      </c>
      <c r="AQ507" s="97">
        <v>435</v>
      </c>
      <c r="AR507" s="27">
        <v>0</v>
      </c>
      <c r="AS507" s="43">
        <v>-10.548096411672402</v>
      </c>
      <c r="AT507" s="27"/>
      <c r="AU507" s="27">
        <v>0</v>
      </c>
      <c r="AV507" s="43">
        <v>0</v>
      </c>
      <c r="AW507" s="114">
        <v>0</v>
      </c>
      <c r="AX507" s="172">
        <v>837</v>
      </c>
      <c r="AY507" s="114">
        <v>0</v>
      </c>
      <c r="AZ507" s="165">
        <v>0</v>
      </c>
      <c r="BA507" s="165">
        <v>0</v>
      </c>
      <c r="BB507" s="105"/>
    </row>
    <row r="508" spans="1:54">
      <c r="A508" s="221" t="s">
        <v>2441</v>
      </c>
      <c r="B508" s="1" t="s">
        <v>5093</v>
      </c>
      <c r="C508" s="1" t="s">
        <v>5094</v>
      </c>
      <c r="D508" s="122" t="s">
        <v>678</v>
      </c>
      <c r="E508" s="1" t="s">
        <v>2665</v>
      </c>
      <c r="F508" s="1" t="s">
        <v>2665</v>
      </c>
      <c r="G508" s="1" t="s">
        <v>1367</v>
      </c>
      <c r="H508" s="225">
        <v>9227</v>
      </c>
      <c r="I508" s="225" t="s">
        <v>8120</v>
      </c>
      <c r="J508" s="261" t="e">
        <v>#VALUE!</v>
      </c>
      <c r="K508" s="261" t="s">
        <v>3847</v>
      </c>
      <c r="L508" s="177">
        <v>0</v>
      </c>
      <c r="M508" s="177">
        <v>0</v>
      </c>
      <c r="N508" s="230">
        <v>0</v>
      </c>
      <c r="O508" s="97">
        <v>0</v>
      </c>
      <c r="P508" s="97">
        <v>0</v>
      </c>
      <c r="Q508" s="230">
        <v>0</v>
      </c>
      <c r="R508" s="97">
        <v>0</v>
      </c>
      <c r="S508" s="97">
        <v>0</v>
      </c>
      <c r="T508" s="230">
        <v>0</v>
      </c>
      <c r="U508" s="230">
        <v>0</v>
      </c>
      <c r="V508" s="230">
        <v>0</v>
      </c>
      <c r="W508" s="230">
        <v>0</v>
      </c>
      <c r="X508" s="230">
        <v>0</v>
      </c>
      <c r="Y508" s="230">
        <v>0</v>
      </c>
      <c r="Z508" s="233">
        <v>0</v>
      </c>
      <c r="AA508" s="233">
        <v>0</v>
      </c>
      <c r="AB508" s="233">
        <v>0</v>
      </c>
      <c r="AC508" s="267">
        <v>0</v>
      </c>
      <c r="AD508" s="233">
        <v>0</v>
      </c>
      <c r="AE508" s="267">
        <v>0</v>
      </c>
      <c r="AF508" s="267">
        <v>0</v>
      </c>
      <c r="AG508" s="233">
        <v>0</v>
      </c>
      <c r="AH508" s="233">
        <v>7.5467316846626609E-2</v>
      </c>
      <c r="AI508" s="233">
        <v>-0.25002500250025717</v>
      </c>
      <c r="AJ508" s="237">
        <v>-0.17455768565363056</v>
      </c>
      <c r="AK508" s="268">
        <v>435</v>
      </c>
      <c r="AL508" s="269">
        <v>-0.17455768565363056</v>
      </c>
      <c r="AM508" s="270">
        <v>435</v>
      </c>
      <c r="AN508" s="277" t="s">
        <v>12734</v>
      </c>
      <c r="AO508" s="233">
        <v>7.7314063767477226</v>
      </c>
      <c r="AP508" s="233">
        <v>-7.9059640624013534</v>
      </c>
      <c r="AQ508" s="230">
        <v>435</v>
      </c>
      <c r="AR508" s="233">
        <v>0</v>
      </c>
      <c r="AS508" s="249">
        <v>-10.548096411672402</v>
      </c>
      <c r="AT508" s="233"/>
      <c r="AU508" s="233">
        <v>0</v>
      </c>
      <c r="AV508" s="283">
        <v>0</v>
      </c>
      <c r="AW508" s="289">
        <v>0</v>
      </c>
      <c r="AX508" s="291">
        <v>837</v>
      </c>
      <c r="AY508" s="292">
        <v>0</v>
      </c>
      <c r="AZ508" s="293">
        <v>0</v>
      </c>
      <c r="BA508" s="293">
        <v>0</v>
      </c>
      <c r="BB508" s="289"/>
    </row>
    <row r="509" spans="1:54">
      <c r="A509" s="221" t="s">
        <v>2112</v>
      </c>
      <c r="B509" s="1" t="s">
        <v>4513</v>
      </c>
      <c r="C509" s="1" t="s">
        <v>4011</v>
      </c>
      <c r="D509" s="122" t="s">
        <v>762</v>
      </c>
      <c r="E509" s="1" t="s">
        <v>1390</v>
      </c>
      <c r="F509" s="1" t="s">
        <v>3643</v>
      </c>
      <c r="G509" s="1" t="s">
        <v>1367</v>
      </c>
      <c r="H509" s="225">
        <v>1890</v>
      </c>
      <c r="I509" s="225" t="s">
        <v>6458</v>
      </c>
      <c r="J509" s="261" t="e">
        <v>#VALUE!</v>
      </c>
      <c r="K509" s="261" t="s">
        <v>3526</v>
      </c>
      <c r="L509" s="177">
        <v>0</v>
      </c>
      <c r="M509" s="177">
        <v>0</v>
      </c>
      <c r="N509" s="230">
        <v>0</v>
      </c>
      <c r="O509" s="97">
        <v>0</v>
      </c>
      <c r="P509" s="97">
        <v>0</v>
      </c>
      <c r="Q509" s="230">
        <v>0</v>
      </c>
      <c r="R509" s="97">
        <v>0</v>
      </c>
      <c r="S509" s="97">
        <v>0</v>
      </c>
      <c r="T509" s="230">
        <v>0</v>
      </c>
      <c r="U509" s="230">
        <v>0</v>
      </c>
      <c r="V509" s="230">
        <v>0</v>
      </c>
      <c r="W509" s="230">
        <v>0</v>
      </c>
      <c r="X509" s="230">
        <v>0</v>
      </c>
      <c r="Y509" s="230">
        <v>0</v>
      </c>
      <c r="Z509" s="233">
        <v>0</v>
      </c>
      <c r="AA509" s="233">
        <v>0</v>
      </c>
      <c r="AB509" s="233">
        <v>0</v>
      </c>
      <c r="AC509" s="267">
        <v>0</v>
      </c>
      <c r="AD509" s="233">
        <v>0</v>
      </c>
      <c r="AE509" s="267">
        <v>0</v>
      </c>
      <c r="AF509" s="267">
        <v>0</v>
      </c>
      <c r="AG509" s="233">
        <v>0</v>
      </c>
      <c r="AH509" s="233">
        <v>7.5467316846626609E-2</v>
      </c>
      <c r="AI509" s="233">
        <v>-0.25002500250025717</v>
      </c>
      <c r="AJ509" s="237">
        <v>-0.17455768565363056</v>
      </c>
      <c r="AK509" s="268">
        <v>435</v>
      </c>
      <c r="AL509" s="269">
        <v>-0.17455768565363056</v>
      </c>
      <c r="AM509" s="270">
        <v>435</v>
      </c>
      <c r="AN509" s="277" t="s">
        <v>12734</v>
      </c>
      <c r="AO509" s="233">
        <v>7.7314063767477226</v>
      </c>
      <c r="AP509" s="233">
        <v>-7.9059640624013534</v>
      </c>
      <c r="AQ509" s="230">
        <v>435</v>
      </c>
      <c r="AR509" s="233">
        <v>0</v>
      </c>
      <c r="AS509" s="249">
        <v>-10.548096411672402</v>
      </c>
      <c r="AT509" s="233"/>
      <c r="AU509" s="233">
        <v>0</v>
      </c>
      <c r="AV509" s="283">
        <v>0</v>
      </c>
      <c r="AW509" s="289">
        <v>736.33</v>
      </c>
      <c r="AX509" s="291">
        <v>837</v>
      </c>
      <c r="AY509" s="292">
        <v>-100.66999999999996</v>
      </c>
      <c r="AZ509" s="293">
        <v>667</v>
      </c>
      <c r="BA509" s="293">
        <v>747</v>
      </c>
      <c r="BB509" s="289"/>
    </row>
    <row r="510" spans="1:54">
      <c r="A510" s="185" t="s">
        <v>10140</v>
      </c>
      <c r="B510" s="33" t="s">
        <v>4747</v>
      </c>
      <c r="C510" s="33" t="s">
        <v>3931</v>
      </c>
      <c r="D510" s="122" t="s">
        <v>8337</v>
      </c>
      <c r="E510" s="33" t="s">
        <v>2665</v>
      </c>
      <c r="F510" s="1" t="s">
        <v>2665</v>
      </c>
      <c r="G510" s="1" t="s">
        <v>1367</v>
      </c>
      <c r="H510" s="1">
        <v>14957</v>
      </c>
      <c r="I510" s="1" t="s">
        <v>8889</v>
      </c>
      <c r="J510" s="1" t="e">
        <v>#VALUE!</v>
      </c>
      <c r="K510" s="1" t="s">
        <v>11424</v>
      </c>
      <c r="L510" s="176">
        <v>0</v>
      </c>
      <c r="M510" s="176">
        <v>0</v>
      </c>
      <c r="N510" s="68">
        <v>0</v>
      </c>
      <c r="O510" s="68">
        <v>0</v>
      </c>
      <c r="P510" s="68">
        <v>0</v>
      </c>
      <c r="Q510" s="68">
        <v>0</v>
      </c>
      <c r="R510" s="68">
        <v>0</v>
      </c>
      <c r="S510" s="68">
        <v>0</v>
      </c>
      <c r="T510" s="68">
        <v>0</v>
      </c>
      <c r="U510" s="68">
        <v>0</v>
      </c>
      <c r="V510" s="68">
        <v>0</v>
      </c>
      <c r="W510" s="68">
        <v>0</v>
      </c>
      <c r="X510" s="68">
        <v>0</v>
      </c>
      <c r="Y510" s="68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7.5467316846626609E-2</v>
      </c>
      <c r="AI510" s="5">
        <v>-0.25002500250025717</v>
      </c>
      <c r="AJ510" s="5">
        <v>-0.17455768565363056</v>
      </c>
      <c r="AK510" s="68">
        <v>435</v>
      </c>
      <c r="AL510" s="5">
        <v>-0.17455768565363056</v>
      </c>
      <c r="AM510" s="17">
        <v>435</v>
      </c>
      <c r="AN510" s="17" t="s">
        <v>12734</v>
      </c>
      <c r="AO510" s="5">
        <v>7.7314063767477226</v>
      </c>
      <c r="AP510" s="5">
        <v>-7.9059640624013534</v>
      </c>
      <c r="AQ510" s="68">
        <v>435</v>
      </c>
      <c r="AR510" s="14">
        <v>0</v>
      </c>
      <c r="AS510" s="42">
        <v>-10.548096411672402</v>
      </c>
      <c r="AT510" s="19"/>
      <c r="AU510" s="19">
        <v>0</v>
      </c>
      <c r="AV510" s="42">
        <v>0</v>
      </c>
      <c r="AW510" s="114">
        <v>0</v>
      </c>
      <c r="AX510" s="172">
        <v>837</v>
      </c>
      <c r="AY510" s="114">
        <v>0</v>
      </c>
      <c r="AZ510" s="165">
        <v>0</v>
      </c>
      <c r="BA510" s="165">
        <v>0</v>
      </c>
      <c r="BB510" s="105"/>
    </row>
    <row r="511" spans="1:54">
      <c r="A511" s="185" t="s">
        <v>1591</v>
      </c>
      <c r="B511" s="33" t="s">
        <v>5030</v>
      </c>
      <c r="C511" s="33" t="s">
        <v>4429</v>
      </c>
      <c r="D511" s="122" t="s">
        <v>1087</v>
      </c>
      <c r="E511" s="33" t="s">
        <v>1382</v>
      </c>
      <c r="F511" s="1" t="s">
        <v>6289</v>
      </c>
      <c r="G511" s="1" t="s">
        <v>1367</v>
      </c>
      <c r="H511" s="1">
        <v>12555</v>
      </c>
      <c r="I511" s="1" t="s">
        <v>6544</v>
      </c>
      <c r="J511" s="1" t="e">
        <v>#VALUE!</v>
      </c>
      <c r="K511" s="1" t="s">
        <v>3065</v>
      </c>
      <c r="L511" s="176">
        <v>0</v>
      </c>
      <c r="M511" s="176">
        <v>0</v>
      </c>
      <c r="N511" s="68">
        <v>0</v>
      </c>
      <c r="O511" s="68">
        <v>0</v>
      </c>
      <c r="P511" s="68">
        <v>0</v>
      </c>
      <c r="Q511" s="68">
        <v>0</v>
      </c>
      <c r="R511" s="68">
        <v>0</v>
      </c>
      <c r="S511" s="68">
        <v>0</v>
      </c>
      <c r="T511" s="68">
        <v>0</v>
      </c>
      <c r="U511" s="68">
        <v>0</v>
      </c>
      <c r="V511" s="68">
        <v>0</v>
      </c>
      <c r="W511" s="68">
        <v>0</v>
      </c>
      <c r="X511" s="68">
        <v>0</v>
      </c>
      <c r="Y511" s="68">
        <v>0</v>
      </c>
      <c r="Z511" s="5">
        <v>0</v>
      </c>
      <c r="AA511" s="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5">
        <v>7.5467316846626609E-2</v>
      </c>
      <c r="AI511" s="5">
        <v>-0.25002500250025717</v>
      </c>
      <c r="AJ511" s="34">
        <v>-0.17455768565363056</v>
      </c>
      <c r="AK511" s="106">
        <v>435</v>
      </c>
      <c r="AL511" s="34">
        <v>-0.17455768565363056</v>
      </c>
      <c r="AM511" s="35">
        <v>435</v>
      </c>
      <c r="AN511" s="35" t="s">
        <v>12734</v>
      </c>
      <c r="AO511" s="34">
        <v>7.7314063767477226</v>
      </c>
      <c r="AP511" s="34">
        <v>-7.9059640624013534</v>
      </c>
      <c r="AQ511" s="106">
        <v>435</v>
      </c>
      <c r="AR511" s="34">
        <v>0</v>
      </c>
      <c r="AS511" s="44">
        <v>-10.548096411672402</v>
      </c>
      <c r="AT511" s="34"/>
      <c r="AU511" s="34">
        <v>0</v>
      </c>
      <c r="AV511" s="44">
        <v>0</v>
      </c>
      <c r="AW511" s="114">
        <v>0</v>
      </c>
      <c r="AX511" s="172">
        <v>837</v>
      </c>
      <c r="AY511" s="114">
        <v>0</v>
      </c>
      <c r="AZ511" s="165">
        <v>0</v>
      </c>
      <c r="BA511" s="165">
        <v>0</v>
      </c>
      <c r="BB511" s="73"/>
    </row>
    <row r="512" spans="1:54">
      <c r="A512" s="185" t="s">
        <v>11873</v>
      </c>
      <c r="B512" s="33" t="s">
        <v>4350</v>
      </c>
      <c r="C512" s="33" t="s">
        <v>11875</v>
      </c>
      <c r="D512" s="122" t="s">
        <v>11874</v>
      </c>
      <c r="E512" s="33" t="s">
        <v>1396</v>
      </c>
      <c r="F512" s="1" t="s">
        <v>6289</v>
      </c>
      <c r="G512" s="1" t="s">
        <v>1367</v>
      </c>
      <c r="H512" s="1" t="e">
        <v>#VALUE!</v>
      </c>
      <c r="I512" s="1" t="s">
        <v>11876</v>
      </c>
      <c r="J512" s="1" t="e">
        <v>#VALUE!</v>
      </c>
      <c r="K512" s="1" t="s">
        <v>11877</v>
      </c>
      <c r="L512" s="176">
        <v>0</v>
      </c>
      <c r="M512" s="176">
        <v>0</v>
      </c>
      <c r="N512" s="68">
        <v>0</v>
      </c>
      <c r="O512" s="68">
        <v>0</v>
      </c>
      <c r="P512" s="68">
        <v>0</v>
      </c>
      <c r="Q512" s="68">
        <v>0</v>
      </c>
      <c r="R512" s="68">
        <v>0</v>
      </c>
      <c r="S512" s="68">
        <v>0</v>
      </c>
      <c r="T512" s="68">
        <v>0</v>
      </c>
      <c r="U512" s="68">
        <v>0</v>
      </c>
      <c r="V512" s="68">
        <v>0</v>
      </c>
      <c r="W512" s="68">
        <v>0</v>
      </c>
      <c r="X512" s="68">
        <v>0</v>
      </c>
      <c r="Y512" s="68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7.5467316846626609E-2</v>
      </c>
      <c r="AI512" s="5">
        <v>-0.25002500250025717</v>
      </c>
      <c r="AJ512" s="5">
        <v>-0.17455768565363056</v>
      </c>
      <c r="AK512" s="68">
        <v>435</v>
      </c>
      <c r="AL512" s="5">
        <v>-0.17455768565363056</v>
      </c>
      <c r="AM512" s="17">
        <v>435</v>
      </c>
      <c r="AN512" s="17" t="s">
        <v>12734</v>
      </c>
      <c r="AO512" s="5">
        <v>7.7314063767477226</v>
      </c>
      <c r="AP512" s="5">
        <v>-7.9059640624013534</v>
      </c>
      <c r="AQ512" s="68">
        <v>435</v>
      </c>
      <c r="AR512" s="14">
        <v>0</v>
      </c>
      <c r="AS512" s="42">
        <v>-10.548096411672402</v>
      </c>
      <c r="AT512" s="19"/>
      <c r="AU512" s="19">
        <v>0</v>
      </c>
      <c r="AV512" s="42">
        <v>0</v>
      </c>
      <c r="AW512" s="114">
        <v>0</v>
      </c>
      <c r="AX512" s="172">
        <v>837</v>
      </c>
      <c r="AY512" s="114">
        <v>0</v>
      </c>
      <c r="AZ512" s="165">
        <v>0</v>
      </c>
      <c r="BA512" s="165">
        <v>0</v>
      </c>
      <c r="BB512" s="73"/>
    </row>
    <row r="513" spans="1:54">
      <c r="A513" s="222" t="s">
        <v>10157</v>
      </c>
      <c r="B513" s="33" t="s">
        <v>4882</v>
      </c>
      <c r="C513" s="33" t="s">
        <v>4620</v>
      </c>
      <c r="D513" s="122" t="s">
        <v>8523</v>
      </c>
      <c r="E513" s="33" t="s">
        <v>2665</v>
      </c>
      <c r="F513" s="1" t="s">
        <v>2665</v>
      </c>
      <c r="G513" s="1" t="s">
        <v>1367</v>
      </c>
      <c r="H513" s="1">
        <v>1345</v>
      </c>
      <c r="I513" s="1" t="s">
        <v>8524</v>
      </c>
      <c r="J513" s="1" t="e">
        <v>#VALUE!</v>
      </c>
      <c r="K513" s="1" t="s">
        <v>10158</v>
      </c>
      <c r="L513" s="176">
        <v>0</v>
      </c>
      <c r="M513" s="176">
        <v>0</v>
      </c>
      <c r="N513" s="68">
        <v>0</v>
      </c>
      <c r="O513" s="68">
        <v>0</v>
      </c>
      <c r="P513" s="68">
        <v>0</v>
      </c>
      <c r="Q513" s="68">
        <v>0</v>
      </c>
      <c r="R513" s="68">
        <v>0</v>
      </c>
      <c r="S513" s="68">
        <v>0</v>
      </c>
      <c r="T513" s="68">
        <v>0</v>
      </c>
      <c r="U513" s="68">
        <v>0</v>
      </c>
      <c r="V513" s="68">
        <v>0</v>
      </c>
      <c r="W513" s="68">
        <v>0</v>
      </c>
      <c r="X513" s="68">
        <v>0</v>
      </c>
      <c r="Y513" s="68">
        <v>0</v>
      </c>
      <c r="Z513" s="5">
        <v>0</v>
      </c>
      <c r="AA513" s="5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">
        <v>7.5467316846626609E-2</v>
      </c>
      <c r="AI513" s="5">
        <v>-0.25002500250025717</v>
      </c>
      <c r="AJ513" s="54">
        <v>-0.17455768565363056</v>
      </c>
      <c r="AK513" s="77">
        <v>435</v>
      </c>
      <c r="AL513" s="54">
        <v>-0.17455768565363056</v>
      </c>
      <c r="AM513" s="59">
        <v>435</v>
      </c>
      <c r="AN513" s="59" t="s">
        <v>12734</v>
      </c>
      <c r="AO513" s="54">
        <v>7.7314063767477226</v>
      </c>
      <c r="AP513" s="54">
        <v>-7.9059640624013534</v>
      </c>
      <c r="AQ513" s="77">
        <v>435</v>
      </c>
      <c r="AR513" s="54">
        <v>0</v>
      </c>
      <c r="AS513" s="60">
        <v>-10.548096411672402</v>
      </c>
      <c r="AT513" s="54"/>
      <c r="AU513" s="54">
        <v>0</v>
      </c>
      <c r="AV513" s="60">
        <v>0</v>
      </c>
      <c r="AW513" s="114">
        <v>0</v>
      </c>
      <c r="AX513" s="172">
        <v>837</v>
      </c>
      <c r="AY513" s="114">
        <v>0</v>
      </c>
      <c r="AZ513" s="165">
        <v>0</v>
      </c>
      <c r="BA513" s="165">
        <v>0</v>
      </c>
      <c r="BB513" s="73"/>
    </row>
    <row r="514" spans="1:54">
      <c r="A514" s="221" t="s">
        <v>12690</v>
      </c>
      <c r="B514" s="1" t="s">
        <v>12711</v>
      </c>
      <c r="C514" s="1" t="s">
        <v>12710</v>
      </c>
      <c r="D514" s="122" t="s">
        <v>12652</v>
      </c>
      <c r="E514" s="1" t="s">
        <v>1490</v>
      </c>
      <c r="F514" s="1" t="s">
        <v>3643</v>
      </c>
      <c r="G514" s="1" t="s">
        <v>1367</v>
      </c>
      <c r="H514" s="225">
        <v>20367</v>
      </c>
      <c r="I514" s="225" t="s">
        <v>12712</v>
      </c>
      <c r="J514" s="261" t="e">
        <v>#VALUE!</v>
      </c>
      <c r="K514" s="261" t="s">
        <v>12668</v>
      </c>
      <c r="L514" s="177">
        <v>0</v>
      </c>
      <c r="M514" s="177">
        <v>0</v>
      </c>
      <c r="N514" s="230">
        <v>0</v>
      </c>
      <c r="O514" s="97">
        <v>0</v>
      </c>
      <c r="P514" s="97">
        <v>0</v>
      </c>
      <c r="Q514" s="230">
        <v>0</v>
      </c>
      <c r="R514" s="97">
        <v>0</v>
      </c>
      <c r="S514" s="97">
        <v>0</v>
      </c>
      <c r="T514" s="230">
        <v>0</v>
      </c>
      <c r="U514" s="230">
        <v>0</v>
      </c>
      <c r="V514" s="230">
        <v>0</v>
      </c>
      <c r="W514" s="230">
        <v>0</v>
      </c>
      <c r="X514" s="230">
        <v>0</v>
      </c>
      <c r="Y514" s="230">
        <v>0</v>
      </c>
      <c r="Z514" s="233">
        <v>0</v>
      </c>
      <c r="AA514" s="233">
        <v>0</v>
      </c>
      <c r="AB514" s="233">
        <v>0</v>
      </c>
      <c r="AC514" s="267">
        <v>0</v>
      </c>
      <c r="AD514" s="233">
        <v>0</v>
      </c>
      <c r="AE514" s="267">
        <v>0</v>
      </c>
      <c r="AF514" s="267">
        <v>0</v>
      </c>
      <c r="AG514" s="233">
        <v>0</v>
      </c>
      <c r="AH514" s="233">
        <v>7.5467316846626609E-2</v>
      </c>
      <c r="AI514" s="233">
        <v>-0.25002500250025717</v>
      </c>
      <c r="AJ514" s="237">
        <v>-0.17455768565363056</v>
      </c>
      <c r="AK514" s="268">
        <v>435</v>
      </c>
      <c r="AL514" s="269">
        <v>-0.17455768565363056</v>
      </c>
      <c r="AM514" s="270">
        <v>435</v>
      </c>
      <c r="AN514" s="277" t="s">
        <v>12734</v>
      </c>
      <c r="AO514" s="233">
        <v>7.7314063767477226</v>
      </c>
      <c r="AP514" s="233">
        <v>-7.9059640624013534</v>
      </c>
      <c r="AQ514" s="230">
        <v>435</v>
      </c>
      <c r="AR514" s="233">
        <v>0</v>
      </c>
      <c r="AS514" s="249">
        <v>-10.548096411672402</v>
      </c>
      <c r="AT514" s="233"/>
      <c r="AU514" s="233">
        <v>0</v>
      </c>
      <c r="AV514" s="283">
        <v>0</v>
      </c>
      <c r="AW514" s="289">
        <v>454.5</v>
      </c>
      <c r="AX514" s="291">
        <v>837</v>
      </c>
      <c r="AY514" s="292">
        <v>-382.5</v>
      </c>
      <c r="AZ514" s="293">
        <v>423</v>
      </c>
      <c r="BA514" s="293">
        <v>504</v>
      </c>
      <c r="BB514" s="289"/>
    </row>
    <row r="515" spans="1:54">
      <c r="A515" t="s">
        <v>1872</v>
      </c>
      <c r="B515" s="1" t="s">
        <v>5309</v>
      </c>
      <c r="C515" s="1" t="s">
        <v>4731</v>
      </c>
      <c r="D515" s="122" t="s">
        <v>867</v>
      </c>
      <c r="E515" s="1" t="s">
        <v>2665</v>
      </c>
      <c r="F515" s="1" t="s">
        <v>2665</v>
      </c>
      <c r="G515" s="1" t="s">
        <v>1367</v>
      </c>
      <c r="H515" s="1">
        <v>6943</v>
      </c>
      <c r="I515" s="1" t="s">
        <v>6897</v>
      </c>
      <c r="J515" s="1" t="e">
        <v>#VALUE!</v>
      </c>
      <c r="K515" s="1" t="s">
        <v>3321</v>
      </c>
      <c r="L515" s="176">
        <v>0</v>
      </c>
      <c r="M515" s="176">
        <v>0</v>
      </c>
      <c r="N515" s="68">
        <v>0</v>
      </c>
      <c r="O515" s="68">
        <v>0</v>
      </c>
      <c r="P515" s="68">
        <v>0</v>
      </c>
      <c r="Q515" s="68">
        <v>0</v>
      </c>
      <c r="R515" s="68">
        <v>0</v>
      </c>
      <c r="S515" s="68">
        <v>0</v>
      </c>
      <c r="T515" s="68">
        <v>0</v>
      </c>
      <c r="U515" s="68">
        <v>0</v>
      </c>
      <c r="V515" s="68">
        <v>0</v>
      </c>
      <c r="W515" s="68">
        <v>0</v>
      </c>
      <c r="X515" s="68">
        <v>0</v>
      </c>
      <c r="Y515" s="68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7.5467316846626609E-2</v>
      </c>
      <c r="AI515" s="5">
        <v>-0.25002500250025717</v>
      </c>
      <c r="AJ515" s="5">
        <v>-0.17455768565363056</v>
      </c>
      <c r="AK515" s="68">
        <v>435</v>
      </c>
      <c r="AL515" s="5">
        <v>-0.17455768565363056</v>
      </c>
      <c r="AM515" s="17">
        <v>435</v>
      </c>
      <c r="AN515" s="17" t="s">
        <v>12734</v>
      </c>
      <c r="AO515" s="5">
        <v>7.7314063767477226</v>
      </c>
      <c r="AP515" s="5">
        <v>-7.9059640624013534</v>
      </c>
      <c r="AQ515" s="68">
        <v>435</v>
      </c>
      <c r="AR515" s="14">
        <v>0</v>
      </c>
      <c r="AS515" s="42">
        <v>-10.548096411672402</v>
      </c>
      <c r="AT515" s="19"/>
      <c r="AU515" s="19">
        <v>0</v>
      </c>
      <c r="AV515" s="42">
        <v>0</v>
      </c>
      <c r="AW515" s="114">
        <v>0</v>
      </c>
      <c r="AX515" s="172">
        <v>837</v>
      </c>
      <c r="AY515" s="114">
        <v>0</v>
      </c>
      <c r="AZ515" s="165">
        <v>0</v>
      </c>
      <c r="BA515" s="165">
        <v>0</v>
      </c>
      <c r="BB515" s="73"/>
    </row>
    <row r="516" spans="1:54">
      <c r="A516" s="185" t="s">
        <v>8997</v>
      </c>
      <c r="B516" s="33" t="s">
        <v>8998</v>
      </c>
      <c r="C516" s="33" t="s">
        <v>4216</v>
      </c>
      <c r="D516" s="122" t="s">
        <v>8392</v>
      </c>
      <c r="E516" s="33" t="s">
        <v>1374</v>
      </c>
      <c r="F516" s="1" t="s">
        <v>6289</v>
      </c>
      <c r="G516" s="1" t="s">
        <v>1367</v>
      </c>
      <c r="H516" s="1">
        <v>13580</v>
      </c>
      <c r="I516" s="1" t="s">
        <v>8959</v>
      </c>
      <c r="J516" s="1" t="e">
        <v>#VALUE!</v>
      </c>
      <c r="K516" s="1" t="s">
        <v>8999</v>
      </c>
      <c r="L516" s="176">
        <v>0</v>
      </c>
      <c r="M516" s="176">
        <v>0</v>
      </c>
      <c r="N516" s="68">
        <v>0</v>
      </c>
      <c r="O516" s="68">
        <v>0</v>
      </c>
      <c r="P516" s="68">
        <v>0</v>
      </c>
      <c r="Q516" s="68">
        <v>0</v>
      </c>
      <c r="R516" s="68">
        <v>0</v>
      </c>
      <c r="S516" s="68">
        <v>0</v>
      </c>
      <c r="T516" s="68">
        <v>0</v>
      </c>
      <c r="U516" s="68">
        <v>0</v>
      </c>
      <c r="V516" s="68">
        <v>0</v>
      </c>
      <c r="W516" s="68">
        <v>0</v>
      </c>
      <c r="X516" s="68">
        <v>0</v>
      </c>
      <c r="Y516" s="68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7.5467316846626609E-2</v>
      </c>
      <c r="AI516" s="5">
        <v>-0.25002500250025717</v>
      </c>
      <c r="AJ516" s="5">
        <v>-0.17455768565363056</v>
      </c>
      <c r="AK516" s="68">
        <v>435</v>
      </c>
      <c r="AL516" s="5">
        <v>-0.17455768565363056</v>
      </c>
      <c r="AM516" s="17">
        <v>435</v>
      </c>
      <c r="AN516" s="17" t="s">
        <v>12734</v>
      </c>
      <c r="AO516" s="5">
        <v>7.7314063767477226</v>
      </c>
      <c r="AP516" s="5">
        <v>-7.9059640624013534</v>
      </c>
      <c r="AQ516" s="68">
        <v>435</v>
      </c>
      <c r="AR516" s="14">
        <v>0</v>
      </c>
      <c r="AS516" s="42">
        <v>-10.548096411672402</v>
      </c>
      <c r="AT516" s="19"/>
      <c r="AU516" s="19">
        <v>0</v>
      </c>
      <c r="AV516" s="42">
        <v>0</v>
      </c>
      <c r="AW516" s="114">
        <v>0</v>
      </c>
      <c r="AX516" s="172">
        <v>837</v>
      </c>
      <c r="AY516" s="114">
        <v>0</v>
      </c>
      <c r="AZ516" s="165">
        <v>0</v>
      </c>
      <c r="BA516" s="165">
        <v>0</v>
      </c>
      <c r="BB516" s="73"/>
    </row>
    <row r="517" spans="1:54">
      <c r="A517" s="221" t="s">
        <v>10116</v>
      </c>
      <c r="B517" s="1" t="s">
        <v>10118</v>
      </c>
      <c r="C517" s="1" t="s">
        <v>3952</v>
      </c>
      <c r="D517" s="122" t="s">
        <v>10117</v>
      </c>
      <c r="E517" s="1" t="s">
        <v>1458</v>
      </c>
      <c r="F517" s="1" t="s">
        <v>6289</v>
      </c>
      <c r="G517" s="1" t="s">
        <v>1367</v>
      </c>
      <c r="H517" s="225">
        <v>13892</v>
      </c>
      <c r="I517" s="225" t="s">
        <v>10119</v>
      </c>
      <c r="J517" s="261" t="e">
        <v>#VALUE!</v>
      </c>
      <c r="K517" s="261" t="s">
        <v>10120</v>
      </c>
      <c r="L517" s="177">
        <v>0</v>
      </c>
      <c r="M517" s="177">
        <v>0</v>
      </c>
      <c r="N517" s="230">
        <v>0</v>
      </c>
      <c r="O517" s="97">
        <v>0</v>
      </c>
      <c r="P517" s="97">
        <v>0</v>
      </c>
      <c r="Q517" s="230">
        <v>0</v>
      </c>
      <c r="R517" s="97">
        <v>0</v>
      </c>
      <c r="S517" s="97">
        <v>0</v>
      </c>
      <c r="T517" s="230">
        <v>0</v>
      </c>
      <c r="U517" s="230">
        <v>0</v>
      </c>
      <c r="V517" s="230">
        <v>0</v>
      </c>
      <c r="W517" s="230">
        <v>0</v>
      </c>
      <c r="X517" s="230">
        <v>0</v>
      </c>
      <c r="Y517" s="230">
        <v>0</v>
      </c>
      <c r="Z517" s="233">
        <v>0</v>
      </c>
      <c r="AA517" s="233">
        <v>0</v>
      </c>
      <c r="AB517" s="233">
        <v>0</v>
      </c>
      <c r="AC517" s="267">
        <v>0</v>
      </c>
      <c r="AD517" s="233">
        <v>0</v>
      </c>
      <c r="AE517" s="267">
        <v>0</v>
      </c>
      <c r="AF517" s="267">
        <v>0</v>
      </c>
      <c r="AG517" s="233">
        <v>0</v>
      </c>
      <c r="AH517" s="233">
        <v>7.5467316846626609E-2</v>
      </c>
      <c r="AI517" s="233">
        <v>-0.25002500250025717</v>
      </c>
      <c r="AJ517" s="237">
        <v>-0.17455768565363056</v>
      </c>
      <c r="AK517" s="268">
        <v>435</v>
      </c>
      <c r="AL517" s="269">
        <v>-0.17455768565363056</v>
      </c>
      <c r="AM517" s="270">
        <v>435</v>
      </c>
      <c r="AN517" s="277" t="s">
        <v>12734</v>
      </c>
      <c r="AO517" s="233">
        <v>7.7314063767477226</v>
      </c>
      <c r="AP517" s="233">
        <v>-7.9059640624013534</v>
      </c>
      <c r="AQ517" s="230">
        <v>435</v>
      </c>
      <c r="AR517" s="233">
        <v>0</v>
      </c>
      <c r="AS517" s="249">
        <v>-10.548096411672402</v>
      </c>
      <c r="AT517" s="233"/>
      <c r="AU517" s="233">
        <v>0</v>
      </c>
      <c r="AV517" s="283">
        <v>0</v>
      </c>
      <c r="AW517" s="289">
        <v>0</v>
      </c>
      <c r="AX517" s="291">
        <v>837</v>
      </c>
      <c r="AY517" s="292">
        <v>0</v>
      </c>
      <c r="AZ517" s="293">
        <v>0</v>
      </c>
      <c r="BA517" s="293">
        <v>0</v>
      </c>
      <c r="BB517" s="289"/>
    </row>
    <row r="518" spans="1:54">
      <c r="A518" s="185" t="s">
        <v>9949</v>
      </c>
      <c r="B518" s="26" t="s">
        <v>5168</v>
      </c>
      <c r="C518" s="26" t="s">
        <v>3952</v>
      </c>
      <c r="D518" s="122" t="s">
        <v>8377</v>
      </c>
      <c r="E518" s="26" t="s">
        <v>1376</v>
      </c>
      <c r="F518" s="1" t="s">
        <v>3643</v>
      </c>
      <c r="G518" s="1" t="s">
        <v>1367</v>
      </c>
      <c r="H518" s="1">
        <v>14739</v>
      </c>
      <c r="I518" s="1" t="s">
        <v>9950</v>
      </c>
      <c r="J518" s="1" t="e">
        <v>#VALUE!</v>
      </c>
      <c r="K518" s="1" t="s">
        <v>9951</v>
      </c>
      <c r="L518" s="176">
        <v>0</v>
      </c>
      <c r="M518" s="176">
        <v>0</v>
      </c>
      <c r="N518" s="68">
        <v>0</v>
      </c>
      <c r="O518" s="68">
        <v>0</v>
      </c>
      <c r="P518" s="68">
        <v>0</v>
      </c>
      <c r="Q518" s="68">
        <v>0</v>
      </c>
      <c r="R518" s="68">
        <v>0</v>
      </c>
      <c r="S518" s="68">
        <v>0</v>
      </c>
      <c r="T518" s="68">
        <v>0</v>
      </c>
      <c r="U518" s="68">
        <v>0</v>
      </c>
      <c r="V518" s="68">
        <v>0</v>
      </c>
      <c r="W518" s="68">
        <v>0</v>
      </c>
      <c r="X518" s="68">
        <v>0</v>
      </c>
      <c r="Y518" s="68">
        <v>0</v>
      </c>
      <c r="Z518" s="5">
        <v>0</v>
      </c>
      <c r="AA518" s="5">
        <v>0</v>
      </c>
      <c r="AB518" s="27">
        <v>0</v>
      </c>
      <c r="AC518" s="27">
        <v>0</v>
      </c>
      <c r="AD518" s="27">
        <v>0</v>
      </c>
      <c r="AE518" s="27">
        <v>0</v>
      </c>
      <c r="AF518" s="27">
        <v>0</v>
      </c>
      <c r="AG518" s="27">
        <v>0</v>
      </c>
      <c r="AH518" s="5">
        <v>7.5467316846626609E-2</v>
      </c>
      <c r="AI518" s="5">
        <v>-0.25002500250025717</v>
      </c>
      <c r="AJ518" s="27">
        <v>-0.17455768565363056</v>
      </c>
      <c r="AK518" s="97">
        <v>435</v>
      </c>
      <c r="AL518" s="27">
        <v>-0.17455768565363056</v>
      </c>
      <c r="AM518" s="28">
        <v>435</v>
      </c>
      <c r="AN518" s="28" t="s">
        <v>12734</v>
      </c>
      <c r="AO518" s="27">
        <v>7.7314063767477226</v>
      </c>
      <c r="AP518" s="27">
        <v>-7.9059640624013534</v>
      </c>
      <c r="AQ518" s="97">
        <v>435</v>
      </c>
      <c r="AR518" s="27">
        <v>0</v>
      </c>
      <c r="AS518" s="43">
        <v>-10.548096411672402</v>
      </c>
      <c r="AT518" s="27"/>
      <c r="AU518" s="27">
        <v>0</v>
      </c>
      <c r="AV518" s="43">
        <v>0</v>
      </c>
      <c r="AW518" s="114">
        <v>0</v>
      </c>
      <c r="AX518" s="172">
        <v>837</v>
      </c>
      <c r="AY518" s="114">
        <v>0</v>
      </c>
      <c r="AZ518" s="165">
        <v>0</v>
      </c>
      <c r="BA518" s="165">
        <v>0</v>
      </c>
      <c r="BB518" s="73"/>
    </row>
    <row r="519" spans="1:54">
      <c r="A519" s="65" t="s">
        <v>2780</v>
      </c>
      <c r="B519" s="33" t="s">
        <v>5358</v>
      </c>
      <c r="C519" s="33" t="s">
        <v>4375</v>
      </c>
      <c r="D519" s="122" t="s">
        <v>1026</v>
      </c>
      <c r="E519" s="33" t="s">
        <v>1366</v>
      </c>
      <c r="F519" s="1" t="s">
        <v>3643</v>
      </c>
      <c r="G519" s="1" t="s">
        <v>1367</v>
      </c>
      <c r="H519" s="1">
        <v>11334</v>
      </c>
      <c r="I519" s="1" t="s">
        <v>7420</v>
      </c>
      <c r="J519" s="1" t="e">
        <v>#VALUE!</v>
      </c>
      <c r="K519" s="1" t="s">
        <v>3457</v>
      </c>
      <c r="L519" s="176">
        <v>0</v>
      </c>
      <c r="M519" s="176">
        <v>0</v>
      </c>
      <c r="N519" s="68">
        <v>0</v>
      </c>
      <c r="O519" s="68">
        <v>0</v>
      </c>
      <c r="P519" s="68">
        <v>0</v>
      </c>
      <c r="Q519" s="68">
        <v>0</v>
      </c>
      <c r="R519" s="68">
        <v>0</v>
      </c>
      <c r="S519" s="68">
        <v>0</v>
      </c>
      <c r="T519" s="68">
        <v>0</v>
      </c>
      <c r="U519" s="68">
        <v>0</v>
      </c>
      <c r="V519" s="68">
        <v>0</v>
      </c>
      <c r="W519" s="68">
        <v>0</v>
      </c>
      <c r="X519" s="68">
        <v>0</v>
      </c>
      <c r="Y519" s="68">
        <v>0</v>
      </c>
      <c r="Z519" s="5">
        <v>0</v>
      </c>
      <c r="AA519" s="5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">
        <v>7.5467316846626609E-2</v>
      </c>
      <c r="AI519" s="5">
        <v>-0.25002500250025717</v>
      </c>
      <c r="AJ519" s="54">
        <v>-0.17455768565363056</v>
      </c>
      <c r="AK519" s="77">
        <v>435</v>
      </c>
      <c r="AL519" s="54">
        <v>-0.17455768565363056</v>
      </c>
      <c r="AM519" s="59">
        <v>435</v>
      </c>
      <c r="AN519" s="59" t="s">
        <v>12734</v>
      </c>
      <c r="AO519" s="54">
        <v>7.7314063767477226</v>
      </c>
      <c r="AP519" s="54">
        <v>-7.9059640624013534</v>
      </c>
      <c r="AQ519" s="77">
        <v>435</v>
      </c>
      <c r="AR519" s="54">
        <v>0</v>
      </c>
      <c r="AS519" s="60">
        <v>-10.548096411672402</v>
      </c>
      <c r="AT519" s="54"/>
      <c r="AU519" s="54">
        <v>0</v>
      </c>
      <c r="AV519" s="60">
        <v>0</v>
      </c>
      <c r="AW519" s="114">
        <v>0</v>
      </c>
      <c r="AX519" s="172">
        <v>837</v>
      </c>
      <c r="AY519" s="114">
        <v>0</v>
      </c>
      <c r="AZ519" s="165">
        <v>0</v>
      </c>
      <c r="BA519" s="165">
        <v>0</v>
      </c>
      <c r="BB519" s="73"/>
    </row>
    <row r="520" spans="1:54">
      <c r="A520" s="55" t="s">
        <v>2024</v>
      </c>
      <c r="B520" s="33" t="s">
        <v>5356</v>
      </c>
      <c r="C520" s="33" t="s">
        <v>4021</v>
      </c>
      <c r="D520" s="122" t="s">
        <v>1132</v>
      </c>
      <c r="E520" s="33" t="s">
        <v>2665</v>
      </c>
      <c r="F520" s="1" t="s">
        <v>2665</v>
      </c>
      <c r="G520" s="1" t="s">
        <v>1367</v>
      </c>
      <c r="H520" s="1">
        <v>8337</v>
      </c>
      <c r="I520" s="1" t="s">
        <v>6496</v>
      </c>
      <c r="J520" s="1" t="e">
        <v>#VALUE!</v>
      </c>
      <c r="K520" s="1" t="s">
        <v>3453</v>
      </c>
      <c r="L520" s="176">
        <v>0</v>
      </c>
      <c r="M520" s="176">
        <v>0</v>
      </c>
      <c r="N520" s="68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68">
        <v>0</v>
      </c>
      <c r="Y520" s="68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7.5467316846626609E-2</v>
      </c>
      <c r="AI520" s="5">
        <v>-0.25002500250025717</v>
      </c>
      <c r="AJ520" s="5">
        <v>-0.17455768565363056</v>
      </c>
      <c r="AK520" s="68">
        <v>435</v>
      </c>
      <c r="AL520" s="5">
        <v>-0.17455768565363056</v>
      </c>
      <c r="AM520" s="17">
        <v>435</v>
      </c>
      <c r="AN520" s="17" t="s">
        <v>12734</v>
      </c>
      <c r="AO520" s="5">
        <v>7.7314063767477226</v>
      </c>
      <c r="AP520" s="5">
        <v>-7.9059640624013534</v>
      </c>
      <c r="AQ520" s="68">
        <v>435</v>
      </c>
      <c r="AR520" s="14">
        <v>0</v>
      </c>
      <c r="AS520" s="42">
        <v>-10.548096411672402</v>
      </c>
      <c r="AT520" s="19"/>
      <c r="AU520" s="19">
        <v>0</v>
      </c>
      <c r="AV520" s="42">
        <v>0</v>
      </c>
      <c r="AW520" s="114">
        <v>0</v>
      </c>
      <c r="AX520" s="172">
        <v>837</v>
      </c>
      <c r="AY520" s="114">
        <v>0</v>
      </c>
      <c r="AZ520" s="165">
        <v>0</v>
      </c>
      <c r="BA520" s="165">
        <v>0</v>
      </c>
      <c r="BB520" s="73"/>
    </row>
    <row r="521" spans="1:54">
      <c r="A521" s="222" t="s">
        <v>9072</v>
      </c>
      <c r="B521" s="33" t="s">
        <v>9073</v>
      </c>
      <c r="C521" s="33" t="s">
        <v>4008</v>
      </c>
      <c r="D521" s="122" t="s">
        <v>8525</v>
      </c>
      <c r="E521" s="33" t="s">
        <v>2665</v>
      </c>
      <c r="F521" s="1" t="s">
        <v>2665</v>
      </c>
      <c r="G521" s="1" t="s">
        <v>1367</v>
      </c>
      <c r="H521" s="1">
        <v>2951</v>
      </c>
      <c r="I521" s="1" t="s">
        <v>8526</v>
      </c>
      <c r="J521" s="1" t="e">
        <v>#VALUE!</v>
      </c>
      <c r="K521" s="1" t="s">
        <v>9074</v>
      </c>
      <c r="L521" s="176">
        <v>0</v>
      </c>
      <c r="M521" s="176">
        <v>0</v>
      </c>
      <c r="N521" s="68">
        <v>0</v>
      </c>
      <c r="O521" s="68">
        <v>0</v>
      </c>
      <c r="P521" s="68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77">
        <v>0</v>
      </c>
      <c r="X521" s="77">
        <v>0</v>
      </c>
      <c r="Y521" s="77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0</v>
      </c>
      <c r="AG521" s="54">
        <v>0</v>
      </c>
      <c r="AH521" s="54">
        <v>7.5467316846626609E-2</v>
      </c>
      <c r="AI521" s="54">
        <v>-0.25002500250025717</v>
      </c>
      <c r="AJ521" s="54">
        <v>-0.17455768565363056</v>
      </c>
      <c r="AK521" s="77">
        <v>435</v>
      </c>
      <c r="AL521" s="54">
        <v>-0.17455768565363056</v>
      </c>
      <c r="AM521" s="59">
        <v>435</v>
      </c>
      <c r="AN521" s="59" t="s">
        <v>12734</v>
      </c>
      <c r="AO521" s="54">
        <v>7.7314063767477226</v>
      </c>
      <c r="AP521" s="54">
        <v>-7.9059640624013534</v>
      </c>
      <c r="AQ521" s="77">
        <v>435</v>
      </c>
      <c r="AR521" s="54">
        <v>0</v>
      </c>
      <c r="AS521" s="60">
        <v>-10.548096411672402</v>
      </c>
      <c r="AT521" s="54"/>
      <c r="AU521" s="54">
        <v>0</v>
      </c>
      <c r="AV521" s="60">
        <v>0</v>
      </c>
      <c r="AW521" s="114">
        <v>0</v>
      </c>
      <c r="AX521" s="172">
        <v>837</v>
      </c>
      <c r="AY521" s="114">
        <v>0</v>
      </c>
      <c r="AZ521" s="165">
        <v>0</v>
      </c>
      <c r="BA521" s="165">
        <v>0</v>
      </c>
      <c r="BB521" s="73"/>
    </row>
    <row r="522" spans="1:54">
      <c r="A522" t="s">
        <v>8145</v>
      </c>
      <c r="B522" s="33" t="s">
        <v>5168</v>
      </c>
      <c r="C522" s="33" t="s">
        <v>4884</v>
      </c>
      <c r="D522" s="122" t="s">
        <v>8146</v>
      </c>
      <c r="E522" s="33" t="s">
        <v>2665</v>
      </c>
      <c r="F522" s="1" t="s">
        <v>2665</v>
      </c>
      <c r="G522" s="1" t="s">
        <v>1367</v>
      </c>
      <c r="H522" s="1" t="e">
        <v>#VALUE!</v>
      </c>
      <c r="I522" s="1" t="s">
        <v>8147</v>
      </c>
      <c r="J522" s="1" t="e">
        <v>#VALUE!</v>
      </c>
      <c r="K522" s="1" t="s">
        <v>8148</v>
      </c>
      <c r="L522" s="176">
        <v>0</v>
      </c>
      <c r="M522" s="176">
        <v>0</v>
      </c>
      <c r="N522" s="68">
        <v>0</v>
      </c>
      <c r="O522" s="68">
        <v>0</v>
      </c>
      <c r="P522" s="68">
        <v>0</v>
      </c>
      <c r="Q522" s="68">
        <v>0</v>
      </c>
      <c r="R522" s="68">
        <v>0</v>
      </c>
      <c r="S522" s="68">
        <v>0</v>
      </c>
      <c r="T522" s="68">
        <v>0</v>
      </c>
      <c r="U522" s="68">
        <v>0</v>
      </c>
      <c r="V522" s="68">
        <v>0</v>
      </c>
      <c r="W522" s="68">
        <v>0</v>
      </c>
      <c r="X522" s="68">
        <v>0</v>
      </c>
      <c r="Y522" s="68">
        <v>0</v>
      </c>
      <c r="Z522" s="5">
        <v>0</v>
      </c>
      <c r="AA522" s="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5">
        <v>7.5467316846626609E-2</v>
      </c>
      <c r="AI522" s="5">
        <v>-0.25002500250025717</v>
      </c>
      <c r="AJ522" s="34">
        <v>-0.17455768565363056</v>
      </c>
      <c r="AK522" s="106">
        <v>435</v>
      </c>
      <c r="AL522" s="34">
        <v>-0.17455768565363056</v>
      </c>
      <c r="AM522" s="35">
        <v>435</v>
      </c>
      <c r="AN522" s="35" t="s">
        <v>12734</v>
      </c>
      <c r="AO522" s="34">
        <v>7.7314063767477226</v>
      </c>
      <c r="AP522" s="34">
        <v>-7.9059640624013534</v>
      </c>
      <c r="AQ522" s="106">
        <v>435</v>
      </c>
      <c r="AR522" s="34">
        <v>0</v>
      </c>
      <c r="AS522" s="44">
        <v>-10.548096411672402</v>
      </c>
      <c r="AT522" s="34"/>
      <c r="AU522" s="34">
        <v>0</v>
      </c>
      <c r="AV522" s="44">
        <v>0</v>
      </c>
      <c r="AW522" s="114">
        <v>0</v>
      </c>
      <c r="AX522" s="172">
        <v>837</v>
      </c>
      <c r="AY522" s="114">
        <v>0</v>
      </c>
      <c r="AZ522" s="165">
        <v>0</v>
      </c>
      <c r="BA522" s="165">
        <v>0</v>
      </c>
      <c r="BB522" s="73"/>
    </row>
    <row r="523" spans="1:54">
      <c r="A523" s="185" t="s">
        <v>3628</v>
      </c>
      <c r="B523" s="33" t="s">
        <v>5428</v>
      </c>
      <c r="C523" s="33" t="s">
        <v>4152</v>
      </c>
      <c r="D523" s="122" t="s">
        <v>2579</v>
      </c>
      <c r="E523" s="33" t="s">
        <v>1412</v>
      </c>
      <c r="F523" s="1" t="s">
        <v>6289</v>
      </c>
      <c r="G523" s="1" t="s">
        <v>1367</v>
      </c>
      <c r="H523" s="1">
        <v>10534</v>
      </c>
      <c r="I523" s="1" t="s">
        <v>6747</v>
      </c>
      <c r="J523" s="1" t="e">
        <v>#VALUE!</v>
      </c>
      <c r="K523" s="1" t="s">
        <v>3629</v>
      </c>
      <c r="L523" s="176">
        <v>0</v>
      </c>
      <c r="M523" s="176">
        <v>0</v>
      </c>
      <c r="N523" s="68">
        <v>0</v>
      </c>
      <c r="O523" s="68">
        <v>0</v>
      </c>
      <c r="P523" s="68">
        <v>0</v>
      </c>
      <c r="Q523" s="68">
        <v>0</v>
      </c>
      <c r="R523" s="68">
        <v>0</v>
      </c>
      <c r="S523" s="68">
        <v>0</v>
      </c>
      <c r="T523" s="68">
        <v>0</v>
      </c>
      <c r="U523" s="68">
        <v>0</v>
      </c>
      <c r="V523" s="68">
        <v>0</v>
      </c>
      <c r="W523" s="68">
        <v>0</v>
      </c>
      <c r="X523" s="68">
        <v>0</v>
      </c>
      <c r="Y523" s="68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7.5467316846626609E-2</v>
      </c>
      <c r="AI523" s="5">
        <v>-0.25002500250025717</v>
      </c>
      <c r="AJ523" s="5">
        <v>-0.17455768565363056</v>
      </c>
      <c r="AK523" s="68">
        <v>435</v>
      </c>
      <c r="AL523" s="5">
        <v>-0.17455768565363056</v>
      </c>
      <c r="AM523" s="17">
        <v>435</v>
      </c>
      <c r="AN523" s="17" t="s">
        <v>12734</v>
      </c>
      <c r="AO523" s="5">
        <v>7.7314063767477226</v>
      </c>
      <c r="AP523" s="5">
        <v>-7.9059640624013534</v>
      </c>
      <c r="AQ523" s="68">
        <v>435</v>
      </c>
      <c r="AR523" s="14">
        <v>0</v>
      </c>
      <c r="AS523" s="42">
        <v>-10.548096411672402</v>
      </c>
      <c r="AT523" s="19"/>
      <c r="AU523" s="19">
        <v>0</v>
      </c>
      <c r="AV523" s="42">
        <v>0</v>
      </c>
      <c r="AW523" s="114">
        <v>0</v>
      </c>
      <c r="AX523" s="172">
        <v>837</v>
      </c>
      <c r="AY523" s="114">
        <v>0</v>
      </c>
      <c r="AZ523" s="165">
        <v>0</v>
      </c>
      <c r="BA523" s="165">
        <v>0</v>
      </c>
      <c r="BB523" s="73"/>
    </row>
    <row r="524" spans="1:54">
      <c r="A524" s="221" t="s">
        <v>5668</v>
      </c>
      <c r="B524" s="1" t="s">
        <v>4261</v>
      </c>
      <c r="C524" s="1" t="s">
        <v>5194</v>
      </c>
      <c r="D524" s="122" t="s">
        <v>6203</v>
      </c>
      <c r="E524" s="1" t="s">
        <v>1378</v>
      </c>
      <c r="F524" s="1" t="s">
        <v>3643</v>
      </c>
      <c r="G524" s="1" t="s">
        <v>1367</v>
      </c>
      <c r="H524" s="225">
        <v>13172</v>
      </c>
      <c r="I524" s="225" t="s">
        <v>6728</v>
      </c>
      <c r="J524" s="261" t="e">
        <v>#VALUE!</v>
      </c>
      <c r="K524" s="261" t="s">
        <v>6204</v>
      </c>
      <c r="L524" s="177">
        <v>0</v>
      </c>
      <c r="M524" s="177">
        <v>0</v>
      </c>
      <c r="N524" s="230">
        <v>0</v>
      </c>
      <c r="O524" s="97">
        <v>0</v>
      </c>
      <c r="P524" s="97">
        <v>0</v>
      </c>
      <c r="Q524" s="230">
        <v>0</v>
      </c>
      <c r="R524" s="97">
        <v>0</v>
      </c>
      <c r="S524" s="97">
        <v>0</v>
      </c>
      <c r="T524" s="230">
        <v>0</v>
      </c>
      <c r="U524" s="230">
        <v>0</v>
      </c>
      <c r="V524" s="230">
        <v>0</v>
      </c>
      <c r="W524" s="230">
        <v>0</v>
      </c>
      <c r="X524" s="230">
        <v>0</v>
      </c>
      <c r="Y524" s="230">
        <v>0</v>
      </c>
      <c r="Z524" s="233">
        <v>0</v>
      </c>
      <c r="AA524" s="233">
        <v>0</v>
      </c>
      <c r="AB524" s="233">
        <v>0</v>
      </c>
      <c r="AC524" s="267">
        <v>0</v>
      </c>
      <c r="AD524" s="233">
        <v>0</v>
      </c>
      <c r="AE524" s="267">
        <v>0</v>
      </c>
      <c r="AF524" s="267">
        <v>0</v>
      </c>
      <c r="AG524" s="233">
        <v>0</v>
      </c>
      <c r="AH524" s="233">
        <v>7.5467316846626609E-2</v>
      </c>
      <c r="AI524" s="233">
        <v>-0.25002500250025717</v>
      </c>
      <c r="AJ524" s="237">
        <v>-0.17455768565363056</v>
      </c>
      <c r="AK524" s="268">
        <v>435</v>
      </c>
      <c r="AL524" s="269">
        <v>-0.17455768565363056</v>
      </c>
      <c r="AM524" s="270">
        <v>435</v>
      </c>
      <c r="AN524" s="277" t="s">
        <v>12734</v>
      </c>
      <c r="AO524" s="233">
        <v>7.7314063767477226</v>
      </c>
      <c r="AP524" s="233">
        <v>-7.9059640624013534</v>
      </c>
      <c r="AQ524" s="230">
        <v>435</v>
      </c>
      <c r="AR524" s="233">
        <v>0</v>
      </c>
      <c r="AS524" s="249">
        <v>-10.548096411672402</v>
      </c>
      <c r="AT524" s="233"/>
      <c r="AU524" s="233">
        <v>0</v>
      </c>
      <c r="AV524" s="283">
        <v>0</v>
      </c>
      <c r="AW524" s="289">
        <v>0</v>
      </c>
      <c r="AX524" s="291">
        <v>837</v>
      </c>
      <c r="AY524" s="292">
        <v>0</v>
      </c>
      <c r="AZ524" s="293">
        <v>0</v>
      </c>
      <c r="BA524" s="293">
        <v>0</v>
      </c>
      <c r="BB524" s="289"/>
    </row>
    <row r="525" spans="1:54">
      <c r="A525" s="221" t="s">
        <v>10919</v>
      </c>
      <c r="B525" s="1" t="s">
        <v>4703</v>
      </c>
      <c r="C525" s="1" t="s">
        <v>4914</v>
      </c>
      <c r="D525" s="122" t="s">
        <v>10822</v>
      </c>
      <c r="E525" s="1" t="s">
        <v>1393</v>
      </c>
      <c r="F525" s="1" t="s">
        <v>6289</v>
      </c>
      <c r="G525" s="1" t="s">
        <v>1367</v>
      </c>
      <c r="H525" s="225">
        <v>17775</v>
      </c>
      <c r="I525" s="225" t="s">
        <v>10920</v>
      </c>
      <c r="J525" s="261" t="e">
        <v>#VALUE!</v>
      </c>
      <c r="K525" s="261" t="s">
        <v>11215</v>
      </c>
      <c r="L525" s="177">
        <v>0</v>
      </c>
      <c r="M525" s="177">
        <v>0</v>
      </c>
      <c r="N525" s="230">
        <v>0</v>
      </c>
      <c r="O525" s="97">
        <v>0</v>
      </c>
      <c r="P525" s="97">
        <v>0</v>
      </c>
      <c r="Q525" s="230">
        <v>0</v>
      </c>
      <c r="R525" s="97">
        <v>0</v>
      </c>
      <c r="S525" s="97">
        <v>0</v>
      </c>
      <c r="T525" s="230">
        <v>0</v>
      </c>
      <c r="U525" s="230">
        <v>0</v>
      </c>
      <c r="V525" s="230">
        <v>0</v>
      </c>
      <c r="W525" s="230">
        <v>0</v>
      </c>
      <c r="X525" s="230">
        <v>0</v>
      </c>
      <c r="Y525" s="230">
        <v>0</v>
      </c>
      <c r="Z525" s="233">
        <v>0</v>
      </c>
      <c r="AA525" s="233">
        <v>0</v>
      </c>
      <c r="AB525" s="233">
        <v>0</v>
      </c>
      <c r="AC525" s="267">
        <v>0</v>
      </c>
      <c r="AD525" s="233">
        <v>0</v>
      </c>
      <c r="AE525" s="267">
        <v>0</v>
      </c>
      <c r="AF525" s="267">
        <v>0</v>
      </c>
      <c r="AG525" s="233">
        <v>0</v>
      </c>
      <c r="AH525" s="233">
        <v>7.5467316846626609E-2</v>
      </c>
      <c r="AI525" s="233">
        <v>-0.25002500250025717</v>
      </c>
      <c r="AJ525" s="237">
        <v>-0.17455768565363056</v>
      </c>
      <c r="AK525" s="268">
        <v>435</v>
      </c>
      <c r="AL525" s="269">
        <v>-0.17455768565363056</v>
      </c>
      <c r="AM525" s="270">
        <v>435</v>
      </c>
      <c r="AN525" s="277" t="s">
        <v>12734</v>
      </c>
      <c r="AO525" s="233">
        <v>7.7314063767477226</v>
      </c>
      <c r="AP525" s="233">
        <v>-7.9059640624013534</v>
      </c>
      <c r="AQ525" s="230">
        <v>435</v>
      </c>
      <c r="AR525" s="233">
        <v>0</v>
      </c>
      <c r="AS525" s="249">
        <v>-10.548096411672402</v>
      </c>
      <c r="AT525" s="233"/>
      <c r="AU525" s="233">
        <v>0</v>
      </c>
      <c r="AV525" s="283">
        <v>0</v>
      </c>
      <c r="AW525" s="289">
        <v>0</v>
      </c>
      <c r="AX525" s="291">
        <v>837</v>
      </c>
      <c r="AY525" s="292">
        <v>0</v>
      </c>
      <c r="AZ525" s="293">
        <v>0</v>
      </c>
      <c r="BA525" s="293">
        <v>0</v>
      </c>
      <c r="BB525" s="289"/>
    </row>
    <row r="526" spans="1:54">
      <c r="A526" s="185" t="s">
        <v>10069</v>
      </c>
      <c r="B526" s="1" t="s">
        <v>10070</v>
      </c>
      <c r="C526" s="1" t="s">
        <v>10399</v>
      </c>
      <c r="D526" s="122" t="s">
        <v>8494</v>
      </c>
      <c r="E526" s="1" t="s">
        <v>1435</v>
      </c>
      <c r="F526" s="1" t="s">
        <v>3643</v>
      </c>
      <c r="G526" s="1" t="s">
        <v>1367</v>
      </c>
      <c r="H526" s="1">
        <v>15264</v>
      </c>
      <c r="I526" s="1" t="s">
        <v>10071</v>
      </c>
      <c r="J526" s="1" t="e">
        <v>#VALUE!</v>
      </c>
      <c r="K526" s="1" t="s">
        <v>10568</v>
      </c>
      <c r="L526" s="176">
        <v>0</v>
      </c>
      <c r="M526" s="176">
        <v>0</v>
      </c>
      <c r="N526" s="68">
        <v>0</v>
      </c>
      <c r="O526" s="68">
        <v>0</v>
      </c>
      <c r="P526" s="68">
        <v>0</v>
      </c>
      <c r="Q526" s="68">
        <v>0</v>
      </c>
      <c r="R526" s="68">
        <v>0</v>
      </c>
      <c r="S526" s="68">
        <v>0</v>
      </c>
      <c r="T526" s="68">
        <v>0</v>
      </c>
      <c r="U526" s="68">
        <v>0</v>
      </c>
      <c r="V526" s="68">
        <v>0</v>
      </c>
      <c r="W526" s="68">
        <v>0</v>
      </c>
      <c r="X526" s="68">
        <v>0</v>
      </c>
      <c r="Y526" s="68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7.5467316846626609E-2</v>
      </c>
      <c r="AI526" s="5">
        <v>-0.25002500250025717</v>
      </c>
      <c r="AJ526" s="5">
        <v>-0.17455768565363056</v>
      </c>
      <c r="AK526" s="68">
        <v>435</v>
      </c>
      <c r="AL526" s="5">
        <v>-0.17455768565363056</v>
      </c>
      <c r="AM526" s="17">
        <v>435</v>
      </c>
      <c r="AN526" s="17" t="s">
        <v>12734</v>
      </c>
      <c r="AO526" s="5">
        <v>7.7314063767477226</v>
      </c>
      <c r="AP526" s="5">
        <v>-7.9059640624013534</v>
      </c>
      <c r="AQ526" s="68">
        <v>435</v>
      </c>
      <c r="AR526" s="14">
        <v>0</v>
      </c>
      <c r="AS526" s="42">
        <v>-10.548096411672402</v>
      </c>
      <c r="AT526" s="19"/>
      <c r="AU526" s="19">
        <v>0</v>
      </c>
      <c r="AV526" s="42">
        <v>0</v>
      </c>
      <c r="AW526" s="114">
        <v>451.33</v>
      </c>
      <c r="AX526" s="172">
        <v>837</v>
      </c>
      <c r="AY526" s="114">
        <v>-385.67</v>
      </c>
      <c r="AZ526" s="165">
        <v>388</v>
      </c>
      <c r="BA526" s="165">
        <v>538</v>
      </c>
      <c r="BB526" s="73"/>
    </row>
    <row r="527" spans="1:54">
      <c r="A527" s="222" t="s">
        <v>9357</v>
      </c>
      <c r="B527" s="33" t="s">
        <v>9359</v>
      </c>
      <c r="C527" s="33" t="s">
        <v>9358</v>
      </c>
      <c r="D527" s="122" t="s">
        <v>8376</v>
      </c>
      <c r="E527" s="33" t="s">
        <v>1376</v>
      </c>
      <c r="F527" s="1" t="s">
        <v>3643</v>
      </c>
      <c r="G527" s="1" t="s">
        <v>1367</v>
      </c>
      <c r="H527" s="1">
        <v>13654</v>
      </c>
      <c r="I527" s="1" t="s">
        <v>8884</v>
      </c>
      <c r="J527" s="1" t="e">
        <v>#VALUE!</v>
      </c>
      <c r="K527" s="1" t="s">
        <v>9360</v>
      </c>
      <c r="L527" s="176">
        <v>0</v>
      </c>
      <c r="M527" s="176">
        <v>0</v>
      </c>
      <c r="N527" s="68">
        <v>0</v>
      </c>
      <c r="O527" s="68">
        <v>0</v>
      </c>
      <c r="P527" s="68">
        <v>0</v>
      </c>
      <c r="Q527" s="77">
        <v>0</v>
      </c>
      <c r="R527" s="77">
        <v>0</v>
      </c>
      <c r="S527" s="77">
        <v>0</v>
      </c>
      <c r="T527" s="77">
        <v>0</v>
      </c>
      <c r="U527" s="77">
        <v>0</v>
      </c>
      <c r="V527" s="77">
        <v>0</v>
      </c>
      <c r="W527" s="77">
        <v>0</v>
      </c>
      <c r="X527" s="77">
        <v>0</v>
      </c>
      <c r="Y527" s="77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7.5467316846626609E-2</v>
      </c>
      <c r="AI527" s="54">
        <v>-0.25002500250025717</v>
      </c>
      <c r="AJ527" s="54">
        <v>-0.17455768565363056</v>
      </c>
      <c r="AK527" s="77">
        <v>435</v>
      </c>
      <c r="AL527" s="54">
        <v>-0.17455768565363056</v>
      </c>
      <c r="AM527" s="59">
        <v>435</v>
      </c>
      <c r="AN527" s="59" t="s">
        <v>12734</v>
      </c>
      <c r="AO527" s="54">
        <v>7.7314063767477226</v>
      </c>
      <c r="AP527" s="54">
        <v>-7.9059640624013534</v>
      </c>
      <c r="AQ527" s="77">
        <v>435</v>
      </c>
      <c r="AR527" s="54">
        <v>0</v>
      </c>
      <c r="AS527" s="60">
        <v>-10.548096411672402</v>
      </c>
      <c r="AT527" s="54"/>
      <c r="AU527" s="54">
        <v>0</v>
      </c>
      <c r="AV527" s="60">
        <v>0</v>
      </c>
      <c r="AW527" s="114">
        <v>711.5</v>
      </c>
      <c r="AX527" s="172">
        <v>837</v>
      </c>
      <c r="AY527" s="114">
        <v>-125.5</v>
      </c>
      <c r="AZ527" s="165">
        <v>574</v>
      </c>
      <c r="BA527" s="165">
        <v>691</v>
      </c>
      <c r="BB527" s="73"/>
    </row>
    <row r="528" spans="1:54">
      <c r="A528" s="185" t="s">
        <v>2650</v>
      </c>
      <c r="B528" s="33" t="s">
        <v>4185</v>
      </c>
      <c r="C528" s="33" t="s">
        <v>4988</v>
      </c>
      <c r="D528" s="122" t="s">
        <v>995</v>
      </c>
      <c r="E528" s="33" t="s">
        <v>1471</v>
      </c>
      <c r="F528" s="1" t="s">
        <v>6289</v>
      </c>
      <c r="G528" s="1" t="s">
        <v>1367</v>
      </c>
      <c r="H528" s="26">
        <v>11836</v>
      </c>
      <c r="I528" s="26" t="s">
        <v>7414</v>
      </c>
      <c r="J528" s="26" t="e">
        <v>#VALUE!</v>
      </c>
      <c r="K528" s="26" t="s">
        <v>3882</v>
      </c>
      <c r="L528" s="177">
        <v>0</v>
      </c>
      <c r="M528" s="177">
        <v>0</v>
      </c>
      <c r="N528" s="68">
        <v>0</v>
      </c>
      <c r="O528" s="68">
        <v>0</v>
      </c>
      <c r="P528" s="68">
        <v>0</v>
      </c>
      <c r="Q528" s="97">
        <v>0</v>
      </c>
      <c r="R528" s="97">
        <v>0</v>
      </c>
      <c r="S528" s="97">
        <v>0</v>
      </c>
      <c r="T528" s="97">
        <v>0</v>
      </c>
      <c r="U528" s="97">
        <v>0</v>
      </c>
      <c r="V528" s="97">
        <v>0</v>
      </c>
      <c r="W528" s="97">
        <v>0</v>
      </c>
      <c r="X528" s="97">
        <v>0</v>
      </c>
      <c r="Y528" s="97">
        <v>0</v>
      </c>
      <c r="Z528" s="27">
        <v>0</v>
      </c>
      <c r="AA528" s="27">
        <v>0</v>
      </c>
      <c r="AB528" s="27">
        <v>0</v>
      </c>
      <c r="AC528" s="27">
        <v>0</v>
      </c>
      <c r="AD528" s="27">
        <v>0</v>
      </c>
      <c r="AE528" s="27">
        <v>0</v>
      </c>
      <c r="AF528" s="27">
        <v>0</v>
      </c>
      <c r="AG528" s="27">
        <v>0</v>
      </c>
      <c r="AH528" s="27">
        <v>7.5467316846626609E-2</v>
      </c>
      <c r="AI528" s="27">
        <v>-0.25002500250025717</v>
      </c>
      <c r="AJ528" s="27">
        <v>-0.17455768565363056</v>
      </c>
      <c r="AK528" s="97">
        <v>435</v>
      </c>
      <c r="AL528" s="27">
        <v>-0.17455768565363056</v>
      </c>
      <c r="AM528" s="28">
        <v>435</v>
      </c>
      <c r="AN528" s="28" t="s">
        <v>12734</v>
      </c>
      <c r="AO528" s="27">
        <v>7.7314063767477226</v>
      </c>
      <c r="AP528" s="27">
        <v>-7.9059640624013534</v>
      </c>
      <c r="AQ528" s="97">
        <v>435</v>
      </c>
      <c r="AR528" s="27">
        <v>0</v>
      </c>
      <c r="AS528" s="43">
        <v>-10.548096411672402</v>
      </c>
      <c r="AT528" s="27"/>
      <c r="AU528" s="27">
        <v>0</v>
      </c>
      <c r="AV528" s="43">
        <v>0</v>
      </c>
      <c r="AW528" s="114">
        <v>387.33</v>
      </c>
      <c r="AX528" s="172">
        <v>837</v>
      </c>
      <c r="AY528" s="114">
        <v>-449.67</v>
      </c>
      <c r="AZ528" s="165">
        <v>335</v>
      </c>
      <c r="BA528" s="165">
        <v>456</v>
      </c>
      <c r="BB528" s="105"/>
    </row>
    <row r="529" spans="1:54">
      <c r="A529" s="185" t="s">
        <v>3656</v>
      </c>
      <c r="B529" s="33" t="s">
        <v>5434</v>
      </c>
      <c r="C529" s="33" t="s">
        <v>4499</v>
      </c>
      <c r="D529" s="122" t="s">
        <v>1133</v>
      </c>
      <c r="E529" s="33" t="s">
        <v>1431</v>
      </c>
      <c r="F529" s="1" t="s">
        <v>3643</v>
      </c>
      <c r="G529" s="1" t="s">
        <v>1367</v>
      </c>
      <c r="H529" s="1">
        <v>9080</v>
      </c>
      <c r="I529" s="1" t="s">
        <v>7159</v>
      </c>
      <c r="J529" s="1" t="e">
        <v>#VALUE!</v>
      </c>
      <c r="K529" s="1" t="s">
        <v>3657</v>
      </c>
      <c r="L529" s="176">
        <v>0</v>
      </c>
      <c r="M529" s="176">
        <v>0</v>
      </c>
      <c r="N529" s="68">
        <v>0</v>
      </c>
      <c r="O529" s="68">
        <v>0</v>
      </c>
      <c r="P529" s="68">
        <v>0</v>
      </c>
      <c r="Q529" s="68">
        <v>0</v>
      </c>
      <c r="R529" s="68">
        <v>0</v>
      </c>
      <c r="S529" s="68">
        <v>0</v>
      </c>
      <c r="T529" s="68">
        <v>0</v>
      </c>
      <c r="U529" s="68">
        <v>0</v>
      </c>
      <c r="V529" s="68">
        <v>0</v>
      </c>
      <c r="W529" s="68">
        <v>0</v>
      </c>
      <c r="X529" s="68">
        <v>0</v>
      </c>
      <c r="Y529" s="68">
        <v>0</v>
      </c>
      <c r="Z529" s="5">
        <v>0</v>
      </c>
      <c r="AA529" s="5">
        <v>0</v>
      </c>
      <c r="AB529" s="7">
        <v>0</v>
      </c>
      <c r="AC529" s="7">
        <v>0</v>
      </c>
      <c r="AD529" s="7">
        <v>0</v>
      </c>
      <c r="AE529" s="7">
        <v>0</v>
      </c>
      <c r="AF529" s="7">
        <v>0</v>
      </c>
      <c r="AG529" s="7">
        <v>0</v>
      </c>
      <c r="AH529" s="5">
        <v>7.5467316846626609E-2</v>
      </c>
      <c r="AI529" s="5">
        <v>-0.25002500250025717</v>
      </c>
      <c r="AJ529" s="7">
        <v>-0.17455768565363056</v>
      </c>
      <c r="AK529" s="84">
        <v>435</v>
      </c>
      <c r="AL529" s="7">
        <v>-0.17455768565363056</v>
      </c>
      <c r="AM529" s="18">
        <v>435</v>
      </c>
      <c r="AN529" s="18" t="s">
        <v>12734</v>
      </c>
      <c r="AO529" s="7">
        <v>7.7314063767477226</v>
      </c>
      <c r="AP529" s="7">
        <v>-7.9059640624013534</v>
      </c>
      <c r="AQ529" s="84">
        <v>435</v>
      </c>
      <c r="AR529" s="15">
        <v>0</v>
      </c>
      <c r="AS529" s="46">
        <v>-10.548096411672402</v>
      </c>
      <c r="AT529" s="20"/>
      <c r="AU529" s="20">
        <v>0</v>
      </c>
      <c r="AV529" s="46">
        <v>0</v>
      </c>
      <c r="AW529" s="114">
        <v>0</v>
      </c>
      <c r="AX529" s="172">
        <v>837</v>
      </c>
      <c r="AY529" s="114">
        <v>0</v>
      </c>
      <c r="AZ529" s="165">
        <v>0</v>
      </c>
      <c r="BA529" s="165">
        <v>0</v>
      </c>
      <c r="BB529" s="73"/>
    </row>
    <row r="530" spans="1:54">
      <c r="A530" s="185" t="s">
        <v>10368</v>
      </c>
      <c r="B530" s="33" t="s">
        <v>10369</v>
      </c>
      <c r="C530" s="33" t="s">
        <v>4209</v>
      </c>
      <c r="D530" s="122" t="s">
        <v>10164</v>
      </c>
      <c r="E530" s="33" t="s">
        <v>2665</v>
      </c>
      <c r="F530" s="1" t="s">
        <v>2665</v>
      </c>
      <c r="G530" s="1" t="s">
        <v>1367</v>
      </c>
      <c r="H530" s="1">
        <v>11012</v>
      </c>
      <c r="I530" s="1" t="s">
        <v>10195</v>
      </c>
      <c r="J530" s="1" t="e">
        <v>#VALUE!</v>
      </c>
      <c r="K530" s="1" t="s">
        <v>10370</v>
      </c>
      <c r="L530" s="176">
        <v>0</v>
      </c>
      <c r="M530" s="176">
        <v>0</v>
      </c>
      <c r="N530" s="68">
        <v>0</v>
      </c>
      <c r="O530" s="68">
        <v>0</v>
      </c>
      <c r="P530" s="68">
        <v>0</v>
      </c>
      <c r="Q530" s="68">
        <v>0</v>
      </c>
      <c r="R530" s="68">
        <v>0</v>
      </c>
      <c r="S530" s="68">
        <v>0</v>
      </c>
      <c r="T530" s="68">
        <v>0</v>
      </c>
      <c r="U530" s="68">
        <v>0</v>
      </c>
      <c r="V530" s="68">
        <v>0</v>
      </c>
      <c r="W530" s="68">
        <v>0</v>
      </c>
      <c r="X530" s="68">
        <v>0</v>
      </c>
      <c r="Y530" s="68">
        <v>0</v>
      </c>
      <c r="Z530" s="5">
        <v>0</v>
      </c>
      <c r="AA530" s="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5">
        <v>7.5467316846626609E-2</v>
      </c>
      <c r="AI530" s="5">
        <v>-0.25002500250025717</v>
      </c>
      <c r="AJ530" s="34">
        <v>-0.17455768565363056</v>
      </c>
      <c r="AK530" s="106">
        <v>435</v>
      </c>
      <c r="AL530" s="34">
        <v>-0.17455768565363056</v>
      </c>
      <c r="AM530" s="35">
        <v>435</v>
      </c>
      <c r="AN530" s="35" t="s">
        <v>12734</v>
      </c>
      <c r="AO530" s="34">
        <v>7.7314063767477226</v>
      </c>
      <c r="AP530" s="34">
        <v>-7.9059640624013534</v>
      </c>
      <c r="AQ530" s="106">
        <v>435</v>
      </c>
      <c r="AR530" s="34">
        <v>0</v>
      </c>
      <c r="AS530" s="44">
        <v>-10.548096411672402</v>
      </c>
      <c r="AT530" s="34"/>
      <c r="AU530" s="34">
        <v>0</v>
      </c>
      <c r="AV530" s="44">
        <v>0</v>
      </c>
      <c r="AW530" s="114">
        <v>0</v>
      </c>
      <c r="AX530" s="172">
        <v>837</v>
      </c>
      <c r="AY530" s="114">
        <v>0</v>
      </c>
      <c r="AZ530" s="165">
        <v>0</v>
      </c>
      <c r="BA530" s="165">
        <v>0</v>
      </c>
      <c r="BB530" s="73"/>
    </row>
    <row r="531" spans="1:54">
      <c r="A531" s="185" t="s">
        <v>9242</v>
      </c>
      <c r="B531" s="33" t="s">
        <v>4739</v>
      </c>
      <c r="C531" s="33" t="s">
        <v>9243</v>
      </c>
      <c r="D531" s="122" t="s">
        <v>8479</v>
      </c>
      <c r="E531" s="33" t="s">
        <v>1410</v>
      </c>
      <c r="F531" s="1" t="s">
        <v>6289</v>
      </c>
      <c r="G531" s="1" t="s">
        <v>1367</v>
      </c>
      <c r="H531" s="1">
        <v>11457</v>
      </c>
      <c r="I531" s="1" t="s">
        <v>8480</v>
      </c>
      <c r="J531" s="1" t="e">
        <v>#VALUE!</v>
      </c>
      <c r="K531" s="1" t="s">
        <v>9244</v>
      </c>
      <c r="L531" s="176">
        <v>0</v>
      </c>
      <c r="M531" s="176">
        <v>0</v>
      </c>
      <c r="N531" s="68">
        <v>0</v>
      </c>
      <c r="O531" s="68">
        <v>0</v>
      </c>
      <c r="P531" s="68">
        <v>0</v>
      </c>
      <c r="Q531" s="68">
        <v>0</v>
      </c>
      <c r="R531" s="68">
        <v>0</v>
      </c>
      <c r="S531" s="68">
        <v>0</v>
      </c>
      <c r="T531" s="68">
        <v>0</v>
      </c>
      <c r="U531" s="68">
        <v>0</v>
      </c>
      <c r="V531" s="68">
        <v>0</v>
      </c>
      <c r="W531" s="68">
        <v>0</v>
      </c>
      <c r="X531" s="68">
        <v>0</v>
      </c>
      <c r="Y531" s="68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7.5467316846626609E-2</v>
      </c>
      <c r="AI531" s="5">
        <v>-0.25002500250025717</v>
      </c>
      <c r="AJ531" s="5">
        <v>-0.17455768565363056</v>
      </c>
      <c r="AK531" s="68">
        <v>435</v>
      </c>
      <c r="AL531" s="5">
        <v>-0.17455768565363056</v>
      </c>
      <c r="AM531" s="17">
        <v>435</v>
      </c>
      <c r="AN531" s="17" t="s">
        <v>12734</v>
      </c>
      <c r="AO531" s="5">
        <v>7.7314063767477226</v>
      </c>
      <c r="AP531" s="5">
        <v>-7.9059640624013534</v>
      </c>
      <c r="AQ531" s="68">
        <v>435</v>
      </c>
      <c r="AR531" s="14">
        <v>0</v>
      </c>
      <c r="AS531" s="42">
        <v>-10.548096411672402</v>
      </c>
      <c r="AT531" s="19"/>
      <c r="AU531" s="19">
        <v>0</v>
      </c>
      <c r="AV531" s="42">
        <v>0</v>
      </c>
      <c r="AW531" s="114">
        <v>0</v>
      </c>
      <c r="AX531" s="172">
        <v>837</v>
      </c>
      <c r="AY531" s="114">
        <v>0</v>
      </c>
      <c r="AZ531" s="165">
        <v>0</v>
      </c>
      <c r="BA531" s="165">
        <v>0</v>
      </c>
      <c r="BB531" s="73"/>
    </row>
    <row r="532" spans="1:54">
      <c r="A532" s="221" t="s">
        <v>2471</v>
      </c>
      <c r="B532" s="1" t="s">
        <v>4995</v>
      </c>
      <c r="C532" s="1" t="s">
        <v>4996</v>
      </c>
      <c r="D532" s="122" t="s">
        <v>834</v>
      </c>
      <c r="E532" s="1" t="s">
        <v>1407</v>
      </c>
      <c r="F532" s="1" t="s">
        <v>3643</v>
      </c>
      <c r="G532" s="1" t="s">
        <v>1367</v>
      </c>
      <c r="H532" s="225">
        <v>3990</v>
      </c>
      <c r="I532" s="225" t="s">
        <v>8048</v>
      </c>
      <c r="J532" s="261" t="e">
        <v>#VALUE!</v>
      </c>
      <c r="K532" s="261" t="s">
        <v>3872</v>
      </c>
      <c r="L532" s="177">
        <v>0</v>
      </c>
      <c r="M532" s="177">
        <v>0</v>
      </c>
      <c r="N532" s="230">
        <v>0</v>
      </c>
      <c r="O532" s="97">
        <v>0</v>
      </c>
      <c r="P532" s="97">
        <v>0</v>
      </c>
      <c r="Q532" s="230">
        <v>0</v>
      </c>
      <c r="R532" s="97">
        <v>0</v>
      </c>
      <c r="S532" s="97">
        <v>0</v>
      </c>
      <c r="T532" s="230">
        <v>0</v>
      </c>
      <c r="U532" s="230">
        <v>0</v>
      </c>
      <c r="V532" s="230">
        <v>0</v>
      </c>
      <c r="W532" s="230">
        <v>0</v>
      </c>
      <c r="X532" s="230">
        <v>0</v>
      </c>
      <c r="Y532" s="230">
        <v>0</v>
      </c>
      <c r="Z532" s="233">
        <v>0</v>
      </c>
      <c r="AA532" s="233">
        <v>0</v>
      </c>
      <c r="AB532" s="233">
        <v>0</v>
      </c>
      <c r="AC532" s="267">
        <v>0</v>
      </c>
      <c r="AD532" s="233">
        <v>0</v>
      </c>
      <c r="AE532" s="267">
        <v>0</v>
      </c>
      <c r="AF532" s="267">
        <v>0</v>
      </c>
      <c r="AG532" s="233">
        <v>0</v>
      </c>
      <c r="AH532" s="233">
        <v>7.5467316846626609E-2</v>
      </c>
      <c r="AI532" s="233">
        <v>-0.25002500250025717</v>
      </c>
      <c r="AJ532" s="237">
        <v>-0.17455768565363056</v>
      </c>
      <c r="AK532" s="268">
        <v>435</v>
      </c>
      <c r="AL532" s="269">
        <v>-0.17455768565363056</v>
      </c>
      <c r="AM532" s="270">
        <v>435</v>
      </c>
      <c r="AN532" s="277" t="s">
        <v>12734</v>
      </c>
      <c r="AO532" s="233">
        <v>7.7314063767477226</v>
      </c>
      <c r="AP532" s="233">
        <v>-7.9059640624013534</v>
      </c>
      <c r="AQ532" s="230">
        <v>435</v>
      </c>
      <c r="AR532" s="233">
        <v>0</v>
      </c>
      <c r="AS532" s="249">
        <v>-10.548096411672402</v>
      </c>
      <c r="AT532" s="233"/>
      <c r="AU532" s="233">
        <v>0</v>
      </c>
      <c r="AV532" s="283">
        <v>0</v>
      </c>
      <c r="AW532" s="289">
        <v>0</v>
      </c>
      <c r="AX532" s="291">
        <v>837</v>
      </c>
      <c r="AY532" s="292">
        <v>0</v>
      </c>
      <c r="AZ532" s="293">
        <v>0</v>
      </c>
      <c r="BA532" s="293">
        <v>0</v>
      </c>
      <c r="BB532" s="289"/>
    </row>
    <row r="533" spans="1:54">
      <c r="A533" s="185" t="s">
        <v>2820</v>
      </c>
      <c r="B533" s="33" t="s">
        <v>5104</v>
      </c>
      <c r="C533" s="33" t="s">
        <v>4209</v>
      </c>
      <c r="D533" s="122" t="s">
        <v>1250</v>
      </c>
      <c r="E533" s="33" t="s">
        <v>1419</v>
      </c>
      <c r="F533" s="1" t="s">
        <v>6289</v>
      </c>
      <c r="G533" s="1" t="s">
        <v>1367</v>
      </c>
      <c r="H533" s="1">
        <v>12360</v>
      </c>
      <c r="I533" s="1" t="s">
        <v>6492</v>
      </c>
      <c r="J533" s="1" t="e">
        <v>#VALUE!</v>
      </c>
      <c r="K533" s="1" t="s">
        <v>3658</v>
      </c>
      <c r="L533" s="176">
        <v>0</v>
      </c>
      <c r="M533" s="176">
        <v>0</v>
      </c>
      <c r="N533" s="68">
        <v>0</v>
      </c>
      <c r="O533" s="68">
        <v>0</v>
      </c>
      <c r="P533" s="68">
        <v>0</v>
      </c>
      <c r="Q533" s="68">
        <v>0</v>
      </c>
      <c r="R533" s="68">
        <v>0</v>
      </c>
      <c r="S533" s="68">
        <v>0</v>
      </c>
      <c r="T533" s="68">
        <v>0</v>
      </c>
      <c r="U533" s="68">
        <v>0</v>
      </c>
      <c r="V533" s="68">
        <v>0</v>
      </c>
      <c r="W533" s="68">
        <v>0</v>
      </c>
      <c r="X533" s="68">
        <v>0</v>
      </c>
      <c r="Y533" s="68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7.5467316846626609E-2</v>
      </c>
      <c r="AI533" s="5">
        <v>-0.25002500250025717</v>
      </c>
      <c r="AJ533" s="5">
        <v>-0.17455768565363056</v>
      </c>
      <c r="AK533" s="68">
        <v>435</v>
      </c>
      <c r="AL533" s="5">
        <v>-0.17455768565363056</v>
      </c>
      <c r="AM533" s="17">
        <v>435</v>
      </c>
      <c r="AN533" s="17" t="s">
        <v>12734</v>
      </c>
      <c r="AO533" s="5">
        <v>7.7314063767477226</v>
      </c>
      <c r="AP533" s="5">
        <v>-7.9059640624013534</v>
      </c>
      <c r="AQ533" s="68">
        <v>435</v>
      </c>
      <c r="AR533" s="14">
        <v>0</v>
      </c>
      <c r="AS533" s="42">
        <v>-10.548096411672402</v>
      </c>
      <c r="AT533" s="19"/>
      <c r="AU533" s="19">
        <v>0</v>
      </c>
      <c r="AV533" s="42">
        <v>0</v>
      </c>
      <c r="AW533" s="114">
        <v>0</v>
      </c>
      <c r="AX533" s="172">
        <v>837</v>
      </c>
      <c r="AY533" s="114">
        <v>0</v>
      </c>
      <c r="AZ533" s="165">
        <v>0</v>
      </c>
      <c r="BA533" s="165">
        <v>0</v>
      </c>
      <c r="BB533" s="73"/>
    </row>
    <row r="534" spans="1:54">
      <c r="A534" s="185" t="s">
        <v>2294</v>
      </c>
      <c r="B534" s="33" t="s">
        <v>4320</v>
      </c>
      <c r="C534" s="33" t="s">
        <v>4679</v>
      </c>
      <c r="D534" s="122" t="s">
        <v>1158</v>
      </c>
      <c r="E534" s="33" t="s">
        <v>2665</v>
      </c>
      <c r="F534" s="1" t="s">
        <v>2665</v>
      </c>
      <c r="G534" s="1" t="s">
        <v>1367</v>
      </c>
      <c r="H534" s="26">
        <v>7558</v>
      </c>
      <c r="I534" s="26" t="s">
        <v>7417</v>
      </c>
      <c r="J534" s="26" t="e">
        <v>#VALUE!</v>
      </c>
      <c r="K534" s="26" t="s">
        <v>11421</v>
      </c>
      <c r="L534" s="177">
        <v>0</v>
      </c>
      <c r="M534" s="177">
        <v>0</v>
      </c>
      <c r="N534" s="68">
        <v>0</v>
      </c>
      <c r="O534" s="68">
        <v>0</v>
      </c>
      <c r="P534" s="68">
        <v>0</v>
      </c>
      <c r="Q534" s="97">
        <v>0</v>
      </c>
      <c r="R534" s="97">
        <v>0</v>
      </c>
      <c r="S534" s="97">
        <v>0</v>
      </c>
      <c r="T534" s="97">
        <v>0</v>
      </c>
      <c r="U534" s="97">
        <v>0</v>
      </c>
      <c r="V534" s="97">
        <v>0</v>
      </c>
      <c r="W534" s="97">
        <v>0</v>
      </c>
      <c r="X534" s="97">
        <v>0</v>
      </c>
      <c r="Y534" s="97">
        <v>0</v>
      </c>
      <c r="Z534" s="27">
        <v>0</v>
      </c>
      <c r="AA534" s="27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7">
        <v>7.5467316846626609E-2</v>
      </c>
      <c r="AI534" s="27">
        <v>-0.25002500250025717</v>
      </c>
      <c r="AJ534" s="29">
        <v>-0.17455768565363056</v>
      </c>
      <c r="AK534" s="101">
        <v>435</v>
      </c>
      <c r="AL534" s="29">
        <v>-0.17455768565363056</v>
      </c>
      <c r="AM534" s="30">
        <v>435</v>
      </c>
      <c r="AN534" s="30" t="s">
        <v>12734</v>
      </c>
      <c r="AO534" s="29">
        <v>7.7314063767477226</v>
      </c>
      <c r="AP534" s="29">
        <v>-7.9059640624013534</v>
      </c>
      <c r="AQ534" s="101">
        <v>435</v>
      </c>
      <c r="AR534" s="29">
        <v>0</v>
      </c>
      <c r="AS534" s="47">
        <v>-10.548096411672402</v>
      </c>
      <c r="AT534" s="29"/>
      <c r="AU534" s="29">
        <v>0</v>
      </c>
      <c r="AV534" s="47">
        <v>0</v>
      </c>
      <c r="AW534" s="114">
        <v>0</v>
      </c>
      <c r="AX534" s="172">
        <v>837</v>
      </c>
      <c r="AY534" s="114">
        <v>0</v>
      </c>
      <c r="AZ534" s="165">
        <v>0</v>
      </c>
      <c r="BA534" s="165">
        <v>0</v>
      </c>
      <c r="BB534" s="105"/>
    </row>
    <row r="535" spans="1:54">
      <c r="A535" t="s">
        <v>9677</v>
      </c>
      <c r="B535" s="33" t="s">
        <v>9678</v>
      </c>
      <c r="C535" s="33" t="s">
        <v>3984</v>
      </c>
      <c r="D535" s="122" t="s">
        <v>8374</v>
      </c>
      <c r="E535" s="33" t="s">
        <v>1431</v>
      </c>
      <c r="F535" s="1" t="s">
        <v>3643</v>
      </c>
      <c r="G535" s="1" t="s">
        <v>1367</v>
      </c>
      <c r="H535" s="26">
        <v>17282</v>
      </c>
      <c r="I535" s="26" t="s">
        <v>11001</v>
      </c>
      <c r="J535" s="26" t="e">
        <v>#VALUE!</v>
      </c>
      <c r="K535" s="26" t="s">
        <v>9679</v>
      </c>
      <c r="L535" s="177">
        <v>0</v>
      </c>
      <c r="M535" s="177">
        <v>0</v>
      </c>
      <c r="N535" s="68">
        <v>0</v>
      </c>
      <c r="O535" s="68">
        <v>0</v>
      </c>
      <c r="P535" s="68">
        <v>0</v>
      </c>
      <c r="Q535" s="97">
        <v>0</v>
      </c>
      <c r="R535" s="97">
        <v>0</v>
      </c>
      <c r="S535" s="97">
        <v>0</v>
      </c>
      <c r="T535" s="97">
        <v>0</v>
      </c>
      <c r="U535" s="97">
        <v>0</v>
      </c>
      <c r="V535" s="97">
        <v>0</v>
      </c>
      <c r="W535" s="97">
        <v>0</v>
      </c>
      <c r="X535" s="97">
        <v>0</v>
      </c>
      <c r="Y535" s="97">
        <v>0</v>
      </c>
      <c r="Z535" s="27">
        <v>0</v>
      </c>
      <c r="AA535" s="27">
        <v>0</v>
      </c>
      <c r="AB535" s="27">
        <v>0</v>
      </c>
      <c r="AC535" s="27">
        <v>0</v>
      </c>
      <c r="AD535" s="27">
        <v>0</v>
      </c>
      <c r="AE535" s="27">
        <v>0</v>
      </c>
      <c r="AF535" s="27">
        <v>0</v>
      </c>
      <c r="AG535" s="27">
        <v>0</v>
      </c>
      <c r="AH535" s="27">
        <v>7.5467316846626609E-2</v>
      </c>
      <c r="AI535" s="27">
        <v>-0.25002500250025717</v>
      </c>
      <c r="AJ535" s="27">
        <v>-0.17455768565363056</v>
      </c>
      <c r="AK535" s="97">
        <v>435</v>
      </c>
      <c r="AL535" s="27">
        <v>-0.17455768565363056</v>
      </c>
      <c r="AM535" s="28">
        <v>435</v>
      </c>
      <c r="AN535" s="28" t="s">
        <v>12734</v>
      </c>
      <c r="AO535" s="27">
        <v>7.7314063767477226</v>
      </c>
      <c r="AP535" s="27">
        <v>-7.9059640624013534</v>
      </c>
      <c r="AQ535" s="97">
        <v>435</v>
      </c>
      <c r="AR535" s="27">
        <v>0</v>
      </c>
      <c r="AS535" s="43">
        <v>-10.548096411672402</v>
      </c>
      <c r="AT535" s="27"/>
      <c r="AU535" s="27">
        <v>0</v>
      </c>
      <c r="AV535" s="43">
        <v>0</v>
      </c>
      <c r="AW535" s="114">
        <v>259.33</v>
      </c>
      <c r="AX535" s="172">
        <v>837</v>
      </c>
      <c r="AY535" s="114">
        <v>-577.67000000000007</v>
      </c>
      <c r="AZ535" s="165">
        <v>241</v>
      </c>
      <c r="BA535" s="165">
        <v>291</v>
      </c>
      <c r="BB535" s="105"/>
    </row>
    <row r="536" spans="1:54">
      <c r="A536" s="185" t="s">
        <v>12341</v>
      </c>
      <c r="B536" s="33" t="s">
        <v>4026</v>
      </c>
      <c r="C536" s="33" t="s">
        <v>11860</v>
      </c>
      <c r="D536" s="122" t="s">
        <v>11500</v>
      </c>
      <c r="E536" s="33" t="s">
        <v>1398</v>
      </c>
      <c r="F536" s="1" t="s">
        <v>6289</v>
      </c>
      <c r="G536" s="1" t="s">
        <v>1367</v>
      </c>
      <c r="H536" s="1">
        <v>17355</v>
      </c>
      <c r="I536" s="1" t="s">
        <v>12342</v>
      </c>
      <c r="J536" s="1" t="e">
        <v>#VALUE!</v>
      </c>
      <c r="K536" s="1" t="s">
        <v>12343</v>
      </c>
      <c r="L536" s="176">
        <v>0</v>
      </c>
      <c r="M536" s="176">
        <v>0</v>
      </c>
      <c r="N536" s="68">
        <v>0</v>
      </c>
      <c r="O536" s="68">
        <v>0</v>
      </c>
      <c r="P536" s="68">
        <v>0</v>
      </c>
      <c r="Q536" s="68">
        <v>0</v>
      </c>
      <c r="R536" s="68">
        <v>0</v>
      </c>
      <c r="S536" s="68">
        <v>0</v>
      </c>
      <c r="T536" s="68">
        <v>0</v>
      </c>
      <c r="U536" s="68">
        <v>0</v>
      </c>
      <c r="V536" s="68">
        <v>0</v>
      </c>
      <c r="W536" s="68">
        <v>0</v>
      </c>
      <c r="X536" s="68">
        <v>0</v>
      </c>
      <c r="Y536" s="68">
        <v>0</v>
      </c>
      <c r="Z536" s="5">
        <v>0</v>
      </c>
      <c r="AA536" s="5">
        <v>0</v>
      </c>
      <c r="AB536" s="7">
        <v>0</v>
      </c>
      <c r="AC536" s="7">
        <v>0</v>
      </c>
      <c r="AD536" s="7">
        <v>0</v>
      </c>
      <c r="AE536" s="7">
        <v>0</v>
      </c>
      <c r="AF536" s="7">
        <v>0</v>
      </c>
      <c r="AG536" s="7">
        <v>0</v>
      </c>
      <c r="AH536" s="5">
        <v>7.5467316846626609E-2</v>
      </c>
      <c r="AI536" s="5">
        <v>-0.25002500250025717</v>
      </c>
      <c r="AJ536" s="7">
        <v>-0.17455768565363056</v>
      </c>
      <c r="AK536" s="84">
        <v>435</v>
      </c>
      <c r="AL536" s="7">
        <v>-0.17455768565363056</v>
      </c>
      <c r="AM536" s="18">
        <v>435</v>
      </c>
      <c r="AN536" s="18" t="s">
        <v>12734</v>
      </c>
      <c r="AO536" s="7">
        <v>7.7314063767477226</v>
      </c>
      <c r="AP536" s="7">
        <v>-7.9059640624013534</v>
      </c>
      <c r="AQ536" s="84">
        <v>435</v>
      </c>
      <c r="AR536" s="15">
        <v>0</v>
      </c>
      <c r="AS536" s="46">
        <v>-10.548096411672402</v>
      </c>
      <c r="AT536" s="20"/>
      <c r="AU536" s="20">
        <v>0</v>
      </c>
      <c r="AV536" s="46">
        <v>0</v>
      </c>
      <c r="AW536" s="114">
        <v>0</v>
      </c>
      <c r="AX536" s="172">
        <v>837</v>
      </c>
      <c r="AY536" s="114">
        <v>0</v>
      </c>
      <c r="AZ536" s="165">
        <v>0</v>
      </c>
      <c r="BA536" s="165">
        <v>0</v>
      </c>
      <c r="BB536" s="73"/>
    </row>
    <row r="537" spans="1:54">
      <c r="A537" t="s">
        <v>1432</v>
      </c>
      <c r="B537" s="33" t="s">
        <v>5144</v>
      </c>
      <c r="C537" s="33" t="s">
        <v>4308</v>
      </c>
      <c r="D537" s="122" t="s">
        <v>730</v>
      </c>
      <c r="E537" s="33" t="s">
        <v>2665</v>
      </c>
      <c r="F537" s="1" t="s">
        <v>2665</v>
      </c>
      <c r="G537" s="1" t="s">
        <v>1367</v>
      </c>
      <c r="H537" s="26">
        <v>9059</v>
      </c>
      <c r="I537" s="26" t="s">
        <v>6811</v>
      </c>
      <c r="J537" s="26" t="e">
        <v>#VALUE!</v>
      </c>
      <c r="K537" s="26" t="s">
        <v>2933</v>
      </c>
      <c r="L537" s="177">
        <v>0</v>
      </c>
      <c r="M537" s="177">
        <v>0</v>
      </c>
      <c r="N537" s="68">
        <v>0</v>
      </c>
      <c r="O537" s="68">
        <v>0</v>
      </c>
      <c r="P537" s="68">
        <v>0</v>
      </c>
      <c r="Q537" s="97">
        <v>0</v>
      </c>
      <c r="R537" s="97">
        <v>0</v>
      </c>
      <c r="S537" s="97">
        <v>0</v>
      </c>
      <c r="T537" s="97">
        <v>0</v>
      </c>
      <c r="U537" s="97">
        <v>0</v>
      </c>
      <c r="V537" s="97">
        <v>0</v>
      </c>
      <c r="W537" s="97">
        <v>0</v>
      </c>
      <c r="X537" s="97">
        <v>0</v>
      </c>
      <c r="Y537" s="97">
        <v>0</v>
      </c>
      <c r="Z537" s="27">
        <v>0</v>
      </c>
      <c r="AA537" s="27">
        <v>0</v>
      </c>
      <c r="AB537" s="29">
        <v>0</v>
      </c>
      <c r="AC537" s="29">
        <v>0</v>
      </c>
      <c r="AD537" s="29">
        <v>0</v>
      </c>
      <c r="AE537" s="29">
        <v>0</v>
      </c>
      <c r="AF537" s="29">
        <v>0</v>
      </c>
      <c r="AG537" s="29">
        <v>0</v>
      </c>
      <c r="AH537" s="27">
        <v>7.5467316846626609E-2</v>
      </c>
      <c r="AI537" s="27">
        <v>-0.25002500250025717</v>
      </c>
      <c r="AJ537" s="29">
        <v>-0.17455768565363056</v>
      </c>
      <c r="AK537" s="101">
        <v>435</v>
      </c>
      <c r="AL537" s="29">
        <v>-0.17455768565363056</v>
      </c>
      <c r="AM537" s="30">
        <v>435</v>
      </c>
      <c r="AN537" s="30" t="s">
        <v>12734</v>
      </c>
      <c r="AO537" s="29">
        <v>7.7314063767477226</v>
      </c>
      <c r="AP537" s="29">
        <v>-7.9059640624013534</v>
      </c>
      <c r="AQ537" s="101">
        <v>435</v>
      </c>
      <c r="AR537" s="29">
        <v>0</v>
      </c>
      <c r="AS537" s="47">
        <v>-10.548096411672402</v>
      </c>
      <c r="AT537" s="29"/>
      <c r="AU537" s="29">
        <v>0</v>
      </c>
      <c r="AV537" s="47">
        <v>0</v>
      </c>
      <c r="AW537" s="114">
        <v>0</v>
      </c>
      <c r="AX537" s="172">
        <v>837</v>
      </c>
      <c r="AY537" s="114">
        <v>0</v>
      </c>
      <c r="AZ537" s="165">
        <v>0</v>
      </c>
      <c r="BA537" s="165">
        <v>0</v>
      </c>
      <c r="BB537" s="105"/>
    </row>
    <row r="538" spans="1:54">
      <c r="A538" t="s">
        <v>9680</v>
      </c>
      <c r="B538" s="33" t="s">
        <v>9681</v>
      </c>
      <c r="C538" s="33" t="s">
        <v>4069</v>
      </c>
      <c r="D538" s="122" t="s">
        <v>8955</v>
      </c>
      <c r="E538" s="33" t="s">
        <v>2665</v>
      </c>
      <c r="F538" s="1" t="s">
        <v>2665</v>
      </c>
      <c r="G538" s="1" t="s">
        <v>1367</v>
      </c>
      <c r="H538" s="1" t="e">
        <v>#VALUE!</v>
      </c>
      <c r="I538" s="1" t="s">
        <v>9682</v>
      </c>
      <c r="J538" s="1" t="e">
        <v>#VALUE!</v>
      </c>
      <c r="K538" s="1" t="s">
        <v>11427</v>
      </c>
      <c r="L538" s="176">
        <v>0</v>
      </c>
      <c r="M538" s="176">
        <v>0</v>
      </c>
      <c r="N538" s="68">
        <v>0</v>
      </c>
      <c r="O538" s="68">
        <v>0</v>
      </c>
      <c r="P538" s="68">
        <v>0</v>
      </c>
      <c r="Q538" s="68">
        <v>0</v>
      </c>
      <c r="R538" s="68">
        <v>0</v>
      </c>
      <c r="S538" s="68">
        <v>0</v>
      </c>
      <c r="T538" s="68">
        <v>0</v>
      </c>
      <c r="U538" s="68">
        <v>0</v>
      </c>
      <c r="V538" s="68">
        <v>0</v>
      </c>
      <c r="W538" s="68">
        <v>0</v>
      </c>
      <c r="X538" s="68">
        <v>0</v>
      </c>
      <c r="Y538" s="68">
        <v>0</v>
      </c>
      <c r="Z538" s="5">
        <v>0</v>
      </c>
      <c r="AA538" s="5">
        <v>0</v>
      </c>
      <c r="AB538" s="7">
        <v>0</v>
      </c>
      <c r="AC538" s="7">
        <v>0</v>
      </c>
      <c r="AD538" s="7">
        <v>0</v>
      </c>
      <c r="AE538" s="7">
        <v>0</v>
      </c>
      <c r="AF538" s="7">
        <v>0</v>
      </c>
      <c r="AG538" s="7">
        <v>0</v>
      </c>
      <c r="AH538" s="5">
        <v>7.5467316846626609E-2</v>
      </c>
      <c r="AI538" s="5">
        <v>-0.25002500250025717</v>
      </c>
      <c r="AJ538" s="7">
        <v>-0.17455768565363056</v>
      </c>
      <c r="AK538" s="84">
        <v>435</v>
      </c>
      <c r="AL538" s="7">
        <v>-0.17455768565363056</v>
      </c>
      <c r="AM538" s="18">
        <v>435</v>
      </c>
      <c r="AN538" s="18" t="s">
        <v>12734</v>
      </c>
      <c r="AO538" s="7">
        <v>7.7314063767477226</v>
      </c>
      <c r="AP538" s="7">
        <v>-7.9059640624013534</v>
      </c>
      <c r="AQ538" s="84">
        <v>435</v>
      </c>
      <c r="AR538" s="15">
        <v>0</v>
      </c>
      <c r="AS538" s="46">
        <v>-10.548096411672402</v>
      </c>
      <c r="AT538" s="20"/>
      <c r="AU538" s="20">
        <v>0</v>
      </c>
      <c r="AV538" s="46">
        <v>0</v>
      </c>
      <c r="AW538" s="114">
        <v>0</v>
      </c>
      <c r="AX538" s="172">
        <v>837</v>
      </c>
      <c r="AY538" s="114">
        <v>0</v>
      </c>
      <c r="AZ538" s="165">
        <v>0</v>
      </c>
      <c r="BA538" s="165">
        <v>0</v>
      </c>
      <c r="BB538" s="73"/>
    </row>
    <row r="539" spans="1:54">
      <c r="A539" s="224" t="s">
        <v>9335</v>
      </c>
      <c r="B539" s="33" t="s">
        <v>9338</v>
      </c>
      <c r="C539" s="33" t="s">
        <v>9337</v>
      </c>
      <c r="D539" s="122" t="s">
        <v>9336</v>
      </c>
      <c r="E539" s="33" t="s">
        <v>1467</v>
      </c>
      <c r="F539" s="1" t="s">
        <v>6289</v>
      </c>
      <c r="G539" s="1" t="s">
        <v>1367</v>
      </c>
      <c r="H539" s="1">
        <v>18719</v>
      </c>
      <c r="I539" s="1" t="s">
        <v>8914</v>
      </c>
      <c r="J539" s="1" t="e">
        <v>#VALUE!</v>
      </c>
      <c r="K539" s="1" t="s">
        <v>11326</v>
      </c>
      <c r="L539" s="176">
        <v>0</v>
      </c>
      <c r="M539" s="176">
        <v>0</v>
      </c>
      <c r="N539" s="68">
        <v>0</v>
      </c>
      <c r="O539" s="68">
        <v>0</v>
      </c>
      <c r="P539" s="68">
        <v>0</v>
      </c>
      <c r="Q539" s="68">
        <v>0</v>
      </c>
      <c r="R539" s="68">
        <v>0</v>
      </c>
      <c r="S539" s="68">
        <v>0</v>
      </c>
      <c r="T539" s="68">
        <v>0</v>
      </c>
      <c r="U539" s="68">
        <v>0</v>
      </c>
      <c r="V539" s="68">
        <v>0</v>
      </c>
      <c r="W539" s="68">
        <v>0</v>
      </c>
      <c r="X539" s="68">
        <v>0</v>
      </c>
      <c r="Y539" s="68">
        <v>0</v>
      </c>
      <c r="Z539" s="5">
        <v>0</v>
      </c>
      <c r="AA539" s="5">
        <v>0</v>
      </c>
      <c r="AB539" s="27">
        <v>0</v>
      </c>
      <c r="AC539" s="27">
        <v>0</v>
      </c>
      <c r="AD539" s="27">
        <v>0</v>
      </c>
      <c r="AE539" s="27">
        <v>0</v>
      </c>
      <c r="AF539" s="27">
        <v>0</v>
      </c>
      <c r="AG539" s="27">
        <v>0</v>
      </c>
      <c r="AH539" s="5">
        <v>7.5467316846626609E-2</v>
      </c>
      <c r="AI539" s="5">
        <v>-0.25002500250025717</v>
      </c>
      <c r="AJ539" s="27">
        <v>-0.17455768565363056</v>
      </c>
      <c r="AK539" s="97">
        <v>435</v>
      </c>
      <c r="AL539" s="27">
        <v>-0.17455768565363056</v>
      </c>
      <c r="AM539" s="28">
        <v>435</v>
      </c>
      <c r="AN539" s="28" t="s">
        <v>12734</v>
      </c>
      <c r="AO539" s="27">
        <v>7.7314063767477226</v>
      </c>
      <c r="AP539" s="27">
        <v>-7.9059640624013534</v>
      </c>
      <c r="AQ539" s="97">
        <v>435</v>
      </c>
      <c r="AR539" s="27">
        <v>0</v>
      </c>
      <c r="AS539" s="43">
        <v>-10.548096411672402</v>
      </c>
      <c r="AT539" s="27"/>
      <c r="AU539" s="27">
        <v>0</v>
      </c>
      <c r="AV539" s="43">
        <v>0</v>
      </c>
      <c r="AW539" s="114">
        <v>0</v>
      </c>
      <c r="AX539" s="172">
        <v>837</v>
      </c>
      <c r="AY539" s="114">
        <v>0</v>
      </c>
      <c r="AZ539" s="165">
        <v>0</v>
      </c>
      <c r="BA539" s="165">
        <v>0</v>
      </c>
      <c r="BB539" s="73"/>
    </row>
    <row r="540" spans="1:54">
      <c r="A540" s="223" t="s">
        <v>2313</v>
      </c>
      <c r="B540" s="33" t="s">
        <v>5072</v>
      </c>
      <c r="C540" s="33" t="s">
        <v>4213</v>
      </c>
      <c r="D540" s="122" t="s">
        <v>708</v>
      </c>
      <c r="E540" s="33" t="s">
        <v>1390</v>
      </c>
      <c r="F540" s="115" t="s">
        <v>3643</v>
      </c>
      <c r="G540" s="1" t="s">
        <v>1367</v>
      </c>
      <c r="H540" s="115">
        <v>10745</v>
      </c>
      <c r="I540" s="115" t="s">
        <v>7400</v>
      </c>
      <c r="J540" s="115" t="e">
        <v>#VALUE!</v>
      </c>
      <c r="K540" s="115" t="s">
        <v>3714</v>
      </c>
      <c r="L540" s="178">
        <v>0</v>
      </c>
      <c r="M540" s="178">
        <v>0</v>
      </c>
      <c r="N540" s="116">
        <v>0</v>
      </c>
      <c r="O540" s="116">
        <v>0</v>
      </c>
      <c r="P540" s="116">
        <v>0</v>
      </c>
      <c r="Q540" s="116">
        <v>0</v>
      </c>
      <c r="R540" s="116">
        <v>0</v>
      </c>
      <c r="S540" s="116">
        <v>0</v>
      </c>
      <c r="T540" s="116">
        <v>0</v>
      </c>
      <c r="U540" s="116">
        <v>0</v>
      </c>
      <c r="V540" s="116">
        <v>0</v>
      </c>
      <c r="W540" s="116">
        <v>0</v>
      </c>
      <c r="X540" s="116">
        <v>0</v>
      </c>
      <c r="Y540" s="116">
        <v>0</v>
      </c>
      <c r="Z540" s="117">
        <v>0</v>
      </c>
      <c r="AA540" s="117">
        <v>0</v>
      </c>
      <c r="AB540" s="140">
        <v>0</v>
      </c>
      <c r="AC540" s="140">
        <v>0</v>
      </c>
      <c r="AD540" s="140">
        <v>0</v>
      </c>
      <c r="AE540" s="140">
        <v>0</v>
      </c>
      <c r="AF540" s="140">
        <v>0</v>
      </c>
      <c r="AG540" s="140">
        <v>0</v>
      </c>
      <c r="AH540" s="117">
        <v>7.5467316846626609E-2</v>
      </c>
      <c r="AI540" s="117">
        <v>-0.25002500250025717</v>
      </c>
      <c r="AJ540" s="140">
        <v>-0.17455768565363056</v>
      </c>
      <c r="AK540" s="139">
        <v>435</v>
      </c>
      <c r="AL540" s="140">
        <v>-0.17455768565363056</v>
      </c>
      <c r="AM540" s="142">
        <v>435</v>
      </c>
      <c r="AN540" s="142" t="s">
        <v>12734</v>
      </c>
      <c r="AO540" s="36">
        <v>7.7314063767477226</v>
      </c>
      <c r="AP540" s="140">
        <v>-7.9059640624013534</v>
      </c>
      <c r="AQ540" s="139">
        <v>435</v>
      </c>
      <c r="AR540" s="140">
        <v>0</v>
      </c>
      <c r="AS540" s="146">
        <v>-10.548096411672402</v>
      </c>
      <c r="AT540" s="140"/>
      <c r="AU540" s="140">
        <v>0</v>
      </c>
      <c r="AV540" s="146">
        <v>0</v>
      </c>
      <c r="AW540" s="121">
        <v>0</v>
      </c>
      <c r="AX540" s="173">
        <v>837</v>
      </c>
      <c r="AY540" s="121">
        <v>0</v>
      </c>
      <c r="AZ540" s="166">
        <v>0</v>
      </c>
      <c r="BA540" s="166">
        <v>0</v>
      </c>
      <c r="BB540" s="121"/>
    </row>
    <row r="541" spans="1:54">
      <c r="A541" s="185" t="s">
        <v>1516</v>
      </c>
      <c r="B541" s="33" t="s">
        <v>5097</v>
      </c>
      <c r="C541" s="33" t="s">
        <v>5098</v>
      </c>
      <c r="D541" s="122" t="s">
        <v>1222</v>
      </c>
      <c r="E541" s="33" t="s">
        <v>1428</v>
      </c>
      <c r="F541" s="1" t="s">
        <v>6289</v>
      </c>
      <c r="G541" s="1" t="s">
        <v>1367</v>
      </c>
      <c r="H541" s="1">
        <v>9794</v>
      </c>
      <c r="I541" s="1" t="s">
        <v>7596</v>
      </c>
      <c r="J541" s="1" t="e">
        <v>#VALUE!</v>
      </c>
      <c r="K541" s="1" t="s">
        <v>2993</v>
      </c>
      <c r="L541" s="176">
        <v>0</v>
      </c>
      <c r="M541" s="176">
        <v>0</v>
      </c>
      <c r="N541" s="68">
        <v>0</v>
      </c>
      <c r="O541" s="68">
        <v>0</v>
      </c>
      <c r="P541" s="68">
        <v>0</v>
      </c>
      <c r="Q541" s="68">
        <v>0</v>
      </c>
      <c r="R541" s="68">
        <v>0</v>
      </c>
      <c r="S541" s="68">
        <v>0</v>
      </c>
      <c r="T541" s="68">
        <v>0</v>
      </c>
      <c r="U541" s="68">
        <v>0</v>
      </c>
      <c r="V541" s="68">
        <v>0</v>
      </c>
      <c r="W541" s="68">
        <v>0</v>
      </c>
      <c r="X541" s="68">
        <v>0</v>
      </c>
      <c r="Y541" s="68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7.5467316846626609E-2</v>
      </c>
      <c r="AI541" s="5">
        <v>-0.25002500250025717</v>
      </c>
      <c r="AJ541" s="5">
        <v>-0.17455768565363056</v>
      </c>
      <c r="AK541" s="68">
        <v>435</v>
      </c>
      <c r="AL541" s="5">
        <v>-0.17455768565363056</v>
      </c>
      <c r="AM541" s="17">
        <v>435</v>
      </c>
      <c r="AN541" s="17" t="s">
        <v>12734</v>
      </c>
      <c r="AO541" s="5">
        <v>7.7314063767477226</v>
      </c>
      <c r="AP541" s="5">
        <v>-7.9059640624013534</v>
      </c>
      <c r="AQ541" s="68">
        <v>435</v>
      </c>
      <c r="AR541" s="14">
        <v>0</v>
      </c>
      <c r="AS541" s="42">
        <v>-10.548096411672402</v>
      </c>
      <c r="AT541" s="19"/>
      <c r="AU541" s="19">
        <v>0</v>
      </c>
      <c r="AV541" s="42">
        <v>0</v>
      </c>
      <c r="AW541" s="114">
        <v>0</v>
      </c>
      <c r="AX541" s="172">
        <v>837</v>
      </c>
      <c r="AY541" s="114">
        <v>0</v>
      </c>
      <c r="AZ541" s="165">
        <v>0</v>
      </c>
      <c r="BA541" s="165">
        <v>0</v>
      </c>
      <c r="BB541" s="73"/>
    </row>
    <row r="542" spans="1:54">
      <c r="A542" s="223" t="s">
        <v>10721</v>
      </c>
      <c r="B542" s="33" t="s">
        <v>4725</v>
      </c>
      <c r="C542" s="33" t="s">
        <v>10722</v>
      </c>
      <c r="D542" s="122" t="s">
        <v>10504</v>
      </c>
      <c r="E542" s="33" t="s">
        <v>2665</v>
      </c>
      <c r="F542" s="115" t="s">
        <v>2665</v>
      </c>
      <c r="G542" s="1" t="s">
        <v>1367</v>
      </c>
      <c r="H542" s="115">
        <v>4001</v>
      </c>
      <c r="I542" s="115" t="s">
        <v>10589</v>
      </c>
      <c r="J542" s="115" t="e">
        <v>#VALUE!</v>
      </c>
      <c r="K542" s="115" t="s">
        <v>11234</v>
      </c>
      <c r="L542" s="178">
        <v>0</v>
      </c>
      <c r="M542" s="178">
        <v>0</v>
      </c>
      <c r="N542" s="116">
        <v>0</v>
      </c>
      <c r="O542" s="116">
        <v>0</v>
      </c>
      <c r="P542" s="116">
        <v>0</v>
      </c>
      <c r="Q542" s="116">
        <v>0</v>
      </c>
      <c r="R542" s="116">
        <v>0</v>
      </c>
      <c r="S542" s="116">
        <v>0</v>
      </c>
      <c r="T542" s="116">
        <v>0</v>
      </c>
      <c r="U542" s="116">
        <v>0</v>
      </c>
      <c r="V542" s="116">
        <v>0</v>
      </c>
      <c r="W542" s="116">
        <v>0</v>
      </c>
      <c r="X542" s="116">
        <v>0</v>
      </c>
      <c r="Y542" s="116">
        <v>0</v>
      </c>
      <c r="Z542" s="117">
        <v>0</v>
      </c>
      <c r="AA542" s="117">
        <v>0</v>
      </c>
      <c r="AB542" s="117">
        <v>0</v>
      </c>
      <c r="AC542" s="117">
        <v>0</v>
      </c>
      <c r="AD542" s="117">
        <v>0</v>
      </c>
      <c r="AE542" s="117">
        <v>0</v>
      </c>
      <c r="AF542" s="117">
        <v>0</v>
      </c>
      <c r="AG542" s="117">
        <v>0</v>
      </c>
      <c r="AH542" s="117">
        <v>7.5467316846626609E-2</v>
      </c>
      <c r="AI542" s="117">
        <v>-0.25002500250025717</v>
      </c>
      <c r="AJ542" s="117">
        <v>-0.17455768565363056</v>
      </c>
      <c r="AK542" s="116">
        <v>435</v>
      </c>
      <c r="AL542" s="117">
        <v>-0.17455768565363056</v>
      </c>
      <c r="AM542" s="120">
        <v>435</v>
      </c>
      <c r="AN542" s="120" t="s">
        <v>12734</v>
      </c>
      <c r="AO542" s="34">
        <v>7.7314063767477226</v>
      </c>
      <c r="AP542" s="117">
        <v>-7.9059640624013534</v>
      </c>
      <c r="AQ542" s="116">
        <v>435</v>
      </c>
      <c r="AR542" s="117">
        <v>0</v>
      </c>
      <c r="AS542" s="118">
        <v>-10.548096411672402</v>
      </c>
      <c r="AT542" s="117"/>
      <c r="AU542" s="117">
        <v>0</v>
      </c>
      <c r="AV542" s="118">
        <v>0</v>
      </c>
      <c r="AW542" s="121">
        <v>0</v>
      </c>
      <c r="AX542" s="173">
        <v>837</v>
      </c>
      <c r="AY542" s="121">
        <v>0</v>
      </c>
      <c r="AZ542" s="166">
        <v>0</v>
      </c>
      <c r="BA542" s="166">
        <v>0</v>
      </c>
      <c r="BB542" s="121"/>
    </row>
    <row r="543" spans="1:54">
      <c r="A543" s="224" t="s">
        <v>10723</v>
      </c>
      <c r="B543" s="33" t="s">
        <v>4725</v>
      </c>
      <c r="C543" s="33" t="s">
        <v>4679</v>
      </c>
      <c r="D543" s="122" t="s">
        <v>10457</v>
      </c>
      <c r="E543" s="33" t="s">
        <v>1490</v>
      </c>
      <c r="F543" s="1" t="s">
        <v>3643</v>
      </c>
      <c r="G543" s="1" t="s">
        <v>1367</v>
      </c>
      <c r="H543" s="1">
        <v>15885</v>
      </c>
      <c r="I543" s="1" t="s">
        <v>10724</v>
      </c>
      <c r="J543" s="1" t="e">
        <v>#VALUE!</v>
      </c>
      <c r="K543" s="1" t="s">
        <v>11235</v>
      </c>
      <c r="L543" s="176">
        <v>0</v>
      </c>
      <c r="M543" s="176">
        <v>0</v>
      </c>
      <c r="N543" s="68">
        <v>0</v>
      </c>
      <c r="O543" s="68">
        <v>0</v>
      </c>
      <c r="P543" s="68">
        <v>0</v>
      </c>
      <c r="Q543" s="68">
        <v>0</v>
      </c>
      <c r="R543" s="68">
        <v>0</v>
      </c>
      <c r="S543" s="68">
        <v>0</v>
      </c>
      <c r="T543" s="68">
        <v>0</v>
      </c>
      <c r="U543" s="68">
        <v>0</v>
      </c>
      <c r="V543" s="68">
        <v>0</v>
      </c>
      <c r="W543" s="68">
        <v>0</v>
      </c>
      <c r="X543" s="68">
        <v>0</v>
      </c>
      <c r="Y543" s="68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7.5467316846626609E-2</v>
      </c>
      <c r="AI543" s="5">
        <v>-0.25002500250025717</v>
      </c>
      <c r="AJ543" s="5">
        <v>-0.17455768565363056</v>
      </c>
      <c r="AK543" s="68">
        <v>435</v>
      </c>
      <c r="AL543" s="5">
        <v>-0.17455768565363056</v>
      </c>
      <c r="AM543" s="17">
        <v>435</v>
      </c>
      <c r="AN543" s="17" t="s">
        <v>12734</v>
      </c>
      <c r="AO543" s="5">
        <v>7.7314063767477226</v>
      </c>
      <c r="AP543" s="5">
        <v>-7.9059640624013534</v>
      </c>
      <c r="AQ543" s="68">
        <v>435</v>
      </c>
      <c r="AR543" s="14">
        <v>0</v>
      </c>
      <c r="AS543" s="42">
        <v>-10.548096411672402</v>
      </c>
      <c r="AT543" s="19"/>
      <c r="AU543" s="19">
        <v>0</v>
      </c>
      <c r="AV543" s="42">
        <v>0</v>
      </c>
      <c r="AW543" s="114">
        <v>0</v>
      </c>
      <c r="AX543" s="172">
        <v>837</v>
      </c>
      <c r="AY543" s="114">
        <v>0</v>
      </c>
      <c r="AZ543" s="165">
        <v>0</v>
      </c>
      <c r="BA543" s="165">
        <v>0</v>
      </c>
      <c r="BB543" s="73"/>
    </row>
    <row r="544" spans="1:54">
      <c r="A544" s="185" t="s">
        <v>1697</v>
      </c>
      <c r="B544" s="33" t="s">
        <v>5244</v>
      </c>
      <c r="C544" s="33" t="s">
        <v>4008</v>
      </c>
      <c r="D544" s="122" t="s">
        <v>984</v>
      </c>
      <c r="E544" s="33" t="s">
        <v>1458</v>
      </c>
      <c r="F544" s="1" t="s">
        <v>6289</v>
      </c>
      <c r="G544" s="1" t="s">
        <v>1367</v>
      </c>
      <c r="H544" s="1">
        <v>10796</v>
      </c>
      <c r="I544" s="1" t="s">
        <v>7165</v>
      </c>
      <c r="J544" s="1" t="e">
        <v>#VALUE!</v>
      </c>
      <c r="K544" s="1" t="s">
        <v>3157</v>
      </c>
      <c r="L544" s="176">
        <v>0</v>
      </c>
      <c r="M544" s="176">
        <v>0</v>
      </c>
      <c r="N544" s="68">
        <v>0</v>
      </c>
      <c r="O544" s="68">
        <v>0</v>
      </c>
      <c r="P544" s="68">
        <v>0</v>
      </c>
      <c r="Q544" s="68">
        <v>0</v>
      </c>
      <c r="R544" s="68">
        <v>0</v>
      </c>
      <c r="S544" s="68">
        <v>0</v>
      </c>
      <c r="T544" s="68">
        <v>0</v>
      </c>
      <c r="U544" s="68">
        <v>0</v>
      </c>
      <c r="V544" s="68">
        <v>0</v>
      </c>
      <c r="W544" s="68">
        <v>0</v>
      </c>
      <c r="X544" s="68">
        <v>0</v>
      </c>
      <c r="Y544" s="68">
        <v>0</v>
      </c>
      <c r="Z544" s="5">
        <v>0</v>
      </c>
      <c r="AA544" s="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5">
        <v>7.5467316846626609E-2</v>
      </c>
      <c r="AI544" s="5">
        <v>-0.25002500250025717</v>
      </c>
      <c r="AJ544" s="34">
        <v>-0.17455768565363056</v>
      </c>
      <c r="AK544" s="106">
        <v>435</v>
      </c>
      <c r="AL544" s="34">
        <v>-0.17455768565363056</v>
      </c>
      <c r="AM544" s="35">
        <v>435</v>
      </c>
      <c r="AN544" s="35" t="s">
        <v>12734</v>
      </c>
      <c r="AO544" s="34">
        <v>7.7314063767477226</v>
      </c>
      <c r="AP544" s="34">
        <v>-7.9059640624013534</v>
      </c>
      <c r="AQ544" s="106">
        <v>435</v>
      </c>
      <c r="AR544" s="34">
        <v>0</v>
      </c>
      <c r="AS544" s="44">
        <v>-10.548096411672402</v>
      </c>
      <c r="AT544" s="34"/>
      <c r="AU544" s="34">
        <v>0</v>
      </c>
      <c r="AV544" s="44">
        <v>0</v>
      </c>
      <c r="AW544" s="114">
        <v>0</v>
      </c>
      <c r="AX544" s="172">
        <v>837</v>
      </c>
      <c r="AY544" s="114">
        <v>0</v>
      </c>
      <c r="AZ544" s="165">
        <v>0</v>
      </c>
      <c r="BA544" s="165">
        <v>0</v>
      </c>
      <c r="BB544" s="73"/>
    </row>
    <row r="545" spans="1:54">
      <c r="A545" s="119" t="s">
        <v>10683</v>
      </c>
      <c r="B545" s="33" t="s">
        <v>10684</v>
      </c>
      <c r="C545" s="33" t="s">
        <v>4155</v>
      </c>
      <c r="D545" s="122" t="s">
        <v>10609</v>
      </c>
      <c r="E545" s="33" t="s">
        <v>2665</v>
      </c>
      <c r="F545" s="115" t="s">
        <v>2665</v>
      </c>
      <c r="G545" s="1" t="s">
        <v>1367</v>
      </c>
      <c r="H545" s="115">
        <v>11121</v>
      </c>
      <c r="I545" s="115" t="s">
        <v>10610</v>
      </c>
      <c r="J545" s="115" t="e">
        <v>#VALUE!</v>
      </c>
      <c r="K545" s="115" t="s">
        <v>11200</v>
      </c>
      <c r="L545" s="178">
        <v>0</v>
      </c>
      <c r="M545" s="178">
        <v>0</v>
      </c>
      <c r="N545" s="116">
        <v>0</v>
      </c>
      <c r="O545" s="116">
        <v>0</v>
      </c>
      <c r="P545" s="116">
        <v>0</v>
      </c>
      <c r="Q545" s="116">
        <v>0</v>
      </c>
      <c r="R545" s="116">
        <v>0</v>
      </c>
      <c r="S545" s="116">
        <v>0</v>
      </c>
      <c r="T545" s="116">
        <v>0</v>
      </c>
      <c r="U545" s="116">
        <v>0</v>
      </c>
      <c r="V545" s="116">
        <v>0</v>
      </c>
      <c r="W545" s="116">
        <v>0</v>
      </c>
      <c r="X545" s="116">
        <v>0</v>
      </c>
      <c r="Y545" s="116">
        <v>0</v>
      </c>
      <c r="Z545" s="117">
        <v>0</v>
      </c>
      <c r="AA545" s="117">
        <v>0</v>
      </c>
      <c r="AB545" s="140">
        <v>0</v>
      </c>
      <c r="AC545" s="140">
        <v>0</v>
      </c>
      <c r="AD545" s="140">
        <v>0</v>
      </c>
      <c r="AE545" s="140">
        <v>0</v>
      </c>
      <c r="AF545" s="140">
        <v>0</v>
      </c>
      <c r="AG545" s="140">
        <v>0</v>
      </c>
      <c r="AH545" s="117">
        <v>7.5467316846626609E-2</v>
      </c>
      <c r="AI545" s="117">
        <v>-0.25002500250025717</v>
      </c>
      <c r="AJ545" s="140">
        <v>-0.17455768565363056</v>
      </c>
      <c r="AK545" s="139">
        <v>435</v>
      </c>
      <c r="AL545" s="140">
        <v>-0.17455768565363056</v>
      </c>
      <c r="AM545" s="142">
        <v>435</v>
      </c>
      <c r="AN545" s="142" t="s">
        <v>12734</v>
      </c>
      <c r="AO545" s="36">
        <v>7.7314063767477226</v>
      </c>
      <c r="AP545" s="140">
        <v>-7.9059640624013534</v>
      </c>
      <c r="AQ545" s="139">
        <v>435</v>
      </c>
      <c r="AR545" s="140">
        <v>0</v>
      </c>
      <c r="AS545" s="146">
        <v>-10.548096411672402</v>
      </c>
      <c r="AT545" s="140"/>
      <c r="AU545" s="140">
        <v>0</v>
      </c>
      <c r="AV545" s="146">
        <v>0</v>
      </c>
      <c r="AW545" s="121">
        <v>0</v>
      </c>
      <c r="AX545" s="173">
        <v>837</v>
      </c>
      <c r="AY545" s="121">
        <v>0</v>
      </c>
      <c r="AZ545" s="166">
        <v>0</v>
      </c>
      <c r="BA545" s="166">
        <v>0</v>
      </c>
      <c r="BB545" s="121"/>
    </row>
    <row r="546" spans="1:54">
      <c r="A546" s="185" t="s">
        <v>2258</v>
      </c>
      <c r="B546" s="33" t="s">
        <v>3996</v>
      </c>
      <c r="C546" s="33" t="s">
        <v>5437</v>
      </c>
      <c r="D546" s="122" t="s">
        <v>751</v>
      </c>
      <c r="E546" s="33" t="s">
        <v>1378</v>
      </c>
      <c r="F546" s="1" t="s">
        <v>3643</v>
      </c>
      <c r="G546" s="1" t="s">
        <v>1367</v>
      </c>
      <c r="H546" s="26">
        <v>10314</v>
      </c>
      <c r="I546" s="26" t="s">
        <v>7911</v>
      </c>
      <c r="J546" s="26" t="e">
        <v>#VALUE!</v>
      </c>
      <c r="K546" s="26" t="s">
        <v>3667</v>
      </c>
      <c r="L546" s="177">
        <v>0</v>
      </c>
      <c r="M546" s="177">
        <v>0</v>
      </c>
      <c r="N546" s="68">
        <v>0</v>
      </c>
      <c r="O546" s="68">
        <v>0</v>
      </c>
      <c r="P546" s="68">
        <v>0</v>
      </c>
      <c r="Q546" s="97">
        <v>0</v>
      </c>
      <c r="R546" s="97">
        <v>0</v>
      </c>
      <c r="S546" s="97">
        <v>0</v>
      </c>
      <c r="T546" s="97">
        <v>0</v>
      </c>
      <c r="U546" s="97">
        <v>0</v>
      </c>
      <c r="V546" s="97">
        <v>0</v>
      </c>
      <c r="W546" s="97">
        <v>0</v>
      </c>
      <c r="X546" s="97">
        <v>0</v>
      </c>
      <c r="Y546" s="97">
        <v>0</v>
      </c>
      <c r="Z546" s="27">
        <v>0</v>
      </c>
      <c r="AA546" s="27">
        <v>0</v>
      </c>
      <c r="AB546" s="29">
        <v>0</v>
      </c>
      <c r="AC546" s="29">
        <v>0</v>
      </c>
      <c r="AD546" s="29">
        <v>0</v>
      </c>
      <c r="AE546" s="29">
        <v>0</v>
      </c>
      <c r="AF546" s="29">
        <v>0</v>
      </c>
      <c r="AG546" s="29">
        <v>0</v>
      </c>
      <c r="AH546" s="27">
        <v>7.5467316846626609E-2</v>
      </c>
      <c r="AI546" s="27">
        <v>-0.25002500250025717</v>
      </c>
      <c r="AJ546" s="29">
        <v>-0.17455768565363056</v>
      </c>
      <c r="AK546" s="101">
        <v>435</v>
      </c>
      <c r="AL546" s="29">
        <v>-0.17455768565363056</v>
      </c>
      <c r="AM546" s="30">
        <v>435</v>
      </c>
      <c r="AN546" s="30" t="s">
        <v>12734</v>
      </c>
      <c r="AO546" s="29">
        <v>7.7314063767477226</v>
      </c>
      <c r="AP546" s="29">
        <v>-7.9059640624013534</v>
      </c>
      <c r="AQ546" s="101">
        <v>435</v>
      </c>
      <c r="AR546" s="29">
        <v>0</v>
      </c>
      <c r="AS546" s="47">
        <v>-10.548096411672402</v>
      </c>
      <c r="AT546" s="29"/>
      <c r="AU546" s="29">
        <v>0</v>
      </c>
      <c r="AV546" s="47">
        <v>0</v>
      </c>
      <c r="AW546" s="114">
        <v>0</v>
      </c>
      <c r="AX546" s="172">
        <v>837</v>
      </c>
      <c r="AY546" s="114">
        <v>0</v>
      </c>
      <c r="AZ546" s="165">
        <v>0</v>
      </c>
      <c r="BA546" s="165">
        <v>0</v>
      </c>
      <c r="BB546" s="105"/>
    </row>
    <row r="547" spans="1:54">
      <c r="A547" s="185" t="s">
        <v>9845</v>
      </c>
      <c r="B547" s="33" t="s">
        <v>9846</v>
      </c>
      <c r="C547" s="33" t="s">
        <v>3982</v>
      </c>
      <c r="D547" s="122" t="s">
        <v>8393</v>
      </c>
      <c r="E547" s="33" t="s">
        <v>1412</v>
      </c>
      <c r="F547" s="1" t="s">
        <v>6289</v>
      </c>
      <c r="G547" s="1" t="s">
        <v>1367</v>
      </c>
      <c r="H547" s="1">
        <v>16904</v>
      </c>
      <c r="I547" s="1" t="s">
        <v>12573</v>
      </c>
      <c r="J547" s="1" t="e">
        <v>#VALUE!</v>
      </c>
      <c r="K547" s="1" t="s">
        <v>9847</v>
      </c>
      <c r="L547" s="176">
        <v>0</v>
      </c>
      <c r="M547" s="176">
        <v>0</v>
      </c>
      <c r="N547" s="68">
        <v>0</v>
      </c>
      <c r="O547" s="68">
        <v>0</v>
      </c>
      <c r="P547" s="68">
        <v>0</v>
      </c>
      <c r="Q547" s="68">
        <v>0</v>
      </c>
      <c r="R547" s="68">
        <v>0</v>
      </c>
      <c r="S547" s="68">
        <v>0</v>
      </c>
      <c r="T547" s="68">
        <v>0</v>
      </c>
      <c r="U547" s="68">
        <v>0</v>
      </c>
      <c r="V547" s="68">
        <v>0</v>
      </c>
      <c r="W547" s="68">
        <v>0</v>
      </c>
      <c r="X547" s="68">
        <v>0</v>
      </c>
      <c r="Y547" s="68">
        <v>0</v>
      </c>
      <c r="Z547" s="5">
        <v>0</v>
      </c>
      <c r="AA547" s="5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5">
        <v>7.5467316846626609E-2</v>
      </c>
      <c r="AI547" s="5">
        <v>-0.25002500250025717</v>
      </c>
      <c r="AJ547" s="34">
        <v>-0.17455768565363056</v>
      </c>
      <c r="AK547" s="106">
        <v>435</v>
      </c>
      <c r="AL547" s="34">
        <v>-0.17455768565363056</v>
      </c>
      <c r="AM547" s="35">
        <v>435</v>
      </c>
      <c r="AN547" s="35" t="s">
        <v>12734</v>
      </c>
      <c r="AO547" s="34">
        <v>7.7314063767477226</v>
      </c>
      <c r="AP547" s="34">
        <v>-7.9059640624013534</v>
      </c>
      <c r="AQ547" s="106">
        <v>435</v>
      </c>
      <c r="AR547" s="34">
        <v>0</v>
      </c>
      <c r="AS547" s="44">
        <v>-10.548096411672402</v>
      </c>
      <c r="AT547" s="34"/>
      <c r="AU547" s="34">
        <v>0</v>
      </c>
      <c r="AV547" s="44">
        <v>0</v>
      </c>
      <c r="AW547" s="114">
        <v>0</v>
      </c>
      <c r="AX547" s="172">
        <v>837</v>
      </c>
      <c r="AY547" s="114">
        <v>0</v>
      </c>
      <c r="AZ547" s="165">
        <v>0</v>
      </c>
      <c r="BA547" s="165">
        <v>0</v>
      </c>
      <c r="BB547" s="73"/>
    </row>
    <row r="548" spans="1:54">
      <c r="A548" t="s">
        <v>1918</v>
      </c>
      <c r="B548" s="33" t="s">
        <v>3934</v>
      </c>
      <c r="C548" s="33" t="s">
        <v>4658</v>
      </c>
      <c r="D548" s="122" t="s">
        <v>1054</v>
      </c>
      <c r="E548" s="33" t="s">
        <v>2665</v>
      </c>
      <c r="F548" s="1" t="s">
        <v>2665</v>
      </c>
      <c r="G548" s="1" t="s">
        <v>1367</v>
      </c>
      <c r="H548" s="1">
        <v>8073</v>
      </c>
      <c r="I548" s="1" t="s">
        <v>7427</v>
      </c>
      <c r="J548" s="1" t="e">
        <v>#VALUE!</v>
      </c>
      <c r="K548" s="1" t="s">
        <v>3358</v>
      </c>
      <c r="L548" s="176">
        <v>0</v>
      </c>
      <c r="M548" s="176">
        <v>0</v>
      </c>
      <c r="N548" s="68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68">
        <v>0</v>
      </c>
      <c r="Y548" s="68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7.5467316846626609E-2</v>
      </c>
      <c r="AI548" s="5">
        <v>-0.25002500250025717</v>
      </c>
      <c r="AJ548" s="5">
        <v>-0.17455768565363056</v>
      </c>
      <c r="AK548" s="68">
        <v>435</v>
      </c>
      <c r="AL548" s="5">
        <v>-0.17455768565363056</v>
      </c>
      <c r="AM548" s="17">
        <v>435</v>
      </c>
      <c r="AN548" s="17" t="s">
        <v>12734</v>
      </c>
      <c r="AO548" s="5">
        <v>7.7314063767477226</v>
      </c>
      <c r="AP548" s="5">
        <v>-7.9059640624013534</v>
      </c>
      <c r="AQ548" s="68">
        <v>435</v>
      </c>
      <c r="AR548" s="14">
        <v>0</v>
      </c>
      <c r="AS548" s="42">
        <v>-10.548096411672402</v>
      </c>
      <c r="AT548" s="19"/>
      <c r="AU548" s="19">
        <v>0</v>
      </c>
      <c r="AV548" s="42">
        <v>0</v>
      </c>
      <c r="AW548" s="114">
        <v>0</v>
      </c>
      <c r="AX548" s="172">
        <v>837</v>
      </c>
      <c r="AY548" s="114">
        <v>0</v>
      </c>
      <c r="AZ548" s="165">
        <v>0</v>
      </c>
      <c r="BA548" s="165">
        <v>0</v>
      </c>
      <c r="BB548" s="73"/>
    </row>
    <row r="549" spans="1:54">
      <c r="A549" s="222" t="s">
        <v>9941</v>
      </c>
      <c r="B549" s="33" t="s">
        <v>4776</v>
      </c>
      <c r="C549" s="33" t="s">
        <v>4752</v>
      </c>
      <c r="D549" s="122" t="s">
        <v>8877</v>
      </c>
      <c r="E549" s="33" t="s">
        <v>2665</v>
      </c>
      <c r="F549" s="1" t="s">
        <v>2665</v>
      </c>
      <c r="G549" s="1" t="s">
        <v>1367</v>
      </c>
      <c r="H549" s="1">
        <v>10297</v>
      </c>
      <c r="I549" s="1" t="s">
        <v>9942</v>
      </c>
      <c r="J549" s="1" t="e">
        <v>#VALUE!</v>
      </c>
      <c r="K549" s="1" t="s">
        <v>9943</v>
      </c>
      <c r="L549" s="176">
        <v>0</v>
      </c>
      <c r="M549" s="176">
        <v>0</v>
      </c>
      <c r="N549" s="68">
        <v>0</v>
      </c>
      <c r="O549" s="68">
        <v>0</v>
      </c>
      <c r="P549" s="68">
        <v>0</v>
      </c>
      <c r="Q549" s="77">
        <v>0</v>
      </c>
      <c r="R549" s="77">
        <v>0</v>
      </c>
      <c r="S549" s="77">
        <v>0</v>
      </c>
      <c r="T549" s="77">
        <v>0</v>
      </c>
      <c r="U549" s="77">
        <v>0</v>
      </c>
      <c r="V549" s="77">
        <v>0</v>
      </c>
      <c r="W549" s="77">
        <v>0</v>
      </c>
      <c r="X549" s="77">
        <v>0</v>
      </c>
      <c r="Y549" s="77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7.5467316846626609E-2</v>
      </c>
      <c r="AI549" s="54">
        <v>-0.25002500250025717</v>
      </c>
      <c r="AJ549" s="54">
        <v>-0.17455768565363056</v>
      </c>
      <c r="AK549" s="77">
        <v>435</v>
      </c>
      <c r="AL549" s="54">
        <v>-0.17455768565363056</v>
      </c>
      <c r="AM549" s="59">
        <v>435</v>
      </c>
      <c r="AN549" s="59" t="s">
        <v>12734</v>
      </c>
      <c r="AO549" s="54">
        <v>7.7314063767477226</v>
      </c>
      <c r="AP549" s="54">
        <v>-7.9059640624013534</v>
      </c>
      <c r="AQ549" s="77">
        <v>435</v>
      </c>
      <c r="AR549" s="54">
        <v>0</v>
      </c>
      <c r="AS549" s="60">
        <v>-10.548096411672402</v>
      </c>
      <c r="AT549" s="54"/>
      <c r="AU549" s="54">
        <v>0</v>
      </c>
      <c r="AV549" s="60">
        <v>0</v>
      </c>
      <c r="AW549" s="114">
        <v>0</v>
      </c>
      <c r="AX549" s="172">
        <v>837</v>
      </c>
      <c r="AY549" s="114">
        <v>0</v>
      </c>
      <c r="AZ549" s="165">
        <v>0</v>
      </c>
      <c r="BA549" s="165">
        <v>0</v>
      </c>
      <c r="BB549" s="73"/>
    </row>
    <row r="550" spans="1:54">
      <c r="A550" s="221" t="s">
        <v>9311</v>
      </c>
      <c r="B550" s="1" t="s">
        <v>9312</v>
      </c>
      <c r="C550" s="1" t="s">
        <v>5187</v>
      </c>
      <c r="D550" s="122" t="s">
        <v>8476</v>
      </c>
      <c r="E550" s="1" t="s">
        <v>1388</v>
      </c>
      <c r="F550" s="1" t="s">
        <v>3643</v>
      </c>
      <c r="G550" s="1" t="s">
        <v>1367</v>
      </c>
      <c r="H550" s="225">
        <v>13606</v>
      </c>
      <c r="I550" s="225" t="s">
        <v>8964</v>
      </c>
      <c r="J550" s="261" t="e">
        <v>#VALUE!</v>
      </c>
      <c r="K550" s="261" t="s">
        <v>9313</v>
      </c>
      <c r="L550" s="177">
        <v>0</v>
      </c>
      <c r="M550" s="177">
        <v>0</v>
      </c>
      <c r="N550" s="230">
        <v>0</v>
      </c>
      <c r="O550" s="97">
        <v>0</v>
      </c>
      <c r="P550" s="97">
        <v>0</v>
      </c>
      <c r="Q550" s="230">
        <v>0</v>
      </c>
      <c r="R550" s="97">
        <v>0</v>
      </c>
      <c r="S550" s="97">
        <v>0</v>
      </c>
      <c r="T550" s="230">
        <v>0</v>
      </c>
      <c r="U550" s="230">
        <v>0</v>
      </c>
      <c r="V550" s="230">
        <v>0</v>
      </c>
      <c r="W550" s="230">
        <v>0</v>
      </c>
      <c r="X550" s="230">
        <v>0</v>
      </c>
      <c r="Y550" s="230">
        <v>0</v>
      </c>
      <c r="Z550" s="233">
        <v>0</v>
      </c>
      <c r="AA550" s="233">
        <v>0</v>
      </c>
      <c r="AB550" s="233">
        <v>0</v>
      </c>
      <c r="AC550" s="267">
        <v>0</v>
      </c>
      <c r="AD550" s="233">
        <v>0</v>
      </c>
      <c r="AE550" s="267">
        <v>0</v>
      </c>
      <c r="AF550" s="267">
        <v>0</v>
      </c>
      <c r="AG550" s="233">
        <v>0</v>
      </c>
      <c r="AH550" s="233">
        <v>7.5467316846626609E-2</v>
      </c>
      <c r="AI550" s="233">
        <v>-0.25002500250025717</v>
      </c>
      <c r="AJ550" s="237">
        <v>-0.17455768565363056</v>
      </c>
      <c r="AK550" s="268">
        <v>435</v>
      </c>
      <c r="AL550" s="269">
        <v>-0.17455768565363056</v>
      </c>
      <c r="AM550" s="270">
        <v>435</v>
      </c>
      <c r="AN550" s="277" t="s">
        <v>12734</v>
      </c>
      <c r="AO550" s="233">
        <v>7.7314063767477226</v>
      </c>
      <c r="AP550" s="233">
        <v>-7.9059640624013534</v>
      </c>
      <c r="AQ550" s="230">
        <v>435</v>
      </c>
      <c r="AR550" s="233">
        <v>0</v>
      </c>
      <c r="AS550" s="249">
        <v>-10.548096411672402</v>
      </c>
      <c r="AT550" s="233"/>
      <c r="AU550" s="233">
        <v>0</v>
      </c>
      <c r="AV550" s="283">
        <v>0</v>
      </c>
      <c r="AW550" s="289">
        <v>0</v>
      </c>
      <c r="AX550" s="291">
        <v>837</v>
      </c>
      <c r="AY550" s="292">
        <v>0</v>
      </c>
      <c r="AZ550" s="293">
        <v>0</v>
      </c>
      <c r="BA550" s="293">
        <v>0</v>
      </c>
      <c r="BB550" s="289"/>
    </row>
    <row r="551" spans="1:54">
      <c r="A551" s="221" t="s">
        <v>12158</v>
      </c>
      <c r="B551" s="1" t="s">
        <v>5585</v>
      </c>
      <c r="C551" s="1" t="s">
        <v>12160</v>
      </c>
      <c r="D551" s="122" t="s">
        <v>12159</v>
      </c>
      <c r="E551" s="1" t="s">
        <v>1490</v>
      </c>
      <c r="F551" s="1" t="s">
        <v>3643</v>
      </c>
      <c r="G551" s="1" t="s">
        <v>1367</v>
      </c>
      <c r="H551" s="225">
        <v>16348</v>
      </c>
      <c r="I551" s="225" t="s">
        <v>12161</v>
      </c>
      <c r="J551" s="261">
        <v>0</v>
      </c>
      <c r="K551" s="261" t="s">
        <v>12978</v>
      </c>
      <c r="L551" s="177">
        <v>0</v>
      </c>
      <c r="M551" s="177">
        <v>0</v>
      </c>
      <c r="N551" s="230">
        <v>0</v>
      </c>
      <c r="O551" s="97">
        <v>0</v>
      </c>
      <c r="P551" s="97">
        <v>0</v>
      </c>
      <c r="Q551" s="230">
        <v>0</v>
      </c>
      <c r="R551" s="97">
        <v>0</v>
      </c>
      <c r="S551" s="97">
        <v>0</v>
      </c>
      <c r="T551" s="230">
        <v>0</v>
      </c>
      <c r="U551" s="230">
        <v>0</v>
      </c>
      <c r="V551" s="230">
        <v>0</v>
      </c>
      <c r="W551" s="230">
        <v>0</v>
      </c>
      <c r="X551" s="230">
        <v>0</v>
      </c>
      <c r="Y551" s="230">
        <v>0</v>
      </c>
      <c r="Z551" s="233">
        <v>0</v>
      </c>
      <c r="AA551" s="233">
        <v>0</v>
      </c>
      <c r="AB551" s="233">
        <v>0</v>
      </c>
      <c r="AC551" s="267">
        <v>0</v>
      </c>
      <c r="AD551" s="233">
        <v>0</v>
      </c>
      <c r="AE551" s="267">
        <v>0</v>
      </c>
      <c r="AF551" s="267">
        <v>0</v>
      </c>
      <c r="AG551" s="233">
        <v>0</v>
      </c>
      <c r="AH551" s="233">
        <v>7.5467316846626609E-2</v>
      </c>
      <c r="AI551" s="233">
        <v>-0.25002500250025717</v>
      </c>
      <c r="AJ551" s="237">
        <v>-0.17455768565363056</v>
      </c>
      <c r="AK551" s="268">
        <v>435</v>
      </c>
      <c r="AL551" s="269">
        <v>-0.17455768565363056</v>
      </c>
      <c r="AM551" s="270">
        <v>435</v>
      </c>
      <c r="AN551" s="277" t="s">
        <v>12734</v>
      </c>
      <c r="AO551" s="233">
        <v>7.7314063767477226</v>
      </c>
      <c r="AP551" s="233">
        <v>-7.9059640624013534</v>
      </c>
      <c r="AQ551" s="230">
        <v>435</v>
      </c>
      <c r="AR551" s="233">
        <v>0</v>
      </c>
      <c r="AS551" s="249">
        <v>-10.548096411672402</v>
      </c>
      <c r="AT551" s="233"/>
      <c r="AU551" s="233">
        <v>0</v>
      </c>
      <c r="AV551" s="283">
        <v>0</v>
      </c>
      <c r="AW551" s="289">
        <v>0</v>
      </c>
      <c r="AX551" s="291">
        <v>837</v>
      </c>
      <c r="AY551" s="292">
        <v>0</v>
      </c>
      <c r="AZ551" s="293">
        <v>0</v>
      </c>
      <c r="BA551" s="293">
        <v>0</v>
      </c>
      <c r="BB551" s="289"/>
    </row>
    <row r="552" spans="1:54">
      <c r="A552" s="223" t="s">
        <v>2158</v>
      </c>
      <c r="B552" s="26" t="s">
        <v>4309</v>
      </c>
      <c r="C552" s="26" t="s">
        <v>4993</v>
      </c>
      <c r="D552" s="122" t="s">
        <v>835</v>
      </c>
      <c r="E552" s="26" t="s">
        <v>2665</v>
      </c>
      <c r="F552" s="1" t="s">
        <v>2665</v>
      </c>
      <c r="G552" s="1" t="s">
        <v>1367</v>
      </c>
      <c r="H552" s="115">
        <v>9492</v>
      </c>
      <c r="I552" s="115" t="s">
        <v>7917</v>
      </c>
      <c r="J552" s="115" t="e">
        <v>#VALUE!</v>
      </c>
      <c r="K552" s="115" t="s">
        <v>3561</v>
      </c>
      <c r="L552" s="178">
        <v>0</v>
      </c>
      <c r="M552" s="178">
        <v>0</v>
      </c>
      <c r="N552" s="116">
        <v>0</v>
      </c>
      <c r="O552" s="116">
        <v>0</v>
      </c>
      <c r="P552" s="116">
        <v>0</v>
      </c>
      <c r="Q552" s="116">
        <v>0</v>
      </c>
      <c r="R552" s="116">
        <v>0</v>
      </c>
      <c r="S552" s="116">
        <v>0</v>
      </c>
      <c r="T552" s="116">
        <v>0</v>
      </c>
      <c r="U552" s="116">
        <v>0</v>
      </c>
      <c r="V552" s="116">
        <v>0</v>
      </c>
      <c r="W552" s="116">
        <v>0</v>
      </c>
      <c r="X552" s="116">
        <v>0</v>
      </c>
      <c r="Y552" s="116">
        <v>0</v>
      </c>
      <c r="Z552" s="117">
        <v>0</v>
      </c>
      <c r="AA552" s="117">
        <v>0</v>
      </c>
      <c r="AB552" s="140">
        <v>0</v>
      </c>
      <c r="AC552" s="140">
        <v>0</v>
      </c>
      <c r="AD552" s="140">
        <v>0</v>
      </c>
      <c r="AE552" s="140">
        <v>0</v>
      </c>
      <c r="AF552" s="140">
        <v>0</v>
      </c>
      <c r="AG552" s="140">
        <v>0</v>
      </c>
      <c r="AH552" s="117">
        <v>7.5467316846626609E-2</v>
      </c>
      <c r="AI552" s="117">
        <v>-0.25002500250025717</v>
      </c>
      <c r="AJ552" s="140">
        <v>-0.17455768565363056</v>
      </c>
      <c r="AK552" s="139">
        <v>435</v>
      </c>
      <c r="AL552" s="140">
        <v>-0.17455768565363056</v>
      </c>
      <c r="AM552" s="142">
        <v>435</v>
      </c>
      <c r="AN552" s="142" t="s">
        <v>12734</v>
      </c>
      <c r="AO552" s="29">
        <v>7.7314063767477226</v>
      </c>
      <c r="AP552" s="29">
        <v>-7.9059640624013534</v>
      </c>
      <c r="AQ552" s="139">
        <v>435</v>
      </c>
      <c r="AR552" s="140">
        <v>0</v>
      </c>
      <c r="AS552" s="146">
        <v>-10.548096411672402</v>
      </c>
      <c r="AT552" s="140"/>
      <c r="AU552" s="140">
        <v>0</v>
      </c>
      <c r="AV552" s="146">
        <v>0</v>
      </c>
      <c r="AW552" s="121">
        <v>0</v>
      </c>
      <c r="AX552" s="173">
        <v>837</v>
      </c>
      <c r="AY552" s="121">
        <v>0</v>
      </c>
      <c r="AZ552" s="166">
        <v>0</v>
      </c>
      <c r="BA552" s="166">
        <v>0</v>
      </c>
      <c r="BB552" s="121"/>
    </row>
    <row r="553" spans="1:54">
      <c r="A553" s="222" t="s">
        <v>8135</v>
      </c>
      <c r="B553" s="1" t="s">
        <v>8138</v>
      </c>
      <c r="C553" s="1" t="s">
        <v>8137</v>
      </c>
      <c r="D553" s="122" t="s">
        <v>8136</v>
      </c>
      <c r="E553" s="1" t="s">
        <v>1380</v>
      </c>
      <c r="F553" s="1" t="s">
        <v>3643</v>
      </c>
      <c r="G553" s="1" t="s">
        <v>1367</v>
      </c>
      <c r="H553" s="1">
        <v>5498</v>
      </c>
      <c r="I553" s="1" t="s">
        <v>8139</v>
      </c>
      <c r="J553" s="1" t="e">
        <v>#VALUE!</v>
      </c>
      <c r="K553" s="1" t="s">
        <v>8140</v>
      </c>
      <c r="L553" s="176">
        <v>0</v>
      </c>
      <c r="M553" s="176">
        <v>0</v>
      </c>
      <c r="N553" s="68">
        <v>0</v>
      </c>
      <c r="O553" s="68">
        <v>0</v>
      </c>
      <c r="P553" s="68">
        <v>0</v>
      </c>
      <c r="Q553" s="77">
        <v>0</v>
      </c>
      <c r="R553" s="77">
        <v>0</v>
      </c>
      <c r="S553" s="77">
        <v>0</v>
      </c>
      <c r="T553" s="77">
        <v>0</v>
      </c>
      <c r="U553" s="77">
        <v>0</v>
      </c>
      <c r="V553" s="77">
        <v>0</v>
      </c>
      <c r="W553" s="77">
        <v>0</v>
      </c>
      <c r="X553" s="77">
        <v>0</v>
      </c>
      <c r="Y553" s="77">
        <v>0</v>
      </c>
      <c r="Z553" s="54">
        <v>0</v>
      </c>
      <c r="AA553" s="54">
        <v>0</v>
      </c>
      <c r="AB553" s="57">
        <v>0</v>
      </c>
      <c r="AC553" s="57">
        <v>0</v>
      </c>
      <c r="AD553" s="57">
        <v>0</v>
      </c>
      <c r="AE553" s="57">
        <v>0</v>
      </c>
      <c r="AF553" s="57">
        <v>0</v>
      </c>
      <c r="AG553" s="57">
        <v>0</v>
      </c>
      <c r="AH553" s="54">
        <v>7.5467316846626609E-2</v>
      </c>
      <c r="AI553" s="54">
        <v>-0.25002500250025717</v>
      </c>
      <c r="AJ553" s="57">
        <v>-0.17455768565363056</v>
      </c>
      <c r="AK553" s="81">
        <v>435</v>
      </c>
      <c r="AL553" s="57">
        <v>-0.17455768565363056</v>
      </c>
      <c r="AM553" s="62">
        <v>435</v>
      </c>
      <c r="AN553" s="62" t="s">
        <v>12734</v>
      </c>
      <c r="AO553" s="57">
        <v>7.7314063767477226</v>
      </c>
      <c r="AP553" s="57">
        <v>-7.9059640624013534</v>
      </c>
      <c r="AQ553" s="81">
        <v>435</v>
      </c>
      <c r="AR553" s="57">
        <v>0</v>
      </c>
      <c r="AS553" s="63">
        <v>-10.548096411672402</v>
      </c>
      <c r="AT553" s="57"/>
      <c r="AU553" s="57">
        <v>0</v>
      </c>
      <c r="AV553" s="63">
        <v>0</v>
      </c>
      <c r="AW553" s="114">
        <v>570.33000000000004</v>
      </c>
      <c r="AX553" s="172">
        <v>837</v>
      </c>
      <c r="AY553" s="114">
        <v>-266.66999999999996</v>
      </c>
      <c r="AZ553" s="165">
        <v>470</v>
      </c>
      <c r="BA553" s="165">
        <v>585</v>
      </c>
      <c r="BB553" s="73"/>
    </row>
    <row r="554" spans="1:54">
      <c r="A554" s="65" t="s">
        <v>2738</v>
      </c>
      <c r="B554" s="53" t="s">
        <v>5022</v>
      </c>
      <c r="C554" s="53" t="s">
        <v>5020</v>
      </c>
      <c r="D554" s="122" t="s">
        <v>1327</v>
      </c>
      <c r="E554" s="53" t="s">
        <v>1483</v>
      </c>
      <c r="F554" s="1" t="s">
        <v>3643</v>
      </c>
      <c r="G554" s="1" t="s">
        <v>1367</v>
      </c>
      <c r="H554" s="1">
        <v>13287</v>
      </c>
      <c r="I554" s="1" t="s">
        <v>8006</v>
      </c>
      <c r="J554" s="1" t="e">
        <v>#VALUE!</v>
      </c>
      <c r="K554" s="1" t="s">
        <v>3280</v>
      </c>
      <c r="L554" s="176">
        <v>0</v>
      </c>
      <c r="M554" s="176">
        <v>0</v>
      </c>
      <c r="N554" s="68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  <c r="T554" s="68">
        <v>0</v>
      </c>
      <c r="U554" s="68">
        <v>0</v>
      </c>
      <c r="V554" s="68">
        <v>0</v>
      </c>
      <c r="W554" s="68">
        <v>0</v>
      </c>
      <c r="X554" s="68">
        <v>0</v>
      </c>
      <c r="Y554" s="68">
        <v>0</v>
      </c>
      <c r="Z554" s="5">
        <v>0</v>
      </c>
      <c r="AA554" s="5">
        <v>0</v>
      </c>
      <c r="AB554" s="57">
        <v>0</v>
      </c>
      <c r="AC554" s="57">
        <v>0</v>
      </c>
      <c r="AD554" s="57">
        <v>0</v>
      </c>
      <c r="AE554" s="57">
        <v>0</v>
      </c>
      <c r="AF554" s="57">
        <v>0</v>
      </c>
      <c r="AG554" s="57">
        <v>0</v>
      </c>
      <c r="AH554" s="5">
        <v>7.5467316846626609E-2</v>
      </c>
      <c r="AI554" s="5">
        <v>-0.25002500250025717</v>
      </c>
      <c r="AJ554" s="57">
        <v>-0.17455768565363056</v>
      </c>
      <c r="AK554" s="81">
        <v>435</v>
      </c>
      <c r="AL554" s="57">
        <v>-0.17455768565363056</v>
      </c>
      <c r="AM554" s="62">
        <v>435</v>
      </c>
      <c r="AN554" s="62" t="s">
        <v>12734</v>
      </c>
      <c r="AO554" s="57">
        <v>7.7314063767477226</v>
      </c>
      <c r="AP554" s="57">
        <v>-7.9059640624013534</v>
      </c>
      <c r="AQ554" s="81">
        <v>435</v>
      </c>
      <c r="AR554" s="57">
        <v>0</v>
      </c>
      <c r="AS554" s="63">
        <v>-10.548096411672402</v>
      </c>
      <c r="AT554" s="57"/>
      <c r="AU554" s="57">
        <v>0</v>
      </c>
      <c r="AV554" s="63">
        <v>0</v>
      </c>
      <c r="AW554" s="114">
        <v>0</v>
      </c>
      <c r="AX554" s="172">
        <v>837</v>
      </c>
      <c r="AY554" s="114">
        <v>0</v>
      </c>
      <c r="AZ554" s="165">
        <v>0</v>
      </c>
      <c r="BA554" s="165">
        <v>0</v>
      </c>
      <c r="BB554" s="73"/>
    </row>
    <row r="555" spans="1:54">
      <c r="A555" s="185" t="s">
        <v>2307</v>
      </c>
      <c r="B555" s="33" t="s">
        <v>5106</v>
      </c>
      <c r="C555" s="33" t="s">
        <v>4189</v>
      </c>
      <c r="D555" s="122" t="s">
        <v>924</v>
      </c>
      <c r="E555" s="33" t="s">
        <v>2665</v>
      </c>
      <c r="F555" s="1" t="s">
        <v>2665</v>
      </c>
      <c r="G555" s="1" t="s">
        <v>1367</v>
      </c>
      <c r="H555" s="1">
        <v>5766</v>
      </c>
      <c r="I555" s="1" t="s">
        <v>8090</v>
      </c>
      <c r="J555" s="1" t="e">
        <v>#VALUE!</v>
      </c>
      <c r="K555" s="1" t="s">
        <v>6172</v>
      </c>
      <c r="L555" s="176">
        <v>0</v>
      </c>
      <c r="M555" s="176">
        <v>0</v>
      </c>
      <c r="N555" s="68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68">
        <v>0</v>
      </c>
      <c r="Y555" s="68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7.5467316846626609E-2</v>
      </c>
      <c r="AI555" s="5">
        <v>-0.25002500250025717</v>
      </c>
      <c r="AJ555" s="5">
        <v>-0.17455768565363056</v>
      </c>
      <c r="AK555" s="68">
        <v>435</v>
      </c>
      <c r="AL555" s="5">
        <v>-0.17455768565363056</v>
      </c>
      <c r="AM555" s="17">
        <v>435</v>
      </c>
      <c r="AN555" s="17" t="s">
        <v>12734</v>
      </c>
      <c r="AO555" s="5">
        <v>7.7314063767477226</v>
      </c>
      <c r="AP555" s="5">
        <v>-7.9059640624013534</v>
      </c>
      <c r="AQ555" s="68">
        <v>435</v>
      </c>
      <c r="AR555" s="14">
        <v>0</v>
      </c>
      <c r="AS555" s="42">
        <v>-10.548096411672402</v>
      </c>
      <c r="AT555" s="19"/>
      <c r="AU555" s="19">
        <v>0</v>
      </c>
      <c r="AV555" s="42">
        <v>0</v>
      </c>
      <c r="AW555" s="114">
        <v>0</v>
      </c>
      <c r="AX555" s="172">
        <v>837</v>
      </c>
      <c r="AY555" s="114">
        <v>0</v>
      </c>
      <c r="AZ555" s="165">
        <v>0</v>
      </c>
      <c r="BA555" s="165">
        <v>0</v>
      </c>
      <c r="BB555" s="73"/>
    </row>
    <row r="556" spans="1:54">
      <c r="A556" s="185" t="s">
        <v>8322</v>
      </c>
      <c r="B556" s="1" t="s">
        <v>4263</v>
      </c>
      <c r="C556" s="1" t="s">
        <v>4036</v>
      </c>
      <c r="D556" s="122" t="s">
        <v>8323</v>
      </c>
      <c r="E556" s="1" t="s">
        <v>1410</v>
      </c>
      <c r="F556" s="1" t="s">
        <v>6289</v>
      </c>
      <c r="G556" s="1" t="s">
        <v>1367</v>
      </c>
      <c r="H556" s="1">
        <v>8580</v>
      </c>
      <c r="I556" s="1" t="s">
        <v>8324</v>
      </c>
      <c r="J556" s="1" t="e">
        <v>#VALUE!</v>
      </c>
      <c r="K556" s="1" t="s">
        <v>8325</v>
      </c>
      <c r="L556" s="176">
        <v>0</v>
      </c>
      <c r="M556" s="176">
        <v>0</v>
      </c>
      <c r="N556" s="68">
        <v>0</v>
      </c>
      <c r="O556" s="68">
        <v>0</v>
      </c>
      <c r="P556" s="68">
        <v>0</v>
      </c>
      <c r="Q556" s="68">
        <v>0</v>
      </c>
      <c r="R556" s="68">
        <v>0</v>
      </c>
      <c r="S556" s="68">
        <v>0</v>
      </c>
      <c r="T556" s="68">
        <v>0</v>
      </c>
      <c r="U556" s="68">
        <v>0</v>
      </c>
      <c r="V556" s="68">
        <v>0</v>
      </c>
      <c r="W556" s="68">
        <v>0</v>
      </c>
      <c r="X556" s="68">
        <v>0</v>
      </c>
      <c r="Y556" s="68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7.5467316846626609E-2</v>
      </c>
      <c r="AI556" s="5">
        <v>-0.25002500250025717</v>
      </c>
      <c r="AJ556" s="5">
        <v>-0.17455768565363056</v>
      </c>
      <c r="AK556" s="68">
        <v>435</v>
      </c>
      <c r="AL556" s="5">
        <v>-0.17455768565363056</v>
      </c>
      <c r="AM556" s="17">
        <v>435</v>
      </c>
      <c r="AN556" s="17" t="s">
        <v>12734</v>
      </c>
      <c r="AO556" s="5">
        <v>7.7314063767477226</v>
      </c>
      <c r="AP556" s="5">
        <v>-7.9059640624013534</v>
      </c>
      <c r="AQ556" s="68">
        <v>435</v>
      </c>
      <c r="AR556" s="14">
        <v>0</v>
      </c>
      <c r="AS556" s="42">
        <v>-10.548096411672402</v>
      </c>
      <c r="AT556" s="19"/>
      <c r="AU556" s="19">
        <v>0</v>
      </c>
      <c r="AV556" s="42">
        <v>0</v>
      </c>
      <c r="AW556" s="114">
        <v>0</v>
      </c>
      <c r="AX556" s="172">
        <v>837</v>
      </c>
      <c r="AY556" s="114">
        <v>0</v>
      </c>
      <c r="AZ556" s="165">
        <v>0</v>
      </c>
      <c r="BA556" s="165">
        <v>0</v>
      </c>
      <c r="BB556" s="73"/>
    </row>
    <row r="557" spans="1:54">
      <c r="A557" s="185" t="s">
        <v>1809</v>
      </c>
      <c r="B557" s="33" t="s">
        <v>5287</v>
      </c>
      <c r="C557" s="33" t="s">
        <v>4015</v>
      </c>
      <c r="D557" s="122" t="s">
        <v>698</v>
      </c>
      <c r="E557" s="33" t="s">
        <v>2665</v>
      </c>
      <c r="F557" s="1" t="s">
        <v>2665</v>
      </c>
      <c r="G557" s="1" t="s">
        <v>1367</v>
      </c>
      <c r="H557" s="1">
        <v>521</v>
      </c>
      <c r="I557" s="1" t="s">
        <v>7314</v>
      </c>
      <c r="J557" s="1" t="e">
        <v>#VALUE!</v>
      </c>
      <c r="K557" s="1" t="s">
        <v>3269</v>
      </c>
      <c r="L557" s="176">
        <v>0</v>
      </c>
      <c r="M557" s="176">
        <v>0</v>
      </c>
      <c r="N557" s="68">
        <v>0</v>
      </c>
      <c r="O557" s="68">
        <v>0</v>
      </c>
      <c r="P557" s="68">
        <v>0</v>
      </c>
      <c r="Q557" s="68">
        <v>0</v>
      </c>
      <c r="R557" s="68">
        <v>0</v>
      </c>
      <c r="S557" s="68">
        <v>0</v>
      </c>
      <c r="T557" s="68">
        <v>0</v>
      </c>
      <c r="U557" s="68">
        <v>0</v>
      </c>
      <c r="V557" s="68">
        <v>0</v>
      </c>
      <c r="W557" s="68">
        <v>0</v>
      </c>
      <c r="X557" s="68">
        <v>0</v>
      </c>
      <c r="Y557" s="68">
        <v>0</v>
      </c>
      <c r="Z557" s="5">
        <v>0</v>
      </c>
      <c r="AA557" s="5">
        <v>0</v>
      </c>
      <c r="AB557" s="34">
        <v>0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5">
        <v>7.5467316846626609E-2</v>
      </c>
      <c r="AI557" s="5">
        <v>-0.25002500250025717</v>
      </c>
      <c r="AJ557" s="34">
        <v>-0.17455768565363056</v>
      </c>
      <c r="AK557" s="106">
        <v>435</v>
      </c>
      <c r="AL557" s="34">
        <v>-0.17455768565363056</v>
      </c>
      <c r="AM557" s="35">
        <v>435</v>
      </c>
      <c r="AN557" s="35" t="s">
        <v>12734</v>
      </c>
      <c r="AO557" s="34">
        <v>7.7314063767477226</v>
      </c>
      <c r="AP557" s="34">
        <v>-7.9059640624013534</v>
      </c>
      <c r="AQ557" s="106">
        <v>435</v>
      </c>
      <c r="AR557" s="34">
        <v>0</v>
      </c>
      <c r="AS557" s="44">
        <v>-10.548096411672402</v>
      </c>
      <c r="AT557" s="34"/>
      <c r="AU557" s="34">
        <v>0</v>
      </c>
      <c r="AV557" s="44">
        <v>0</v>
      </c>
      <c r="AW557" s="114">
        <v>0</v>
      </c>
      <c r="AX557" s="172">
        <v>837</v>
      </c>
      <c r="AY557" s="114">
        <v>0</v>
      </c>
      <c r="AZ557" s="165">
        <v>0</v>
      </c>
      <c r="BA557" s="165">
        <v>0</v>
      </c>
      <c r="BB557" s="73"/>
    </row>
    <row r="558" spans="1:54">
      <c r="A558" s="222" t="s">
        <v>2801</v>
      </c>
      <c r="B558" s="1" t="s">
        <v>5407</v>
      </c>
      <c r="C558" s="1" t="s">
        <v>5408</v>
      </c>
      <c r="D558" s="122" t="s">
        <v>1329</v>
      </c>
      <c r="E558" s="1" t="s">
        <v>2665</v>
      </c>
      <c r="F558" s="1" t="s">
        <v>2665</v>
      </c>
      <c r="G558" s="1" t="s">
        <v>1367</v>
      </c>
      <c r="H558" s="1">
        <v>9674</v>
      </c>
      <c r="I558" s="1" t="s">
        <v>6862</v>
      </c>
      <c r="J558" s="1" t="e">
        <v>#VALUE!</v>
      </c>
      <c r="K558" s="1" t="s">
        <v>3567</v>
      </c>
      <c r="L558" s="176">
        <v>0</v>
      </c>
      <c r="M558" s="176">
        <v>0</v>
      </c>
      <c r="N558" s="68">
        <v>0</v>
      </c>
      <c r="O558" s="68">
        <v>0</v>
      </c>
      <c r="P558" s="68">
        <v>0</v>
      </c>
      <c r="Q558" s="77">
        <v>0</v>
      </c>
      <c r="R558" s="77">
        <v>0</v>
      </c>
      <c r="S558" s="77">
        <v>0</v>
      </c>
      <c r="T558" s="77">
        <v>0</v>
      </c>
      <c r="U558" s="77">
        <v>0</v>
      </c>
      <c r="V558" s="77">
        <v>0</v>
      </c>
      <c r="W558" s="77">
        <v>0</v>
      </c>
      <c r="X558" s="77">
        <v>0</v>
      </c>
      <c r="Y558" s="77">
        <v>0</v>
      </c>
      <c r="Z558" s="54">
        <v>0</v>
      </c>
      <c r="AA558" s="54">
        <v>0</v>
      </c>
      <c r="AB558" s="57">
        <v>0</v>
      </c>
      <c r="AC558" s="57">
        <v>0</v>
      </c>
      <c r="AD558" s="57">
        <v>0</v>
      </c>
      <c r="AE558" s="57">
        <v>0</v>
      </c>
      <c r="AF558" s="57">
        <v>0</v>
      </c>
      <c r="AG558" s="57">
        <v>0</v>
      </c>
      <c r="AH558" s="54">
        <v>7.5467316846626609E-2</v>
      </c>
      <c r="AI558" s="54">
        <v>-0.25002500250025717</v>
      </c>
      <c r="AJ558" s="57">
        <v>-0.17455768565363056</v>
      </c>
      <c r="AK558" s="81">
        <v>435</v>
      </c>
      <c r="AL558" s="57">
        <v>-0.17455768565363056</v>
      </c>
      <c r="AM558" s="62">
        <v>435</v>
      </c>
      <c r="AN558" s="62" t="s">
        <v>12734</v>
      </c>
      <c r="AO558" s="57">
        <v>7.7314063767477226</v>
      </c>
      <c r="AP558" s="57">
        <v>-7.9059640624013534</v>
      </c>
      <c r="AQ558" s="81">
        <v>435</v>
      </c>
      <c r="AR558" s="57">
        <v>0</v>
      </c>
      <c r="AS558" s="63">
        <v>-10.548096411672402</v>
      </c>
      <c r="AT558" s="57"/>
      <c r="AU558" s="57">
        <v>0</v>
      </c>
      <c r="AV558" s="63">
        <v>0</v>
      </c>
      <c r="AW558" s="114">
        <v>0</v>
      </c>
      <c r="AX558" s="172">
        <v>837</v>
      </c>
      <c r="AY558" s="114">
        <v>0</v>
      </c>
      <c r="AZ558" s="165">
        <v>0</v>
      </c>
      <c r="BA558" s="165">
        <v>0</v>
      </c>
      <c r="BB558" s="73"/>
    </row>
    <row r="559" spans="1:54">
      <c r="A559" s="119" t="s">
        <v>2700</v>
      </c>
      <c r="B559" s="33" t="s">
        <v>5214</v>
      </c>
      <c r="C559" s="33" t="s">
        <v>4699</v>
      </c>
      <c r="D559" s="122" t="s">
        <v>910</v>
      </c>
      <c r="E559" s="33" t="s">
        <v>2665</v>
      </c>
      <c r="F559" s="115" t="s">
        <v>2665</v>
      </c>
      <c r="G559" s="1" t="s">
        <v>1367</v>
      </c>
      <c r="H559" s="115">
        <v>1797</v>
      </c>
      <c r="I559" s="115" t="s">
        <v>6945</v>
      </c>
      <c r="J559" s="115" t="e">
        <v>#VALUE!</v>
      </c>
      <c r="K559" s="115" t="s">
        <v>3092</v>
      </c>
      <c r="L559" s="178">
        <v>0</v>
      </c>
      <c r="M559" s="178">
        <v>0</v>
      </c>
      <c r="N559" s="116">
        <v>0</v>
      </c>
      <c r="O559" s="116">
        <v>0</v>
      </c>
      <c r="P559" s="116">
        <v>0</v>
      </c>
      <c r="Q559" s="116">
        <v>0</v>
      </c>
      <c r="R559" s="116">
        <v>0</v>
      </c>
      <c r="S559" s="116">
        <v>0</v>
      </c>
      <c r="T559" s="116">
        <v>0</v>
      </c>
      <c r="U559" s="116">
        <v>0</v>
      </c>
      <c r="V559" s="116">
        <v>0</v>
      </c>
      <c r="W559" s="116">
        <v>0</v>
      </c>
      <c r="X559" s="116">
        <v>0</v>
      </c>
      <c r="Y559" s="116">
        <v>0</v>
      </c>
      <c r="Z559" s="117">
        <v>0</v>
      </c>
      <c r="AA559" s="117">
        <v>0</v>
      </c>
      <c r="AB559" s="117">
        <v>0</v>
      </c>
      <c r="AC559" s="117">
        <v>0</v>
      </c>
      <c r="AD559" s="117">
        <v>0</v>
      </c>
      <c r="AE559" s="117">
        <v>0</v>
      </c>
      <c r="AF559" s="117">
        <v>0</v>
      </c>
      <c r="AG559" s="117">
        <v>0</v>
      </c>
      <c r="AH559" s="117">
        <v>7.5467316846626609E-2</v>
      </c>
      <c r="AI559" s="117">
        <v>-0.25002500250025717</v>
      </c>
      <c r="AJ559" s="117">
        <v>-0.17455768565363056</v>
      </c>
      <c r="AK559" s="116">
        <v>435</v>
      </c>
      <c r="AL559" s="117">
        <v>-0.17455768565363056</v>
      </c>
      <c r="AM559" s="120">
        <v>435</v>
      </c>
      <c r="AN559" s="120" t="s">
        <v>12734</v>
      </c>
      <c r="AO559" s="34">
        <v>7.7314063767477226</v>
      </c>
      <c r="AP559" s="117">
        <v>-7.9059640624013534</v>
      </c>
      <c r="AQ559" s="116">
        <v>435</v>
      </c>
      <c r="AR559" s="117">
        <v>0</v>
      </c>
      <c r="AS559" s="118">
        <v>-10.548096411672402</v>
      </c>
      <c r="AT559" s="117"/>
      <c r="AU559" s="117">
        <v>0</v>
      </c>
      <c r="AV559" s="118">
        <v>0</v>
      </c>
      <c r="AW559" s="121">
        <v>0</v>
      </c>
      <c r="AX559" s="173">
        <v>837</v>
      </c>
      <c r="AY559" s="121">
        <v>0</v>
      </c>
      <c r="AZ559" s="166">
        <v>0</v>
      </c>
      <c r="BA559" s="166">
        <v>0</v>
      </c>
      <c r="BB559" s="121"/>
    </row>
    <row r="560" spans="1:54">
      <c r="A560" t="s">
        <v>1822</v>
      </c>
      <c r="B560" s="33" t="s">
        <v>5292</v>
      </c>
      <c r="C560" s="33" t="s">
        <v>3969</v>
      </c>
      <c r="D560" s="122" t="s">
        <v>1115</v>
      </c>
      <c r="E560" s="33" t="s">
        <v>2665</v>
      </c>
      <c r="F560" s="1" t="s">
        <v>2665</v>
      </c>
      <c r="G560" s="1" t="s">
        <v>1367</v>
      </c>
      <c r="H560" s="1">
        <v>1351</v>
      </c>
      <c r="I560" s="1" t="s">
        <v>7200</v>
      </c>
      <c r="J560" s="1" t="e">
        <v>#VALUE!</v>
      </c>
      <c r="K560" s="1" t="s">
        <v>3279</v>
      </c>
      <c r="L560" s="176">
        <v>0</v>
      </c>
      <c r="M560" s="176">
        <v>0</v>
      </c>
      <c r="N560" s="68">
        <v>0</v>
      </c>
      <c r="O560" s="68">
        <v>0</v>
      </c>
      <c r="P560" s="68">
        <v>0</v>
      </c>
      <c r="Q560" s="68">
        <v>0</v>
      </c>
      <c r="R560" s="68">
        <v>0</v>
      </c>
      <c r="S560" s="68">
        <v>0</v>
      </c>
      <c r="T560" s="68">
        <v>0</v>
      </c>
      <c r="U560" s="68">
        <v>0</v>
      </c>
      <c r="V560" s="68">
        <v>0</v>
      </c>
      <c r="W560" s="68">
        <v>0</v>
      </c>
      <c r="X560" s="68">
        <v>0</v>
      </c>
      <c r="Y560" s="68">
        <v>0</v>
      </c>
      <c r="Z560" s="5">
        <v>0</v>
      </c>
      <c r="AA560" s="5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5">
        <v>7.5467316846626609E-2</v>
      </c>
      <c r="AI560" s="5">
        <v>-0.25002500250025717</v>
      </c>
      <c r="AJ560" s="36">
        <v>-0.17455768565363056</v>
      </c>
      <c r="AK560" s="107">
        <v>435</v>
      </c>
      <c r="AL560" s="36">
        <v>-0.17455768565363056</v>
      </c>
      <c r="AM560" s="37">
        <v>435</v>
      </c>
      <c r="AN560" s="37" t="s">
        <v>12734</v>
      </c>
      <c r="AO560" s="36">
        <v>7.7314063767477226</v>
      </c>
      <c r="AP560" s="36">
        <v>-7.9059640624013534</v>
      </c>
      <c r="AQ560" s="107">
        <v>435</v>
      </c>
      <c r="AR560" s="36">
        <v>0</v>
      </c>
      <c r="AS560" s="45">
        <v>-10.548096411672402</v>
      </c>
      <c r="AT560" s="36"/>
      <c r="AU560" s="36">
        <v>0</v>
      </c>
      <c r="AV560" s="45">
        <v>0</v>
      </c>
      <c r="AW560" s="114">
        <v>0</v>
      </c>
      <c r="AX560" s="172">
        <v>837</v>
      </c>
      <c r="AY560" s="114">
        <v>0</v>
      </c>
      <c r="AZ560" s="165">
        <v>0</v>
      </c>
      <c r="BA560" s="165">
        <v>0</v>
      </c>
      <c r="BB560" s="73"/>
    </row>
    <row r="561" spans="1:54">
      <c r="A561" s="223" t="s">
        <v>5692</v>
      </c>
      <c r="B561" s="33" t="s">
        <v>4285</v>
      </c>
      <c r="C561" s="33" t="s">
        <v>3929</v>
      </c>
      <c r="D561" s="122" t="s">
        <v>6272</v>
      </c>
      <c r="E561" s="33" t="s">
        <v>2665</v>
      </c>
      <c r="F561" s="115" t="s">
        <v>2665</v>
      </c>
      <c r="G561" s="1" t="s">
        <v>1367</v>
      </c>
      <c r="H561" s="115">
        <v>9239</v>
      </c>
      <c r="I561" s="115" t="s">
        <v>7023</v>
      </c>
      <c r="J561" s="115" t="e">
        <v>#VALUE!</v>
      </c>
      <c r="K561" s="115" t="s">
        <v>6273</v>
      </c>
      <c r="L561" s="178">
        <v>0</v>
      </c>
      <c r="M561" s="178">
        <v>0</v>
      </c>
      <c r="N561" s="116">
        <v>0</v>
      </c>
      <c r="O561" s="116">
        <v>0</v>
      </c>
      <c r="P561" s="116">
        <v>0</v>
      </c>
      <c r="Q561" s="116">
        <v>0</v>
      </c>
      <c r="R561" s="116">
        <v>0</v>
      </c>
      <c r="S561" s="116">
        <v>0</v>
      </c>
      <c r="T561" s="116">
        <v>0</v>
      </c>
      <c r="U561" s="116">
        <v>0</v>
      </c>
      <c r="V561" s="116">
        <v>0</v>
      </c>
      <c r="W561" s="116">
        <v>0</v>
      </c>
      <c r="X561" s="116">
        <v>0</v>
      </c>
      <c r="Y561" s="116">
        <v>0</v>
      </c>
      <c r="Z561" s="117">
        <v>0</v>
      </c>
      <c r="AA561" s="117">
        <v>0</v>
      </c>
      <c r="AB561" s="117">
        <v>0</v>
      </c>
      <c r="AC561" s="117">
        <v>0</v>
      </c>
      <c r="AD561" s="117">
        <v>0</v>
      </c>
      <c r="AE561" s="117">
        <v>0</v>
      </c>
      <c r="AF561" s="117">
        <v>0</v>
      </c>
      <c r="AG561" s="117">
        <v>0</v>
      </c>
      <c r="AH561" s="117">
        <v>7.5467316846626609E-2</v>
      </c>
      <c r="AI561" s="117">
        <v>-0.25002500250025717</v>
      </c>
      <c r="AJ561" s="117">
        <v>-0.17455768565363056</v>
      </c>
      <c r="AK561" s="116">
        <v>435</v>
      </c>
      <c r="AL561" s="117">
        <v>-0.17455768565363056</v>
      </c>
      <c r="AM561" s="120">
        <v>435</v>
      </c>
      <c r="AN561" s="120" t="s">
        <v>12734</v>
      </c>
      <c r="AO561" s="34">
        <v>7.7314063767477226</v>
      </c>
      <c r="AP561" s="117">
        <v>-7.9059640624013534</v>
      </c>
      <c r="AQ561" s="116">
        <v>435</v>
      </c>
      <c r="AR561" s="117">
        <v>0</v>
      </c>
      <c r="AS561" s="118">
        <v>-10.548096411672402</v>
      </c>
      <c r="AT561" s="117"/>
      <c r="AU561" s="117">
        <v>0</v>
      </c>
      <c r="AV561" s="118">
        <v>0</v>
      </c>
      <c r="AW561" s="121">
        <v>0</v>
      </c>
      <c r="AX561" s="173">
        <v>837</v>
      </c>
      <c r="AY561" s="121">
        <v>0</v>
      </c>
      <c r="AZ561" s="166">
        <v>0</v>
      </c>
      <c r="BA561" s="166">
        <v>0</v>
      </c>
      <c r="BB561" s="121"/>
    </row>
    <row r="562" spans="1:54">
      <c r="A562" s="221" t="s">
        <v>1612</v>
      </c>
      <c r="B562" s="1" t="s">
        <v>5077</v>
      </c>
      <c r="C562" s="1" t="s">
        <v>4038</v>
      </c>
      <c r="D562" s="122" t="s">
        <v>705</v>
      </c>
      <c r="E562" s="1" t="s">
        <v>2665</v>
      </c>
      <c r="F562" s="1" t="s">
        <v>2665</v>
      </c>
      <c r="G562" s="1" t="s">
        <v>1367</v>
      </c>
      <c r="H562" s="225">
        <v>8855</v>
      </c>
      <c r="I562" s="225" t="s">
        <v>7311</v>
      </c>
      <c r="J562" s="261" t="e">
        <v>#VALUE!</v>
      </c>
      <c r="K562" s="261" t="s">
        <v>3087</v>
      </c>
      <c r="L562" s="177">
        <v>0</v>
      </c>
      <c r="M562" s="177">
        <v>0</v>
      </c>
      <c r="N562" s="230">
        <v>0</v>
      </c>
      <c r="O562" s="97">
        <v>0</v>
      </c>
      <c r="P562" s="97">
        <v>0</v>
      </c>
      <c r="Q562" s="230">
        <v>0</v>
      </c>
      <c r="R562" s="97">
        <v>0</v>
      </c>
      <c r="S562" s="97">
        <v>0</v>
      </c>
      <c r="T562" s="230">
        <v>0</v>
      </c>
      <c r="U562" s="230">
        <v>0</v>
      </c>
      <c r="V562" s="230">
        <v>0</v>
      </c>
      <c r="W562" s="230">
        <v>0</v>
      </c>
      <c r="X562" s="230">
        <v>0</v>
      </c>
      <c r="Y562" s="230">
        <v>0</v>
      </c>
      <c r="Z562" s="233">
        <v>0</v>
      </c>
      <c r="AA562" s="233">
        <v>0</v>
      </c>
      <c r="AB562" s="233">
        <v>0</v>
      </c>
      <c r="AC562" s="267">
        <v>0</v>
      </c>
      <c r="AD562" s="233">
        <v>0</v>
      </c>
      <c r="AE562" s="267">
        <v>0</v>
      </c>
      <c r="AF562" s="267">
        <v>0</v>
      </c>
      <c r="AG562" s="233">
        <v>0</v>
      </c>
      <c r="AH562" s="233">
        <v>7.5467316846626609E-2</v>
      </c>
      <c r="AI562" s="233">
        <v>-0.25002500250025717</v>
      </c>
      <c r="AJ562" s="237">
        <v>-0.17455768565363056</v>
      </c>
      <c r="AK562" s="268">
        <v>435</v>
      </c>
      <c r="AL562" s="269">
        <v>-0.17455768565363056</v>
      </c>
      <c r="AM562" s="270">
        <v>435</v>
      </c>
      <c r="AN562" s="277" t="s">
        <v>12734</v>
      </c>
      <c r="AO562" s="233">
        <v>7.7314063767477226</v>
      </c>
      <c r="AP562" s="233">
        <v>-7.9059640624013534</v>
      </c>
      <c r="AQ562" s="230">
        <v>435</v>
      </c>
      <c r="AR562" s="233">
        <v>0</v>
      </c>
      <c r="AS562" s="249">
        <v>-10.548096411672402</v>
      </c>
      <c r="AT562" s="233"/>
      <c r="AU562" s="233">
        <v>0</v>
      </c>
      <c r="AV562" s="283">
        <v>0</v>
      </c>
      <c r="AW562" s="289">
        <v>0</v>
      </c>
      <c r="AX562" s="291">
        <v>837</v>
      </c>
      <c r="AY562" s="292">
        <v>0</v>
      </c>
      <c r="AZ562" s="293">
        <v>0</v>
      </c>
      <c r="BA562" s="293">
        <v>0</v>
      </c>
      <c r="BB562" s="289"/>
    </row>
    <row r="563" spans="1:54">
      <c r="A563" t="s">
        <v>10902</v>
      </c>
      <c r="B563" s="33" t="s">
        <v>10903</v>
      </c>
      <c r="C563" s="33" t="s">
        <v>3925</v>
      </c>
      <c r="D563" s="122" t="s">
        <v>10792</v>
      </c>
      <c r="E563" s="33" t="s">
        <v>1435</v>
      </c>
      <c r="F563" s="1" t="s">
        <v>3643</v>
      </c>
      <c r="G563" s="1" t="s">
        <v>1367</v>
      </c>
      <c r="H563" s="1">
        <v>10066</v>
      </c>
      <c r="I563" s="1" t="s">
        <v>10904</v>
      </c>
      <c r="J563" s="1" t="e">
        <v>#VALUE!</v>
      </c>
      <c r="K563" s="1" t="s">
        <v>11196</v>
      </c>
      <c r="L563" s="176">
        <v>0</v>
      </c>
      <c r="M563" s="176">
        <v>0</v>
      </c>
      <c r="N563" s="68">
        <v>0</v>
      </c>
      <c r="O563" s="68">
        <v>0</v>
      </c>
      <c r="P563" s="68">
        <v>0</v>
      </c>
      <c r="Q563" s="68">
        <v>0</v>
      </c>
      <c r="R563" s="68">
        <v>0</v>
      </c>
      <c r="S563" s="68">
        <v>0</v>
      </c>
      <c r="T563" s="68">
        <v>0</v>
      </c>
      <c r="U563" s="68">
        <v>0</v>
      </c>
      <c r="V563" s="68">
        <v>0</v>
      </c>
      <c r="W563" s="68">
        <v>0</v>
      </c>
      <c r="X563" s="68">
        <v>0</v>
      </c>
      <c r="Y563" s="68">
        <v>0</v>
      </c>
      <c r="Z563" s="5">
        <v>0</v>
      </c>
      <c r="AA563" s="5">
        <v>0</v>
      </c>
      <c r="AB563" s="7">
        <v>0</v>
      </c>
      <c r="AC563" s="7">
        <v>0</v>
      </c>
      <c r="AD563" s="7">
        <v>0</v>
      </c>
      <c r="AE563" s="7">
        <v>0</v>
      </c>
      <c r="AF563" s="7">
        <v>0</v>
      </c>
      <c r="AG563" s="7">
        <v>0</v>
      </c>
      <c r="AH563" s="5">
        <v>7.5467316846626609E-2</v>
      </c>
      <c r="AI563" s="5">
        <v>-0.25002500250025717</v>
      </c>
      <c r="AJ563" s="7">
        <v>-0.17455768565363056</v>
      </c>
      <c r="AK563" s="84">
        <v>435</v>
      </c>
      <c r="AL563" s="7">
        <v>-0.17455768565363056</v>
      </c>
      <c r="AM563" s="18">
        <v>435</v>
      </c>
      <c r="AN563" s="18" t="s">
        <v>12734</v>
      </c>
      <c r="AO563" s="7">
        <v>7.7314063767477226</v>
      </c>
      <c r="AP563" s="7">
        <v>-7.9059640624013534</v>
      </c>
      <c r="AQ563" s="84">
        <v>435</v>
      </c>
      <c r="AR563" s="15">
        <v>0</v>
      </c>
      <c r="AS563" s="46">
        <v>-10.548096411672402</v>
      </c>
      <c r="AT563" s="20"/>
      <c r="AU563" s="20">
        <v>0</v>
      </c>
      <c r="AV563" s="46">
        <v>0</v>
      </c>
      <c r="AW563" s="114">
        <v>0</v>
      </c>
      <c r="AX563" s="172">
        <v>837</v>
      </c>
      <c r="AY563" s="114">
        <v>0</v>
      </c>
      <c r="AZ563" s="165">
        <v>0</v>
      </c>
      <c r="BA563" s="165">
        <v>0</v>
      </c>
      <c r="BB563" s="73"/>
    </row>
    <row r="564" spans="1:54">
      <c r="A564" s="222" t="s">
        <v>9226</v>
      </c>
      <c r="B564" s="33" t="s">
        <v>9227</v>
      </c>
      <c r="C564" s="33" t="s">
        <v>5262</v>
      </c>
      <c r="D564" s="122" t="s">
        <v>8360</v>
      </c>
      <c r="E564" s="33" t="s">
        <v>1369</v>
      </c>
      <c r="F564" s="1" t="s">
        <v>3643</v>
      </c>
      <c r="G564" s="1" t="s">
        <v>1367</v>
      </c>
      <c r="H564" s="1">
        <v>17303</v>
      </c>
      <c r="I564" s="1" t="s">
        <v>10068</v>
      </c>
      <c r="J564" s="1" t="e">
        <v>#VALUE!</v>
      </c>
      <c r="K564" s="1" t="s">
        <v>9228</v>
      </c>
      <c r="L564" s="176">
        <v>0</v>
      </c>
      <c r="M564" s="176">
        <v>0</v>
      </c>
      <c r="N564" s="68">
        <v>0</v>
      </c>
      <c r="O564" s="68">
        <v>0</v>
      </c>
      <c r="P564" s="68">
        <v>0</v>
      </c>
      <c r="Q564" s="77">
        <v>0</v>
      </c>
      <c r="R564" s="77">
        <v>0</v>
      </c>
      <c r="S564" s="77">
        <v>0</v>
      </c>
      <c r="T564" s="77">
        <v>0</v>
      </c>
      <c r="U564" s="77">
        <v>0</v>
      </c>
      <c r="V564" s="77">
        <v>0</v>
      </c>
      <c r="W564" s="77">
        <v>0</v>
      </c>
      <c r="X564" s="77">
        <v>0</v>
      </c>
      <c r="Y564" s="77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7.5467316846626609E-2</v>
      </c>
      <c r="AI564" s="54">
        <v>-0.25002500250025717</v>
      </c>
      <c r="AJ564" s="54">
        <v>-0.17455768565363056</v>
      </c>
      <c r="AK564" s="77">
        <v>435</v>
      </c>
      <c r="AL564" s="54">
        <v>-0.17455768565363056</v>
      </c>
      <c r="AM564" s="59">
        <v>435</v>
      </c>
      <c r="AN564" s="59" t="s">
        <v>12734</v>
      </c>
      <c r="AO564" s="54">
        <v>7.7314063767477226</v>
      </c>
      <c r="AP564" s="54">
        <v>-7.9059640624013534</v>
      </c>
      <c r="AQ564" s="77">
        <v>435</v>
      </c>
      <c r="AR564" s="54">
        <v>0</v>
      </c>
      <c r="AS564" s="60">
        <v>-10.548096411672402</v>
      </c>
      <c r="AT564" s="54"/>
      <c r="AU564" s="54">
        <v>0</v>
      </c>
      <c r="AV564" s="60">
        <v>0</v>
      </c>
      <c r="AW564" s="114">
        <v>0</v>
      </c>
      <c r="AX564" s="172">
        <v>837</v>
      </c>
      <c r="AY564" s="114">
        <v>0</v>
      </c>
      <c r="AZ564" s="165">
        <v>0</v>
      </c>
      <c r="BA564" s="165">
        <v>0</v>
      </c>
      <c r="BB564" s="73"/>
    </row>
    <row r="565" spans="1:54">
      <c r="A565" s="221" t="s">
        <v>12176</v>
      </c>
      <c r="B565" s="1" t="s">
        <v>12178</v>
      </c>
      <c r="C565" s="1" t="s">
        <v>12177</v>
      </c>
      <c r="D565" s="122" t="s">
        <v>10489</v>
      </c>
      <c r="E565" s="1" t="s">
        <v>1398</v>
      </c>
      <c r="F565" s="1" t="s">
        <v>6289</v>
      </c>
      <c r="G565" s="1" t="s">
        <v>1367</v>
      </c>
      <c r="H565" s="225">
        <v>11604</v>
      </c>
      <c r="I565" s="225" t="s">
        <v>12179</v>
      </c>
      <c r="J565" s="261">
        <v>0</v>
      </c>
      <c r="K565" s="261" t="s">
        <v>12978</v>
      </c>
      <c r="L565" s="177">
        <v>0</v>
      </c>
      <c r="M565" s="177">
        <v>0</v>
      </c>
      <c r="N565" s="230">
        <v>0</v>
      </c>
      <c r="O565" s="97">
        <v>0</v>
      </c>
      <c r="P565" s="97">
        <v>0</v>
      </c>
      <c r="Q565" s="230">
        <v>0</v>
      </c>
      <c r="R565" s="97">
        <v>0</v>
      </c>
      <c r="S565" s="97">
        <v>0</v>
      </c>
      <c r="T565" s="230">
        <v>0</v>
      </c>
      <c r="U565" s="230">
        <v>0</v>
      </c>
      <c r="V565" s="230">
        <v>0</v>
      </c>
      <c r="W565" s="230">
        <v>0</v>
      </c>
      <c r="X565" s="230">
        <v>0</v>
      </c>
      <c r="Y565" s="230">
        <v>0</v>
      </c>
      <c r="Z565" s="233">
        <v>0</v>
      </c>
      <c r="AA565" s="233">
        <v>0</v>
      </c>
      <c r="AB565" s="233">
        <v>0</v>
      </c>
      <c r="AC565" s="267">
        <v>0</v>
      </c>
      <c r="AD565" s="233">
        <v>0</v>
      </c>
      <c r="AE565" s="267">
        <v>0</v>
      </c>
      <c r="AF565" s="267">
        <v>0</v>
      </c>
      <c r="AG565" s="233">
        <v>0</v>
      </c>
      <c r="AH565" s="233">
        <v>7.5467316846626609E-2</v>
      </c>
      <c r="AI565" s="233">
        <v>-0.25002500250025717</v>
      </c>
      <c r="AJ565" s="237">
        <v>-0.17455768565363056</v>
      </c>
      <c r="AK565" s="268">
        <v>435</v>
      </c>
      <c r="AL565" s="269">
        <v>-0.17455768565363056</v>
      </c>
      <c r="AM565" s="270">
        <v>435</v>
      </c>
      <c r="AN565" s="277" t="s">
        <v>12734</v>
      </c>
      <c r="AO565" s="233">
        <v>7.7314063767477226</v>
      </c>
      <c r="AP565" s="233">
        <v>-7.9059640624013534</v>
      </c>
      <c r="AQ565" s="230">
        <v>435</v>
      </c>
      <c r="AR565" s="233">
        <v>0</v>
      </c>
      <c r="AS565" s="249">
        <v>-10.548096411672402</v>
      </c>
      <c r="AT565" s="233"/>
      <c r="AU565" s="233">
        <v>0</v>
      </c>
      <c r="AV565" s="283">
        <v>0</v>
      </c>
      <c r="AW565" s="289">
        <v>0</v>
      </c>
      <c r="AX565" s="291">
        <v>837</v>
      </c>
      <c r="AY565" s="292">
        <v>0</v>
      </c>
      <c r="AZ565" s="293">
        <v>0</v>
      </c>
      <c r="BA565" s="293">
        <v>0</v>
      </c>
      <c r="BB565" s="289"/>
    </row>
    <row r="566" spans="1:54">
      <c r="A566" s="65" t="s">
        <v>1923</v>
      </c>
      <c r="B566" s="1" t="s">
        <v>4657</v>
      </c>
      <c r="C566" s="1" t="s">
        <v>5323</v>
      </c>
      <c r="D566" s="122" t="s">
        <v>851</v>
      </c>
      <c r="E566" s="1" t="s">
        <v>2665</v>
      </c>
      <c r="F566" s="1" t="s">
        <v>2665</v>
      </c>
      <c r="G566" s="1" t="s">
        <v>1367</v>
      </c>
      <c r="H566" s="1">
        <v>3374</v>
      </c>
      <c r="I566" s="1" t="s">
        <v>7628</v>
      </c>
      <c r="J566" s="1" t="e">
        <v>#VALUE!</v>
      </c>
      <c r="K566" s="1" t="s">
        <v>3361</v>
      </c>
      <c r="L566" s="176">
        <v>0</v>
      </c>
      <c r="M566" s="176">
        <v>0</v>
      </c>
      <c r="N566" s="68">
        <v>0</v>
      </c>
      <c r="O566" s="68">
        <v>0</v>
      </c>
      <c r="P566" s="68">
        <v>0</v>
      </c>
      <c r="Q566" s="77">
        <v>0</v>
      </c>
      <c r="R566" s="77">
        <v>0</v>
      </c>
      <c r="S566" s="77">
        <v>0</v>
      </c>
      <c r="T566" s="77">
        <v>0</v>
      </c>
      <c r="U566" s="77">
        <v>0</v>
      </c>
      <c r="V566" s="77">
        <v>0</v>
      </c>
      <c r="W566" s="77">
        <v>0</v>
      </c>
      <c r="X566" s="77">
        <v>0</v>
      </c>
      <c r="Y566" s="77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7.5467316846626609E-2</v>
      </c>
      <c r="AI566" s="54">
        <v>-0.25002500250025717</v>
      </c>
      <c r="AJ566" s="54">
        <v>-0.17455768565363056</v>
      </c>
      <c r="AK566" s="77">
        <v>435</v>
      </c>
      <c r="AL566" s="54">
        <v>-0.17455768565363056</v>
      </c>
      <c r="AM566" s="59">
        <v>435</v>
      </c>
      <c r="AN566" s="59" t="s">
        <v>12734</v>
      </c>
      <c r="AO566" s="54">
        <v>7.7314063767477226</v>
      </c>
      <c r="AP566" s="54">
        <v>-7.9059640624013534</v>
      </c>
      <c r="AQ566" s="77">
        <v>435</v>
      </c>
      <c r="AR566" s="54">
        <v>0</v>
      </c>
      <c r="AS566" s="60">
        <v>-10.548096411672402</v>
      </c>
      <c r="AT566" s="54"/>
      <c r="AU566" s="54">
        <v>0</v>
      </c>
      <c r="AV566" s="60">
        <v>0</v>
      </c>
      <c r="AW566" s="114">
        <v>0</v>
      </c>
      <c r="AX566" s="172">
        <v>837</v>
      </c>
      <c r="AY566" s="114">
        <v>0</v>
      </c>
      <c r="AZ566" s="165">
        <v>0</v>
      </c>
      <c r="BA566" s="165">
        <v>0</v>
      </c>
      <c r="BB566" s="73"/>
    </row>
    <row r="567" spans="1:54">
      <c r="A567" t="s">
        <v>8303</v>
      </c>
      <c r="B567" s="1" t="s">
        <v>8305</v>
      </c>
      <c r="C567" s="1" t="s">
        <v>4262</v>
      </c>
      <c r="D567" s="122" t="s">
        <v>8304</v>
      </c>
      <c r="E567" s="1" t="s">
        <v>2665</v>
      </c>
      <c r="F567" s="1" t="s">
        <v>2665</v>
      </c>
      <c r="G567" s="1" t="s">
        <v>1367</v>
      </c>
      <c r="H567" s="1">
        <v>12235</v>
      </c>
      <c r="I567" s="1" t="s">
        <v>8306</v>
      </c>
      <c r="J567" s="1" t="e">
        <v>#VALUE!</v>
      </c>
      <c r="K567" s="1" t="s">
        <v>8307</v>
      </c>
      <c r="L567" s="176">
        <v>0</v>
      </c>
      <c r="M567" s="176">
        <v>0</v>
      </c>
      <c r="N567" s="68">
        <v>0</v>
      </c>
      <c r="O567" s="68">
        <v>0</v>
      </c>
      <c r="P567" s="68">
        <v>0</v>
      </c>
      <c r="Q567" s="68">
        <v>0</v>
      </c>
      <c r="R567" s="68">
        <v>0</v>
      </c>
      <c r="S567" s="68">
        <v>0</v>
      </c>
      <c r="T567" s="68">
        <v>0</v>
      </c>
      <c r="U567" s="68">
        <v>0</v>
      </c>
      <c r="V567" s="68">
        <v>0</v>
      </c>
      <c r="W567" s="68">
        <v>0</v>
      </c>
      <c r="X567" s="68">
        <v>0</v>
      </c>
      <c r="Y567" s="68">
        <v>0</v>
      </c>
      <c r="Z567" s="5">
        <v>0</v>
      </c>
      <c r="AA567" s="5">
        <v>0</v>
      </c>
      <c r="AB567" s="7">
        <v>0</v>
      </c>
      <c r="AC567" s="7">
        <v>0</v>
      </c>
      <c r="AD567" s="7">
        <v>0</v>
      </c>
      <c r="AE567" s="7">
        <v>0</v>
      </c>
      <c r="AF567" s="7">
        <v>0</v>
      </c>
      <c r="AG567" s="7">
        <v>0</v>
      </c>
      <c r="AH567" s="5">
        <v>7.5467316846626609E-2</v>
      </c>
      <c r="AI567" s="5">
        <v>-0.25002500250025717</v>
      </c>
      <c r="AJ567" s="7">
        <v>-0.17455768565363056</v>
      </c>
      <c r="AK567" s="84">
        <v>435</v>
      </c>
      <c r="AL567" s="7">
        <v>-0.17455768565363056</v>
      </c>
      <c r="AM567" s="18">
        <v>435</v>
      </c>
      <c r="AN567" s="18" t="s">
        <v>12734</v>
      </c>
      <c r="AO567" s="7">
        <v>7.7314063767477226</v>
      </c>
      <c r="AP567" s="7">
        <v>-7.9059640624013534</v>
      </c>
      <c r="AQ567" s="84">
        <v>435</v>
      </c>
      <c r="AR567" s="15">
        <v>0</v>
      </c>
      <c r="AS567" s="46">
        <v>-10.548096411672402</v>
      </c>
      <c r="AT567" s="20"/>
      <c r="AU567" s="20">
        <v>0</v>
      </c>
      <c r="AV567" s="46">
        <v>0</v>
      </c>
      <c r="AW567" s="114">
        <v>0</v>
      </c>
      <c r="AX567" s="172">
        <v>837</v>
      </c>
      <c r="AY567" s="114">
        <v>0</v>
      </c>
      <c r="AZ567" s="165">
        <v>0</v>
      </c>
      <c r="BA567" s="165">
        <v>0</v>
      </c>
      <c r="BB567" s="73"/>
    </row>
    <row r="568" spans="1:54">
      <c r="A568" s="185" t="s">
        <v>10391</v>
      </c>
      <c r="B568" s="33" t="s">
        <v>10398</v>
      </c>
      <c r="C568" s="33" t="s">
        <v>3982</v>
      </c>
      <c r="D568" s="122" t="s">
        <v>10175</v>
      </c>
      <c r="E568" s="33" t="s">
        <v>1414</v>
      </c>
      <c r="F568" s="1" t="s">
        <v>3643</v>
      </c>
      <c r="G568" s="1" t="s">
        <v>1367</v>
      </c>
      <c r="H568" s="1">
        <v>15231</v>
      </c>
      <c r="I568" s="1" t="s">
        <v>10395</v>
      </c>
      <c r="J568" s="1" t="e">
        <v>#VALUE!</v>
      </c>
      <c r="K568" s="1" t="s">
        <v>10415</v>
      </c>
      <c r="L568" s="176">
        <v>0</v>
      </c>
      <c r="M568" s="176">
        <v>0</v>
      </c>
      <c r="N568" s="68">
        <v>0</v>
      </c>
      <c r="O568" s="68">
        <v>0</v>
      </c>
      <c r="P568" s="68">
        <v>0</v>
      </c>
      <c r="Q568" s="68">
        <v>0</v>
      </c>
      <c r="R568" s="68">
        <v>0</v>
      </c>
      <c r="S568" s="68">
        <v>0</v>
      </c>
      <c r="T568" s="68">
        <v>0</v>
      </c>
      <c r="U568" s="68">
        <v>0</v>
      </c>
      <c r="V568" s="68">
        <v>0</v>
      </c>
      <c r="W568" s="68">
        <v>0</v>
      </c>
      <c r="X568" s="68">
        <v>0</v>
      </c>
      <c r="Y568" s="68">
        <v>0</v>
      </c>
      <c r="Z568" s="5">
        <v>0</v>
      </c>
      <c r="AA568" s="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5">
        <v>7.5467316846626609E-2</v>
      </c>
      <c r="AI568" s="5">
        <v>-0.25002500250025717</v>
      </c>
      <c r="AJ568" s="34">
        <v>-0.17455768565363056</v>
      </c>
      <c r="AK568" s="106">
        <v>435</v>
      </c>
      <c r="AL568" s="34">
        <v>-0.17455768565363056</v>
      </c>
      <c r="AM568" s="35">
        <v>435</v>
      </c>
      <c r="AN568" s="35" t="s">
        <v>12734</v>
      </c>
      <c r="AO568" s="34">
        <v>7.7314063767477226</v>
      </c>
      <c r="AP568" s="34">
        <v>-7.9059640624013534</v>
      </c>
      <c r="AQ568" s="106">
        <v>435</v>
      </c>
      <c r="AR568" s="34">
        <v>0</v>
      </c>
      <c r="AS568" s="44">
        <v>-10.548096411672402</v>
      </c>
      <c r="AT568" s="34"/>
      <c r="AU568" s="34">
        <v>0</v>
      </c>
      <c r="AV568" s="44">
        <v>0</v>
      </c>
      <c r="AW568" s="114">
        <v>0</v>
      </c>
      <c r="AX568" s="172">
        <v>837</v>
      </c>
      <c r="AY568" s="114">
        <v>0</v>
      </c>
      <c r="AZ568" s="165">
        <v>0</v>
      </c>
      <c r="BA568" s="165">
        <v>0</v>
      </c>
      <c r="BB568" s="73"/>
    </row>
    <row r="569" spans="1:54">
      <c r="A569" s="185" t="s">
        <v>1764</v>
      </c>
      <c r="B569" s="33" t="s">
        <v>4172</v>
      </c>
      <c r="C569" s="33" t="s">
        <v>5272</v>
      </c>
      <c r="D569" s="122" t="s">
        <v>716</v>
      </c>
      <c r="E569" s="33" t="s">
        <v>2665</v>
      </c>
      <c r="F569" s="1" t="s">
        <v>2665</v>
      </c>
      <c r="G569" s="1" t="s">
        <v>1367</v>
      </c>
      <c r="H569" s="1">
        <v>8137</v>
      </c>
      <c r="I569" s="1" t="s">
        <v>6319</v>
      </c>
      <c r="J569" s="1" t="e">
        <v>#VALUE!</v>
      </c>
      <c r="K569" s="1" t="s">
        <v>3219</v>
      </c>
      <c r="L569" s="176">
        <v>0</v>
      </c>
      <c r="M569" s="176">
        <v>0</v>
      </c>
      <c r="N569" s="68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68">
        <v>0</v>
      </c>
      <c r="Y569" s="68">
        <v>0</v>
      </c>
      <c r="Z569" s="5">
        <v>0</v>
      </c>
      <c r="AA569" s="5">
        <v>0</v>
      </c>
      <c r="AB569" s="7">
        <v>0</v>
      </c>
      <c r="AC569" s="7">
        <v>0</v>
      </c>
      <c r="AD569" s="7">
        <v>0</v>
      </c>
      <c r="AE569" s="7">
        <v>0</v>
      </c>
      <c r="AF569" s="7">
        <v>0</v>
      </c>
      <c r="AG569" s="7">
        <v>0</v>
      </c>
      <c r="AH569" s="5">
        <v>7.5467316846626609E-2</v>
      </c>
      <c r="AI569" s="5">
        <v>-0.25002500250025717</v>
      </c>
      <c r="AJ569" s="7">
        <v>-0.17455768565363056</v>
      </c>
      <c r="AK569" s="84">
        <v>435</v>
      </c>
      <c r="AL569" s="7">
        <v>-0.17455768565363056</v>
      </c>
      <c r="AM569" s="18">
        <v>435</v>
      </c>
      <c r="AN569" s="18" t="s">
        <v>12734</v>
      </c>
      <c r="AO569" s="7">
        <v>7.7314063767477226</v>
      </c>
      <c r="AP569" s="7">
        <v>-7.9059640624013534</v>
      </c>
      <c r="AQ569" s="84">
        <v>435</v>
      </c>
      <c r="AR569" s="15">
        <v>0</v>
      </c>
      <c r="AS569" s="46">
        <v>-10.548096411672402</v>
      </c>
      <c r="AT569" s="20"/>
      <c r="AU569" s="20">
        <v>0</v>
      </c>
      <c r="AV569" s="46">
        <v>0</v>
      </c>
      <c r="AW569" s="114">
        <v>0</v>
      </c>
      <c r="AX569" s="172">
        <v>837</v>
      </c>
      <c r="AY569" s="114">
        <v>0</v>
      </c>
      <c r="AZ569" s="165">
        <v>0</v>
      </c>
      <c r="BA569" s="165">
        <v>0</v>
      </c>
      <c r="BB569" s="73"/>
    </row>
    <row r="570" spans="1:54">
      <c r="A570" s="223" t="s">
        <v>9667</v>
      </c>
      <c r="B570" s="33" t="s">
        <v>9668</v>
      </c>
      <c r="C570" s="33" t="s">
        <v>4700</v>
      </c>
      <c r="D570" s="122" t="s">
        <v>8952</v>
      </c>
      <c r="E570" s="33" t="s">
        <v>1458</v>
      </c>
      <c r="F570" s="115" t="s">
        <v>6289</v>
      </c>
      <c r="G570" s="1" t="s">
        <v>1367</v>
      </c>
      <c r="H570" s="115" t="e">
        <v>#VALUE!</v>
      </c>
      <c r="I570" s="115" t="s">
        <v>9669</v>
      </c>
      <c r="J570" s="115" t="e">
        <v>#VALUE!</v>
      </c>
      <c r="K570" s="115" t="s">
        <v>9670</v>
      </c>
      <c r="L570" s="178">
        <v>0</v>
      </c>
      <c r="M570" s="178">
        <v>0</v>
      </c>
      <c r="N570" s="116">
        <v>0</v>
      </c>
      <c r="O570" s="116">
        <v>0</v>
      </c>
      <c r="P570" s="116">
        <v>0</v>
      </c>
      <c r="Q570" s="116">
        <v>0</v>
      </c>
      <c r="R570" s="116">
        <v>0</v>
      </c>
      <c r="S570" s="116">
        <v>0</v>
      </c>
      <c r="T570" s="116">
        <v>0</v>
      </c>
      <c r="U570" s="116">
        <v>0</v>
      </c>
      <c r="V570" s="116">
        <v>0</v>
      </c>
      <c r="W570" s="116">
        <v>0</v>
      </c>
      <c r="X570" s="116">
        <v>0</v>
      </c>
      <c r="Y570" s="116">
        <v>0</v>
      </c>
      <c r="Z570" s="117">
        <v>0</v>
      </c>
      <c r="AA570" s="117">
        <v>0</v>
      </c>
      <c r="AB570" s="140">
        <v>0</v>
      </c>
      <c r="AC570" s="140">
        <v>0</v>
      </c>
      <c r="AD570" s="140">
        <v>0</v>
      </c>
      <c r="AE570" s="140">
        <v>0</v>
      </c>
      <c r="AF570" s="140">
        <v>0</v>
      </c>
      <c r="AG570" s="140">
        <v>0</v>
      </c>
      <c r="AH570" s="117">
        <v>7.5467316846626609E-2</v>
      </c>
      <c r="AI570" s="117">
        <v>-0.25002500250025717</v>
      </c>
      <c r="AJ570" s="140">
        <v>-0.17455768565363056</v>
      </c>
      <c r="AK570" s="139">
        <v>435</v>
      </c>
      <c r="AL570" s="140">
        <v>-0.17455768565363056</v>
      </c>
      <c r="AM570" s="142">
        <v>435</v>
      </c>
      <c r="AN570" s="142" t="s">
        <v>12734</v>
      </c>
      <c r="AO570" s="36">
        <v>7.7314063767477226</v>
      </c>
      <c r="AP570" s="140">
        <v>-7.9059640624013534</v>
      </c>
      <c r="AQ570" s="139">
        <v>435</v>
      </c>
      <c r="AR570" s="140">
        <v>0</v>
      </c>
      <c r="AS570" s="146">
        <v>-10.548096411672402</v>
      </c>
      <c r="AT570" s="140"/>
      <c r="AU570" s="140">
        <v>0</v>
      </c>
      <c r="AV570" s="146">
        <v>0</v>
      </c>
      <c r="AW570" s="121">
        <v>0</v>
      </c>
      <c r="AX570" s="173">
        <v>837</v>
      </c>
      <c r="AY570" s="121">
        <v>0</v>
      </c>
      <c r="AZ570" s="166">
        <v>0</v>
      </c>
      <c r="BA570" s="166">
        <v>0</v>
      </c>
      <c r="BB570" s="121"/>
    </row>
    <row r="571" spans="1:54">
      <c r="A571" s="223" t="s">
        <v>7894</v>
      </c>
      <c r="B571" s="33" t="s">
        <v>7896</v>
      </c>
      <c r="C571" s="33" t="s">
        <v>5178</v>
      </c>
      <c r="D571" s="122" t="s">
        <v>7895</v>
      </c>
      <c r="E571" s="33" t="s">
        <v>1471</v>
      </c>
      <c r="F571" s="115" t="s">
        <v>6289</v>
      </c>
      <c r="G571" s="1" t="s">
        <v>1367</v>
      </c>
      <c r="H571" s="115">
        <v>15158</v>
      </c>
      <c r="I571" s="115" t="s">
        <v>8938</v>
      </c>
      <c r="J571" s="115" t="e">
        <v>#VALUE!</v>
      </c>
      <c r="K571" s="115" t="s">
        <v>7897</v>
      </c>
      <c r="L571" s="178">
        <v>0</v>
      </c>
      <c r="M571" s="178">
        <v>0</v>
      </c>
      <c r="N571" s="116">
        <v>0</v>
      </c>
      <c r="O571" s="116">
        <v>0</v>
      </c>
      <c r="P571" s="116">
        <v>0</v>
      </c>
      <c r="Q571" s="116">
        <v>0</v>
      </c>
      <c r="R571" s="116">
        <v>0</v>
      </c>
      <c r="S571" s="116">
        <v>0</v>
      </c>
      <c r="T571" s="116">
        <v>0</v>
      </c>
      <c r="U571" s="116">
        <v>0</v>
      </c>
      <c r="V571" s="116">
        <v>0</v>
      </c>
      <c r="W571" s="116">
        <v>0</v>
      </c>
      <c r="X571" s="116">
        <v>0</v>
      </c>
      <c r="Y571" s="116">
        <v>0</v>
      </c>
      <c r="Z571" s="117">
        <v>0</v>
      </c>
      <c r="AA571" s="117">
        <v>0</v>
      </c>
      <c r="AB571" s="117">
        <v>0</v>
      </c>
      <c r="AC571" s="117">
        <v>0</v>
      </c>
      <c r="AD571" s="117">
        <v>0</v>
      </c>
      <c r="AE571" s="117">
        <v>0</v>
      </c>
      <c r="AF571" s="117">
        <v>0</v>
      </c>
      <c r="AG571" s="117">
        <v>0</v>
      </c>
      <c r="AH571" s="117">
        <v>7.5467316846626609E-2</v>
      </c>
      <c r="AI571" s="117">
        <v>-0.25002500250025717</v>
      </c>
      <c r="AJ571" s="117">
        <v>-0.17455768565363056</v>
      </c>
      <c r="AK571" s="116">
        <v>435</v>
      </c>
      <c r="AL571" s="117">
        <v>-0.17455768565363056</v>
      </c>
      <c r="AM571" s="120">
        <v>435</v>
      </c>
      <c r="AN571" s="120" t="s">
        <v>12734</v>
      </c>
      <c r="AO571" s="34">
        <v>7.7314063767477226</v>
      </c>
      <c r="AP571" s="117">
        <v>-7.9059640624013534</v>
      </c>
      <c r="AQ571" s="116">
        <v>435</v>
      </c>
      <c r="AR571" s="117">
        <v>0</v>
      </c>
      <c r="AS571" s="118">
        <v>-10.548096411672402</v>
      </c>
      <c r="AT571" s="117"/>
      <c r="AU571" s="117">
        <v>0</v>
      </c>
      <c r="AV571" s="118">
        <v>0</v>
      </c>
      <c r="AW571" s="121">
        <v>0</v>
      </c>
      <c r="AX571" s="173">
        <v>837</v>
      </c>
      <c r="AY571" s="121">
        <v>0</v>
      </c>
      <c r="AZ571" s="166">
        <v>0</v>
      </c>
      <c r="BA571" s="166">
        <v>0</v>
      </c>
      <c r="BB571" s="121"/>
    </row>
    <row r="572" spans="1:54">
      <c r="A572" t="s">
        <v>1365</v>
      </c>
      <c r="B572" s="1" t="s">
        <v>5127</v>
      </c>
      <c r="C572" s="1" t="s">
        <v>4071</v>
      </c>
      <c r="D572" s="122" t="s">
        <v>1095</v>
      </c>
      <c r="E572" s="1" t="s">
        <v>2665</v>
      </c>
      <c r="F572" s="1" t="s">
        <v>2665</v>
      </c>
      <c r="G572" s="1" t="s">
        <v>1367</v>
      </c>
      <c r="H572" s="1">
        <v>1902</v>
      </c>
      <c r="I572" s="1" t="s">
        <v>7028</v>
      </c>
      <c r="J572" s="1" t="e">
        <v>#VALUE!</v>
      </c>
      <c r="K572" s="1" t="s">
        <v>5715</v>
      </c>
      <c r="L572" s="176">
        <v>0</v>
      </c>
      <c r="M572" s="176">
        <v>0</v>
      </c>
      <c r="N572" s="68">
        <v>0</v>
      </c>
      <c r="O572" s="68">
        <v>0</v>
      </c>
      <c r="P572" s="68">
        <v>0</v>
      </c>
      <c r="Q572" s="68">
        <v>0</v>
      </c>
      <c r="R572" s="68">
        <v>0</v>
      </c>
      <c r="S572" s="68">
        <v>0</v>
      </c>
      <c r="T572" s="68">
        <v>0</v>
      </c>
      <c r="U572" s="68">
        <v>0</v>
      </c>
      <c r="V572" s="68">
        <v>0</v>
      </c>
      <c r="W572" s="68">
        <v>0</v>
      </c>
      <c r="X572" s="68">
        <v>0</v>
      </c>
      <c r="Y572" s="68">
        <v>0</v>
      </c>
      <c r="Z572" s="5">
        <v>0</v>
      </c>
      <c r="AA572" s="5">
        <v>0</v>
      </c>
      <c r="AB572" s="7">
        <v>0</v>
      </c>
      <c r="AC572" s="7">
        <v>0</v>
      </c>
      <c r="AD572" s="7">
        <v>0</v>
      </c>
      <c r="AE572" s="7">
        <v>0</v>
      </c>
      <c r="AF572" s="7">
        <v>0</v>
      </c>
      <c r="AG572" s="7">
        <v>0</v>
      </c>
      <c r="AH572" s="5">
        <v>7.5467316846626609E-2</v>
      </c>
      <c r="AI572" s="5">
        <v>-0.25002500250025717</v>
      </c>
      <c r="AJ572" s="7">
        <v>-0.17455768565363056</v>
      </c>
      <c r="AK572" s="84">
        <v>435</v>
      </c>
      <c r="AL572" s="7">
        <v>-0.17455768565363056</v>
      </c>
      <c r="AM572" s="18">
        <v>435</v>
      </c>
      <c r="AN572" s="18" t="s">
        <v>12734</v>
      </c>
      <c r="AO572" s="7">
        <v>7.7314063767477226</v>
      </c>
      <c r="AP572" s="7">
        <v>-7.9059640624013534</v>
      </c>
      <c r="AQ572" s="84">
        <v>435</v>
      </c>
      <c r="AR572" s="15">
        <v>0</v>
      </c>
      <c r="AS572" s="46">
        <v>-10.548096411672402</v>
      </c>
      <c r="AT572" s="20"/>
      <c r="AU572" s="20">
        <v>0</v>
      </c>
      <c r="AV572" s="46">
        <v>0</v>
      </c>
      <c r="AW572" s="114">
        <v>0</v>
      </c>
      <c r="AX572" s="172">
        <v>837</v>
      </c>
      <c r="AY572" s="114">
        <v>0</v>
      </c>
      <c r="AZ572" s="165">
        <v>0</v>
      </c>
      <c r="BA572" s="165">
        <v>0</v>
      </c>
      <c r="BB572" s="73"/>
    </row>
    <row r="573" spans="1:54">
      <c r="A573" s="221" t="s">
        <v>1375</v>
      </c>
      <c r="B573" s="1" t="s">
        <v>5129</v>
      </c>
      <c r="C573" s="1" t="s">
        <v>4940</v>
      </c>
      <c r="D573" s="122" t="s">
        <v>1097</v>
      </c>
      <c r="E573" s="1" t="s">
        <v>2665</v>
      </c>
      <c r="F573" s="1" t="s">
        <v>2665</v>
      </c>
      <c r="G573" s="1" t="s">
        <v>1367</v>
      </c>
      <c r="H573" s="225">
        <v>6428</v>
      </c>
      <c r="I573" s="225" t="s">
        <v>7850</v>
      </c>
      <c r="J573" s="261" t="e">
        <v>#VALUE!</v>
      </c>
      <c r="K573" s="261" t="s">
        <v>5717</v>
      </c>
      <c r="L573" s="177">
        <v>0</v>
      </c>
      <c r="M573" s="177">
        <v>0</v>
      </c>
      <c r="N573" s="230">
        <v>0</v>
      </c>
      <c r="O573" s="97">
        <v>0</v>
      </c>
      <c r="P573" s="97">
        <v>0</v>
      </c>
      <c r="Q573" s="230">
        <v>0</v>
      </c>
      <c r="R573" s="97">
        <v>0</v>
      </c>
      <c r="S573" s="97">
        <v>0</v>
      </c>
      <c r="T573" s="230">
        <v>0</v>
      </c>
      <c r="U573" s="230">
        <v>0</v>
      </c>
      <c r="V573" s="230">
        <v>0</v>
      </c>
      <c r="W573" s="230">
        <v>0</v>
      </c>
      <c r="X573" s="230">
        <v>0</v>
      </c>
      <c r="Y573" s="230">
        <v>0</v>
      </c>
      <c r="Z573" s="233">
        <v>0</v>
      </c>
      <c r="AA573" s="233">
        <v>0</v>
      </c>
      <c r="AB573" s="246">
        <v>0</v>
      </c>
      <c r="AC573" s="234">
        <v>0</v>
      </c>
      <c r="AD573" s="246">
        <v>0</v>
      </c>
      <c r="AE573" s="234">
        <v>0</v>
      </c>
      <c r="AF573" s="234">
        <v>0</v>
      </c>
      <c r="AG573" s="246">
        <v>0</v>
      </c>
      <c r="AH573" s="233">
        <v>7.5467316846626609E-2</v>
      </c>
      <c r="AI573" s="233">
        <v>-0.25002500250025717</v>
      </c>
      <c r="AJ573" s="258">
        <v>-0.17455768565363056</v>
      </c>
      <c r="AK573" s="238">
        <v>435</v>
      </c>
      <c r="AL573" s="239">
        <v>-0.17455768565363056</v>
      </c>
      <c r="AM573" s="272">
        <v>435</v>
      </c>
      <c r="AN573" s="242" t="s">
        <v>12734</v>
      </c>
      <c r="AO573" s="246">
        <v>7.7314063767477226</v>
      </c>
      <c r="AP573" s="246">
        <v>-7.9059640624013534</v>
      </c>
      <c r="AQ573" s="248">
        <v>435</v>
      </c>
      <c r="AR573" s="246">
        <v>0</v>
      </c>
      <c r="AS573" s="259">
        <v>-10.548096411672402</v>
      </c>
      <c r="AT573" s="246"/>
      <c r="AU573" s="246">
        <v>0</v>
      </c>
      <c r="AV573" s="46">
        <v>0</v>
      </c>
      <c r="AW573" s="289">
        <v>0</v>
      </c>
      <c r="AX573" s="291">
        <v>837</v>
      </c>
      <c r="AY573" s="292">
        <v>0</v>
      </c>
      <c r="AZ573" s="293">
        <v>0</v>
      </c>
      <c r="BA573" s="293">
        <v>0</v>
      </c>
      <c r="BB573" s="289"/>
    </row>
    <row r="574" spans="1:54">
      <c r="A574" t="s">
        <v>1384</v>
      </c>
      <c r="B574" s="33" t="s">
        <v>4214</v>
      </c>
      <c r="C574" s="33" t="s">
        <v>3927</v>
      </c>
      <c r="D574" s="122" t="s">
        <v>683</v>
      </c>
      <c r="E574" s="33" t="s">
        <v>2665</v>
      </c>
      <c r="F574" s="1" t="s">
        <v>2665</v>
      </c>
      <c r="G574" s="1" t="s">
        <v>1367</v>
      </c>
      <c r="H574" s="26">
        <v>1937</v>
      </c>
      <c r="I574" s="26" t="s">
        <v>6602</v>
      </c>
      <c r="J574" s="26" t="e">
        <v>#VALUE!</v>
      </c>
      <c r="K574" s="26" t="s">
        <v>2900</v>
      </c>
      <c r="L574" s="177">
        <v>0</v>
      </c>
      <c r="M574" s="177">
        <v>0</v>
      </c>
      <c r="N574" s="68">
        <v>0</v>
      </c>
      <c r="O574" s="68">
        <v>0</v>
      </c>
      <c r="P574" s="68">
        <v>0</v>
      </c>
      <c r="Q574" s="97">
        <v>0</v>
      </c>
      <c r="R574" s="97">
        <v>0</v>
      </c>
      <c r="S574" s="97">
        <v>0</v>
      </c>
      <c r="T574" s="97">
        <v>0</v>
      </c>
      <c r="U574" s="97">
        <v>0</v>
      </c>
      <c r="V574" s="97">
        <v>0</v>
      </c>
      <c r="W574" s="97">
        <v>0</v>
      </c>
      <c r="X574" s="97">
        <v>0</v>
      </c>
      <c r="Y574" s="97">
        <v>0</v>
      </c>
      <c r="Z574" s="27">
        <v>0</v>
      </c>
      <c r="AA574" s="27">
        <v>0</v>
      </c>
      <c r="AB574" s="27">
        <v>0</v>
      </c>
      <c r="AC574" s="27">
        <v>0</v>
      </c>
      <c r="AD574" s="27">
        <v>0</v>
      </c>
      <c r="AE574" s="27">
        <v>0</v>
      </c>
      <c r="AF574" s="27">
        <v>0</v>
      </c>
      <c r="AG574" s="27">
        <v>0</v>
      </c>
      <c r="AH574" s="27">
        <v>7.5467316846626609E-2</v>
      </c>
      <c r="AI574" s="27">
        <v>-0.25002500250025717</v>
      </c>
      <c r="AJ574" s="27">
        <v>-0.17455768565363056</v>
      </c>
      <c r="AK574" s="97">
        <v>435</v>
      </c>
      <c r="AL574" s="27">
        <v>-0.17455768565363056</v>
      </c>
      <c r="AM574" s="28">
        <v>435</v>
      </c>
      <c r="AN574" s="28" t="s">
        <v>12734</v>
      </c>
      <c r="AO574" s="27">
        <v>7.7314063767477226</v>
      </c>
      <c r="AP574" s="27">
        <v>-7.9059640624013534</v>
      </c>
      <c r="AQ574" s="97">
        <v>435</v>
      </c>
      <c r="AR574" s="27">
        <v>0</v>
      </c>
      <c r="AS574" s="43">
        <v>-10.548096411672402</v>
      </c>
      <c r="AT574" s="27"/>
      <c r="AU574" s="27">
        <v>0</v>
      </c>
      <c r="AV574" s="42">
        <v>0</v>
      </c>
      <c r="AW574" s="114">
        <v>0</v>
      </c>
      <c r="AX574" s="172">
        <v>837</v>
      </c>
      <c r="AY574" s="114">
        <v>0</v>
      </c>
      <c r="AZ574" s="165">
        <v>0</v>
      </c>
      <c r="BA574" s="165">
        <v>0</v>
      </c>
      <c r="BB574" s="105"/>
    </row>
    <row r="575" spans="1:54">
      <c r="A575" s="65" t="s">
        <v>1386</v>
      </c>
      <c r="B575" s="33" t="s">
        <v>5119</v>
      </c>
      <c r="C575" s="33" t="s">
        <v>4940</v>
      </c>
      <c r="D575" s="122" t="s">
        <v>1238</v>
      </c>
      <c r="E575" s="33" t="s">
        <v>2665</v>
      </c>
      <c r="F575" s="1" t="s">
        <v>2665</v>
      </c>
      <c r="G575" s="1" t="s">
        <v>1367</v>
      </c>
      <c r="H575" s="1">
        <v>583</v>
      </c>
      <c r="I575" s="1" t="s">
        <v>7678</v>
      </c>
      <c r="J575" s="1" t="e">
        <v>#VALUE!</v>
      </c>
      <c r="K575" s="1" t="s">
        <v>2901</v>
      </c>
      <c r="L575" s="176">
        <v>0</v>
      </c>
      <c r="M575" s="176">
        <v>0</v>
      </c>
      <c r="N575" s="68">
        <v>0</v>
      </c>
      <c r="O575" s="68">
        <v>0</v>
      </c>
      <c r="P575" s="68">
        <v>0</v>
      </c>
      <c r="Q575" s="77">
        <v>0</v>
      </c>
      <c r="R575" s="77">
        <v>0</v>
      </c>
      <c r="S575" s="77">
        <v>0</v>
      </c>
      <c r="T575" s="77">
        <v>0</v>
      </c>
      <c r="U575" s="77">
        <v>0</v>
      </c>
      <c r="V575" s="77">
        <v>0</v>
      </c>
      <c r="W575" s="77">
        <v>0</v>
      </c>
      <c r="X575" s="77">
        <v>0</v>
      </c>
      <c r="Y575" s="77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7.5467316846626609E-2</v>
      </c>
      <c r="AI575" s="54">
        <v>-0.25002500250025717</v>
      </c>
      <c r="AJ575" s="54">
        <v>-0.17455768565363056</v>
      </c>
      <c r="AK575" s="77">
        <v>435</v>
      </c>
      <c r="AL575" s="54">
        <v>-0.17455768565363056</v>
      </c>
      <c r="AM575" s="59">
        <v>435</v>
      </c>
      <c r="AN575" s="59" t="s">
        <v>12734</v>
      </c>
      <c r="AO575" s="54">
        <v>7.7314063767477226</v>
      </c>
      <c r="AP575" s="54">
        <v>-7.9059640624013534</v>
      </c>
      <c r="AQ575" s="77">
        <v>435</v>
      </c>
      <c r="AR575" s="54">
        <v>0</v>
      </c>
      <c r="AS575" s="60">
        <v>-10.548096411672402</v>
      </c>
      <c r="AT575" s="54"/>
      <c r="AU575" s="54">
        <v>0</v>
      </c>
      <c r="AV575" s="42">
        <v>0</v>
      </c>
      <c r="AW575" s="114">
        <v>0</v>
      </c>
      <c r="AX575" s="172">
        <v>837</v>
      </c>
      <c r="AY575" s="114">
        <v>0</v>
      </c>
      <c r="AZ575" s="165">
        <v>0</v>
      </c>
      <c r="BA575" s="165">
        <v>0</v>
      </c>
      <c r="BB575" s="73"/>
    </row>
    <row r="576" spans="1:54">
      <c r="A576" t="s">
        <v>11565</v>
      </c>
      <c r="B576" s="33" t="s">
        <v>11567</v>
      </c>
      <c r="C576" s="33" t="s">
        <v>11566</v>
      </c>
      <c r="D576" s="122" t="s">
        <v>11117</v>
      </c>
      <c r="E576" s="33" t="s">
        <v>1441</v>
      </c>
      <c r="F576" s="1" t="s">
        <v>6289</v>
      </c>
      <c r="G576" s="1" t="s">
        <v>1367</v>
      </c>
      <c r="H576" s="1" t="e">
        <v>#VALUE!</v>
      </c>
      <c r="I576" s="1" t="s">
        <v>11476</v>
      </c>
      <c r="J576" s="1" t="e">
        <v>#VALUE!</v>
      </c>
      <c r="K576" s="1" t="s">
        <v>11568</v>
      </c>
      <c r="L576" s="176">
        <v>0</v>
      </c>
      <c r="M576" s="176">
        <v>0</v>
      </c>
      <c r="N576" s="68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68">
        <v>0</v>
      </c>
      <c r="Y576" s="68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7.5467316846626609E-2</v>
      </c>
      <c r="AI576" s="5">
        <v>-0.25002500250025717</v>
      </c>
      <c r="AJ576" s="5">
        <v>-0.17455768565363056</v>
      </c>
      <c r="AK576" s="68">
        <v>435</v>
      </c>
      <c r="AL576" s="5">
        <v>-0.17455768565363056</v>
      </c>
      <c r="AM576" s="17">
        <v>435</v>
      </c>
      <c r="AN576" s="17" t="s">
        <v>12734</v>
      </c>
      <c r="AO576" s="5">
        <v>7.7314063767477226</v>
      </c>
      <c r="AP576" s="5">
        <v>-7.9059640624013534</v>
      </c>
      <c r="AQ576" s="68">
        <v>435</v>
      </c>
      <c r="AR576" s="14">
        <v>0</v>
      </c>
      <c r="AS576" s="42">
        <v>-10.548096411672402</v>
      </c>
      <c r="AT576" s="19"/>
      <c r="AU576" s="19">
        <v>0</v>
      </c>
      <c r="AV576" s="42">
        <v>0</v>
      </c>
      <c r="AW576" s="114">
        <v>550.16999999999996</v>
      </c>
      <c r="AX576" s="172">
        <v>837</v>
      </c>
      <c r="AY576" s="114">
        <v>-286.83000000000004</v>
      </c>
      <c r="AZ576" s="165">
        <v>408</v>
      </c>
      <c r="BA576" s="165">
        <v>667</v>
      </c>
      <c r="BB576" s="73"/>
    </row>
    <row r="577" spans="1:54">
      <c r="A577" s="185" t="s">
        <v>1418</v>
      </c>
      <c r="B577" s="33" t="s">
        <v>5135</v>
      </c>
      <c r="C577" s="33" t="s">
        <v>3931</v>
      </c>
      <c r="D577" s="122" t="s">
        <v>736</v>
      </c>
      <c r="E577" s="33" t="s">
        <v>2665</v>
      </c>
      <c r="F577" s="1" t="s">
        <v>2665</v>
      </c>
      <c r="G577" s="1" t="s">
        <v>1367</v>
      </c>
      <c r="H577" s="1">
        <v>4722</v>
      </c>
      <c r="I577" s="1" t="s">
        <v>8054</v>
      </c>
      <c r="J577" s="1" t="e">
        <v>#VALUE!</v>
      </c>
      <c r="K577" s="1" t="s">
        <v>5729</v>
      </c>
      <c r="L577" s="176">
        <v>0</v>
      </c>
      <c r="M577" s="176">
        <v>0</v>
      </c>
      <c r="N577" s="68">
        <v>0</v>
      </c>
      <c r="O577" s="68">
        <v>0</v>
      </c>
      <c r="P577" s="68">
        <v>0</v>
      </c>
      <c r="Q577" s="68">
        <v>0</v>
      </c>
      <c r="R577" s="68">
        <v>0</v>
      </c>
      <c r="S577" s="68">
        <v>0</v>
      </c>
      <c r="T577" s="68">
        <v>0</v>
      </c>
      <c r="U577" s="68">
        <v>0</v>
      </c>
      <c r="V577" s="68">
        <v>0</v>
      </c>
      <c r="W577" s="68">
        <v>0</v>
      </c>
      <c r="X577" s="68">
        <v>0</v>
      </c>
      <c r="Y577" s="68">
        <v>0</v>
      </c>
      <c r="Z577" s="5">
        <v>0</v>
      </c>
      <c r="AA577" s="5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5">
        <v>7.5467316846626609E-2</v>
      </c>
      <c r="AI577" s="5">
        <v>-0.25002500250025717</v>
      </c>
      <c r="AJ577" s="34">
        <v>-0.17455768565363056</v>
      </c>
      <c r="AK577" s="106">
        <v>435</v>
      </c>
      <c r="AL577" s="34">
        <v>-0.17455768565363056</v>
      </c>
      <c r="AM577" s="35">
        <v>435</v>
      </c>
      <c r="AN577" s="35" t="s">
        <v>12734</v>
      </c>
      <c r="AO577" s="34">
        <v>7.7314063767477226</v>
      </c>
      <c r="AP577" s="34">
        <v>-7.9059640624013534</v>
      </c>
      <c r="AQ577" s="106">
        <v>435</v>
      </c>
      <c r="AR577" s="34">
        <v>0</v>
      </c>
      <c r="AS577" s="44">
        <v>-10.548096411672402</v>
      </c>
      <c r="AT577" s="34"/>
      <c r="AU577" s="34">
        <v>0</v>
      </c>
      <c r="AV577" s="44">
        <v>0</v>
      </c>
      <c r="AW577" s="114">
        <v>0</v>
      </c>
      <c r="AX577" s="172">
        <v>837</v>
      </c>
      <c r="AY577" s="114">
        <v>0</v>
      </c>
      <c r="AZ577" s="165">
        <v>0</v>
      </c>
      <c r="BA577" s="165">
        <v>0</v>
      </c>
      <c r="BB577" s="73"/>
    </row>
    <row r="578" spans="1:54">
      <c r="A578" t="s">
        <v>1423</v>
      </c>
      <c r="B578" s="33" t="s">
        <v>5138</v>
      </c>
      <c r="C578" s="33" t="s">
        <v>4378</v>
      </c>
      <c r="D578" s="122" t="s">
        <v>1256</v>
      </c>
      <c r="E578" s="33" t="s">
        <v>2665</v>
      </c>
      <c r="F578" s="1" t="s">
        <v>2665</v>
      </c>
      <c r="G578" s="1" t="s">
        <v>1367</v>
      </c>
      <c r="H578" s="1">
        <v>2642</v>
      </c>
      <c r="I578" s="1" t="s">
        <v>6468</v>
      </c>
      <c r="J578" s="1" t="e">
        <v>#VALUE!</v>
      </c>
      <c r="K578" s="1" t="s">
        <v>2927</v>
      </c>
      <c r="L578" s="176">
        <v>0</v>
      </c>
      <c r="M578" s="176">
        <v>0</v>
      </c>
      <c r="N578" s="68">
        <v>0</v>
      </c>
      <c r="O578" s="68">
        <v>0</v>
      </c>
      <c r="P578" s="68">
        <v>0</v>
      </c>
      <c r="Q578" s="68">
        <v>0</v>
      </c>
      <c r="R578" s="68">
        <v>0</v>
      </c>
      <c r="S578" s="68">
        <v>0</v>
      </c>
      <c r="T578" s="68">
        <v>0</v>
      </c>
      <c r="U578" s="68">
        <v>0</v>
      </c>
      <c r="V578" s="68">
        <v>0</v>
      </c>
      <c r="W578" s="68">
        <v>0</v>
      </c>
      <c r="X578" s="68">
        <v>0</v>
      </c>
      <c r="Y578" s="68">
        <v>0</v>
      </c>
      <c r="Z578" s="5">
        <v>0</v>
      </c>
      <c r="AA578" s="5">
        <v>0</v>
      </c>
      <c r="AB578" s="7">
        <v>0</v>
      </c>
      <c r="AC578" s="7">
        <v>0</v>
      </c>
      <c r="AD578" s="7">
        <v>0</v>
      </c>
      <c r="AE578" s="7">
        <v>0</v>
      </c>
      <c r="AF578" s="7">
        <v>0</v>
      </c>
      <c r="AG578" s="7">
        <v>0</v>
      </c>
      <c r="AH578" s="5">
        <v>7.5467316846626609E-2</v>
      </c>
      <c r="AI578" s="5">
        <v>-0.25002500250025717</v>
      </c>
      <c r="AJ578" s="7">
        <v>-0.17455768565363056</v>
      </c>
      <c r="AK578" s="84">
        <v>435</v>
      </c>
      <c r="AL578" s="7">
        <v>-0.17455768565363056</v>
      </c>
      <c r="AM578" s="18">
        <v>435</v>
      </c>
      <c r="AN578" s="18" t="s">
        <v>12734</v>
      </c>
      <c r="AO578" s="7">
        <v>7.7314063767477226</v>
      </c>
      <c r="AP578" s="7">
        <v>-7.9059640624013534</v>
      </c>
      <c r="AQ578" s="84">
        <v>435</v>
      </c>
      <c r="AR578" s="15">
        <v>0</v>
      </c>
      <c r="AS578" s="46">
        <v>-10.548096411672402</v>
      </c>
      <c r="AT578" s="20"/>
      <c r="AU578" s="20">
        <v>0</v>
      </c>
      <c r="AV578" s="46">
        <v>0</v>
      </c>
      <c r="AW578" s="114">
        <v>0</v>
      </c>
      <c r="AX578" s="172">
        <v>837</v>
      </c>
      <c r="AY578" s="114">
        <v>0</v>
      </c>
      <c r="AZ578" s="165">
        <v>0</v>
      </c>
      <c r="BA578" s="165">
        <v>0</v>
      </c>
      <c r="BB578" s="73"/>
    </row>
    <row r="579" spans="1:54">
      <c r="A579" s="185" t="s">
        <v>1430</v>
      </c>
      <c r="B579" s="1" t="s">
        <v>5142</v>
      </c>
      <c r="C579" s="1" t="s">
        <v>5143</v>
      </c>
      <c r="D579" s="122" t="s">
        <v>1002</v>
      </c>
      <c r="E579" s="1" t="s">
        <v>2665</v>
      </c>
      <c r="F579" s="1" t="s">
        <v>2665</v>
      </c>
      <c r="G579" s="1" t="s">
        <v>1367</v>
      </c>
      <c r="H579" s="1">
        <v>9303</v>
      </c>
      <c r="I579" s="1" t="s">
        <v>7565</v>
      </c>
      <c r="J579" s="1" t="e">
        <v>#VALUE!</v>
      </c>
      <c r="K579" s="1" t="s">
        <v>2932</v>
      </c>
      <c r="L579" s="176">
        <v>0</v>
      </c>
      <c r="M579" s="176">
        <v>0</v>
      </c>
      <c r="N579" s="68">
        <v>0</v>
      </c>
      <c r="O579" s="68">
        <v>0</v>
      </c>
      <c r="P579" s="68">
        <v>0</v>
      </c>
      <c r="Q579" s="68">
        <v>0</v>
      </c>
      <c r="R579" s="68">
        <v>0</v>
      </c>
      <c r="S579" s="68">
        <v>0</v>
      </c>
      <c r="T579" s="68">
        <v>0</v>
      </c>
      <c r="U579" s="68">
        <v>0</v>
      </c>
      <c r="V579" s="68">
        <v>0</v>
      </c>
      <c r="W579" s="68">
        <v>0</v>
      </c>
      <c r="X579" s="68">
        <v>0</v>
      </c>
      <c r="Y579" s="68">
        <v>0</v>
      </c>
      <c r="Z579" s="5">
        <v>0</v>
      </c>
      <c r="AA579" s="5">
        <v>0</v>
      </c>
      <c r="AB579" s="7">
        <v>0</v>
      </c>
      <c r="AC579" s="7">
        <v>0</v>
      </c>
      <c r="AD579" s="7">
        <v>0</v>
      </c>
      <c r="AE579" s="7">
        <v>0</v>
      </c>
      <c r="AF579" s="7">
        <v>0</v>
      </c>
      <c r="AG579" s="7">
        <v>0</v>
      </c>
      <c r="AH579" s="5">
        <v>7.5467316846626609E-2</v>
      </c>
      <c r="AI579" s="5">
        <v>-0.25002500250025717</v>
      </c>
      <c r="AJ579" s="7">
        <v>-0.17455768565363056</v>
      </c>
      <c r="AK579" s="84">
        <v>435</v>
      </c>
      <c r="AL579" s="7">
        <v>-0.17455768565363056</v>
      </c>
      <c r="AM579" s="18">
        <v>435</v>
      </c>
      <c r="AN579" s="18" t="s">
        <v>12734</v>
      </c>
      <c r="AO579" s="7">
        <v>7.7314063767477226</v>
      </c>
      <c r="AP579" s="7">
        <v>-7.9059640624013534</v>
      </c>
      <c r="AQ579" s="84">
        <v>435</v>
      </c>
      <c r="AR579" s="15">
        <v>0</v>
      </c>
      <c r="AS579" s="46">
        <v>-10.548096411672402</v>
      </c>
      <c r="AT579" s="20"/>
      <c r="AU579" s="20">
        <v>0</v>
      </c>
      <c r="AV579" s="46">
        <v>0</v>
      </c>
      <c r="AW579" s="114">
        <v>0</v>
      </c>
      <c r="AX579" s="172">
        <v>837</v>
      </c>
      <c r="AY579" s="114">
        <v>0</v>
      </c>
      <c r="AZ579" s="165">
        <v>0</v>
      </c>
      <c r="BA579" s="165">
        <v>0</v>
      </c>
      <c r="BB579" s="73"/>
    </row>
    <row r="580" spans="1:54">
      <c r="A580" s="185" t="s">
        <v>1433</v>
      </c>
      <c r="B580" s="33" t="s">
        <v>5145</v>
      </c>
      <c r="C580" s="33" t="s">
        <v>4327</v>
      </c>
      <c r="D580" s="122" t="s">
        <v>1137</v>
      </c>
      <c r="E580" s="33" t="s">
        <v>2665</v>
      </c>
      <c r="F580" s="1" t="s">
        <v>2665</v>
      </c>
      <c r="G580" s="1" t="s">
        <v>1367</v>
      </c>
      <c r="H580" s="1">
        <v>1650</v>
      </c>
      <c r="I580" s="1" t="s">
        <v>7284</v>
      </c>
      <c r="J580" s="1" t="e">
        <v>#VALUE!</v>
      </c>
      <c r="K580" s="1" t="s">
        <v>5732</v>
      </c>
      <c r="L580" s="176">
        <v>0</v>
      </c>
      <c r="M580" s="176">
        <v>0</v>
      </c>
      <c r="N580" s="68">
        <v>0</v>
      </c>
      <c r="O580" s="68">
        <v>0</v>
      </c>
      <c r="P580" s="68">
        <v>0</v>
      </c>
      <c r="Q580" s="68">
        <v>0</v>
      </c>
      <c r="R580" s="68">
        <v>0</v>
      </c>
      <c r="S580" s="68">
        <v>0</v>
      </c>
      <c r="T580" s="68">
        <v>0</v>
      </c>
      <c r="U580" s="68">
        <v>0</v>
      </c>
      <c r="V580" s="68">
        <v>0</v>
      </c>
      <c r="W580" s="68">
        <v>0</v>
      </c>
      <c r="X580" s="68">
        <v>0</v>
      </c>
      <c r="Y580" s="68">
        <v>0</v>
      </c>
      <c r="Z580" s="5">
        <v>0</v>
      </c>
      <c r="AA580" s="5">
        <v>0</v>
      </c>
      <c r="AB580" s="7">
        <v>0</v>
      </c>
      <c r="AC580" s="7">
        <v>0</v>
      </c>
      <c r="AD580" s="7">
        <v>0</v>
      </c>
      <c r="AE580" s="7">
        <v>0</v>
      </c>
      <c r="AF580" s="7">
        <v>0</v>
      </c>
      <c r="AG580" s="7">
        <v>0</v>
      </c>
      <c r="AH580" s="5">
        <v>7.5467316846626609E-2</v>
      </c>
      <c r="AI580" s="5">
        <v>-0.25002500250025717</v>
      </c>
      <c r="AJ580" s="7">
        <v>-0.17455768565363056</v>
      </c>
      <c r="AK580" s="84">
        <v>435</v>
      </c>
      <c r="AL580" s="7">
        <v>-0.17455768565363056</v>
      </c>
      <c r="AM580" s="18">
        <v>435</v>
      </c>
      <c r="AN580" s="18" t="s">
        <v>12734</v>
      </c>
      <c r="AO580" s="7">
        <v>7.7314063767477226</v>
      </c>
      <c r="AP580" s="7">
        <v>-7.9059640624013534</v>
      </c>
      <c r="AQ580" s="84">
        <v>435</v>
      </c>
      <c r="AR580" s="15">
        <v>0</v>
      </c>
      <c r="AS580" s="46">
        <v>-10.548096411672402</v>
      </c>
      <c r="AT580" s="20"/>
      <c r="AU580" s="20">
        <v>0</v>
      </c>
      <c r="AV580" s="46">
        <v>0</v>
      </c>
      <c r="AW580" s="114">
        <v>0</v>
      </c>
      <c r="AX580" s="172">
        <v>837</v>
      </c>
      <c r="AY580" s="114">
        <v>0</v>
      </c>
      <c r="AZ580" s="165">
        <v>0</v>
      </c>
      <c r="BA580" s="165">
        <v>0</v>
      </c>
      <c r="BB580" s="73"/>
    </row>
    <row r="581" spans="1:54">
      <c r="A581" t="s">
        <v>1436</v>
      </c>
      <c r="B581" s="33" t="s">
        <v>5146</v>
      </c>
      <c r="C581" s="33" t="s">
        <v>5147</v>
      </c>
      <c r="D581" s="122" t="s">
        <v>1150</v>
      </c>
      <c r="E581" s="33" t="s">
        <v>2665</v>
      </c>
      <c r="F581" s="1" t="s">
        <v>2665</v>
      </c>
      <c r="G581" s="1" t="s">
        <v>1367</v>
      </c>
      <c r="H581" s="1">
        <v>9736</v>
      </c>
      <c r="I581" s="1" t="s">
        <v>7506</v>
      </c>
      <c r="J581" s="1" t="e">
        <v>#VALUE!</v>
      </c>
      <c r="K581" s="1" t="s">
        <v>2935</v>
      </c>
      <c r="L581" s="176">
        <v>0</v>
      </c>
      <c r="M581" s="176">
        <v>0</v>
      </c>
      <c r="N581" s="68">
        <v>0</v>
      </c>
      <c r="O581" s="68">
        <v>0</v>
      </c>
      <c r="P581" s="68">
        <v>0</v>
      </c>
      <c r="Q581" s="68">
        <v>0</v>
      </c>
      <c r="R581" s="68">
        <v>0</v>
      </c>
      <c r="S581" s="68">
        <v>0</v>
      </c>
      <c r="T581" s="68">
        <v>0</v>
      </c>
      <c r="U581" s="68">
        <v>0</v>
      </c>
      <c r="V581" s="68">
        <v>0</v>
      </c>
      <c r="W581" s="68">
        <v>0</v>
      </c>
      <c r="X581" s="68">
        <v>0</v>
      </c>
      <c r="Y581" s="68">
        <v>0</v>
      </c>
      <c r="Z581" s="5">
        <v>0</v>
      </c>
      <c r="AA581" s="5">
        <v>0</v>
      </c>
      <c r="AB581" s="7">
        <v>0</v>
      </c>
      <c r="AC581" s="7">
        <v>0</v>
      </c>
      <c r="AD581" s="7">
        <v>0</v>
      </c>
      <c r="AE581" s="7">
        <v>0</v>
      </c>
      <c r="AF581" s="7">
        <v>0</v>
      </c>
      <c r="AG581" s="7">
        <v>0</v>
      </c>
      <c r="AH581" s="5">
        <v>7.5467316846626609E-2</v>
      </c>
      <c r="AI581" s="5">
        <v>-0.25002500250025717</v>
      </c>
      <c r="AJ581" s="7">
        <v>-0.17455768565363056</v>
      </c>
      <c r="AK581" s="84">
        <v>435</v>
      </c>
      <c r="AL581" s="7">
        <v>-0.17455768565363056</v>
      </c>
      <c r="AM581" s="18">
        <v>435</v>
      </c>
      <c r="AN581" s="18" t="s">
        <v>12734</v>
      </c>
      <c r="AO581" s="7">
        <v>7.7314063767477226</v>
      </c>
      <c r="AP581" s="7">
        <v>-7.9059640624013534</v>
      </c>
      <c r="AQ581" s="84">
        <v>435</v>
      </c>
      <c r="AR581" s="15">
        <v>0</v>
      </c>
      <c r="AS581" s="46">
        <v>-10.548096411672402</v>
      </c>
      <c r="AT581" s="20"/>
      <c r="AU581" s="20">
        <v>0</v>
      </c>
      <c r="AV581" s="46">
        <v>0</v>
      </c>
      <c r="AW581" s="114">
        <v>0</v>
      </c>
      <c r="AX581" s="172">
        <v>837</v>
      </c>
      <c r="AY581" s="114">
        <v>0</v>
      </c>
      <c r="AZ581" s="165">
        <v>0</v>
      </c>
      <c r="BA581" s="165">
        <v>0</v>
      </c>
      <c r="BB581" s="73"/>
    </row>
    <row r="582" spans="1:54">
      <c r="A582" s="119" t="s">
        <v>1440</v>
      </c>
      <c r="B582" s="33" t="s">
        <v>4460</v>
      </c>
      <c r="C582" s="33" t="s">
        <v>4378</v>
      </c>
      <c r="D582" s="122" t="s">
        <v>1212</v>
      </c>
      <c r="E582" s="33" t="s">
        <v>2665</v>
      </c>
      <c r="F582" s="115" t="s">
        <v>2665</v>
      </c>
      <c r="G582" s="1" t="s">
        <v>1367</v>
      </c>
      <c r="H582" s="115">
        <v>6176</v>
      </c>
      <c r="I582" s="115" t="s">
        <v>6810</v>
      </c>
      <c r="J582" s="115" t="e">
        <v>#VALUE!</v>
      </c>
      <c r="K582" s="115" t="s">
        <v>2940</v>
      </c>
      <c r="L582" s="178">
        <v>0</v>
      </c>
      <c r="M582" s="178">
        <v>0</v>
      </c>
      <c r="N582" s="116">
        <v>0</v>
      </c>
      <c r="O582" s="116">
        <v>0</v>
      </c>
      <c r="P582" s="116">
        <v>0</v>
      </c>
      <c r="Q582" s="116">
        <v>0</v>
      </c>
      <c r="R582" s="116">
        <v>0</v>
      </c>
      <c r="S582" s="116">
        <v>0</v>
      </c>
      <c r="T582" s="116">
        <v>0</v>
      </c>
      <c r="U582" s="116">
        <v>0</v>
      </c>
      <c r="V582" s="116">
        <v>0</v>
      </c>
      <c r="W582" s="116">
        <v>0</v>
      </c>
      <c r="X582" s="116">
        <v>0</v>
      </c>
      <c r="Y582" s="116">
        <v>0</v>
      </c>
      <c r="Z582" s="117">
        <v>0</v>
      </c>
      <c r="AA582" s="117">
        <v>0</v>
      </c>
      <c r="AB582" s="117">
        <v>0</v>
      </c>
      <c r="AC582" s="117">
        <v>0</v>
      </c>
      <c r="AD582" s="117">
        <v>0</v>
      </c>
      <c r="AE582" s="117">
        <v>0</v>
      </c>
      <c r="AF582" s="117">
        <v>0</v>
      </c>
      <c r="AG582" s="117">
        <v>0</v>
      </c>
      <c r="AH582" s="117">
        <v>7.5467316846626609E-2</v>
      </c>
      <c r="AI582" s="117">
        <v>-0.25002500250025717</v>
      </c>
      <c r="AJ582" s="117">
        <v>-0.17455768565363056</v>
      </c>
      <c r="AK582" s="116">
        <v>435</v>
      </c>
      <c r="AL582" s="117">
        <v>-0.17455768565363056</v>
      </c>
      <c r="AM582" s="120">
        <v>435</v>
      </c>
      <c r="AN582" s="120" t="s">
        <v>12734</v>
      </c>
      <c r="AO582" s="34">
        <v>7.7314063767477226</v>
      </c>
      <c r="AP582" s="117">
        <v>-7.9059640624013534</v>
      </c>
      <c r="AQ582" s="116">
        <v>435</v>
      </c>
      <c r="AR582" s="117">
        <v>0</v>
      </c>
      <c r="AS582" s="118">
        <v>-10.548096411672402</v>
      </c>
      <c r="AT582" s="117"/>
      <c r="AU582" s="117">
        <v>0</v>
      </c>
      <c r="AV582" s="118">
        <v>0</v>
      </c>
      <c r="AW582" s="121">
        <v>0</v>
      </c>
      <c r="AX582" s="173">
        <v>837</v>
      </c>
      <c r="AY582" s="121">
        <v>0</v>
      </c>
      <c r="AZ582" s="166">
        <v>0</v>
      </c>
      <c r="BA582" s="166">
        <v>0</v>
      </c>
      <c r="BB582" s="121"/>
    </row>
    <row r="583" spans="1:54">
      <c r="A583" s="119" t="s">
        <v>1443</v>
      </c>
      <c r="B583" s="33" t="s">
        <v>5149</v>
      </c>
      <c r="C583" s="33" t="s">
        <v>4459</v>
      </c>
      <c r="D583" s="122" t="s">
        <v>729</v>
      </c>
      <c r="E583" s="33" t="s">
        <v>2665</v>
      </c>
      <c r="F583" s="115" t="s">
        <v>2665</v>
      </c>
      <c r="G583" s="1" t="s">
        <v>1367</v>
      </c>
      <c r="H583" s="115">
        <v>718</v>
      </c>
      <c r="I583" s="115" t="s">
        <v>7370</v>
      </c>
      <c r="J583" s="115" t="e">
        <v>#VALUE!</v>
      </c>
      <c r="K583" s="115" t="s">
        <v>2942</v>
      </c>
      <c r="L583" s="178">
        <v>0</v>
      </c>
      <c r="M583" s="178">
        <v>0</v>
      </c>
      <c r="N583" s="116">
        <v>0</v>
      </c>
      <c r="O583" s="116">
        <v>0</v>
      </c>
      <c r="P583" s="116">
        <v>0</v>
      </c>
      <c r="Q583" s="116">
        <v>0</v>
      </c>
      <c r="R583" s="116">
        <v>0</v>
      </c>
      <c r="S583" s="116">
        <v>0</v>
      </c>
      <c r="T583" s="116">
        <v>0</v>
      </c>
      <c r="U583" s="116">
        <v>0</v>
      </c>
      <c r="V583" s="116">
        <v>0</v>
      </c>
      <c r="W583" s="116">
        <v>0</v>
      </c>
      <c r="X583" s="116">
        <v>0</v>
      </c>
      <c r="Y583" s="116">
        <v>0</v>
      </c>
      <c r="Z583" s="117">
        <v>0</v>
      </c>
      <c r="AA583" s="117">
        <v>0</v>
      </c>
      <c r="AB583" s="117">
        <v>0</v>
      </c>
      <c r="AC583" s="117">
        <v>0</v>
      </c>
      <c r="AD583" s="117">
        <v>0</v>
      </c>
      <c r="AE583" s="117">
        <v>0</v>
      </c>
      <c r="AF583" s="117">
        <v>0</v>
      </c>
      <c r="AG583" s="117">
        <v>0</v>
      </c>
      <c r="AH583" s="117">
        <v>7.5467316846626609E-2</v>
      </c>
      <c r="AI583" s="117">
        <v>-0.25002500250025717</v>
      </c>
      <c r="AJ583" s="117">
        <v>-0.17455768565363056</v>
      </c>
      <c r="AK583" s="116">
        <v>435</v>
      </c>
      <c r="AL583" s="117">
        <v>-0.17455768565363056</v>
      </c>
      <c r="AM583" s="120">
        <v>435</v>
      </c>
      <c r="AN583" s="120" t="s">
        <v>12734</v>
      </c>
      <c r="AO583" s="34">
        <v>7.7314063767477226</v>
      </c>
      <c r="AP583" s="117">
        <v>-7.9059640624013534</v>
      </c>
      <c r="AQ583" s="116">
        <v>435</v>
      </c>
      <c r="AR583" s="117">
        <v>0</v>
      </c>
      <c r="AS583" s="118">
        <v>-10.548096411672402</v>
      </c>
      <c r="AT583" s="117"/>
      <c r="AU583" s="117">
        <v>0</v>
      </c>
      <c r="AV583" s="118">
        <v>0</v>
      </c>
      <c r="AW583" s="121">
        <v>0</v>
      </c>
      <c r="AX583" s="173">
        <v>837</v>
      </c>
      <c r="AY583" s="121">
        <v>0</v>
      </c>
      <c r="AZ583" s="166">
        <v>0</v>
      </c>
      <c r="BA583" s="166">
        <v>0</v>
      </c>
      <c r="BB583" s="121"/>
    </row>
    <row r="584" spans="1:54">
      <c r="A584" t="s">
        <v>1445</v>
      </c>
      <c r="B584" s="33" t="s">
        <v>5150</v>
      </c>
      <c r="C584" s="33" t="s">
        <v>4034</v>
      </c>
      <c r="D584" s="122" t="s">
        <v>1035</v>
      </c>
      <c r="E584" s="33" t="s">
        <v>2665</v>
      </c>
      <c r="F584" s="1" t="s">
        <v>2665</v>
      </c>
      <c r="G584" s="1" t="s">
        <v>1367</v>
      </c>
      <c r="H584" s="1">
        <v>7115</v>
      </c>
      <c r="I584" s="1" t="s">
        <v>7163</v>
      </c>
      <c r="J584" s="1" t="e">
        <v>#VALUE!</v>
      </c>
      <c r="K584" s="1" t="s">
        <v>5737</v>
      </c>
      <c r="L584" s="176">
        <v>0</v>
      </c>
      <c r="M584" s="176">
        <v>0</v>
      </c>
      <c r="N584" s="68">
        <v>0</v>
      </c>
      <c r="O584" s="68">
        <v>0</v>
      </c>
      <c r="P584" s="68">
        <v>0</v>
      </c>
      <c r="Q584" s="68">
        <v>0</v>
      </c>
      <c r="R584" s="68">
        <v>0</v>
      </c>
      <c r="S584" s="68">
        <v>0</v>
      </c>
      <c r="T584" s="68">
        <v>0</v>
      </c>
      <c r="U584" s="68">
        <v>0</v>
      </c>
      <c r="V584" s="68">
        <v>0</v>
      </c>
      <c r="W584" s="68">
        <v>0</v>
      </c>
      <c r="X584" s="68">
        <v>0</v>
      </c>
      <c r="Y584" s="68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7.5467316846626609E-2</v>
      </c>
      <c r="AI584" s="5">
        <v>-0.25002500250025717</v>
      </c>
      <c r="AJ584" s="5">
        <v>-0.17455768565363056</v>
      </c>
      <c r="AK584" s="68">
        <v>435</v>
      </c>
      <c r="AL584" s="5">
        <v>-0.17455768565363056</v>
      </c>
      <c r="AM584" s="17">
        <v>435</v>
      </c>
      <c r="AN584" s="17" t="s">
        <v>12734</v>
      </c>
      <c r="AO584" s="5">
        <v>7.7314063767477226</v>
      </c>
      <c r="AP584" s="5">
        <v>-7.9059640624013534</v>
      </c>
      <c r="AQ584" s="68">
        <v>435</v>
      </c>
      <c r="AR584" s="14">
        <v>0</v>
      </c>
      <c r="AS584" s="42">
        <v>-10.548096411672402</v>
      </c>
      <c r="AT584" s="19"/>
      <c r="AU584" s="19">
        <v>0</v>
      </c>
      <c r="AV584" s="42">
        <v>0</v>
      </c>
      <c r="AW584" s="114">
        <v>0</v>
      </c>
      <c r="AX584" s="172">
        <v>837</v>
      </c>
      <c r="AY584" s="114">
        <v>0</v>
      </c>
      <c r="AZ584" s="165">
        <v>0</v>
      </c>
      <c r="BA584" s="165">
        <v>0</v>
      </c>
      <c r="BB584" s="73"/>
    </row>
    <row r="585" spans="1:54">
      <c r="A585" s="185" t="s">
        <v>1449</v>
      </c>
      <c r="B585" s="33" t="s">
        <v>4483</v>
      </c>
      <c r="C585" s="33" t="s">
        <v>4378</v>
      </c>
      <c r="D585" s="122" t="s">
        <v>1005</v>
      </c>
      <c r="E585" s="33" t="s">
        <v>2665</v>
      </c>
      <c r="F585" s="1" t="s">
        <v>2665</v>
      </c>
      <c r="G585" s="1" t="s">
        <v>1367</v>
      </c>
      <c r="H585" s="1">
        <v>8718</v>
      </c>
      <c r="I585" s="1" t="s">
        <v>6349</v>
      </c>
      <c r="J585" s="1" t="e">
        <v>#VALUE!</v>
      </c>
      <c r="K585" s="1" t="s">
        <v>2946</v>
      </c>
      <c r="L585" s="176">
        <v>0</v>
      </c>
      <c r="M585" s="176">
        <v>0</v>
      </c>
      <c r="N585" s="68">
        <v>0</v>
      </c>
      <c r="O585" s="68">
        <v>0</v>
      </c>
      <c r="P585" s="68">
        <v>0</v>
      </c>
      <c r="Q585" s="68">
        <v>0</v>
      </c>
      <c r="R585" s="68">
        <v>0</v>
      </c>
      <c r="S585" s="68">
        <v>0</v>
      </c>
      <c r="T585" s="68">
        <v>0</v>
      </c>
      <c r="U585" s="68">
        <v>0</v>
      </c>
      <c r="V585" s="68">
        <v>0</v>
      </c>
      <c r="W585" s="68">
        <v>0</v>
      </c>
      <c r="X585" s="68">
        <v>0</v>
      </c>
      <c r="Y585" s="68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7.5467316846626609E-2</v>
      </c>
      <c r="AI585" s="5">
        <v>-0.25002500250025717</v>
      </c>
      <c r="AJ585" s="5">
        <v>-0.17455768565363056</v>
      </c>
      <c r="AK585" s="68">
        <v>435</v>
      </c>
      <c r="AL585" s="5">
        <v>-0.17455768565363056</v>
      </c>
      <c r="AM585" s="17">
        <v>435</v>
      </c>
      <c r="AN585" s="17" t="s">
        <v>12734</v>
      </c>
      <c r="AO585" s="5">
        <v>7.7314063767477226</v>
      </c>
      <c r="AP585" s="5">
        <v>-7.9059640624013534</v>
      </c>
      <c r="AQ585" s="68">
        <v>435</v>
      </c>
      <c r="AR585" s="14">
        <v>0</v>
      </c>
      <c r="AS585" s="42">
        <v>-10.548096411672402</v>
      </c>
      <c r="AT585" s="19"/>
      <c r="AU585" s="19">
        <v>0</v>
      </c>
      <c r="AV585" s="42">
        <v>0</v>
      </c>
      <c r="AW585" s="114">
        <v>0</v>
      </c>
      <c r="AX585" s="172">
        <v>837</v>
      </c>
      <c r="AY585" s="114">
        <v>0</v>
      </c>
      <c r="AZ585" s="165">
        <v>0</v>
      </c>
      <c r="BA585" s="165">
        <v>0</v>
      </c>
      <c r="BB585" s="73"/>
    </row>
    <row r="586" spans="1:54">
      <c r="A586" s="185" t="s">
        <v>1454</v>
      </c>
      <c r="B586" s="33" t="s">
        <v>5154</v>
      </c>
      <c r="C586" s="33" t="s">
        <v>3942</v>
      </c>
      <c r="D586" s="122" t="s">
        <v>909</v>
      </c>
      <c r="E586" s="33" t="s">
        <v>2665</v>
      </c>
      <c r="F586" s="1" t="s">
        <v>2665</v>
      </c>
      <c r="G586" s="1" t="s">
        <v>1367</v>
      </c>
      <c r="H586" s="1">
        <v>46</v>
      </c>
      <c r="I586" s="1" t="s">
        <v>6791</v>
      </c>
      <c r="J586" s="1" t="e">
        <v>#VALUE!</v>
      </c>
      <c r="K586" s="1" t="s">
        <v>5741</v>
      </c>
      <c r="L586" s="176">
        <v>0</v>
      </c>
      <c r="M586" s="176">
        <v>0</v>
      </c>
      <c r="N586" s="68">
        <v>0</v>
      </c>
      <c r="O586" s="68">
        <v>0</v>
      </c>
      <c r="P586" s="68">
        <v>0</v>
      </c>
      <c r="Q586" s="68">
        <v>0</v>
      </c>
      <c r="R586" s="68">
        <v>0</v>
      </c>
      <c r="S586" s="68">
        <v>0</v>
      </c>
      <c r="T586" s="68">
        <v>0</v>
      </c>
      <c r="U586" s="68">
        <v>0</v>
      </c>
      <c r="V586" s="68">
        <v>0</v>
      </c>
      <c r="W586" s="68">
        <v>0</v>
      </c>
      <c r="X586" s="68">
        <v>0</v>
      </c>
      <c r="Y586" s="68">
        <v>0</v>
      </c>
      <c r="Z586" s="5">
        <v>0</v>
      </c>
      <c r="AA586" s="5">
        <v>0</v>
      </c>
      <c r="AB586" s="7">
        <v>0</v>
      </c>
      <c r="AC586" s="7">
        <v>0</v>
      </c>
      <c r="AD586" s="7">
        <v>0</v>
      </c>
      <c r="AE586" s="7">
        <v>0</v>
      </c>
      <c r="AF586" s="7">
        <v>0</v>
      </c>
      <c r="AG586" s="7">
        <v>0</v>
      </c>
      <c r="AH586" s="5">
        <v>7.5467316846626609E-2</v>
      </c>
      <c r="AI586" s="5">
        <v>-0.25002500250025717</v>
      </c>
      <c r="AJ586" s="7">
        <v>-0.17455768565363056</v>
      </c>
      <c r="AK586" s="84">
        <v>435</v>
      </c>
      <c r="AL586" s="7">
        <v>-0.17455768565363056</v>
      </c>
      <c r="AM586" s="18">
        <v>435</v>
      </c>
      <c r="AN586" s="18" t="s">
        <v>12734</v>
      </c>
      <c r="AO586" s="7">
        <v>7.7314063767477226</v>
      </c>
      <c r="AP586" s="7">
        <v>-7.9059640624013534</v>
      </c>
      <c r="AQ586" s="84">
        <v>435</v>
      </c>
      <c r="AR586" s="15">
        <v>0</v>
      </c>
      <c r="AS586" s="46">
        <v>-10.548096411672402</v>
      </c>
      <c r="AT586" s="20"/>
      <c r="AU586" s="20">
        <v>0</v>
      </c>
      <c r="AV586" s="46">
        <v>0</v>
      </c>
      <c r="AW586" s="114">
        <v>0</v>
      </c>
      <c r="AX586" s="172">
        <v>837</v>
      </c>
      <c r="AY586" s="114">
        <v>0</v>
      </c>
      <c r="AZ586" s="165">
        <v>0</v>
      </c>
      <c r="BA586" s="165">
        <v>0</v>
      </c>
      <c r="BB586" s="73"/>
    </row>
    <row r="587" spans="1:54">
      <c r="A587" t="s">
        <v>1462</v>
      </c>
      <c r="B587" s="33" t="s">
        <v>5157</v>
      </c>
      <c r="C587" s="33" t="s">
        <v>4752</v>
      </c>
      <c r="D587" s="122" t="s">
        <v>1036</v>
      </c>
      <c r="E587" s="33" t="s">
        <v>2665</v>
      </c>
      <c r="F587" s="1" t="s">
        <v>2665</v>
      </c>
      <c r="G587" s="1" t="s">
        <v>1367</v>
      </c>
      <c r="H587" s="1">
        <v>9258</v>
      </c>
      <c r="I587" s="1" t="s">
        <v>6460</v>
      </c>
      <c r="J587" s="1" t="e">
        <v>#VALUE!</v>
      </c>
      <c r="K587" s="1" t="s">
        <v>5743</v>
      </c>
      <c r="L587" s="176">
        <v>0</v>
      </c>
      <c r="M587" s="176">
        <v>0</v>
      </c>
      <c r="N587" s="68">
        <v>0</v>
      </c>
      <c r="O587" s="68">
        <v>0</v>
      </c>
      <c r="P587" s="68">
        <v>0</v>
      </c>
      <c r="Q587" s="68">
        <v>0</v>
      </c>
      <c r="R587" s="68">
        <v>0</v>
      </c>
      <c r="S587" s="68">
        <v>0</v>
      </c>
      <c r="T587" s="68">
        <v>0</v>
      </c>
      <c r="U587" s="68">
        <v>0</v>
      </c>
      <c r="V587" s="68">
        <v>0</v>
      </c>
      <c r="W587" s="68">
        <v>0</v>
      </c>
      <c r="X587" s="68">
        <v>0</v>
      </c>
      <c r="Y587" s="68">
        <v>0</v>
      </c>
      <c r="Z587" s="5">
        <v>0</v>
      </c>
      <c r="AA587" s="5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5">
        <v>7.5467316846626609E-2</v>
      </c>
      <c r="AI587" s="5">
        <v>-0.25002500250025717</v>
      </c>
      <c r="AJ587" s="36">
        <v>-0.17455768565363056</v>
      </c>
      <c r="AK587" s="107">
        <v>435</v>
      </c>
      <c r="AL587" s="36">
        <v>-0.17455768565363056</v>
      </c>
      <c r="AM587" s="37">
        <v>435</v>
      </c>
      <c r="AN587" s="37" t="s">
        <v>12734</v>
      </c>
      <c r="AO587" s="36">
        <v>7.7314063767477226</v>
      </c>
      <c r="AP587" s="36">
        <v>-7.9059640624013534</v>
      </c>
      <c r="AQ587" s="107">
        <v>435</v>
      </c>
      <c r="AR587" s="36">
        <v>0</v>
      </c>
      <c r="AS587" s="45">
        <v>-10.548096411672402</v>
      </c>
      <c r="AT587" s="36"/>
      <c r="AU587" s="36">
        <v>0</v>
      </c>
      <c r="AV587" s="45">
        <v>0</v>
      </c>
      <c r="AW587" s="114">
        <v>0</v>
      </c>
      <c r="AX587" s="172">
        <v>837</v>
      </c>
      <c r="AY587" s="114">
        <v>0</v>
      </c>
      <c r="AZ587" s="165">
        <v>0</v>
      </c>
      <c r="BA587" s="165">
        <v>0</v>
      </c>
      <c r="BB587" s="73"/>
    </row>
    <row r="588" spans="1:54">
      <c r="A588" t="s">
        <v>1463</v>
      </c>
      <c r="B588" s="33" t="s">
        <v>5158</v>
      </c>
      <c r="C588" s="33" t="s">
        <v>4008</v>
      </c>
      <c r="D588" s="122" t="s">
        <v>814</v>
      </c>
      <c r="E588" s="33" t="s">
        <v>2665</v>
      </c>
      <c r="F588" s="1" t="s">
        <v>2665</v>
      </c>
      <c r="G588" s="1" t="s">
        <v>1367</v>
      </c>
      <c r="H588" s="1">
        <v>510</v>
      </c>
      <c r="I588" s="1" t="s">
        <v>7516</v>
      </c>
      <c r="J588" s="1" t="e">
        <v>#VALUE!</v>
      </c>
      <c r="K588" s="1" t="s">
        <v>5744</v>
      </c>
      <c r="L588" s="176">
        <v>0</v>
      </c>
      <c r="M588" s="176">
        <v>0</v>
      </c>
      <c r="N588" s="68">
        <v>0</v>
      </c>
      <c r="O588" s="68">
        <v>0</v>
      </c>
      <c r="P588" s="68">
        <v>0</v>
      </c>
      <c r="Q588" s="68">
        <v>0</v>
      </c>
      <c r="R588" s="68">
        <v>0</v>
      </c>
      <c r="S588" s="68">
        <v>0</v>
      </c>
      <c r="T588" s="68">
        <v>0</v>
      </c>
      <c r="U588" s="68">
        <v>0</v>
      </c>
      <c r="V588" s="68">
        <v>0</v>
      </c>
      <c r="W588" s="68">
        <v>0</v>
      </c>
      <c r="X588" s="68">
        <v>0</v>
      </c>
      <c r="Y588" s="68">
        <v>0</v>
      </c>
      <c r="Z588" s="5">
        <v>0</v>
      </c>
      <c r="AA588" s="5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5">
        <v>7.5467316846626609E-2</v>
      </c>
      <c r="AI588" s="5">
        <v>-0.25002500250025717</v>
      </c>
      <c r="AJ588" s="36">
        <v>-0.17455768565363056</v>
      </c>
      <c r="AK588" s="107">
        <v>435</v>
      </c>
      <c r="AL588" s="36">
        <v>-0.17455768565363056</v>
      </c>
      <c r="AM588" s="37">
        <v>435</v>
      </c>
      <c r="AN588" s="37" t="s">
        <v>12734</v>
      </c>
      <c r="AO588" s="36">
        <v>7.7314063767477226</v>
      </c>
      <c r="AP588" s="36">
        <v>-7.9059640624013534</v>
      </c>
      <c r="AQ588" s="107">
        <v>435</v>
      </c>
      <c r="AR588" s="36">
        <v>0</v>
      </c>
      <c r="AS588" s="45">
        <v>-10.548096411672402</v>
      </c>
      <c r="AT588" s="36"/>
      <c r="AU588" s="36">
        <v>0</v>
      </c>
      <c r="AV588" s="45">
        <v>0</v>
      </c>
      <c r="AW588" s="114">
        <v>0</v>
      </c>
      <c r="AX588" s="172">
        <v>837</v>
      </c>
      <c r="AY588" s="114">
        <v>0</v>
      </c>
      <c r="AZ588" s="165">
        <v>0</v>
      </c>
      <c r="BA588" s="165">
        <v>0</v>
      </c>
      <c r="BB588" s="73"/>
    </row>
    <row r="589" spans="1:54">
      <c r="A589" s="221" t="s">
        <v>1465</v>
      </c>
      <c r="B589" s="1" t="s">
        <v>5159</v>
      </c>
      <c r="C589" s="1" t="s">
        <v>4495</v>
      </c>
      <c r="D589" s="122" t="s">
        <v>1061</v>
      </c>
      <c r="E589" s="1" t="s">
        <v>2665</v>
      </c>
      <c r="F589" s="1" t="s">
        <v>2665</v>
      </c>
      <c r="G589" s="1" t="s">
        <v>1367</v>
      </c>
      <c r="H589" s="225">
        <v>126</v>
      </c>
      <c r="I589" s="225" t="s">
        <v>6864</v>
      </c>
      <c r="J589" s="261" t="e">
        <v>#VALUE!</v>
      </c>
      <c r="K589" s="261" t="s">
        <v>2956</v>
      </c>
      <c r="L589" s="177">
        <v>0</v>
      </c>
      <c r="M589" s="177">
        <v>0</v>
      </c>
      <c r="N589" s="230">
        <v>0</v>
      </c>
      <c r="O589" s="97">
        <v>0</v>
      </c>
      <c r="P589" s="97">
        <v>0</v>
      </c>
      <c r="Q589" s="230">
        <v>0</v>
      </c>
      <c r="R589" s="97">
        <v>0</v>
      </c>
      <c r="S589" s="97">
        <v>0</v>
      </c>
      <c r="T589" s="230">
        <v>0</v>
      </c>
      <c r="U589" s="230">
        <v>0</v>
      </c>
      <c r="V589" s="230">
        <v>0</v>
      </c>
      <c r="W589" s="230">
        <v>0</v>
      </c>
      <c r="X589" s="230">
        <v>0</v>
      </c>
      <c r="Y589" s="230">
        <v>0</v>
      </c>
      <c r="Z589" s="233">
        <v>0</v>
      </c>
      <c r="AA589" s="233">
        <v>0</v>
      </c>
      <c r="AB589" s="246">
        <v>0</v>
      </c>
      <c r="AC589" s="234">
        <v>0</v>
      </c>
      <c r="AD589" s="246">
        <v>0</v>
      </c>
      <c r="AE589" s="234">
        <v>0</v>
      </c>
      <c r="AF589" s="234">
        <v>0</v>
      </c>
      <c r="AG589" s="246">
        <v>0</v>
      </c>
      <c r="AH589" s="233">
        <v>7.5467316846626609E-2</v>
      </c>
      <c r="AI589" s="233">
        <v>-0.25002500250025717</v>
      </c>
      <c r="AJ589" s="258">
        <v>-0.17455768565363056</v>
      </c>
      <c r="AK589" s="238">
        <v>435</v>
      </c>
      <c r="AL589" s="239">
        <v>-0.17455768565363056</v>
      </c>
      <c r="AM589" s="272">
        <v>435</v>
      </c>
      <c r="AN589" s="242" t="s">
        <v>12734</v>
      </c>
      <c r="AO589" s="246">
        <v>7.7314063767477226</v>
      </c>
      <c r="AP589" s="246">
        <v>-7.9059640624013534</v>
      </c>
      <c r="AQ589" s="248">
        <v>435</v>
      </c>
      <c r="AR589" s="246">
        <v>0</v>
      </c>
      <c r="AS589" s="259">
        <v>-10.548096411672402</v>
      </c>
      <c r="AT589" s="246"/>
      <c r="AU589" s="246">
        <v>0</v>
      </c>
      <c r="AV589" s="250">
        <v>0</v>
      </c>
      <c r="AW589" s="289">
        <v>0</v>
      </c>
      <c r="AX589" s="291">
        <v>837</v>
      </c>
      <c r="AY589" s="292">
        <v>0</v>
      </c>
      <c r="AZ589" s="293">
        <v>0</v>
      </c>
      <c r="BA589" s="293">
        <v>0</v>
      </c>
      <c r="BB589" s="289"/>
    </row>
    <row r="590" spans="1:54">
      <c r="A590" t="s">
        <v>7038</v>
      </c>
      <c r="B590" s="33" t="s">
        <v>7040</v>
      </c>
      <c r="C590" s="33" t="s">
        <v>4943</v>
      </c>
      <c r="D590" s="122" t="s">
        <v>7039</v>
      </c>
      <c r="E590" s="33" t="s">
        <v>2665</v>
      </c>
      <c r="F590" s="1" t="s">
        <v>2665</v>
      </c>
      <c r="G590" s="1" t="s">
        <v>1367</v>
      </c>
      <c r="H590" s="1">
        <v>11471</v>
      </c>
      <c r="I590" s="1" t="s">
        <v>7041</v>
      </c>
      <c r="J590" s="1" t="e">
        <v>#VALUE!</v>
      </c>
      <c r="K590" s="1" t="s">
        <v>7042</v>
      </c>
      <c r="L590" s="176">
        <v>0</v>
      </c>
      <c r="M590" s="176">
        <v>0</v>
      </c>
      <c r="N590" s="68">
        <v>0</v>
      </c>
      <c r="O590" s="68">
        <v>0</v>
      </c>
      <c r="P590" s="68">
        <v>0</v>
      </c>
      <c r="Q590" s="68">
        <v>0</v>
      </c>
      <c r="R590" s="68">
        <v>0</v>
      </c>
      <c r="S590" s="68">
        <v>0</v>
      </c>
      <c r="T590" s="68">
        <v>0</v>
      </c>
      <c r="U590" s="68">
        <v>0</v>
      </c>
      <c r="V590" s="68">
        <v>0</v>
      </c>
      <c r="W590" s="68">
        <v>0</v>
      </c>
      <c r="X590" s="68">
        <v>0</v>
      </c>
      <c r="Y590" s="68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7.5467316846626609E-2</v>
      </c>
      <c r="AI590" s="5">
        <v>-0.25002500250025717</v>
      </c>
      <c r="AJ590" s="5">
        <v>-0.17455768565363056</v>
      </c>
      <c r="AK590" s="68">
        <v>435</v>
      </c>
      <c r="AL590" s="5">
        <v>-0.17455768565363056</v>
      </c>
      <c r="AM590" s="17">
        <v>435</v>
      </c>
      <c r="AN590" s="17" t="s">
        <v>12734</v>
      </c>
      <c r="AO590" s="5">
        <v>7.7314063767477226</v>
      </c>
      <c r="AP590" s="5">
        <v>-7.9059640624013534</v>
      </c>
      <c r="AQ590" s="68">
        <v>435</v>
      </c>
      <c r="AR590" s="14">
        <v>0</v>
      </c>
      <c r="AS590" s="42">
        <v>-10.548096411672402</v>
      </c>
      <c r="AT590" s="19"/>
      <c r="AU590" s="19">
        <v>0</v>
      </c>
      <c r="AV590" s="42">
        <v>0</v>
      </c>
      <c r="AW590" s="114">
        <v>0</v>
      </c>
      <c r="AX590" s="172">
        <v>837</v>
      </c>
      <c r="AY590" s="114">
        <v>0</v>
      </c>
      <c r="AZ590" s="165">
        <v>0</v>
      </c>
      <c r="BA590" s="165">
        <v>0</v>
      </c>
      <c r="BB590" s="73"/>
    </row>
    <row r="591" spans="1:54">
      <c r="A591" t="s">
        <v>1470</v>
      </c>
      <c r="B591" s="1" t="s">
        <v>4776</v>
      </c>
      <c r="C591" s="1" t="s">
        <v>5164</v>
      </c>
      <c r="D591" s="122" t="s">
        <v>1252</v>
      </c>
      <c r="E591" s="1" t="s">
        <v>2665</v>
      </c>
      <c r="F591" s="1" t="s">
        <v>2665</v>
      </c>
      <c r="G591" s="1" t="s">
        <v>1367</v>
      </c>
      <c r="H591" s="1">
        <v>2080</v>
      </c>
      <c r="I591" s="1" t="s">
        <v>7416</v>
      </c>
      <c r="J591" s="1" t="e">
        <v>#VALUE!</v>
      </c>
      <c r="K591" s="1" t="s">
        <v>2960</v>
      </c>
      <c r="L591" s="176">
        <v>0</v>
      </c>
      <c r="M591" s="176">
        <v>0</v>
      </c>
      <c r="N591" s="68">
        <v>0</v>
      </c>
      <c r="O591" s="68">
        <v>0</v>
      </c>
      <c r="P591" s="68">
        <v>0</v>
      </c>
      <c r="Q591" s="68">
        <v>0</v>
      </c>
      <c r="R591" s="68">
        <v>0</v>
      </c>
      <c r="S591" s="68">
        <v>0</v>
      </c>
      <c r="T591" s="68">
        <v>0</v>
      </c>
      <c r="U591" s="68">
        <v>0</v>
      </c>
      <c r="V591" s="68">
        <v>0</v>
      </c>
      <c r="W591" s="68">
        <v>0</v>
      </c>
      <c r="X591" s="68">
        <v>0</v>
      </c>
      <c r="Y591" s="68">
        <v>0</v>
      </c>
      <c r="Z591" s="5">
        <v>0</v>
      </c>
      <c r="AA591" s="5">
        <v>0</v>
      </c>
      <c r="AB591" s="7">
        <v>0</v>
      </c>
      <c r="AC591" s="7">
        <v>0</v>
      </c>
      <c r="AD591" s="7">
        <v>0</v>
      </c>
      <c r="AE591" s="7">
        <v>0</v>
      </c>
      <c r="AF591" s="7">
        <v>0</v>
      </c>
      <c r="AG591" s="7">
        <v>0</v>
      </c>
      <c r="AH591" s="5">
        <v>7.5467316846626609E-2</v>
      </c>
      <c r="AI591" s="5">
        <v>-0.25002500250025717</v>
      </c>
      <c r="AJ591" s="7">
        <v>-0.17455768565363056</v>
      </c>
      <c r="AK591" s="84">
        <v>435</v>
      </c>
      <c r="AL591" s="7">
        <v>-0.17455768565363056</v>
      </c>
      <c r="AM591" s="18">
        <v>435</v>
      </c>
      <c r="AN591" s="18" t="s">
        <v>12734</v>
      </c>
      <c r="AO591" s="7">
        <v>7.7314063767477226</v>
      </c>
      <c r="AP591" s="7">
        <v>-7.9059640624013534</v>
      </c>
      <c r="AQ591" s="84">
        <v>435</v>
      </c>
      <c r="AR591" s="15">
        <v>0</v>
      </c>
      <c r="AS591" s="46">
        <v>-10.548096411672402</v>
      </c>
      <c r="AT591" s="20"/>
      <c r="AU591" s="20">
        <v>0</v>
      </c>
      <c r="AV591" s="46">
        <v>0</v>
      </c>
      <c r="AW591" s="114">
        <v>0</v>
      </c>
      <c r="AX591" s="172">
        <v>837</v>
      </c>
      <c r="AY591" s="114">
        <v>0</v>
      </c>
      <c r="AZ591" s="165">
        <v>0</v>
      </c>
      <c r="BA591" s="165">
        <v>0</v>
      </c>
      <c r="BB591" s="73"/>
    </row>
    <row r="592" spans="1:54">
      <c r="A592" s="185" t="s">
        <v>1472</v>
      </c>
      <c r="B592" s="33" t="s">
        <v>5165</v>
      </c>
      <c r="C592" s="33" t="s">
        <v>5166</v>
      </c>
      <c r="D592" s="122" t="s">
        <v>940</v>
      </c>
      <c r="E592" s="33" t="s">
        <v>1396</v>
      </c>
      <c r="F592" s="1" t="s">
        <v>6289</v>
      </c>
      <c r="G592" s="1" t="s">
        <v>1367</v>
      </c>
      <c r="H592" s="1">
        <v>3124</v>
      </c>
      <c r="I592" s="1" t="s">
        <v>7967</v>
      </c>
      <c r="J592" s="1" t="e">
        <v>#VALUE!</v>
      </c>
      <c r="K592" s="1" t="s">
        <v>5750</v>
      </c>
      <c r="L592" s="176">
        <v>0</v>
      </c>
      <c r="M592" s="176">
        <v>0</v>
      </c>
      <c r="N592" s="68">
        <v>0</v>
      </c>
      <c r="O592" s="68">
        <v>0</v>
      </c>
      <c r="P592" s="68">
        <v>0</v>
      </c>
      <c r="Q592" s="68">
        <v>0</v>
      </c>
      <c r="R592" s="68">
        <v>0</v>
      </c>
      <c r="S592" s="68">
        <v>0</v>
      </c>
      <c r="T592" s="68">
        <v>0</v>
      </c>
      <c r="U592" s="68">
        <v>0</v>
      </c>
      <c r="V592" s="68">
        <v>0</v>
      </c>
      <c r="W592" s="68">
        <v>0</v>
      </c>
      <c r="X592" s="68">
        <v>0</v>
      </c>
      <c r="Y592" s="68">
        <v>0</v>
      </c>
      <c r="Z592" s="5">
        <v>0</v>
      </c>
      <c r="AA592" s="5">
        <v>0</v>
      </c>
      <c r="AB592" s="7">
        <v>0</v>
      </c>
      <c r="AC592" s="7">
        <v>0</v>
      </c>
      <c r="AD592" s="7">
        <v>0</v>
      </c>
      <c r="AE592" s="7">
        <v>0</v>
      </c>
      <c r="AF592" s="7">
        <v>0</v>
      </c>
      <c r="AG592" s="7">
        <v>0</v>
      </c>
      <c r="AH592" s="5">
        <v>7.5467316846626609E-2</v>
      </c>
      <c r="AI592" s="5">
        <v>-0.25002500250025717</v>
      </c>
      <c r="AJ592" s="7">
        <v>-0.17455768565363056</v>
      </c>
      <c r="AK592" s="84">
        <v>435</v>
      </c>
      <c r="AL592" s="7">
        <v>-0.17455768565363056</v>
      </c>
      <c r="AM592" s="18">
        <v>435</v>
      </c>
      <c r="AN592" s="18" t="s">
        <v>12734</v>
      </c>
      <c r="AO592" s="7">
        <v>7.7314063767477226</v>
      </c>
      <c r="AP592" s="7">
        <v>-7.9059640624013534</v>
      </c>
      <c r="AQ592" s="84">
        <v>435</v>
      </c>
      <c r="AR592" s="15">
        <v>0</v>
      </c>
      <c r="AS592" s="46">
        <v>-10.548096411672402</v>
      </c>
      <c r="AT592" s="20"/>
      <c r="AU592" s="20">
        <v>0</v>
      </c>
      <c r="AV592" s="46">
        <v>0</v>
      </c>
      <c r="AW592" s="114">
        <v>0</v>
      </c>
      <c r="AX592" s="172">
        <v>837</v>
      </c>
      <c r="AY592" s="114">
        <v>0</v>
      </c>
      <c r="AZ592" s="165">
        <v>0</v>
      </c>
      <c r="BA592" s="165">
        <v>0</v>
      </c>
      <c r="BB592" s="73"/>
    </row>
    <row r="593" spans="1:54">
      <c r="A593" t="s">
        <v>1481</v>
      </c>
      <c r="B593" s="1" t="s">
        <v>4586</v>
      </c>
      <c r="C593" s="1" t="s">
        <v>4400</v>
      </c>
      <c r="D593" s="122" t="s">
        <v>1268</v>
      </c>
      <c r="E593" s="1" t="s">
        <v>2665</v>
      </c>
      <c r="F593" s="1" t="s">
        <v>2665</v>
      </c>
      <c r="G593" s="1" t="s">
        <v>1367</v>
      </c>
      <c r="H593" s="1">
        <v>177</v>
      </c>
      <c r="I593" s="1" t="s">
        <v>7408</v>
      </c>
      <c r="J593" s="1" t="e">
        <v>#VALUE!</v>
      </c>
      <c r="K593" s="1" t="s">
        <v>5752</v>
      </c>
      <c r="L593" s="176">
        <v>0</v>
      </c>
      <c r="M593" s="176">
        <v>0</v>
      </c>
      <c r="N593" s="68">
        <v>0</v>
      </c>
      <c r="O593" s="68">
        <v>0</v>
      </c>
      <c r="P593" s="68">
        <v>0</v>
      </c>
      <c r="Q593" s="68">
        <v>0</v>
      </c>
      <c r="R593" s="68">
        <v>0</v>
      </c>
      <c r="S593" s="68">
        <v>0</v>
      </c>
      <c r="T593" s="68">
        <v>0</v>
      </c>
      <c r="U593" s="68">
        <v>0</v>
      </c>
      <c r="V593" s="68">
        <v>0</v>
      </c>
      <c r="W593" s="68">
        <v>0</v>
      </c>
      <c r="X593" s="68">
        <v>0</v>
      </c>
      <c r="Y593" s="68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7.5467316846626609E-2</v>
      </c>
      <c r="AI593" s="5">
        <v>-0.25002500250025717</v>
      </c>
      <c r="AJ593" s="5">
        <v>-0.17455768565363056</v>
      </c>
      <c r="AK593" s="68">
        <v>435</v>
      </c>
      <c r="AL593" s="5">
        <v>-0.17455768565363056</v>
      </c>
      <c r="AM593" s="17">
        <v>435</v>
      </c>
      <c r="AN593" s="17" t="s">
        <v>12734</v>
      </c>
      <c r="AO593" s="5">
        <v>7.7314063767477226</v>
      </c>
      <c r="AP593" s="5">
        <v>-7.9059640624013534</v>
      </c>
      <c r="AQ593" s="68">
        <v>435</v>
      </c>
      <c r="AR593" s="14">
        <v>0</v>
      </c>
      <c r="AS593" s="42">
        <v>-10.548096411672402</v>
      </c>
      <c r="AT593" s="19"/>
      <c r="AU593" s="19">
        <v>0</v>
      </c>
      <c r="AV593" s="42">
        <v>0</v>
      </c>
      <c r="AW593" s="114">
        <v>0</v>
      </c>
      <c r="AX593" s="172">
        <v>837</v>
      </c>
      <c r="AY593" s="114">
        <v>0</v>
      </c>
      <c r="AZ593" s="165">
        <v>0</v>
      </c>
      <c r="BA593" s="165">
        <v>0</v>
      </c>
      <c r="BB593" s="73"/>
    </row>
    <row r="594" spans="1:54">
      <c r="A594" s="65" t="s">
        <v>2968</v>
      </c>
      <c r="B594" s="1" t="s">
        <v>4270</v>
      </c>
      <c r="C594" s="1" t="s">
        <v>3937</v>
      </c>
      <c r="D594" s="122" t="s">
        <v>2885</v>
      </c>
      <c r="E594" s="1" t="s">
        <v>2665</v>
      </c>
      <c r="F594" s="1" t="s">
        <v>2665</v>
      </c>
      <c r="G594" s="1" t="s">
        <v>1367</v>
      </c>
      <c r="H594" s="1">
        <v>10028</v>
      </c>
      <c r="I594" s="1" t="s">
        <v>7616</v>
      </c>
      <c r="J594" s="1" t="e">
        <v>#VALUE!</v>
      </c>
      <c r="K594" s="1" t="s">
        <v>2969</v>
      </c>
      <c r="L594" s="176">
        <v>0</v>
      </c>
      <c r="M594" s="176">
        <v>0</v>
      </c>
      <c r="N594" s="68">
        <v>0</v>
      </c>
      <c r="O594" s="68">
        <v>0</v>
      </c>
      <c r="P594" s="68">
        <v>0</v>
      </c>
      <c r="Q594" s="77">
        <v>0</v>
      </c>
      <c r="R594" s="77">
        <v>0</v>
      </c>
      <c r="S594" s="77">
        <v>0</v>
      </c>
      <c r="T594" s="77">
        <v>0</v>
      </c>
      <c r="U594" s="77">
        <v>0</v>
      </c>
      <c r="V594" s="77">
        <v>0</v>
      </c>
      <c r="W594" s="77">
        <v>0</v>
      </c>
      <c r="X594" s="77">
        <v>0</v>
      </c>
      <c r="Y594" s="77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7.5467316846626609E-2</v>
      </c>
      <c r="AI594" s="54">
        <v>-0.25002500250025717</v>
      </c>
      <c r="AJ594" s="54">
        <v>-0.17455768565363056</v>
      </c>
      <c r="AK594" s="77">
        <v>435</v>
      </c>
      <c r="AL594" s="54">
        <v>-0.17455768565363056</v>
      </c>
      <c r="AM594" s="59">
        <v>435</v>
      </c>
      <c r="AN594" s="59" t="s">
        <v>12734</v>
      </c>
      <c r="AO594" s="54">
        <v>7.7314063767477226</v>
      </c>
      <c r="AP594" s="54">
        <v>-7.9059640624013534</v>
      </c>
      <c r="AQ594" s="77">
        <v>435</v>
      </c>
      <c r="AR594" s="54">
        <v>0</v>
      </c>
      <c r="AS594" s="60">
        <v>-10.548096411672402</v>
      </c>
      <c r="AT594" s="54"/>
      <c r="AU594" s="54">
        <v>0</v>
      </c>
      <c r="AV594" s="60">
        <v>0</v>
      </c>
      <c r="AW594" s="114">
        <v>0</v>
      </c>
      <c r="AX594" s="172">
        <v>837</v>
      </c>
      <c r="AY594" s="114">
        <v>0</v>
      </c>
      <c r="AZ594" s="165">
        <v>0</v>
      </c>
      <c r="BA594" s="165">
        <v>0</v>
      </c>
      <c r="BB594" s="73"/>
    </row>
    <row r="595" spans="1:54">
      <c r="A595" t="s">
        <v>1486</v>
      </c>
      <c r="B595" s="33" t="s">
        <v>5167</v>
      </c>
      <c r="C595" s="33" t="s">
        <v>4752</v>
      </c>
      <c r="D595" s="122" t="s">
        <v>744</v>
      </c>
      <c r="E595" s="33" t="s">
        <v>2665</v>
      </c>
      <c r="F595" s="1" t="s">
        <v>2665</v>
      </c>
      <c r="G595" s="1" t="s">
        <v>1367</v>
      </c>
      <c r="H595" s="1">
        <v>5842</v>
      </c>
      <c r="I595" s="1" t="s">
        <v>6743</v>
      </c>
      <c r="J595" s="1" t="e">
        <v>#VALUE!</v>
      </c>
      <c r="K595" s="1" t="s">
        <v>5757</v>
      </c>
      <c r="L595" s="176">
        <v>0</v>
      </c>
      <c r="M595" s="176">
        <v>0</v>
      </c>
      <c r="N595" s="68">
        <v>0</v>
      </c>
      <c r="O595" s="68">
        <v>0</v>
      </c>
      <c r="P595" s="68">
        <v>0</v>
      </c>
      <c r="Q595" s="68">
        <v>0</v>
      </c>
      <c r="R595" s="68">
        <v>0</v>
      </c>
      <c r="S595" s="68">
        <v>0</v>
      </c>
      <c r="T595" s="68">
        <v>0</v>
      </c>
      <c r="U595" s="68">
        <v>0</v>
      </c>
      <c r="V595" s="68">
        <v>0</v>
      </c>
      <c r="W595" s="68">
        <v>0</v>
      </c>
      <c r="X595" s="68">
        <v>0</v>
      </c>
      <c r="Y595" s="68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7.5467316846626609E-2</v>
      </c>
      <c r="AI595" s="5">
        <v>-0.25002500250025717</v>
      </c>
      <c r="AJ595" s="5">
        <v>-0.17455768565363056</v>
      </c>
      <c r="AK595" s="68">
        <v>435</v>
      </c>
      <c r="AL595" s="5">
        <v>-0.17455768565363056</v>
      </c>
      <c r="AM595" s="17">
        <v>435</v>
      </c>
      <c r="AN595" s="17" t="s">
        <v>12734</v>
      </c>
      <c r="AO595" s="5">
        <v>7.7314063767477226</v>
      </c>
      <c r="AP595" s="5">
        <v>-7.9059640624013534</v>
      </c>
      <c r="AQ595" s="68">
        <v>435</v>
      </c>
      <c r="AR595" s="14">
        <v>0</v>
      </c>
      <c r="AS595" s="42">
        <v>-10.548096411672402</v>
      </c>
      <c r="AT595" s="19"/>
      <c r="AU595" s="19">
        <v>0</v>
      </c>
      <c r="AV595" s="42">
        <v>0</v>
      </c>
      <c r="AW595" s="114">
        <v>0</v>
      </c>
      <c r="AX595" s="172">
        <v>837</v>
      </c>
      <c r="AY595" s="114">
        <v>0</v>
      </c>
      <c r="AZ595" s="165">
        <v>0</v>
      </c>
      <c r="BA595" s="165">
        <v>0</v>
      </c>
      <c r="BB595" s="73"/>
    </row>
    <row r="596" spans="1:54">
      <c r="A596" s="185" t="s">
        <v>1489</v>
      </c>
      <c r="B596" s="33" t="s">
        <v>5168</v>
      </c>
      <c r="C596" s="33" t="s">
        <v>3969</v>
      </c>
      <c r="D596" s="122" t="s">
        <v>917</v>
      </c>
      <c r="E596" s="33" t="s">
        <v>2665</v>
      </c>
      <c r="F596" s="1" t="s">
        <v>2665</v>
      </c>
      <c r="G596" s="1" t="s">
        <v>1367</v>
      </c>
      <c r="H596" s="1">
        <v>4270</v>
      </c>
      <c r="I596" s="1" t="s">
        <v>6328</v>
      </c>
      <c r="J596" s="1" t="e">
        <v>#VALUE!</v>
      </c>
      <c r="K596" s="1" t="s">
        <v>5759</v>
      </c>
      <c r="L596" s="176">
        <v>0</v>
      </c>
      <c r="M596" s="176">
        <v>0</v>
      </c>
      <c r="N596" s="68">
        <v>0</v>
      </c>
      <c r="O596" s="68">
        <v>0</v>
      </c>
      <c r="P596" s="68">
        <v>0</v>
      </c>
      <c r="Q596" s="68">
        <v>0</v>
      </c>
      <c r="R596" s="68">
        <v>0</v>
      </c>
      <c r="S596" s="68">
        <v>0</v>
      </c>
      <c r="T596" s="68">
        <v>0</v>
      </c>
      <c r="U596" s="68">
        <v>0</v>
      </c>
      <c r="V596" s="68">
        <v>0</v>
      </c>
      <c r="W596" s="68">
        <v>0</v>
      </c>
      <c r="X596" s="68">
        <v>0</v>
      </c>
      <c r="Y596" s="68">
        <v>0</v>
      </c>
      <c r="Z596" s="5">
        <v>0</v>
      </c>
      <c r="AA596" s="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5">
        <v>7.5467316846626609E-2</v>
      </c>
      <c r="AI596" s="5">
        <v>-0.25002500250025717</v>
      </c>
      <c r="AJ596" s="34">
        <v>-0.17455768565363056</v>
      </c>
      <c r="AK596" s="106">
        <v>435</v>
      </c>
      <c r="AL596" s="34">
        <v>-0.17455768565363056</v>
      </c>
      <c r="AM596" s="35">
        <v>435</v>
      </c>
      <c r="AN596" s="35" t="s">
        <v>12734</v>
      </c>
      <c r="AO596" s="34">
        <v>7.7314063767477226</v>
      </c>
      <c r="AP596" s="34">
        <v>-7.9059640624013534</v>
      </c>
      <c r="AQ596" s="106">
        <v>435</v>
      </c>
      <c r="AR596" s="34">
        <v>0</v>
      </c>
      <c r="AS596" s="44">
        <v>-10.548096411672402</v>
      </c>
      <c r="AT596" s="34"/>
      <c r="AU596" s="34">
        <v>0</v>
      </c>
      <c r="AV596" s="44">
        <v>0</v>
      </c>
      <c r="AW596" s="114">
        <v>0</v>
      </c>
      <c r="AX596" s="172">
        <v>837</v>
      </c>
      <c r="AY596" s="114">
        <v>0</v>
      </c>
      <c r="AZ596" s="165">
        <v>0</v>
      </c>
      <c r="BA596" s="165">
        <v>0</v>
      </c>
      <c r="BB596" s="73"/>
    </row>
    <row r="597" spans="1:54">
      <c r="A597" t="s">
        <v>1491</v>
      </c>
      <c r="B597" s="33" t="s">
        <v>5169</v>
      </c>
      <c r="C597" s="33" t="s">
        <v>4226</v>
      </c>
      <c r="D597" s="122" t="s">
        <v>1114</v>
      </c>
      <c r="E597" s="33" t="s">
        <v>2665</v>
      </c>
      <c r="F597" s="1" t="s">
        <v>2665</v>
      </c>
      <c r="G597" s="1" t="s">
        <v>1367</v>
      </c>
      <c r="H597" s="26">
        <v>3234</v>
      </c>
      <c r="I597" s="26" t="s">
        <v>6845</v>
      </c>
      <c r="J597" s="26" t="e">
        <v>#VALUE!</v>
      </c>
      <c r="K597" s="26" t="s">
        <v>5760</v>
      </c>
      <c r="L597" s="177">
        <v>0</v>
      </c>
      <c r="M597" s="177">
        <v>0</v>
      </c>
      <c r="N597" s="68">
        <v>0</v>
      </c>
      <c r="O597" s="68">
        <v>0</v>
      </c>
      <c r="P597" s="68">
        <v>0</v>
      </c>
      <c r="Q597" s="97">
        <v>0</v>
      </c>
      <c r="R597" s="97">
        <v>0</v>
      </c>
      <c r="S597" s="97">
        <v>0</v>
      </c>
      <c r="T597" s="97">
        <v>0</v>
      </c>
      <c r="U597" s="97">
        <v>0</v>
      </c>
      <c r="V597" s="97">
        <v>0</v>
      </c>
      <c r="W597" s="97">
        <v>0</v>
      </c>
      <c r="X597" s="97">
        <v>0</v>
      </c>
      <c r="Y597" s="97">
        <v>0</v>
      </c>
      <c r="Z597" s="27">
        <v>0</v>
      </c>
      <c r="AA597" s="27">
        <v>0</v>
      </c>
      <c r="AB597" s="27">
        <v>0</v>
      </c>
      <c r="AC597" s="27">
        <v>0</v>
      </c>
      <c r="AD597" s="27">
        <v>0</v>
      </c>
      <c r="AE597" s="27">
        <v>0</v>
      </c>
      <c r="AF597" s="27">
        <v>0</v>
      </c>
      <c r="AG597" s="27">
        <v>0</v>
      </c>
      <c r="AH597" s="27">
        <v>7.5467316846626609E-2</v>
      </c>
      <c r="AI597" s="27">
        <v>-0.25002500250025717</v>
      </c>
      <c r="AJ597" s="27">
        <v>-0.17455768565363056</v>
      </c>
      <c r="AK597" s="97">
        <v>435</v>
      </c>
      <c r="AL597" s="27">
        <v>-0.17455768565363056</v>
      </c>
      <c r="AM597" s="28">
        <v>435</v>
      </c>
      <c r="AN597" s="28" t="s">
        <v>12734</v>
      </c>
      <c r="AO597" s="27">
        <v>7.7314063767477226</v>
      </c>
      <c r="AP597" s="27">
        <v>-7.9059640624013534</v>
      </c>
      <c r="AQ597" s="97">
        <v>435</v>
      </c>
      <c r="AR597" s="27">
        <v>0</v>
      </c>
      <c r="AS597" s="43">
        <v>-10.548096411672402</v>
      </c>
      <c r="AT597" s="27"/>
      <c r="AU597" s="27">
        <v>0</v>
      </c>
      <c r="AV597" s="43">
        <v>0</v>
      </c>
      <c r="AW597" s="114">
        <v>0</v>
      </c>
      <c r="AX597" s="172">
        <v>837</v>
      </c>
      <c r="AY597" s="114">
        <v>0</v>
      </c>
      <c r="AZ597" s="165">
        <v>0</v>
      </c>
      <c r="BA597" s="165">
        <v>0</v>
      </c>
      <c r="BB597" s="105"/>
    </row>
    <row r="598" spans="1:54">
      <c r="A598" t="s">
        <v>1499</v>
      </c>
      <c r="B598" s="33" t="s">
        <v>5172</v>
      </c>
      <c r="C598" s="33" t="s">
        <v>5173</v>
      </c>
      <c r="D598" s="122" t="s">
        <v>1228</v>
      </c>
      <c r="E598" s="33" t="s">
        <v>2665</v>
      </c>
      <c r="F598" s="1" t="s">
        <v>2665</v>
      </c>
      <c r="G598" s="1" t="s">
        <v>1367</v>
      </c>
      <c r="H598" s="1">
        <v>3344</v>
      </c>
      <c r="I598" s="1" t="s">
        <v>6998</v>
      </c>
      <c r="J598" s="1" t="e">
        <v>#VALUE!</v>
      </c>
      <c r="K598" s="1" t="s">
        <v>5764</v>
      </c>
      <c r="L598" s="176">
        <v>0</v>
      </c>
      <c r="M598" s="176">
        <v>0</v>
      </c>
      <c r="N598" s="68">
        <v>0</v>
      </c>
      <c r="O598" s="68">
        <v>0</v>
      </c>
      <c r="P598" s="68">
        <v>0</v>
      </c>
      <c r="Q598" s="68">
        <v>0</v>
      </c>
      <c r="R598" s="68">
        <v>0</v>
      </c>
      <c r="S598" s="68">
        <v>0</v>
      </c>
      <c r="T598" s="68">
        <v>0</v>
      </c>
      <c r="U598" s="68">
        <v>0</v>
      </c>
      <c r="V598" s="68">
        <v>0</v>
      </c>
      <c r="W598" s="68">
        <v>0</v>
      </c>
      <c r="X598" s="68">
        <v>0</v>
      </c>
      <c r="Y598" s="68">
        <v>0</v>
      </c>
      <c r="Z598" s="5">
        <v>0</v>
      </c>
      <c r="AA598" s="5">
        <v>0</v>
      </c>
      <c r="AB598" s="7">
        <v>0</v>
      </c>
      <c r="AC598" s="7">
        <v>0</v>
      </c>
      <c r="AD598" s="7">
        <v>0</v>
      </c>
      <c r="AE598" s="7">
        <v>0</v>
      </c>
      <c r="AF598" s="7">
        <v>0</v>
      </c>
      <c r="AG598" s="7">
        <v>0</v>
      </c>
      <c r="AH598" s="5">
        <v>7.5467316846626609E-2</v>
      </c>
      <c r="AI598" s="5">
        <v>-0.25002500250025717</v>
      </c>
      <c r="AJ598" s="7">
        <v>-0.17455768565363056</v>
      </c>
      <c r="AK598" s="84">
        <v>435</v>
      </c>
      <c r="AL598" s="7">
        <v>-0.17455768565363056</v>
      </c>
      <c r="AM598" s="18">
        <v>435</v>
      </c>
      <c r="AN598" s="18" t="s">
        <v>12734</v>
      </c>
      <c r="AO598" s="7">
        <v>7.7314063767477226</v>
      </c>
      <c r="AP598" s="7">
        <v>-7.9059640624013534</v>
      </c>
      <c r="AQ598" s="84">
        <v>435</v>
      </c>
      <c r="AR598" s="15">
        <v>0</v>
      </c>
      <c r="AS598" s="46">
        <v>-10.548096411672402</v>
      </c>
      <c r="AT598" s="20"/>
      <c r="AU598" s="20">
        <v>0</v>
      </c>
      <c r="AV598" s="46">
        <v>0</v>
      </c>
      <c r="AW598" s="114">
        <v>0</v>
      </c>
      <c r="AX598" s="172">
        <v>837</v>
      </c>
      <c r="AY598" s="114">
        <v>0</v>
      </c>
      <c r="AZ598" s="165">
        <v>0</v>
      </c>
      <c r="BA598" s="165">
        <v>0</v>
      </c>
      <c r="BB598" s="73"/>
    </row>
    <row r="599" spans="1:54">
      <c r="A599" t="s">
        <v>2672</v>
      </c>
      <c r="B599" s="33" t="s">
        <v>5175</v>
      </c>
      <c r="C599" s="33" t="s">
        <v>4940</v>
      </c>
      <c r="D599" s="122" t="s">
        <v>1033</v>
      </c>
      <c r="E599" s="33" t="s">
        <v>2665</v>
      </c>
      <c r="F599" s="1" t="s">
        <v>2665</v>
      </c>
      <c r="G599" s="1" t="s">
        <v>1367</v>
      </c>
      <c r="H599" s="1">
        <v>1667</v>
      </c>
      <c r="I599" s="1" t="s">
        <v>7261</v>
      </c>
      <c r="J599" s="1" t="e">
        <v>#VALUE!</v>
      </c>
      <c r="K599" s="1" t="s">
        <v>5765</v>
      </c>
      <c r="L599" s="176">
        <v>0</v>
      </c>
      <c r="M599" s="176">
        <v>0</v>
      </c>
      <c r="N599" s="68">
        <v>0</v>
      </c>
      <c r="O599" s="68">
        <v>0</v>
      </c>
      <c r="P599" s="68">
        <v>0</v>
      </c>
      <c r="Q599" s="68">
        <v>0</v>
      </c>
      <c r="R599" s="68">
        <v>0</v>
      </c>
      <c r="S599" s="68">
        <v>0</v>
      </c>
      <c r="T599" s="68">
        <v>0</v>
      </c>
      <c r="U599" s="68">
        <v>0</v>
      </c>
      <c r="V599" s="68">
        <v>0</v>
      </c>
      <c r="W599" s="68">
        <v>0</v>
      </c>
      <c r="X599" s="68">
        <v>0</v>
      </c>
      <c r="Y599" s="68">
        <v>0</v>
      </c>
      <c r="Z599" s="5">
        <v>0</v>
      </c>
      <c r="AA599" s="5">
        <v>0</v>
      </c>
      <c r="AB599" s="7">
        <v>0</v>
      </c>
      <c r="AC599" s="7">
        <v>0</v>
      </c>
      <c r="AD599" s="7">
        <v>0</v>
      </c>
      <c r="AE599" s="7">
        <v>0</v>
      </c>
      <c r="AF599" s="7">
        <v>0</v>
      </c>
      <c r="AG599" s="7">
        <v>0</v>
      </c>
      <c r="AH599" s="5">
        <v>7.5467316846626609E-2</v>
      </c>
      <c r="AI599" s="5">
        <v>-0.25002500250025717</v>
      </c>
      <c r="AJ599" s="7">
        <v>-0.17455768565363056</v>
      </c>
      <c r="AK599" s="84">
        <v>435</v>
      </c>
      <c r="AL599" s="7">
        <v>-0.17455768565363056</v>
      </c>
      <c r="AM599" s="18">
        <v>435</v>
      </c>
      <c r="AN599" s="18" t="s">
        <v>12734</v>
      </c>
      <c r="AO599" s="7">
        <v>7.7314063767477226</v>
      </c>
      <c r="AP599" s="7">
        <v>-7.9059640624013534</v>
      </c>
      <c r="AQ599" s="84">
        <v>435</v>
      </c>
      <c r="AR599" s="15">
        <v>0</v>
      </c>
      <c r="AS599" s="46">
        <v>-10.548096411672402</v>
      </c>
      <c r="AT599" s="20"/>
      <c r="AU599" s="20">
        <v>0</v>
      </c>
      <c r="AV599" s="46">
        <v>0</v>
      </c>
      <c r="AW599" s="114">
        <v>0</v>
      </c>
      <c r="AX599" s="172">
        <v>837</v>
      </c>
      <c r="AY599" s="114">
        <v>0</v>
      </c>
      <c r="AZ599" s="165">
        <v>0</v>
      </c>
      <c r="BA599" s="165">
        <v>0</v>
      </c>
      <c r="BB599" s="73"/>
    </row>
    <row r="600" spans="1:54">
      <c r="A600" s="185" t="s">
        <v>1506</v>
      </c>
      <c r="B600" s="33" t="s">
        <v>5176</v>
      </c>
      <c r="C600" s="33" t="s">
        <v>3984</v>
      </c>
      <c r="D600" s="122" t="s">
        <v>1082</v>
      </c>
      <c r="E600" s="33" t="s">
        <v>2665</v>
      </c>
      <c r="F600" s="1" t="s">
        <v>2665</v>
      </c>
      <c r="G600" s="1" t="s">
        <v>1367</v>
      </c>
      <c r="H600" s="1">
        <v>4440</v>
      </c>
      <c r="I600" s="1" t="s">
        <v>6593</v>
      </c>
      <c r="J600" s="1" t="e">
        <v>#VALUE!</v>
      </c>
      <c r="K600" s="1" t="s">
        <v>5770</v>
      </c>
      <c r="L600" s="176">
        <v>0</v>
      </c>
      <c r="M600" s="176">
        <v>0</v>
      </c>
      <c r="N600" s="68">
        <v>0</v>
      </c>
      <c r="O600" s="68">
        <v>0</v>
      </c>
      <c r="P600" s="68">
        <v>0</v>
      </c>
      <c r="Q600" s="68">
        <v>0</v>
      </c>
      <c r="R600" s="68">
        <v>0</v>
      </c>
      <c r="S600" s="68">
        <v>0</v>
      </c>
      <c r="T600" s="68">
        <v>0</v>
      </c>
      <c r="U600" s="68">
        <v>0</v>
      </c>
      <c r="V600" s="68">
        <v>0</v>
      </c>
      <c r="W600" s="68">
        <v>0</v>
      </c>
      <c r="X600" s="68">
        <v>0</v>
      </c>
      <c r="Y600" s="68">
        <v>0</v>
      </c>
      <c r="Z600" s="5">
        <v>0</v>
      </c>
      <c r="AA600" s="5">
        <v>0</v>
      </c>
      <c r="AB600" s="7">
        <v>0</v>
      </c>
      <c r="AC600" s="7">
        <v>0</v>
      </c>
      <c r="AD600" s="7">
        <v>0</v>
      </c>
      <c r="AE600" s="7">
        <v>0</v>
      </c>
      <c r="AF600" s="7">
        <v>0</v>
      </c>
      <c r="AG600" s="7">
        <v>0</v>
      </c>
      <c r="AH600" s="5">
        <v>7.5467316846626609E-2</v>
      </c>
      <c r="AI600" s="5">
        <v>-0.25002500250025717</v>
      </c>
      <c r="AJ600" s="7">
        <v>-0.17455768565363056</v>
      </c>
      <c r="AK600" s="84">
        <v>435</v>
      </c>
      <c r="AL600" s="7">
        <v>-0.17455768565363056</v>
      </c>
      <c r="AM600" s="18">
        <v>435</v>
      </c>
      <c r="AN600" s="18" t="s">
        <v>12734</v>
      </c>
      <c r="AO600" s="7">
        <v>7.7314063767477226</v>
      </c>
      <c r="AP600" s="7">
        <v>-7.9059640624013534</v>
      </c>
      <c r="AQ600" s="84">
        <v>435</v>
      </c>
      <c r="AR600" s="15">
        <v>0</v>
      </c>
      <c r="AS600" s="46">
        <v>-10.548096411672402</v>
      </c>
      <c r="AT600" s="20"/>
      <c r="AU600" s="20">
        <v>0</v>
      </c>
      <c r="AV600" s="46">
        <v>0</v>
      </c>
      <c r="AW600" s="114">
        <v>0</v>
      </c>
      <c r="AX600" s="172">
        <v>837</v>
      </c>
      <c r="AY600" s="114">
        <v>0</v>
      </c>
      <c r="AZ600" s="165">
        <v>0</v>
      </c>
      <c r="BA600" s="165">
        <v>0</v>
      </c>
      <c r="BB600" s="73"/>
    </row>
    <row r="601" spans="1:54">
      <c r="A601" s="65" t="s">
        <v>1509</v>
      </c>
      <c r="B601" s="33" t="s">
        <v>5178</v>
      </c>
      <c r="C601" s="33" t="s">
        <v>4943</v>
      </c>
      <c r="D601" s="122" t="s">
        <v>1152</v>
      </c>
      <c r="E601" s="33" t="s">
        <v>2665</v>
      </c>
      <c r="F601" s="1" t="s">
        <v>2665</v>
      </c>
      <c r="G601" s="1" t="s">
        <v>1367</v>
      </c>
      <c r="H601" s="1">
        <v>8099</v>
      </c>
      <c r="I601" s="1" t="s">
        <v>8077</v>
      </c>
      <c r="J601" s="1" t="e">
        <v>#VALUE!</v>
      </c>
      <c r="K601" s="1" t="s">
        <v>5771</v>
      </c>
      <c r="L601" s="176">
        <v>0</v>
      </c>
      <c r="M601" s="176">
        <v>0</v>
      </c>
      <c r="N601" s="68">
        <v>0</v>
      </c>
      <c r="O601" s="68">
        <v>0</v>
      </c>
      <c r="P601" s="68">
        <v>0</v>
      </c>
      <c r="Q601" s="68">
        <v>0</v>
      </c>
      <c r="R601" s="68">
        <v>0</v>
      </c>
      <c r="S601" s="68">
        <v>0</v>
      </c>
      <c r="T601" s="68">
        <v>0</v>
      </c>
      <c r="U601" s="68">
        <v>0</v>
      </c>
      <c r="V601" s="68">
        <v>0</v>
      </c>
      <c r="W601" s="68">
        <v>0</v>
      </c>
      <c r="X601" s="68">
        <v>0</v>
      </c>
      <c r="Y601" s="68">
        <v>0</v>
      </c>
      <c r="Z601" s="5">
        <v>0</v>
      </c>
      <c r="AA601" s="5">
        <v>0</v>
      </c>
      <c r="AB601" s="57">
        <v>0</v>
      </c>
      <c r="AC601" s="57">
        <v>0</v>
      </c>
      <c r="AD601" s="57">
        <v>0</v>
      </c>
      <c r="AE601" s="57">
        <v>0</v>
      </c>
      <c r="AF601" s="57">
        <v>0</v>
      </c>
      <c r="AG601" s="57">
        <v>0</v>
      </c>
      <c r="AH601" s="5">
        <v>7.5467316846626609E-2</v>
      </c>
      <c r="AI601" s="5">
        <v>-0.25002500250025717</v>
      </c>
      <c r="AJ601" s="57">
        <v>-0.17455768565363056</v>
      </c>
      <c r="AK601" s="81">
        <v>435</v>
      </c>
      <c r="AL601" s="57">
        <v>-0.17455768565363056</v>
      </c>
      <c r="AM601" s="62">
        <v>435</v>
      </c>
      <c r="AN601" s="62" t="s">
        <v>12734</v>
      </c>
      <c r="AO601" s="57">
        <v>7.7314063767477226</v>
      </c>
      <c r="AP601" s="57">
        <v>-7.9059640624013534</v>
      </c>
      <c r="AQ601" s="81">
        <v>435</v>
      </c>
      <c r="AR601" s="57">
        <v>0</v>
      </c>
      <c r="AS601" s="63">
        <v>-10.548096411672402</v>
      </c>
      <c r="AT601" s="57"/>
      <c r="AU601" s="57">
        <v>0</v>
      </c>
      <c r="AV601" s="63">
        <v>0</v>
      </c>
      <c r="AW601" s="114">
        <v>0</v>
      </c>
      <c r="AX601" s="172">
        <v>837</v>
      </c>
      <c r="AY601" s="114">
        <v>0</v>
      </c>
      <c r="AZ601" s="165">
        <v>0</v>
      </c>
      <c r="BA601" s="165">
        <v>0</v>
      </c>
      <c r="BB601" s="73"/>
    </row>
    <row r="602" spans="1:54">
      <c r="A602" t="s">
        <v>1518</v>
      </c>
      <c r="B602" s="1" t="s">
        <v>5180</v>
      </c>
      <c r="C602" s="1" t="s">
        <v>5181</v>
      </c>
      <c r="D602" s="122" t="s">
        <v>1004</v>
      </c>
      <c r="E602" s="1" t="s">
        <v>2665</v>
      </c>
      <c r="F602" s="1" t="s">
        <v>2665</v>
      </c>
      <c r="G602" s="1" t="s">
        <v>1367</v>
      </c>
      <c r="H602" s="1">
        <v>9356</v>
      </c>
      <c r="I602" s="1" t="s">
        <v>7455</v>
      </c>
      <c r="J602" s="1" t="e">
        <v>#VALUE!</v>
      </c>
      <c r="K602" s="1" t="s">
        <v>5774</v>
      </c>
      <c r="L602" s="176">
        <v>0</v>
      </c>
      <c r="M602" s="176">
        <v>0</v>
      </c>
      <c r="N602" s="68">
        <v>0</v>
      </c>
      <c r="O602" s="68">
        <v>0</v>
      </c>
      <c r="P602" s="68">
        <v>0</v>
      </c>
      <c r="Q602" s="68">
        <v>0</v>
      </c>
      <c r="R602" s="68">
        <v>0</v>
      </c>
      <c r="S602" s="68">
        <v>0</v>
      </c>
      <c r="T602" s="68">
        <v>0</v>
      </c>
      <c r="U602" s="68">
        <v>0</v>
      </c>
      <c r="V602" s="68">
        <v>0</v>
      </c>
      <c r="W602" s="68">
        <v>0</v>
      </c>
      <c r="X602" s="68">
        <v>0</v>
      </c>
      <c r="Y602" s="68">
        <v>0</v>
      </c>
      <c r="Z602" s="5">
        <v>0</v>
      </c>
      <c r="AA602" s="5">
        <v>0</v>
      </c>
      <c r="AB602" s="7">
        <v>0</v>
      </c>
      <c r="AC602" s="7">
        <v>0</v>
      </c>
      <c r="AD602" s="7">
        <v>0</v>
      </c>
      <c r="AE602" s="7">
        <v>0</v>
      </c>
      <c r="AF602" s="7">
        <v>0</v>
      </c>
      <c r="AG602" s="7">
        <v>0</v>
      </c>
      <c r="AH602" s="5">
        <v>7.5467316846626609E-2</v>
      </c>
      <c r="AI602" s="5">
        <v>-0.25002500250025717</v>
      </c>
      <c r="AJ602" s="7">
        <v>-0.17455768565363056</v>
      </c>
      <c r="AK602" s="84">
        <v>435</v>
      </c>
      <c r="AL602" s="7">
        <v>-0.17455768565363056</v>
      </c>
      <c r="AM602" s="18">
        <v>435</v>
      </c>
      <c r="AN602" s="18" t="s">
        <v>12734</v>
      </c>
      <c r="AO602" s="7">
        <v>7.7314063767477226</v>
      </c>
      <c r="AP602" s="7">
        <v>-7.9059640624013534</v>
      </c>
      <c r="AQ602" s="84">
        <v>435</v>
      </c>
      <c r="AR602" s="15">
        <v>0</v>
      </c>
      <c r="AS602" s="46">
        <v>-10.548096411672402</v>
      </c>
      <c r="AT602" s="20"/>
      <c r="AU602" s="20">
        <v>0</v>
      </c>
      <c r="AV602" s="46">
        <v>0</v>
      </c>
      <c r="AW602" s="114">
        <v>0</v>
      </c>
      <c r="AX602" s="172">
        <v>837</v>
      </c>
      <c r="AY602" s="114">
        <v>0</v>
      </c>
      <c r="AZ602" s="165">
        <v>0</v>
      </c>
      <c r="BA602" s="165">
        <v>0</v>
      </c>
      <c r="BB602" s="73"/>
    </row>
    <row r="603" spans="1:54">
      <c r="A603" s="185" t="s">
        <v>3000</v>
      </c>
      <c r="B603" s="33" t="s">
        <v>4997</v>
      </c>
      <c r="C603" s="33" t="s">
        <v>4071</v>
      </c>
      <c r="D603" s="122" t="s">
        <v>1325</v>
      </c>
      <c r="E603" s="33" t="s">
        <v>2665</v>
      </c>
      <c r="F603" s="1" t="s">
        <v>2665</v>
      </c>
      <c r="G603" s="1" t="s">
        <v>1367</v>
      </c>
      <c r="H603" s="1">
        <v>11176</v>
      </c>
      <c r="I603" s="1" t="s">
        <v>8044</v>
      </c>
      <c r="J603" s="1" t="e">
        <v>#VALUE!</v>
      </c>
      <c r="K603" s="1" t="s">
        <v>3001</v>
      </c>
      <c r="L603" s="176">
        <v>0</v>
      </c>
      <c r="M603" s="176">
        <v>0</v>
      </c>
      <c r="N603" s="68">
        <v>0</v>
      </c>
      <c r="O603" s="68">
        <v>0</v>
      </c>
      <c r="P603" s="68">
        <v>0</v>
      </c>
      <c r="Q603" s="68">
        <v>0</v>
      </c>
      <c r="R603" s="68">
        <v>0</v>
      </c>
      <c r="S603" s="68">
        <v>0</v>
      </c>
      <c r="T603" s="68">
        <v>0</v>
      </c>
      <c r="U603" s="68">
        <v>0</v>
      </c>
      <c r="V603" s="68">
        <v>0</v>
      </c>
      <c r="W603" s="68">
        <v>0</v>
      </c>
      <c r="X603" s="68">
        <v>0</v>
      </c>
      <c r="Y603" s="68">
        <v>0</v>
      </c>
      <c r="Z603" s="5">
        <v>0</v>
      </c>
      <c r="AA603" s="5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5">
        <v>7.5467316846626609E-2</v>
      </c>
      <c r="AI603" s="5">
        <v>-0.25002500250025717</v>
      </c>
      <c r="AJ603" s="36">
        <v>-0.17455768565363056</v>
      </c>
      <c r="AK603" s="107">
        <v>435</v>
      </c>
      <c r="AL603" s="36">
        <v>-0.17455768565363056</v>
      </c>
      <c r="AM603" s="37">
        <v>435</v>
      </c>
      <c r="AN603" s="37" t="s">
        <v>12734</v>
      </c>
      <c r="AO603" s="36">
        <v>7.7314063767477226</v>
      </c>
      <c r="AP603" s="36">
        <v>-7.9059640624013534</v>
      </c>
      <c r="AQ603" s="107">
        <v>435</v>
      </c>
      <c r="AR603" s="36">
        <v>0</v>
      </c>
      <c r="AS603" s="45">
        <v>-10.548096411672402</v>
      </c>
      <c r="AT603" s="36"/>
      <c r="AU603" s="36">
        <v>0</v>
      </c>
      <c r="AV603" s="45">
        <v>0</v>
      </c>
      <c r="AW603" s="114">
        <v>0</v>
      </c>
      <c r="AX603" s="172">
        <v>837</v>
      </c>
      <c r="AY603" s="114">
        <v>0</v>
      </c>
      <c r="AZ603" s="165">
        <v>0</v>
      </c>
      <c r="BA603" s="165">
        <v>0</v>
      </c>
      <c r="BB603" s="73"/>
    </row>
    <row r="604" spans="1:54">
      <c r="A604" t="s">
        <v>1524</v>
      </c>
      <c r="B604" s="33" t="s">
        <v>4901</v>
      </c>
      <c r="C604" s="33" t="s">
        <v>4108</v>
      </c>
      <c r="D604" s="122" t="s">
        <v>859</v>
      </c>
      <c r="E604" s="33" t="s">
        <v>2665</v>
      </c>
      <c r="F604" s="1" t="s">
        <v>2665</v>
      </c>
      <c r="G604" s="1" t="s">
        <v>1367</v>
      </c>
      <c r="H604" s="1">
        <v>225</v>
      </c>
      <c r="I604" s="1" t="s">
        <v>6769</v>
      </c>
      <c r="J604" s="1" t="e">
        <v>#VALUE!</v>
      </c>
      <c r="K604" s="1" t="s">
        <v>3004</v>
      </c>
      <c r="L604" s="176">
        <v>0</v>
      </c>
      <c r="M604" s="176">
        <v>0</v>
      </c>
      <c r="N604" s="68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68">
        <v>0</v>
      </c>
      <c r="Y604" s="68">
        <v>0</v>
      </c>
      <c r="Z604" s="5">
        <v>0</v>
      </c>
      <c r="AA604" s="5">
        <v>0</v>
      </c>
      <c r="AB604" s="7">
        <v>0</v>
      </c>
      <c r="AC604" s="7">
        <v>0</v>
      </c>
      <c r="AD604" s="7">
        <v>0</v>
      </c>
      <c r="AE604" s="7">
        <v>0</v>
      </c>
      <c r="AF604" s="7">
        <v>0</v>
      </c>
      <c r="AG604" s="7">
        <v>0</v>
      </c>
      <c r="AH604" s="5">
        <v>7.5467316846626609E-2</v>
      </c>
      <c r="AI604" s="5">
        <v>-0.25002500250025717</v>
      </c>
      <c r="AJ604" s="7">
        <v>-0.17455768565363056</v>
      </c>
      <c r="AK604" s="84">
        <v>435</v>
      </c>
      <c r="AL604" s="7">
        <v>-0.17455768565363056</v>
      </c>
      <c r="AM604" s="18">
        <v>435</v>
      </c>
      <c r="AN604" s="18" t="s">
        <v>12734</v>
      </c>
      <c r="AO604" s="7">
        <v>7.7314063767477226</v>
      </c>
      <c r="AP604" s="7">
        <v>-7.9059640624013534</v>
      </c>
      <c r="AQ604" s="84">
        <v>435</v>
      </c>
      <c r="AR604" s="15">
        <v>0</v>
      </c>
      <c r="AS604" s="46">
        <v>-10.548096411672402</v>
      </c>
      <c r="AT604" s="20"/>
      <c r="AU604" s="20">
        <v>0</v>
      </c>
      <c r="AV604" s="46">
        <v>0</v>
      </c>
      <c r="AW604" s="114">
        <v>0</v>
      </c>
      <c r="AX604" s="172">
        <v>837</v>
      </c>
      <c r="AY604" s="114">
        <v>0</v>
      </c>
      <c r="AZ604" s="165">
        <v>0</v>
      </c>
      <c r="BA604" s="165">
        <v>0</v>
      </c>
      <c r="BB604" s="73"/>
    </row>
    <row r="605" spans="1:54">
      <c r="A605" t="s">
        <v>1527</v>
      </c>
      <c r="B605" s="1" t="s">
        <v>5147</v>
      </c>
      <c r="C605" s="1" t="s">
        <v>4625</v>
      </c>
      <c r="D605" s="122" t="s">
        <v>1051</v>
      </c>
      <c r="E605" s="1" t="s">
        <v>2665</v>
      </c>
      <c r="F605" s="1" t="s">
        <v>2665</v>
      </c>
      <c r="G605" s="1" t="s">
        <v>1367</v>
      </c>
      <c r="H605" s="1">
        <v>6282</v>
      </c>
      <c r="I605" s="1" t="s">
        <v>7095</v>
      </c>
      <c r="J605" s="1" t="e">
        <v>#VALUE!</v>
      </c>
      <c r="K605" s="1" t="s">
        <v>5776</v>
      </c>
      <c r="L605" s="176">
        <v>0</v>
      </c>
      <c r="M605" s="176">
        <v>0</v>
      </c>
      <c r="N605" s="68">
        <v>0</v>
      </c>
      <c r="O605" s="68">
        <v>0</v>
      </c>
      <c r="P605" s="68">
        <v>0</v>
      </c>
      <c r="Q605" s="68">
        <v>0</v>
      </c>
      <c r="R605" s="68">
        <v>0</v>
      </c>
      <c r="S605" s="68">
        <v>0</v>
      </c>
      <c r="T605" s="68">
        <v>0</v>
      </c>
      <c r="U605" s="68">
        <v>0</v>
      </c>
      <c r="V605" s="68">
        <v>0</v>
      </c>
      <c r="W605" s="68">
        <v>0</v>
      </c>
      <c r="X605" s="68">
        <v>0</v>
      </c>
      <c r="Y605" s="68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7.5467316846626609E-2</v>
      </c>
      <c r="AI605" s="5">
        <v>-0.25002500250025717</v>
      </c>
      <c r="AJ605" s="5">
        <v>-0.17455768565363056</v>
      </c>
      <c r="AK605" s="68">
        <v>435</v>
      </c>
      <c r="AL605" s="5">
        <v>-0.17455768565363056</v>
      </c>
      <c r="AM605" s="17">
        <v>435</v>
      </c>
      <c r="AN605" s="17" t="s">
        <v>12734</v>
      </c>
      <c r="AO605" s="5">
        <v>7.7314063767477226</v>
      </c>
      <c r="AP605" s="5">
        <v>-7.9059640624013534</v>
      </c>
      <c r="AQ605" s="68">
        <v>435</v>
      </c>
      <c r="AR605" s="14">
        <v>0</v>
      </c>
      <c r="AS605" s="42">
        <v>-10.548096411672402</v>
      </c>
      <c r="AT605" s="19"/>
      <c r="AU605" s="19">
        <v>0</v>
      </c>
      <c r="AV605" s="42">
        <v>0</v>
      </c>
      <c r="AW605" s="114">
        <v>0</v>
      </c>
      <c r="AX605" s="172">
        <v>837</v>
      </c>
      <c r="AY605" s="114">
        <v>0</v>
      </c>
      <c r="AZ605" s="165">
        <v>0</v>
      </c>
      <c r="BA605" s="165">
        <v>0</v>
      </c>
      <c r="BB605" s="73"/>
    </row>
    <row r="606" spans="1:54">
      <c r="A606" s="65" t="s">
        <v>1528</v>
      </c>
      <c r="B606" s="33" t="s">
        <v>4902</v>
      </c>
      <c r="C606" s="33" t="s">
        <v>4164</v>
      </c>
      <c r="D606" s="122" t="s">
        <v>779</v>
      </c>
      <c r="E606" s="33" t="s">
        <v>2665</v>
      </c>
      <c r="F606" s="1" t="s">
        <v>2665</v>
      </c>
      <c r="G606" s="1" t="s">
        <v>1367</v>
      </c>
      <c r="H606" s="1">
        <v>512</v>
      </c>
      <c r="I606" s="1" t="s">
        <v>6871</v>
      </c>
      <c r="J606" s="1" t="e">
        <v>#VALUE!</v>
      </c>
      <c r="K606" s="1" t="s">
        <v>3006</v>
      </c>
      <c r="L606" s="176">
        <v>0</v>
      </c>
      <c r="M606" s="176">
        <v>0</v>
      </c>
      <c r="N606" s="68">
        <v>0</v>
      </c>
      <c r="O606" s="68">
        <v>0</v>
      </c>
      <c r="P606" s="68">
        <v>0</v>
      </c>
      <c r="Q606" s="68">
        <v>0</v>
      </c>
      <c r="R606" s="68">
        <v>0</v>
      </c>
      <c r="S606" s="68">
        <v>0</v>
      </c>
      <c r="T606" s="68">
        <v>0</v>
      </c>
      <c r="U606" s="68">
        <v>0</v>
      </c>
      <c r="V606" s="68">
        <v>0</v>
      </c>
      <c r="W606" s="68">
        <v>0</v>
      </c>
      <c r="X606" s="68">
        <v>0</v>
      </c>
      <c r="Y606" s="68">
        <v>0</v>
      </c>
      <c r="Z606" s="5">
        <v>0</v>
      </c>
      <c r="AA606" s="5">
        <v>0</v>
      </c>
      <c r="AB606" s="57">
        <v>0</v>
      </c>
      <c r="AC606" s="57">
        <v>0</v>
      </c>
      <c r="AD606" s="57">
        <v>0</v>
      </c>
      <c r="AE606" s="57">
        <v>0</v>
      </c>
      <c r="AF606" s="57">
        <v>0</v>
      </c>
      <c r="AG606" s="57">
        <v>0</v>
      </c>
      <c r="AH606" s="5">
        <v>7.5467316846626609E-2</v>
      </c>
      <c r="AI606" s="5">
        <v>-0.25002500250025717</v>
      </c>
      <c r="AJ606" s="57">
        <v>-0.17455768565363056</v>
      </c>
      <c r="AK606" s="81">
        <v>435</v>
      </c>
      <c r="AL606" s="57">
        <v>-0.17455768565363056</v>
      </c>
      <c r="AM606" s="62">
        <v>435</v>
      </c>
      <c r="AN606" s="62" t="s">
        <v>12734</v>
      </c>
      <c r="AO606" s="57">
        <v>7.7314063767477226</v>
      </c>
      <c r="AP606" s="57">
        <v>-7.9059640624013534</v>
      </c>
      <c r="AQ606" s="81">
        <v>435</v>
      </c>
      <c r="AR606" s="57">
        <v>0</v>
      </c>
      <c r="AS606" s="63">
        <v>-10.548096411672402</v>
      </c>
      <c r="AT606" s="57"/>
      <c r="AU606" s="57">
        <v>0</v>
      </c>
      <c r="AV606" s="63">
        <v>0</v>
      </c>
      <c r="AW606" s="114">
        <v>0</v>
      </c>
      <c r="AX606" s="172">
        <v>837</v>
      </c>
      <c r="AY606" s="114">
        <v>0</v>
      </c>
      <c r="AZ606" s="165">
        <v>0</v>
      </c>
      <c r="BA606" s="165">
        <v>0</v>
      </c>
      <c r="BB606" s="73"/>
    </row>
    <row r="607" spans="1:54">
      <c r="A607" s="221" t="s">
        <v>1529</v>
      </c>
      <c r="B607" s="1" t="s">
        <v>4902</v>
      </c>
      <c r="C607" s="1" t="s">
        <v>3929</v>
      </c>
      <c r="D607" s="122" t="s">
        <v>1084</v>
      </c>
      <c r="E607" s="1" t="s">
        <v>2665</v>
      </c>
      <c r="F607" s="1" t="s">
        <v>2665</v>
      </c>
      <c r="G607" s="1" t="s">
        <v>1367</v>
      </c>
      <c r="H607" s="225">
        <v>4065</v>
      </c>
      <c r="I607" s="225" t="s">
        <v>7412</v>
      </c>
      <c r="J607" s="261" t="e">
        <v>#VALUE!</v>
      </c>
      <c r="K607" s="261" t="s">
        <v>5777</v>
      </c>
      <c r="L607" s="177">
        <v>0</v>
      </c>
      <c r="M607" s="177">
        <v>0</v>
      </c>
      <c r="N607" s="230">
        <v>0</v>
      </c>
      <c r="O607" s="97">
        <v>0</v>
      </c>
      <c r="P607" s="97">
        <v>0</v>
      </c>
      <c r="Q607" s="230">
        <v>0</v>
      </c>
      <c r="R607" s="97">
        <v>0</v>
      </c>
      <c r="S607" s="97">
        <v>0</v>
      </c>
      <c r="T607" s="230">
        <v>0</v>
      </c>
      <c r="U607" s="230">
        <v>0</v>
      </c>
      <c r="V607" s="230">
        <v>0</v>
      </c>
      <c r="W607" s="230">
        <v>0</v>
      </c>
      <c r="X607" s="230">
        <v>0</v>
      </c>
      <c r="Y607" s="230">
        <v>0</v>
      </c>
      <c r="Z607" s="233">
        <v>0</v>
      </c>
      <c r="AA607" s="233">
        <v>0</v>
      </c>
      <c r="AB607" s="246">
        <v>0</v>
      </c>
      <c r="AC607" s="234">
        <v>0</v>
      </c>
      <c r="AD607" s="246">
        <v>0</v>
      </c>
      <c r="AE607" s="234">
        <v>0</v>
      </c>
      <c r="AF607" s="234">
        <v>0</v>
      </c>
      <c r="AG607" s="246">
        <v>0</v>
      </c>
      <c r="AH607" s="233">
        <v>7.5467316846626609E-2</v>
      </c>
      <c r="AI607" s="233">
        <v>-0.25002500250025717</v>
      </c>
      <c r="AJ607" s="258">
        <v>-0.17455768565363056</v>
      </c>
      <c r="AK607" s="238">
        <v>435</v>
      </c>
      <c r="AL607" s="239">
        <v>-0.17455768565363056</v>
      </c>
      <c r="AM607" s="272">
        <v>435</v>
      </c>
      <c r="AN607" s="242" t="s">
        <v>12734</v>
      </c>
      <c r="AO607" s="246">
        <v>7.7314063767477226</v>
      </c>
      <c r="AP607" s="246">
        <v>-7.9059640624013534</v>
      </c>
      <c r="AQ607" s="248">
        <v>435</v>
      </c>
      <c r="AR607" s="246">
        <v>0</v>
      </c>
      <c r="AS607" s="259">
        <v>-10.548096411672402</v>
      </c>
      <c r="AT607" s="246"/>
      <c r="AU607" s="246">
        <v>0</v>
      </c>
      <c r="AV607" s="250">
        <v>0</v>
      </c>
      <c r="AW607" s="289">
        <v>0</v>
      </c>
      <c r="AX607" s="291">
        <v>837</v>
      </c>
      <c r="AY607" s="292">
        <v>0</v>
      </c>
      <c r="AZ607" s="293">
        <v>0</v>
      </c>
      <c r="BA607" s="293">
        <v>0</v>
      </c>
      <c r="BB607" s="289"/>
    </row>
    <row r="608" spans="1:54">
      <c r="A608" s="185" t="s">
        <v>1531</v>
      </c>
      <c r="B608" s="33" t="s">
        <v>5183</v>
      </c>
      <c r="C608" s="33" t="s">
        <v>5184</v>
      </c>
      <c r="D608" s="122" t="s">
        <v>1120</v>
      </c>
      <c r="E608" s="33" t="s">
        <v>2665</v>
      </c>
      <c r="F608" s="1" t="s">
        <v>2665</v>
      </c>
      <c r="G608" s="1" t="s">
        <v>1367</v>
      </c>
      <c r="H608" s="1">
        <v>8346</v>
      </c>
      <c r="I608" s="1" t="s">
        <v>7951</v>
      </c>
      <c r="J608" s="1" t="e">
        <v>#VALUE!</v>
      </c>
      <c r="K608" s="1" t="s">
        <v>3010</v>
      </c>
      <c r="L608" s="176">
        <v>0</v>
      </c>
      <c r="M608" s="176">
        <v>0</v>
      </c>
      <c r="N608" s="68">
        <v>0</v>
      </c>
      <c r="O608" s="68">
        <v>0</v>
      </c>
      <c r="P608" s="68">
        <v>0</v>
      </c>
      <c r="Q608" s="68">
        <v>0</v>
      </c>
      <c r="R608" s="68">
        <v>0</v>
      </c>
      <c r="S608" s="68">
        <v>0</v>
      </c>
      <c r="T608" s="68">
        <v>0</v>
      </c>
      <c r="U608" s="68">
        <v>0</v>
      </c>
      <c r="V608" s="68">
        <v>0</v>
      </c>
      <c r="W608" s="68">
        <v>0</v>
      </c>
      <c r="X608" s="68">
        <v>0</v>
      </c>
      <c r="Y608" s="68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7.5467316846626609E-2</v>
      </c>
      <c r="AI608" s="5">
        <v>-0.25002500250025717</v>
      </c>
      <c r="AJ608" s="5">
        <v>-0.17455768565363056</v>
      </c>
      <c r="AK608" s="68">
        <v>435</v>
      </c>
      <c r="AL608" s="5">
        <v>-0.17455768565363056</v>
      </c>
      <c r="AM608" s="17">
        <v>435</v>
      </c>
      <c r="AN608" s="17" t="s">
        <v>12734</v>
      </c>
      <c r="AO608" s="5">
        <v>7.7314063767477226</v>
      </c>
      <c r="AP608" s="5">
        <v>-7.9059640624013534</v>
      </c>
      <c r="AQ608" s="68">
        <v>435</v>
      </c>
      <c r="AR608" s="14">
        <v>0</v>
      </c>
      <c r="AS608" s="42">
        <v>-10.548096411672402</v>
      </c>
      <c r="AT608" s="19"/>
      <c r="AU608" s="19">
        <v>0</v>
      </c>
      <c r="AV608" s="42">
        <v>0</v>
      </c>
      <c r="AW608" s="114">
        <v>0</v>
      </c>
      <c r="AX608" s="172">
        <v>837</v>
      </c>
      <c r="AY608" s="114">
        <v>0</v>
      </c>
      <c r="AZ608" s="165">
        <v>0</v>
      </c>
      <c r="BA608" s="165">
        <v>0</v>
      </c>
      <c r="BB608" s="73"/>
    </row>
    <row r="609" spans="1:54">
      <c r="A609" t="s">
        <v>1534</v>
      </c>
      <c r="B609" s="33" t="s">
        <v>5185</v>
      </c>
      <c r="C609" s="33" t="s">
        <v>4432</v>
      </c>
      <c r="D609" s="122" t="s">
        <v>1179</v>
      </c>
      <c r="E609" s="33" t="s">
        <v>2665</v>
      </c>
      <c r="F609" s="1" t="s">
        <v>2665</v>
      </c>
      <c r="G609" s="1" t="s">
        <v>1367</v>
      </c>
      <c r="H609" s="1">
        <v>1995</v>
      </c>
      <c r="I609" s="1" t="s">
        <v>7576</v>
      </c>
      <c r="J609" s="1" t="e">
        <v>#VALUE!</v>
      </c>
      <c r="K609" s="1" t="s">
        <v>5782</v>
      </c>
      <c r="L609" s="176">
        <v>0</v>
      </c>
      <c r="M609" s="176">
        <v>0</v>
      </c>
      <c r="N609" s="68">
        <v>0</v>
      </c>
      <c r="O609" s="68">
        <v>0</v>
      </c>
      <c r="P609" s="68">
        <v>0</v>
      </c>
      <c r="Q609" s="68">
        <v>0</v>
      </c>
      <c r="R609" s="68">
        <v>0</v>
      </c>
      <c r="S609" s="68">
        <v>0</v>
      </c>
      <c r="T609" s="68">
        <v>0</v>
      </c>
      <c r="U609" s="68">
        <v>0</v>
      </c>
      <c r="V609" s="68">
        <v>0</v>
      </c>
      <c r="W609" s="68">
        <v>0</v>
      </c>
      <c r="X609" s="68">
        <v>0</v>
      </c>
      <c r="Y609" s="68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7.5467316846626609E-2</v>
      </c>
      <c r="AI609" s="5">
        <v>-0.25002500250025717</v>
      </c>
      <c r="AJ609" s="5">
        <v>-0.17455768565363056</v>
      </c>
      <c r="AK609" s="68">
        <v>435</v>
      </c>
      <c r="AL609" s="5">
        <v>-0.17455768565363056</v>
      </c>
      <c r="AM609" s="17">
        <v>435</v>
      </c>
      <c r="AN609" s="17" t="s">
        <v>12734</v>
      </c>
      <c r="AO609" s="5">
        <v>7.7314063767477226</v>
      </c>
      <c r="AP609" s="5">
        <v>-7.9059640624013534</v>
      </c>
      <c r="AQ609" s="68">
        <v>435</v>
      </c>
      <c r="AR609" s="14">
        <v>0</v>
      </c>
      <c r="AS609" s="42">
        <v>-10.548096411672402</v>
      </c>
      <c r="AT609" s="19"/>
      <c r="AU609" s="19">
        <v>0</v>
      </c>
      <c r="AV609" s="42">
        <v>0</v>
      </c>
      <c r="AW609" s="114">
        <v>0</v>
      </c>
      <c r="AX609" s="172">
        <v>837</v>
      </c>
      <c r="AY609" s="114">
        <v>0</v>
      </c>
      <c r="AZ609" s="165">
        <v>0</v>
      </c>
      <c r="BA609" s="165">
        <v>0</v>
      </c>
      <c r="BB609" s="73"/>
    </row>
    <row r="610" spans="1:54">
      <c r="A610" t="s">
        <v>1546</v>
      </c>
      <c r="B610" s="33" t="s">
        <v>5186</v>
      </c>
      <c r="C610" s="33" t="s">
        <v>5187</v>
      </c>
      <c r="D610" s="122" t="s">
        <v>1186</v>
      </c>
      <c r="E610" s="33" t="s">
        <v>2665</v>
      </c>
      <c r="F610" s="1" t="s">
        <v>2665</v>
      </c>
      <c r="G610" s="1" t="s">
        <v>1367</v>
      </c>
      <c r="H610" s="1">
        <v>1855</v>
      </c>
      <c r="I610" s="1" t="s">
        <v>7867</v>
      </c>
      <c r="J610" s="1" t="e">
        <v>#VALUE!</v>
      </c>
      <c r="K610" s="1" t="s">
        <v>3027</v>
      </c>
      <c r="L610" s="176">
        <v>0</v>
      </c>
      <c r="M610" s="176">
        <v>0</v>
      </c>
      <c r="N610" s="68">
        <v>0</v>
      </c>
      <c r="O610" s="68">
        <v>0</v>
      </c>
      <c r="P610" s="68">
        <v>0</v>
      </c>
      <c r="Q610" s="68">
        <v>0</v>
      </c>
      <c r="R610" s="68">
        <v>0</v>
      </c>
      <c r="S610" s="68">
        <v>0</v>
      </c>
      <c r="T610" s="68">
        <v>0</v>
      </c>
      <c r="U610" s="68">
        <v>0</v>
      </c>
      <c r="V610" s="68">
        <v>0</v>
      </c>
      <c r="W610" s="68">
        <v>0</v>
      </c>
      <c r="X610" s="68">
        <v>0</v>
      </c>
      <c r="Y610" s="68">
        <v>0</v>
      </c>
      <c r="Z610" s="5">
        <v>0</v>
      </c>
      <c r="AA610" s="5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5">
        <v>7.5467316846626609E-2</v>
      </c>
      <c r="AI610" s="5">
        <v>-0.25002500250025717</v>
      </c>
      <c r="AJ610" s="36">
        <v>-0.17455768565363056</v>
      </c>
      <c r="AK610" s="107">
        <v>435</v>
      </c>
      <c r="AL610" s="36">
        <v>-0.17455768565363056</v>
      </c>
      <c r="AM610" s="37">
        <v>435</v>
      </c>
      <c r="AN610" s="37" t="s">
        <v>12734</v>
      </c>
      <c r="AO610" s="36">
        <v>7.7314063767477226</v>
      </c>
      <c r="AP610" s="36">
        <v>-7.9059640624013534</v>
      </c>
      <c r="AQ610" s="107">
        <v>435</v>
      </c>
      <c r="AR610" s="36">
        <v>0</v>
      </c>
      <c r="AS610" s="45">
        <v>-10.548096411672402</v>
      </c>
      <c r="AT610" s="36"/>
      <c r="AU610" s="36">
        <v>0</v>
      </c>
      <c r="AV610" s="45">
        <v>0</v>
      </c>
      <c r="AW610" s="114">
        <v>0</v>
      </c>
      <c r="AX610" s="172">
        <v>837</v>
      </c>
      <c r="AY610" s="114">
        <v>0</v>
      </c>
      <c r="AZ610" s="165">
        <v>0</v>
      </c>
      <c r="BA610" s="165">
        <v>0</v>
      </c>
      <c r="BB610" s="73"/>
    </row>
    <row r="611" spans="1:54">
      <c r="A611" s="185" t="s">
        <v>2689</v>
      </c>
      <c r="B611" s="33" t="s">
        <v>5188</v>
      </c>
      <c r="C611" s="33" t="s">
        <v>4011</v>
      </c>
      <c r="D611" s="122" t="s">
        <v>1110</v>
      </c>
      <c r="E611" s="33" t="s">
        <v>1428</v>
      </c>
      <c r="F611" s="1" t="s">
        <v>6289</v>
      </c>
      <c r="G611" s="1" t="s">
        <v>1367</v>
      </c>
      <c r="H611" s="1">
        <v>4788</v>
      </c>
      <c r="I611" s="1" t="s">
        <v>7319</v>
      </c>
      <c r="J611" s="1" t="e">
        <v>#VALUE!</v>
      </c>
      <c r="K611" s="1" t="s">
        <v>5791</v>
      </c>
      <c r="L611" s="176">
        <v>0</v>
      </c>
      <c r="M611" s="176">
        <v>0</v>
      </c>
      <c r="N611" s="68">
        <v>0</v>
      </c>
      <c r="O611" s="68">
        <v>0</v>
      </c>
      <c r="P611" s="68">
        <v>0</v>
      </c>
      <c r="Q611" s="68">
        <v>0</v>
      </c>
      <c r="R611" s="68">
        <v>0</v>
      </c>
      <c r="S611" s="68">
        <v>0</v>
      </c>
      <c r="T611" s="68">
        <v>0</v>
      </c>
      <c r="U611" s="68">
        <v>0</v>
      </c>
      <c r="V611" s="68">
        <v>0</v>
      </c>
      <c r="W611" s="68">
        <v>0</v>
      </c>
      <c r="X611" s="68">
        <v>0</v>
      </c>
      <c r="Y611" s="68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7.5467316846626609E-2</v>
      </c>
      <c r="AI611" s="5">
        <v>-0.25002500250025717</v>
      </c>
      <c r="AJ611" s="5">
        <v>-0.17455768565363056</v>
      </c>
      <c r="AK611" s="68">
        <v>435</v>
      </c>
      <c r="AL611" s="5">
        <v>-0.17455768565363056</v>
      </c>
      <c r="AM611" s="17">
        <v>435</v>
      </c>
      <c r="AN611" s="17" t="s">
        <v>12734</v>
      </c>
      <c r="AO611" s="5">
        <v>7.7314063767477226</v>
      </c>
      <c r="AP611" s="5">
        <v>-7.9059640624013534</v>
      </c>
      <c r="AQ611" s="68">
        <v>435</v>
      </c>
      <c r="AR611" s="14">
        <v>0</v>
      </c>
      <c r="AS611" s="42">
        <v>-10.548096411672402</v>
      </c>
      <c r="AT611" s="19"/>
      <c r="AU611" s="19">
        <v>0</v>
      </c>
      <c r="AV611" s="42">
        <v>0</v>
      </c>
      <c r="AW611" s="114">
        <v>0</v>
      </c>
      <c r="AX611" s="172">
        <v>837</v>
      </c>
      <c r="AY611" s="114">
        <v>0</v>
      </c>
      <c r="AZ611" s="165">
        <v>0</v>
      </c>
      <c r="BA611" s="165">
        <v>0</v>
      </c>
      <c r="BB611" s="73"/>
    </row>
    <row r="612" spans="1:54">
      <c r="A612" s="185" t="s">
        <v>1552</v>
      </c>
      <c r="B612" s="33" t="s">
        <v>5189</v>
      </c>
      <c r="C612" s="33" t="s">
        <v>3950</v>
      </c>
      <c r="D612" s="122" t="s">
        <v>1181</v>
      </c>
      <c r="E612" s="33" t="s">
        <v>2665</v>
      </c>
      <c r="F612" s="1" t="s">
        <v>2665</v>
      </c>
      <c r="G612" s="1" t="s">
        <v>1367</v>
      </c>
      <c r="H612" s="1">
        <v>2431</v>
      </c>
      <c r="I612" s="1" t="s">
        <v>6472</v>
      </c>
      <c r="J612" s="1" t="e">
        <v>#VALUE!</v>
      </c>
      <c r="K612" s="1" t="s">
        <v>5793</v>
      </c>
      <c r="L612" s="176">
        <v>0</v>
      </c>
      <c r="M612" s="176">
        <v>0</v>
      </c>
      <c r="N612" s="68">
        <v>0</v>
      </c>
      <c r="O612" s="68">
        <v>0</v>
      </c>
      <c r="P612" s="68">
        <v>0</v>
      </c>
      <c r="Q612" s="68">
        <v>0</v>
      </c>
      <c r="R612" s="68">
        <v>0</v>
      </c>
      <c r="S612" s="68">
        <v>0</v>
      </c>
      <c r="T612" s="68">
        <v>0</v>
      </c>
      <c r="U612" s="68">
        <v>0</v>
      </c>
      <c r="V612" s="68">
        <v>0</v>
      </c>
      <c r="W612" s="68">
        <v>0</v>
      </c>
      <c r="X612" s="68">
        <v>0</v>
      </c>
      <c r="Y612" s="68">
        <v>0</v>
      </c>
      <c r="Z612" s="5">
        <v>0</v>
      </c>
      <c r="AA612" s="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5">
        <v>7.5467316846626609E-2</v>
      </c>
      <c r="AI612" s="5">
        <v>-0.25002500250025717</v>
      </c>
      <c r="AJ612" s="34">
        <v>-0.17455768565363056</v>
      </c>
      <c r="AK612" s="106">
        <v>435</v>
      </c>
      <c r="AL612" s="34">
        <v>-0.17455768565363056</v>
      </c>
      <c r="AM612" s="35">
        <v>435</v>
      </c>
      <c r="AN612" s="35" t="s">
        <v>12734</v>
      </c>
      <c r="AO612" s="34">
        <v>7.7314063767477226</v>
      </c>
      <c r="AP612" s="34">
        <v>-7.9059640624013534</v>
      </c>
      <c r="AQ612" s="106">
        <v>435</v>
      </c>
      <c r="AR612" s="34">
        <v>0</v>
      </c>
      <c r="AS612" s="44">
        <v>-10.548096411672402</v>
      </c>
      <c r="AT612" s="34"/>
      <c r="AU612" s="34">
        <v>0</v>
      </c>
      <c r="AV612" s="44">
        <v>0</v>
      </c>
      <c r="AW612" s="114">
        <v>0</v>
      </c>
      <c r="AX612" s="172">
        <v>837</v>
      </c>
      <c r="AY612" s="114">
        <v>0</v>
      </c>
      <c r="AZ612" s="165">
        <v>0</v>
      </c>
      <c r="BA612" s="165">
        <v>0</v>
      </c>
      <c r="BB612" s="73"/>
    </row>
    <row r="613" spans="1:54">
      <c r="A613" s="119" t="s">
        <v>1553</v>
      </c>
      <c r="B613" s="33" t="s">
        <v>4360</v>
      </c>
      <c r="C613" s="33" t="s">
        <v>5190</v>
      </c>
      <c r="D613" s="122" t="s">
        <v>1000</v>
      </c>
      <c r="E613" s="33" t="s">
        <v>2665</v>
      </c>
      <c r="F613" s="115" t="s">
        <v>2665</v>
      </c>
      <c r="G613" s="1" t="s">
        <v>1367</v>
      </c>
      <c r="H613" s="115">
        <v>3273</v>
      </c>
      <c r="I613" s="115" t="s">
        <v>8114</v>
      </c>
      <c r="J613" s="115" t="e">
        <v>#VALUE!</v>
      </c>
      <c r="K613" s="115" t="s">
        <v>8115</v>
      </c>
      <c r="L613" s="178">
        <v>0</v>
      </c>
      <c r="M613" s="178">
        <v>0</v>
      </c>
      <c r="N613" s="116">
        <v>0</v>
      </c>
      <c r="O613" s="116">
        <v>0</v>
      </c>
      <c r="P613" s="116">
        <v>0</v>
      </c>
      <c r="Q613" s="116">
        <v>0</v>
      </c>
      <c r="R613" s="116">
        <v>0</v>
      </c>
      <c r="S613" s="116">
        <v>0</v>
      </c>
      <c r="T613" s="116">
        <v>0</v>
      </c>
      <c r="U613" s="116">
        <v>0</v>
      </c>
      <c r="V613" s="116">
        <v>0</v>
      </c>
      <c r="W613" s="116">
        <v>0</v>
      </c>
      <c r="X613" s="116">
        <v>0</v>
      </c>
      <c r="Y613" s="116">
        <v>0</v>
      </c>
      <c r="Z613" s="117">
        <v>0</v>
      </c>
      <c r="AA613" s="117">
        <v>0</v>
      </c>
      <c r="AB613" s="117">
        <v>0</v>
      </c>
      <c r="AC613" s="117">
        <v>0</v>
      </c>
      <c r="AD613" s="117">
        <v>0</v>
      </c>
      <c r="AE613" s="117">
        <v>0</v>
      </c>
      <c r="AF613" s="117">
        <v>0</v>
      </c>
      <c r="AG613" s="117">
        <v>0</v>
      </c>
      <c r="AH613" s="117">
        <v>7.5467316846626609E-2</v>
      </c>
      <c r="AI613" s="117">
        <v>-0.25002500250025717</v>
      </c>
      <c r="AJ613" s="117">
        <v>-0.17455768565363056</v>
      </c>
      <c r="AK613" s="116">
        <v>435</v>
      </c>
      <c r="AL613" s="117">
        <v>-0.17455768565363056</v>
      </c>
      <c r="AM613" s="120">
        <v>435</v>
      </c>
      <c r="AN613" s="120" t="s">
        <v>12734</v>
      </c>
      <c r="AO613" s="34">
        <v>7.7314063767477226</v>
      </c>
      <c r="AP613" s="117">
        <v>-7.9059640624013534</v>
      </c>
      <c r="AQ613" s="116">
        <v>435</v>
      </c>
      <c r="AR613" s="117">
        <v>0</v>
      </c>
      <c r="AS613" s="118">
        <v>-10.548096411672402</v>
      </c>
      <c r="AT613" s="117"/>
      <c r="AU613" s="117">
        <v>0</v>
      </c>
      <c r="AV613" s="118">
        <v>0</v>
      </c>
      <c r="AW613" s="121">
        <v>0</v>
      </c>
      <c r="AX613" s="173">
        <v>837</v>
      </c>
      <c r="AY613" s="121">
        <v>0</v>
      </c>
      <c r="AZ613" s="166">
        <v>0</v>
      </c>
      <c r="BA613" s="166">
        <v>0</v>
      </c>
      <c r="BB613" s="121"/>
    </row>
    <row r="614" spans="1:54">
      <c r="A614" t="s">
        <v>1554</v>
      </c>
      <c r="B614" s="33" t="s">
        <v>4010</v>
      </c>
      <c r="C614" s="33" t="s">
        <v>3950</v>
      </c>
      <c r="D614" s="122" t="s">
        <v>1010</v>
      </c>
      <c r="E614" s="33" t="s">
        <v>2665</v>
      </c>
      <c r="F614" s="1" t="s">
        <v>2665</v>
      </c>
      <c r="G614" s="1" t="s">
        <v>1367</v>
      </c>
      <c r="H614" s="1">
        <v>9533</v>
      </c>
      <c r="I614" s="1" t="s">
        <v>7142</v>
      </c>
      <c r="J614" s="1" t="e">
        <v>#VALUE!</v>
      </c>
      <c r="K614" s="1" t="s">
        <v>11408</v>
      </c>
      <c r="L614" s="176">
        <v>0</v>
      </c>
      <c r="M614" s="176">
        <v>0</v>
      </c>
      <c r="N614" s="68">
        <v>0</v>
      </c>
      <c r="O614" s="68">
        <v>0</v>
      </c>
      <c r="P614" s="68">
        <v>0</v>
      </c>
      <c r="Q614" s="68">
        <v>0</v>
      </c>
      <c r="R614" s="68">
        <v>0</v>
      </c>
      <c r="S614" s="68">
        <v>0</v>
      </c>
      <c r="T614" s="68">
        <v>0</v>
      </c>
      <c r="U614" s="68">
        <v>0</v>
      </c>
      <c r="V614" s="68">
        <v>0</v>
      </c>
      <c r="W614" s="68">
        <v>0</v>
      </c>
      <c r="X614" s="68">
        <v>0</v>
      </c>
      <c r="Y614" s="68">
        <v>0</v>
      </c>
      <c r="Z614" s="5">
        <v>0</v>
      </c>
      <c r="AA614" s="5">
        <v>0</v>
      </c>
      <c r="AB614" s="7">
        <v>0</v>
      </c>
      <c r="AC614" s="7">
        <v>0</v>
      </c>
      <c r="AD614" s="7">
        <v>0</v>
      </c>
      <c r="AE614" s="7">
        <v>0</v>
      </c>
      <c r="AF614" s="7">
        <v>0</v>
      </c>
      <c r="AG614" s="7">
        <v>0</v>
      </c>
      <c r="AH614" s="5">
        <v>7.5467316846626609E-2</v>
      </c>
      <c r="AI614" s="5">
        <v>-0.25002500250025717</v>
      </c>
      <c r="AJ614" s="7">
        <v>-0.17455768565363056</v>
      </c>
      <c r="AK614" s="84">
        <v>435</v>
      </c>
      <c r="AL614" s="7">
        <v>-0.17455768565363056</v>
      </c>
      <c r="AM614" s="18">
        <v>435</v>
      </c>
      <c r="AN614" s="18" t="s">
        <v>12734</v>
      </c>
      <c r="AO614" s="7">
        <v>7.7314063767477226</v>
      </c>
      <c r="AP614" s="7">
        <v>-7.9059640624013534</v>
      </c>
      <c r="AQ614" s="84">
        <v>435</v>
      </c>
      <c r="AR614" s="15">
        <v>0</v>
      </c>
      <c r="AS614" s="46">
        <v>-10.548096411672402</v>
      </c>
      <c r="AT614" s="20"/>
      <c r="AU614" s="20">
        <v>0</v>
      </c>
      <c r="AV614" s="46">
        <v>0</v>
      </c>
      <c r="AW614" s="114">
        <v>0</v>
      </c>
      <c r="AX614" s="172">
        <v>837</v>
      </c>
      <c r="AY614" s="114">
        <v>0</v>
      </c>
      <c r="AZ614" s="165">
        <v>0</v>
      </c>
      <c r="BA614" s="165">
        <v>0</v>
      </c>
      <c r="BB614" s="73"/>
    </row>
    <row r="615" spans="1:54">
      <c r="A615" s="65" t="s">
        <v>1555</v>
      </c>
      <c r="B615" s="53" t="s">
        <v>4010</v>
      </c>
      <c r="C615" s="53" t="s">
        <v>4043</v>
      </c>
      <c r="D615" s="122" t="s">
        <v>768</v>
      </c>
      <c r="E615" s="53" t="s">
        <v>2665</v>
      </c>
      <c r="F615" s="1" t="s">
        <v>2665</v>
      </c>
      <c r="G615" s="1" t="s">
        <v>1367</v>
      </c>
      <c r="H615" s="1">
        <v>1292</v>
      </c>
      <c r="I615" s="1" t="s">
        <v>7123</v>
      </c>
      <c r="J615" s="1" t="e">
        <v>#VALUE!</v>
      </c>
      <c r="K615" s="1" t="s">
        <v>5794</v>
      </c>
      <c r="L615" s="176">
        <v>0</v>
      </c>
      <c r="M615" s="176">
        <v>0</v>
      </c>
      <c r="N615" s="68">
        <v>0</v>
      </c>
      <c r="O615" s="68">
        <v>0</v>
      </c>
      <c r="P615" s="68">
        <v>0</v>
      </c>
      <c r="Q615" s="68">
        <v>0</v>
      </c>
      <c r="R615" s="68">
        <v>0</v>
      </c>
      <c r="S615" s="68">
        <v>0</v>
      </c>
      <c r="T615" s="68">
        <v>0</v>
      </c>
      <c r="U615" s="68">
        <v>0</v>
      </c>
      <c r="V615" s="68">
        <v>0</v>
      </c>
      <c r="W615" s="68">
        <v>0</v>
      </c>
      <c r="X615" s="68">
        <v>0</v>
      </c>
      <c r="Y615" s="68">
        <v>0</v>
      </c>
      <c r="Z615" s="5">
        <v>0</v>
      </c>
      <c r="AA615" s="5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">
        <v>7.5467316846626609E-2</v>
      </c>
      <c r="AI615" s="5">
        <v>-0.25002500250025717</v>
      </c>
      <c r="AJ615" s="54">
        <v>-0.17455768565363056</v>
      </c>
      <c r="AK615" s="77">
        <v>435</v>
      </c>
      <c r="AL615" s="54">
        <v>-0.17455768565363056</v>
      </c>
      <c r="AM615" s="59">
        <v>435</v>
      </c>
      <c r="AN615" s="59" t="s">
        <v>12734</v>
      </c>
      <c r="AO615" s="54">
        <v>7.7314063767477226</v>
      </c>
      <c r="AP615" s="54">
        <v>-7.9059640624013534</v>
      </c>
      <c r="AQ615" s="77">
        <v>435</v>
      </c>
      <c r="AR615" s="54">
        <v>0</v>
      </c>
      <c r="AS615" s="60">
        <v>-10.548096411672402</v>
      </c>
      <c r="AT615" s="54"/>
      <c r="AU615" s="54">
        <v>0</v>
      </c>
      <c r="AV615" s="60">
        <v>0</v>
      </c>
      <c r="AW615" s="114">
        <v>0</v>
      </c>
      <c r="AX615" s="172">
        <v>837</v>
      </c>
      <c r="AY615" s="114">
        <v>0</v>
      </c>
      <c r="AZ615" s="165">
        <v>0</v>
      </c>
      <c r="BA615" s="165">
        <v>0</v>
      </c>
      <c r="BB615" s="73"/>
    </row>
    <row r="616" spans="1:54">
      <c r="A616" t="s">
        <v>1556</v>
      </c>
      <c r="B616" s="33" t="s">
        <v>4010</v>
      </c>
      <c r="C616" s="33" t="s">
        <v>4043</v>
      </c>
      <c r="D616" s="122" t="s">
        <v>768</v>
      </c>
      <c r="E616" s="33" t="s">
        <v>2665</v>
      </c>
      <c r="F616" s="1" t="s">
        <v>2665</v>
      </c>
      <c r="G616" s="1" t="s">
        <v>1367</v>
      </c>
      <c r="H616" s="1">
        <v>8556</v>
      </c>
      <c r="I616" s="1" t="s">
        <v>7891</v>
      </c>
      <c r="J616" s="1" t="e">
        <v>#VALUE!</v>
      </c>
      <c r="K616" s="1" t="s">
        <v>5794</v>
      </c>
      <c r="L616" s="176">
        <v>0</v>
      </c>
      <c r="M616" s="176">
        <v>0</v>
      </c>
      <c r="N616" s="68">
        <v>0</v>
      </c>
      <c r="O616" s="68">
        <v>0</v>
      </c>
      <c r="P616" s="68">
        <v>0</v>
      </c>
      <c r="Q616" s="68">
        <v>0</v>
      </c>
      <c r="R616" s="68">
        <v>0</v>
      </c>
      <c r="S616" s="68">
        <v>0</v>
      </c>
      <c r="T616" s="68">
        <v>0</v>
      </c>
      <c r="U616" s="68">
        <v>0</v>
      </c>
      <c r="V616" s="68">
        <v>0</v>
      </c>
      <c r="W616" s="68">
        <v>0</v>
      </c>
      <c r="X616" s="68">
        <v>0</v>
      </c>
      <c r="Y616" s="68">
        <v>0</v>
      </c>
      <c r="Z616" s="5">
        <v>0</v>
      </c>
      <c r="AA616" s="5">
        <v>0</v>
      </c>
      <c r="AB616" s="7">
        <v>0</v>
      </c>
      <c r="AC616" s="7">
        <v>0</v>
      </c>
      <c r="AD616" s="7">
        <v>0</v>
      </c>
      <c r="AE616" s="7">
        <v>0</v>
      </c>
      <c r="AF616" s="7">
        <v>0</v>
      </c>
      <c r="AG616" s="7">
        <v>0</v>
      </c>
      <c r="AH616" s="5">
        <v>7.5467316846626609E-2</v>
      </c>
      <c r="AI616" s="5">
        <v>-0.25002500250025717</v>
      </c>
      <c r="AJ616" s="7">
        <v>-0.17455768565363056</v>
      </c>
      <c r="AK616" s="84">
        <v>435</v>
      </c>
      <c r="AL616" s="7">
        <v>-0.17455768565363056</v>
      </c>
      <c r="AM616" s="18">
        <v>435</v>
      </c>
      <c r="AN616" s="18" t="s">
        <v>12734</v>
      </c>
      <c r="AO616" s="7">
        <v>7.7314063767477226</v>
      </c>
      <c r="AP616" s="7">
        <v>-7.9059640624013534</v>
      </c>
      <c r="AQ616" s="84">
        <v>435</v>
      </c>
      <c r="AR616" s="15">
        <v>0</v>
      </c>
      <c r="AS616" s="46">
        <v>-10.548096411672402</v>
      </c>
      <c r="AT616" s="20"/>
      <c r="AU616" s="20">
        <v>0</v>
      </c>
      <c r="AV616" s="46">
        <v>0</v>
      </c>
      <c r="AW616" s="114">
        <v>0</v>
      </c>
      <c r="AX616" s="172">
        <v>837</v>
      </c>
      <c r="AY616" s="114">
        <v>0</v>
      </c>
      <c r="AZ616" s="165">
        <v>0</v>
      </c>
      <c r="BA616" s="165">
        <v>0</v>
      </c>
      <c r="BB616" s="73"/>
    </row>
    <row r="617" spans="1:54">
      <c r="A617" t="s">
        <v>1558</v>
      </c>
      <c r="B617" s="33" t="s">
        <v>4010</v>
      </c>
      <c r="C617" s="33" t="s">
        <v>4071</v>
      </c>
      <c r="D617" s="122" t="s">
        <v>1121</v>
      </c>
      <c r="E617" s="33" t="s">
        <v>2665</v>
      </c>
      <c r="F617" s="1" t="s">
        <v>2665</v>
      </c>
      <c r="G617" s="1" t="s">
        <v>1367</v>
      </c>
      <c r="H617" s="1">
        <v>9244</v>
      </c>
      <c r="I617" s="1" t="s">
        <v>7501</v>
      </c>
      <c r="J617" s="1" t="e">
        <v>#VALUE!</v>
      </c>
      <c r="K617" s="1" t="s">
        <v>11409</v>
      </c>
      <c r="L617" s="176">
        <v>0</v>
      </c>
      <c r="M617" s="176">
        <v>0</v>
      </c>
      <c r="N617" s="68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  <c r="T617" s="68">
        <v>0</v>
      </c>
      <c r="U617" s="68">
        <v>0</v>
      </c>
      <c r="V617" s="68">
        <v>0</v>
      </c>
      <c r="W617" s="68">
        <v>0</v>
      </c>
      <c r="X617" s="68">
        <v>0</v>
      </c>
      <c r="Y617" s="68">
        <v>0</v>
      </c>
      <c r="Z617" s="5">
        <v>0</v>
      </c>
      <c r="AA617" s="5">
        <v>0</v>
      </c>
      <c r="AB617" s="7">
        <v>0</v>
      </c>
      <c r="AC617" s="7">
        <v>0</v>
      </c>
      <c r="AD617" s="7">
        <v>0</v>
      </c>
      <c r="AE617" s="7">
        <v>0</v>
      </c>
      <c r="AF617" s="7">
        <v>0</v>
      </c>
      <c r="AG617" s="7">
        <v>0</v>
      </c>
      <c r="AH617" s="5">
        <v>7.5467316846626609E-2</v>
      </c>
      <c r="AI617" s="5">
        <v>-0.25002500250025717</v>
      </c>
      <c r="AJ617" s="7">
        <v>-0.17455768565363056</v>
      </c>
      <c r="AK617" s="84">
        <v>435</v>
      </c>
      <c r="AL617" s="7">
        <v>-0.17455768565363056</v>
      </c>
      <c r="AM617" s="18">
        <v>435</v>
      </c>
      <c r="AN617" s="18" t="s">
        <v>12734</v>
      </c>
      <c r="AO617" s="7">
        <v>7.7314063767477226</v>
      </c>
      <c r="AP617" s="7">
        <v>-7.9059640624013534</v>
      </c>
      <c r="AQ617" s="84">
        <v>435</v>
      </c>
      <c r="AR617" s="15">
        <v>0</v>
      </c>
      <c r="AS617" s="46">
        <v>-10.548096411672402</v>
      </c>
      <c r="AT617" s="20"/>
      <c r="AU617" s="20">
        <v>0</v>
      </c>
      <c r="AV617" s="46">
        <v>0</v>
      </c>
      <c r="AW617" s="114">
        <v>0</v>
      </c>
      <c r="AX617" s="172">
        <v>837</v>
      </c>
      <c r="AY617" s="114">
        <v>0</v>
      </c>
      <c r="AZ617" s="165">
        <v>0</v>
      </c>
      <c r="BA617" s="165">
        <v>0</v>
      </c>
      <c r="BB617" s="73"/>
    </row>
    <row r="618" spans="1:54">
      <c r="A618" t="s">
        <v>2690</v>
      </c>
      <c r="B618" s="1" t="s">
        <v>4990</v>
      </c>
      <c r="C618" s="1" t="s">
        <v>5191</v>
      </c>
      <c r="D618" s="122" t="s">
        <v>1345</v>
      </c>
      <c r="E618" s="1" t="s">
        <v>2665</v>
      </c>
      <c r="F618" s="1" t="s">
        <v>2665</v>
      </c>
      <c r="G618" s="1" t="s">
        <v>1367</v>
      </c>
      <c r="H618" s="1">
        <v>1666</v>
      </c>
      <c r="I618" s="1" t="s">
        <v>7447</v>
      </c>
      <c r="J618" s="1" t="e">
        <v>#VALUE!</v>
      </c>
      <c r="K618" s="1" t="s">
        <v>5795</v>
      </c>
      <c r="L618" s="176">
        <v>0</v>
      </c>
      <c r="M618" s="176">
        <v>0</v>
      </c>
      <c r="N618" s="68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68">
        <v>0</v>
      </c>
      <c r="Y618" s="68">
        <v>0</v>
      </c>
      <c r="Z618" s="5">
        <v>0</v>
      </c>
      <c r="AA618" s="5">
        <v>0</v>
      </c>
      <c r="AB618" s="7">
        <v>0</v>
      </c>
      <c r="AC618" s="7">
        <v>0</v>
      </c>
      <c r="AD618" s="7">
        <v>0</v>
      </c>
      <c r="AE618" s="7">
        <v>0</v>
      </c>
      <c r="AF618" s="7">
        <v>0</v>
      </c>
      <c r="AG618" s="7">
        <v>0</v>
      </c>
      <c r="AH618" s="5">
        <v>7.5467316846626609E-2</v>
      </c>
      <c r="AI618" s="5">
        <v>-0.25002500250025717</v>
      </c>
      <c r="AJ618" s="7">
        <v>-0.17455768565363056</v>
      </c>
      <c r="AK618" s="84">
        <v>435</v>
      </c>
      <c r="AL618" s="7">
        <v>-0.17455768565363056</v>
      </c>
      <c r="AM618" s="18">
        <v>435</v>
      </c>
      <c r="AN618" s="18" t="s">
        <v>12734</v>
      </c>
      <c r="AO618" s="7">
        <v>7.7314063767477226</v>
      </c>
      <c r="AP618" s="7">
        <v>-7.9059640624013534</v>
      </c>
      <c r="AQ618" s="84">
        <v>435</v>
      </c>
      <c r="AR618" s="15">
        <v>0</v>
      </c>
      <c r="AS618" s="46">
        <v>-10.548096411672402</v>
      </c>
      <c r="AT618" s="20"/>
      <c r="AU618" s="20">
        <v>0</v>
      </c>
      <c r="AV618" s="46">
        <v>0</v>
      </c>
      <c r="AW618" s="114">
        <v>0</v>
      </c>
      <c r="AX618" s="172">
        <v>837</v>
      </c>
      <c r="AY618" s="114">
        <v>0</v>
      </c>
      <c r="AZ618" s="165">
        <v>0</v>
      </c>
      <c r="BA618" s="165">
        <v>0</v>
      </c>
      <c r="BB618" s="73"/>
    </row>
    <row r="619" spans="1:54">
      <c r="A619" s="221" t="s">
        <v>1563</v>
      </c>
      <c r="B619" s="1" t="s">
        <v>5192</v>
      </c>
      <c r="C619" s="1" t="s">
        <v>5193</v>
      </c>
      <c r="D619" s="122" t="s">
        <v>1338</v>
      </c>
      <c r="E619" s="1" t="s">
        <v>2665</v>
      </c>
      <c r="F619" s="1" t="s">
        <v>2665</v>
      </c>
      <c r="G619" s="1" t="s">
        <v>1367</v>
      </c>
      <c r="H619" s="225">
        <v>2746</v>
      </c>
      <c r="I619" s="225" t="s">
        <v>6686</v>
      </c>
      <c r="J619" s="261" t="e">
        <v>#VALUE!</v>
      </c>
      <c r="K619" s="261" t="s">
        <v>5796</v>
      </c>
      <c r="L619" s="177">
        <v>0</v>
      </c>
      <c r="M619" s="177">
        <v>0</v>
      </c>
      <c r="N619" s="230">
        <v>0</v>
      </c>
      <c r="O619" s="97">
        <v>0</v>
      </c>
      <c r="P619" s="97">
        <v>0</v>
      </c>
      <c r="Q619" s="230">
        <v>0</v>
      </c>
      <c r="R619" s="97">
        <v>0</v>
      </c>
      <c r="S619" s="97">
        <v>0</v>
      </c>
      <c r="T619" s="230">
        <v>0</v>
      </c>
      <c r="U619" s="230">
        <v>0</v>
      </c>
      <c r="V619" s="230">
        <v>0</v>
      </c>
      <c r="W619" s="230">
        <v>0</v>
      </c>
      <c r="X619" s="230">
        <v>0</v>
      </c>
      <c r="Y619" s="230">
        <v>0</v>
      </c>
      <c r="Z619" s="233">
        <v>0</v>
      </c>
      <c r="AA619" s="233">
        <v>0</v>
      </c>
      <c r="AB619" s="233">
        <v>0</v>
      </c>
      <c r="AC619" s="267">
        <v>0</v>
      </c>
      <c r="AD619" s="233">
        <v>0</v>
      </c>
      <c r="AE619" s="267">
        <v>0</v>
      </c>
      <c r="AF619" s="267">
        <v>0</v>
      </c>
      <c r="AG619" s="233">
        <v>0</v>
      </c>
      <c r="AH619" s="233">
        <v>7.5467316846626609E-2</v>
      </c>
      <c r="AI619" s="233">
        <v>-0.25002500250025717</v>
      </c>
      <c r="AJ619" s="237">
        <v>-0.17455768565363056</v>
      </c>
      <c r="AK619" s="268">
        <v>435</v>
      </c>
      <c r="AL619" s="269">
        <v>-0.17455768565363056</v>
      </c>
      <c r="AM619" s="270">
        <v>435</v>
      </c>
      <c r="AN619" s="277" t="s">
        <v>12734</v>
      </c>
      <c r="AO619" s="233">
        <v>7.7314063767477226</v>
      </c>
      <c r="AP619" s="233">
        <v>-7.9059640624013534</v>
      </c>
      <c r="AQ619" s="230">
        <v>435</v>
      </c>
      <c r="AR619" s="233">
        <v>0</v>
      </c>
      <c r="AS619" s="249">
        <v>-10.548096411672402</v>
      </c>
      <c r="AT619" s="233"/>
      <c r="AU619" s="233">
        <v>0</v>
      </c>
      <c r="AV619" s="283">
        <v>0</v>
      </c>
      <c r="AW619" s="289">
        <v>0</v>
      </c>
      <c r="AX619" s="291">
        <v>837</v>
      </c>
      <c r="AY619" s="292">
        <v>0</v>
      </c>
      <c r="AZ619" s="293">
        <v>0</v>
      </c>
      <c r="BA619" s="293">
        <v>0</v>
      </c>
      <c r="BB619" s="289"/>
    </row>
    <row r="620" spans="1:54">
      <c r="A620" t="s">
        <v>1565</v>
      </c>
      <c r="B620" s="33" t="s">
        <v>5194</v>
      </c>
      <c r="C620" s="33" t="s">
        <v>4470</v>
      </c>
      <c r="D620" s="122" t="s">
        <v>1108</v>
      </c>
      <c r="E620" s="33" t="s">
        <v>2665</v>
      </c>
      <c r="F620" s="1" t="s">
        <v>2665</v>
      </c>
      <c r="G620" s="1" t="s">
        <v>1367</v>
      </c>
      <c r="H620" s="1">
        <v>2570</v>
      </c>
      <c r="I620" s="1" t="s">
        <v>7100</v>
      </c>
      <c r="J620" s="1" t="e">
        <v>#VALUE!</v>
      </c>
      <c r="K620" s="1" t="s">
        <v>5798</v>
      </c>
      <c r="L620" s="176">
        <v>0</v>
      </c>
      <c r="M620" s="176">
        <v>0</v>
      </c>
      <c r="N620" s="68">
        <v>0</v>
      </c>
      <c r="O620" s="68">
        <v>0</v>
      </c>
      <c r="P620" s="68">
        <v>0</v>
      </c>
      <c r="Q620" s="68">
        <v>0</v>
      </c>
      <c r="R620" s="68">
        <v>0</v>
      </c>
      <c r="S620" s="68">
        <v>0</v>
      </c>
      <c r="T620" s="68">
        <v>0</v>
      </c>
      <c r="U620" s="68">
        <v>0</v>
      </c>
      <c r="V620" s="68">
        <v>0</v>
      </c>
      <c r="W620" s="68">
        <v>0</v>
      </c>
      <c r="X620" s="68">
        <v>0</v>
      </c>
      <c r="Y620" s="68">
        <v>0</v>
      </c>
      <c r="Z620" s="5">
        <v>0</v>
      </c>
      <c r="AA620" s="5">
        <v>0</v>
      </c>
      <c r="AB620" s="7">
        <v>0</v>
      </c>
      <c r="AC620" s="7">
        <v>0</v>
      </c>
      <c r="AD620" s="7">
        <v>0</v>
      </c>
      <c r="AE620" s="7">
        <v>0</v>
      </c>
      <c r="AF620" s="7">
        <v>0</v>
      </c>
      <c r="AG620" s="7">
        <v>0</v>
      </c>
      <c r="AH620" s="5">
        <v>7.5467316846626609E-2</v>
      </c>
      <c r="AI620" s="5">
        <v>-0.25002500250025717</v>
      </c>
      <c r="AJ620" s="7">
        <v>-0.17455768565363056</v>
      </c>
      <c r="AK620" s="84">
        <v>435</v>
      </c>
      <c r="AL620" s="7">
        <v>-0.17455768565363056</v>
      </c>
      <c r="AM620" s="18">
        <v>435</v>
      </c>
      <c r="AN620" s="18" t="s">
        <v>12734</v>
      </c>
      <c r="AO620" s="7">
        <v>7.7314063767477226</v>
      </c>
      <c r="AP620" s="7">
        <v>-7.9059640624013534</v>
      </c>
      <c r="AQ620" s="84">
        <v>435</v>
      </c>
      <c r="AR620" s="15">
        <v>0</v>
      </c>
      <c r="AS620" s="46">
        <v>-10.548096411672402</v>
      </c>
      <c r="AT620" s="20"/>
      <c r="AU620" s="20">
        <v>0</v>
      </c>
      <c r="AV620" s="46">
        <v>0</v>
      </c>
      <c r="AW620" s="114">
        <v>0</v>
      </c>
      <c r="AX620" s="172">
        <v>837</v>
      </c>
      <c r="AY620" s="114">
        <v>0</v>
      </c>
      <c r="AZ620" s="165">
        <v>0</v>
      </c>
      <c r="BA620" s="165">
        <v>0</v>
      </c>
      <c r="BB620" s="73"/>
    </row>
    <row r="621" spans="1:54">
      <c r="A621" s="119" t="s">
        <v>1568</v>
      </c>
      <c r="B621" s="33" t="s">
        <v>5195</v>
      </c>
      <c r="C621" s="33" t="s">
        <v>4568</v>
      </c>
      <c r="D621" s="122" t="s">
        <v>944</v>
      </c>
      <c r="E621" s="33" t="s">
        <v>2665</v>
      </c>
      <c r="F621" s="115" t="s">
        <v>2665</v>
      </c>
      <c r="G621" s="1" t="s">
        <v>1367</v>
      </c>
      <c r="H621" s="115">
        <v>6950</v>
      </c>
      <c r="I621" s="115" t="s">
        <v>7133</v>
      </c>
      <c r="J621" s="115" t="e">
        <v>#VALUE!</v>
      </c>
      <c r="K621" s="115" t="s">
        <v>5799</v>
      </c>
      <c r="L621" s="178">
        <v>0</v>
      </c>
      <c r="M621" s="178">
        <v>0</v>
      </c>
      <c r="N621" s="116">
        <v>0</v>
      </c>
      <c r="O621" s="116">
        <v>0</v>
      </c>
      <c r="P621" s="116">
        <v>0</v>
      </c>
      <c r="Q621" s="116">
        <v>0</v>
      </c>
      <c r="R621" s="116">
        <v>0</v>
      </c>
      <c r="S621" s="116">
        <v>0</v>
      </c>
      <c r="T621" s="116">
        <v>0</v>
      </c>
      <c r="U621" s="116">
        <v>0</v>
      </c>
      <c r="V621" s="116">
        <v>0</v>
      </c>
      <c r="W621" s="116">
        <v>0</v>
      </c>
      <c r="X621" s="116">
        <v>0</v>
      </c>
      <c r="Y621" s="116">
        <v>0</v>
      </c>
      <c r="Z621" s="117">
        <v>0</v>
      </c>
      <c r="AA621" s="117">
        <v>0</v>
      </c>
      <c r="AB621" s="117">
        <v>0</v>
      </c>
      <c r="AC621" s="117">
        <v>0</v>
      </c>
      <c r="AD621" s="117">
        <v>0</v>
      </c>
      <c r="AE621" s="117">
        <v>0</v>
      </c>
      <c r="AF621" s="117">
        <v>0</v>
      </c>
      <c r="AG621" s="117">
        <v>0</v>
      </c>
      <c r="AH621" s="117">
        <v>7.5467316846626609E-2</v>
      </c>
      <c r="AI621" s="117">
        <v>-0.25002500250025717</v>
      </c>
      <c r="AJ621" s="117">
        <v>-0.17455768565363056</v>
      </c>
      <c r="AK621" s="116">
        <v>435</v>
      </c>
      <c r="AL621" s="117">
        <v>-0.17455768565363056</v>
      </c>
      <c r="AM621" s="120">
        <v>435</v>
      </c>
      <c r="AN621" s="120" t="s">
        <v>12734</v>
      </c>
      <c r="AO621" s="34">
        <v>7.7314063767477226</v>
      </c>
      <c r="AP621" s="117">
        <v>-7.9059640624013534</v>
      </c>
      <c r="AQ621" s="116">
        <v>435</v>
      </c>
      <c r="AR621" s="117">
        <v>0</v>
      </c>
      <c r="AS621" s="118">
        <v>-10.548096411672402</v>
      </c>
      <c r="AT621" s="117"/>
      <c r="AU621" s="117">
        <v>0</v>
      </c>
      <c r="AV621" s="118">
        <v>0</v>
      </c>
      <c r="AW621" s="121">
        <v>0</v>
      </c>
      <c r="AX621" s="173">
        <v>837</v>
      </c>
      <c r="AY621" s="121">
        <v>0</v>
      </c>
      <c r="AZ621" s="166">
        <v>0</v>
      </c>
      <c r="BA621" s="166">
        <v>0</v>
      </c>
      <c r="BB621" s="121"/>
    </row>
    <row r="622" spans="1:54">
      <c r="A622" t="s">
        <v>1585</v>
      </c>
      <c r="B622" s="33" t="s">
        <v>4930</v>
      </c>
      <c r="C622" s="33" t="s">
        <v>4189</v>
      </c>
      <c r="D622" s="122" t="s">
        <v>882</v>
      </c>
      <c r="E622" s="33" t="s">
        <v>2665</v>
      </c>
      <c r="F622" s="1" t="s">
        <v>2665</v>
      </c>
      <c r="G622" s="1" t="s">
        <v>1367</v>
      </c>
      <c r="H622" s="1">
        <v>769</v>
      </c>
      <c r="I622" s="1" t="s">
        <v>7527</v>
      </c>
      <c r="J622" s="1" t="e">
        <v>#VALUE!</v>
      </c>
      <c r="K622" s="1" t="s">
        <v>3058</v>
      </c>
      <c r="L622" s="176">
        <v>0</v>
      </c>
      <c r="M622" s="176">
        <v>0</v>
      </c>
      <c r="N622" s="68">
        <v>0</v>
      </c>
      <c r="O622" s="68">
        <v>0</v>
      </c>
      <c r="P622" s="68">
        <v>0</v>
      </c>
      <c r="Q622" s="68">
        <v>0</v>
      </c>
      <c r="R622" s="68">
        <v>0</v>
      </c>
      <c r="S622" s="68">
        <v>0</v>
      </c>
      <c r="T622" s="68">
        <v>0</v>
      </c>
      <c r="U622" s="68">
        <v>0</v>
      </c>
      <c r="V622" s="68">
        <v>0</v>
      </c>
      <c r="W622" s="68">
        <v>0</v>
      </c>
      <c r="X622" s="68">
        <v>0</v>
      </c>
      <c r="Y622" s="68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7.5467316846626609E-2</v>
      </c>
      <c r="AI622" s="5">
        <v>-0.25002500250025717</v>
      </c>
      <c r="AJ622" s="5">
        <v>-0.17455768565363056</v>
      </c>
      <c r="AK622" s="68">
        <v>435</v>
      </c>
      <c r="AL622" s="5">
        <v>-0.17455768565363056</v>
      </c>
      <c r="AM622" s="17">
        <v>435</v>
      </c>
      <c r="AN622" s="17" t="s">
        <v>12734</v>
      </c>
      <c r="AO622" s="5">
        <v>7.7314063767477226</v>
      </c>
      <c r="AP622" s="5">
        <v>-7.9059640624013534</v>
      </c>
      <c r="AQ622" s="68">
        <v>435</v>
      </c>
      <c r="AR622" s="14">
        <v>0</v>
      </c>
      <c r="AS622" s="42">
        <v>-10.548096411672402</v>
      </c>
      <c r="AT622" s="19"/>
      <c r="AU622" s="19">
        <v>0</v>
      </c>
      <c r="AV622" s="42">
        <v>0</v>
      </c>
      <c r="AW622" s="114">
        <v>0</v>
      </c>
      <c r="AX622" s="172">
        <v>837</v>
      </c>
      <c r="AY622" s="114">
        <v>0</v>
      </c>
      <c r="AZ622" s="165">
        <v>0</v>
      </c>
      <c r="BA622" s="165">
        <v>0</v>
      </c>
      <c r="BB622" s="73"/>
    </row>
    <row r="623" spans="1:54">
      <c r="A623" s="185" t="s">
        <v>1588</v>
      </c>
      <c r="B623" s="1" t="s">
        <v>5199</v>
      </c>
      <c r="C623" s="1" t="s">
        <v>5200</v>
      </c>
      <c r="D623" s="122" t="s">
        <v>1207</v>
      </c>
      <c r="E623" s="1" t="s">
        <v>2665</v>
      </c>
      <c r="F623" s="1" t="s">
        <v>2665</v>
      </c>
      <c r="G623" s="1" t="s">
        <v>1367</v>
      </c>
      <c r="H623" s="1">
        <v>813</v>
      </c>
      <c r="I623" s="1" t="s">
        <v>7800</v>
      </c>
      <c r="J623" s="1" t="e">
        <v>#VALUE!</v>
      </c>
      <c r="K623" s="1" t="s">
        <v>3062</v>
      </c>
      <c r="L623" s="176">
        <v>0</v>
      </c>
      <c r="M623" s="176">
        <v>0</v>
      </c>
      <c r="N623" s="68">
        <v>0</v>
      </c>
      <c r="O623" s="68">
        <v>0</v>
      </c>
      <c r="P623" s="68">
        <v>0</v>
      </c>
      <c r="Q623" s="68">
        <v>0</v>
      </c>
      <c r="R623" s="68">
        <v>0</v>
      </c>
      <c r="S623" s="68">
        <v>0</v>
      </c>
      <c r="T623" s="68">
        <v>0</v>
      </c>
      <c r="U623" s="68">
        <v>0</v>
      </c>
      <c r="V623" s="68">
        <v>0</v>
      </c>
      <c r="W623" s="68">
        <v>0</v>
      </c>
      <c r="X623" s="68">
        <v>0</v>
      </c>
      <c r="Y623" s="68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7.5467316846626609E-2</v>
      </c>
      <c r="AI623" s="5">
        <v>-0.25002500250025717</v>
      </c>
      <c r="AJ623" s="5">
        <v>-0.17455768565363056</v>
      </c>
      <c r="AK623" s="68">
        <v>435</v>
      </c>
      <c r="AL623" s="5">
        <v>-0.17455768565363056</v>
      </c>
      <c r="AM623" s="17">
        <v>435</v>
      </c>
      <c r="AN623" s="17" t="s">
        <v>12734</v>
      </c>
      <c r="AO623" s="5">
        <v>7.7314063767477226</v>
      </c>
      <c r="AP623" s="5">
        <v>-7.9059640624013534</v>
      </c>
      <c r="AQ623" s="68">
        <v>435</v>
      </c>
      <c r="AR623" s="14">
        <v>0</v>
      </c>
      <c r="AS623" s="42">
        <v>-10.548096411672402</v>
      </c>
      <c r="AT623" s="19"/>
      <c r="AU623" s="19">
        <v>0</v>
      </c>
      <c r="AV623" s="42">
        <v>0</v>
      </c>
      <c r="AW623" s="114">
        <v>0</v>
      </c>
      <c r="AX623" s="172">
        <v>837</v>
      </c>
      <c r="AY623" s="114">
        <v>0</v>
      </c>
      <c r="AZ623" s="165">
        <v>0</v>
      </c>
      <c r="BA623" s="165">
        <v>0</v>
      </c>
      <c r="BB623" s="73"/>
    </row>
    <row r="624" spans="1:54">
      <c r="A624" t="s">
        <v>1590</v>
      </c>
      <c r="B624" s="33" t="s">
        <v>5201</v>
      </c>
      <c r="C624" s="33" t="s">
        <v>5202</v>
      </c>
      <c r="D624" s="122" t="s">
        <v>1046</v>
      </c>
      <c r="E624" s="33" t="s">
        <v>2665</v>
      </c>
      <c r="F624" s="1" t="s">
        <v>2665</v>
      </c>
      <c r="G624" s="1" t="s">
        <v>1367</v>
      </c>
      <c r="H624" s="1">
        <v>1838</v>
      </c>
      <c r="I624" s="1" t="s">
        <v>7466</v>
      </c>
      <c r="J624" s="1" t="e">
        <v>#VALUE!</v>
      </c>
      <c r="K624" s="1" t="s">
        <v>5805</v>
      </c>
      <c r="L624" s="176">
        <v>0</v>
      </c>
      <c r="M624" s="176">
        <v>0</v>
      </c>
      <c r="N624" s="68">
        <v>0</v>
      </c>
      <c r="O624" s="68">
        <v>0</v>
      </c>
      <c r="P624" s="68">
        <v>0</v>
      </c>
      <c r="Q624" s="68">
        <v>0</v>
      </c>
      <c r="R624" s="68">
        <v>0</v>
      </c>
      <c r="S624" s="68">
        <v>0</v>
      </c>
      <c r="T624" s="68">
        <v>0</v>
      </c>
      <c r="U624" s="68">
        <v>0</v>
      </c>
      <c r="V624" s="68">
        <v>0</v>
      </c>
      <c r="W624" s="68">
        <v>0</v>
      </c>
      <c r="X624" s="68">
        <v>0</v>
      </c>
      <c r="Y624" s="68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7.5467316846626609E-2</v>
      </c>
      <c r="AI624" s="5">
        <v>-0.25002500250025717</v>
      </c>
      <c r="AJ624" s="5">
        <v>-0.17455768565363056</v>
      </c>
      <c r="AK624" s="68">
        <v>435</v>
      </c>
      <c r="AL624" s="5">
        <v>-0.17455768565363056</v>
      </c>
      <c r="AM624" s="17">
        <v>435</v>
      </c>
      <c r="AN624" s="17" t="s">
        <v>12734</v>
      </c>
      <c r="AO624" s="5">
        <v>7.7314063767477226</v>
      </c>
      <c r="AP624" s="5">
        <v>-7.9059640624013534</v>
      </c>
      <c r="AQ624" s="68">
        <v>435</v>
      </c>
      <c r="AR624" s="14">
        <v>0</v>
      </c>
      <c r="AS624" s="42">
        <v>-10.548096411672402</v>
      </c>
      <c r="AT624" s="19"/>
      <c r="AU624" s="19">
        <v>0</v>
      </c>
      <c r="AV624" s="42">
        <v>0</v>
      </c>
      <c r="AW624" s="114">
        <v>0</v>
      </c>
      <c r="AX624" s="172">
        <v>837</v>
      </c>
      <c r="AY624" s="114">
        <v>0</v>
      </c>
      <c r="AZ624" s="165">
        <v>0</v>
      </c>
      <c r="BA624" s="165">
        <v>0</v>
      </c>
      <c r="BB624" s="73"/>
    </row>
    <row r="625" spans="1:54">
      <c r="A625" s="185" t="s">
        <v>1600</v>
      </c>
      <c r="B625" s="33" t="s">
        <v>5206</v>
      </c>
      <c r="C625" s="33" t="s">
        <v>4470</v>
      </c>
      <c r="D625" s="122" t="s">
        <v>975</v>
      </c>
      <c r="E625" s="33" t="s">
        <v>2665</v>
      </c>
      <c r="F625" s="1" t="s">
        <v>2665</v>
      </c>
      <c r="G625" s="1" t="s">
        <v>1367</v>
      </c>
      <c r="H625" s="1">
        <v>1149</v>
      </c>
      <c r="I625" s="1" t="s">
        <v>6390</v>
      </c>
      <c r="J625" s="1" t="e">
        <v>#VALUE!</v>
      </c>
      <c r="K625" s="1" t="s">
        <v>5808</v>
      </c>
      <c r="L625" s="176">
        <v>0</v>
      </c>
      <c r="M625" s="176">
        <v>0</v>
      </c>
      <c r="N625" s="68">
        <v>0</v>
      </c>
      <c r="O625" s="68">
        <v>0</v>
      </c>
      <c r="P625" s="68">
        <v>0</v>
      </c>
      <c r="Q625" s="68">
        <v>0</v>
      </c>
      <c r="R625" s="68">
        <v>0</v>
      </c>
      <c r="S625" s="68">
        <v>0</v>
      </c>
      <c r="T625" s="68">
        <v>0</v>
      </c>
      <c r="U625" s="68">
        <v>0</v>
      </c>
      <c r="V625" s="68">
        <v>0</v>
      </c>
      <c r="W625" s="68">
        <v>0</v>
      </c>
      <c r="X625" s="68">
        <v>0</v>
      </c>
      <c r="Y625" s="68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7.5467316846626609E-2</v>
      </c>
      <c r="AI625" s="5">
        <v>-0.25002500250025717</v>
      </c>
      <c r="AJ625" s="5">
        <v>-0.17455768565363056</v>
      </c>
      <c r="AK625" s="68">
        <v>435</v>
      </c>
      <c r="AL625" s="5">
        <v>-0.17455768565363056</v>
      </c>
      <c r="AM625" s="17">
        <v>435</v>
      </c>
      <c r="AN625" s="17" t="s">
        <v>12734</v>
      </c>
      <c r="AO625" s="5">
        <v>7.7314063767477226</v>
      </c>
      <c r="AP625" s="5">
        <v>-7.9059640624013534</v>
      </c>
      <c r="AQ625" s="68">
        <v>435</v>
      </c>
      <c r="AR625" s="14">
        <v>0</v>
      </c>
      <c r="AS625" s="42">
        <v>-10.548096411672402</v>
      </c>
      <c r="AT625" s="19"/>
      <c r="AU625" s="19">
        <v>0</v>
      </c>
      <c r="AV625" s="42">
        <v>0</v>
      </c>
      <c r="AW625" s="114">
        <v>0</v>
      </c>
      <c r="AX625" s="172">
        <v>837</v>
      </c>
      <c r="AY625" s="114">
        <v>0</v>
      </c>
      <c r="AZ625" s="165">
        <v>0</v>
      </c>
      <c r="BA625" s="165">
        <v>0</v>
      </c>
      <c r="BB625" s="73"/>
    </row>
    <row r="626" spans="1:54">
      <c r="A626" s="222" t="s">
        <v>2697</v>
      </c>
      <c r="B626" s="33" t="s">
        <v>5211</v>
      </c>
      <c r="C626" s="33" t="s">
        <v>3931</v>
      </c>
      <c r="D626" s="122" t="s">
        <v>1141</v>
      </c>
      <c r="E626" s="33" t="s">
        <v>2665</v>
      </c>
      <c r="F626" s="1" t="s">
        <v>2665</v>
      </c>
      <c r="G626" s="1" t="s">
        <v>1367</v>
      </c>
      <c r="H626" s="1">
        <v>1660</v>
      </c>
      <c r="I626" s="1" t="s">
        <v>6462</v>
      </c>
      <c r="J626" s="1" t="e">
        <v>#VALUE!</v>
      </c>
      <c r="K626" s="1" t="s">
        <v>5813</v>
      </c>
      <c r="L626" s="176">
        <v>0</v>
      </c>
      <c r="M626" s="176">
        <v>0</v>
      </c>
      <c r="N626" s="68">
        <v>0</v>
      </c>
      <c r="O626" s="68">
        <v>0</v>
      </c>
      <c r="P626" s="68">
        <v>0</v>
      </c>
      <c r="Q626" s="68">
        <v>0</v>
      </c>
      <c r="R626" s="68">
        <v>0</v>
      </c>
      <c r="S626" s="68">
        <v>0</v>
      </c>
      <c r="T626" s="68">
        <v>0</v>
      </c>
      <c r="U626" s="68">
        <v>0</v>
      </c>
      <c r="V626" s="68">
        <v>0</v>
      </c>
      <c r="W626" s="68">
        <v>0</v>
      </c>
      <c r="X626" s="68">
        <v>0</v>
      </c>
      <c r="Y626" s="68">
        <v>0</v>
      </c>
      <c r="Z626" s="5">
        <v>0</v>
      </c>
      <c r="AA626" s="5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">
        <v>7.5467316846626609E-2</v>
      </c>
      <c r="AI626" s="5">
        <v>-0.25002500250025717</v>
      </c>
      <c r="AJ626" s="54">
        <v>-0.17455768565363056</v>
      </c>
      <c r="AK626" s="77">
        <v>435</v>
      </c>
      <c r="AL626" s="54">
        <v>-0.17455768565363056</v>
      </c>
      <c r="AM626" s="59">
        <v>435</v>
      </c>
      <c r="AN626" s="59" t="s">
        <v>12734</v>
      </c>
      <c r="AO626" s="54">
        <v>7.7314063767477226</v>
      </c>
      <c r="AP626" s="54">
        <v>-7.9059640624013534</v>
      </c>
      <c r="AQ626" s="77">
        <v>435</v>
      </c>
      <c r="AR626" s="54">
        <v>0</v>
      </c>
      <c r="AS626" s="60">
        <v>-10.548096411672402</v>
      </c>
      <c r="AT626" s="54"/>
      <c r="AU626" s="54">
        <v>0</v>
      </c>
      <c r="AV626" s="60">
        <v>0</v>
      </c>
      <c r="AW626" s="114">
        <v>0</v>
      </c>
      <c r="AX626" s="172">
        <v>837</v>
      </c>
      <c r="AY626" s="114">
        <v>0</v>
      </c>
      <c r="AZ626" s="165">
        <v>0</v>
      </c>
      <c r="BA626" s="165">
        <v>0</v>
      </c>
      <c r="BB626" s="73"/>
    </row>
    <row r="627" spans="1:54">
      <c r="A627" s="185" t="s">
        <v>1611</v>
      </c>
      <c r="B627" s="33" t="s">
        <v>5077</v>
      </c>
      <c r="C627" s="33" t="s">
        <v>3982</v>
      </c>
      <c r="D627" s="122" t="s">
        <v>973</v>
      </c>
      <c r="E627" s="33" t="s">
        <v>2665</v>
      </c>
      <c r="F627" s="1" t="s">
        <v>2665</v>
      </c>
      <c r="G627" s="1" t="s">
        <v>1367</v>
      </c>
      <c r="H627" s="1">
        <v>1571</v>
      </c>
      <c r="I627" s="1" t="s">
        <v>7150</v>
      </c>
      <c r="J627" s="1" t="e">
        <v>#VALUE!</v>
      </c>
      <c r="K627" s="1" t="s">
        <v>5814</v>
      </c>
      <c r="L627" s="176">
        <v>0</v>
      </c>
      <c r="M627" s="176">
        <v>0</v>
      </c>
      <c r="N627" s="68">
        <v>0</v>
      </c>
      <c r="O627" s="68">
        <v>0</v>
      </c>
      <c r="P627" s="68">
        <v>0</v>
      </c>
      <c r="Q627" s="68">
        <v>0</v>
      </c>
      <c r="R627" s="68">
        <v>0</v>
      </c>
      <c r="S627" s="68">
        <v>0</v>
      </c>
      <c r="T627" s="68">
        <v>0</v>
      </c>
      <c r="U627" s="68">
        <v>0</v>
      </c>
      <c r="V627" s="68">
        <v>0</v>
      </c>
      <c r="W627" s="68">
        <v>0</v>
      </c>
      <c r="X627" s="68">
        <v>0</v>
      </c>
      <c r="Y627" s="68">
        <v>0</v>
      </c>
      <c r="Z627" s="5">
        <v>0</v>
      </c>
      <c r="AA627" s="5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5">
        <v>7.5467316846626609E-2</v>
      </c>
      <c r="AI627" s="5">
        <v>-0.25002500250025717</v>
      </c>
      <c r="AJ627" s="36">
        <v>-0.17455768565363056</v>
      </c>
      <c r="AK627" s="107">
        <v>435</v>
      </c>
      <c r="AL627" s="36">
        <v>-0.17455768565363056</v>
      </c>
      <c r="AM627" s="37">
        <v>435</v>
      </c>
      <c r="AN627" s="37" t="s">
        <v>12734</v>
      </c>
      <c r="AO627" s="36">
        <v>7.7314063767477226</v>
      </c>
      <c r="AP627" s="36">
        <v>-7.9059640624013534</v>
      </c>
      <c r="AQ627" s="107">
        <v>435</v>
      </c>
      <c r="AR627" s="36">
        <v>0</v>
      </c>
      <c r="AS627" s="45">
        <v>-10.548096411672402</v>
      </c>
      <c r="AT627" s="36"/>
      <c r="AU627" s="36">
        <v>0</v>
      </c>
      <c r="AV627" s="45">
        <v>0</v>
      </c>
      <c r="AW627" s="114">
        <v>0</v>
      </c>
      <c r="AX627" s="172">
        <v>837</v>
      </c>
      <c r="AY627" s="114">
        <v>0</v>
      </c>
      <c r="AZ627" s="165">
        <v>0</v>
      </c>
      <c r="BA627" s="165">
        <v>0</v>
      </c>
      <c r="BB627" s="73"/>
    </row>
    <row r="628" spans="1:54">
      <c r="A628" s="185" t="s">
        <v>9005</v>
      </c>
      <c r="B628" s="33" t="s">
        <v>9006</v>
      </c>
      <c r="C628" s="33" t="s">
        <v>4432</v>
      </c>
      <c r="D628" s="122" t="s">
        <v>8457</v>
      </c>
      <c r="E628" s="33" t="s">
        <v>2665</v>
      </c>
      <c r="F628" s="1" t="s">
        <v>2665</v>
      </c>
      <c r="G628" s="1" t="s">
        <v>1367</v>
      </c>
      <c r="H628" s="26">
        <v>13762</v>
      </c>
      <c r="I628" s="26" t="s">
        <v>8458</v>
      </c>
      <c r="J628" s="26" t="e">
        <v>#VALUE!</v>
      </c>
      <c r="K628" s="26" t="s">
        <v>9007</v>
      </c>
      <c r="L628" s="177">
        <v>0</v>
      </c>
      <c r="M628" s="177">
        <v>0</v>
      </c>
      <c r="N628" s="68">
        <v>0</v>
      </c>
      <c r="O628" s="68">
        <v>0</v>
      </c>
      <c r="P628" s="68">
        <v>0</v>
      </c>
      <c r="Q628" s="97">
        <v>0</v>
      </c>
      <c r="R628" s="97">
        <v>0</v>
      </c>
      <c r="S628" s="97">
        <v>0</v>
      </c>
      <c r="T628" s="97">
        <v>0</v>
      </c>
      <c r="U628" s="97">
        <v>0</v>
      </c>
      <c r="V628" s="97">
        <v>0</v>
      </c>
      <c r="W628" s="97">
        <v>0</v>
      </c>
      <c r="X628" s="97">
        <v>0</v>
      </c>
      <c r="Y628" s="97">
        <v>0</v>
      </c>
      <c r="Z628" s="27">
        <v>0</v>
      </c>
      <c r="AA628" s="27">
        <v>0</v>
      </c>
      <c r="AB628" s="29">
        <v>0</v>
      </c>
      <c r="AC628" s="29">
        <v>0</v>
      </c>
      <c r="AD628" s="29">
        <v>0</v>
      </c>
      <c r="AE628" s="29">
        <v>0</v>
      </c>
      <c r="AF628" s="29">
        <v>0</v>
      </c>
      <c r="AG628" s="29">
        <v>0</v>
      </c>
      <c r="AH628" s="27">
        <v>7.5467316846626609E-2</v>
      </c>
      <c r="AI628" s="27">
        <v>-0.25002500250025717</v>
      </c>
      <c r="AJ628" s="29">
        <v>-0.17455768565363056</v>
      </c>
      <c r="AK628" s="101">
        <v>435</v>
      </c>
      <c r="AL628" s="29">
        <v>-0.17455768565363056</v>
      </c>
      <c r="AM628" s="30">
        <v>435</v>
      </c>
      <c r="AN628" s="30" t="s">
        <v>12734</v>
      </c>
      <c r="AO628" s="29">
        <v>7.7314063767477226</v>
      </c>
      <c r="AP628" s="29">
        <v>-7.9059640624013534</v>
      </c>
      <c r="AQ628" s="101">
        <v>435</v>
      </c>
      <c r="AR628" s="29">
        <v>0</v>
      </c>
      <c r="AS628" s="47">
        <v>-10.548096411672402</v>
      </c>
      <c r="AT628" s="29"/>
      <c r="AU628" s="29">
        <v>0</v>
      </c>
      <c r="AV628" s="47">
        <v>0</v>
      </c>
      <c r="AW628" s="114">
        <v>0</v>
      </c>
      <c r="AX628" s="172">
        <v>837</v>
      </c>
      <c r="AY628" s="114">
        <v>0</v>
      </c>
      <c r="AZ628" s="165">
        <v>0</v>
      </c>
      <c r="BA628" s="165">
        <v>0</v>
      </c>
      <c r="BB628" s="105"/>
    </row>
    <row r="629" spans="1:54">
      <c r="A629" t="s">
        <v>2698</v>
      </c>
      <c r="B629" s="33" t="s">
        <v>5212</v>
      </c>
      <c r="C629" s="33" t="s">
        <v>4336</v>
      </c>
      <c r="D629" s="122" t="s">
        <v>1032</v>
      </c>
      <c r="E629" s="33" t="s">
        <v>2665</v>
      </c>
      <c r="F629" s="1" t="s">
        <v>2665</v>
      </c>
      <c r="G629" s="1" t="s">
        <v>1367</v>
      </c>
      <c r="H629" s="1">
        <v>1243</v>
      </c>
      <c r="I629" s="1" t="s">
        <v>6541</v>
      </c>
      <c r="J629" s="1" t="e">
        <v>#VALUE!</v>
      </c>
      <c r="K629" s="1" t="s">
        <v>5816</v>
      </c>
      <c r="L629" s="176">
        <v>0</v>
      </c>
      <c r="M629" s="176">
        <v>0</v>
      </c>
      <c r="N629" s="68">
        <v>0</v>
      </c>
      <c r="O629" s="68">
        <v>0</v>
      </c>
      <c r="P629" s="68">
        <v>0</v>
      </c>
      <c r="Q629" s="68">
        <v>0</v>
      </c>
      <c r="R629" s="68">
        <v>0</v>
      </c>
      <c r="S629" s="68">
        <v>0</v>
      </c>
      <c r="T629" s="68">
        <v>0</v>
      </c>
      <c r="U629" s="68">
        <v>0</v>
      </c>
      <c r="V629" s="68">
        <v>0</v>
      </c>
      <c r="W629" s="68">
        <v>0</v>
      </c>
      <c r="X629" s="68">
        <v>0</v>
      </c>
      <c r="Y629" s="68">
        <v>0</v>
      </c>
      <c r="Z629" s="5">
        <v>0</v>
      </c>
      <c r="AA629" s="5">
        <v>0</v>
      </c>
      <c r="AB629" s="34">
        <v>0</v>
      </c>
      <c r="AC629" s="34">
        <v>0</v>
      </c>
      <c r="AD629" s="34">
        <v>0</v>
      </c>
      <c r="AE629" s="34">
        <v>0</v>
      </c>
      <c r="AF629" s="34">
        <v>0</v>
      </c>
      <c r="AG629" s="34">
        <v>0</v>
      </c>
      <c r="AH629" s="5">
        <v>7.5467316846626609E-2</v>
      </c>
      <c r="AI629" s="5">
        <v>-0.25002500250025717</v>
      </c>
      <c r="AJ629" s="34">
        <v>-0.17455768565363056</v>
      </c>
      <c r="AK629" s="106">
        <v>435</v>
      </c>
      <c r="AL629" s="34">
        <v>-0.17455768565363056</v>
      </c>
      <c r="AM629" s="35">
        <v>435</v>
      </c>
      <c r="AN629" s="35" t="s">
        <v>12734</v>
      </c>
      <c r="AO629" s="34">
        <v>7.7314063767477226</v>
      </c>
      <c r="AP629" s="34">
        <v>-7.9059640624013534</v>
      </c>
      <c r="AQ629" s="106">
        <v>435</v>
      </c>
      <c r="AR629" s="34">
        <v>0</v>
      </c>
      <c r="AS629" s="44">
        <v>-10.548096411672402</v>
      </c>
      <c r="AT629" s="34"/>
      <c r="AU629" s="34">
        <v>0</v>
      </c>
      <c r="AV629" s="44">
        <v>0</v>
      </c>
      <c r="AW629" s="114">
        <v>0</v>
      </c>
      <c r="AX629" s="172">
        <v>837</v>
      </c>
      <c r="AY629" s="114">
        <v>0</v>
      </c>
      <c r="AZ629" s="165">
        <v>0</v>
      </c>
      <c r="BA629" s="165">
        <v>0</v>
      </c>
      <c r="BB629" s="73"/>
    </row>
    <row r="630" spans="1:54">
      <c r="A630" s="185" t="s">
        <v>1616</v>
      </c>
      <c r="B630" s="33" t="s">
        <v>5213</v>
      </c>
      <c r="C630" s="33" t="s">
        <v>4209</v>
      </c>
      <c r="D630" s="122" t="s">
        <v>876</v>
      </c>
      <c r="E630" s="33" t="s">
        <v>2665</v>
      </c>
      <c r="F630" s="1" t="s">
        <v>2665</v>
      </c>
      <c r="G630" s="1" t="s">
        <v>1367</v>
      </c>
      <c r="H630" s="1">
        <v>1767</v>
      </c>
      <c r="I630" s="1" t="s">
        <v>6510</v>
      </c>
      <c r="J630" s="1" t="e">
        <v>#VALUE!</v>
      </c>
      <c r="K630" s="1" t="s">
        <v>3090</v>
      </c>
      <c r="L630" s="176">
        <v>0</v>
      </c>
      <c r="M630" s="176">
        <v>0</v>
      </c>
      <c r="N630" s="68">
        <v>0</v>
      </c>
      <c r="O630" s="68">
        <v>0</v>
      </c>
      <c r="P630" s="68">
        <v>0</v>
      </c>
      <c r="Q630" s="68">
        <v>0</v>
      </c>
      <c r="R630" s="68">
        <v>0</v>
      </c>
      <c r="S630" s="68">
        <v>0</v>
      </c>
      <c r="T630" s="68">
        <v>0</v>
      </c>
      <c r="U630" s="68">
        <v>0</v>
      </c>
      <c r="V630" s="68">
        <v>0</v>
      </c>
      <c r="W630" s="68">
        <v>0</v>
      </c>
      <c r="X630" s="68">
        <v>0</v>
      </c>
      <c r="Y630" s="68">
        <v>0</v>
      </c>
      <c r="Z630" s="5">
        <v>0</v>
      </c>
      <c r="AA630" s="5">
        <v>0</v>
      </c>
      <c r="AB630" s="7">
        <v>0</v>
      </c>
      <c r="AC630" s="7">
        <v>0</v>
      </c>
      <c r="AD630" s="7">
        <v>0</v>
      </c>
      <c r="AE630" s="7">
        <v>0</v>
      </c>
      <c r="AF630" s="7">
        <v>0</v>
      </c>
      <c r="AG630" s="7">
        <v>0</v>
      </c>
      <c r="AH630" s="5">
        <v>7.5467316846626609E-2</v>
      </c>
      <c r="AI630" s="5">
        <v>-0.25002500250025717</v>
      </c>
      <c r="AJ630" s="7">
        <v>-0.17455768565363056</v>
      </c>
      <c r="AK630" s="84">
        <v>435</v>
      </c>
      <c r="AL630" s="7">
        <v>-0.17455768565363056</v>
      </c>
      <c r="AM630" s="18">
        <v>435</v>
      </c>
      <c r="AN630" s="18" t="s">
        <v>12734</v>
      </c>
      <c r="AO630" s="7">
        <v>7.7314063767477226</v>
      </c>
      <c r="AP630" s="7">
        <v>-7.9059640624013534</v>
      </c>
      <c r="AQ630" s="84">
        <v>435</v>
      </c>
      <c r="AR630" s="15">
        <v>0</v>
      </c>
      <c r="AS630" s="46">
        <v>-10.548096411672402</v>
      </c>
      <c r="AT630" s="20"/>
      <c r="AU630" s="20">
        <v>0</v>
      </c>
      <c r="AV630" s="46">
        <v>0</v>
      </c>
      <c r="AW630" s="114">
        <v>0</v>
      </c>
      <c r="AX630" s="172">
        <v>837</v>
      </c>
      <c r="AY630" s="114">
        <v>0</v>
      </c>
      <c r="AZ630" s="165">
        <v>0</v>
      </c>
      <c r="BA630" s="165">
        <v>0</v>
      </c>
      <c r="BB630" s="73"/>
    </row>
    <row r="631" spans="1:54">
      <c r="A631" t="s">
        <v>1623</v>
      </c>
      <c r="B631" s="33" t="s">
        <v>5215</v>
      </c>
      <c r="C631" s="33" t="s">
        <v>5020</v>
      </c>
      <c r="D631" s="122" t="s">
        <v>1196</v>
      </c>
      <c r="E631" s="33" t="s">
        <v>2665</v>
      </c>
      <c r="F631" s="1" t="s">
        <v>2665</v>
      </c>
      <c r="G631" s="1" t="s">
        <v>1367</v>
      </c>
      <c r="H631" s="1">
        <v>4817</v>
      </c>
      <c r="I631" s="1" t="s">
        <v>7998</v>
      </c>
      <c r="J631" s="1" t="e">
        <v>#VALUE!</v>
      </c>
      <c r="K631" s="1" t="s">
        <v>5820</v>
      </c>
      <c r="L631" s="176">
        <v>0</v>
      </c>
      <c r="M631" s="176">
        <v>0</v>
      </c>
      <c r="N631" s="68">
        <v>0</v>
      </c>
      <c r="O631" s="68">
        <v>0</v>
      </c>
      <c r="P631" s="68">
        <v>0</v>
      </c>
      <c r="Q631" s="68">
        <v>0</v>
      </c>
      <c r="R631" s="68">
        <v>0</v>
      </c>
      <c r="S631" s="68">
        <v>0</v>
      </c>
      <c r="T631" s="68">
        <v>0</v>
      </c>
      <c r="U631" s="68">
        <v>0</v>
      </c>
      <c r="V631" s="68">
        <v>0</v>
      </c>
      <c r="W631" s="68">
        <v>0</v>
      </c>
      <c r="X631" s="68">
        <v>0</v>
      </c>
      <c r="Y631" s="68">
        <v>0</v>
      </c>
      <c r="Z631" s="5">
        <v>0</v>
      </c>
      <c r="AA631" s="5">
        <v>0</v>
      </c>
      <c r="AB631" s="27">
        <v>0</v>
      </c>
      <c r="AC631" s="27">
        <v>0</v>
      </c>
      <c r="AD631" s="27">
        <v>0</v>
      </c>
      <c r="AE631" s="27">
        <v>0</v>
      </c>
      <c r="AF631" s="27">
        <v>0</v>
      </c>
      <c r="AG631" s="27">
        <v>0</v>
      </c>
      <c r="AH631" s="5">
        <v>7.5467316846626609E-2</v>
      </c>
      <c r="AI631" s="5">
        <v>-0.25002500250025717</v>
      </c>
      <c r="AJ631" s="27">
        <v>-0.17455768565363056</v>
      </c>
      <c r="AK631" s="97">
        <v>435</v>
      </c>
      <c r="AL631" s="27">
        <v>-0.17455768565363056</v>
      </c>
      <c r="AM631" s="28">
        <v>435</v>
      </c>
      <c r="AN631" s="28" t="s">
        <v>12734</v>
      </c>
      <c r="AO631" s="27">
        <v>7.7314063767477226</v>
      </c>
      <c r="AP631" s="27">
        <v>-7.9059640624013534</v>
      </c>
      <c r="AQ631" s="97">
        <v>435</v>
      </c>
      <c r="AR631" s="27">
        <v>0</v>
      </c>
      <c r="AS631" s="43">
        <v>-10.548096411672402</v>
      </c>
      <c r="AT631" s="27"/>
      <c r="AU631" s="27">
        <v>0</v>
      </c>
      <c r="AV631" s="43">
        <v>0</v>
      </c>
      <c r="AW631" s="114">
        <v>0</v>
      </c>
      <c r="AX631" s="172">
        <v>837</v>
      </c>
      <c r="AY631" s="114">
        <v>0</v>
      </c>
      <c r="AZ631" s="165">
        <v>0</v>
      </c>
      <c r="BA631" s="165">
        <v>0</v>
      </c>
      <c r="BB631" s="73"/>
    </row>
    <row r="632" spans="1:54">
      <c r="A632" s="185" t="s">
        <v>1626</v>
      </c>
      <c r="B632" s="1" t="s">
        <v>4064</v>
      </c>
      <c r="C632" s="1" t="s">
        <v>3965</v>
      </c>
      <c r="D632" s="122" t="s">
        <v>956</v>
      </c>
      <c r="E632" s="1" t="s">
        <v>2665</v>
      </c>
      <c r="F632" s="1" t="s">
        <v>2665</v>
      </c>
      <c r="G632" s="1" t="s">
        <v>1367</v>
      </c>
      <c r="H632" s="1">
        <v>7249</v>
      </c>
      <c r="I632" s="1" t="s">
        <v>7422</v>
      </c>
      <c r="J632" s="1" t="e">
        <v>#VALUE!</v>
      </c>
      <c r="K632" s="1" t="s">
        <v>5821</v>
      </c>
      <c r="L632" s="176">
        <v>0</v>
      </c>
      <c r="M632" s="176">
        <v>0</v>
      </c>
      <c r="N632" s="68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68">
        <v>0</v>
      </c>
      <c r="Y632" s="68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7.5467316846626609E-2</v>
      </c>
      <c r="AI632" s="5">
        <v>-0.25002500250025717</v>
      </c>
      <c r="AJ632" s="5">
        <v>-0.17455768565363056</v>
      </c>
      <c r="AK632" s="68">
        <v>435</v>
      </c>
      <c r="AL632" s="5">
        <v>-0.17455768565363056</v>
      </c>
      <c r="AM632" s="17">
        <v>435</v>
      </c>
      <c r="AN632" s="17" t="s">
        <v>12734</v>
      </c>
      <c r="AO632" s="5">
        <v>7.7314063767477226</v>
      </c>
      <c r="AP632" s="5">
        <v>-7.9059640624013534</v>
      </c>
      <c r="AQ632" s="68">
        <v>435</v>
      </c>
      <c r="AR632" s="14">
        <v>0</v>
      </c>
      <c r="AS632" s="42">
        <v>-10.548096411672402</v>
      </c>
      <c r="AT632" s="19"/>
      <c r="AU632" s="19">
        <v>0</v>
      </c>
      <c r="AV632" s="42">
        <v>0</v>
      </c>
      <c r="AW632" s="114">
        <v>0</v>
      </c>
      <c r="AX632" s="172">
        <v>837</v>
      </c>
      <c r="AY632" s="114">
        <v>0</v>
      </c>
      <c r="AZ632" s="165">
        <v>0</v>
      </c>
      <c r="BA632" s="165">
        <v>0</v>
      </c>
      <c r="BB632" s="73"/>
    </row>
    <row r="633" spans="1:54">
      <c r="A633" t="s">
        <v>1628</v>
      </c>
      <c r="B633" s="1" t="s">
        <v>5216</v>
      </c>
      <c r="C633" s="1" t="s">
        <v>4155</v>
      </c>
      <c r="D633" s="122" t="s">
        <v>889</v>
      </c>
      <c r="E633" s="1" t="s">
        <v>2665</v>
      </c>
      <c r="F633" s="1" t="s">
        <v>2665</v>
      </c>
      <c r="G633" s="1" t="s">
        <v>1367</v>
      </c>
      <c r="H633" s="1">
        <v>5261</v>
      </c>
      <c r="I633" s="1" t="s">
        <v>7949</v>
      </c>
      <c r="J633" s="1" t="e">
        <v>#VALUE!</v>
      </c>
      <c r="K633" s="1" t="s">
        <v>5823</v>
      </c>
      <c r="L633" s="176">
        <v>0</v>
      </c>
      <c r="M633" s="176">
        <v>0</v>
      </c>
      <c r="N633" s="68">
        <v>0</v>
      </c>
      <c r="O633" s="68">
        <v>0</v>
      </c>
      <c r="P633" s="68">
        <v>0</v>
      </c>
      <c r="Q633" s="68">
        <v>0</v>
      </c>
      <c r="R633" s="68">
        <v>0</v>
      </c>
      <c r="S633" s="68">
        <v>0</v>
      </c>
      <c r="T633" s="68">
        <v>0</v>
      </c>
      <c r="U633" s="68">
        <v>0</v>
      </c>
      <c r="V633" s="68">
        <v>0</v>
      </c>
      <c r="W633" s="68">
        <v>0</v>
      </c>
      <c r="X633" s="68">
        <v>0</v>
      </c>
      <c r="Y633" s="68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7.5467316846626609E-2</v>
      </c>
      <c r="AI633" s="5">
        <v>-0.25002500250025717</v>
      </c>
      <c r="AJ633" s="5">
        <v>-0.17455768565363056</v>
      </c>
      <c r="AK633" s="68">
        <v>435</v>
      </c>
      <c r="AL633" s="5">
        <v>-0.17455768565363056</v>
      </c>
      <c r="AM633" s="17">
        <v>435</v>
      </c>
      <c r="AN633" s="17" t="s">
        <v>12734</v>
      </c>
      <c r="AO633" s="5">
        <v>7.7314063767477226</v>
      </c>
      <c r="AP633" s="5">
        <v>-7.9059640624013534</v>
      </c>
      <c r="AQ633" s="68">
        <v>435</v>
      </c>
      <c r="AR633" s="14">
        <v>0</v>
      </c>
      <c r="AS633" s="42">
        <v>-10.548096411672402</v>
      </c>
      <c r="AT633" s="19"/>
      <c r="AU633" s="19">
        <v>0</v>
      </c>
      <c r="AV633" s="42">
        <v>0</v>
      </c>
      <c r="AW633" s="114">
        <v>0</v>
      </c>
      <c r="AX633" s="172">
        <v>837</v>
      </c>
      <c r="AY633" s="114">
        <v>0</v>
      </c>
      <c r="AZ633" s="165">
        <v>0</v>
      </c>
      <c r="BA633" s="165">
        <v>0</v>
      </c>
      <c r="BB633" s="73"/>
    </row>
    <row r="634" spans="1:54">
      <c r="A634" s="185" t="s">
        <v>1629</v>
      </c>
      <c r="B634" s="33" t="s">
        <v>5217</v>
      </c>
      <c r="C634" s="33" t="s">
        <v>3982</v>
      </c>
      <c r="D634" s="122" t="s">
        <v>742</v>
      </c>
      <c r="E634" s="33" t="s">
        <v>2665</v>
      </c>
      <c r="F634" s="1" t="s">
        <v>2665</v>
      </c>
      <c r="G634" s="1" t="s">
        <v>1367</v>
      </c>
      <c r="H634" s="1">
        <v>10149</v>
      </c>
      <c r="I634" s="1" t="s">
        <v>6320</v>
      </c>
      <c r="J634" s="1" t="e">
        <v>#VALUE!</v>
      </c>
      <c r="K634" s="1" t="s">
        <v>3099</v>
      </c>
      <c r="L634" s="176">
        <v>0</v>
      </c>
      <c r="M634" s="176">
        <v>0</v>
      </c>
      <c r="N634" s="68">
        <v>0</v>
      </c>
      <c r="O634" s="68">
        <v>0</v>
      </c>
      <c r="P634" s="68">
        <v>0</v>
      </c>
      <c r="Q634" s="68">
        <v>0</v>
      </c>
      <c r="R634" s="68">
        <v>0</v>
      </c>
      <c r="S634" s="68">
        <v>0</v>
      </c>
      <c r="T634" s="68">
        <v>0</v>
      </c>
      <c r="U634" s="68">
        <v>0</v>
      </c>
      <c r="V634" s="68">
        <v>0</v>
      </c>
      <c r="W634" s="68">
        <v>0</v>
      </c>
      <c r="X634" s="68">
        <v>0</v>
      </c>
      <c r="Y634" s="68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7.5467316846626609E-2</v>
      </c>
      <c r="AI634" s="5">
        <v>-0.25002500250025717</v>
      </c>
      <c r="AJ634" s="5">
        <v>-0.17455768565363056</v>
      </c>
      <c r="AK634" s="68">
        <v>435</v>
      </c>
      <c r="AL634" s="5">
        <v>-0.17455768565363056</v>
      </c>
      <c r="AM634" s="17">
        <v>435</v>
      </c>
      <c r="AN634" s="17" t="s">
        <v>12734</v>
      </c>
      <c r="AO634" s="5">
        <v>7.7314063767477226</v>
      </c>
      <c r="AP634" s="5">
        <v>-7.9059640624013534</v>
      </c>
      <c r="AQ634" s="68">
        <v>435</v>
      </c>
      <c r="AR634" s="14">
        <v>0</v>
      </c>
      <c r="AS634" s="42">
        <v>-10.548096411672402</v>
      </c>
      <c r="AT634" s="19"/>
      <c r="AU634" s="19">
        <v>0</v>
      </c>
      <c r="AV634" s="42">
        <v>0</v>
      </c>
      <c r="AW634" s="114">
        <v>0</v>
      </c>
      <c r="AX634" s="172">
        <v>837</v>
      </c>
      <c r="AY634" s="114">
        <v>0</v>
      </c>
      <c r="AZ634" s="165">
        <v>0</v>
      </c>
      <c r="BA634" s="165">
        <v>0</v>
      </c>
      <c r="BB634" s="73"/>
    </row>
    <row r="635" spans="1:54">
      <c r="A635" s="65" t="s">
        <v>2707</v>
      </c>
      <c r="B635" s="1" t="s">
        <v>5220</v>
      </c>
      <c r="C635" s="1" t="s">
        <v>3973</v>
      </c>
      <c r="D635" s="122" t="s">
        <v>1339</v>
      </c>
      <c r="E635" s="1" t="s">
        <v>2665</v>
      </c>
      <c r="F635" s="1" t="s">
        <v>2665</v>
      </c>
      <c r="G635" s="1" t="s">
        <v>1367</v>
      </c>
      <c r="H635" s="1">
        <v>3642</v>
      </c>
      <c r="I635" s="1" t="s">
        <v>7627</v>
      </c>
      <c r="J635" s="1" t="e">
        <v>#VALUE!</v>
      </c>
      <c r="K635" s="1" t="s">
        <v>5833</v>
      </c>
      <c r="L635" s="176">
        <v>0</v>
      </c>
      <c r="M635" s="176">
        <v>0</v>
      </c>
      <c r="N635" s="68">
        <v>0</v>
      </c>
      <c r="O635" s="68">
        <v>0</v>
      </c>
      <c r="P635" s="68">
        <v>0</v>
      </c>
      <c r="Q635" s="77">
        <v>0</v>
      </c>
      <c r="R635" s="77">
        <v>0</v>
      </c>
      <c r="S635" s="77">
        <v>0</v>
      </c>
      <c r="T635" s="77">
        <v>0</v>
      </c>
      <c r="U635" s="77">
        <v>0</v>
      </c>
      <c r="V635" s="77">
        <v>0</v>
      </c>
      <c r="W635" s="77">
        <v>0</v>
      </c>
      <c r="X635" s="77">
        <v>0</v>
      </c>
      <c r="Y635" s="77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7.5467316846626609E-2</v>
      </c>
      <c r="AI635" s="54">
        <v>-0.25002500250025717</v>
      </c>
      <c r="AJ635" s="54">
        <v>-0.17455768565363056</v>
      </c>
      <c r="AK635" s="77">
        <v>435</v>
      </c>
      <c r="AL635" s="54">
        <v>-0.17455768565363056</v>
      </c>
      <c r="AM635" s="59">
        <v>435</v>
      </c>
      <c r="AN635" s="59" t="s">
        <v>12734</v>
      </c>
      <c r="AO635" s="54">
        <v>7.7314063767477226</v>
      </c>
      <c r="AP635" s="54">
        <v>-7.9059640624013534</v>
      </c>
      <c r="AQ635" s="77">
        <v>435</v>
      </c>
      <c r="AR635" s="54">
        <v>0</v>
      </c>
      <c r="AS635" s="60">
        <v>-10.548096411672402</v>
      </c>
      <c r="AT635" s="54"/>
      <c r="AU635" s="54">
        <v>0</v>
      </c>
      <c r="AV635" s="60">
        <v>0</v>
      </c>
      <c r="AW635" s="114">
        <v>0</v>
      </c>
      <c r="AX635" s="172">
        <v>837</v>
      </c>
      <c r="AY635" s="114">
        <v>0</v>
      </c>
      <c r="AZ635" s="165">
        <v>0</v>
      </c>
      <c r="BA635" s="165">
        <v>0</v>
      </c>
      <c r="BB635" s="73"/>
    </row>
    <row r="636" spans="1:54">
      <c r="A636" s="221" t="s">
        <v>3111</v>
      </c>
      <c r="B636" s="1" t="s">
        <v>4135</v>
      </c>
      <c r="C636" s="1" t="s">
        <v>4974</v>
      </c>
      <c r="D636" s="122" t="s">
        <v>946</v>
      </c>
      <c r="E636" s="1" t="s">
        <v>2665</v>
      </c>
      <c r="F636" s="1" t="s">
        <v>2665</v>
      </c>
      <c r="G636" s="1" t="s">
        <v>1367</v>
      </c>
      <c r="H636" s="225">
        <v>1244</v>
      </c>
      <c r="I636" s="225" t="s">
        <v>7124</v>
      </c>
      <c r="J636" s="261" t="e">
        <v>#VALUE!</v>
      </c>
      <c r="K636" s="261" t="s">
        <v>5834</v>
      </c>
      <c r="L636" s="177">
        <v>0</v>
      </c>
      <c r="M636" s="177">
        <v>0</v>
      </c>
      <c r="N636" s="230">
        <v>0</v>
      </c>
      <c r="O636" s="97">
        <v>0</v>
      </c>
      <c r="P636" s="97">
        <v>0</v>
      </c>
      <c r="Q636" s="230">
        <v>0</v>
      </c>
      <c r="R636" s="97">
        <v>0</v>
      </c>
      <c r="S636" s="97">
        <v>0</v>
      </c>
      <c r="T636" s="230">
        <v>0</v>
      </c>
      <c r="U636" s="230">
        <v>0</v>
      </c>
      <c r="V636" s="230">
        <v>0</v>
      </c>
      <c r="W636" s="230">
        <v>0</v>
      </c>
      <c r="X636" s="230">
        <v>0</v>
      </c>
      <c r="Y636" s="230">
        <v>0</v>
      </c>
      <c r="Z636" s="233">
        <v>0</v>
      </c>
      <c r="AA636" s="233">
        <v>0</v>
      </c>
      <c r="AB636" s="233">
        <v>0</v>
      </c>
      <c r="AC636" s="267">
        <v>0</v>
      </c>
      <c r="AD636" s="233">
        <v>0</v>
      </c>
      <c r="AE636" s="267">
        <v>0</v>
      </c>
      <c r="AF636" s="267">
        <v>0</v>
      </c>
      <c r="AG636" s="233">
        <v>0</v>
      </c>
      <c r="AH636" s="233">
        <v>7.5467316846626609E-2</v>
      </c>
      <c r="AI636" s="233">
        <v>-0.25002500250025717</v>
      </c>
      <c r="AJ636" s="237">
        <v>-0.17455768565363056</v>
      </c>
      <c r="AK636" s="268">
        <v>435</v>
      </c>
      <c r="AL636" s="269">
        <v>-0.17455768565363056</v>
      </c>
      <c r="AM636" s="270">
        <v>435</v>
      </c>
      <c r="AN636" s="277" t="s">
        <v>12734</v>
      </c>
      <c r="AO636" s="233">
        <v>7.7314063767477226</v>
      </c>
      <c r="AP636" s="233">
        <v>-7.9059640624013534</v>
      </c>
      <c r="AQ636" s="230">
        <v>435</v>
      </c>
      <c r="AR636" s="233">
        <v>0</v>
      </c>
      <c r="AS636" s="249">
        <v>-10.548096411672402</v>
      </c>
      <c r="AT636" s="233"/>
      <c r="AU636" s="233">
        <v>0</v>
      </c>
      <c r="AV636" s="283">
        <v>0</v>
      </c>
      <c r="AW636" s="289">
        <v>0</v>
      </c>
      <c r="AX636" s="291">
        <v>837</v>
      </c>
      <c r="AY636" s="292">
        <v>0</v>
      </c>
      <c r="AZ636" s="293">
        <v>0</v>
      </c>
      <c r="BA636" s="293">
        <v>0</v>
      </c>
      <c r="BB636" s="289"/>
    </row>
    <row r="637" spans="1:54">
      <c r="A637" s="185" t="s">
        <v>1644</v>
      </c>
      <c r="B637" s="1" t="s">
        <v>4135</v>
      </c>
      <c r="C637" s="1" t="s">
        <v>4211</v>
      </c>
      <c r="D637" s="122" t="s">
        <v>570</v>
      </c>
      <c r="E637" s="1" t="s">
        <v>2665</v>
      </c>
      <c r="F637" s="1" t="s">
        <v>2665</v>
      </c>
      <c r="G637" s="1" t="s">
        <v>1367</v>
      </c>
      <c r="H637" s="1">
        <v>8433</v>
      </c>
      <c r="I637" s="1" t="s">
        <v>8049</v>
      </c>
      <c r="J637" s="1" t="e">
        <v>#VALUE!</v>
      </c>
      <c r="K637" s="1" t="s">
        <v>3112</v>
      </c>
      <c r="L637" s="176">
        <v>0</v>
      </c>
      <c r="M637" s="176">
        <v>0</v>
      </c>
      <c r="N637" s="68">
        <v>0</v>
      </c>
      <c r="O637" s="68">
        <v>0</v>
      </c>
      <c r="P637" s="68">
        <v>0</v>
      </c>
      <c r="Q637" s="68">
        <v>0</v>
      </c>
      <c r="R637" s="68">
        <v>0</v>
      </c>
      <c r="S637" s="68">
        <v>0</v>
      </c>
      <c r="T637" s="68">
        <v>0</v>
      </c>
      <c r="U637" s="68">
        <v>0</v>
      </c>
      <c r="V637" s="68">
        <v>0</v>
      </c>
      <c r="W637" s="68">
        <v>0</v>
      </c>
      <c r="X637" s="68">
        <v>0</v>
      </c>
      <c r="Y637" s="68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7.5467316846626609E-2</v>
      </c>
      <c r="AI637" s="5">
        <v>-0.25002500250025717</v>
      </c>
      <c r="AJ637" s="5">
        <v>-0.17455768565363056</v>
      </c>
      <c r="AK637" s="68">
        <v>435</v>
      </c>
      <c r="AL637" s="5">
        <v>-0.17455768565363056</v>
      </c>
      <c r="AM637" s="17">
        <v>435</v>
      </c>
      <c r="AN637" s="17" t="s">
        <v>12734</v>
      </c>
      <c r="AO637" s="5">
        <v>7.7314063767477226</v>
      </c>
      <c r="AP637" s="5">
        <v>-7.9059640624013534</v>
      </c>
      <c r="AQ637" s="68">
        <v>435</v>
      </c>
      <c r="AR637" s="14">
        <v>0</v>
      </c>
      <c r="AS637" s="42">
        <v>-10.548096411672402</v>
      </c>
      <c r="AT637" s="19"/>
      <c r="AU637" s="19">
        <v>0</v>
      </c>
      <c r="AV637" s="42">
        <v>0</v>
      </c>
      <c r="AW637" s="114">
        <v>0</v>
      </c>
      <c r="AX637" s="172">
        <v>837</v>
      </c>
      <c r="AY637" s="114">
        <v>0</v>
      </c>
      <c r="AZ637" s="165">
        <v>0</v>
      </c>
      <c r="BA637" s="165">
        <v>0</v>
      </c>
      <c r="BB637" s="73"/>
    </row>
    <row r="638" spans="1:54">
      <c r="A638" t="s">
        <v>1649</v>
      </c>
      <c r="B638" s="33" t="s">
        <v>5221</v>
      </c>
      <c r="C638" s="33" t="s">
        <v>5222</v>
      </c>
      <c r="D638" s="122" t="s">
        <v>929</v>
      </c>
      <c r="E638" s="33" t="s">
        <v>2665</v>
      </c>
      <c r="F638" s="1" t="s">
        <v>2665</v>
      </c>
      <c r="G638" s="1" t="s">
        <v>1367</v>
      </c>
      <c r="H638" s="1">
        <v>5285</v>
      </c>
      <c r="I638" s="1" t="s">
        <v>6898</v>
      </c>
      <c r="J638" s="1" t="e">
        <v>#VALUE!</v>
      </c>
      <c r="K638" s="1" t="s">
        <v>3118</v>
      </c>
      <c r="L638" s="176">
        <v>0</v>
      </c>
      <c r="M638" s="176">
        <v>0</v>
      </c>
      <c r="N638" s="68">
        <v>0</v>
      </c>
      <c r="O638" s="68">
        <v>0</v>
      </c>
      <c r="P638" s="68">
        <v>0</v>
      </c>
      <c r="Q638" s="68">
        <v>0</v>
      </c>
      <c r="R638" s="68">
        <v>0</v>
      </c>
      <c r="S638" s="68">
        <v>0</v>
      </c>
      <c r="T638" s="68">
        <v>0</v>
      </c>
      <c r="U638" s="68">
        <v>0</v>
      </c>
      <c r="V638" s="68">
        <v>0</v>
      </c>
      <c r="W638" s="68">
        <v>0</v>
      </c>
      <c r="X638" s="68">
        <v>0</v>
      </c>
      <c r="Y638" s="68">
        <v>0</v>
      </c>
      <c r="Z638" s="5">
        <v>0</v>
      </c>
      <c r="AA638" s="5">
        <v>0</v>
      </c>
      <c r="AB638" s="7">
        <v>0</v>
      </c>
      <c r="AC638" s="7">
        <v>0</v>
      </c>
      <c r="AD638" s="7">
        <v>0</v>
      </c>
      <c r="AE638" s="7">
        <v>0</v>
      </c>
      <c r="AF638" s="7">
        <v>0</v>
      </c>
      <c r="AG638" s="7">
        <v>0</v>
      </c>
      <c r="AH638" s="5">
        <v>7.5467316846626609E-2</v>
      </c>
      <c r="AI638" s="5">
        <v>-0.25002500250025717</v>
      </c>
      <c r="AJ638" s="7">
        <v>-0.17455768565363056</v>
      </c>
      <c r="AK638" s="84">
        <v>435</v>
      </c>
      <c r="AL638" s="7">
        <v>-0.17455768565363056</v>
      </c>
      <c r="AM638" s="18">
        <v>435</v>
      </c>
      <c r="AN638" s="18" t="s">
        <v>12734</v>
      </c>
      <c r="AO638" s="7">
        <v>7.7314063767477226</v>
      </c>
      <c r="AP638" s="7">
        <v>-7.9059640624013534</v>
      </c>
      <c r="AQ638" s="84">
        <v>435</v>
      </c>
      <c r="AR638" s="15">
        <v>0</v>
      </c>
      <c r="AS638" s="46">
        <v>-10.548096411672402</v>
      </c>
      <c r="AT638" s="20"/>
      <c r="AU638" s="20">
        <v>0</v>
      </c>
      <c r="AV638" s="46">
        <v>0</v>
      </c>
      <c r="AW638" s="114">
        <v>0</v>
      </c>
      <c r="AX638" s="172">
        <v>837</v>
      </c>
      <c r="AY638" s="114">
        <v>0</v>
      </c>
      <c r="AZ638" s="165">
        <v>0</v>
      </c>
      <c r="BA638" s="165">
        <v>0</v>
      </c>
      <c r="BB638" s="73"/>
    </row>
    <row r="639" spans="1:54">
      <c r="A639" s="222" t="s">
        <v>1653</v>
      </c>
      <c r="B639" s="1" t="s">
        <v>5120</v>
      </c>
      <c r="C639" s="1" t="s">
        <v>4124</v>
      </c>
      <c r="D639" s="122" t="s">
        <v>775</v>
      </c>
      <c r="E639" s="1" t="s">
        <v>2665</v>
      </c>
      <c r="F639" s="1" t="s">
        <v>2665</v>
      </c>
      <c r="G639" s="1" t="s">
        <v>1367</v>
      </c>
      <c r="H639" s="1">
        <v>11827</v>
      </c>
      <c r="I639" s="1" t="s">
        <v>6355</v>
      </c>
      <c r="J639" s="1" t="e">
        <v>#VALUE!</v>
      </c>
      <c r="K639" s="1" t="s">
        <v>3123</v>
      </c>
      <c r="L639" s="176">
        <v>0</v>
      </c>
      <c r="M639" s="176">
        <v>0</v>
      </c>
      <c r="N639" s="68">
        <v>0</v>
      </c>
      <c r="O639" s="68">
        <v>0</v>
      </c>
      <c r="P639" s="68">
        <v>0</v>
      </c>
      <c r="Q639" s="68">
        <v>0</v>
      </c>
      <c r="R639" s="68">
        <v>0</v>
      </c>
      <c r="S639" s="68">
        <v>0</v>
      </c>
      <c r="T639" s="68">
        <v>0</v>
      </c>
      <c r="U639" s="68">
        <v>0</v>
      </c>
      <c r="V639" s="68">
        <v>0</v>
      </c>
      <c r="W639" s="68">
        <v>0</v>
      </c>
      <c r="X639" s="68">
        <v>0</v>
      </c>
      <c r="Y639" s="68">
        <v>0</v>
      </c>
      <c r="Z639" s="5">
        <v>0</v>
      </c>
      <c r="AA639" s="5">
        <v>0</v>
      </c>
      <c r="AB639" s="57">
        <v>0</v>
      </c>
      <c r="AC639" s="57">
        <v>0</v>
      </c>
      <c r="AD639" s="57">
        <v>0</v>
      </c>
      <c r="AE639" s="57">
        <v>0</v>
      </c>
      <c r="AF639" s="57">
        <v>0</v>
      </c>
      <c r="AG639" s="57">
        <v>0</v>
      </c>
      <c r="AH639" s="5">
        <v>7.5467316846626609E-2</v>
      </c>
      <c r="AI639" s="5">
        <v>-0.25002500250025717</v>
      </c>
      <c r="AJ639" s="57">
        <v>-0.17455768565363056</v>
      </c>
      <c r="AK639" s="81">
        <v>435</v>
      </c>
      <c r="AL639" s="57">
        <v>-0.17455768565363056</v>
      </c>
      <c r="AM639" s="62">
        <v>435</v>
      </c>
      <c r="AN639" s="62" t="s">
        <v>12734</v>
      </c>
      <c r="AO639" s="57">
        <v>7.7314063767477226</v>
      </c>
      <c r="AP639" s="57">
        <v>-7.9059640624013534</v>
      </c>
      <c r="AQ639" s="81">
        <v>435</v>
      </c>
      <c r="AR639" s="57">
        <v>0</v>
      </c>
      <c r="AS639" s="63">
        <v>-10.548096411672402</v>
      </c>
      <c r="AT639" s="57"/>
      <c r="AU639" s="57">
        <v>0</v>
      </c>
      <c r="AV639" s="63">
        <v>0</v>
      </c>
      <c r="AW639" s="114">
        <v>0</v>
      </c>
      <c r="AX639" s="172">
        <v>837</v>
      </c>
      <c r="AY639" s="114">
        <v>0</v>
      </c>
      <c r="AZ639" s="165">
        <v>0</v>
      </c>
      <c r="BA639" s="165">
        <v>0</v>
      </c>
      <c r="BB639" s="73"/>
    </row>
    <row r="640" spans="1:54">
      <c r="A640" s="65" t="s">
        <v>2709</v>
      </c>
      <c r="B640" s="33" t="s">
        <v>4971</v>
      </c>
      <c r="C640" s="33" t="s">
        <v>5224</v>
      </c>
      <c r="D640" s="122" t="s">
        <v>957</v>
      </c>
      <c r="E640" s="33" t="s">
        <v>2665</v>
      </c>
      <c r="F640" s="1" t="s">
        <v>2665</v>
      </c>
      <c r="G640" s="1" t="s">
        <v>1367</v>
      </c>
      <c r="H640" s="1">
        <v>10095</v>
      </c>
      <c r="I640" s="1" t="s">
        <v>7394</v>
      </c>
      <c r="J640" s="1" t="e">
        <v>#VALUE!</v>
      </c>
      <c r="K640" s="1" t="s">
        <v>3124</v>
      </c>
      <c r="L640" s="176">
        <v>0</v>
      </c>
      <c r="M640" s="176">
        <v>0</v>
      </c>
      <c r="N640" s="68">
        <v>0</v>
      </c>
      <c r="O640" s="68">
        <v>0</v>
      </c>
      <c r="P640" s="68">
        <v>0</v>
      </c>
      <c r="Q640" s="68">
        <v>0</v>
      </c>
      <c r="R640" s="68">
        <v>0</v>
      </c>
      <c r="S640" s="68">
        <v>0</v>
      </c>
      <c r="T640" s="68">
        <v>0</v>
      </c>
      <c r="U640" s="68">
        <v>0</v>
      </c>
      <c r="V640" s="68">
        <v>0</v>
      </c>
      <c r="W640" s="68">
        <v>0</v>
      </c>
      <c r="X640" s="68">
        <v>0</v>
      </c>
      <c r="Y640" s="68">
        <v>0</v>
      </c>
      <c r="Z640" s="5">
        <v>0</v>
      </c>
      <c r="AA640" s="5">
        <v>0</v>
      </c>
      <c r="AB640" s="57">
        <v>0</v>
      </c>
      <c r="AC640" s="57">
        <v>0</v>
      </c>
      <c r="AD640" s="57">
        <v>0</v>
      </c>
      <c r="AE640" s="57">
        <v>0</v>
      </c>
      <c r="AF640" s="57">
        <v>0</v>
      </c>
      <c r="AG640" s="57">
        <v>0</v>
      </c>
      <c r="AH640" s="5">
        <v>7.5467316846626609E-2</v>
      </c>
      <c r="AI640" s="5">
        <v>-0.25002500250025717</v>
      </c>
      <c r="AJ640" s="57">
        <v>-0.17455768565363056</v>
      </c>
      <c r="AK640" s="81">
        <v>435</v>
      </c>
      <c r="AL640" s="57">
        <v>-0.17455768565363056</v>
      </c>
      <c r="AM640" s="62">
        <v>435</v>
      </c>
      <c r="AN640" s="62" t="s">
        <v>12734</v>
      </c>
      <c r="AO640" s="57">
        <v>7.7314063767477226</v>
      </c>
      <c r="AP640" s="57">
        <v>-7.9059640624013534</v>
      </c>
      <c r="AQ640" s="81">
        <v>435</v>
      </c>
      <c r="AR640" s="57">
        <v>0</v>
      </c>
      <c r="AS640" s="63">
        <v>-10.548096411672402</v>
      </c>
      <c r="AT640" s="57"/>
      <c r="AU640" s="57">
        <v>0</v>
      </c>
      <c r="AV640" s="63">
        <v>0</v>
      </c>
      <c r="AW640" s="114">
        <v>0</v>
      </c>
      <c r="AX640" s="172">
        <v>837</v>
      </c>
      <c r="AY640" s="114">
        <v>0</v>
      </c>
      <c r="AZ640" s="165">
        <v>0</v>
      </c>
      <c r="BA640" s="165">
        <v>0</v>
      </c>
      <c r="BB640" s="73"/>
    </row>
    <row r="641" spans="1:54">
      <c r="A641" s="65" t="s">
        <v>1656</v>
      </c>
      <c r="B641" s="33" t="s">
        <v>5227</v>
      </c>
      <c r="C641" s="33" t="s">
        <v>5228</v>
      </c>
      <c r="D641" s="122" t="s">
        <v>1234</v>
      </c>
      <c r="E641" s="33" t="s">
        <v>2665</v>
      </c>
      <c r="F641" s="1" t="s">
        <v>2665</v>
      </c>
      <c r="G641" s="1" t="s">
        <v>1367</v>
      </c>
      <c r="H641" s="1">
        <v>5841</v>
      </c>
      <c r="I641" s="1" t="s">
        <v>6537</v>
      </c>
      <c r="J641" s="1" t="e">
        <v>#VALUE!</v>
      </c>
      <c r="K641" s="1" t="s">
        <v>5836</v>
      </c>
      <c r="L641" s="176">
        <v>0</v>
      </c>
      <c r="M641" s="176">
        <v>0</v>
      </c>
      <c r="N641" s="68">
        <v>0</v>
      </c>
      <c r="O641" s="68">
        <v>0</v>
      </c>
      <c r="P641" s="68">
        <v>0</v>
      </c>
      <c r="Q641" s="77">
        <v>0</v>
      </c>
      <c r="R641" s="77">
        <v>0</v>
      </c>
      <c r="S641" s="77">
        <v>0</v>
      </c>
      <c r="T641" s="77">
        <v>0</v>
      </c>
      <c r="U641" s="77">
        <v>0</v>
      </c>
      <c r="V641" s="77">
        <v>0</v>
      </c>
      <c r="W641" s="77">
        <v>0</v>
      </c>
      <c r="X641" s="77">
        <v>0</v>
      </c>
      <c r="Y641" s="77">
        <v>0</v>
      </c>
      <c r="Z641" s="54">
        <v>0</v>
      </c>
      <c r="AA641" s="54">
        <v>0</v>
      </c>
      <c r="AB641" s="57">
        <v>0</v>
      </c>
      <c r="AC641" s="57">
        <v>0</v>
      </c>
      <c r="AD641" s="57">
        <v>0</v>
      </c>
      <c r="AE641" s="57">
        <v>0</v>
      </c>
      <c r="AF641" s="57">
        <v>0</v>
      </c>
      <c r="AG641" s="57">
        <v>0</v>
      </c>
      <c r="AH641" s="54">
        <v>7.5467316846626609E-2</v>
      </c>
      <c r="AI641" s="54">
        <v>-0.25002500250025717</v>
      </c>
      <c r="AJ641" s="57">
        <v>-0.17455768565363056</v>
      </c>
      <c r="AK641" s="81">
        <v>435</v>
      </c>
      <c r="AL641" s="57">
        <v>-0.17455768565363056</v>
      </c>
      <c r="AM641" s="62">
        <v>435</v>
      </c>
      <c r="AN641" s="62" t="s">
        <v>12734</v>
      </c>
      <c r="AO641" s="57">
        <v>7.7314063767477226</v>
      </c>
      <c r="AP641" s="57">
        <v>-7.9059640624013534</v>
      </c>
      <c r="AQ641" s="81">
        <v>435</v>
      </c>
      <c r="AR641" s="57">
        <v>0</v>
      </c>
      <c r="AS641" s="63">
        <v>-10.548096411672402</v>
      </c>
      <c r="AT641" s="57"/>
      <c r="AU641" s="57">
        <v>0</v>
      </c>
      <c r="AV641" s="63">
        <v>0</v>
      </c>
      <c r="AW641" s="114">
        <v>0</v>
      </c>
      <c r="AX641" s="172">
        <v>837</v>
      </c>
      <c r="AY641" s="114">
        <v>0</v>
      </c>
      <c r="AZ641" s="165">
        <v>0</v>
      </c>
      <c r="BA641" s="165">
        <v>0</v>
      </c>
      <c r="BB641" s="73"/>
    </row>
    <row r="642" spans="1:54">
      <c r="A642" t="s">
        <v>1657</v>
      </c>
      <c r="B642" s="33" t="s">
        <v>5229</v>
      </c>
      <c r="C642" s="33" t="s">
        <v>5230</v>
      </c>
      <c r="D642" s="122" t="s">
        <v>926</v>
      </c>
      <c r="E642" s="33" t="s">
        <v>2665</v>
      </c>
      <c r="F642" s="1" t="s">
        <v>2665</v>
      </c>
      <c r="G642" s="1" t="s">
        <v>1367</v>
      </c>
      <c r="H642" s="1">
        <v>4204</v>
      </c>
      <c r="I642" s="1" t="s">
        <v>6723</v>
      </c>
      <c r="J642" s="1" t="e">
        <v>#VALUE!</v>
      </c>
      <c r="K642" s="1" t="s">
        <v>5837</v>
      </c>
      <c r="L642" s="176">
        <v>0</v>
      </c>
      <c r="M642" s="176">
        <v>0</v>
      </c>
      <c r="N642" s="68">
        <v>0</v>
      </c>
      <c r="O642" s="68">
        <v>0</v>
      </c>
      <c r="P642" s="68">
        <v>0</v>
      </c>
      <c r="Q642" s="68">
        <v>0</v>
      </c>
      <c r="R642" s="68">
        <v>0</v>
      </c>
      <c r="S642" s="68">
        <v>0</v>
      </c>
      <c r="T642" s="68">
        <v>0</v>
      </c>
      <c r="U642" s="68">
        <v>0</v>
      </c>
      <c r="V642" s="68">
        <v>0</v>
      </c>
      <c r="W642" s="68">
        <v>0</v>
      </c>
      <c r="X642" s="68">
        <v>0</v>
      </c>
      <c r="Y642" s="68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7.5467316846626609E-2</v>
      </c>
      <c r="AI642" s="5">
        <v>-0.25002500250025717</v>
      </c>
      <c r="AJ642" s="5">
        <v>-0.17455768565363056</v>
      </c>
      <c r="AK642" s="68">
        <v>435</v>
      </c>
      <c r="AL642" s="5">
        <v>-0.17455768565363056</v>
      </c>
      <c r="AM642" s="17">
        <v>435</v>
      </c>
      <c r="AN642" s="17" t="s">
        <v>12734</v>
      </c>
      <c r="AO642" s="5">
        <v>7.7314063767477226</v>
      </c>
      <c r="AP642" s="5">
        <v>-7.9059640624013534</v>
      </c>
      <c r="AQ642" s="68">
        <v>435</v>
      </c>
      <c r="AR642" s="14">
        <v>0</v>
      </c>
      <c r="AS642" s="42">
        <v>-10.548096411672402</v>
      </c>
      <c r="AT642" s="19"/>
      <c r="AU642" s="19">
        <v>0</v>
      </c>
      <c r="AV642" s="42">
        <v>0</v>
      </c>
      <c r="AW642" s="114">
        <v>0</v>
      </c>
      <c r="AX642" s="172">
        <v>837</v>
      </c>
      <c r="AY642" s="114">
        <v>0</v>
      </c>
      <c r="AZ642" s="165">
        <v>0</v>
      </c>
      <c r="BA642" s="165">
        <v>0</v>
      </c>
      <c r="BB642" s="73"/>
    </row>
    <row r="643" spans="1:54">
      <c r="A643" t="s">
        <v>1658</v>
      </c>
      <c r="B643" s="33" t="s">
        <v>5231</v>
      </c>
      <c r="C643" s="33" t="s">
        <v>4038</v>
      </c>
      <c r="D643" s="122" t="s">
        <v>829</v>
      </c>
      <c r="E643" s="33" t="s">
        <v>2665</v>
      </c>
      <c r="F643" s="1" t="s">
        <v>2665</v>
      </c>
      <c r="G643" s="1" t="s">
        <v>1367</v>
      </c>
      <c r="H643" s="1">
        <v>517</v>
      </c>
      <c r="I643" s="1" t="s">
        <v>7989</v>
      </c>
      <c r="J643" s="1" t="e">
        <v>#VALUE!</v>
      </c>
      <c r="K643" s="1" t="s">
        <v>5838</v>
      </c>
      <c r="L643" s="176">
        <v>0</v>
      </c>
      <c r="M643" s="176">
        <v>0</v>
      </c>
      <c r="N643" s="68">
        <v>0</v>
      </c>
      <c r="O643" s="68">
        <v>0</v>
      </c>
      <c r="P643" s="68">
        <v>0</v>
      </c>
      <c r="Q643" s="68">
        <v>0</v>
      </c>
      <c r="R643" s="68">
        <v>0</v>
      </c>
      <c r="S643" s="68">
        <v>0</v>
      </c>
      <c r="T643" s="68">
        <v>0</v>
      </c>
      <c r="U643" s="68">
        <v>0</v>
      </c>
      <c r="V643" s="68">
        <v>0</v>
      </c>
      <c r="W643" s="68">
        <v>0</v>
      </c>
      <c r="X643" s="68">
        <v>0</v>
      </c>
      <c r="Y643" s="68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7.5467316846626609E-2</v>
      </c>
      <c r="AI643" s="5">
        <v>-0.25002500250025717</v>
      </c>
      <c r="AJ643" s="5">
        <v>-0.17455768565363056</v>
      </c>
      <c r="AK643" s="68">
        <v>435</v>
      </c>
      <c r="AL643" s="5">
        <v>-0.17455768565363056</v>
      </c>
      <c r="AM643" s="17">
        <v>435</v>
      </c>
      <c r="AN643" s="17" t="s">
        <v>12734</v>
      </c>
      <c r="AO643" s="5">
        <v>7.7314063767477226</v>
      </c>
      <c r="AP643" s="5">
        <v>-7.9059640624013534</v>
      </c>
      <c r="AQ643" s="68">
        <v>435</v>
      </c>
      <c r="AR643" s="14">
        <v>0</v>
      </c>
      <c r="AS643" s="42">
        <v>-10.548096411672402</v>
      </c>
      <c r="AT643" s="19"/>
      <c r="AU643" s="19">
        <v>0</v>
      </c>
      <c r="AV643" s="42">
        <v>0</v>
      </c>
      <c r="AW643" s="114">
        <v>0</v>
      </c>
      <c r="AX643" s="172">
        <v>837</v>
      </c>
      <c r="AY643" s="114">
        <v>0</v>
      </c>
      <c r="AZ643" s="165">
        <v>0</v>
      </c>
      <c r="BA643" s="165">
        <v>0</v>
      </c>
      <c r="BB643" s="73"/>
    </row>
    <row r="644" spans="1:54">
      <c r="A644" t="s">
        <v>1664</v>
      </c>
      <c r="B644" s="1" t="s">
        <v>5232</v>
      </c>
      <c r="C644" s="1" t="s">
        <v>4904</v>
      </c>
      <c r="D644" s="122" t="s">
        <v>990</v>
      </c>
      <c r="E644" s="1" t="s">
        <v>2665</v>
      </c>
      <c r="F644" s="1" t="s">
        <v>2665</v>
      </c>
      <c r="G644" s="1" t="s">
        <v>1367</v>
      </c>
      <c r="H644" s="1">
        <v>8201</v>
      </c>
      <c r="I644" s="1" t="s">
        <v>7096</v>
      </c>
      <c r="J644" s="1" t="e">
        <v>#VALUE!</v>
      </c>
      <c r="K644" s="1" t="s">
        <v>5847</v>
      </c>
      <c r="L644" s="176">
        <v>0</v>
      </c>
      <c r="M644" s="176">
        <v>0</v>
      </c>
      <c r="N644" s="68">
        <v>0</v>
      </c>
      <c r="O644" s="68">
        <v>0</v>
      </c>
      <c r="P644" s="68">
        <v>0</v>
      </c>
      <c r="Q644" s="68">
        <v>0</v>
      </c>
      <c r="R644" s="68">
        <v>0</v>
      </c>
      <c r="S644" s="68">
        <v>0</v>
      </c>
      <c r="T644" s="68">
        <v>0</v>
      </c>
      <c r="U644" s="68">
        <v>0</v>
      </c>
      <c r="V644" s="68">
        <v>0</v>
      </c>
      <c r="W644" s="68">
        <v>0</v>
      </c>
      <c r="X644" s="68">
        <v>0</v>
      </c>
      <c r="Y644" s="68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7.5467316846626609E-2</v>
      </c>
      <c r="AI644" s="5">
        <v>-0.25002500250025717</v>
      </c>
      <c r="AJ644" s="5">
        <v>-0.17455768565363056</v>
      </c>
      <c r="AK644" s="68">
        <v>435</v>
      </c>
      <c r="AL644" s="5">
        <v>-0.17455768565363056</v>
      </c>
      <c r="AM644" s="17">
        <v>435</v>
      </c>
      <c r="AN644" s="17" t="s">
        <v>12734</v>
      </c>
      <c r="AO644" s="5">
        <v>7.7314063767477226</v>
      </c>
      <c r="AP644" s="5">
        <v>-7.9059640624013534</v>
      </c>
      <c r="AQ644" s="68">
        <v>435</v>
      </c>
      <c r="AR644" s="14">
        <v>0</v>
      </c>
      <c r="AS644" s="42">
        <v>-10.548096411672402</v>
      </c>
      <c r="AT644" s="19"/>
      <c r="AU644" s="19">
        <v>0</v>
      </c>
      <c r="AV644" s="42">
        <v>0</v>
      </c>
      <c r="AW644" s="114">
        <v>0</v>
      </c>
      <c r="AX644" s="172">
        <v>837</v>
      </c>
      <c r="AY644" s="114">
        <v>0</v>
      </c>
      <c r="AZ644" s="165">
        <v>0</v>
      </c>
      <c r="BA644" s="165">
        <v>0</v>
      </c>
      <c r="BB644" s="73"/>
    </row>
    <row r="645" spans="1:54">
      <c r="A645" t="s">
        <v>1665</v>
      </c>
      <c r="B645" s="33" t="s">
        <v>5233</v>
      </c>
      <c r="C645" s="33" t="s">
        <v>4378</v>
      </c>
      <c r="D645" s="122" t="s">
        <v>825</v>
      </c>
      <c r="E645" s="33" t="s">
        <v>2665</v>
      </c>
      <c r="F645" s="1" t="s">
        <v>2665</v>
      </c>
      <c r="G645" s="1" t="s">
        <v>1367</v>
      </c>
      <c r="H645" s="1">
        <v>5089</v>
      </c>
      <c r="I645" s="1" t="s">
        <v>7595</v>
      </c>
      <c r="J645" s="1" t="e">
        <v>#VALUE!</v>
      </c>
      <c r="K645" s="1" t="s">
        <v>5848</v>
      </c>
      <c r="L645" s="176">
        <v>0</v>
      </c>
      <c r="M645" s="176">
        <v>0</v>
      </c>
      <c r="N645" s="68">
        <v>0</v>
      </c>
      <c r="O645" s="68">
        <v>0</v>
      </c>
      <c r="P645" s="68">
        <v>0</v>
      </c>
      <c r="Q645" s="68">
        <v>0</v>
      </c>
      <c r="R645" s="68">
        <v>0</v>
      </c>
      <c r="S645" s="68">
        <v>0</v>
      </c>
      <c r="T645" s="68">
        <v>0</v>
      </c>
      <c r="U645" s="68">
        <v>0</v>
      </c>
      <c r="V645" s="68">
        <v>0</v>
      </c>
      <c r="W645" s="68">
        <v>0</v>
      </c>
      <c r="X645" s="68">
        <v>0</v>
      </c>
      <c r="Y645" s="68">
        <v>0</v>
      </c>
      <c r="Z645" s="5">
        <v>0</v>
      </c>
      <c r="AA645" s="5">
        <v>0</v>
      </c>
      <c r="AB645" s="7">
        <v>0</v>
      </c>
      <c r="AC645" s="7">
        <v>0</v>
      </c>
      <c r="AD645" s="7">
        <v>0</v>
      </c>
      <c r="AE645" s="7">
        <v>0</v>
      </c>
      <c r="AF645" s="7">
        <v>0</v>
      </c>
      <c r="AG645" s="7">
        <v>0</v>
      </c>
      <c r="AH645" s="5">
        <v>7.5467316846626609E-2</v>
      </c>
      <c r="AI645" s="5">
        <v>-0.25002500250025717</v>
      </c>
      <c r="AJ645" s="7">
        <v>-0.17455768565363056</v>
      </c>
      <c r="AK645" s="84">
        <v>435</v>
      </c>
      <c r="AL645" s="7">
        <v>-0.17455768565363056</v>
      </c>
      <c r="AM645" s="18">
        <v>435</v>
      </c>
      <c r="AN645" s="18" t="s">
        <v>12734</v>
      </c>
      <c r="AO645" s="7">
        <v>7.7314063767477226</v>
      </c>
      <c r="AP645" s="7">
        <v>-7.9059640624013534</v>
      </c>
      <c r="AQ645" s="84">
        <v>435</v>
      </c>
      <c r="AR645" s="15">
        <v>0</v>
      </c>
      <c r="AS645" s="46">
        <v>-10.548096411672402</v>
      </c>
      <c r="AT645" s="20"/>
      <c r="AU645" s="20">
        <v>0</v>
      </c>
      <c r="AV645" s="46">
        <v>0</v>
      </c>
      <c r="AW645" s="114">
        <v>0</v>
      </c>
      <c r="AX645" s="172">
        <v>837</v>
      </c>
      <c r="AY645" s="114">
        <v>0</v>
      </c>
      <c r="AZ645" s="165">
        <v>0</v>
      </c>
      <c r="BA645" s="165">
        <v>0</v>
      </c>
      <c r="BB645" s="73"/>
    </row>
    <row r="646" spans="1:54">
      <c r="A646" s="119" t="s">
        <v>1670</v>
      </c>
      <c r="B646" s="33" t="s">
        <v>5234</v>
      </c>
      <c r="C646" s="33" t="s">
        <v>4065</v>
      </c>
      <c r="D646" s="122" t="s">
        <v>1057</v>
      </c>
      <c r="E646" s="33" t="s">
        <v>2665</v>
      </c>
      <c r="F646" s="115" t="s">
        <v>2665</v>
      </c>
      <c r="G646" s="1" t="s">
        <v>1367</v>
      </c>
      <c r="H646" s="115">
        <v>6979</v>
      </c>
      <c r="I646" s="115" t="s">
        <v>7990</v>
      </c>
      <c r="J646" s="115" t="e">
        <v>#VALUE!</v>
      </c>
      <c r="K646" s="115" t="s">
        <v>5851</v>
      </c>
      <c r="L646" s="178">
        <v>0</v>
      </c>
      <c r="M646" s="178">
        <v>0</v>
      </c>
      <c r="N646" s="116">
        <v>0</v>
      </c>
      <c r="O646" s="116">
        <v>0</v>
      </c>
      <c r="P646" s="116">
        <v>0</v>
      </c>
      <c r="Q646" s="116">
        <v>0</v>
      </c>
      <c r="R646" s="116">
        <v>0</v>
      </c>
      <c r="S646" s="116">
        <v>0</v>
      </c>
      <c r="T646" s="116">
        <v>0</v>
      </c>
      <c r="U646" s="116">
        <v>0</v>
      </c>
      <c r="V646" s="116">
        <v>0</v>
      </c>
      <c r="W646" s="116">
        <v>0</v>
      </c>
      <c r="X646" s="116">
        <v>0</v>
      </c>
      <c r="Y646" s="116">
        <v>0</v>
      </c>
      <c r="Z646" s="117">
        <v>0</v>
      </c>
      <c r="AA646" s="117">
        <v>0</v>
      </c>
      <c r="AB646" s="117">
        <v>0</v>
      </c>
      <c r="AC646" s="117">
        <v>0</v>
      </c>
      <c r="AD646" s="117">
        <v>0</v>
      </c>
      <c r="AE646" s="117">
        <v>0</v>
      </c>
      <c r="AF646" s="117">
        <v>0</v>
      </c>
      <c r="AG646" s="117">
        <v>0</v>
      </c>
      <c r="AH646" s="117">
        <v>7.5467316846626609E-2</v>
      </c>
      <c r="AI646" s="117">
        <v>-0.25002500250025717</v>
      </c>
      <c r="AJ646" s="117">
        <v>-0.17455768565363056</v>
      </c>
      <c r="AK646" s="116">
        <v>435</v>
      </c>
      <c r="AL646" s="117">
        <v>-0.17455768565363056</v>
      </c>
      <c r="AM646" s="120">
        <v>435</v>
      </c>
      <c r="AN646" s="120" t="s">
        <v>12734</v>
      </c>
      <c r="AO646" s="34">
        <v>7.7314063767477226</v>
      </c>
      <c r="AP646" s="117">
        <v>-7.9059640624013534</v>
      </c>
      <c r="AQ646" s="116">
        <v>435</v>
      </c>
      <c r="AR646" s="117">
        <v>0</v>
      </c>
      <c r="AS646" s="118">
        <v>-10.548096411672402</v>
      </c>
      <c r="AT646" s="117"/>
      <c r="AU646" s="117">
        <v>0</v>
      </c>
      <c r="AV646" s="118">
        <v>0</v>
      </c>
      <c r="AW646" s="121">
        <v>0</v>
      </c>
      <c r="AX646" s="173">
        <v>837</v>
      </c>
      <c r="AY646" s="121">
        <v>0</v>
      </c>
      <c r="AZ646" s="166">
        <v>0</v>
      </c>
      <c r="BA646" s="166">
        <v>0</v>
      </c>
      <c r="BB646" s="121"/>
    </row>
    <row r="647" spans="1:54">
      <c r="A647" s="185" t="s">
        <v>1678</v>
      </c>
      <c r="B647" s="33" t="s">
        <v>5236</v>
      </c>
      <c r="C647" s="33" t="s">
        <v>5237</v>
      </c>
      <c r="D647" s="122" t="s">
        <v>714</v>
      </c>
      <c r="E647" s="33" t="s">
        <v>2665</v>
      </c>
      <c r="F647" s="1" t="s">
        <v>2665</v>
      </c>
      <c r="G647" s="1" t="s">
        <v>1367</v>
      </c>
      <c r="H647" s="1">
        <v>555</v>
      </c>
      <c r="I647" s="1" t="s">
        <v>6514</v>
      </c>
      <c r="J647" s="1" t="e">
        <v>#VALUE!</v>
      </c>
      <c r="K647" s="1" t="s">
        <v>5856</v>
      </c>
      <c r="L647" s="176">
        <v>0</v>
      </c>
      <c r="M647" s="176">
        <v>0</v>
      </c>
      <c r="N647" s="68">
        <v>0</v>
      </c>
      <c r="O647" s="68">
        <v>0</v>
      </c>
      <c r="P647" s="68">
        <v>0</v>
      </c>
      <c r="Q647" s="68">
        <v>0</v>
      </c>
      <c r="R647" s="68">
        <v>0</v>
      </c>
      <c r="S647" s="68">
        <v>0</v>
      </c>
      <c r="T647" s="68">
        <v>0</v>
      </c>
      <c r="U647" s="68">
        <v>0</v>
      </c>
      <c r="V647" s="68">
        <v>0</v>
      </c>
      <c r="W647" s="68">
        <v>0</v>
      </c>
      <c r="X647" s="68">
        <v>0</v>
      </c>
      <c r="Y647" s="68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7.5467316846626609E-2</v>
      </c>
      <c r="AI647" s="5">
        <v>-0.25002500250025717</v>
      </c>
      <c r="AJ647" s="5">
        <v>-0.17455768565363056</v>
      </c>
      <c r="AK647" s="68">
        <v>435</v>
      </c>
      <c r="AL647" s="5">
        <v>-0.17455768565363056</v>
      </c>
      <c r="AM647" s="17">
        <v>435</v>
      </c>
      <c r="AN647" s="17" t="s">
        <v>12734</v>
      </c>
      <c r="AO647" s="5">
        <v>7.7314063767477226</v>
      </c>
      <c r="AP647" s="5">
        <v>-7.9059640624013534</v>
      </c>
      <c r="AQ647" s="68">
        <v>435</v>
      </c>
      <c r="AR647" s="14">
        <v>0</v>
      </c>
      <c r="AS647" s="42">
        <v>-10.548096411672402</v>
      </c>
      <c r="AT647" s="19"/>
      <c r="AU647" s="19">
        <v>0</v>
      </c>
      <c r="AV647" s="42">
        <v>0</v>
      </c>
      <c r="AW647" s="114">
        <v>0</v>
      </c>
      <c r="AX647" s="172">
        <v>837</v>
      </c>
      <c r="AY647" s="114">
        <v>0</v>
      </c>
      <c r="AZ647" s="165">
        <v>0</v>
      </c>
      <c r="BA647" s="165">
        <v>0</v>
      </c>
      <c r="BB647" s="73"/>
    </row>
    <row r="648" spans="1:54">
      <c r="A648" t="s">
        <v>1681</v>
      </c>
      <c r="B648" s="1" t="s">
        <v>4798</v>
      </c>
      <c r="C648" s="1" t="s">
        <v>4314</v>
      </c>
      <c r="D648" s="122" t="s">
        <v>1163</v>
      </c>
      <c r="E648" s="1" t="s">
        <v>2665</v>
      </c>
      <c r="F648" s="1" t="s">
        <v>2665</v>
      </c>
      <c r="G648" s="1" t="s">
        <v>1367</v>
      </c>
      <c r="H648" s="1">
        <v>5903</v>
      </c>
      <c r="I648" s="1" t="s">
        <v>7324</v>
      </c>
      <c r="J648" s="1" t="e">
        <v>#VALUE!</v>
      </c>
      <c r="K648" s="1" t="s">
        <v>3143</v>
      </c>
      <c r="L648" s="176">
        <v>0</v>
      </c>
      <c r="M648" s="176">
        <v>0</v>
      </c>
      <c r="N648" s="68">
        <v>0</v>
      </c>
      <c r="O648" s="68">
        <v>0</v>
      </c>
      <c r="P648" s="68">
        <v>0</v>
      </c>
      <c r="Q648" s="68">
        <v>0</v>
      </c>
      <c r="R648" s="68">
        <v>0</v>
      </c>
      <c r="S648" s="68">
        <v>0</v>
      </c>
      <c r="T648" s="68">
        <v>0</v>
      </c>
      <c r="U648" s="68">
        <v>0</v>
      </c>
      <c r="V648" s="68">
        <v>0</v>
      </c>
      <c r="W648" s="68">
        <v>0</v>
      </c>
      <c r="X648" s="68">
        <v>0</v>
      </c>
      <c r="Y648" s="68">
        <v>0</v>
      </c>
      <c r="Z648" s="5">
        <v>0</v>
      </c>
      <c r="AA648" s="5">
        <v>0</v>
      </c>
      <c r="AB648" s="7">
        <v>0</v>
      </c>
      <c r="AC648" s="7">
        <v>0</v>
      </c>
      <c r="AD648" s="7">
        <v>0</v>
      </c>
      <c r="AE648" s="7">
        <v>0</v>
      </c>
      <c r="AF648" s="7">
        <v>0</v>
      </c>
      <c r="AG648" s="7">
        <v>0</v>
      </c>
      <c r="AH648" s="5">
        <v>7.5467316846626609E-2</v>
      </c>
      <c r="AI648" s="5">
        <v>-0.25002500250025717</v>
      </c>
      <c r="AJ648" s="7">
        <v>-0.17455768565363056</v>
      </c>
      <c r="AK648" s="84">
        <v>435</v>
      </c>
      <c r="AL648" s="7">
        <v>-0.17455768565363056</v>
      </c>
      <c r="AM648" s="18">
        <v>435</v>
      </c>
      <c r="AN648" s="18" t="s">
        <v>12734</v>
      </c>
      <c r="AO648" s="7">
        <v>7.7314063767477226</v>
      </c>
      <c r="AP648" s="7">
        <v>-7.9059640624013534</v>
      </c>
      <c r="AQ648" s="84">
        <v>435</v>
      </c>
      <c r="AR648" s="15">
        <v>0</v>
      </c>
      <c r="AS648" s="46">
        <v>-10.548096411672402</v>
      </c>
      <c r="AT648" s="20"/>
      <c r="AU648" s="20">
        <v>0</v>
      </c>
      <c r="AV648" s="46">
        <v>0</v>
      </c>
      <c r="AW648" s="114">
        <v>0</v>
      </c>
      <c r="AX648" s="172">
        <v>837</v>
      </c>
      <c r="AY648" s="114">
        <v>0</v>
      </c>
      <c r="AZ648" s="165">
        <v>0</v>
      </c>
      <c r="BA648" s="165">
        <v>0</v>
      </c>
      <c r="BB648" s="73"/>
    </row>
    <row r="649" spans="1:54">
      <c r="A649" s="65" t="s">
        <v>1683</v>
      </c>
      <c r="B649" s="1" t="s">
        <v>4798</v>
      </c>
      <c r="C649" s="1" t="s">
        <v>4378</v>
      </c>
      <c r="D649" s="122" t="s">
        <v>1221</v>
      </c>
      <c r="E649" s="1" t="s">
        <v>2665</v>
      </c>
      <c r="F649" s="1" t="s">
        <v>2665</v>
      </c>
      <c r="G649" s="1" t="s">
        <v>1367</v>
      </c>
      <c r="H649" s="1">
        <v>773</v>
      </c>
      <c r="I649" s="1" t="s">
        <v>7778</v>
      </c>
      <c r="J649" s="1" t="e">
        <v>#VALUE!</v>
      </c>
      <c r="K649" s="1" t="s">
        <v>3144</v>
      </c>
      <c r="L649" s="176">
        <v>0</v>
      </c>
      <c r="M649" s="176">
        <v>0</v>
      </c>
      <c r="N649" s="68">
        <v>0</v>
      </c>
      <c r="O649" s="68">
        <v>0</v>
      </c>
      <c r="P649" s="68">
        <v>0</v>
      </c>
      <c r="Q649" s="77">
        <v>0</v>
      </c>
      <c r="R649" s="77">
        <v>0</v>
      </c>
      <c r="S649" s="77">
        <v>0</v>
      </c>
      <c r="T649" s="77">
        <v>0</v>
      </c>
      <c r="U649" s="77">
        <v>0</v>
      </c>
      <c r="V649" s="77">
        <v>0</v>
      </c>
      <c r="W649" s="77">
        <v>0</v>
      </c>
      <c r="X649" s="77">
        <v>0</v>
      </c>
      <c r="Y649" s="77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7.5467316846626609E-2</v>
      </c>
      <c r="AI649" s="54">
        <v>-0.25002500250025717</v>
      </c>
      <c r="AJ649" s="54">
        <v>-0.17455768565363056</v>
      </c>
      <c r="AK649" s="77">
        <v>435</v>
      </c>
      <c r="AL649" s="54">
        <v>-0.17455768565363056</v>
      </c>
      <c r="AM649" s="59">
        <v>435</v>
      </c>
      <c r="AN649" s="59" t="s">
        <v>12734</v>
      </c>
      <c r="AO649" s="54">
        <v>7.7314063767477226</v>
      </c>
      <c r="AP649" s="54">
        <v>-7.9059640624013534</v>
      </c>
      <c r="AQ649" s="77">
        <v>435</v>
      </c>
      <c r="AR649" s="54">
        <v>0</v>
      </c>
      <c r="AS649" s="60">
        <v>-10.548096411672402</v>
      </c>
      <c r="AT649" s="54"/>
      <c r="AU649" s="54">
        <v>0</v>
      </c>
      <c r="AV649" s="60">
        <v>0</v>
      </c>
      <c r="AW649" s="114">
        <v>0</v>
      </c>
      <c r="AX649" s="172">
        <v>837</v>
      </c>
      <c r="AY649" s="114">
        <v>0</v>
      </c>
      <c r="AZ649" s="165">
        <v>0</v>
      </c>
      <c r="BA649" s="165">
        <v>0</v>
      </c>
      <c r="BB649" s="73"/>
    </row>
    <row r="650" spans="1:54">
      <c r="A650" s="221" t="s">
        <v>1685</v>
      </c>
      <c r="B650" s="1" t="s">
        <v>5239</v>
      </c>
      <c r="C650" s="1" t="s">
        <v>3973</v>
      </c>
      <c r="D650" s="122" t="s">
        <v>883</v>
      </c>
      <c r="E650" s="1" t="s">
        <v>1471</v>
      </c>
      <c r="F650" s="1" t="s">
        <v>6289</v>
      </c>
      <c r="G650" s="1" t="s">
        <v>1367</v>
      </c>
      <c r="H650" s="225">
        <v>4359</v>
      </c>
      <c r="I650" s="225" t="s">
        <v>6291</v>
      </c>
      <c r="J650" s="261" t="e">
        <v>#VALUE!</v>
      </c>
      <c r="K650" s="261" t="s">
        <v>3146</v>
      </c>
      <c r="L650" s="177">
        <v>0</v>
      </c>
      <c r="M650" s="177">
        <v>0</v>
      </c>
      <c r="N650" s="230">
        <v>0</v>
      </c>
      <c r="O650" s="97">
        <v>0</v>
      </c>
      <c r="P650" s="97">
        <v>0</v>
      </c>
      <c r="Q650" s="230">
        <v>0</v>
      </c>
      <c r="R650" s="97">
        <v>0</v>
      </c>
      <c r="S650" s="97">
        <v>0</v>
      </c>
      <c r="T650" s="230">
        <v>0</v>
      </c>
      <c r="U650" s="230">
        <v>0</v>
      </c>
      <c r="V650" s="230">
        <v>0</v>
      </c>
      <c r="W650" s="230">
        <v>0</v>
      </c>
      <c r="X650" s="230">
        <v>0</v>
      </c>
      <c r="Y650" s="230">
        <v>0</v>
      </c>
      <c r="Z650" s="233">
        <v>0</v>
      </c>
      <c r="AA650" s="233">
        <v>0</v>
      </c>
      <c r="AB650" s="233">
        <v>0</v>
      </c>
      <c r="AC650" s="267">
        <v>0</v>
      </c>
      <c r="AD650" s="233">
        <v>0</v>
      </c>
      <c r="AE650" s="267">
        <v>0</v>
      </c>
      <c r="AF650" s="267">
        <v>0</v>
      </c>
      <c r="AG650" s="233">
        <v>0</v>
      </c>
      <c r="AH650" s="233">
        <v>7.5467316846626609E-2</v>
      </c>
      <c r="AI650" s="233">
        <v>-0.25002500250025717</v>
      </c>
      <c r="AJ650" s="237">
        <v>-0.17455768565363056</v>
      </c>
      <c r="AK650" s="268">
        <v>435</v>
      </c>
      <c r="AL650" s="269">
        <v>-0.17455768565363056</v>
      </c>
      <c r="AM650" s="270">
        <v>435</v>
      </c>
      <c r="AN650" s="277" t="s">
        <v>12734</v>
      </c>
      <c r="AO650" s="233">
        <v>7.7314063767477226</v>
      </c>
      <c r="AP650" s="233">
        <v>-7.9059640624013534</v>
      </c>
      <c r="AQ650" s="230">
        <v>435</v>
      </c>
      <c r="AR650" s="233">
        <v>0</v>
      </c>
      <c r="AS650" s="249">
        <v>-10.548096411672402</v>
      </c>
      <c r="AT650" s="233"/>
      <c r="AU650" s="233">
        <v>0</v>
      </c>
      <c r="AV650" s="283">
        <v>0</v>
      </c>
      <c r="AW650" s="289">
        <v>0</v>
      </c>
      <c r="AX650" s="291">
        <v>837</v>
      </c>
      <c r="AY650" s="292">
        <v>0</v>
      </c>
      <c r="AZ650" s="293">
        <v>0</v>
      </c>
      <c r="BA650" s="293">
        <v>0</v>
      </c>
      <c r="BB650" s="289"/>
    </row>
    <row r="651" spans="1:54">
      <c r="A651" t="s">
        <v>2713</v>
      </c>
      <c r="B651" s="33" t="s">
        <v>5240</v>
      </c>
      <c r="C651" s="33" t="s">
        <v>4036</v>
      </c>
      <c r="D651" s="122" t="s">
        <v>2714</v>
      </c>
      <c r="E651" s="33" t="s">
        <v>2665</v>
      </c>
      <c r="F651" s="1" t="s">
        <v>2665</v>
      </c>
      <c r="G651" s="1" t="s">
        <v>1367</v>
      </c>
      <c r="H651" s="1">
        <v>910</v>
      </c>
      <c r="I651" s="1" t="s">
        <v>6875</v>
      </c>
      <c r="J651" s="1" t="e">
        <v>#VALUE!</v>
      </c>
      <c r="K651" s="1" t="s">
        <v>5859</v>
      </c>
      <c r="L651" s="176">
        <v>0</v>
      </c>
      <c r="M651" s="176">
        <v>0</v>
      </c>
      <c r="N651" s="68">
        <v>0</v>
      </c>
      <c r="O651" s="68">
        <v>0</v>
      </c>
      <c r="P651" s="68">
        <v>0</v>
      </c>
      <c r="Q651" s="68">
        <v>0</v>
      </c>
      <c r="R651" s="68">
        <v>0</v>
      </c>
      <c r="S651" s="68">
        <v>0</v>
      </c>
      <c r="T651" s="68">
        <v>0</v>
      </c>
      <c r="U651" s="68">
        <v>0</v>
      </c>
      <c r="V651" s="68">
        <v>0</v>
      </c>
      <c r="W651" s="68">
        <v>0</v>
      </c>
      <c r="X651" s="68">
        <v>0</v>
      </c>
      <c r="Y651" s="68">
        <v>0</v>
      </c>
      <c r="Z651" s="5">
        <v>0</v>
      </c>
      <c r="AA651" s="5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5">
        <v>7.5467316846626609E-2</v>
      </c>
      <c r="AI651" s="5">
        <v>-0.25002500250025717</v>
      </c>
      <c r="AJ651" s="29">
        <v>-0.17455768565363056</v>
      </c>
      <c r="AK651" s="101">
        <v>435</v>
      </c>
      <c r="AL651" s="29">
        <v>-0.17455768565363056</v>
      </c>
      <c r="AM651" s="30">
        <v>435</v>
      </c>
      <c r="AN651" s="30" t="s">
        <v>12734</v>
      </c>
      <c r="AO651" s="29">
        <v>7.7314063767477226</v>
      </c>
      <c r="AP651" s="29">
        <v>-7.9059640624013534</v>
      </c>
      <c r="AQ651" s="101">
        <v>435</v>
      </c>
      <c r="AR651" s="29">
        <v>0</v>
      </c>
      <c r="AS651" s="47">
        <v>-10.548096411672402</v>
      </c>
      <c r="AT651" s="29"/>
      <c r="AU651" s="29">
        <v>0</v>
      </c>
      <c r="AV651" s="47">
        <v>0</v>
      </c>
      <c r="AW651" s="114">
        <v>0</v>
      </c>
      <c r="AX651" s="172">
        <v>837</v>
      </c>
      <c r="AY651" s="114">
        <v>0</v>
      </c>
      <c r="AZ651" s="165">
        <v>0</v>
      </c>
      <c r="BA651" s="165">
        <v>0</v>
      </c>
      <c r="BB651" s="73"/>
    </row>
    <row r="652" spans="1:54">
      <c r="A652" t="s">
        <v>1693</v>
      </c>
      <c r="B652" s="1" t="s">
        <v>5243</v>
      </c>
      <c r="C652" s="1" t="s">
        <v>4752</v>
      </c>
      <c r="D652" s="122" t="s">
        <v>1058</v>
      </c>
      <c r="E652" s="1" t="s">
        <v>2665</v>
      </c>
      <c r="F652" s="1" t="s">
        <v>2665</v>
      </c>
      <c r="G652" s="1" t="s">
        <v>1367</v>
      </c>
      <c r="H652" s="1">
        <v>1442</v>
      </c>
      <c r="I652" s="1" t="s">
        <v>6834</v>
      </c>
      <c r="J652" s="1" t="e">
        <v>#VALUE!</v>
      </c>
      <c r="K652" s="1" t="s">
        <v>5864</v>
      </c>
      <c r="L652" s="176">
        <v>0</v>
      </c>
      <c r="M652" s="176">
        <v>0</v>
      </c>
      <c r="N652" s="68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  <c r="T652" s="68">
        <v>0</v>
      </c>
      <c r="U652" s="68">
        <v>0</v>
      </c>
      <c r="V652" s="68">
        <v>0</v>
      </c>
      <c r="W652" s="68">
        <v>0</v>
      </c>
      <c r="X652" s="68">
        <v>0</v>
      </c>
      <c r="Y652" s="68">
        <v>0</v>
      </c>
      <c r="Z652" s="5">
        <v>0</v>
      </c>
      <c r="AA652" s="5">
        <v>0</v>
      </c>
      <c r="AB652" s="7">
        <v>0</v>
      </c>
      <c r="AC652" s="7">
        <v>0</v>
      </c>
      <c r="AD652" s="7">
        <v>0</v>
      </c>
      <c r="AE652" s="7">
        <v>0</v>
      </c>
      <c r="AF652" s="7">
        <v>0</v>
      </c>
      <c r="AG652" s="7">
        <v>0</v>
      </c>
      <c r="AH652" s="5">
        <v>7.5467316846626609E-2</v>
      </c>
      <c r="AI652" s="5">
        <v>-0.25002500250025717</v>
      </c>
      <c r="AJ652" s="7">
        <v>-0.17455768565363056</v>
      </c>
      <c r="AK652" s="84">
        <v>435</v>
      </c>
      <c r="AL652" s="7">
        <v>-0.17455768565363056</v>
      </c>
      <c r="AM652" s="18">
        <v>435</v>
      </c>
      <c r="AN652" s="18" t="s">
        <v>12734</v>
      </c>
      <c r="AO652" s="7">
        <v>7.7314063767477226</v>
      </c>
      <c r="AP652" s="7">
        <v>-7.9059640624013534</v>
      </c>
      <c r="AQ652" s="84">
        <v>435</v>
      </c>
      <c r="AR652" s="15">
        <v>0</v>
      </c>
      <c r="AS652" s="46">
        <v>-10.548096411672402</v>
      </c>
      <c r="AT652" s="20"/>
      <c r="AU652" s="20">
        <v>0</v>
      </c>
      <c r="AV652" s="46">
        <v>0</v>
      </c>
      <c r="AW652" s="114">
        <v>0</v>
      </c>
      <c r="AX652" s="172">
        <v>837</v>
      </c>
      <c r="AY652" s="114">
        <v>0</v>
      </c>
      <c r="AZ652" s="165">
        <v>0</v>
      </c>
      <c r="BA652" s="165">
        <v>0</v>
      </c>
      <c r="BB652" s="73"/>
    </row>
    <row r="653" spans="1:54">
      <c r="A653" s="65" t="s">
        <v>1698</v>
      </c>
      <c r="B653" s="33" t="s">
        <v>5245</v>
      </c>
      <c r="C653" s="33" t="s">
        <v>4378</v>
      </c>
      <c r="D653" s="122" t="s">
        <v>1235</v>
      </c>
      <c r="E653" s="33" t="s">
        <v>2665</v>
      </c>
      <c r="F653" s="1" t="s">
        <v>2665</v>
      </c>
      <c r="G653" s="1" t="s">
        <v>1367</v>
      </c>
      <c r="H653" s="1">
        <v>7489</v>
      </c>
      <c r="I653" s="1" t="s">
        <v>7001</v>
      </c>
      <c r="J653" s="1" t="e">
        <v>#VALUE!</v>
      </c>
      <c r="K653" s="1" t="s">
        <v>3158</v>
      </c>
      <c r="L653" s="176">
        <v>0</v>
      </c>
      <c r="M653" s="176">
        <v>0</v>
      </c>
      <c r="N653" s="68">
        <v>0</v>
      </c>
      <c r="O653" s="68">
        <v>0</v>
      </c>
      <c r="P653" s="68">
        <v>0</v>
      </c>
      <c r="Q653" s="77">
        <v>0</v>
      </c>
      <c r="R653" s="77">
        <v>0</v>
      </c>
      <c r="S653" s="77">
        <v>0</v>
      </c>
      <c r="T653" s="77">
        <v>0</v>
      </c>
      <c r="U653" s="77">
        <v>0</v>
      </c>
      <c r="V653" s="77">
        <v>0</v>
      </c>
      <c r="W653" s="77">
        <v>0</v>
      </c>
      <c r="X653" s="77">
        <v>0</v>
      </c>
      <c r="Y653" s="77">
        <v>0</v>
      </c>
      <c r="Z653" s="54">
        <v>0</v>
      </c>
      <c r="AA653" s="54">
        <v>0</v>
      </c>
      <c r="AB653" s="57">
        <v>0</v>
      </c>
      <c r="AC653" s="57">
        <v>0</v>
      </c>
      <c r="AD653" s="57">
        <v>0</v>
      </c>
      <c r="AE653" s="57">
        <v>0</v>
      </c>
      <c r="AF653" s="57">
        <v>0</v>
      </c>
      <c r="AG653" s="57">
        <v>0</v>
      </c>
      <c r="AH653" s="54">
        <v>7.5467316846626609E-2</v>
      </c>
      <c r="AI653" s="54">
        <v>-0.25002500250025717</v>
      </c>
      <c r="AJ653" s="57">
        <v>-0.17455768565363056</v>
      </c>
      <c r="AK653" s="81">
        <v>435</v>
      </c>
      <c r="AL653" s="57">
        <v>-0.17455768565363056</v>
      </c>
      <c r="AM653" s="62">
        <v>435</v>
      </c>
      <c r="AN653" s="62" t="s">
        <v>12734</v>
      </c>
      <c r="AO653" s="57">
        <v>7.7314063767477226</v>
      </c>
      <c r="AP653" s="57">
        <v>-7.9059640624013534</v>
      </c>
      <c r="AQ653" s="81">
        <v>435</v>
      </c>
      <c r="AR653" s="57">
        <v>0</v>
      </c>
      <c r="AS653" s="63">
        <v>-10.548096411672402</v>
      </c>
      <c r="AT653" s="57"/>
      <c r="AU653" s="57">
        <v>0</v>
      </c>
      <c r="AV653" s="63">
        <v>0</v>
      </c>
      <c r="AW653" s="114">
        <v>0</v>
      </c>
      <c r="AX653" s="172">
        <v>837</v>
      </c>
      <c r="AY653" s="114">
        <v>0</v>
      </c>
      <c r="AZ653" s="165">
        <v>0</v>
      </c>
      <c r="BA653" s="165">
        <v>0</v>
      </c>
      <c r="BB653" s="73"/>
    </row>
    <row r="654" spans="1:54">
      <c r="A654" s="185" t="s">
        <v>1702</v>
      </c>
      <c r="B654" s="33" t="s">
        <v>5246</v>
      </c>
      <c r="C654" s="33" t="s">
        <v>4308</v>
      </c>
      <c r="D654" s="122" t="s">
        <v>1047</v>
      </c>
      <c r="E654" s="33" t="s">
        <v>2665</v>
      </c>
      <c r="F654" s="1" t="s">
        <v>2665</v>
      </c>
      <c r="G654" s="1" t="s">
        <v>1367</v>
      </c>
      <c r="H654" s="1">
        <v>6132</v>
      </c>
      <c r="I654" s="1" t="s">
        <v>7454</v>
      </c>
      <c r="J654" s="1" t="e">
        <v>#VALUE!</v>
      </c>
      <c r="K654" s="1" t="s">
        <v>3163</v>
      </c>
      <c r="L654" s="176">
        <v>0</v>
      </c>
      <c r="M654" s="176">
        <v>0</v>
      </c>
      <c r="N654" s="68">
        <v>0</v>
      </c>
      <c r="O654" s="68">
        <v>0</v>
      </c>
      <c r="P654" s="68">
        <v>0</v>
      </c>
      <c r="Q654" s="68">
        <v>0</v>
      </c>
      <c r="R654" s="68">
        <v>0</v>
      </c>
      <c r="S654" s="68">
        <v>0</v>
      </c>
      <c r="T654" s="68">
        <v>0</v>
      </c>
      <c r="U654" s="68">
        <v>0</v>
      </c>
      <c r="V654" s="68">
        <v>0</v>
      </c>
      <c r="W654" s="68">
        <v>0</v>
      </c>
      <c r="X654" s="68">
        <v>0</v>
      </c>
      <c r="Y654" s="68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7.5467316846626609E-2</v>
      </c>
      <c r="AI654" s="5">
        <v>-0.25002500250025717</v>
      </c>
      <c r="AJ654" s="5">
        <v>-0.17455768565363056</v>
      </c>
      <c r="AK654" s="68">
        <v>435</v>
      </c>
      <c r="AL654" s="5">
        <v>-0.17455768565363056</v>
      </c>
      <c r="AM654" s="17">
        <v>435</v>
      </c>
      <c r="AN654" s="17" t="s">
        <v>12734</v>
      </c>
      <c r="AO654" s="5">
        <v>7.7314063767477226</v>
      </c>
      <c r="AP654" s="5">
        <v>-7.9059640624013534</v>
      </c>
      <c r="AQ654" s="68">
        <v>435</v>
      </c>
      <c r="AR654" s="14">
        <v>0</v>
      </c>
      <c r="AS654" s="42">
        <v>-10.548096411672402</v>
      </c>
      <c r="AT654" s="19"/>
      <c r="AU654" s="19">
        <v>0</v>
      </c>
      <c r="AV654" s="42">
        <v>0</v>
      </c>
      <c r="AW654" s="114">
        <v>0</v>
      </c>
      <c r="AX654" s="172">
        <v>837</v>
      </c>
      <c r="AY654" s="114">
        <v>0</v>
      </c>
      <c r="AZ654" s="165">
        <v>0</v>
      </c>
      <c r="BA654" s="165">
        <v>0</v>
      </c>
      <c r="BB654" s="73"/>
    </row>
    <row r="655" spans="1:54">
      <c r="A655" t="s">
        <v>1706</v>
      </c>
      <c r="B655" s="26" t="s">
        <v>5249</v>
      </c>
      <c r="C655" s="26" t="s">
        <v>4252</v>
      </c>
      <c r="D655" s="122" t="s">
        <v>1213</v>
      </c>
      <c r="E655" s="26" t="s">
        <v>2665</v>
      </c>
      <c r="F655" s="1" t="s">
        <v>2665</v>
      </c>
      <c r="G655" s="1" t="s">
        <v>1367</v>
      </c>
      <c r="H655" s="1">
        <v>9095</v>
      </c>
      <c r="I655" s="1" t="s">
        <v>7971</v>
      </c>
      <c r="J655" s="1" t="e">
        <v>#VALUE!</v>
      </c>
      <c r="K655" s="1" t="s">
        <v>5868</v>
      </c>
      <c r="L655" s="176">
        <v>0</v>
      </c>
      <c r="M655" s="176">
        <v>0</v>
      </c>
      <c r="N655" s="68">
        <v>0</v>
      </c>
      <c r="O655" s="68">
        <v>0</v>
      </c>
      <c r="P655" s="68">
        <v>0</v>
      </c>
      <c r="Q655" s="68">
        <v>0</v>
      </c>
      <c r="R655" s="68">
        <v>0</v>
      </c>
      <c r="S655" s="68">
        <v>0</v>
      </c>
      <c r="T655" s="68">
        <v>0</v>
      </c>
      <c r="U655" s="68">
        <v>0</v>
      </c>
      <c r="V655" s="68">
        <v>0</v>
      </c>
      <c r="W655" s="68">
        <v>0</v>
      </c>
      <c r="X655" s="68">
        <v>0</v>
      </c>
      <c r="Y655" s="68">
        <v>0</v>
      </c>
      <c r="Z655" s="5">
        <v>0</v>
      </c>
      <c r="AA655" s="5">
        <v>0</v>
      </c>
      <c r="AB655" s="27">
        <v>0</v>
      </c>
      <c r="AC655" s="27">
        <v>0</v>
      </c>
      <c r="AD655" s="27">
        <v>0</v>
      </c>
      <c r="AE655" s="27">
        <v>0</v>
      </c>
      <c r="AF655" s="27">
        <v>0</v>
      </c>
      <c r="AG655" s="27">
        <v>0</v>
      </c>
      <c r="AH655" s="5">
        <v>7.5467316846626609E-2</v>
      </c>
      <c r="AI655" s="5">
        <v>-0.25002500250025717</v>
      </c>
      <c r="AJ655" s="27">
        <v>-0.17455768565363056</v>
      </c>
      <c r="AK655" s="97">
        <v>435</v>
      </c>
      <c r="AL655" s="27">
        <v>-0.17455768565363056</v>
      </c>
      <c r="AM655" s="28">
        <v>435</v>
      </c>
      <c r="AN655" s="28" t="s">
        <v>12734</v>
      </c>
      <c r="AO655" s="27">
        <v>7.7314063767477226</v>
      </c>
      <c r="AP655" s="27">
        <v>-7.9059640624013534</v>
      </c>
      <c r="AQ655" s="97">
        <v>435</v>
      </c>
      <c r="AR655" s="27">
        <v>0</v>
      </c>
      <c r="AS655" s="43">
        <v>-10.548096411672402</v>
      </c>
      <c r="AT655" s="27"/>
      <c r="AU655" s="27">
        <v>0</v>
      </c>
      <c r="AV655" s="43">
        <v>0</v>
      </c>
      <c r="AW655" s="114">
        <v>0</v>
      </c>
      <c r="AX655" s="171">
        <v>837</v>
      </c>
      <c r="AY655" s="114">
        <v>0</v>
      </c>
      <c r="AZ655" s="165">
        <v>0</v>
      </c>
      <c r="BA655" s="165">
        <v>0</v>
      </c>
      <c r="BB655" s="73"/>
    </row>
    <row r="656" spans="1:54">
      <c r="A656" t="s">
        <v>9391</v>
      </c>
      <c r="B656" s="1" t="s">
        <v>9392</v>
      </c>
      <c r="C656" s="1" t="s">
        <v>4569</v>
      </c>
      <c r="D656" s="122" t="s">
        <v>8926</v>
      </c>
      <c r="E656" s="1" t="s">
        <v>1393</v>
      </c>
      <c r="F656" s="1" t="s">
        <v>6289</v>
      </c>
      <c r="G656" s="1" t="s">
        <v>1367</v>
      </c>
      <c r="H656" s="1" t="e">
        <v>#VALUE!</v>
      </c>
      <c r="I656" s="1" t="s">
        <v>8927</v>
      </c>
      <c r="J656" s="1" t="e">
        <v>#VALUE!</v>
      </c>
      <c r="K656" s="1" t="s">
        <v>9393</v>
      </c>
      <c r="L656" s="176">
        <v>0</v>
      </c>
      <c r="M656" s="176">
        <v>0</v>
      </c>
      <c r="N656" s="68">
        <v>0</v>
      </c>
      <c r="O656" s="68">
        <v>0</v>
      </c>
      <c r="P656" s="68">
        <v>0</v>
      </c>
      <c r="Q656" s="68">
        <v>0</v>
      </c>
      <c r="R656" s="68">
        <v>0</v>
      </c>
      <c r="S656" s="68">
        <v>0</v>
      </c>
      <c r="T656" s="68">
        <v>0</v>
      </c>
      <c r="U656" s="68">
        <v>0</v>
      </c>
      <c r="V656" s="68">
        <v>0</v>
      </c>
      <c r="W656" s="68">
        <v>0</v>
      </c>
      <c r="X656" s="68">
        <v>0</v>
      </c>
      <c r="Y656" s="68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7.5467316846626609E-2</v>
      </c>
      <c r="AI656" s="5">
        <v>-0.25002500250025717</v>
      </c>
      <c r="AJ656" s="5">
        <v>-0.17455768565363056</v>
      </c>
      <c r="AK656" s="68">
        <v>435</v>
      </c>
      <c r="AL656" s="5">
        <v>-0.17455768565363056</v>
      </c>
      <c r="AM656" s="17">
        <v>435</v>
      </c>
      <c r="AN656" s="17" t="s">
        <v>12734</v>
      </c>
      <c r="AO656" s="5">
        <v>7.7314063767477226</v>
      </c>
      <c r="AP656" s="5">
        <v>-7.9059640624013534</v>
      </c>
      <c r="AQ656" s="68">
        <v>435</v>
      </c>
      <c r="AR656" s="14">
        <v>0</v>
      </c>
      <c r="AS656" s="42">
        <v>-10.548096411672402</v>
      </c>
      <c r="AT656" s="19"/>
      <c r="AU656" s="19">
        <v>0</v>
      </c>
      <c r="AV656" s="42">
        <v>0</v>
      </c>
      <c r="AW656" s="114">
        <v>0</v>
      </c>
      <c r="AX656" s="172">
        <v>837</v>
      </c>
      <c r="AY656" s="114">
        <v>0</v>
      </c>
      <c r="AZ656" s="165">
        <v>0</v>
      </c>
      <c r="BA656" s="165">
        <v>0</v>
      </c>
      <c r="BB656" s="73"/>
    </row>
    <row r="657" spans="1:54">
      <c r="A657" s="222" t="s">
        <v>1716</v>
      </c>
      <c r="B657" s="33" t="s">
        <v>5250</v>
      </c>
      <c r="C657" s="33" t="s">
        <v>3973</v>
      </c>
      <c r="D657" s="122" t="s">
        <v>1244</v>
      </c>
      <c r="E657" s="33" t="s">
        <v>2665</v>
      </c>
      <c r="F657" s="1" t="s">
        <v>2665</v>
      </c>
      <c r="G657" s="1" t="s">
        <v>1367</v>
      </c>
      <c r="H657" s="1">
        <v>278</v>
      </c>
      <c r="I657" s="1" t="s">
        <v>6767</v>
      </c>
      <c r="J657" s="1" t="e">
        <v>#VALUE!</v>
      </c>
      <c r="K657" s="1" t="s">
        <v>3175</v>
      </c>
      <c r="L657" s="176">
        <v>0</v>
      </c>
      <c r="M657" s="176">
        <v>0</v>
      </c>
      <c r="N657" s="68">
        <v>0</v>
      </c>
      <c r="O657" s="68">
        <v>0</v>
      </c>
      <c r="P657" s="68">
        <v>0</v>
      </c>
      <c r="Q657" s="68">
        <v>0</v>
      </c>
      <c r="R657" s="68">
        <v>0</v>
      </c>
      <c r="S657" s="68">
        <v>0</v>
      </c>
      <c r="T657" s="68">
        <v>0</v>
      </c>
      <c r="U657" s="68">
        <v>0</v>
      </c>
      <c r="V657" s="68">
        <v>0</v>
      </c>
      <c r="W657" s="68">
        <v>0</v>
      </c>
      <c r="X657" s="68">
        <v>0</v>
      </c>
      <c r="Y657" s="68">
        <v>0</v>
      </c>
      <c r="Z657" s="5">
        <v>0</v>
      </c>
      <c r="AA657" s="5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">
        <v>7.5467316846626609E-2</v>
      </c>
      <c r="AI657" s="5">
        <v>-0.25002500250025717</v>
      </c>
      <c r="AJ657" s="54">
        <v>-0.17455768565363056</v>
      </c>
      <c r="AK657" s="77">
        <v>435</v>
      </c>
      <c r="AL657" s="54">
        <v>-0.17455768565363056</v>
      </c>
      <c r="AM657" s="59">
        <v>435</v>
      </c>
      <c r="AN657" s="59" t="s">
        <v>12734</v>
      </c>
      <c r="AO657" s="54">
        <v>7.7314063767477226</v>
      </c>
      <c r="AP657" s="54">
        <v>-7.9059640624013534</v>
      </c>
      <c r="AQ657" s="77">
        <v>435</v>
      </c>
      <c r="AR657" s="54">
        <v>0</v>
      </c>
      <c r="AS657" s="60">
        <v>-10.548096411672402</v>
      </c>
      <c r="AT657" s="54"/>
      <c r="AU657" s="54">
        <v>0</v>
      </c>
      <c r="AV657" s="60">
        <v>0</v>
      </c>
      <c r="AW657" s="114">
        <v>0</v>
      </c>
      <c r="AX657" s="172">
        <v>837</v>
      </c>
      <c r="AY657" s="114">
        <v>0</v>
      </c>
      <c r="AZ657" s="165">
        <v>0</v>
      </c>
      <c r="BA657" s="165">
        <v>0</v>
      </c>
      <c r="BB657" s="73"/>
    </row>
    <row r="658" spans="1:54">
      <c r="A658" s="185" t="s">
        <v>1720</v>
      </c>
      <c r="B658" s="1" t="s">
        <v>5252</v>
      </c>
      <c r="C658" s="1" t="s">
        <v>4180</v>
      </c>
      <c r="D658" s="122" t="s">
        <v>1128</v>
      </c>
      <c r="E658" s="1" t="s">
        <v>2665</v>
      </c>
      <c r="F658" s="1" t="s">
        <v>2665</v>
      </c>
      <c r="G658" s="1" t="s">
        <v>1367</v>
      </c>
      <c r="H658" s="1">
        <v>1601</v>
      </c>
      <c r="I658" s="1" t="s">
        <v>7803</v>
      </c>
      <c r="J658" s="1" t="e">
        <v>#VALUE!</v>
      </c>
      <c r="K658" s="1" t="s">
        <v>5873</v>
      </c>
      <c r="L658" s="176">
        <v>0</v>
      </c>
      <c r="M658" s="176">
        <v>0</v>
      </c>
      <c r="N658" s="68">
        <v>0</v>
      </c>
      <c r="O658" s="68">
        <v>0</v>
      </c>
      <c r="P658" s="68">
        <v>0</v>
      </c>
      <c r="Q658" s="68">
        <v>0</v>
      </c>
      <c r="R658" s="68">
        <v>0</v>
      </c>
      <c r="S658" s="68">
        <v>0</v>
      </c>
      <c r="T658" s="68">
        <v>0</v>
      </c>
      <c r="U658" s="68">
        <v>0</v>
      </c>
      <c r="V658" s="68">
        <v>0</v>
      </c>
      <c r="W658" s="68">
        <v>0</v>
      </c>
      <c r="X658" s="68">
        <v>0</v>
      </c>
      <c r="Y658" s="68">
        <v>0</v>
      </c>
      <c r="Z658" s="5">
        <v>0</v>
      </c>
      <c r="AA658" s="5">
        <v>0</v>
      </c>
      <c r="AB658" s="7">
        <v>0</v>
      </c>
      <c r="AC658" s="7">
        <v>0</v>
      </c>
      <c r="AD658" s="7">
        <v>0</v>
      </c>
      <c r="AE658" s="7">
        <v>0</v>
      </c>
      <c r="AF658" s="7">
        <v>0</v>
      </c>
      <c r="AG658" s="7">
        <v>0</v>
      </c>
      <c r="AH658" s="5">
        <v>7.5467316846626609E-2</v>
      </c>
      <c r="AI658" s="5">
        <v>-0.25002500250025717</v>
      </c>
      <c r="AJ658" s="7">
        <v>-0.17455768565363056</v>
      </c>
      <c r="AK658" s="84">
        <v>435</v>
      </c>
      <c r="AL658" s="7">
        <v>-0.17455768565363056</v>
      </c>
      <c r="AM658" s="18">
        <v>435</v>
      </c>
      <c r="AN658" s="18" t="s">
        <v>12734</v>
      </c>
      <c r="AO658" s="7">
        <v>7.7314063767477226</v>
      </c>
      <c r="AP658" s="7">
        <v>-7.9059640624013534</v>
      </c>
      <c r="AQ658" s="84">
        <v>435</v>
      </c>
      <c r="AR658" s="15">
        <v>0</v>
      </c>
      <c r="AS658" s="46">
        <v>-10.548096411672402</v>
      </c>
      <c r="AT658" s="20"/>
      <c r="AU658" s="20">
        <v>0</v>
      </c>
      <c r="AV658" s="46">
        <v>0</v>
      </c>
      <c r="AW658" s="114">
        <v>0</v>
      </c>
      <c r="AX658" s="172">
        <v>837</v>
      </c>
      <c r="AY658" s="114">
        <v>0</v>
      </c>
      <c r="AZ658" s="165">
        <v>0</v>
      </c>
      <c r="BA658" s="165">
        <v>0</v>
      </c>
      <c r="BB658" s="73"/>
    </row>
    <row r="659" spans="1:54">
      <c r="A659" s="65" t="s">
        <v>2607</v>
      </c>
      <c r="B659" s="33" t="s">
        <v>5058</v>
      </c>
      <c r="C659" s="33" t="s">
        <v>3931</v>
      </c>
      <c r="D659" s="122" t="s">
        <v>1275</v>
      </c>
      <c r="E659" s="33" t="s">
        <v>2665</v>
      </c>
      <c r="F659" s="1" t="s">
        <v>2665</v>
      </c>
      <c r="G659" s="1" t="s">
        <v>1367</v>
      </c>
      <c r="H659" s="1">
        <v>11530</v>
      </c>
      <c r="I659" s="1" t="s">
        <v>7498</v>
      </c>
      <c r="J659" s="1" t="e">
        <v>#VALUE!</v>
      </c>
      <c r="K659" s="1" t="s">
        <v>3180</v>
      </c>
      <c r="L659" s="176">
        <v>0</v>
      </c>
      <c r="M659" s="176">
        <v>0</v>
      </c>
      <c r="N659" s="68">
        <v>0</v>
      </c>
      <c r="O659" s="68">
        <v>0</v>
      </c>
      <c r="P659" s="68">
        <v>0</v>
      </c>
      <c r="Q659" s="68">
        <v>0</v>
      </c>
      <c r="R659" s="68">
        <v>0</v>
      </c>
      <c r="S659" s="68">
        <v>0</v>
      </c>
      <c r="T659" s="68">
        <v>0</v>
      </c>
      <c r="U659" s="68">
        <v>0</v>
      </c>
      <c r="V659" s="68">
        <v>0</v>
      </c>
      <c r="W659" s="68">
        <v>0</v>
      </c>
      <c r="X659" s="68">
        <v>0</v>
      </c>
      <c r="Y659" s="68">
        <v>0</v>
      </c>
      <c r="Z659" s="5">
        <v>0</v>
      </c>
      <c r="AA659" s="5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">
        <v>7.5467316846626609E-2</v>
      </c>
      <c r="AI659" s="5">
        <v>-0.25002500250025717</v>
      </c>
      <c r="AJ659" s="54">
        <v>-0.17455768565363056</v>
      </c>
      <c r="AK659" s="77">
        <v>435</v>
      </c>
      <c r="AL659" s="54">
        <v>-0.17455768565363056</v>
      </c>
      <c r="AM659" s="59">
        <v>435</v>
      </c>
      <c r="AN659" s="59" t="s">
        <v>12734</v>
      </c>
      <c r="AO659" s="54">
        <v>7.7314063767477226</v>
      </c>
      <c r="AP659" s="54">
        <v>-7.9059640624013534</v>
      </c>
      <c r="AQ659" s="77">
        <v>435</v>
      </c>
      <c r="AR659" s="54">
        <v>0</v>
      </c>
      <c r="AS659" s="60">
        <v>-10.548096411672402</v>
      </c>
      <c r="AT659" s="54"/>
      <c r="AU659" s="54">
        <v>0</v>
      </c>
      <c r="AV659" s="60">
        <v>0</v>
      </c>
      <c r="AW659" s="114">
        <v>0</v>
      </c>
      <c r="AX659" s="172">
        <v>837</v>
      </c>
      <c r="AY659" s="114">
        <v>0</v>
      </c>
      <c r="AZ659" s="165">
        <v>0</v>
      </c>
      <c r="BA659" s="165">
        <v>0</v>
      </c>
      <c r="BB659" s="73"/>
    </row>
    <row r="660" spans="1:54">
      <c r="A660" t="s">
        <v>1722</v>
      </c>
      <c r="B660" s="33" t="s">
        <v>5253</v>
      </c>
      <c r="C660" s="33" t="s">
        <v>5254</v>
      </c>
      <c r="D660" s="122" t="s">
        <v>1319</v>
      </c>
      <c r="E660" s="33" t="s">
        <v>2665</v>
      </c>
      <c r="F660" s="1" t="s">
        <v>2665</v>
      </c>
      <c r="G660" s="1" t="s">
        <v>1367</v>
      </c>
      <c r="H660" s="1">
        <v>7978</v>
      </c>
      <c r="I660" s="1" t="s">
        <v>7248</v>
      </c>
      <c r="J660" s="1" t="e">
        <v>#VALUE!</v>
      </c>
      <c r="K660" s="1" t="s">
        <v>5874</v>
      </c>
      <c r="L660" s="176">
        <v>0</v>
      </c>
      <c r="M660" s="176">
        <v>0</v>
      </c>
      <c r="N660" s="68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68">
        <v>0</v>
      </c>
      <c r="Y660" s="68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7.5467316846626609E-2</v>
      </c>
      <c r="AI660" s="5">
        <v>-0.25002500250025717</v>
      </c>
      <c r="AJ660" s="5">
        <v>-0.17455768565363056</v>
      </c>
      <c r="AK660" s="68">
        <v>435</v>
      </c>
      <c r="AL660" s="5">
        <v>-0.17455768565363056</v>
      </c>
      <c r="AM660" s="17">
        <v>435</v>
      </c>
      <c r="AN660" s="17" t="s">
        <v>12734</v>
      </c>
      <c r="AO660" s="5">
        <v>7.7314063767477226</v>
      </c>
      <c r="AP660" s="5">
        <v>-7.9059640624013534</v>
      </c>
      <c r="AQ660" s="68">
        <v>435</v>
      </c>
      <c r="AR660" s="14">
        <v>0</v>
      </c>
      <c r="AS660" s="42">
        <v>-10.548096411672402</v>
      </c>
      <c r="AT660" s="19"/>
      <c r="AU660" s="19">
        <v>0</v>
      </c>
      <c r="AV660" s="42">
        <v>0</v>
      </c>
      <c r="AW660" s="114">
        <v>0</v>
      </c>
      <c r="AX660" s="172">
        <v>837</v>
      </c>
      <c r="AY660" s="114">
        <v>0</v>
      </c>
      <c r="AZ660" s="165">
        <v>0</v>
      </c>
      <c r="BA660" s="165">
        <v>0</v>
      </c>
      <c r="BB660" s="73"/>
    </row>
    <row r="661" spans="1:54">
      <c r="A661" s="119" t="s">
        <v>1728</v>
      </c>
      <c r="B661" s="33" t="s">
        <v>5258</v>
      </c>
      <c r="C661" s="33" t="s">
        <v>4180</v>
      </c>
      <c r="D661" s="122" t="s">
        <v>951</v>
      </c>
      <c r="E661" s="33" t="s">
        <v>2665</v>
      </c>
      <c r="F661" s="115" t="s">
        <v>2665</v>
      </c>
      <c r="G661" s="1" t="s">
        <v>1367</v>
      </c>
      <c r="H661" s="115">
        <v>6616</v>
      </c>
      <c r="I661" s="115" t="s">
        <v>7279</v>
      </c>
      <c r="J661" s="115" t="e">
        <v>#VALUE!</v>
      </c>
      <c r="K661" s="115" t="s">
        <v>3187</v>
      </c>
      <c r="L661" s="178">
        <v>0</v>
      </c>
      <c r="M661" s="178">
        <v>0</v>
      </c>
      <c r="N661" s="116">
        <v>0</v>
      </c>
      <c r="O661" s="116">
        <v>0</v>
      </c>
      <c r="P661" s="116">
        <v>0</v>
      </c>
      <c r="Q661" s="116">
        <v>0</v>
      </c>
      <c r="R661" s="116">
        <v>0</v>
      </c>
      <c r="S661" s="116">
        <v>0</v>
      </c>
      <c r="T661" s="116">
        <v>0</v>
      </c>
      <c r="U661" s="116">
        <v>0</v>
      </c>
      <c r="V661" s="116">
        <v>0</v>
      </c>
      <c r="W661" s="116">
        <v>0</v>
      </c>
      <c r="X661" s="116">
        <v>0</v>
      </c>
      <c r="Y661" s="116">
        <v>0</v>
      </c>
      <c r="Z661" s="117">
        <v>0</v>
      </c>
      <c r="AA661" s="117">
        <v>0</v>
      </c>
      <c r="AB661" s="140">
        <v>0</v>
      </c>
      <c r="AC661" s="140">
        <v>0</v>
      </c>
      <c r="AD661" s="140">
        <v>0</v>
      </c>
      <c r="AE661" s="140">
        <v>0</v>
      </c>
      <c r="AF661" s="140">
        <v>0</v>
      </c>
      <c r="AG661" s="140">
        <v>0</v>
      </c>
      <c r="AH661" s="117">
        <v>7.5467316846626609E-2</v>
      </c>
      <c r="AI661" s="117">
        <v>-0.25002500250025717</v>
      </c>
      <c r="AJ661" s="140">
        <v>-0.17455768565363056</v>
      </c>
      <c r="AK661" s="139">
        <v>435</v>
      </c>
      <c r="AL661" s="140">
        <v>-0.17455768565363056</v>
      </c>
      <c r="AM661" s="142">
        <v>435</v>
      </c>
      <c r="AN661" s="142" t="s">
        <v>12734</v>
      </c>
      <c r="AO661" s="36">
        <v>7.7314063767477226</v>
      </c>
      <c r="AP661" s="140">
        <v>-7.9059640624013534</v>
      </c>
      <c r="AQ661" s="139">
        <v>435</v>
      </c>
      <c r="AR661" s="140">
        <v>0</v>
      </c>
      <c r="AS661" s="146">
        <v>-10.548096411672402</v>
      </c>
      <c r="AT661" s="140"/>
      <c r="AU661" s="140">
        <v>0</v>
      </c>
      <c r="AV661" s="146">
        <v>0</v>
      </c>
      <c r="AW661" s="121">
        <v>0</v>
      </c>
      <c r="AX661" s="173">
        <v>837</v>
      </c>
      <c r="AY661" s="121">
        <v>0</v>
      </c>
      <c r="AZ661" s="166">
        <v>0</v>
      </c>
      <c r="BA661" s="166">
        <v>0</v>
      </c>
      <c r="BB661" s="121"/>
    </row>
    <row r="662" spans="1:54">
      <c r="A662" s="185" t="s">
        <v>1741</v>
      </c>
      <c r="B662" s="1" t="s">
        <v>4336</v>
      </c>
      <c r="C662" s="1" t="s">
        <v>5261</v>
      </c>
      <c r="D662" s="122" t="s">
        <v>806</v>
      </c>
      <c r="E662" s="1" t="s">
        <v>2665</v>
      </c>
      <c r="F662" s="1" t="s">
        <v>2665</v>
      </c>
      <c r="G662" s="1" t="s">
        <v>1367</v>
      </c>
      <c r="H662" s="1">
        <v>1933</v>
      </c>
      <c r="I662" s="1" t="s">
        <v>6517</v>
      </c>
      <c r="J662" s="1" t="e">
        <v>#VALUE!</v>
      </c>
      <c r="K662" s="1" t="s">
        <v>3197</v>
      </c>
      <c r="L662" s="176">
        <v>0</v>
      </c>
      <c r="M662" s="176">
        <v>0</v>
      </c>
      <c r="N662" s="68">
        <v>0</v>
      </c>
      <c r="O662" s="68">
        <v>0</v>
      </c>
      <c r="P662" s="68">
        <v>0</v>
      </c>
      <c r="Q662" s="68">
        <v>0</v>
      </c>
      <c r="R662" s="68">
        <v>0</v>
      </c>
      <c r="S662" s="68">
        <v>0</v>
      </c>
      <c r="T662" s="68">
        <v>0</v>
      </c>
      <c r="U662" s="68">
        <v>0</v>
      </c>
      <c r="V662" s="68">
        <v>0</v>
      </c>
      <c r="W662" s="68">
        <v>0</v>
      </c>
      <c r="X662" s="68">
        <v>0</v>
      </c>
      <c r="Y662" s="68">
        <v>0</v>
      </c>
      <c r="Z662" s="5">
        <v>0</v>
      </c>
      <c r="AA662" s="5">
        <v>0</v>
      </c>
      <c r="AB662" s="7">
        <v>0</v>
      </c>
      <c r="AC662" s="7">
        <v>0</v>
      </c>
      <c r="AD662" s="7">
        <v>0</v>
      </c>
      <c r="AE662" s="7">
        <v>0</v>
      </c>
      <c r="AF662" s="7">
        <v>0</v>
      </c>
      <c r="AG662" s="7">
        <v>0</v>
      </c>
      <c r="AH662" s="5">
        <v>7.5467316846626609E-2</v>
      </c>
      <c r="AI662" s="5">
        <v>-0.25002500250025717</v>
      </c>
      <c r="AJ662" s="7">
        <v>-0.17455768565363056</v>
      </c>
      <c r="AK662" s="84">
        <v>435</v>
      </c>
      <c r="AL662" s="7">
        <v>-0.17455768565363056</v>
      </c>
      <c r="AM662" s="18">
        <v>435</v>
      </c>
      <c r="AN662" s="18" t="s">
        <v>12734</v>
      </c>
      <c r="AO662" s="7">
        <v>7.7314063767477226</v>
      </c>
      <c r="AP662" s="7">
        <v>-7.9059640624013534</v>
      </c>
      <c r="AQ662" s="84">
        <v>435</v>
      </c>
      <c r="AR662" s="15">
        <v>0</v>
      </c>
      <c r="AS662" s="46">
        <v>-10.548096411672402</v>
      </c>
      <c r="AT662" s="20"/>
      <c r="AU662" s="20">
        <v>0</v>
      </c>
      <c r="AV662" s="46">
        <v>0</v>
      </c>
      <c r="AW662" s="114">
        <v>0</v>
      </c>
      <c r="AX662" s="172">
        <v>837</v>
      </c>
      <c r="AY662" s="114">
        <v>0</v>
      </c>
      <c r="AZ662" s="165">
        <v>0</v>
      </c>
      <c r="BA662" s="165">
        <v>0</v>
      </c>
      <c r="BB662" s="73"/>
    </row>
    <row r="663" spans="1:54">
      <c r="A663" t="s">
        <v>1742</v>
      </c>
      <c r="B663" s="33" t="s">
        <v>5262</v>
      </c>
      <c r="C663" s="33" t="s">
        <v>4461</v>
      </c>
      <c r="D663" s="122" t="s">
        <v>1027</v>
      </c>
      <c r="E663" s="33" t="s">
        <v>2665</v>
      </c>
      <c r="F663" s="1" t="s">
        <v>2665</v>
      </c>
      <c r="G663" s="1" t="s">
        <v>1367</v>
      </c>
      <c r="H663" s="1">
        <v>4684</v>
      </c>
      <c r="I663" s="1" t="s">
        <v>6656</v>
      </c>
      <c r="J663" s="1" t="e">
        <v>#VALUE!</v>
      </c>
      <c r="K663" s="1" t="s">
        <v>3198</v>
      </c>
      <c r="L663" s="176">
        <v>0</v>
      </c>
      <c r="M663" s="176">
        <v>0</v>
      </c>
      <c r="N663" s="68">
        <v>0</v>
      </c>
      <c r="O663" s="68">
        <v>0</v>
      </c>
      <c r="P663" s="68">
        <v>0</v>
      </c>
      <c r="Q663" s="68">
        <v>0</v>
      </c>
      <c r="R663" s="68">
        <v>0</v>
      </c>
      <c r="S663" s="68">
        <v>0</v>
      </c>
      <c r="T663" s="68">
        <v>0</v>
      </c>
      <c r="U663" s="68">
        <v>0</v>
      </c>
      <c r="V663" s="68">
        <v>0</v>
      </c>
      <c r="W663" s="68">
        <v>0</v>
      </c>
      <c r="X663" s="68">
        <v>0</v>
      </c>
      <c r="Y663" s="68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7.5467316846626609E-2</v>
      </c>
      <c r="AI663" s="5">
        <v>-0.25002500250025717</v>
      </c>
      <c r="AJ663" s="5">
        <v>-0.17455768565363056</v>
      </c>
      <c r="AK663" s="68">
        <v>435</v>
      </c>
      <c r="AL663" s="5">
        <v>-0.17455768565363056</v>
      </c>
      <c r="AM663" s="17">
        <v>435</v>
      </c>
      <c r="AN663" s="17" t="s">
        <v>12734</v>
      </c>
      <c r="AO663" s="5">
        <v>7.7314063767477226</v>
      </c>
      <c r="AP663" s="5">
        <v>-7.9059640624013534</v>
      </c>
      <c r="AQ663" s="68">
        <v>435</v>
      </c>
      <c r="AR663" s="14">
        <v>0</v>
      </c>
      <c r="AS663" s="42">
        <v>-10.548096411672402</v>
      </c>
      <c r="AT663" s="19"/>
      <c r="AU663" s="19">
        <v>0</v>
      </c>
      <c r="AV663" s="42">
        <v>0</v>
      </c>
      <c r="AW663" s="114">
        <v>0</v>
      </c>
      <c r="AX663" s="172">
        <v>837</v>
      </c>
      <c r="AY663" s="114">
        <v>0</v>
      </c>
      <c r="AZ663" s="165">
        <v>0</v>
      </c>
      <c r="BA663" s="165">
        <v>0</v>
      </c>
      <c r="BB663" s="73"/>
    </row>
    <row r="664" spans="1:54">
      <c r="A664" s="185" t="s">
        <v>2721</v>
      </c>
      <c r="B664" s="33" t="s">
        <v>4201</v>
      </c>
      <c r="C664" s="33" t="s">
        <v>4038</v>
      </c>
      <c r="D664" s="122" t="s">
        <v>2722</v>
      </c>
      <c r="E664" s="33" t="s">
        <v>2665</v>
      </c>
      <c r="F664" s="1" t="s">
        <v>2665</v>
      </c>
      <c r="G664" s="1" t="s">
        <v>1367</v>
      </c>
      <c r="H664" s="1">
        <v>1076</v>
      </c>
      <c r="I664" s="1" t="s">
        <v>8093</v>
      </c>
      <c r="J664" s="1" t="e">
        <v>#VALUE!</v>
      </c>
      <c r="K664" s="1" t="s">
        <v>5883</v>
      </c>
      <c r="L664" s="176">
        <v>0</v>
      </c>
      <c r="M664" s="176">
        <v>0</v>
      </c>
      <c r="N664" s="68">
        <v>0</v>
      </c>
      <c r="O664" s="68">
        <v>0</v>
      </c>
      <c r="P664" s="68">
        <v>0</v>
      </c>
      <c r="Q664" s="68">
        <v>0</v>
      </c>
      <c r="R664" s="68">
        <v>0</v>
      </c>
      <c r="S664" s="68">
        <v>0</v>
      </c>
      <c r="T664" s="68">
        <v>0</v>
      </c>
      <c r="U664" s="68">
        <v>0</v>
      </c>
      <c r="V664" s="68">
        <v>0</v>
      </c>
      <c r="W664" s="68">
        <v>0</v>
      </c>
      <c r="X664" s="68">
        <v>0</v>
      </c>
      <c r="Y664" s="68">
        <v>0</v>
      </c>
      <c r="Z664" s="5">
        <v>0</v>
      </c>
      <c r="AA664" s="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5">
        <v>7.5467316846626609E-2</v>
      </c>
      <c r="AI664" s="5">
        <v>-0.25002500250025717</v>
      </c>
      <c r="AJ664" s="34">
        <v>-0.17455768565363056</v>
      </c>
      <c r="AK664" s="106">
        <v>435</v>
      </c>
      <c r="AL664" s="34">
        <v>-0.17455768565363056</v>
      </c>
      <c r="AM664" s="35">
        <v>435</v>
      </c>
      <c r="AN664" s="35" t="s">
        <v>12734</v>
      </c>
      <c r="AO664" s="34">
        <v>7.7314063767477226</v>
      </c>
      <c r="AP664" s="34">
        <v>-7.9059640624013534</v>
      </c>
      <c r="AQ664" s="106">
        <v>435</v>
      </c>
      <c r="AR664" s="34">
        <v>0</v>
      </c>
      <c r="AS664" s="44">
        <v>-10.548096411672402</v>
      </c>
      <c r="AT664" s="34"/>
      <c r="AU664" s="34">
        <v>0</v>
      </c>
      <c r="AV664" s="44">
        <v>0</v>
      </c>
      <c r="AW664" s="114">
        <v>0</v>
      </c>
      <c r="AX664" s="172">
        <v>837</v>
      </c>
      <c r="AY664" s="114">
        <v>0</v>
      </c>
      <c r="AZ664" s="165">
        <v>0</v>
      </c>
      <c r="BA664" s="165">
        <v>0</v>
      </c>
      <c r="BB664" s="73"/>
    </row>
    <row r="665" spans="1:54">
      <c r="A665" s="222" t="s">
        <v>1747</v>
      </c>
      <c r="B665" s="33" t="s">
        <v>5263</v>
      </c>
      <c r="C665" s="33" t="s">
        <v>4015</v>
      </c>
      <c r="D665" s="122" t="s">
        <v>1139</v>
      </c>
      <c r="E665" s="33" t="s">
        <v>2665</v>
      </c>
      <c r="F665" s="1" t="s">
        <v>2665</v>
      </c>
      <c r="G665" s="1" t="s">
        <v>1367</v>
      </c>
      <c r="H665" s="1">
        <v>1906</v>
      </c>
      <c r="I665" s="1" t="s">
        <v>7006</v>
      </c>
      <c r="J665" s="1" t="e">
        <v>#VALUE!</v>
      </c>
      <c r="K665" s="1" t="s">
        <v>3205</v>
      </c>
      <c r="L665" s="176">
        <v>0</v>
      </c>
      <c r="M665" s="176">
        <v>0</v>
      </c>
      <c r="N665" s="68">
        <v>0</v>
      </c>
      <c r="O665" s="68">
        <v>0</v>
      </c>
      <c r="P665" s="68">
        <v>0</v>
      </c>
      <c r="Q665" s="68">
        <v>0</v>
      </c>
      <c r="R665" s="68">
        <v>0</v>
      </c>
      <c r="S665" s="68">
        <v>0</v>
      </c>
      <c r="T665" s="68">
        <v>0</v>
      </c>
      <c r="U665" s="68">
        <v>0</v>
      </c>
      <c r="V665" s="68">
        <v>0</v>
      </c>
      <c r="W665" s="68">
        <v>0</v>
      </c>
      <c r="X665" s="68">
        <v>0</v>
      </c>
      <c r="Y665" s="68">
        <v>0</v>
      </c>
      <c r="Z665" s="5">
        <v>0</v>
      </c>
      <c r="AA665" s="5">
        <v>0</v>
      </c>
      <c r="AB665" s="57">
        <v>0</v>
      </c>
      <c r="AC665" s="57">
        <v>0</v>
      </c>
      <c r="AD665" s="57">
        <v>0</v>
      </c>
      <c r="AE665" s="57">
        <v>0</v>
      </c>
      <c r="AF665" s="57">
        <v>0</v>
      </c>
      <c r="AG665" s="57">
        <v>0</v>
      </c>
      <c r="AH665" s="5">
        <v>7.5467316846626609E-2</v>
      </c>
      <c r="AI665" s="5">
        <v>-0.25002500250025717</v>
      </c>
      <c r="AJ665" s="57">
        <v>-0.17455768565363056</v>
      </c>
      <c r="AK665" s="81">
        <v>435</v>
      </c>
      <c r="AL665" s="57">
        <v>-0.17455768565363056</v>
      </c>
      <c r="AM665" s="62">
        <v>435</v>
      </c>
      <c r="AN665" s="62" t="s">
        <v>12734</v>
      </c>
      <c r="AO665" s="57">
        <v>7.7314063767477226</v>
      </c>
      <c r="AP665" s="57">
        <v>-7.9059640624013534</v>
      </c>
      <c r="AQ665" s="81">
        <v>435</v>
      </c>
      <c r="AR665" s="57">
        <v>0</v>
      </c>
      <c r="AS665" s="63">
        <v>-10.548096411672402</v>
      </c>
      <c r="AT665" s="57"/>
      <c r="AU665" s="57">
        <v>0</v>
      </c>
      <c r="AV665" s="63">
        <v>0</v>
      </c>
      <c r="AW665" s="114">
        <v>0</v>
      </c>
      <c r="AX665" s="172">
        <v>837</v>
      </c>
      <c r="AY665" s="114">
        <v>0</v>
      </c>
      <c r="AZ665" s="165">
        <v>0</v>
      </c>
      <c r="BA665" s="165">
        <v>0</v>
      </c>
      <c r="BB665" s="73"/>
    </row>
    <row r="666" spans="1:54">
      <c r="A666" s="221" t="s">
        <v>2723</v>
      </c>
      <c r="B666" s="1" t="s">
        <v>5266</v>
      </c>
      <c r="C666" s="1" t="s">
        <v>3975</v>
      </c>
      <c r="D666" s="122" t="s">
        <v>1177</v>
      </c>
      <c r="E666" s="1" t="s">
        <v>2665</v>
      </c>
      <c r="F666" s="1" t="s">
        <v>2665</v>
      </c>
      <c r="G666" s="1" t="s">
        <v>1367</v>
      </c>
      <c r="H666" s="225">
        <v>429</v>
      </c>
      <c r="I666" s="225" t="s">
        <v>7153</v>
      </c>
      <c r="J666" s="261" t="e">
        <v>#VALUE!</v>
      </c>
      <c r="K666" s="261" t="s">
        <v>5886</v>
      </c>
      <c r="L666" s="177">
        <v>0</v>
      </c>
      <c r="M666" s="177">
        <v>0</v>
      </c>
      <c r="N666" s="230">
        <v>0</v>
      </c>
      <c r="O666" s="97">
        <v>0</v>
      </c>
      <c r="P666" s="97">
        <v>0</v>
      </c>
      <c r="Q666" s="230">
        <v>0</v>
      </c>
      <c r="R666" s="97">
        <v>0</v>
      </c>
      <c r="S666" s="97">
        <v>0</v>
      </c>
      <c r="T666" s="230">
        <v>0</v>
      </c>
      <c r="U666" s="230">
        <v>0</v>
      </c>
      <c r="V666" s="230">
        <v>0</v>
      </c>
      <c r="W666" s="230">
        <v>0</v>
      </c>
      <c r="X666" s="230">
        <v>0</v>
      </c>
      <c r="Y666" s="230">
        <v>0</v>
      </c>
      <c r="Z666" s="233">
        <v>0</v>
      </c>
      <c r="AA666" s="233">
        <v>0</v>
      </c>
      <c r="AB666" s="246">
        <v>0</v>
      </c>
      <c r="AC666" s="234">
        <v>0</v>
      </c>
      <c r="AD666" s="246">
        <v>0</v>
      </c>
      <c r="AE666" s="234">
        <v>0</v>
      </c>
      <c r="AF666" s="234">
        <v>0</v>
      </c>
      <c r="AG666" s="246">
        <v>0</v>
      </c>
      <c r="AH666" s="233">
        <v>7.5467316846626609E-2</v>
      </c>
      <c r="AI666" s="233">
        <v>-0.25002500250025717</v>
      </c>
      <c r="AJ666" s="258">
        <v>-0.17455768565363056</v>
      </c>
      <c r="AK666" s="238">
        <v>435</v>
      </c>
      <c r="AL666" s="239">
        <v>-0.17455768565363056</v>
      </c>
      <c r="AM666" s="272">
        <v>435</v>
      </c>
      <c r="AN666" s="242" t="s">
        <v>12734</v>
      </c>
      <c r="AO666" s="246">
        <v>7.7314063767477226</v>
      </c>
      <c r="AP666" s="246">
        <v>-7.9059640624013534</v>
      </c>
      <c r="AQ666" s="248">
        <v>435</v>
      </c>
      <c r="AR666" s="246">
        <v>0</v>
      </c>
      <c r="AS666" s="259">
        <v>-10.548096411672402</v>
      </c>
      <c r="AT666" s="246"/>
      <c r="AU666" s="246">
        <v>0</v>
      </c>
      <c r="AV666" s="250">
        <v>0</v>
      </c>
      <c r="AW666" s="289">
        <v>0</v>
      </c>
      <c r="AX666" s="291">
        <v>837</v>
      </c>
      <c r="AY666" s="292">
        <v>0</v>
      </c>
      <c r="AZ666" s="293">
        <v>0</v>
      </c>
      <c r="BA666" s="293">
        <v>0</v>
      </c>
      <c r="BB666" s="289"/>
    </row>
    <row r="667" spans="1:54">
      <c r="A667" t="s">
        <v>1755</v>
      </c>
      <c r="B667" s="1" t="s">
        <v>5269</v>
      </c>
      <c r="C667" s="1" t="s">
        <v>4049</v>
      </c>
      <c r="D667" s="122" t="s">
        <v>1263</v>
      </c>
      <c r="E667" s="1" t="s">
        <v>2665</v>
      </c>
      <c r="F667" s="1" t="s">
        <v>2665</v>
      </c>
      <c r="G667" s="1" t="s">
        <v>1367</v>
      </c>
      <c r="H667" s="1">
        <v>1370</v>
      </c>
      <c r="I667" s="1" t="s">
        <v>7305</v>
      </c>
      <c r="J667" s="1" t="e">
        <v>#VALUE!</v>
      </c>
      <c r="K667" s="1" t="s">
        <v>3213</v>
      </c>
      <c r="L667" s="176">
        <v>0</v>
      </c>
      <c r="M667" s="176">
        <v>0</v>
      </c>
      <c r="N667" s="68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68">
        <v>0</v>
      </c>
      <c r="Y667" s="68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7.5467316846626609E-2</v>
      </c>
      <c r="AI667" s="5">
        <v>-0.25002500250025717</v>
      </c>
      <c r="AJ667" s="5">
        <v>-0.17455768565363056</v>
      </c>
      <c r="AK667" s="68">
        <v>435</v>
      </c>
      <c r="AL667" s="5">
        <v>-0.17455768565363056</v>
      </c>
      <c r="AM667" s="17">
        <v>435</v>
      </c>
      <c r="AN667" s="17" t="s">
        <v>12734</v>
      </c>
      <c r="AO667" s="49">
        <v>7.7314063767477226</v>
      </c>
      <c r="AP667" s="7">
        <v>-7.9059640624013534</v>
      </c>
      <c r="AQ667" s="84">
        <v>435</v>
      </c>
      <c r="AR667" s="14">
        <v>0</v>
      </c>
      <c r="AS667" s="42">
        <v>-10.548096411672402</v>
      </c>
      <c r="AT667" s="19"/>
      <c r="AU667" s="19">
        <v>0</v>
      </c>
      <c r="AV667" s="42">
        <v>0</v>
      </c>
      <c r="AW667" s="114">
        <v>0</v>
      </c>
      <c r="AX667" s="172">
        <v>837</v>
      </c>
      <c r="AY667" s="114">
        <v>0</v>
      </c>
      <c r="AZ667" s="165">
        <v>0</v>
      </c>
      <c r="BA667" s="165">
        <v>0</v>
      </c>
      <c r="BB667" s="73"/>
    </row>
    <row r="668" spans="1:54">
      <c r="A668" t="s">
        <v>1757</v>
      </c>
      <c r="B668" s="33" t="s">
        <v>5270</v>
      </c>
      <c r="C668" s="33" t="s">
        <v>5271</v>
      </c>
      <c r="D668" s="122" t="s">
        <v>887</v>
      </c>
      <c r="E668" s="33" t="s">
        <v>2665</v>
      </c>
      <c r="F668" s="1" t="s">
        <v>2665</v>
      </c>
      <c r="G668" s="1" t="s">
        <v>1367</v>
      </c>
      <c r="H668" s="26">
        <v>4222</v>
      </c>
      <c r="I668" s="26" t="s">
        <v>7585</v>
      </c>
      <c r="J668" s="26" t="e">
        <v>#VALUE!</v>
      </c>
      <c r="K668" s="26" t="s">
        <v>5891</v>
      </c>
      <c r="L668" s="177">
        <v>0</v>
      </c>
      <c r="M668" s="177">
        <v>0</v>
      </c>
      <c r="N668" s="68">
        <v>0</v>
      </c>
      <c r="O668" s="68">
        <v>0</v>
      </c>
      <c r="P668" s="68">
        <v>0</v>
      </c>
      <c r="Q668" s="97">
        <v>0</v>
      </c>
      <c r="R668" s="97">
        <v>0</v>
      </c>
      <c r="S668" s="97">
        <v>0</v>
      </c>
      <c r="T668" s="97">
        <v>0</v>
      </c>
      <c r="U668" s="97">
        <v>0</v>
      </c>
      <c r="V668" s="97">
        <v>0</v>
      </c>
      <c r="W668" s="97">
        <v>0</v>
      </c>
      <c r="X668" s="97">
        <v>0</v>
      </c>
      <c r="Y668" s="97">
        <v>0</v>
      </c>
      <c r="Z668" s="27">
        <v>0</v>
      </c>
      <c r="AA668" s="27">
        <v>0</v>
      </c>
      <c r="AB668" s="27">
        <v>0</v>
      </c>
      <c r="AC668" s="27">
        <v>0</v>
      </c>
      <c r="AD668" s="27">
        <v>0</v>
      </c>
      <c r="AE668" s="27">
        <v>0</v>
      </c>
      <c r="AF668" s="27">
        <v>0</v>
      </c>
      <c r="AG668" s="27">
        <v>0</v>
      </c>
      <c r="AH668" s="27">
        <v>7.5467316846626609E-2</v>
      </c>
      <c r="AI668" s="27">
        <v>-0.25002500250025717</v>
      </c>
      <c r="AJ668" s="27">
        <v>-0.17455768565363056</v>
      </c>
      <c r="AK668" s="97">
        <v>435</v>
      </c>
      <c r="AL668" s="27">
        <v>-0.17455768565363056</v>
      </c>
      <c r="AM668" s="28">
        <v>435</v>
      </c>
      <c r="AN668" s="28" t="s">
        <v>12734</v>
      </c>
      <c r="AO668" s="69">
        <v>7.7314063767477226</v>
      </c>
      <c r="AP668" s="29">
        <v>-7.9059640624013534</v>
      </c>
      <c r="AQ668" s="101">
        <v>435</v>
      </c>
      <c r="AR668" s="27">
        <v>0</v>
      </c>
      <c r="AS668" s="43">
        <v>-10.548096411672402</v>
      </c>
      <c r="AT668" s="27"/>
      <c r="AU668" s="27">
        <v>0</v>
      </c>
      <c r="AV668" s="43">
        <v>0</v>
      </c>
      <c r="AW668" s="114">
        <v>0</v>
      </c>
      <c r="AX668" s="172">
        <v>837</v>
      </c>
      <c r="AY668" s="114">
        <v>0</v>
      </c>
      <c r="AZ668" s="165">
        <v>0</v>
      </c>
      <c r="BA668" s="165">
        <v>0</v>
      </c>
      <c r="BB668" s="105"/>
    </row>
    <row r="669" spans="1:54">
      <c r="A669" s="65" t="s">
        <v>1762</v>
      </c>
      <c r="B669" s="33" t="s">
        <v>4172</v>
      </c>
      <c r="C669" s="33" t="s">
        <v>3937</v>
      </c>
      <c r="D669" s="122" t="s">
        <v>1129</v>
      </c>
      <c r="E669" s="33" t="s">
        <v>2665</v>
      </c>
      <c r="F669" s="1" t="s">
        <v>2665</v>
      </c>
      <c r="G669" s="1" t="s">
        <v>1367</v>
      </c>
      <c r="H669" s="1">
        <v>4067</v>
      </c>
      <c r="I669" s="1" t="s">
        <v>7155</v>
      </c>
      <c r="J669" s="1" t="e">
        <v>#VALUE!</v>
      </c>
      <c r="K669" s="1" t="s">
        <v>5895</v>
      </c>
      <c r="L669" s="176">
        <v>0</v>
      </c>
      <c r="M669" s="176">
        <v>0</v>
      </c>
      <c r="N669" s="68">
        <v>0</v>
      </c>
      <c r="O669" s="68">
        <v>0</v>
      </c>
      <c r="P669" s="68">
        <v>0</v>
      </c>
      <c r="Q669" s="68">
        <v>0</v>
      </c>
      <c r="R669" s="68">
        <v>0</v>
      </c>
      <c r="S669" s="68">
        <v>0</v>
      </c>
      <c r="T669" s="68">
        <v>0</v>
      </c>
      <c r="U669" s="68">
        <v>0</v>
      </c>
      <c r="V669" s="68">
        <v>0</v>
      </c>
      <c r="W669" s="68">
        <v>0</v>
      </c>
      <c r="X669" s="68">
        <v>0</v>
      </c>
      <c r="Y669" s="68">
        <v>0</v>
      </c>
      <c r="Z669" s="5">
        <v>0</v>
      </c>
      <c r="AA669" s="5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">
        <v>7.5467316846626609E-2</v>
      </c>
      <c r="AI669" s="5">
        <v>-0.25002500250025717</v>
      </c>
      <c r="AJ669" s="54">
        <v>-0.17455768565363056</v>
      </c>
      <c r="AK669" s="77">
        <v>435</v>
      </c>
      <c r="AL669" s="54">
        <v>-0.17455768565363056</v>
      </c>
      <c r="AM669" s="59">
        <v>435</v>
      </c>
      <c r="AN669" s="59" t="s">
        <v>12734</v>
      </c>
      <c r="AO669" s="56">
        <v>7.7314063767477226</v>
      </c>
      <c r="AP669" s="58">
        <v>-7.9059640624013534</v>
      </c>
      <c r="AQ669" s="110">
        <v>435</v>
      </c>
      <c r="AR669" s="54">
        <v>0</v>
      </c>
      <c r="AS669" s="60">
        <v>-10.548096411672402</v>
      </c>
      <c r="AT669" s="54"/>
      <c r="AU669" s="54">
        <v>0</v>
      </c>
      <c r="AV669" s="60">
        <v>0</v>
      </c>
      <c r="AW669" s="114">
        <v>0</v>
      </c>
      <c r="AX669" s="172">
        <v>837</v>
      </c>
      <c r="AY669" s="114">
        <v>0</v>
      </c>
      <c r="AZ669" s="165">
        <v>0</v>
      </c>
      <c r="BA669" s="165">
        <v>0</v>
      </c>
      <c r="BB669" s="73"/>
    </row>
    <row r="670" spans="1:54">
      <c r="A670" s="185" t="s">
        <v>1763</v>
      </c>
      <c r="B670" s="33" t="s">
        <v>4172</v>
      </c>
      <c r="C670" s="33" t="s">
        <v>4282</v>
      </c>
      <c r="D670" s="122" t="s">
        <v>1191</v>
      </c>
      <c r="E670" s="33" t="s">
        <v>2665</v>
      </c>
      <c r="F670" s="1" t="s">
        <v>2665</v>
      </c>
      <c r="G670" s="1" t="s">
        <v>1367</v>
      </c>
      <c r="H670" s="1">
        <v>1077</v>
      </c>
      <c r="I670" s="1" t="s">
        <v>6417</v>
      </c>
      <c r="J670" s="1" t="e">
        <v>#VALUE!</v>
      </c>
      <c r="K670" s="1" t="s">
        <v>5896</v>
      </c>
      <c r="L670" s="176">
        <v>0</v>
      </c>
      <c r="M670" s="176">
        <v>0</v>
      </c>
      <c r="N670" s="68">
        <v>0</v>
      </c>
      <c r="O670" s="68">
        <v>0</v>
      </c>
      <c r="P670" s="68">
        <v>0</v>
      </c>
      <c r="Q670" s="68">
        <v>0</v>
      </c>
      <c r="R670" s="68">
        <v>0</v>
      </c>
      <c r="S670" s="68">
        <v>0</v>
      </c>
      <c r="T670" s="68">
        <v>0</v>
      </c>
      <c r="U670" s="68">
        <v>0</v>
      </c>
      <c r="V670" s="68">
        <v>0</v>
      </c>
      <c r="W670" s="68">
        <v>0</v>
      </c>
      <c r="X670" s="68">
        <v>0</v>
      </c>
      <c r="Y670" s="68">
        <v>0</v>
      </c>
      <c r="Z670" s="5">
        <v>0</v>
      </c>
      <c r="AA670" s="5">
        <v>0</v>
      </c>
      <c r="AB670" s="29">
        <v>0</v>
      </c>
      <c r="AC670" s="29">
        <v>0</v>
      </c>
      <c r="AD670" s="29">
        <v>0</v>
      </c>
      <c r="AE670" s="29">
        <v>0</v>
      </c>
      <c r="AF670" s="29">
        <v>0</v>
      </c>
      <c r="AG670" s="29">
        <v>0</v>
      </c>
      <c r="AH670" s="5">
        <v>7.5467316846626609E-2</v>
      </c>
      <c r="AI670" s="5">
        <v>-0.25002500250025717</v>
      </c>
      <c r="AJ670" s="29">
        <v>-0.17455768565363056</v>
      </c>
      <c r="AK670" s="101">
        <v>435</v>
      </c>
      <c r="AL670" s="29">
        <v>-0.17455768565363056</v>
      </c>
      <c r="AM670" s="30">
        <v>435</v>
      </c>
      <c r="AN670" s="30" t="s">
        <v>12734</v>
      </c>
      <c r="AO670" s="69">
        <v>7.7314063767477226</v>
      </c>
      <c r="AP670" s="90">
        <v>-7.9059640624013534</v>
      </c>
      <c r="AQ670" s="108">
        <v>435</v>
      </c>
      <c r="AR670" s="29">
        <v>0</v>
      </c>
      <c r="AS670" s="47">
        <v>-10.548096411672402</v>
      </c>
      <c r="AT670" s="29"/>
      <c r="AU670" s="29">
        <v>0</v>
      </c>
      <c r="AV670" s="47">
        <v>0</v>
      </c>
      <c r="AW670" s="114">
        <v>0</v>
      </c>
      <c r="AX670" s="172">
        <v>837</v>
      </c>
      <c r="AY670" s="114">
        <v>0</v>
      </c>
      <c r="AZ670" s="165">
        <v>0</v>
      </c>
      <c r="BA670" s="165">
        <v>0</v>
      </c>
      <c r="BB670" s="73"/>
    </row>
    <row r="671" spans="1:54">
      <c r="A671" s="222" t="s">
        <v>2725</v>
      </c>
      <c r="B671" s="33" t="s">
        <v>5273</v>
      </c>
      <c r="C671" s="33" t="s">
        <v>4287</v>
      </c>
      <c r="D671" s="122" t="s">
        <v>1013</v>
      </c>
      <c r="E671" s="33" t="s">
        <v>2665</v>
      </c>
      <c r="F671" s="1" t="s">
        <v>2665</v>
      </c>
      <c r="G671" s="1" t="s">
        <v>1367</v>
      </c>
      <c r="H671" s="1">
        <v>232</v>
      </c>
      <c r="I671" s="1" t="s">
        <v>7297</v>
      </c>
      <c r="J671" s="1" t="e">
        <v>#VALUE!</v>
      </c>
      <c r="K671" s="1" t="s">
        <v>5899</v>
      </c>
      <c r="L671" s="176">
        <v>0</v>
      </c>
      <c r="M671" s="176">
        <v>0</v>
      </c>
      <c r="N671" s="68">
        <v>0</v>
      </c>
      <c r="O671" s="68">
        <v>0</v>
      </c>
      <c r="P671" s="68">
        <v>0</v>
      </c>
      <c r="Q671" s="68">
        <v>0</v>
      </c>
      <c r="R671" s="68">
        <v>0</v>
      </c>
      <c r="S671" s="68">
        <v>0</v>
      </c>
      <c r="T671" s="68">
        <v>0</v>
      </c>
      <c r="U671" s="68">
        <v>0</v>
      </c>
      <c r="V671" s="68">
        <v>0</v>
      </c>
      <c r="W671" s="68">
        <v>0</v>
      </c>
      <c r="X671" s="68">
        <v>0</v>
      </c>
      <c r="Y671" s="68">
        <v>0</v>
      </c>
      <c r="Z671" s="5">
        <v>0</v>
      </c>
      <c r="AA671" s="5">
        <v>0</v>
      </c>
      <c r="AB671" s="57">
        <v>0</v>
      </c>
      <c r="AC671" s="57">
        <v>0</v>
      </c>
      <c r="AD671" s="57">
        <v>0</v>
      </c>
      <c r="AE671" s="57">
        <v>0</v>
      </c>
      <c r="AF671" s="57">
        <v>0</v>
      </c>
      <c r="AG671" s="57">
        <v>0</v>
      </c>
      <c r="AH671" s="5">
        <v>7.5467316846626609E-2</v>
      </c>
      <c r="AI671" s="5">
        <v>-0.25002500250025717</v>
      </c>
      <c r="AJ671" s="57">
        <v>-0.17455768565363056</v>
      </c>
      <c r="AK671" s="81">
        <v>435</v>
      </c>
      <c r="AL671" s="57">
        <v>-0.17455768565363056</v>
      </c>
      <c r="AM671" s="62">
        <v>435</v>
      </c>
      <c r="AN671" s="62" t="s">
        <v>12734</v>
      </c>
      <c r="AO671" s="56">
        <v>7.7314063767477226</v>
      </c>
      <c r="AP671" s="57">
        <v>-7.9059640624013534</v>
      </c>
      <c r="AQ671" s="81">
        <v>435</v>
      </c>
      <c r="AR671" s="57">
        <v>0</v>
      </c>
      <c r="AS671" s="63">
        <v>-10.548096411672402</v>
      </c>
      <c r="AT671" s="57"/>
      <c r="AU671" s="57">
        <v>0</v>
      </c>
      <c r="AV671" s="63">
        <v>0</v>
      </c>
      <c r="AW671" s="114">
        <v>0</v>
      </c>
      <c r="AX671" s="172">
        <v>837</v>
      </c>
      <c r="AY671" s="114">
        <v>0</v>
      </c>
      <c r="AZ671" s="165">
        <v>0</v>
      </c>
      <c r="BA671" s="165">
        <v>0</v>
      </c>
      <c r="BB671" s="73"/>
    </row>
    <row r="672" spans="1:54">
      <c r="A672" s="185" t="s">
        <v>1779</v>
      </c>
      <c r="B672" s="1" t="s">
        <v>5280</v>
      </c>
      <c r="C672" s="1" t="s">
        <v>5281</v>
      </c>
      <c r="D672" s="122" t="s">
        <v>1330</v>
      </c>
      <c r="E672" s="1" t="s">
        <v>2665</v>
      </c>
      <c r="F672" s="1" t="s">
        <v>2665</v>
      </c>
      <c r="G672" s="1" t="s">
        <v>1367</v>
      </c>
      <c r="H672" s="1">
        <v>3128</v>
      </c>
      <c r="I672" s="1" t="s">
        <v>6915</v>
      </c>
      <c r="J672" s="1" t="e">
        <v>#VALUE!</v>
      </c>
      <c r="K672" s="1" t="s">
        <v>5906</v>
      </c>
      <c r="L672" s="176">
        <v>0</v>
      </c>
      <c r="M672" s="176">
        <v>0</v>
      </c>
      <c r="N672" s="68">
        <v>0</v>
      </c>
      <c r="O672" s="68">
        <v>0</v>
      </c>
      <c r="P672" s="68">
        <v>0</v>
      </c>
      <c r="Q672" s="68">
        <v>0</v>
      </c>
      <c r="R672" s="68">
        <v>0</v>
      </c>
      <c r="S672" s="68">
        <v>0</v>
      </c>
      <c r="T672" s="68">
        <v>0</v>
      </c>
      <c r="U672" s="68">
        <v>0</v>
      </c>
      <c r="V672" s="68">
        <v>0</v>
      </c>
      <c r="W672" s="68">
        <v>0</v>
      </c>
      <c r="X672" s="68">
        <v>0</v>
      </c>
      <c r="Y672" s="68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7.5467316846626609E-2</v>
      </c>
      <c r="AI672" s="5">
        <v>-0.25002500250025717</v>
      </c>
      <c r="AJ672" s="5">
        <v>-0.17455768565363056</v>
      </c>
      <c r="AK672" s="68">
        <v>435</v>
      </c>
      <c r="AL672" s="5">
        <v>-0.17455768565363056</v>
      </c>
      <c r="AM672" s="17">
        <v>435</v>
      </c>
      <c r="AN672" s="17" t="s">
        <v>12734</v>
      </c>
      <c r="AO672" s="49">
        <v>7.7314063767477226</v>
      </c>
      <c r="AP672" s="7">
        <v>-7.9059640624013534</v>
      </c>
      <c r="AQ672" s="84">
        <v>435</v>
      </c>
      <c r="AR672" s="14">
        <v>0</v>
      </c>
      <c r="AS672" s="42">
        <v>-10.548096411672402</v>
      </c>
      <c r="AT672" s="19"/>
      <c r="AU672" s="19">
        <v>0</v>
      </c>
      <c r="AV672" s="42">
        <v>0</v>
      </c>
      <c r="AW672" s="114">
        <v>0</v>
      </c>
      <c r="AX672" s="172">
        <v>837</v>
      </c>
      <c r="AY672" s="114">
        <v>0</v>
      </c>
      <c r="AZ672" s="165">
        <v>0</v>
      </c>
      <c r="BA672" s="165">
        <v>0</v>
      </c>
      <c r="BB672" s="73"/>
    </row>
    <row r="673" spans="1:54">
      <c r="A673" s="65" t="s">
        <v>1791</v>
      </c>
      <c r="B673" s="1" t="s">
        <v>3249</v>
      </c>
      <c r="C673" s="1" t="s">
        <v>3984</v>
      </c>
      <c r="D673" s="122" t="s">
        <v>1154</v>
      </c>
      <c r="E673" s="1" t="s">
        <v>2665</v>
      </c>
      <c r="F673" s="1" t="s">
        <v>2665</v>
      </c>
      <c r="G673" s="1" t="s">
        <v>1367</v>
      </c>
      <c r="H673" s="1">
        <v>1794</v>
      </c>
      <c r="I673" s="1" t="s">
        <v>6745</v>
      </c>
      <c r="J673" s="1" t="e">
        <v>#VALUE!</v>
      </c>
      <c r="K673" s="1" t="s">
        <v>11411</v>
      </c>
      <c r="L673" s="176">
        <v>0</v>
      </c>
      <c r="M673" s="176">
        <v>0</v>
      </c>
      <c r="N673" s="68">
        <v>0</v>
      </c>
      <c r="O673" s="68">
        <v>0</v>
      </c>
      <c r="P673" s="68">
        <v>0</v>
      </c>
      <c r="Q673" s="77">
        <v>0</v>
      </c>
      <c r="R673" s="77">
        <v>0</v>
      </c>
      <c r="S673" s="77">
        <v>0</v>
      </c>
      <c r="T673" s="77">
        <v>0</v>
      </c>
      <c r="U673" s="77">
        <v>0</v>
      </c>
      <c r="V673" s="77">
        <v>0</v>
      </c>
      <c r="W673" s="77">
        <v>0</v>
      </c>
      <c r="X673" s="77">
        <v>0</v>
      </c>
      <c r="Y673" s="77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7.5467316846626609E-2</v>
      </c>
      <c r="AI673" s="54">
        <v>-0.25002500250025717</v>
      </c>
      <c r="AJ673" s="54">
        <v>-0.17455768565363056</v>
      </c>
      <c r="AK673" s="77">
        <v>435</v>
      </c>
      <c r="AL673" s="54">
        <v>-0.17455768565363056</v>
      </c>
      <c r="AM673" s="59">
        <v>435</v>
      </c>
      <c r="AN673" s="59" t="s">
        <v>12734</v>
      </c>
      <c r="AO673" s="56">
        <v>7.7314063767477226</v>
      </c>
      <c r="AP673" s="58">
        <v>-7.9059640624013534</v>
      </c>
      <c r="AQ673" s="110">
        <v>435</v>
      </c>
      <c r="AR673" s="54">
        <v>0</v>
      </c>
      <c r="AS673" s="60">
        <v>-10.548096411672402</v>
      </c>
      <c r="AT673" s="54"/>
      <c r="AU673" s="54">
        <v>0</v>
      </c>
      <c r="AV673" s="60">
        <v>0</v>
      </c>
      <c r="AW673" s="114">
        <v>0</v>
      </c>
      <c r="AX673" s="172">
        <v>837</v>
      </c>
      <c r="AY673" s="114">
        <v>0</v>
      </c>
      <c r="AZ673" s="165">
        <v>0</v>
      </c>
      <c r="BA673" s="165">
        <v>0</v>
      </c>
      <c r="BB673" s="73"/>
    </row>
    <row r="674" spans="1:54">
      <c r="A674" s="185" t="s">
        <v>3247</v>
      </c>
      <c r="B674" s="1" t="s">
        <v>6464</v>
      </c>
      <c r="C674" s="1" t="s">
        <v>3942</v>
      </c>
      <c r="D674" s="122" t="s">
        <v>3248</v>
      </c>
      <c r="E674" s="1" t="s">
        <v>2665</v>
      </c>
      <c r="F674" s="1" t="s">
        <v>2665</v>
      </c>
      <c r="G674" s="1" t="s">
        <v>1367</v>
      </c>
      <c r="H674" s="1">
        <v>15675</v>
      </c>
      <c r="I674" s="1" t="s">
        <v>6465</v>
      </c>
      <c r="J674" s="1" t="e">
        <v>#VALUE!</v>
      </c>
      <c r="K674" s="1" t="s">
        <v>6466</v>
      </c>
      <c r="L674" s="176">
        <v>0</v>
      </c>
      <c r="M674" s="176">
        <v>0</v>
      </c>
      <c r="N674" s="68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68">
        <v>0</v>
      </c>
      <c r="Y674" s="68">
        <v>0</v>
      </c>
      <c r="Z674" s="5">
        <v>0</v>
      </c>
      <c r="AA674" s="5">
        <v>0</v>
      </c>
      <c r="AB674" s="7">
        <v>0</v>
      </c>
      <c r="AC674" s="7">
        <v>0</v>
      </c>
      <c r="AD674" s="7">
        <v>0</v>
      </c>
      <c r="AE674" s="7">
        <v>0</v>
      </c>
      <c r="AF674" s="7">
        <v>0</v>
      </c>
      <c r="AG674" s="7">
        <v>0</v>
      </c>
      <c r="AH674" s="5">
        <v>7.5467316846626609E-2</v>
      </c>
      <c r="AI674" s="5">
        <v>-0.25002500250025717</v>
      </c>
      <c r="AJ674" s="7">
        <v>-0.17455768565363056</v>
      </c>
      <c r="AK674" s="84">
        <v>435</v>
      </c>
      <c r="AL674" s="7">
        <v>-0.17455768565363056</v>
      </c>
      <c r="AM674" s="18">
        <v>435</v>
      </c>
      <c r="AN674" s="18" t="s">
        <v>12734</v>
      </c>
      <c r="AO674" s="49">
        <v>7.7314063767477226</v>
      </c>
      <c r="AP674" s="50">
        <v>-7.9059640624013534</v>
      </c>
      <c r="AQ674" s="109">
        <v>435</v>
      </c>
      <c r="AR674" s="15">
        <v>0</v>
      </c>
      <c r="AS674" s="46">
        <v>-10.548096411672402</v>
      </c>
      <c r="AT674" s="20"/>
      <c r="AU674" s="20">
        <v>0</v>
      </c>
      <c r="AV674" s="46">
        <v>0</v>
      </c>
      <c r="AW674" s="114">
        <v>0</v>
      </c>
      <c r="AX674" s="172">
        <v>837</v>
      </c>
      <c r="AY674" s="114">
        <v>0</v>
      </c>
      <c r="AZ674" s="165">
        <v>0</v>
      </c>
      <c r="BA674" s="165">
        <v>0</v>
      </c>
      <c r="BB674" s="73"/>
    </row>
    <row r="675" spans="1:54">
      <c r="A675" t="s">
        <v>1795</v>
      </c>
      <c r="B675" s="33" t="s">
        <v>5283</v>
      </c>
      <c r="C675" s="33" t="s">
        <v>4314</v>
      </c>
      <c r="D675" s="122" t="s">
        <v>942</v>
      </c>
      <c r="E675" s="33" t="s">
        <v>2665</v>
      </c>
      <c r="F675" s="1" t="s">
        <v>2665</v>
      </c>
      <c r="G675" s="1" t="s">
        <v>1367</v>
      </c>
      <c r="H675" s="1" t="e">
        <v>#VALUE!</v>
      </c>
      <c r="I675" s="1" t="s">
        <v>941</v>
      </c>
      <c r="J675" s="1" t="e">
        <v>#VALUE!</v>
      </c>
      <c r="K675" s="1" t="s">
        <v>5914</v>
      </c>
      <c r="L675" s="176">
        <v>0</v>
      </c>
      <c r="M675" s="176">
        <v>0</v>
      </c>
      <c r="N675" s="68">
        <v>0</v>
      </c>
      <c r="O675" s="68">
        <v>0</v>
      </c>
      <c r="P675" s="68">
        <v>0</v>
      </c>
      <c r="Q675" s="68">
        <v>0</v>
      </c>
      <c r="R675" s="68">
        <v>0</v>
      </c>
      <c r="S675" s="68">
        <v>0</v>
      </c>
      <c r="T675" s="68">
        <v>0</v>
      </c>
      <c r="U675" s="68">
        <v>0</v>
      </c>
      <c r="V675" s="68">
        <v>0</v>
      </c>
      <c r="W675" s="68">
        <v>0</v>
      </c>
      <c r="X675" s="68">
        <v>0</v>
      </c>
      <c r="Y675" s="68">
        <v>0</v>
      </c>
      <c r="Z675" s="5">
        <v>0</v>
      </c>
      <c r="AA675" s="5">
        <v>0</v>
      </c>
      <c r="AB675" s="7">
        <v>0</v>
      </c>
      <c r="AC675" s="7">
        <v>0</v>
      </c>
      <c r="AD675" s="7">
        <v>0</v>
      </c>
      <c r="AE675" s="7">
        <v>0</v>
      </c>
      <c r="AF675" s="7">
        <v>0</v>
      </c>
      <c r="AG675" s="7">
        <v>0</v>
      </c>
      <c r="AH675" s="5">
        <v>7.5467316846626609E-2</v>
      </c>
      <c r="AI675" s="5">
        <v>-0.25002500250025717</v>
      </c>
      <c r="AJ675" s="7">
        <v>-0.17455768565363056</v>
      </c>
      <c r="AK675" s="84">
        <v>435</v>
      </c>
      <c r="AL675" s="7">
        <v>-0.17455768565363056</v>
      </c>
      <c r="AM675" s="18">
        <v>435</v>
      </c>
      <c r="AN675" s="18" t="s">
        <v>12734</v>
      </c>
      <c r="AO675" s="49">
        <v>7.7314063767477226</v>
      </c>
      <c r="AP675" s="7">
        <v>-7.9059640624013534</v>
      </c>
      <c r="AQ675" s="84">
        <v>435</v>
      </c>
      <c r="AR675" s="15">
        <v>0</v>
      </c>
      <c r="AS675" s="46">
        <v>-10.548096411672402</v>
      </c>
      <c r="AT675" s="20"/>
      <c r="AU675" s="20">
        <v>0</v>
      </c>
      <c r="AV675" s="46">
        <v>0</v>
      </c>
      <c r="AW675" s="114">
        <v>0</v>
      </c>
      <c r="AX675" s="172">
        <v>837</v>
      </c>
      <c r="AY675" s="114">
        <v>0</v>
      </c>
      <c r="AZ675" s="165">
        <v>0</v>
      </c>
      <c r="BA675" s="165">
        <v>0</v>
      </c>
      <c r="BB675" s="73"/>
    </row>
    <row r="676" spans="1:54">
      <c r="A676" t="s">
        <v>1796</v>
      </c>
      <c r="B676" s="26" t="s">
        <v>5284</v>
      </c>
      <c r="C676" s="26" t="s">
        <v>4945</v>
      </c>
      <c r="D676" s="122" t="s">
        <v>1165</v>
      </c>
      <c r="E676" s="26" t="s">
        <v>2665</v>
      </c>
      <c r="F676" s="1" t="s">
        <v>2665</v>
      </c>
      <c r="G676" s="1" t="s">
        <v>1367</v>
      </c>
      <c r="H676" s="1">
        <v>6244</v>
      </c>
      <c r="I676" s="1" t="s">
        <v>6753</v>
      </c>
      <c r="J676" s="1" t="e">
        <v>#VALUE!</v>
      </c>
      <c r="K676" s="1" t="s">
        <v>3252</v>
      </c>
      <c r="L676" s="176">
        <v>0</v>
      </c>
      <c r="M676" s="176">
        <v>0</v>
      </c>
      <c r="N676" s="68">
        <v>0</v>
      </c>
      <c r="O676" s="68">
        <v>0</v>
      </c>
      <c r="P676" s="68">
        <v>0</v>
      </c>
      <c r="Q676" s="68">
        <v>0</v>
      </c>
      <c r="R676" s="68">
        <v>0</v>
      </c>
      <c r="S676" s="68">
        <v>0</v>
      </c>
      <c r="T676" s="68">
        <v>0</v>
      </c>
      <c r="U676" s="68">
        <v>0</v>
      </c>
      <c r="V676" s="68">
        <v>0</v>
      </c>
      <c r="W676" s="68">
        <v>0</v>
      </c>
      <c r="X676" s="68">
        <v>0</v>
      </c>
      <c r="Y676" s="68">
        <v>0</v>
      </c>
      <c r="Z676" s="5">
        <v>0</v>
      </c>
      <c r="AA676" s="5">
        <v>0</v>
      </c>
      <c r="AB676" s="27">
        <v>0</v>
      </c>
      <c r="AC676" s="27">
        <v>0</v>
      </c>
      <c r="AD676" s="27">
        <v>0</v>
      </c>
      <c r="AE676" s="27">
        <v>0</v>
      </c>
      <c r="AF676" s="27">
        <v>0</v>
      </c>
      <c r="AG676" s="27">
        <v>0</v>
      </c>
      <c r="AH676" s="5">
        <v>7.5467316846626609E-2</v>
      </c>
      <c r="AI676" s="5">
        <v>-0.25002500250025717</v>
      </c>
      <c r="AJ676" s="27">
        <v>-0.17455768565363056</v>
      </c>
      <c r="AK676" s="97">
        <v>435</v>
      </c>
      <c r="AL676" s="27">
        <v>-0.17455768565363056</v>
      </c>
      <c r="AM676" s="28">
        <v>435</v>
      </c>
      <c r="AN676" s="28" t="s">
        <v>12734</v>
      </c>
      <c r="AO676" s="69">
        <v>7.7314063767477226</v>
      </c>
      <c r="AP676" s="29">
        <v>-7.9059640624013534</v>
      </c>
      <c r="AQ676" s="101">
        <v>435</v>
      </c>
      <c r="AR676" s="27">
        <v>0</v>
      </c>
      <c r="AS676" s="43">
        <v>-10.548096411672402</v>
      </c>
      <c r="AT676" s="27"/>
      <c r="AU676" s="27">
        <v>0</v>
      </c>
      <c r="AV676" s="43">
        <v>0</v>
      </c>
      <c r="AW676" s="114">
        <v>0</v>
      </c>
      <c r="AX676" s="172">
        <v>837</v>
      </c>
      <c r="AY676" s="114">
        <v>0</v>
      </c>
      <c r="AZ676" s="165">
        <v>0</v>
      </c>
      <c r="BA676" s="165">
        <v>0</v>
      </c>
      <c r="BB676" s="73"/>
    </row>
    <row r="677" spans="1:54">
      <c r="A677" s="185" t="s">
        <v>1797</v>
      </c>
      <c r="B677" s="1" t="s">
        <v>4311</v>
      </c>
      <c r="C677" s="1" t="s">
        <v>3946</v>
      </c>
      <c r="D677" s="122" t="s">
        <v>243</v>
      </c>
      <c r="E677" s="1" t="s">
        <v>2665</v>
      </c>
      <c r="F677" s="1" t="s">
        <v>2665</v>
      </c>
      <c r="G677" s="1" t="s">
        <v>1367</v>
      </c>
      <c r="H677" s="1">
        <v>5097</v>
      </c>
      <c r="I677" s="1" t="s">
        <v>7339</v>
      </c>
      <c r="J677" s="1" t="e">
        <v>#VALUE!</v>
      </c>
      <c r="K677" s="1" t="s">
        <v>3253</v>
      </c>
      <c r="L677" s="176">
        <v>0</v>
      </c>
      <c r="M677" s="176">
        <v>0</v>
      </c>
      <c r="N677" s="68">
        <v>0</v>
      </c>
      <c r="O677" s="68">
        <v>0</v>
      </c>
      <c r="P677" s="68">
        <v>0</v>
      </c>
      <c r="Q677" s="68">
        <v>0</v>
      </c>
      <c r="R677" s="68">
        <v>0</v>
      </c>
      <c r="S677" s="68">
        <v>0</v>
      </c>
      <c r="T677" s="68">
        <v>0</v>
      </c>
      <c r="U677" s="68">
        <v>0</v>
      </c>
      <c r="V677" s="68">
        <v>0</v>
      </c>
      <c r="W677" s="68">
        <v>0</v>
      </c>
      <c r="X677" s="68">
        <v>0</v>
      </c>
      <c r="Y677" s="68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7.5467316846626609E-2</v>
      </c>
      <c r="AI677" s="5">
        <v>-0.25002500250025717</v>
      </c>
      <c r="AJ677" s="5">
        <v>-0.17455768565363056</v>
      </c>
      <c r="AK677" s="68">
        <v>435</v>
      </c>
      <c r="AL677" s="5">
        <v>-0.17455768565363056</v>
      </c>
      <c r="AM677" s="17">
        <v>435</v>
      </c>
      <c r="AN677" s="17" t="s">
        <v>12734</v>
      </c>
      <c r="AO677" s="49">
        <v>7.7314063767477226</v>
      </c>
      <c r="AP677" s="50">
        <v>-7.9059640624013534</v>
      </c>
      <c r="AQ677" s="109">
        <v>435</v>
      </c>
      <c r="AR677" s="14">
        <v>0</v>
      </c>
      <c r="AS677" s="42">
        <v>-10.548096411672402</v>
      </c>
      <c r="AT677" s="19"/>
      <c r="AU677" s="19">
        <v>0</v>
      </c>
      <c r="AV677" s="42">
        <v>0</v>
      </c>
      <c r="AW677" s="114">
        <v>0</v>
      </c>
      <c r="AX677" s="172">
        <v>837</v>
      </c>
      <c r="AY677" s="114">
        <v>0</v>
      </c>
      <c r="AZ677" s="165">
        <v>0</v>
      </c>
      <c r="BA677" s="165">
        <v>0</v>
      </c>
      <c r="BB677" s="73"/>
    </row>
    <row r="678" spans="1:54">
      <c r="A678" s="185" t="s">
        <v>1805</v>
      </c>
      <c r="B678" s="33" t="s">
        <v>5285</v>
      </c>
      <c r="C678" s="33" t="s">
        <v>4209</v>
      </c>
      <c r="D678" s="122" t="s">
        <v>1335</v>
      </c>
      <c r="E678" s="33" t="s">
        <v>2665</v>
      </c>
      <c r="F678" s="1" t="s">
        <v>2665</v>
      </c>
      <c r="G678" s="1" t="s">
        <v>1367</v>
      </c>
      <c r="H678" s="1">
        <v>1793</v>
      </c>
      <c r="I678" s="1" t="s">
        <v>6967</v>
      </c>
      <c r="J678" s="1" t="e">
        <v>#VALUE!</v>
      </c>
      <c r="K678" s="1" t="s">
        <v>3265</v>
      </c>
      <c r="L678" s="176">
        <v>0</v>
      </c>
      <c r="M678" s="176">
        <v>0</v>
      </c>
      <c r="N678" s="68">
        <v>0</v>
      </c>
      <c r="O678" s="68">
        <v>0</v>
      </c>
      <c r="P678" s="68">
        <v>0</v>
      </c>
      <c r="Q678" s="68">
        <v>0</v>
      </c>
      <c r="R678" s="68">
        <v>0</v>
      </c>
      <c r="S678" s="68">
        <v>0</v>
      </c>
      <c r="T678" s="68">
        <v>0</v>
      </c>
      <c r="U678" s="68">
        <v>0</v>
      </c>
      <c r="V678" s="68">
        <v>0</v>
      </c>
      <c r="W678" s="68">
        <v>0</v>
      </c>
      <c r="X678" s="68">
        <v>0</v>
      </c>
      <c r="Y678" s="68">
        <v>0</v>
      </c>
      <c r="Z678" s="5">
        <v>0</v>
      </c>
      <c r="AA678" s="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5">
        <v>7.5467316846626609E-2</v>
      </c>
      <c r="AI678" s="5">
        <v>-0.25002500250025717</v>
      </c>
      <c r="AJ678" s="34">
        <v>-0.17455768565363056</v>
      </c>
      <c r="AK678" s="106">
        <v>435</v>
      </c>
      <c r="AL678" s="34">
        <v>-0.17455768565363056</v>
      </c>
      <c r="AM678" s="35">
        <v>435</v>
      </c>
      <c r="AN678" s="35" t="s">
        <v>12734</v>
      </c>
      <c r="AO678" s="70">
        <v>7.7314063767477226</v>
      </c>
      <c r="AP678" s="71">
        <v>-7.9059640624013534</v>
      </c>
      <c r="AQ678" s="111">
        <v>435</v>
      </c>
      <c r="AR678" s="34">
        <v>0</v>
      </c>
      <c r="AS678" s="44">
        <v>-10.548096411672402</v>
      </c>
      <c r="AT678" s="34"/>
      <c r="AU678" s="34">
        <v>0</v>
      </c>
      <c r="AV678" s="44">
        <v>0</v>
      </c>
      <c r="AW678" s="114">
        <v>0</v>
      </c>
      <c r="AX678" s="172">
        <v>837</v>
      </c>
      <c r="AY678" s="114">
        <v>0</v>
      </c>
      <c r="AZ678" s="165">
        <v>0</v>
      </c>
      <c r="BA678" s="165">
        <v>0</v>
      </c>
      <c r="BB678" s="73"/>
    </row>
    <row r="679" spans="1:54">
      <c r="A679" s="135" t="s">
        <v>1813</v>
      </c>
      <c r="B679" s="33" t="s">
        <v>5291</v>
      </c>
      <c r="C679" s="33" t="s">
        <v>4011</v>
      </c>
      <c r="D679" s="122" t="s">
        <v>1203</v>
      </c>
      <c r="E679" s="33" t="s">
        <v>2665</v>
      </c>
      <c r="F679" s="115" t="s">
        <v>2665</v>
      </c>
      <c r="G679" s="1" t="s">
        <v>1367</v>
      </c>
      <c r="H679" s="115">
        <v>2061</v>
      </c>
      <c r="I679" s="115" t="s">
        <v>7558</v>
      </c>
      <c r="J679" s="115" t="e">
        <v>#VALUE!</v>
      </c>
      <c r="K679" s="115" t="s">
        <v>3273</v>
      </c>
      <c r="L679" s="178">
        <v>0</v>
      </c>
      <c r="M679" s="178">
        <v>0</v>
      </c>
      <c r="N679" s="116">
        <v>0</v>
      </c>
      <c r="O679" s="116">
        <v>0</v>
      </c>
      <c r="P679" s="116">
        <v>0</v>
      </c>
      <c r="Q679" s="116">
        <v>0</v>
      </c>
      <c r="R679" s="116">
        <v>0</v>
      </c>
      <c r="S679" s="116">
        <v>0</v>
      </c>
      <c r="T679" s="116">
        <v>0</v>
      </c>
      <c r="U679" s="116">
        <v>0</v>
      </c>
      <c r="V679" s="116">
        <v>0</v>
      </c>
      <c r="W679" s="116">
        <v>0</v>
      </c>
      <c r="X679" s="116">
        <v>0</v>
      </c>
      <c r="Y679" s="116">
        <v>0</v>
      </c>
      <c r="Z679" s="117">
        <v>0</v>
      </c>
      <c r="AA679" s="117">
        <v>0</v>
      </c>
      <c r="AB679" s="140">
        <v>0</v>
      </c>
      <c r="AC679" s="140">
        <v>0</v>
      </c>
      <c r="AD679" s="140">
        <v>0</v>
      </c>
      <c r="AE679" s="140">
        <v>0</v>
      </c>
      <c r="AF679" s="140">
        <v>0</v>
      </c>
      <c r="AG679" s="140">
        <v>0</v>
      </c>
      <c r="AH679" s="117">
        <v>7.5467316846626609E-2</v>
      </c>
      <c r="AI679" s="117">
        <v>-0.25002500250025717</v>
      </c>
      <c r="AJ679" s="140">
        <v>-0.17455768565363056</v>
      </c>
      <c r="AK679" s="139">
        <v>435</v>
      </c>
      <c r="AL679" s="140">
        <v>-0.17455768565363056</v>
      </c>
      <c r="AM679" s="142">
        <v>435</v>
      </c>
      <c r="AN679" s="142" t="s">
        <v>12734</v>
      </c>
      <c r="AO679" s="70">
        <v>7.7314063767477226</v>
      </c>
      <c r="AP679" s="140">
        <v>-7.9059640624013534</v>
      </c>
      <c r="AQ679" s="139">
        <v>435</v>
      </c>
      <c r="AR679" s="140">
        <v>0</v>
      </c>
      <c r="AS679" s="146">
        <v>-10.548096411672402</v>
      </c>
      <c r="AT679" s="140"/>
      <c r="AU679" s="140">
        <v>0</v>
      </c>
      <c r="AV679" s="146">
        <v>0</v>
      </c>
      <c r="AW679" s="121">
        <v>0</v>
      </c>
      <c r="AX679" s="173">
        <v>837</v>
      </c>
      <c r="AY679" s="121">
        <v>0</v>
      </c>
      <c r="AZ679" s="166">
        <v>0</v>
      </c>
      <c r="BA679" s="166">
        <v>0</v>
      </c>
      <c r="BB679" s="121"/>
    </row>
    <row r="680" spans="1:54">
      <c r="A680" s="26" t="s">
        <v>1814</v>
      </c>
      <c r="B680" s="33" t="s">
        <v>4939</v>
      </c>
      <c r="C680" s="33" t="s">
        <v>4940</v>
      </c>
      <c r="D680" s="122" t="s">
        <v>865</v>
      </c>
      <c r="E680" s="33" t="s">
        <v>2665</v>
      </c>
      <c r="F680" s="1" t="s">
        <v>2665</v>
      </c>
      <c r="G680" s="1" t="s">
        <v>1367</v>
      </c>
      <c r="H680" s="1">
        <v>2072</v>
      </c>
      <c r="I680" s="1" t="s">
        <v>6317</v>
      </c>
      <c r="J680" s="1" t="e">
        <v>#VALUE!</v>
      </c>
      <c r="K680" s="1" t="s">
        <v>3274</v>
      </c>
      <c r="L680" s="176">
        <v>0</v>
      </c>
      <c r="M680" s="176">
        <v>0</v>
      </c>
      <c r="N680" s="68">
        <v>0</v>
      </c>
      <c r="O680" s="68">
        <v>0</v>
      </c>
      <c r="P680" s="68">
        <v>0</v>
      </c>
      <c r="Q680" s="68">
        <v>0</v>
      </c>
      <c r="R680" s="68">
        <v>0</v>
      </c>
      <c r="S680" s="68">
        <v>0</v>
      </c>
      <c r="T680" s="68">
        <v>0</v>
      </c>
      <c r="U680" s="68">
        <v>0</v>
      </c>
      <c r="V680" s="68">
        <v>0</v>
      </c>
      <c r="W680" s="68">
        <v>0</v>
      </c>
      <c r="X680" s="68">
        <v>0</v>
      </c>
      <c r="Y680" s="68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7.5467316846626609E-2</v>
      </c>
      <c r="AI680" s="5">
        <v>-0.25002500250025717</v>
      </c>
      <c r="AJ680" s="5">
        <v>-0.17455768565363056</v>
      </c>
      <c r="AK680" s="68">
        <v>435</v>
      </c>
      <c r="AL680" s="5">
        <v>-0.17455768565363056</v>
      </c>
      <c r="AM680" s="17">
        <v>435</v>
      </c>
      <c r="AN680" s="17" t="s">
        <v>12734</v>
      </c>
      <c r="AO680" s="49">
        <v>7.7314063767477226</v>
      </c>
      <c r="AP680" s="7">
        <v>-7.9059640624013534</v>
      </c>
      <c r="AQ680" s="84">
        <v>435</v>
      </c>
      <c r="AR680" s="14">
        <v>0</v>
      </c>
      <c r="AS680" s="42">
        <v>-10.548096411672402</v>
      </c>
      <c r="AT680" s="19"/>
      <c r="AU680" s="19">
        <v>0</v>
      </c>
      <c r="AV680" s="42">
        <v>0</v>
      </c>
      <c r="AW680" s="114">
        <v>0</v>
      </c>
      <c r="AX680" s="172">
        <v>837</v>
      </c>
      <c r="AY680" s="114">
        <v>0</v>
      </c>
      <c r="AZ680" s="165">
        <v>0</v>
      </c>
      <c r="BA680" s="165">
        <v>0</v>
      </c>
      <c r="BB680" s="73"/>
    </row>
    <row r="681" spans="1:54">
      <c r="A681" s="48" t="s">
        <v>1825</v>
      </c>
      <c r="B681" s="33" t="s">
        <v>5293</v>
      </c>
      <c r="C681" s="33" t="s">
        <v>5294</v>
      </c>
      <c r="D681" s="122" t="s">
        <v>713</v>
      </c>
      <c r="E681" s="33" t="s">
        <v>2665</v>
      </c>
      <c r="F681" s="1" t="s">
        <v>2665</v>
      </c>
      <c r="G681" s="1" t="s">
        <v>1367</v>
      </c>
      <c r="H681" s="1">
        <v>1303</v>
      </c>
      <c r="I681" s="1" t="s">
        <v>6321</v>
      </c>
      <c r="J681" s="1" t="e">
        <v>#VALUE!</v>
      </c>
      <c r="K681" s="1" t="s">
        <v>5925</v>
      </c>
      <c r="L681" s="176">
        <v>0</v>
      </c>
      <c r="M681" s="176">
        <v>0</v>
      </c>
      <c r="N681" s="68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68">
        <v>0</v>
      </c>
      <c r="Y681" s="68">
        <v>0</v>
      </c>
      <c r="Z681" s="5">
        <v>0</v>
      </c>
      <c r="AA681" s="5">
        <v>0</v>
      </c>
      <c r="AB681" s="7">
        <v>0</v>
      </c>
      <c r="AC681" s="7">
        <v>0</v>
      </c>
      <c r="AD681" s="7">
        <v>0</v>
      </c>
      <c r="AE681" s="7">
        <v>0</v>
      </c>
      <c r="AF681" s="7">
        <v>0</v>
      </c>
      <c r="AG681" s="7">
        <v>0</v>
      </c>
      <c r="AH681" s="5">
        <v>7.5467316846626609E-2</v>
      </c>
      <c r="AI681" s="5">
        <v>-0.25002500250025717</v>
      </c>
      <c r="AJ681" s="7">
        <v>-0.17455768565363056</v>
      </c>
      <c r="AK681" s="84">
        <v>435</v>
      </c>
      <c r="AL681" s="7">
        <v>-0.17455768565363056</v>
      </c>
      <c r="AM681" s="18">
        <v>435</v>
      </c>
      <c r="AN681" s="18" t="s">
        <v>12734</v>
      </c>
      <c r="AO681" s="49">
        <v>7.7314063767477226</v>
      </c>
      <c r="AP681" s="50">
        <v>-7.9059640624013534</v>
      </c>
      <c r="AQ681" s="109">
        <v>435</v>
      </c>
      <c r="AR681" s="15">
        <v>0</v>
      </c>
      <c r="AS681" s="46">
        <v>-10.548096411672402</v>
      </c>
      <c r="AT681" s="20"/>
      <c r="AU681" s="20">
        <v>0</v>
      </c>
      <c r="AV681" s="46">
        <v>0</v>
      </c>
      <c r="AW681" s="114">
        <v>0</v>
      </c>
      <c r="AX681" s="172">
        <v>837</v>
      </c>
      <c r="AY681" s="114">
        <v>0</v>
      </c>
      <c r="AZ681" s="165">
        <v>0</v>
      </c>
      <c r="BA681" s="165">
        <v>0</v>
      </c>
      <c r="BB681" s="73"/>
    </row>
    <row r="682" spans="1:54">
      <c r="A682" s="26" t="s">
        <v>1833</v>
      </c>
      <c r="B682" s="33" t="s">
        <v>5296</v>
      </c>
      <c r="C682" s="33" t="s">
        <v>5193</v>
      </c>
      <c r="D682" s="122" t="s">
        <v>815</v>
      </c>
      <c r="E682" s="33" t="s">
        <v>2665</v>
      </c>
      <c r="F682" s="1" t="s">
        <v>2665</v>
      </c>
      <c r="G682" s="1" t="s">
        <v>1367</v>
      </c>
      <c r="H682" s="1">
        <v>2186</v>
      </c>
      <c r="I682" s="1" t="s">
        <v>7875</v>
      </c>
      <c r="J682" s="1" t="e">
        <v>#VALUE!</v>
      </c>
      <c r="K682" s="1" t="s">
        <v>3290</v>
      </c>
      <c r="L682" s="176">
        <v>0</v>
      </c>
      <c r="M682" s="176">
        <v>0</v>
      </c>
      <c r="N682" s="68">
        <v>0</v>
      </c>
      <c r="O682" s="68">
        <v>0</v>
      </c>
      <c r="P682" s="68">
        <v>0</v>
      </c>
      <c r="Q682" s="68">
        <v>0</v>
      </c>
      <c r="R682" s="68">
        <v>0</v>
      </c>
      <c r="S682" s="68">
        <v>0</v>
      </c>
      <c r="T682" s="68">
        <v>0</v>
      </c>
      <c r="U682" s="68">
        <v>0</v>
      </c>
      <c r="V682" s="68">
        <v>0</v>
      </c>
      <c r="W682" s="68">
        <v>0</v>
      </c>
      <c r="X682" s="68">
        <v>0</v>
      </c>
      <c r="Y682" s="68">
        <v>0</v>
      </c>
      <c r="Z682" s="5">
        <v>0</v>
      </c>
      <c r="AA682" s="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5">
        <v>7.5467316846626609E-2</v>
      </c>
      <c r="AI682" s="5">
        <v>-0.25002500250025717</v>
      </c>
      <c r="AJ682" s="34">
        <v>-0.17455768565363056</v>
      </c>
      <c r="AK682" s="106">
        <v>435</v>
      </c>
      <c r="AL682" s="34">
        <v>-0.17455768565363056</v>
      </c>
      <c r="AM682" s="35">
        <v>435</v>
      </c>
      <c r="AN682" s="35" t="s">
        <v>12734</v>
      </c>
      <c r="AO682" s="70">
        <v>7.7314063767477226</v>
      </c>
      <c r="AP682" s="36">
        <v>-7.9059640624013534</v>
      </c>
      <c r="AQ682" s="107">
        <v>435</v>
      </c>
      <c r="AR682" s="34">
        <v>0</v>
      </c>
      <c r="AS682" s="44">
        <v>-10.548096411672402</v>
      </c>
      <c r="AT682" s="34"/>
      <c r="AU682" s="34">
        <v>0</v>
      </c>
      <c r="AV682" s="44">
        <v>0</v>
      </c>
      <c r="AW682" s="114">
        <v>0</v>
      </c>
      <c r="AX682" s="172">
        <v>837</v>
      </c>
      <c r="AY682" s="114">
        <v>0</v>
      </c>
      <c r="AZ682" s="165">
        <v>0</v>
      </c>
      <c r="BA682" s="165">
        <v>0</v>
      </c>
      <c r="BB682" s="73"/>
    </row>
    <row r="683" spans="1:54">
      <c r="A683" s="186" t="s">
        <v>1834</v>
      </c>
      <c r="B683" s="1" t="s">
        <v>5297</v>
      </c>
      <c r="C683" s="1" t="s">
        <v>4419</v>
      </c>
      <c r="D683" s="122" t="s">
        <v>860</v>
      </c>
      <c r="E683" s="1" t="s">
        <v>2665</v>
      </c>
      <c r="F683" s="1" t="s">
        <v>2665</v>
      </c>
      <c r="G683" s="1" t="s">
        <v>1367</v>
      </c>
      <c r="H683" s="225">
        <v>9129</v>
      </c>
      <c r="I683" s="225" t="s">
        <v>6360</v>
      </c>
      <c r="J683" s="261" t="e">
        <v>#VALUE!</v>
      </c>
      <c r="K683" s="261" t="s">
        <v>5927</v>
      </c>
      <c r="L683" s="177">
        <v>0</v>
      </c>
      <c r="M683" s="177">
        <v>0</v>
      </c>
      <c r="N683" s="230">
        <v>0</v>
      </c>
      <c r="O683" s="97">
        <v>0</v>
      </c>
      <c r="P683" s="97">
        <v>0</v>
      </c>
      <c r="Q683" s="230">
        <v>0</v>
      </c>
      <c r="R683" s="97">
        <v>0</v>
      </c>
      <c r="S683" s="97">
        <v>0</v>
      </c>
      <c r="T683" s="230">
        <v>0</v>
      </c>
      <c r="U683" s="230">
        <v>0</v>
      </c>
      <c r="V683" s="230">
        <v>0</v>
      </c>
      <c r="W683" s="230">
        <v>0</v>
      </c>
      <c r="X683" s="230">
        <v>0</v>
      </c>
      <c r="Y683" s="230">
        <v>0</v>
      </c>
      <c r="Z683" s="233">
        <v>0</v>
      </c>
      <c r="AA683" s="233">
        <v>0</v>
      </c>
      <c r="AB683" s="233">
        <v>0</v>
      </c>
      <c r="AC683" s="267">
        <v>0</v>
      </c>
      <c r="AD683" s="233">
        <v>0</v>
      </c>
      <c r="AE683" s="267">
        <v>0</v>
      </c>
      <c r="AF683" s="267">
        <v>0</v>
      </c>
      <c r="AG683" s="233">
        <v>0</v>
      </c>
      <c r="AH683" s="233">
        <v>7.5467316846626609E-2</v>
      </c>
      <c r="AI683" s="233">
        <v>-0.25002500250025717</v>
      </c>
      <c r="AJ683" s="237">
        <v>-0.17455768565363056</v>
      </c>
      <c r="AK683" s="268">
        <v>435</v>
      </c>
      <c r="AL683" s="269">
        <v>-0.17455768565363056</v>
      </c>
      <c r="AM683" s="270">
        <v>435</v>
      </c>
      <c r="AN683" s="277" t="s">
        <v>12734</v>
      </c>
      <c r="AO683" s="244">
        <v>7.7314063767477226</v>
      </c>
      <c r="AP683" s="247">
        <v>-7.9059640624013534</v>
      </c>
      <c r="AQ683" s="282">
        <v>435</v>
      </c>
      <c r="AR683" s="233">
        <v>0</v>
      </c>
      <c r="AS683" s="249">
        <v>-10.548096411672402</v>
      </c>
      <c r="AT683" s="233"/>
      <c r="AU683" s="233">
        <v>0</v>
      </c>
      <c r="AV683" s="283">
        <v>0</v>
      </c>
      <c r="AW683" s="289">
        <v>0</v>
      </c>
      <c r="AX683" s="291">
        <v>837</v>
      </c>
      <c r="AY683" s="292">
        <v>0</v>
      </c>
      <c r="AZ683" s="293">
        <v>0</v>
      </c>
      <c r="BA683" s="293">
        <v>0</v>
      </c>
      <c r="BB683" s="289"/>
    </row>
    <row r="684" spans="1:54">
      <c r="A684" s="26" t="s">
        <v>1836</v>
      </c>
      <c r="B684" s="1" t="s">
        <v>5298</v>
      </c>
      <c r="C684" s="1" t="s">
        <v>3982</v>
      </c>
      <c r="D684" s="122" t="s">
        <v>1101</v>
      </c>
      <c r="E684" s="1" t="s">
        <v>2665</v>
      </c>
      <c r="F684" s="1" t="s">
        <v>2665</v>
      </c>
      <c r="G684" s="1" t="s">
        <v>1367</v>
      </c>
      <c r="H684" s="1">
        <v>1451</v>
      </c>
      <c r="I684" s="1" t="s">
        <v>7768</v>
      </c>
      <c r="J684" s="1" t="e">
        <v>#VALUE!</v>
      </c>
      <c r="K684" s="1" t="s">
        <v>3292</v>
      </c>
      <c r="L684" s="176">
        <v>0</v>
      </c>
      <c r="M684" s="176">
        <v>0</v>
      </c>
      <c r="N684" s="68">
        <v>0</v>
      </c>
      <c r="O684" s="68">
        <v>0</v>
      </c>
      <c r="P684" s="68">
        <v>0</v>
      </c>
      <c r="Q684" s="68">
        <v>0</v>
      </c>
      <c r="R684" s="68">
        <v>0</v>
      </c>
      <c r="S684" s="68">
        <v>0</v>
      </c>
      <c r="T684" s="68">
        <v>0</v>
      </c>
      <c r="U684" s="68">
        <v>0</v>
      </c>
      <c r="V684" s="68">
        <v>0</v>
      </c>
      <c r="W684" s="68">
        <v>0</v>
      </c>
      <c r="X684" s="68">
        <v>0</v>
      </c>
      <c r="Y684" s="68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7.5467316846626609E-2</v>
      </c>
      <c r="AI684" s="5">
        <v>-0.25002500250025717</v>
      </c>
      <c r="AJ684" s="5">
        <v>-0.17455768565363056</v>
      </c>
      <c r="AK684" s="68">
        <v>435</v>
      </c>
      <c r="AL684" s="5">
        <v>-0.17455768565363056</v>
      </c>
      <c r="AM684" s="17">
        <v>435</v>
      </c>
      <c r="AN684" s="17" t="s">
        <v>12734</v>
      </c>
      <c r="AO684" s="49">
        <v>7.7314063767477226</v>
      </c>
      <c r="AP684" s="50">
        <v>-7.9059640624013534</v>
      </c>
      <c r="AQ684" s="109">
        <v>435</v>
      </c>
      <c r="AR684" s="14">
        <v>0</v>
      </c>
      <c r="AS684" s="42">
        <v>-10.548096411672402</v>
      </c>
      <c r="AT684" s="19"/>
      <c r="AU684" s="19">
        <v>0</v>
      </c>
      <c r="AV684" s="42">
        <v>0</v>
      </c>
      <c r="AW684" s="114">
        <v>0</v>
      </c>
      <c r="AX684" s="172">
        <v>837</v>
      </c>
      <c r="AY684" s="114">
        <v>0</v>
      </c>
      <c r="AZ684" s="165">
        <v>0</v>
      </c>
      <c r="BA684" s="165">
        <v>0</v>
      </c>
      <c r="BB684" s="73"/>
    </row>
    <row r="685" spans="1:54">
      <c r="A685" s="115" t="s">
        <v>2741</v>
      </c>
      <c r="B685" s="33" t="s">
        <v>5299</v>
      </c>
      <c r="C685" s="33" t="s">
        <v>5300</v>
      </c>
      <c r="D685" s="122" t="s">
        <v>1030</v>
      </c>
      <c r="E685" s="33" t="s">
        <v>2665</v>
      </c>
      <c r="F685" s="115" t="s">
        <v>2665</v>
      </c>
      <c r="G685" s="1" t="s">
        <v>1367</v>
      </c>
      <c r="H685" s="115">
        <v>1772</v>
      </c>
      <c r="I685" s="115" t="s">
        <v>6733</v>
      </c>
      <c r="J685" s="115" t="e">
        <v>#VALUE!</v>
      </c>
      <c r="K685" s="115" t="s">
        <v>5928</v>
      </c>
      <c r="L685" s="178">
        <v>0</v>
      </c>
      <c r="M685" s="178">
        <v>0</v>
      </c>
      <c r="N685" s="116">
        <v>0</v>
      </c>
      <c r="O685" s="116">
        <v>0</v>
      </c>
      <c r="P685" s="116">
        <v>0</v>
      </c>
      <c r="Q685" s="116">
        <v>0</v>
      </c>
      <c r="R685" s="116">
        <v>0</v>
      </c>
      <c r="S685" s="116">
        <v>0</v>
      </c>
      <c r="T685" s="116">
        <v>0</v>
      </c>
      <c r="U685" s="116">
        <v>0</v>
      </c>
      <c r="V685" s="116">
        <v>0</v>
      </c>
      <c r="W685" s="116">
        <v>0</v>
      </c>
      <c r="X685" s="116">
        <v>0</v>
      </c>
      <c r="Y685" s="116">
        <v>0</v>
      </c>
      <c r="Z685" s="117">
        <v>0</v>
      </c>
      <c r="AA685" s="117">
        <v>0</v>
      </c>
      <c r="AB685" s="117">
        <v>0</v>
      </c>
      <c r="AC685" s="117">
        <v>0</v>
      </c>
      <c r="AD685" s="117">
        <v>0</v>
      </c>
      <c r="AE685" s="117">
        <v>0</v>
      </c>
      <c r="AF685" s="117">
        <v>0</v>
      </c>
      <c r="AG685" s="117">
        <v>0</v>
      </c>
      <c r="AH685" s="117">
        <v>7.5467316846626609E-2</v>
      </c>
      <c r="AI685" s="117">
        <v>-0.25002500250025717</v>
      </c>
      <c r="AJ685" s="117">
        <v>-0.17455768565363056</v>
      </c>
      <c r="AK685" s="116">
        <v>435</v>
      </c>
      <c r="AL685" s="117">
        <v>-0.17455768565363056</v>
      </c>
      <c r="AM685" s="120">
        <v>435</v>
      </c>
      <c r="AN685" s="120" t="s">
        <v>12734</v>
      </c>
      <c r="AO685" s="70">
        <v>7.7314063767477226</v>
      </c>
      <c r="AP685" s="148">
        <v>-7.9059640624013534</v>
      </c>
      <c r="AQ685" s="160">
        <v>435</v>
      </c>
      <c r="AR685" s="117">
        <v>0</v>
      </c>
      <c r="AS685" s="118">
        <v>-10.548096411672402</v>
      </c>
      <c r="AT685" s="117"/>
      <c r="AU685" s="117">
        <v>0</v>
      </c>
      <c r="AV685" s="118">
        <v>0</v>
      </c>
      <c r="AW685" s="121">
        <v>0</v>
      </c>
      <c r="AX685" s="173">
        <v>837</v>
      </c>
      <c r="AY685" s="121">
        <v>0</v>
      </c>
      <c r="AZ685" s="166">
        <v>0</v>
      </c>
      <c r="BA685" s="166">
        <v>0</v>
      </c>
      <c r="BB685" s="121"/>
    </row>
    <row r="686" spans="1:54">
      <c r="A686" s="53" t="s">
        <v>1838</v>
      </c>
      <c r="B686" s="33" t="s">
        <v>5301</v>
      </c>
      <c r="C686" s="33" t="s">
        <v>4658</v>
      </c>
      <c r="D686" s="122" t="s">
        <v>769</v>
      </c>
      <c r="E686" s="33" t="s">
        <v>2665</v>
      </c>
      <c r="F686" s="1" t="s">
        <v>2665</v>
      </c>
      <c r="G686" s="1" t="s">
        <v>1367</v>
      </c>
      <c r="H686" s="1">
        <v>1757</v>
      </c>
      <c r="I686" s="1" t="s">
        <v>7332</v>
      </c>
      <c r="J686" s="1" t="e">
        <v>#VALUE!</v>
      </c>
      <c r="K686" s="1" t="s">
        <v>3294</v>
      </c>
      <c r="L686" s="176">
        <v>0</v>
      </c>
      <c r="M686" s="176">
        <v>0</v>
      </c>
      <c r="N686" s="68">
        <v>0</v>
      </c>
      <c r="O686" s="68">
        <v>0</v>
      </c>
      <c r="P686" s="68">
        <v>0</v>
      </c>
      <c r="Q686" s="77">
        <v>0</v>
      </c>
      <c r="R686" s="77">
        <v>0</v>
      </c>
      <c r="S686" s="77">
        <v>0</v>
      </c>
      <c r="T686" s="77">
        <v>0</v>
      </c>
      <c r="U686" s="77">
        <v>0</v>
      </c>
      <c r="V686" s="77">
        <v>0</v>
      </c>
      <c r="W686" s="77">
        <v>0</v>
      </c>
      <c r="X686" s="77">
        <v>0</v>
      </c>
      <c r="Y686" s="77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7.5467316846626609E-2</v>
      </c>
      <c r="AI686" s="54">
        <v>-0.25002500250025717</v>
      </c>
      <c r="AJ686" s="54">
        <v>-0.17455768565363056</v>
      </c>
      <c r="AK686" s="77">
        <v>435</v>
      </c>
      <c r="AL686" s="54">
        <v>-0.17455768565363056</v>
      </c>
      <c r="AM686" s="59">
        <v>435</v>
      </c>
      <c r="AN686" s="59" t="s">
        <v>12734</v>
      </c>
      <c r="AO686" s="56">
        <v>7.7314063767477226</v>
      </c>
      <c r="AP686" s="58">
        <v>-7.9059640624013534</v>
      </c>
      <c r="AQ686" s="110">
        <v>435</v>
      </c>
      <c r="AR686" s="54">
        <v>0</v>
      </c>
      <c r="AS686" s="60">
        <v>-10.548096411672402</v>
      </c>
      <c r="AT686" s="54"/>
      <c r="AU686" s="54">
        <v>0</v>
      </c>
      <c r="AV686" s="60">
        <v>0</v>
      </c>
      <c r="AW686" s="114">
        <v>0</v>
      </c>
      <c r="AX686" s="172">
        <v>837</v>
      </c>
      <c r="AY686" s="114">
        <v>0</v>
      </c>
      <c r="AZ686" s="165">
        <v>0</v>
      </c>
      <c r="BA686" s="165">
        <v>0</v>
      </c>
      <c r="BB686" s="73"/>
    </row>
    <row r="687" spans="1:54">
      <c r="A687" s="186" t="s">
        <v>1842</v>
      </c>
      <c r="B687" s="1" t="s">
        <v>4125</v>
      </c>
      <c r="C687" s="1" t="s">
        <v>4011</v>
      </c>
      <c r="D687" s="122" t="s">
        <v>821</v>
      </c>
      <c r="E687" s="1" t="s">
        <v>2665</v>
      </c>
      <c r="F687" s="1" t="s">
        <v>2665</v>
      </c>
      <c r="G687" s="1" t="s">
        <v>1367</v>
      </c>
      <c r="H687" s="225">
        <v>5551</v>
      </c>
      <c r="I687" s="225" t="s">
        <v>6341</v>
      </c>
      <c r="J687" s="261" t="e">
        <v>#VALUE!</v>
      </c>
      <c r="K687" s="261" t="s">
        <v>3298</v>
      </c>
      <c r="L687" s="177">
        <v>0</v>
      </c>
      <c r="M687" s="177">
        <v>0</v>
      </c>
      <c r="N687" s="230">
        <v>0</v>
      </c>
      <c r="O687" s="97">
        <v>0</v>
      </c>
      <c r="P687" s="97">
        <v>0</v>
      </c>
      <c r="Q687" s="230">
        <v>0</v>
      </c>
      <c r="R687" s="97">
        <v>0</v>
      </c>
      <c r="S687" s="97">
        <v>0</v>
      </c>
      <c r="T687" s="230">
        <v>0</v>
      </c>
      <c r="U687" s="230">
        <v>0</v>
      </c>
      <c r="V687" s="230">
        <v>0</v>
      </c>
      <c r="W687" s="230">
        <v>0</v>
      </c>
      <c r="X687" s="230">
        <v>0</v>
      </c>
      <c r="Y687" s="230">
        <v>0</v>
      </c>
      <c r="Z687" s="233">
        <v>0</v>
      </c>
      <c r="AA687" s="233">
        <v>0</v>
      </c>
      <c r="AB687" s="233">
        <v>0</v>
      </c>
      <c r="AC687" s="267">
        <v>0</v>
      </c>
      <c r="AD687" s="233">
        <v>0</v>
      </c>
      <c r="AE687" s="267">
        <v>0</v>
      </c>
      <c r="AF687" s="267">
        <v>0</v>
      </c>
      <c r="AG687" s="233">
        <v>0</v>
      </c>
      <c r="AH687" s="233">
        <v>7.5467316846626609E-2</v>
      </c>
      <c r="AI687" s="233">
        <v>-0.25002500250025717</v>
      </c>
      <c r="AJ687" s="237">
        <v>-0.17455768565363056</v>
      </c>
      <c r="AK687" s="268">
        <v>435</v>
      </c>
      <c r="AL687" s="269">
        <v>-0.17455768565363056</v>
      </c>
      <c r="AM687" s="270">
        <v>435</v>
      </c>
      <c r="AN687" s="277" t="s">
        <v>12734</v>
      </c>
      <c r="AO687" s="244">
        <v>7.7314063767477226</v>
      </c>
      <c r="AP687" s="247">
        <v>-7.9059640624013534</v>
      </c>
      <c r="AQ687" s="282">
        <v>435</v>
      </c>
      <c r="AR687" s="233">
        <v>0</v>
      </c>
      <c r="AS687" s="249">
        <v>-10.548096411672402</v>
      </c>
      <c r="AT687" s="233"/>
      <c r="AU687" s="233">
        <v>0</v>
      </c>
      <c r="AV687" s="283">
        <v>0</v>
      </c>
      <c r="AW687" s="289">
        <v>0</v>
      </c>
      <c r="AX687" s="291">
        <v>837</v>
      </c>
      <c r="AY687" s="292">
        <v>0</v>
      </c>
      <c r="AZ687" s="293">
        <v>0</v>
      </c>
      <c r="BA687" s="293">
        <v>0</v>
      </c>
      <c r="BB687" s="289"/>
    </row>
    <row r="688" spans="1:54">
      <c r="A688" s="26" t="s">
        <v>7926</v>
      </c>
      <c r="B688" s="1" t="s">
        <v>4977</v>
      </c>
      <c r="C688" s="1" t="s">
        <v>3977</v>
      </c>
      <c r="D688" s="122" t="s">
        <v>7927</v>
      </c>
      <c r="E688" s="1" t="s">
        <v>1421</v>
      </c>
      <c r="F688" s="1" t="s">
        <v>3643</v>
      </c>
      <c r="G688" s="1" t="s">
        <v>1367</v>
      </c>
      <c r="H688" s="1" t="e">
        <v>#VALUE!</v>
      </c>
      <c r="I688" s="1" t="s">
        <v>7928</v>
      </c>
      <c r="J688" s="1" t="e">
        <v>#VALUE!</v>
      </c>
      <c r="K688" s="1" t="s">
        <v>7929</v>
      </c>
      <c r="L688" s="176">
        <v>0</v>
      </c>
      <c r="M688" s="176">
        <v>0</v>
      </c>
      <c r="N688" s="68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68">
        <v>0</v>
      </c>
      <c r="Y688" s="68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7.5467316846626609E-2</v>
      </c>
      <c r="AI688" s="5">
        <v>-0.25002500250025717</v>
      </c>
      <c r="AJ688" s="5">
        <v>-0.17455768565363056</v>
      </c>
      <c r="AK688" s="68">
        <v>435</v>
      </c>
      <c r="AL688" s="5">
        <v>-0.17455768565363056</v>
      </c>
      <c r="AM688" s="17">
        <v>435</v>
      </c>
      <c r="AN688" s="17" t="s">
        <v>12734</v>
      </c>
      <c r="AO688" s="49">
        <v>7.7314063767477226</v>
      </c>
      <c r="AP688" s="50">
        <v>-7.9059640624013534</v>
      </c>
      <c r="AQ688" s="109">
        <v>435</v>
      </c>
      <c r="AR688" s="14">
        <v>0</v>
      </c>
      <c r="AS688" s="42">
        <v>-10.548096411672402</v>
      </c>
      <c r="AT688" s="19"/>
      <c r="AU688" s="19">
        <v>0</v>
      </c>
      <c r="AV688" s="42">
        <v>0</v>
      </c>
      <c r="AW688" s="114">
        <v>506.67</v>
      </c>
      <c r="AX688" s="172">
        <v>837</v>
      </c>
      <c r="AY688" s="114">
        <v>-330.33</v>
      </c>
      <c r="AZ688" s="165">
        <v>449</v>
      </c>
      <c r="BA688" s="165">
        <v>581</v>
      </c>
      <c r="BB688" s="73"/>
    </row>
    <row r="689" spans="1:54">
      <c r="A689" s="48" t="s">
        <v>1847</v>
      </c>
      <c r="B689" s="33" t="s">
        <v>5121</v>
      </c>
      <c r="C689" s="33" t="s">
        <v>5122</v>
      </c>
      <c r="D689" s="122" t="s">
        <v>1161</v>
      </c>
      <c r="E689" s="33" t="s">
        <v>2665</v>
      </c>
      <c r="F689" s="1" t="s">
        <v>2665</v>
      </c>
      <c r="G689" s="1" t="s">
        <v>1367</v>
      </c>
      <c r="H689" s="1">
        <v>729</v>
      </c>
      <c r="I689" s="1" t="s">
        <v>6388</v>
      </c>
      <c r="J689" s="1" t="e">
        <v>#VALUE!</v>
      </c>
      <c r="K689" s="1" t="s">
        <v>3302</v>
      </c>
      <c r="L689" s="176">
        <v>0</v>
      </c>
      <c r="M689" s="176">
        <v>0</v>
      </c>
      <c r="N689" s="68">
        <v>0</v>
      </c>
      <c r="O689" s="68">
        <v>0</v>
      </c>
      <c r="P689" s="68">
        <v>0</v>
      </c>
      <c r="Q689" s="68">
        <v>0</v>
      </c>
      <c r="R689" s="68">
        <v>0</v>
      </c>
      <c r="S689" s="68">
        <v>0</v>
      </c>
      <c r="T689" s="68">
        <v>0</v>
      </c>
      <c r="U689" s="68">
        <v>0</v>
      </c>
      <c r="V689" s="68">
        <v>0</v>
      </c>
      <c r="W689" s="68">
        <v>0</v>
      </c>
      <c r="X689" s="68">
        <v>0</v>
      </c>
      <c r="Y689" s="68">
        <v>0</v>
      </c>
      <c r="Z689" s="5">
        <v>0</v>
      </c>
      <c r="AA689" s="5">
        <v>0</v>
      </c>
      <c r="AB689" s="7">
        <v>0</v>
      </c>
      <c r="AC689" s="7">
        <v>0</v>
      </c>
      <c r="AD689" s="7">
        <v>0</v>
      </c>
      <c r="AE689" s="7">
        <v>0</v>
      </c>
      <c r="AF689" s="7">
        <v>0</v>
      </c>
      <c r="AG689" s="7">
        <v>0</v>
      </c>
      <c r="AH689" s="5">
        <v>7.5467316846626609E-2</v>
      </c>
      <c r="AI689" s="5">
        <v>-0.25002500250025717</v>
      </c>
      <c r="AJ689" s="7">
        <v>-0.17455768565363056</v>
      </c>
      <c r="AK689" s="84">
        <v>435</v>
      </c>
      <c r="AL689" s="7">
        <v>-0.17455768565363056</v>
      </c>
      <c r="AM689" s="18">
        <v>435</v>
      </c>
      <c r="AN689" s="18" t="s">
        <v>12734</v>
      </c>
      <c r="AO689" s="49">
        <v>7.7314063767477226</v>
      </c>
      <c r="AP689" s="50">
        <v>-7.9059640624013534</v>
      </c>
      <c r="AQ689" s="109">
        <v>435</v>
      </c>
      <c r="AR689" s="15">
        <v>0</v>
      </c>
      <c r="AS689" s="46">
        <v>-10.548096411672402</v>
      </c>
      <c r="AT689" s="20"/>
      <c r="AU689" s="20">
        <v>0</v>
      </c>
      <c r="AV689" s="46">
        <v>0</v>
      </c>
      <c r="AW689" s="114">
        <v>0</v>
      </c>
      <c r="AX689" s="172">
        <v>837</v>
      </c>
      <c r="AY689" s="114">
        <v>0</v>
      </c>
      <c r="AZ689" s="165">
        <v>0</v>
      </c>
      <c r="BA689" s="165">
        <v>0</v>
      </c>
      <c r="BB689" s="73"/>
    </row>
    <row r="690" spans="1:54">
      <c r="A690" s="61" t="s">
        <v>1850</v>
      </c>
      <c r="B690" s="33" t="s">
        <v>5304</v>
      </c>
      <c r="C690" s="33" t="s">
        <v>4940</v>
      </c>
      <c r="D690" s="122" t="s">
        <v>1098</v>
      </c>
      <c r="E690" s="33" t="s">
        <v>1458</v>
      </c>
      <c r="F690" s="1" t="s">
        <v>6289</v>
      </c>
      <c r="G690" s="1" t="s">
        <v>1367</v>
      </c>
      <c r="H690" s="1">
        <v>1989</v>
      </c>
      <c r="I690" s="1" t="s">
        <v>7260</v>
      </c>
      <c r="J690" s="1" t="e">
        <v>#VALUE!</v>
      </c>
      <c r="K690" s="1" t="s">
        <v>5935</v>
      </c>
      <c r="L690" s="176">
        <v>0</v>
      </c>
      <c r="M690" s="176">
        <v>0</v>
      </c>
      <c r="N690" s="68">
        <v>0</v>
      </c>
      <c r="O690" s="68">
        <v>0</v>
      </c>
      <c r="P690" s="68">
        <v>0</v>
      </c>
      <c r="Q690" s="77">
        <v>0</v>
      </c>
      <c r="R690" s="77">
        <v>0</v>
      </c>
      <c r="S690" s="77">
        <v>0</v>
      </c>
      <c r="T690" s="77">
        <v>0</v>
      </c>
      <c r="U690" s="77">
        <v>0</v>
      </c>
      <c r="V690" s="77">
        <v>0</v>
      </c>
      <c r="W690" s="77">
        <v>0</v>
      </c>
      <c r="X690" s="77">
        <v>0</v>
      </c>
      <c r="Y690" s="77">
        <v>0</v>
      </c>
      <c r="Z690" s="54">
        <v>0</v>
      </c>
      <c r="AA690" s="54">
        <v>0</v>
      </c>
      <c r="AB690" s="57">
        <v>0</v>
      </c>
      <c r="AC690" s="57">
        <v>0</v>
      </c>
      <c r="AD690" s="57">
        <v>0</v>
      </c>
      <c r="AE690" s="57">
        <v>0</v>
      </c>
      <c r="AF690" s="57">
        <v>0</v>
      </c>
      <c r="AG690" s="57">
        <v>0</v>
      </c>
      <c r="AH690" s="54">
        <v>7.5467316846626609E-2</v>
      </c>
      <c r="AI690" s="54">
        <v>-0.25002500250025717</v>
      </c>
      <c r="AJ690" s="57">
        <v>-0.17455768565363056</v>
      </c>
      <c r="AK690" s="81">
        <v>435</v>
      </c>
      <c r="AL690" s="57">
        <v>-0.17455768565363056</v>
      </c>
      <c r="AM690" s="62">
        <v>435</v>
      </c>
      <c r="AN690" s="62" t="s">
        <v>12734</v>
      </c>
      <c r="AO690" s="56">
        <v>7.7314063767477226</v>
      </c>
      <c r="AP690" s="57">
        <v>-7.9059640624013534</v>
      </c>
      <c r="AQ690" s="81">
        <v>435</v>
      </c>
      <c r="AR690" s="57">
        <v>0</v>
      </c>
      <c r="AS690" s="63">
        <v>-10.548096411672402</v>
      </c>
      <c r="AT690" s="57"/>
      <c r="AU690" s="57">
        <v>0</v>
      </c>
      <c r="AV690" s="63">
        <v>0</v>
      </c>
      <c r="AW690" s="114">
        <v>0</v>
      </c>
      <c r="AX690" s="172">
        <v>837</v>
      </c>
      <c r="AY690" s="114">
        <v>0</v>
      </c>
      <c r="AZ690" s="165">
        <v>0</v>
      </c>
      <c r="BA690" s="165">
        <v>0</v>
      </c>
      <c r="BB690" s="73"/>
    </row>
    <row r="691" spans="1:54">
      <c r="A691" s="48" t="s">
        <v>2746</v>
      </c>
      <c r="B691" s="1" t="s">
        <v>5307</v>
      </c>
      <c r="C691" s="1" t="s">
        <v>5008</v>
      </c>
      <c r="D691" s="122" t="s">
        <v>1034</v>
      </c>
      <c r="E691" s="1" t="s">
        <v>2665</v>
      </c>
      <c r="F691" s="1" t="s">
        <v>2665</v>
      </c>
      <c r="G691" s="1" t="s">
        <v>1367</v>
      </c>
      <c r="H691" s="1">
        <v>4593</v>
      </c>
      <c r="I691" s="1" t="s">
        <v>7755</v>
      </c>
      <c r="J691" s="1" t="e">
        <v>#VALUE!</v>
      </c>
      <c r="K691" s="1" t="s">
        <v>5937</v>
      </c>
      <c r="L691" s="176">
        <v>0</v>
      </c>
      <c r="M691" s="176">
        <v>0</v>
      </c>
      <c r="N691" s="68">
        <v>0</v>
      </c>
      <c r="O691" s="68">
        <v>0</v>
      </c>
      <c r="P691" s="68">
        <v>0</v>
      </c>
      <c r="Q691" s="68">
        <v>0</v>
      </c>
      <c r="R691" s="68">
        <v>0</v>
      </c>
      <c r="S691" s="68">
        <v>0</v>
      </c>
      <c r="T691" s="68">
        <v>0</v>
      </c>
      <c r="U691" s="68">
        <v>0</v>
      </c>
      <c r="V691" s="68">
        <v>0</v>
      </c>
      <c r="W691" s="68">
        <v>0</v>
      </c>
      <c r="X691" s="68">
        <v>0</v>
      </c>
      <c r="Y691" s="68">
        <v>0</v>
      </c>
      <c r="Z691" s="5">
        <v>0</v>
      </c>
      <c r="AA691" s="5">
        <v>0</v>
      </c>
      <c r="AB691" s="7">
        <v>0</v>
      </c>
      <c r="AC691" s="7">
        <v>0</v>
      </c>
      <c r="AD691" s="7">
        <v>0</v>
      </c>
      <c r="AE691" s="7">
        <v>0</v>
      </c>
      <c r="AF691" s="7">
        <v>0</v>
      </c>
      <c r="AG691" s="7">
        <v>0</v>
      </c>
      <c r="AH691" s="5">
        <v>7.5467316846626609E-2</v>
      </c>
      <c r="AI691" s="5">
        <v>-0.25002500250025717</v>
      </c>
      <c r="AJ691" s="7">
        <v>-0.17455768565363056</v>
      </c>
      <c r="AK691" s="84">
        <v>435</v>
      </c>
      <c r="AL691" s="7">
        <v>-0.17455768565363056</v>
      </c>
      <c r="AM691" s="18">
        <v>435</v>
      </c>
      <c r="AN691" s="18" t="s">
        <v>12734</v>
      </c>
      <c r="AO691" s="49">
        <v>7.7314063767477226</v>
      </c>
      <c r="AP691" s="7">
        <v>-7.9059640624013534</v>
      </c>
      <c r="AQ691" s="84">
        <v>435</v>
      </c>
      <c r="AR691" s="15">
        <v>0</v>
      </c>
      <c r="AS691" s="46">
        <v>-10.548096411672402</v>
      </c>
      <c r="AT691" s="20"/>
      <c r="AU691" s="20">
        <v>0</v>
      </c>
      <c r="AV691" s="46">
        <v>0</v>
      </c>
      <c r="AW691" s="114">
        <v>0</v>
      </c>
      <c r="AX691" s="172">
        <v>837</v>
      </c>
      <c r="AY691" s="114">
        <v>0</v>
      </c>
      <c r="AZ691" s="165">
        <v>0</v>
      </c>
      <c r="BA691" s="165">
        <v>0</v>
      </c>
      <c r="BB691" s="73"/>
    </row>
    <row r="692" spans="1:54">
      <c r="A692" s="53" t="s">
        <v>2747</v>
      </c>
      <c r="B692" s="1" t="s">
        <v>4360</v>
      </c>
      <c r="C692" s="1" t="s">
        <v>5308</v>
      </c>
      <c r="D692" s="122" t="s">
        <v>1349</v>
      </c>
      <c r="E692" s="1" t="s">
        <v>2665</v>
      </c>
      <c r="F692" s="1" t="s">
        <v>2665</v>
      </c>
      <c r="G692" s="1" t="s">
        <v>1367</v>
      </c>
      <c r="H692" s="1">
        <v>1116</v>
      </c>
      <c r="I692" s="1" t="s">
        <v>6982</v>
      </c>
      <c r="J692" s="1" t="e">
        <v>#VALUE!</v>
      </c>
      <c r="K692" s="1" t="s">
        <v>5939</v>
      </c>
      <c r="L692" s="176">
        <v>0</v>
      </c>
      <c r="M692" s="176">
        <v>0</v>
      </c>
      <c r="N692" s="68">
        <v>0</v>
      </c>
      <c r="O692" s="68">
        <v>0</v>
      </c>
      <c r="P692" s="68">
        <v>0</v>
      </c>
      <c r="Q692" s="68">
        <v>0</v>
      </c>
      <c r="R692" s="68">
        <v>0</v>
      </c>
      <c r="S692" s="68">
        <v>0</v>
      </c>
      <c r="T692" s="68">
        <v>0</v>
      </c>
      <c r="U692" s="68">
        <v>0</v>
      </c>
      <c r="V692" s="68">
        <v>0</v>
      </c>
      <c r="W692" s="68">
        <v>0</v>
      </c>
      <c r="X692" s="68">
        <v>0</v>
      </c>
      <c r="Y692" s="68">
        <v>0</v>
      </c>
      <c r="Z692" s="5">
        <v>0</v>
      </c>
      <c r="AA692" s="5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">
        <v>7.5467316846626609E-2</v>
      </c>
      <c r="AI692" s="5">
        <v>-0.25002500250025717</v>
      </c>
      <c r="AJ692" s="54">
        <v>-0.17455768565363056</v>
      </c>
      <c r="AK692" s="77">
        <v>435</v>
      </c>
      <c r="AL692" s="54">
        <v>-0.17455768565363056</v>
      </c>
      <c r="AM692" s="59">
        <v>435</v>
      </c>
      <c r="AN692" s="59" t="s">
        <v>12734</v>
      </c>
      <c r="AO692" s="56">
        <v>7.7314063767477226</v>
      </c>
      <c r="AP692" s="57">
        <v>-7.9059640624013534</v>
      </c>
      <c r="AQ692" s="81">
        <v>435</v>
      </c>
      <c r="AR692" s="54">
        <v>0</v>
      </c>
      <c r="AS692" s="60">
        <v>-10.548096411672402</v>
      </c>
      <c r="AT692" s="54"/>
      <c r="AU692" s="54">
        <v>0</v>
      </c>
      <c r="AV692" s="60">
        <v>0</v>
      </c>
      <c r="AW692" s="114">
        <v>0</v>
      </c>
      <c r="AX692" s="172">
        <v>837</v>
      </c>
      <c r="AY692" s="114">
        <v>0</v>
      </c>
      <c r="AZ692" s="165">
        <v>0</v>
      </c>
      <c r="BA692" s="165">
        <v>0</v>
      </c>
      <c r="BB692" s="73"/>
    </row>
    <row r="693" spans="1:54">
      <c r="A693" s="26" t="s">
        <v>1869</v>
      </c>
      <c r="B693" s="1" t="s">
        <v>3981</v>
      </c>
      <c r="C693" s="1" t="s">
        <v>5187</v>
      </c>
      <c r="D693" s="122" t="s">
        <v>932</v>
      </c>
      <c r="E693" s="1" t="s">
        <v>2665</v>
      </c>
      <c r="F693" s="1" t="s">
        <v>2665</v>
      </c>
      <c r="G693" s="1" t="s">
        <v>1367</v>
      </c>
      <c r="H693" s="1">
        <v>1882</v>
      </c>
      <c r="I693" s="1" t="s">
        <v>6518</v>
      </c>
      <c r="J693" s="1" t="e">
        <v>#VALUE!</v>
      </c>
      <c r="K693" s="1" t="s">
        <v>5947</v>
      </c>
      <c r="L693" s="176">
        <v>0</v>
      </c>
      <c r="M693" s="176">
        <v>0</v>
      </c>
      <c r="N693" s="68">
        <v>0</v>
      </c>
      <c r="O693" s="68">
        <v>0</v>
      </c>
      <c r="P693" s="68">
        <v>0</v>
      </c>
      <c r="Q693" s="68">
        <v>0</v>
      </c>
      <c r="R693" s="68">
        <v>0</v>
      </c>
      <c r="S693" s="68">
        <v>0</v>
      </c>
      <c r="T693" s="68">
        <v>0</v>
      </c>
      <c r="U693" s="68">
        <v>0</v>
      </c>
      <c r="V693" s="68">
        <v>0</v>
      </c>
      <c r="W693" s="68">
        <v>0</v>
      </c>
      <c r="X693" s="68">
        <v>0</v>
      </c>
      <c r="Y693" s="68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7.5467316846626609E-2</v>
      </c>
      <c r="AI693" s="5">
        <v>-0.25002500250025717</v>
      </c>
      <c r="AJ693" s="5">
        <v>-0.17455768565363056</v>
      </c>
      <c r="AK693" s="68">
        <v>435</v>
      </c>
      <c r="AL693" s="5">
        <v>-0.17455768565363056</v>
      </c>
      <c r="AM693" s="17">
        <v>435</v>
      </c>
      <c r="AN693" s="17" t="s">
        <v>12734</v>
      </c>
      <c r="AO693" s="49">
        <v>7.7314063767477226</v>
      </c>
      <c r="AP693" s="50">
        <v>-7.9059640624013534</v>
      </c>
      <c r="AQ693" s="109">
        <v>435</v>
      </c>
      <c r="AR693" s="14">
        <v>0</v>
      </c>
      <c r="AS693" s="42">
        <v>-10.548096411672402</v>
      </c>
      <c r="AT693" s="19"/>
      <c r="AU693" s="19">
        <v>0</v>
      </c>
      <c r="AV693" s="42">
        <v>0</v>
      </c>
      <c r="AW693" s="114">
        <v>0</v>
      </c>
      <c r="AX693" s="172">
        <v>837</v>
      </c>
      <c r="AY693" s="114">
        <v>0</v>
      </c>
      <c r="AZ693" s="165">
        <v>0</v>
      </c>
      <c r="BA693" s="165">
        <v>0</v>
      </c>
      <c r="BB693" s="73"/>
    </row>
    <row r="694" spans="1:54">
      <c r="A694" s="26" t="s">
        <v>9120</v>
      </c>
      <c r="B694" s="33" t="s">
        <v>9122</v>
      </c>
      <c r="C694" s="33" t="s">
        <v>9121</v>
      </c>
      <c r="D694" s="122" t="s">
        <v>8380</v>
      </c>
      <c r="E694" s="33" t="s">
        <v>2665</v>
      </c>
      <c r="F694" s="1" t="s">
        <v>2665</v>
      </c>
      <c r="G694" s="1" t="s">
        <v>1367</v>
      </c>
      <c r="H694" s="1">
        <v>15671</v>
      </c>
      <c r="I694" s="1" t="s">
        <v>8381</v>
      </c>
      <c r="J694" s="1" t="e">
        <v>#VALUE!</v>
      </c>
      <c r="K694" s="1" t="s">
        <v>9123</v>
      </c>
      <c r="L694" s="68">
        <v>0</v>
      </c>
      <c r="M694" s="68">
        <v>0</v>
      </c>
      <c r="N694" s="68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  <c r="T694" s="68">
        <v>0</v>
      </c>
      <c r="U694" s="68">
        <v>0</v>
      </c>
      <c r="V694" s="68">
        <v>0</v>
      </c>
      <c r="W694" s="68">
        <v>0</v>
      </c>
      <c r="X694" s="68">
        <v>0</v>
      </c>
      <c r="Y694" s="68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7.5467316846626609E-2</v>
      </c>
      <c r="AI694" s="5">
        <v>-0.25002500250025717</v>
      </c>
      <c r="AJ694" s="5">
        <v>-0.17455768565363056</v>
      </c>
      <c r="AK694" s="68">
        <v>435</v>
      </c>
      <c r="AL694" s="5">
        <v>-0.17455768565363056</v>
      </c>
      <c r="AM694" s="17">
        <v>435</v>
      </c>
      <c r="AN694" s="17" t="s">
        <v>12734</v>
      </c>
      <c r="AO694" s="49">
        <v>7.7314063767477226</v>
      </c>
      <c r="AP694" s="50">
        <v>-7.9059640624013534</v>
      </c>
      <c r="AQ694" s="109">
        <v>435</v>
      </c>
      <c r="AR694" s="14">
        <v>0</v>
      </c>
      <c r="AS694" s="42">
        <v>-10.548096411672402</v>
      </c>
      <c r="AT694" s="19"/>
      <c r="AU694" s="19">
        <v>0</v>
      </c>
      <c r="AV694" s="42">
        <v>0</v>
      </c>
      <c r="AW694" s="114">
        <v>0</v>
      </c>
      <c r="AX694" s="172">
        <v>837</v>
      </c>
      <c r="AY694" s="114">
        <v>0</v>
      </c>
      <c r="AZ694" s="165">
        <v>0</v>
      </c>
      <c r="BA694" s="165">
        <v>0</v>
      </c>
      <c r="BB694" s="73"/>
    </row>
    <row r="695" spans="1:54">
      <c r="A695" s="135" t="s">
        <v>2748</v>
      </c>
      <c r="B695" s="33" t="s">
        <v>5310</v>
      </c>
      <c r="C695" s="33" t="s">
        <v>4213</v>
      </c>
      <c r="D695" s="122" t="s">
        <v>2749</v>
      </c>
      <c r="E695" s="33" t="s">
        <v>2665</v>
      </c>
      <c r="F695" s="115" t="s">
        <v>2665</v>
      </c>
      <c r="G695" s="1" t="s">
        <v>1367</v>
      </c>
      <c r="H695" s="115">
        <v>1035</v>
      </c>
      <c r="I695" s="115" t="s">
        <v>6976</v>
      </c>
      <c r="J695" s="115" t="e">
        <v>#VALUE!</v>
      </c>
      <c r="K695" s="115" t="s">
        <v>5950</v>
      </c>
      <c r="L695" s="178">
        <v>0</v>
      </c>
      <c r="M695" s="178">
        <v>0</v>
      </c>
      <c r="N695" s="116">
        <v>0</v>
      </c>
      <c r="O695" s="116">
        <v>0</v>
      </c>
      <c r="P695" s="116">
        <v>0</v>
      </c>
      <c r="Q695" s="116">
        <v>0</v>
      </c>
      <c r="R695" s="116">
        <v>0</v>
      </c>
      <c r="S695" s="116">
        <v>0</v>
      </c>
      <c r="T695" s="116">
        <v>0</v>
      </c>
      <c r="U695" s="116">
        <v>0</v>
      </c>
      <c r="V695" s="116">
        <v>0</v>
      </c>
      <c r="W695" s="116">
        <v>0</v>
      </c>
      <c r="X695" s="116">
        <v>0</v>
      </c>
      <c r="Y695" s="116">
        <v>0</v>
      </c>
      <c r="Z695" s="117">
        <v>0</v>
      </c>
      <c r="AA695" s="117">
        <v>0</v>
      </c>
      <c r="AB695" s="140">
        <v>0</v>
      </c>
      <c r="AC695" s="140">
        <v>0</v>
      </c>
      <c r="AD695" s="140">
        <v>0</v>
      </c>
      <c r="AE695" s="140">
        <v>0</v>
      </c>
      <c r="AF695" s="140">
        <v>0</v>
      </c>
      <c r="AG695" s="140">
        <v>0</v>
      </c>
      <c r="AH695" s="117">
        <v>7.5467316846626609E-2</v>
      </c>
      <c r="AI695" s="117">
        <v>-0.25002500250025717</v>
      </c>
      <c r="AJ695" s="140">
        <v>-0.17455768565363056</v>
      </c>
      <c r="AK695" s="139">
        <v>435</v>
      </c>
      <c r="AL695" s="140">
        <v>-0.17455768565363056</v>
      </c>
      <c r="AM695" s="142">
        <v>435</v>
      </c>
      <c r="AN695" s="142" t="s">
        <v>12734</v>
      </c>
      <c r="AO695" s="70">
        <v>7.7314063767477226</v>
      </c>
      <c r="AP695" s="148">
        <v>-7.9059640624013534</v>
      </c>
      <c r="AQ695" s="160">
        <v>435</v>
      </c>
      <c r="AR695" s="140">
        <v>0</v>
      </c>
      <c r="AS695" s="146">
        <v>-10.548096411672402</v>
      </c>
      <c r="AT695" s="140"/>
      <c r="AU695" s="140">
        <v>0</v>
      </c>
      <c r="AV695" s="146">
        <v>0</v>
      </c>
      <c r="AW695" s="121">
        <v>0</v>
      </c>
      <c r="AX695" s="173">
        <v>837</v>
      </c>
      <c r="AY695" s="121">
        <v>0</v>
      </c>
      <c r="AZ695" s="166">
        <v>0</v>
      </c>
      <c r="BA695" s="166">
        <v>0</v>
      </c>
      <c r="BB695" s="121"/>
    </row>
    <row r="696" spans="1:54">
      <c r="A696" s="26" t="s">
        <v>1880</v>
      </c>
      <c r="B696" s="1" t="s">
        <v>5312</v>
      </c>
      <c r="C696" s="1" t="s">
        <v>4940</v>
      </c>
      <c r="D696" s="122" t="s">
        <v>1151</v>
      </c>
      <c r="E696" s="1" t="s">
        <v>2665</v>
      </c>
      <c r="F696" s="1" t="s">
        <v>2665</v>
      </c>
      <c r="G696" s="1" t="s">
        <v>1367</v>
      </c>
      <c r="H696" s="1">
        <v>596</v>
      </c>
      <c r="I696" s="1" t="s">
        <v>7706</v>
      </c>
      <c r="J696" s="1" t="e">
        <v>#VALUE!</v>
      </c>
      <c r="K696" s="1" t="s">
        <v>5951</v>
      </c>
      <c r="L696" s="176">
        <v>0</v>
      </c>
      <c r="M696" s="176">
        <v>0</v>
      </c>
      <c r="N696" s="68">
        <v>0</v>
      </c>
      <c r="O696" s="68">
        <v>0</v>
      </c>
      <c r="P696" s="68">
        <v>0</v>
      </c>
      <c r="Q696" s="68">
        <v>0</v>
      </c>
      <c r="R696" s="68">
        <v>0</v>
      </c>
      <c r="S696" s="68">
        <v>0</v>
      </c>
      <c r="T696" s="68">
        <v>0</v>
      </c>
      <c r="U696" s="68">
        <v>0</v>
      </c>
      <c r="V696" s="68">
        <v>0</v>
      </c>
      <c r="W696" s="68">
        <v>0</v>
      </c>
      <c r="X696" s="68">
        <v>0</v>
      </c>
      <c r="Y696" s="68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7.5467316846626609E-2</v>
      </c>
      <c r="AI696" s="5">
        <v>-0.25002500250025717</v>
      </c>
      <c r="AJ696" s="5">
        <v>-0.17455768565363056</v>
      </c>
      <c r="AK696" s="68">
        <v>435</v>
      </c>
      <c r="AL696" s="5">
        <v>-0.17455768565363056</v>
      </c>
      <c r="AM696" s="17">
        <v>435</v>
      </c>
      <c r="AN696" s="17" t="s">
        <v>12734</v>
      </c>
      <c r="AO696" s="49">
        <v>7.7314063767477226</v>
      </c>
      <c r="AP696" s="7">
        <v>-7.9059640624013534</v>
      </c>
      <c r="AQ696" s="84">
        <v>435</v>
      </c>
      <c r="AR696" s="14">
        <v>0</v>
      </c>
      <c r="AS696" s="42">
        <v>-10.548096411672402</v>
      </c>
      <c r="AT696" s="19"/>
      <c r="AU696" s="19">
        <v>0</v>
      </c>
      <c r="AV696" s="42">
        <v>0</v>
      </c>
      <c r="AW696" s="114">
        <v>0</v>
      </c>
      <c r="AX696" s="172">
        <v>837</v>
      </c>
      <c r="AY696" s="114">
        <v>0</v>
      </c>
      <c r="AZ696" s="165">
        <v>0</v>
      </c>
      <c r="BA696" s="165">
        <v>0</v>
      </c>
      <c r="BB696" s="73"/>
    </row>
    <row r="697" spans="1:54">
      <c r="A697" s="26" t="s">
        <v>1885</v>
      </c>
      <c r="B697" s="1" t="s">
        <v>4819</v>
      </c>
      <c r="C697" s="1" t="s">
        <v>4432</v>
      </c>
      <c r="D697" s="122" t="s">
        <v>780</v>
      </c>
      <c r="E697" s="1" t="s">
        <v>2665</v>
      </c>
      <c r="F697" s="1" t="s">
        <v>2665</v>
      </c>
      <c r="G697" s="1" t="s">
        <v>1367</v>
      </c>
      <c r="H697" s="1">
        <v>921</v>
      </c>
      <c r="I697" s="1" t="s">
        <v>6561</v>
      </c>
      <c r="J697" s="1" t="e">
        <v>#VALUE!</v>
      </c>
      <c r="K697" s="1" t="s">
        <v>3333</v>
      </c>
      <c r="L697" s="176">
        <v>0</v>
      </c>
      <c r="M697" s="176">
        <v>0</v>
      </c>
      <c r="N697" s="68">
        <v>0</v>
      </c>
      <c r="O697" s="68">
        <v>0</v>
      </c>
      <c r="P697" s="68">
        <v>0</v>
      </c>
      <c r="Q697" s="68">
        <v>0</v>
      </c>
      <c r="R697" s="68">
        <v>0</v>
      </c>
      <c r="S697" s="68">
        <v>0</v>
      </c>
      <c r="T697" s="68">
        <v>0</v>
      </c>
      <c r="U697" s="68">
        <v>0</v>
      </c>
      <c r="V697" s="68">
        <v>0</v>
      </c>
      <c r="W697" s="68">
        <v>0</v>
      </c>
      <c r="X697" s="68">
        <v>0</v>
      </c>
      <c r="Y697" s="68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7.5467316846626609E-2</v>
      </c>
      <c r="AI697" s="5">
        <v>-0.25002500250025717</v>
      </c>
      <c r="AJ697" s="5">
        <v>-0.17455768565363056</v>
      </c>
      <c r="AK697" s="68">
        <v>435</v>
      </c>
      <c r="AL697" s="5">
        <v>-0.17455768565363056</v>
      </c>
      <c r="AM697" s="17">
        <v>435</v>
      </c>
      <c r="AN697" s="17" t="s">
        <v>12734</v>
      </c>
      <c r="AO697" s="49">
        <v>7.7314063767477226</v>
      </c>
      <c r="AP697" s="50">
        <v>-7.9059640624013534</v>
      </c>
      <c r="AQ697" s="109">
        <v>435</v>
      </c>
      <c r="AR697" s="14">
        <v>0</v>
      </c>
      <c r="AS697" s="42">
        <v>-10.548096411672402</v>
      </c>
      <c r="AT697" s="19"/>
      <c r="AU697" s="19">
        <v>0</v>
      </c>
      <c r="AV697" s="42">
        <v>0</v>
      </c>
      <c r="AW697" s="114">
        <v>0</v>
      </c>
      <c r="AX697" s="172">
        <v>837</v>
      </c>
      <c r="AY697" s="114">
        <v>0</v>
      </c>
      <c r="AZ697" s="165">
        <v>0</v>
      </c>
      <c r="BA697" s="165">
        <v>0</v>
      </c>
      <c r="BB697" s="73"/>
    </row>
    <row r="698" spans="1:54">
      <c r="A698" s="48" t="s">
        <v>1886</v>
      </c>
      <c r="B698" s="33" t="s">
        <v>4820</v>
      </c>
      <c r="C698" s="33" t="s">
        <v>4071</v>
      </c>
      <c r="D698" s="122" t="s">
        <v>903</v>
      </c>
      <c r="E698" s="33" t="s">
        <v>2665</v>
      </c>
      <c r="F698" s="1" t="s">
        <v>2665</v>
      </c>
      <c r="G698" s="1" t="s">
        <v>1367</v>
      </c>
      <c r="H698" s="1">
        <v>4257</v>
      </c>
      <c r="I698" s="1" t="s">
        <v>7644</v>
      </c>
      <c r="J698" s="1" t="e">
        <v>#VALUE!</v>
      </c>
      <c r="K698" s="1" t="s">
        <v>3334</v>
      </c>
      <c r="L698" s="176">
        <v>0</v>
      </c>
      <c r="M698" s="176">
        <v>0</v>
      </c>
      <c r="N698" s="68">
        <v>0</v>
      </c>
      <c r="O698" s="68">
        <v>0</v>
      </c>
      <c r="P698" s="68">
        <v>0</v>
      </c>
      <c r="Q698" s="68">
        <v>0</v>
      </c>
      <c r="R698" s="68">
        <v>0</v>
      </c>
      <c r="S698" s="68">
        <v>0</v>
      </c>
      <c r="T698" s="68">
        <v>0</v>
      </c>
      <c r="U698" s="68">
        <v>0</v>
      </c>
      <c r="V698" s="68">
        <v>0</v>
      </c>
      <c r="W698" s="68">
        <v>0</v>
      </c>
      <c r="X698" s="68">
        <v>0</v>
      </c>
      <c r="Y698" s="68">
        <v>0</v>
      </c>
      <c r="Z698" s="5">
        <v>0</v>
      </c>
      <c r="AA698" s="5">
        <v>0</v>
      </c>
      <c r="AB698" s="7">
        <v>0</v>
      </c>
      <c r="AC698" s="7">
        <v>0</v>
      </c>
      <c r="AD698" s="7">
        <v>0</v>
      </c>
      <c r="AE698" s="7">
        <v>0</v>
      </c>
      <c r="AF698" s="7">
        <v>0</v>
      </c>
      <c r="AG698" s="7">
        <v>0</v>
      </c>
      <c r="AH698" s="5">
        <v>7.5467316846626609E-2</v>
      </c>
      <c r="AI698" s="5">
        <v>-0.25002500250025717</v>
      </c>
      <c r="AJ698" s="7">
        <v>-0.17455768565363056</v>
      </c>
      <c r="AK698" s="84">
        <v>435</v>
      </c>
      <c r="AL698" s="7">
        <v>-0.17455768565363056</v>
      </c>
      <c r="AM698" s="18">
        <v>435</v>
      </c>
      <c r="AN698" s="18" t="s">
        <v>12734</v>
      </c>
      <c r="AO698" s="49">
        <v>7.7314063767477226</v>
      </c>
      <c r="AP698" s="50">
        <v>-7.9059640624013534</v>
      </c>
      <c r="AQ698" s="109">
        <v>435</v>
      </c>
      <c r="AR698" s="15">
        <v>0</v>
      </c>
      <c r="AS698" s="46">
        <v>-10.548096411672402</v>
      </c>
      <c r="AT698" s="20"/>
      <c r="AU698" s="20">
        <v>0</v>
      </c>
      <c r="AV698" s="46">
        <v>0</v>
      </c>
      <c r="AW698" s="114">
        <v>0</v>
      </c>
      <c r="AX698" s="172">
        <v>837</v>
      </c>
      <c r="AY698" s="114">
        <v>0</v>
      </c>
      <c r="AZ698" s="165">
        <v>0</v>
      </c>
      <c r="BA698" s="165">
        <v>0</v>
      </c>
      <c r="BB698" s="73"/>
    </row>
    <row r="699" spans="1:54">
      <c r="A699" s="61" t="s">
        <v>1890</v>
      </c>
      <c r="B699" s="1" t="s">
        <v>5314</v>
      </c>
      <c r="C699" s="1" t="s">
        <v>4247</v>
      </c>
      <c r="D699" s="122" t="s">
        <v>1056</v>
      </c>
      <c r="E699" s="1" t="s">
        <v>2665</v>
      </c>
      <c r="F699" s="1" t="s">
        <v>2665</v>
      </c>
      <c r="G699" s="1" t="s">
        <v>1367</v>
      </c>
      <c r="H699" s="1" t="e">
        <v>#VALUE!</v>
      </c>
      <c r="I699" s="1" t="s">
        <v>1055</v>
      </c>
      <c r="J699" s="1" t="e">
        <v>#VALUE!</v>
      </c>
      <c r="K699" s="1" t="s">
        <v>3337</v>
      </c>
      <c r="L699" s="176">
        <v>0</v>
      </c>
      <c r="M699" s="176">
        <v>0</v>
      </c>
      <c r="N699" s="68">
        <v>0</v>
      </c>
      <c r="O699" s="68">
        <v>0</v>
      </c>
      <c r="P699" s="68">
        <v>0</v>
      </c>
      <c r="Q699" s="77">
        <v>0</v>
      </c>
      <c r="R699" s="77">
        <v>0</v>
      </c>
      <c r="S699" s="77">
        <v>0</v>
      </c>
      <c r="T699" s="77">
        <v>0</v>
      </c>
      <c r="U699" s="77">
        <v>0</v>
      </c>
      <c r="V699" s="77">
        <v>0</v>
      </c>
      <c r="W699" s="77">
        <v>0</v>
      </c>
      <c r="X699" s="77">
        <v>0</v>
      </c>
      <c r="Y699" s="77">
        <v>0</v>
      </c>
      <c r="Z699" s="54">
        <v>0</v>
      </c>
      <c r="AA699" s="54">
        <v>0</v>
      </c>
      <c r="AB699" s="57">
        <v>0</v>
      </c>
      <c r="AC699" s="57">
        <v>0</v>
      </c>
      <c r="AD699" s="57">
        <v>0</v>
      </c>
      <c r="AE699" s="57">
        <v>0</v>
      </c>
      <c r="AF699" s="57">
        <v>0</v>
      </c>
      <c r="AG699" s="57">
        <v>0</v>
      </c>
      <c r="AH699" s="54">
        <v>7.5467316846626609E-2</v>
      </c>
      <c r="AI699" s="54">
        <v>-0.25002500250025717</v>
      </c>
      <c r="AJ699" s="57">
        <v>-0.17455768565363056</v>
      </c>
      <c r="AK699" s="81">
        <v>435</v>
      </c>
      <c r="AL699" s="57">
        <v>-0.17455768565363056</v>
      </c>
      <c r="AM699" s="62">
        <v>435</v>
      </c>
      <c r="AN699" s="62" t="s">
        <v>12734</v>
      </c>
      <c r="AO699" s="56">
        <v>7.7314063767477226</v>
      </c>
      <c r="AP699" s="57">
        <v>-7.9059640624013534</v>
      </c>
      <c r="AQ699" s="81">
        <v>435</v>
      </c>
      <c r="AR699" s="57">
        <v>0</v>
      </c>
      <c r="AS699" s="63">
        <v>-10.548096411672402</v>
      </c>
      <c r="AT699" s="57"/>
      <c r="AU699" s="57">
        <v>0</v>
      </c>
      <c r="AV699" s="63">
        <v>0</v>
      </c>
      <c r="AW699" s="114">
        <v>0</v>
      </c>
      <c r="AX699" s="172">
        <v>837</v>
      </c>
      <c r="AY699" s="114">
        <v>0</v>
      </c>
      <c r="AZ699" s="165">
        <v>0</v>
      </c>
      <c r="BA699" s="165">
        <v>0</v>
      </c>
      <c r="BB699" s="73"/>
    </row>
    <row r="700" spans="1:54">
      <c r="A700" s="53" t="s">
        <v>1891</v>
      </c>
      <c r="B700" s="53" t="s">
        <v>5315</v>
      </c>
      <c r="C700" s="53" t="s">
        <v>5316</v>
      </c>
      <c r="D700" s="122" t="s">
        <v>999</v>
      </c>
      <c r="E700" s="53" t="s">
        <v>2665</v>
      </c>
      <c r="F700" s="1" t="s">
        <v>2665</v>
      </c>
      <c r="G700" s="1" t="s">
        <v>1367</v>
      </c>
      <c r="H700" s="1">
        <v>8586</v>
      </c>
      <c r="I700" s="1" t="s">
        <v>6543</v>
      </c>
      <c r="J700" s="1" t="e">
        <v>#VALUE!</v>
      </c>
      <c r="K700" s="1" t="s">
        <v>5955</v>
      </c>
      <c r="L700" s="176">
        <v>0</v>
      </c>
      <c r="M700" s="176">
        <v>0</v>
      </c>
      <c r="N700" s="68">
        <v>0</v>
      </c>
      <c r="O700" s="68">
        <v>0</v>
      </c>
      <c r="P700" s="68">
        <v>0</v>
      </c>
      <c r="Q700" s="68">
        <v>0</v>
      </c>
      <c r="R700" s="68">
        <v>0</v>
      </c>
      <c r="S700" s="68">
        <v>0</v>
      </c>
      <c r="T700" s="68">
        <v>0</v>
      </c>
      <c r="U700" s="68">
        <v>0</v>
      </c>
      <c r="V700" s="68">
        <v>0</v>
      </c>
      <c r="W700" s="68">
        <v>0</v>
      </c>
      <c r="X700" s="68">
        <v>0</v>
      </c>
      <c r="Y700" s="68">
        <v>0</v>
      </c>
      <c r="Z700" s="5">
        <v>0</v>
      </c>
      <c r="AA700" s="5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">
        <v>7.5467316846626609E-2</v>
      </c>
      <c r="AI700" s="5">
        <v>-0.25002500250025717</v>
      </c>
      <c r="AJ700" s="54">
        <v>-0.17455768565363056</v>
      </c>
      <c r="AK700" s="77">
        <v>435</v>
      </c>
      <c r="AL700" s="54">
        <v>-0.17455768565363056</v>
      </c>
      <c r="AM700" s="59">
        <v>435</v>
      </c>
      <c r="AN700" s="59" t="s">
        <v>12734</v>
      </c>
      <c r="AO700" s="56">
        <v>7.7314063767477226</v>
      </c>
      <c r="AP700" s="57">
        <v>-7.9059640624013534</v>
      </c>
      <c r="AQ700" s="81">
        <v>435</v>
      </c>
      <c r="AR700" s="54">
        <v>0</v>
      </c>
      <c r="AS700" s="60">
        <v>-10.548096411672402</v>
      </c>
      <c r="AT700" s="54"/>
      <c r="AU700" s="54">
        <v>0</v>
      </c>
      <c r="AV700" s="60">
        <v>0</v>
      </c>
      <c r="AW700" s="114">
        <v>0</v>
      </c>
      <c r="AX700" s="172">
        <v>837</v>
      </c>
      <c r="AY700" s="114">
        <v>0</v>
      </c>
      <c r="AZ700" s="165">
        <v>0</v>
      </c>
      <c r="BA700" s="165">
        <v>0</v>
      </c>
      <c r="BB700" s="73"/>
    </row>
    <row r="701" spans="1:54">
      <c r="A701" s="26" t="s">
        <v>1898</v>
      </c>
      <c r="B701" s="33" t="s">
        <v>5317</v>
      </c>
      <c r="C701" s="33" t="s">
        <v>5318</v>
      </c>
      <c r="D701" s="122" t="s">
        <v>1043</v>
      </c>
      <c r="E701" s="33" t="s">
        <v>2665</v>
      </c>
      <c r="F701" s="1" t="s">
        <v>2665</v>
      </c>
      <c r="G701" s="1" t="s">
        <v>1367</v>
      </c>
      <c r="H701" s="1">
        <v>10232</v>
      </c>
      <c r="I701" s="1" t="s">
        <v>6609</v>
      </c>
      <c r="J701" s="1" t="e">
        <v>#VALUE!</v>
      </c>
      <c r="K701" s="1" t="s">
        <v>5956</v>
      </c>
      <c r="L701" s="176">
        <v>0</v>
      </c>
      <c r="M701" s="176">
        <v>0</v>
      </c>
      <c r="N701" s="68">
        <v>0</v>
      </c>
      <c r="O701" s="68">
        <v>0</v>
      </c>
      <c r="P701" s="68">
        <v>0</v>
      </c>
      <c r="Q701" s="68">
        <v>0</v>
      </c>
      <c r="R701" s="68">
        <v>0</v>
      </c>
      <c r="S701" s="68">
        <v>0</v>
      </c>
      <c r="T701" s="68">
        <v>0</v>
      </c>
      <c r="U701" s="68">
        <v>0</v>
      </c>
      <c r="V701" s="68">
        <v>0</v>
      </c>
      <c r="W701" s="68">
        <v>0</v>
      </c>
      <c r="X701" s="68">
        <v>0</v>
      </c>
      <c r="Y701" s="68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7.5467316846626609E-2</v>
      </c>
      <c r="AI701" s="5">
        <v>-0.25002500250025717</v>
      </c>
      <c r="AJ701" s="5">
        <v>-0.17455768565363056</v>
      </c>
      <c r="AK701" s="68">
        <v>435</v>
      </c>
      <c r="AL701" s="5">
        <v>-0.17455768565363056</v>
      </c>
      <c r="AM701" s="17">
        <v>435</v>
      </c>
      <c r="AN701" s="17" t="s">
        <v>12734</v>
      </c>
      <c r="AO701" s="49">
        <v>7.7314063767477226</v>
      </c>
      <c r="AP701" s="50">
        <v>-7.9059640624013534</v>
      </c>
      <c r="AQ701" s="109">
        <v>435</v>
      </c>
      <c r="AR701" s="14">
        <v>0</v>
      </c>
      <c r="AS701" s="42">
        <v>-10.548096411672402</v>
      </c>
      <c r="AT701" s="19"/>
      <c r="AU701" s="19">
        <v>0</v>
      </c>
      <c r="AV701" s="42">
        <v>0</v>
      </c>
      <c r="AW701" s="114">
        <v>0</v>
      </c>
      <c r="AX701" s="172">
        <v>837</v>
      </c>
      <c r="AY701" s="114">
        <v>0</v>
      </c>
      <c r="AZ701" s="165">
        <v>0</v>
      </c>
      <c r="BA701" s="165">
        <v>0</v>
      </c>
      <c r="BB701" s="73"/>
    </row>
    <row r="702" spans="1:54">
      <c r="A702" s="48" t="s">
        <v>1904</v>
      </c>
      <c r="B702" s="33" t="s">
        <v>5319</v>
      </c>
      <c r="C702" s="33" t="s">
        <v>4015</v>
      </c>
      <c r="D702" s="122" t="s">
        <v>1044</v>
      </c>
      <c r="E702" s="33" t="s">
        <v>2665</v>
      </c>
      <c r="F702" s="1" t="s">
        <v>2665</v>
      </c>
      <c r="G702" s="1" t="s">
        <v>1367</v>
      </c>
      <c r="H702" s="1">
        <v>1158</v>
      </c>
      <c r="I702" s="1" t="s">
        <v>7379</v>
      </c>
      <c r="J702" s="1" t="e">
        <v>#VALUE!</v>
      </c>
      <c r="K702" s="1" t="s">
        <v>5960</v>
      </c>
      <c r="L702" s="176">
        <v>0</v>
      </c>
      <c r="M702" s="176">
        <v>0</v>
      </c>
      <c r="N702" s="68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68">
        <v>0</v>
      </c>
      <c r="Y702" s="68">
        <v>0</v>
      </c>
      <c r="Z702" s="5">
        <v>0</v>
      </c>
      <c r="AA702" s="5">
        <v>0</v>
      </c>
      <c r="AB702" s="29">
        <v>0</v>
      </c>
      <c r="AC702" s="29">
        <v>0</v>
      </c>
      <c r="AD702" s="29">
        <v>0</v>
      </c>
      <c r="AE702" s="29">
        <v>0</v>
      </c>
      <c r="AF702" s="29">
        <v>0</v>
      </c>
      <c r="AG702" s="29">
        <v>0</v>
      </c>
      <c r="AH702" s="5">
        <v>7.5467316846626609E-2</v>
      </c>
      <c r="AI702" s="5">
        <v>-0.25002500250025717</v>
      </c>
      <c r="AJ702" s="29">
        <v>-0.17455768565363056</v>
      </c>
      <c r="AK702" s="101">
        <v>435</v>
      </c>
      <c r="AL702" s="29">
        <v>-0.17455768565363056</v>
      </c>
      <c r="AM702" s="30">
        <v>435</v>
      </c>
      <c r="AN702" s="30" t="s">
        <v>12734</v>
      </c>
      <c r="AO702" s="69">
        <v>7.7314063767477226</v>
      </c>
      <c r="AP702" s="90">
        <v>-7.9059640624013534</v>
      </c>
      <c r="AQ702" s="108">
        <v>435</v>
      </c>
      <c r="AR702" s="29">
        <v>0</v>
      </c>
      <c r="AS702" s="47">
        <v>-10.548096411672402</v>
      </c>
      <c r="AT702" s="29"/>
      <c r="AU702" s="29">
        <v>0</v>
      </c>
      <c r="AV702" s="47">
        <v>0</v>
      </c>
      <c r="AW702" s="114">
        <v>0</v>
      </c>
      <c r="AX702" s="172">
        <v>837</v>
      </c>
      <c r="AY702" s="114">
        <v>0</v>
      </c>
      <c r="AZ702" s="165">
        <v>0</v>
      </c>
      <c r="BA702" s="165">
        <v>0</v>
      </c>
      <c r="BB702" s="73"/>
    </row>
    <row r="703" spans="1:54">
      <c r="A703" s="26" t="s">
        <v>1914</v>
      </c>
      <c r="B703" s="33" t="s">
        <v>5320</v>
      </c>
      <c r="C703" s="33" t="s">
        <v>4155</v>
      </c>
      <c r="D703" s="122" t="s">
        <v>690</v>
      </c>
      <c r="E703" s="33" t="s">
        <v>2665</v>
      </c>
      <c r="F703" s="1" t="s">
        <v>2665</v>
      </c>
      <c r="G703" s="1" t="s">
        <v>1367</v>
      </c>
      <c r="H703" s="1">
        <v>7355</v>
      </c>
      <c r="I703" s="1" t="s">
        <v>6919</v>
      </c>
      <c r="J703" s="1" t="e">
        <v>#VALUE!</v>
      </c>
      <c r="K703" s="1" t="s">
        <v>3354</v>
      </c>
      <c r="L703" s="176">
        <v>0</v>
      </c>
      <c r="M703" s="176">
        <v>0</v>
      </c>
      <c r="N703" s="68">
        <v>0</v>
      </c>
      <c r="O703" s="68">
        <v>0</v>
      </c>
      <c r="P703" s="68">
        <v>0</v>
      </c>
      <c r="Q703" s="68">
        <v>0</v>
      </c>
      <c r="R703" s="68">
        <v>0</v>
      </c>
      <c r="S703" s="68">
        <v>0</v>
      </c>
      <c r="T703" s="68">
        <v>0</v>
      </c>
      <c r="U703" s="68">
        <v>0</v>
      </c>
      <c r="V703" s="68">
        <v>0</v>
      </c>
      <c r="W703" s="68">
        <v>0</v>
      </c>
      <c r="X703" s="68">
        <v>0</v>
      </c>
      <c r="Y703" s="68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7.5467316846626609E-2</v>
      </c>
      <c r="AI703" s="5">
        <v>-0.25002500250025717</v>
      </c>
      <c r="AJ703" s="5">
        <v>-0.17455768565363056</v>
      </c>
      <c r="AK703" s="68">
        <v>435</v>
      </c>
      <c r="AL703" s="5">
        <v>-0.17455768565363056</v>
      </c>
      <c r="AM703" s="17">
        <v>435</v>
      </c>
      <c r="AN703" s="17" t="s">
        <v>12734</v>
      </c>
      <c r="AO703" s="49">
        <v>7.7314063767477226</v>
      </c>
      <c r="AP703" s="7">
        <v>-7.9059640624013534</v>
      </c>
      <c r="AQ703" s="84">
        <v>435</v>
      </c>
      <c r="AR703" s="14">
        <v>0</v>
      </c>
      <c r="AS703" s="42">
        <v>-10.548096411672402</v>
      </c>
      <c r="AT703" s="19"/>
      <c r="AU703" s="19">
        <v>0</v>
      </c>
      <c r="AV703" s="42">
        <v>0</v>
      </c>
      <c r="AW703" s="114">
        <v>0</v>
      </c>
      <c r="AX703" s="172">
        <v>837</v>
      </c>
      <c r="AY703" s="114">
        <v>0</v>
      </c>
      <c r="AZ703" s="165">
        <v>0</v>
      </c>
      <c r="BA703" s="165">
        <v>0</v>
      </c>
      <c r="BB703" s="73"/>
    </row>
    <row r="704" spans="1:54">
      <c r="A704" s="135" t="s">
        <v>1917</v>
      </c>
      <c r="B704" s="33" t="s">
        <v>5321</v>
      </c>
      <c r="C704" s="33" t="s">
        <v>4752</v>
      </c>
      <c r="D704" s="122" t="s">
        <v>899</v>
      </c>
      <c r="E704" s="33" t="s">
        <v>2665</v>
      </c>
      <c r="F704" s="115" t="s">
        <v>2665</v>
      </c>
      <c r="G704" s="1" t="s">
        <v>1367</v>
      </c>
      <c r="H704" s="115">
        <v>10326</v>
      </c>
      <c r="I704" s="115" t="s">
        <v>7546</v>
      </c>
      <c r="J704" s="115" t="e">
        <v>#VALUE!</v>
      </c>
      <c r="K704" s="115" t="s">
        <v>3357</v>
      </c>
      <c r="L704" s="178">
        <v>0</v>
      </c>
      <c r="M704" s="178">
        <v>0</v>
      </c>
      <c r="N704" s="116">
        <v>0</v>
      </c>
      <c r="O704" s="116">
        <v>0</v>
      </c>
      <c r="P704" s="116">
        <v>0</v>
      </c>
      <c r="Q704" s="116">
        <v>0</v>
      </c>
      <c r="R704" s="116">
        <v>0</v>
      </c>
      <c r="S704" s="116">
        <v>0</v>
      </c>
      <c r="T704" s="116">
        <v>0</v>
      </c>
      <c r="U704" s="116">
        <v>0</v>
      </c>
      <c r="V704" s="116">
        <v>0</v>
      </c>
      <c r="W704" s="116">
        <v>0</v>
      </c>
      <c r="X704" s="116">
        <v>0</v>
      </c>
      <c r="Y704" s="116">
        <v>0</v>
      </c>
      <c r="Z704" s="117">
        <v>0</v>
      </c>
      <c r="AA704" s="117">
        <v>0</v>
      </c>
      <c r="AB704" s="140">
        <v>0</v>
      </c>
      <c r="AC704" s="140">
        <v>0</v>
      </c>
      <c r="AD704" s="140">
        <v>0</v>
      </c>
      <c r="AE704" s="140">
        <v>0</v>
      </c>
      <c r="AF704" s="140">
        <v>0</v>
      </c>
      <c r="AG704" s="140">
        <v>0</v>
      </c>
      <c r="AH704" s="117">
        <v>7.5467316846626609E-2</v>
      </c>
      <c r="AI704" s="117">
        <v>-0.25002500250025717</v>
      </c>
      <c r="AJ704" s="140">
        <v>-0.17455768565363056</v>
      </c>
      <c r="AK704" s="139">
        <v>435</v>
      </c>
      <c r="AL704" s="140">
        <v>-0.17455768565363056</v>
      </c>
      <c r="AM704" s="142">
        <v>435</v>
      </c>
      <c r="AN704" s="142" t="s">
        <v>12734</v>
      </c>
      <c r="AO704" s="70">
        <v>7.7314063767477226</v>
      </c>
      <c r="AP704" s="148">
        <v>-7.9059640624013534</v>
      </c>
      <c r="AQ704" s="160">
        <v>435</v>
      </c>
      <c r="AR704" s="140">
        <v>0</v>
      </c>
      <c r="AS704" s="146">
        <v>-10.548096411672402</v>
      </c>
      <c r="AT704" s="140"/>
      <c r="AU704" s="140">
        <v>0</v>
      </c>
      <c r="AV704" s="146">
        <v>0</v>
      </c>
      <c r="AW704" s="121">
        <v>0</v>
      </c>
      <c r="AX704" s="173">
        <v>837</v>
      </c>
      <c r="AY704" s="121">
        <v>0</v>
      </c>
      <c r="AZ704" s="166">
        <v>0</v>
      </c>
      <c r="BA704" s="166">
        <v>0</v>
      </c>
      <c r="BB704" s="121"/>
    </row>
    <row r="705" spans="1:54">
      <c r="A705" s="48" t="s">
        <v>2757</v>
      </c>
      <c r="B705" s="1" t="s">
        <v>5322</v>
      </c>
      <c r="C705" s="1" t="s">
        <v>4568</v>
      </c>
      <c r="D705" s="122" t="s">
        <v>2758</v>
      </c>
      <c r="E705" s="1" t="s">
        <v>2665</v>
      </c>
      <c r="F705" s="1" t="s">
        <v>2665</v>
      </c>
      <c r="G705" s="1" t="s">
        <v>1367</v>
      </c>
      <c r="H705" s="1">
        <v>8645</v>
      </c>
      <c r="I705" s="1" t="s">
        <v>7445</v>
      </c>
      <c r="J705" s="1" t="e">
        <v>#VALUE!</v>
      </c>
      <c r="K705" s="1" t="s">
        <v>5968</v>
      </c>
      <c r="L705" s="176">
        <v>0</v>
      </c>
      <c r="M705" s="176">
        <v>0</v>
      </c>
      <c r="N705" s="68">
        <v>0</v>
      </c>
      <c r="O705" s="68">
        <v>0</v>
      </c>
      <c r="P705" s="68">
        <v>0</v>
      </c>
      <c r="Q705" s="68">
        <v>0</v>
      </c>
      <c r="R705" s="68">
        <v>0</v>
      </c>
      <c r="S705" s="68">
        <v>0</v>
      </c>
      <c r="T705" s="68">
        <v>0</v>
      </c>
      <c r="U705" s="68">
        <v>0</v>
      </c>
      <c r="V705" s="68">
        <v>0</v>
      </c>
      <c r="W705" s="68">
        <v>0</v>
      </c>
      <c r="X705" s="68">
        <v>0</v>
      </c>
      <c r="Y705" s="68">
        <v>0</v>
      </c>
      <c r="Z705" s="5">
        <v>0</v>
      </c>
      <c r="AA705" s="5">
        <v>0</v>
      </c>
      <c r="AB705" s="7">
        <v>0</v>
      </c>
      <c r="AC705" s="7">
        <v>0</v>
      </c>
      <c r="AD705" s="7">
        <v>0</v>
      </c>
      <c r="AE705" s="7">
        <v>0</v>
      </c>
      <c r="AF705" s="7">
        <v>0</v>
      </c>
      <c r="AG705" s="7">
        <v>0</v>
      </c>
      <c r="AH705" s="5">
        <v>7.5467316846626609E-2</v>
      </c>
      <c r="AI705" s="5">
        <v>-0.25002500250025717</v>
      </c>
      <c r="AJ705" s="7">
        <v>-0.17455768565363056</v>
      </c>
      <c r="AK705" s="84">
        <v>435</v>
      </c>
      <c r="AL705" s="7">
        <v>-0.17455768565363056</v>
      </c>
      <c r="AM705" s="18">
        <v>435</v>
      </c>
      <c r="AN705" s="18" t="s">
        <v>12734</v>
      </c>
      <c r="AO705" s="49">
        <v>7.7314063767477226</v>
      </c>
      <c r="AP705" s="7">
        <v>-7.9059640624013534</v>
      </c>
      <c r="AQ705" s="84">
        <v>435</v>
      </c>
      <c r="AR705" s="15">
        <v>0</v>
      </c>
      <c r="AS705" s="46">
        <v>-10.548096411672402</v>
      </c>
      <c r="AT705" s="20"/>
      <c r="AU705" s="20">
        <v>0</v>
      </c>
      <c r="AV705" s="46">
        <v>0</v>
      </c>
      <c r="AW705" s="114">
        <v>0</v>
      </c>
      <c r="AX705" s="172">
        <v>837</v>
      </c>
      <c r="AY705" s="114">
        <v>0</v>
      </c>
      <c r="AZ705" s="165">
        <v>0</v>
      </c>
      <c r="BA705" s="165">
        <v>0</v>
      </c>
      <c r="BB705" s="73"/>
    </row>
    <row r="706" spans="1:54">
      <c r="A706" s="26" t="s">
        <v>1928</v>
      </c>
      <c r="B706" s="33" t="s">
        <v>4273</v>
      </c>
      <c r="C706" s="33" t="s">
        <v>4008</v>
      </c>
      <c r="D706" s="122" t="s">
        <v>727</v>
      </c>
      <c r="E706" s="33" t="s">
        <v>2665</v>
      </c>
      <c r="F706" s="1" t="s">
        <v>2665</v>
      </c>
      <c r="G706" s="1" t="s">
        <v>1367</v>
      </c>
      <c r="H706" s="1">
        <v>4567</v>
      </c>
      <c r="I706" s="1" t="s">
        <v>6778</v>
      </c>
      <c r="J706" s="1" t="e">
        <v>#VALUE!</v>
      </c>
      <c r="K706" s="1" t="s">
        <v>3367</v>
      </c>
      <c r="L706" s="176">
        <v>0</v>
      </c>
      <c r="M706" s="176">
        <v>0</v>
      </c>
      <c r="N706" s="68">
        <v>0</v>
      </c>
      <c r="O706" s="68">
        <v>0</v>
      </c>
      <c r="P706" s="68">
        <v>0</v>
      </c>
      <c r="Q706" s="68">
        <v>0</v>
      </c>
      <c r="R706" s="68">
        <v>0</v>
      </c>
      <c r="S706" s="68">
        <v>0</v>
      </c>
      <c r="T706" s="68">
        <v>0</v>
      </c>
      <c r="U706" s="68">
        <v>0</v>
      </c>
      <c r="V706" s="68">
        <v>0</v>
      </c>
      <c r="W706" s="68">
        <v>0</v>
      </c>
      <c r="X706" s="68">
        <v>0</v>
      </c>
      <c r="Y706" s="68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7.5467316846626609E-2</v>
      </c>
      <c r="AI706" s="5">
        <v>-0.25002500250025717</v>
      </c>
      <c r="AJ706" s="5">
        <v>-0.17455768565363056</v>
      </c>
      <c r="AK706" s="68">
        <v>435</v>
      </c>
      <c r="AL706" s="5">
        <v>-0.17455768565363056</v>
      </c>
      <c r="AM706" s="17">
        <v>435</v>
      </c>
      <c r="AN706" s="17" t="s">
        <v>12734</v>
      </c>
      <c r="AO706" s="49">
        <v>7.7314063767477226</v>
      </c>
      <c r="AP706" s="7">
        <v>-7.9059640624013534</v>
      </c>
      <c r="AQ706" s="84">
        <v>435</v>
      </c>
      <c r="AR706" s="14">
        <v>0</v>
      </c>
      <c r="AS706" s="42">
        <v>-10.548096411672402</v>
      </c>
      <c r="AT706" s="19"/>
      <c r="AU706" s="19">
        <v>0</v>
      </c>
      <c r="AV706" s="42">
        <v>0</v>
      </c>
      <c r="AW706" s="114">
        <v>0</v>
      </c>
      <c r="AX706" s="172">
        <v>837</v>
      </c>
      <c r="AY706" s="114">
        <v>0</v>
      </c>
      <c r="AZ706" s="165">
        <v>0</v>
      </c>
      <c r="BA706" s="165">
        <v>0</v>
      </c>
      <c r="BB706" s="73"/>
    </row>
    <row r="707" spans="1:54">
      <c r="A707" s="26" t="s">
        <v>2761</v>
      </c>
      <c r="B707" s="1" t="s">
        <v>4389</v>
      </c>
      <c r="C707" s="1" t="s">
        <v>4358</v>
      </c>
      <c r="D707" s="122" t="s">
        <v>1336</v>
      </c>
      <c r="E707" s="1" t="s">
        <v>2665</v>
      </c>
      <c r="F707" s="1" t="s">
        <v>2665</v>
      </c>
      <c r="G707" s="1" t="s">
        <v>1367</v>
      </c>
      <c r="H707" s="1">
        <v>10466</v>
      </c>
      <c r="I707" s="1" t="s">
        <v>6478</v>
      </c>
      <c r="J707" s="1" t="e">
        <v>#VALUE!</v>
      </c>
      <c r="K707" s="1" t="s">
        <v>3375</v>
      </c>
      <c r="L707" s="176">
        <v>0</v>
      </c>
      <c r="M707" s="176">
        <v>0</v>
      </c>
      <c r="N707" s="68">
        <v>0</v>
      </c>
      <c r="O707" s="68">
        <v>0</v>
      </c>
      <c r="P707" s="68">
        <v>0</v>
      </c>
      <c r="Q707" s="68">
        <v>0</v>
      </c>
      <c r="R707" s="68">
        <v>0</v>
      </c>
      <c r="S707" s="68">
        <v>0</v>
      </c>
      <c r="T707" s="68">
        <v>0</v>
      </c>
      <c r="U707" s="68">
        <v>0</v>
      </c>
      <c r="V707" s="68">
        <v>0</v>
      </c>
      <c r="W707" s="68">
        <v>0</v>
      </c>
      <c r="X707" s="68">
        <v>0</v>
      </c>
      <c r="Y707" s="68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7.5467316846626609E-2</v>
      </c>
      <c r="AI707" s="5">
        <v>-0.25002500250025717</v>
      </c>
      <c r="AJ707" s="5">
        <v>-0.17455768565363056</v>
      </c>
      <c r="AK707" s="68">
        <v>435</v>
      </c>
      <c r="AL707" s="5">
        <v>-0.17455768565363056</v>
      </c>
      <c r="AM707" s="17">
        <v>435</v>
      </c>
      <c r="AN707" s="17" t="s">
        <v>12734</v>
      </c>
      <c r="AO707" s="49">
        <v>7.7314063767477226</v>
      </c>
      <c r="AP707" s="50">
        <v>-7.9059640624013534</v>
      </c>
      <c r="AQ707" s="109">
        <v>435</v>
      </c>
      <c r="AR707" s="14">
        <v>0</v>
      </c>
      <c r="AS707" s="42">
        <v>-10.548096411672402</v>
      </c>
      <c r="AT707" s="19"/>
      <c r="AU707" s="19">
        <v>0</v>
      </c>
      <c r="AV707" s="42">
        <v>0</v>
      </c>
      <c r="AW707" s="114">
        <v>0</v>
      </c>
      <c r="AX707" s="172">
        <v>837</v>
      </c>
      <c r="AY707" s="114">
        <v>0</v>
      </c>
      <c r="AZ707" s="165">
        <v>0</v>
      </c>
      <c r="BA707" s="165">
        <v>0</v>
      </c>
      <c r="BB707" s="73"/>
    </row>
    <row r="708" spans="1:54">
      <c r="A708" s="53" t="s">
        <v>1941</v>
      </c>
      <c r="B708" s="33" t="s">
        <v>5326</v>
      </c>
      <c r="C708" s="33" t="s">
        <v>4461</v>
      </c>
      <c r="D708" s="122" t="s">
        <v>1160</v>
      </c>
      <c r="E708" s="33" t="s">
        <v>2665</v>
      </c>
      <c r="F708" s="1" t="s">
        <v>2665</v>
      </c>
      <c r="G708" s="1" t="s">
        <v>1367</v>
      </c>
      <c r="H708" s="1">
        <v>5879</v>
      </c>
      <c r="I708" s="1" t="s">
        <v>6684</v>
      </c>
      <c r="J708" s="1" t="e">
        <v>#VALUE!</v>
      </c>
      <c r="K708" s="1" t="s">
        <v>5986</v>
      </c>
      <c r="L708" s="176">
        <v>0</v>
      </c>
      <c r="M708" s="176">
        <v>0</v>
      </c>
      <c r="N708" s="68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  <c r="T708" s="68">
        <v>0</v>
      </c>
      <c r="U708" s="68">
        <v>0</v>
      </c>
      <c r="V708" s="68">
        <v>0</v>
      </c>
      <c r="W708" s="68">
        <v>0</v>
      </c>
      <c r="X708" s="68">
        <v>0</v>
      </c>
      <c r="Y708" s="68">
        <v>0</v>
      </c>
      <c r="Z708" s="5">
        <v>0</v>
      </c>
      <c r="AA708" s="5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">
        <v>7.5467316846626609E-2</v>
      </c>
      <c r="AI708" s="5">
        <v>-0.25002500250025717</v>
      </c>
      <c r="AJ708" s="54">
        <v>-0.17455768565363056</v>
      </c>
      <c r="AK708" s="77">
        <v>435</v>
      </c>
      <c r="AL708" s="54">
        <v>-0.17455768565363056</v>
      </c>
      <c r="AM708" s="59">
        <v>435</v>
      </c>
      <c r="AN708" s="59" t="s">
        <v>12734</v>
      </c>
      <c r="AO708" s="56">
        <v>7.7314063767477226</v>
      </c>
      <c r="AP708" s="58">
        <v>-7.9059640624013534</v>
      </c>
      <c r="AQ708" s="110">
        <v>435</v>
      </c>
      <c r="AR708" s="54">
        <v>0</v>
      </c>
      <c r="AS708" s="60">
        <v>-10.548096411672402</v>
      </c>
      <c r="AT708" s="54"/>
      <c r="AU708" s="54">
        <v>0</v>
      </c>
      <c r="AV708" s="60">
        <v>0</v>
      </c>
      <c r="AW708" s="114">
        <v>0</v>
      </c>
      <c r="AX708" s="172">
        <v>837</v>
      </c>
      <c r="AY708" s="114">
        <v>0</v>
      </c>
      <c r="AZ708" s="165">
        <v>0</v>
      </c>
      <c r="BA708" s="165">
        <v>0</v>
      </c>
      <c r="BB708" s="73"/>
    </row>
    <row r="709" spans="1:54">
      <c r="A709" s="26" t="s">
        <v>1955</v>
      </c>
      <c r="B709" s="33" t="s">
        <v>5328</v>
      </c>
      <c r="C709" s="33" t="s">
        <v>4008</v>
      </c>
      <c r="D709" s="122" t="s">
        <v>1188</v>
      </c>
      <c r="E709" s="33" t="s">
        <v>2665</v>
      </c>
      <c r="F709" s="1" t="s">
        <v>2665</v>
      </c>
      <c r="G709" s="1" t="s">
        <v>1367</v>
      </c>
      <c r="H709" s="1">
        <v>3638</v>
      </c>
      <c r="I709" s="1" t="s">
        <v>6553</v>
      </c>
      <c r="J709" s="1" t="e">
        <v>#VALUE!</v>
      </c>
      <c r="K709" s="1" t="s">
        <v>5993</v>
      </c>
      <c r="L709" s="176">
        <v>0</v>
      </c>
      <c r="M709" s="176">
        <v>0</v>
      </c>
      <c r="N709" s="68">
        <v>0</v>
      </c>
      <c r="O709" s="68">
        <v>0</v>
      </c>
      <c r="P709" s="68">
        <v>0</v>
      </c>
      <c r="Q709" s="68">
        <v>0</v>
      </c>
      <c r="R709" s="68">
        <v>0</v>
      </c>
      <c r="S709" s="68">
        <v>0</v>
      </c>
      <c r="T709" s="68">
        <v>0</v>
      </c>
      <c r="U709" s="68">
        <v>0</v>
      </c>
      <c r="V709" s="68">
        <v>0</v>
      </c>
      <c r="W709" s="68">
        <v>0</v>
      </c>
      <c r="X709" s="68">
        <v>0</v>
      </c>
      <c r="Y709" s="68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7.5467316846626609E-2</v>
      </c>
      <c r="AI709" s="5">
        <v>-0.25002500250025717</v>
      </c>
      <c r="AJ709" s="5">
        <v>-0.17455768565363056</v>
      </c>
      <c r="AK709" s="68">
        <v>435</v>
      </c>
      <c r="AL709" s="5">
        <v>-0.17455768565363056</v>
      </c>
      <c r="AM709" s="17">
        <v>435</v>
      </c>
      <c r="AN709" s="17" t="s">
        <v>12734</v>
      </c>
      <c r="AO709" s="49">
        <v>7.7314063767477226</v>
      </c>
      <c r="AP709" s="50">
        <v>-7.9059640624013534</v>
      </c>
      <c r="AQ709" s="109">
        <v>435</v>
      </c>
      <c r="AR709" s="14">
        <v>0</v>
      </c>
      <c r="AS709" s="42">
        <v>-10.548096411672402</v>
      </c>
      <c r="AT709" s="19"/>
      <c r="AU709" s="19">
        <v>0</v>
      </c>
      <c r="AV709" s="42">
        <v>0</v>
      </c>
      <c r="AW709" s="114">
        <v>0</v>
      </c>
      <c r="AX709" s="172">
        <v>837</v>
      </c>
      <c r="AY709" s="114">
        <v>0</v>
      </c>
      <c r="AZ709" s="165">
        <v>0</v>
      </c>
      <c r="BA709" s="165">
        <v>0</v>
      </c>
      <c r="BB709" s="73"/>
    </row>
    <row r="710" spans="1:54">
      <c r="A710" s="74" t="s">
        <v>1959</v>
      </c>
      <c r="B710" s="33" t="s">
        <v>5330</v>
      </c>
      <c r="C710" s="33" t="s">
        <v>3984</v>
      </c>
      <c r="D710" s="122" t="s">
        <v>961</v>
      </c>
      <c r="E710" s="33" t="s">
        <v>1428</v>
      </c>
      <c r="F710" s="1" t="s">
        <v>6289</v>
      </c>
      <c r="G710" s="1" t="s">
        <v>1367</v>
      </c>
      <c r="H710" s="1">
        <v>9877</v>
      </c>
      <c r="I710" s="1" t="s">
        <v>7101</v>
      </c>
      <c r="J710" s="1" t="e">
        <v>#VALUE!</v>
      </c>
      <c r="K710" s="1" t="s">
        <v>3400</v>
      </c>
      <c r="L710" s="176">
        <v>0</v>
      </c>
      <c r="M710" s="176">
        <v>0</v>
      </c>
      <c r="N710" s="68">
        <v>0</v>
      </c>
      <c r="O710" s="68">
        <v>0</v>
      </c>
      <c r="P710" s="68">
        <v>0</v>
      </c>
      <c r="Q710" s="68">
        <v>0</v>
      </c>
      <c r="R710" s="68">
        <v>0</v>
      </c>
      <c r="S710" s="68">
        <v>0</v>
      </c>
      <c r="T710" s="68">
        <v>0</v>
      </c>
      <c r="U710" s="68">
        <v>0</v>
      </c>
      <c r="V710" s="68">
        <v>0</v>
      </c>
      <c r="W710" s="68">
        <v>0</v>
      </c>
      <c r="X710" s="68">
        <v>0</v>
      </c>
      <c r="Y710" s="68">
        <v>0</v>
      </c>
      <c r="Z710" s="5">
        <v>0</v>
      </c>
      <c r="AA710" s="5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5">
        <v>7.5467316846626609E-2</v>
      </c>
      <c r="AI710" s="5">
        <v>-0.25002500250025717</v>
      </c>
      <c r="AJ710" s="36">
        <v>-0.17455768565363056</v>
      </c>
      <c r="AK710" s="107">
        <v>435</v>
      </c>
      <c r="AL710" s="36">
        <v>-0.17455768565363056</v>
      </c>
      <c r="AM710" s="37">
        <v>435</v>
      </c>
      <c r="AN710" s="37" t="s">
        <v>12734</v>
      </c>
      <c r="AO710" s="70">
        <v>7.7314063767477226</v>
      </c>
      <c r="AP710" s="71">
        <v>-7.9059640624013534</v>
      </c>
      <c r="AQ710" s="111">
        <v>435</v>
      </c>
      <c r="AR710" s="36">
        <v>0</v>
      </c>
      <c r="AS710" s="45">
        <v>-10.548096411672402</v>
      </c>
      <c r="AT710" s="36"/>
      <c r="AU710" s="36">
        <v>0</v>
      </c>
      <c r="AV710" s="45">
        <v>0</v>
      </c>
      <c r="AW710" s="114">
        <v>0</v>
      </c>
      <c r="AX710" s="172">
        <v>837</v>
      </c>
      <c r="AY710" s="114">
        <v>0</v>
      </c>
      <c r="AZ710" s="165">
        <v>0</v>
      </c>
      <c r="BA710" s="165">
        <v>0</v>
      </c>
      <c r="BB710" s="73"/>
    </row>
    <row r="711" spans="1:54">
      <c r="A711" s="26" t="s">
        <v>1964</v>
      </c>
      <c r="B711" s="33" t="s">
        <v>5332</v>
      </c>
      <c r="C711" s="33" t="s">
        <v>4568</v>
      </c>
      <c r="D711" s="122" t="s">
        <v>925</v>
      </c>
      <c r="E711" s="33" t="s">
        <v>2665</v>
      </c>
      <c r="F711" s="1" t="s">
        <v>2665</v>
      </c>
      <c r="G711" s="1" t="s">
        <v>1367</v>
      </c>
      <c r="H711" s="26">
        <v>4608</v>
      </c>
      <c r="I711" s="26" t="s">
        <v>6961</v>
      </c>
      <c r="J711" s="26" t="e">
        <v>#VALUE!</v>
      </c>
      <c r="K711" s="26" t="s">
        <v>3404</v>
      </c>
      <c r="L711" s="177">
        <v>0</v>
      </c>
      <c r="M711" s="177">
        <v>0</v>
      </c>
      <c r="N711" s="68">
        <v>0</v>
      </c>
      <c r="O711" s="68">
        <v>0</v>
      </c>
      <c r="P711" s="68">
        <v>0</v>
      </c>
      <c r="Q711" s="97">
        <v>0</v>
      </c>
      <c r="R711" s="97">
        <v>0</v>
      </c>
      <c r="S711" s="97">
        <v>0</v>
      </c>
      <c r="T711" s="97">
        <v>0</v>
      </c>
      <c r="U711" s="97">
        <v>0</v>
      </c>
      <c r="V711" s="97">
        <v>0</v>
      </c>
      <c r="W711" s="97">
        <v>0</v>
      </c>
      <c r="X711" s="97">
        <v>0</v>
      </c>
      <c r="Y711" s="97">
        <v>0</v>
      </c>
      <c r="Z711" s="27">
        <v>0</v>
      </c>
      <c r="AA711" s="27">
        <v>0</v>
      </c>
      <c r="AB711" s="27">
        <v>0</v>
      </c>
      <c r="AC711" s="27">
        <v>0</v>
      </c>
      <c r="AD711" s="27">
        <v>0</v>
      </c>
      <c r="AE711" s="27">
        <v>0</v>
      </c>
      <c r="AF711" s="27">
        <v>0</v>
      </c>
      <c r="AG711" s="27">
        <v>0</v>
      </c>
      <c r="AH711" s="27">
        <v>7.5467316846626609E-2</v>
      </c>
      <c r="AI711" s="27">
        <v>-0.25002500250025717</v>
      </c>
      <c r="AJ711" s="27">
        <v>-0.17455768565363056</v>
      </c>
      <c r="AK711" s="97">
        <v>435</v>
      </c>
      <c r="AL711" s="27">
        <v>-0.17455768565363056</v>
      </c>
      <c r="AM711" s="28">
        <v>435</v>
      </c>
      <c r="AN711" s="28" t="s">
        <v>12734</v>
      </c>
      <c r="AO711" s="69">
        <v>7.7314063767477226</v>
      </c>
      <c r="AP711" s="29">
        <v>-7.9059640624013534</v>
      </c>
      <c r="AQ711" s="101">
        <v>435</v>
      </c>
      <c r="AR711" s="27">
        <v>0</v>
      </c>
      <c r="AS711" s="43">
        <v>-10.548096411672402</v>
      </c>
      <c r="AT711" s="27"/>
      <c r="AU711" s="27">
        <v>0</v>
      </c>
      <c r="AV711" s="43">
        <v>0</v>
      </c>
      <c r="AW711" s="114">
        <v>0</v>
      </c>
      <c r="AX711" s="172">
        <v>837</v>
      </c>
      <c r="AY711" s="114">
        <v>0</v>
      </c>
      <c r="AZ711" s="165">
        <v>0</v>
      </c>
      <c r="BA711" s="165">
        <v>0</v>
      </c>
      <c r="BB711" s="105"/>
    </row>
    <row r="712" spans="1:54">
      <c r="A712" s="26" t="s">
        <v>2769</v>
      </c>
      <c r="B712" s="1" t="s">
        <v>5333</v>
      </c>
      <c r="C712" s="1" t="s">
        <v>5334</v>
      </c>
      <c r="D712" s="122" t="s">
        <v>2770</v>
      </c>
      <c r="E712" s="1" t="s">
        <v>2665</v>
      </c>
      <c r="F712" s="1" t="s">
        <v>2665</v>
      </c>
      <c r="G712" s="1" t="s">
        <v>1367</v>
      </c>
      <c r="H712" s="1">
        <v>7016</v>
      </c>
      <c r="I712" s="1" t="s">
        <v>6724</v>
      </c>
      <c r="J712" s="1" t="e">
        <v>#VALUE!</v>
      </c>
      <c r="K712" s="1" t="s">
        <v>5998</v>
      </c>
      <c r="L712" s="176">
        <v>0</v>
      </c>
      <c r="M712" s="176">
        <v>0</v>
      </c>
      <c r="N712" s="68">
        <v>0</v>
      </c>
      <c r="O712" s="68">
        <v>0</v>
      </c>
      <c r="P712" s="68">
        <v>0</v>
      </c>
      <c r="Q712" s="68">
        <v>0</v>
      </c>
      <c r="R712" s="68">
        <v>0</v>
      </c>
      <c r="S712" s="68">
        <v>0</v>
      </c>
      <c r="T712" s="68">
        <v>0</v>
      </c>
      <c r="U712" s="68">
        <v>0</v>
      </c>
      <c r="V712" s="68">
        <v>0</v>
      </c>
      <c r="W712" s="68">
        <v>0</v>
      </c>
      <c r="X712" s="68">
        <v>0</v>
      </c>
      <c r="Y712" s="68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7.5467316846626609E-2</v>
      </c>
      <c r="AI712" s="5">
        <v>-0.25002500250025717</v>
      </c>
      <c r="AJ712" s="5">
        <v>-0.17455768565363056</v>
      </c>
      <c r="AK712" s="68">
        <v>435</v>
      </c>
      <c r="AL712" s="5">
        <v>-0.17455768565363056</v>
      </c>
      <c r="AM712" s="17">
        <v>435</v>
      </c>
      <c r="AN712" s="17" t="s">
        <v>12734</v>
      </c>
      <c r="AO712" s="49">
        <v>7.7314063767477226</v>
      </c>
      <c r="AP712" s="50">
        <v>-7.9059640624013534</v>
      </c>
      <c r="AQ712" s="109">
        <v>435</v>
      </c>
      <c r="AR712" s="14">
        <v>0</v>
      </c>
      <c r="AS712" s="42">
        <v>-10.548096411672402</v>
      </c>
      <c r="AT712" s="19"/>
      <c r="AU712" s="19">
        <v>0</v>
      </c>
      <c r="AV712" s="42">
        <v>0</v>
      </c>
      <c r="AW712" s="114">
        <v>0</v>
      </c>
      <c r="AX712" s="172">
        <v>837</v>
      </c>
      <c r="AY712" s="114">
        <v>0</v>
      </c>
      <c r="AZ712" s="165">
        <v>0</v>
      </c>
      <c r="BA712" s="165">
        <v>0</v>
      </c>
      <c r="BB712" s="73"/>
    </row>
    <row r="713" spans="1:54">
      <c r="A713" s="53" t="s">
        <v>1971</v>
      </c>
      <c r="B713" s="1" t="s">
        <v>5335</v>
      </c>
      <c r="C713" s="1" t="s">
        <v>5336</v>
      </c>
      <c r="D713" s="122" t="s">
        <v>822</v>
      </c>
      <c r="E713" s="1" t="s">
        <v>2665</v>
      </c>
      <c r="F713" s="1" t="s">
        <v>2665</v>
      </c>
      <c r="G713" s="1" t="s">
        <v>1367</v>
      </c>
      <c r="H713" s="1">
        <v>3283</v>
      </c>
      <c r="I713" s="1" t="s">
        <v>6473</v>
      </c>
      <c r="J713" s="1" t="e">
        <v>#VALUE!</v>
      </c>
      <c r="K713" s="1" t="s">
        <v>3410</v>
      </c>
      <c r="L713" s="176">
        <v>0</v>
      </c>
      <c r="M713" s="176">
        <v>0</v>
      </c>
      <c r="N713" s="68">
        <v>0</v>
      </c>
      <c r="O713" s="68">
        <v>0</v>
      </c>
      <c r="P713" s="68">
        <v>0</v>
      </c>
      <c r="Q713" s="77">
        <v>0</v>
      </c>
      <c r="R713" s="77">
        <v>0</v>
      </c>
      <c r="S713" s="77">
        <v>0</v>
      </c>
      <c r="T713" s="77">
        <v>0</v>
      </c>
      <c r="U713" s="77">
        <v>0</v>
      </c>
      <c r="V713" s="77">
        <v>0</v>
      </c>
      <c r="W713" s="77">
        <v>0</v>
      </c>
      <c r="X713" s="77">
        <v>0</v>
      </c>
      <c r="Y713" s="77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7.5467316846626609E-2</v>
      </c>
      <c r="AI713" s="54">
        <v>-0.25002500250025717</v>
      </c>
      <c r="AJ713" s="54">
        <v>-0.17455768565363056</v>
      </c>
      <c r="AK713" s="77">
        <v>435</v>
      </c>
      <c r="AL713" s="54">
        <v>-0.17455768565363056</v>
      </c>
      <c r="AM713" s="59">
        <v>435</v>
      </c>
      <c r="AN713" s="59" t="s">
        <v>12734</v>
      </c>
      <c r="AO713" s="56">
        <v>7.7314063767477226</v>
      </c>
      <c r="AP713" s="58">
        <v>-7.9059640624013534</v>
      </c>
      <c r="AQ713" s="110">
        <v>435</v>
      </c>
      <c r="AR713" s="54">
        <v>0</v>
      </c>
      <c r="AS713" s="60">
        <v>-10.548096411672402</v>
      </c>
      <c r="AT713" s="54"/>
      <c r="AU713" s="54">
        <v>0</v>
      </c>
      <c r="AV713" s="60">
        <v>0</v>
      </c>
      <c r="AW713" s="114">
        <v>0</v>
      </c>
      <c r="AX713" s="172">
        <v>837</v>
      </c>
      <c r="AY713" s="114">
        <v>0</v>
      </c>
      <c r="AZ713" s="165">
        <v>0</v>
      </c>
      <c r="BA713" s="165">
        <v>0</v>
      </c>
      <c r="BB713" s="73"/>
    </row>
    <row r="714" spans="1:54">
      <c r="A714" s="48" t="s">
        <v>2617</v>
      </c>
      <c r="B714" s="26" t="s">
        <v>4479</v>
      </c>
      <c r="C714" s="26" t="s">
        <v>3950</v>
      </c>
      <c r="D714" s="122" t="s">
        <v>2583</v>
      </c>
      <c r="E714" s="26" t="s">
        <v>2665</v>
      </c>
      <c r="F714" s="1" t="s">
        <v>2665</v>
      </c>
      <c r="G714" s="1" t="s">
        <v>1367</v>
      </c>
      <c r="H714" s="1">
        <v>5386</v>
      </c>
      <c r="I714" s="1" t="s">
        <v>7251</v>
      </c>
      <c r="J714" s="1" t="e">
        <v>#VALUE!</v>
      </c>
      <c r="K714" s="1" t="s">
        <v>3415</v>
      </c>
      <c r="L714" s="176">
        <v>0</v>
      </c>
      <c r="M714" s="176">
        <v>0</v>
      </c>
      <c r="N714" s="68">
        <v>0</v>
      </c>
      <c r="O714" s="68">
        <v>0</v>
      </c>
      <c r="P714" s="68">
        <v>0</v>
      </c>
      <c r="Q714" s="68">
        <v>0</v>
      </c>
      <c r="R714" s="68">
        <v>0</v>
      </c>
      <c r="S714" s="68">
        <v>0</v>
      </c>
      <c r="T714" s="68">
        <v>0</v>
      </c>
      <c r="U714" s="68">
        <v>0</v>
      </c>
      <c r="V714" s="68">
        <v>0</v>
      </c>
      <c r="W714" s="68">
        <v>0</v>
      </c>
      <c r="X714" s="68">
        <v>0</v>
      </c>
      <c r="Y714" s="68">
        <v>0</v>
      </c>
      <c r="Z714" s="5">
        <v>0</v>
      </c>
      <c r="AA714" s="5">
        <v>0</v>
      </c>
      <c r="AB714" s="29">
        <v>0</v>
      </c>
      <c r="AC714" s="29">
        <v>0</v>
      </c>
      <c r="AD714" s="29">
        <v>0</v>
      </c>
      <c r="AE714" s="29">
        <v>0</v>
      </c>
      <c r="AF714" s="29">
        <v>0</v>
      </c>
      <c r="AG714" s="29">
        <v>0</v>
      </c>
      <c r="AH714" s="5">
        <v>7.5467316846626609E-2</v>
      </c>
      <c r="AI714" s="5">
        <v>-0.25002500250025717</v>
      </c>
      <c r="AJ714" s="29">
        <v>-0.17455768565363056</v>
      </c>
      <c r="AK714" s="101">
        <v>435</v>
      </c>
      <c r="AL714" s="29">
        <v>-0.17455768565363056</v>
      </c>
      <c r="AM714" s="30">
        <v>435</v>
      </c>
      <c r="AN714" s="30" t="s">
        <v>12734</v>
      </c>
      <c r="AO714" s="69">
        <v>7.7314063767477226</v>
      </c>
      <c r="AP714" s="90">
        <v>-7.9059640624013534</v>
      </c>
      <c r="AQ714" s="108">
        <v>435</v>
      </c>
      <c r="AR714" s="29">
        <v>0</v>
      </c>
      <c r="AS714" s="47">
        <v>-10.548096411672402</v>
      </c>
      <c r="AT714" s="29"/>
      <c r="AU714" s="29">
        <v>0</v>
      </c>
      <c r="AV714" s="47">
        <v>0</v>
      </c>
      <c r="AW714" s="114">
        <v>0</v>
      </c>
      <c r="AX714" s="172">
        <v>837</v>
      </c>
      <c r="AY714" s="114">
        <v>0</v>
      </c>
      <c r="AZ714" s="165">
        <v>0</v>
      </c>
      <c r="BA714" s="165">
        <v>0</v>
      </c>
      <c r="BB714" s="73"/>
    </row>
    <row r="715" spans="1:54">
      <c r="A715" s="48" t="s">
        <v>1980</v>
      </c>
      <c r="B715" s="33" t="s">
        <v>5338</v>
      </c>
      <c r="C715" s="33" t="s">
        <v>4308</v>
      </c>
      <c r="D715" s="122" t="s">
        <v>1068</v>
      </c>
      <c r="E715" s="33" t="s">
        <v>1458</v>
      </c>
      <c r="F715" s="1" t="s">
        <v>6289</v>
      </c>
      <c r="G715" s="1" t="s">
        <v>1367</v>
      </c>
      <c r="H715" s="1">
        <v>7080</v>
      </c>
      <c r="I715" s="1" t="s">
        <v>6655</v>
      </c>
      <c r="J715" s="1" t="e">
        <v>#VALUE!</v>
      </c>
      <c r="K715" s="1" t="s">
        <v>3416</v>
      </c>
      <c r="L715" s="176">
        <v>0</v>
      </c>
      <c r="M715" s="176">
        <v>0</v>
      </c>
      <c r="N715" s="68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  <c r="T715" s="68">
        <v>0</v>
      </c>
      <c r="U715" s="68">
        <v>0</v>
      </c>
      <c r="V715" s="68">
        <v>0</v>
      </c>
      <c r="W715" s="68">
        <v>0</v>
      </c>
      <c r="X715" s="68">
        <v>0</v>
      </c>
      <c r="Y715" s="68">
        <v>0</v>
      </c>
      <c r="Z715" s="5">
        <v>0</v>
      </c>
      <c r="AA715" s="5">
        <v>0</v>
      </c>
      <c r="AB715" s="7">
        <v>0</v>
      </c>
      <c r="AC715" s="7">
        <v>0</v>
      </c>
      <c r="AD715" s="7">
        <v>0</v>
      </c>
      <c r="AE715" s="7">
        <v>0</v>
      </c>
      <c r="AF715" s="7">
        <v>0</v>
      </c>
      <c r="AG715" s="7">
        <v>0</v>
      </c>
      <c r="AH715" s="5">
        <v>7.5467316846626609E-2</v>
      </c>
      <c r="AI715" s="5">
        <v>-0.25002500250025717</v>
      </c>
      <c r="AJ715" s="7">
        <v>-0.17455768565363056</v>
      </c>
      <c r="AK715" s="84">
        <v>435</v>
      </c>
      <c r="AL715" s="7">
        <v>-0.17455768565363056</v>
      </c>
      <c r="AM715" s="18">
        <v>435</v>
      </c>
      <c r="AN715" s="18" t="s">
        <v>12734</v>
      </c>
      <c r="AO715" s="49">
        <v>7.7314063767477226</v>
      </c>
      <c r="AP715" s="7">
        <v>-7.9059640624013534</v>
      </c>
      <c r="AQ715" s="84">
        <v>435</v>
      </c>
      <c r="AR715" s="15">
        <v>0</v>
      </c>
      <c r="AS715" s="46">
        <v>-10.548096411672402</v>
      </c>
      <c r="AT715" s="20"/>
      <c r="AU715" s="20">
        <v>0</v>
      </c>
      <c r="AV715" s="46">
        <v>0</v>
      </c>
      <c r="AW715" s="114">
        <v>0</v>
      </c>
      <c r="AX715" s="172">
        <v>837</v>
      </c>
      <c r="AY715" s="114">
        <v>0</v>
      </c>
      <c r="AZ715" s="165">
        <v>0</v>
      </c>
      <c r="BA715" s="165">
        <v>0</v>
      </c>
      <c r="BB715" s="73"/>
    </row>
    <row r="716" spans="1:54">
      <c r="A716" s="115" t="s">
        <v>1985</v>
      </c>
      <c r="B716" s="33" t="s">
        <v>5339</v>
      </c>
      <c r="C716" s="33" t="s">
        <v>4065</v>
      </c>
      <c r="D716" s="122" t="s">
        <v>784</v>
      </c>
      <c r="E716" s="33" t="s">
        <v>2665</v>
      </c>
      <c r="F716" s="115" t="s">
        <v>2665</v>
      </c>
      <c r="G716" s="1" t="s">
        <v>1367</v>
      </c>
      <c r="H716" s="115">
        <v>3731</v>
      </c>
      <c r="I716" s="115" t="s">
        <v>6755</v>
      </c>
      <c r="J716" s="115" t="e">
        <v>#VALUE!</v>
      </c>
      <c r="K716" s="115" t="s">
        <v>3421</v>
      </c>
      <c r="L716" s="178">
        <v>0</v>
      </c>
      <c r="M716" s="178">
        <v>0</v>
      </c>
      <c r="N716" s="116">
        <v>0</v>
      </c>
      <c r="O716" s="116">
        <v>0</v>
      </c>
      <c r="P716" s="116">
        <v>0</v>
      </c>
      <c r="Q716" s="116">
        <v>0</v>
      </c>
      <c r="R716" s="116">
        <v>0</v>
      </c>
      <c r="S716" s="116">
        <v>0</v>
      </c>
      <c r="T716" s="116">
        <v>0</v>
      </c>
      <c r="U716" s="116">
        <v>0</v>
      </c>
      <c r="V716" s="116">
        <v>0</v>
      </c>
      <c r="W716" s="116">
        <v>0</v>
      </c>
      <c r="X716" s="116">
        <v>0</v>
      </c>
      <c r="Y716" s="116">
        <v>0</v>
      </c>
      <c r="Z716" s="117">
        <v>0</v>
      </c>
      <c r="AA716" s="117">
        <v>0</v>
      </c>
      <c r="AB716" s="117">
        <v>0</v>
      </c>
      <c r="AC716" s="117">
        <v>0</v>
      </c>
      <c r="AD716" s="117">
        <v>0</v>
      </c>
      <c r="AE716" s="117">
        <v>0</v>
      </c>
      <c r="AF716" s="117">
        <v>0</v>
      </c>
      <c r="AG716" s="117">
        <v>0</v>
      </c>
      <c r="AH716" s="117">
        <v>7.5467316846626609E-2</v>
      </c>
      <c r="AI716" s="117">
        <v>-0.25002500250025717</v>
      </c>
      <c r="AJ716" s="117">
        <v>-0.17455768565363056</v>
      </c>
      <c r="AK716" s="116">
        <v>435</v>
      </c>
      <c r="AL716" s="117">
        <v>-0.17455768565363056</v>
      </c>
      <c r="AM716" s="120">
        <v>435</v>
      </c>
      <c r="AN716" s="120" t="s">
        <v>12734</v>
      </c>
      <c r="AO716" s="70">
        <v>7.7314063767477226</v>
      </c>
      <c r="AP716" s="140">
        <v>-7.9059640624013534</v>
      </c>
      <c r="AQ716" s="139">
        <v>435</v>
      </c>
      <c r="AR716" s="117">
        <v>0</v>
      </c>
      <c r="AS716" s="118">
        <v>-10.548096411672402</v>
      </c>
      <c r="AT716" s="117"/>
      <c r="AU716" s="117">
        <v>0</v>
      </c>
      <c r="AV716" s="118">
        <v>0</v>
      </c>
      <c r="AW716" s="121">
        <v>0</v>
      </c>
      <c r="AX716" s="173">
        <v>837</v>
      </c>
      <c r="AY716" s="121">
        <v>0</v>
      </c>
      <c r="AZ716" s="166">
        <v>0</v>
      </c>
      <c r="BA716" s="166">
        <v>0</v>
      </c>
      <c r="BB716" s="121"/>
    </row>
    <row r="717" spans="1:54">
      <c r="A717" s="26" t="s">
        <v>1988</v>
      </c>
      <c r="B717" s="33" t="s">
        <v>5341</v>
      </c>
      <c r="C717" s="33" t="s">
        <v>4243</v>
      </c>
      <c r="D717" s="122" t="s">
        <v>735</v>
      </c>
      <c r="E717" s="33" t="s">
        <v>2665</v>
      </c>
      <c r="F717" s="1" t="s">
        <v>2665</v>
      </c>
      <c r="G717" s="1" t="s">
        <v>1367</v>
      </c>
      <c r="H717" s="1">
        <v>4664</v>
      </c>
      <c r="I717" s="1" t="s">
        <v>7018</v>
      </c>
      <c r="J717" s="1" t="e">
        <v>#VALUE!</v>
      </c>
      <c r="K717" s="1" t="s">
        <v>3424</v>
      </c>
      <c r="L717" s="176">
        <v>0</v>
      </c>
      <c r="M717" s="176">
        <v>0</v>
      </c>
      <c r="N717" s="68">
        <v>0</v>
      </c>
      <c r="O717" s="68">
        <v>0</v>
      </c>
      <c r="P717" s="68">
        <v>0</v>
      </c>
      <c r="Q717" s="68">
        <v>0</v>
      </c>
      <c r="R717" s="68">
        <v>0</v>
      </c>
      <c r="S717" s="68">
        <v>0</v>
      </c>
      <c r="T717" s="68">
        <v>0</v>
      </c>
      <c r="U717" s="68">
        <v>0</v>
      </c>
      <c r="V717" s="68">
        <v>0</v>
      </c>
      <c r="W717" s="68">
        <v>0</v>
      </c>
      <c r="X717" s="68">
        <v>0</v>
      </c>
      <c r="Y717" s="68">
        <v>0</v>
      </c>
      <c r="Z717" s="5">
        <v>0</v>
      </c>
      <c r="AA717" s="5">
        <v>0</v>
      </c>
      <c r="AB717" s="34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5">
        <v>7.5467316846626609E-2</v>
      </c>
      <c r="AI717" s="5">
        <v>-0.25002500250025717</v>
      </c>
      <c r="AJ717" s="34">
        <v>-0.17455768565363056</v>
      </c>
      <c r="AK717" s="106">
        <v>435</v>
      </c>
      <c r="AL717" s="34">
        <v>-0.17455768565363056</v>
      </c>
      <c r="AM717" s="35">
        <v>435</v>
      </c>
      <c r="AN717" s="35" t="s">
        <v>12734</v>
      </c>
      <c r="AO717" s="70">
        <v>7.7314063767477226</v>
      </c>
      <c r="AP717" s="71">
        <v>-7.9059640624013534</v>
      </c>
      <c r="AQ717" s="111">
        <v>435</v>
      </c>
      <c r="AR717" s="34">
        <v>0</v>
      </c>
      <c r="AS717" s="44">
        <v>-10.548096411672402</v>
      </c>
      <c r="AT717" s="34"/>
      <c r="AU717" s="34">
        <v>0</v>
      </c>
      <c r="AV717" s="44">
        <v>0</v>
      </c>
      <c r="AW717" s="114">
        <v>0</v>
      </c>
      <c r="AX717" s="172">
        <v>837</v>
      </c>
      <c r="AY717" s="114">
        <v>0</v>
      </c>
      <c r="AZ717" s="165">
        <v>0</v>
      </c>
      <c r="BA717" s="165">
        <v>0</v>
      </c>
      <c r="BB717" s="73"/>
    </row>
    <row r="718" spans="1:54">
      <c r="A718" s="48" t="s">
        <v>1990</v>
      </c>
      <c r="B718" s="33" t="s">
        <v>4837</v>
      </c>
      <c r="C718" s="33" t="s">
        <v>4346</v>
      </c>
      <c r="D718" s="122" t="s">
        <v>692</v>
      </c>
      <c r="E718" s="33" t="s">
        <v>2665</v>
      </c>
      <c r="F718" s="1" t="s">
        <v>2665</v>
      </c>
      <c r="G718" s="1" t="s">
        <v>1367</v>
      </c>
      <c r="H718" s="1">
        <v>1636</v>
      </c>
      <c r="I718" s="1" t="s">
        <v>7413</v>
      </c>
      <c r="J718" s="1" t="e">
        <v>#VALUE!</v>
      </c>
      <c r="K718" s="1" t="s">
        <v>3425</v>
      </c>
      <c r="L718" s="176">
        <v>0</v>
      </c>
      <c r="M718" s="176">
        <v>0</v>
      </c>
      <c r="N718" s="68">
        <v>0</v>
      </c>
      <c r="O718" s="68">
        <v>0</v>
      </c>
      <c r="P718" s="68">
        <v>0</v>
      </c>
      <c r="Q718" s="68">
        <v>0</v>
      </c>
      <c r="R718" s="68">
        <v>0</v>
      </c>
      <c r="S718" s="68">
        <v>0</v>
      </c>
      <c r="T718" s="68">
        <v>0</v>
      </c>
      <c r="U718" s="68">
        <v>0</v>
      </c>
      <c r="V718" s="68">
        <v>0</v>
      </c>
      <c r="W718" s="68">
        <v>0</v>
      </c>
      <c r="X718" s="68">
        <v>0</v>
      </c>
      <c r="Y718" s="68">
        <v>0</v>
      </c>
      <c r="Z718" s="5">
        <v>0</v>
      </c>
      <c r="AA718" s="5">
        <v>0</v>
      </c>
      <c r="AB718" s="7">
        <v>0</v>
      </c>
      <c r="AC718" s="7">
        <v>0</v>
      </c>
      <c r="AD718" s="7">
        <v>0</v>
      </c>
      <c r="AE718" s="7">
        <v>0</v>
      </c>
      <c r="AF718" s="7">
        <v>0</v>
      </c>
      <c r="AG718" s="7">
        <v>0</v>
      </c>
      <c r="AH718" s="5">
        <v>7.5467316846626609E-2</v>
      </c>
      <c r="AI718" s="5">
        <v>-0.25002500250025717</v>
      </c>
      <c r="AJ718" s="7">
        <v>-0.17455768565363056</v>
      </c>
      <c r="AK718" s="84">
        <v>435</v>
      </c>
      <c r="AL718" s="7">
        <v>-0.17455768565363056</v>
      </c>
      <c r="AM718" s="18">
        <v>435</v>
      </c>
      <c r="AN718" s="18" t="s">
        <v>12734</v>
      </c>
      <c r="AO718" s="49">
        <v>7.7314063767477226</v>
      </c>
      <c r="AP718" s="50">
        <v>-7.9059640624013534</v>
      </c>
      <c r="AQ718" s="109">
        <v>435</v>
      </c>
      <c r="AR718" s="15">
        <v>0</v>
      </c>
      <c r="AS718" s="46">
        <v>-10.548096411672402</v>
      </c>
      <c r="AT718" s="20"/>
      <c r="AU718" s="20">
        <v>0</v>
      </c>
      <c r="AV718" s="46">
        <v>0</v>
      </c>
      <c r="AW718" s="114">
        <v>0</v>
      </c>
      <c r="AX718" s="172">
        <v>837</v>
      </c>
      <c r="AY718" s="114">
        <v>0</v>
      </c>
      <c r="AZ718" s="165">
        <v>0</v>
      </c>
      <c r="BA718" s="165">
        <v>0</v>
      </c>
      <c r="BB718" s="73"/>
    </row>
    <row r="719" spans="1:54">
      <c r="A719" s="48" t="s">
        <v>1993</v>
      </c>
      <c r="B719" s="33" t="s">
        <v>5342</v>
      </c>
      <c r="C719" s="33" t="s">
        <v>4043</v>
      </c>
      <c r="D719" s="122" t="s">
        <v>1146</v>
      </c>
      <c r="E719" s="33" t="s">
        <v>2665</v>
      </c>
      <c r="F719" s="1" t="s">
        <v>2665</v>
      </c>
      <c r="G719" s="1" t="s">
        <v>1367</v>
      </c>
      <c r="H719" s="26">
        <v>7645</v>
      </c>
      <c r="I719" s="26" t="s">
        <v>7579</v>
      </c>
      <c r="J719" s="26" t="e">
        <v>#VALUE!</v>
      </c>
      <c r="K719" s="26" t="s">
        <v>3429</v>
      </c>
      <c r="L719" s="177">
        <v>0</v>
      </c>
      <c r="M719" s="177">
        <v>0</v>
      </c>
      <c r="N719" s="68">
        <v>0</v>
      </c>
      <c r="O719" s="68">
        <v>0</v>
      </c>
      <c r="P719" s="68">
        <v>0</v>
      </c>
      <c r="Q719" s="97">
        <v>0</v>
      </c>
      <c r="R719" s="97">
        <v>0</v>
      </c>
      <c r="S719" s="97">
        <v>0</v>
      </c>
      <c r="T719" s="97">
        <v>0</v>
      </c>
      <c r="U719" s="97">
        <v>0</v>
      </c>
      <c r="V719" s="97">
        <v>0</v>
      </c>
      <c r="W719" s="97">
        <v>0</v>
      </c>
      <c r="X719" s="97">
        <v>0</v>
      </c>
      <c r="Y719" s="97">
        <v>0</v>
      </c>
      <c r="Z719" s="27">
        <v>0</v>
      </c>
      <c r="AA719" s="27">
        <v>0</v>
      </c>
      <c r="AB719" s="29">
        <v>0</v>
      </c>
      <c r="AC719" s="29">
        <v>0</v>
      </c>
      <c r="AD719" s="29">
        <v>0</v>
      </c>
      <c r="AE719" s="29">
        <v>0</v>
      </c>
      <c r="AF719" s="29">
        <v>0</v>
      </c>
      <c r="AG719" s="29">
        <v>0</v>
      </c>
      <c r="AH719" s="27">
        <v>7.5467316846626609E-2</v>
      </c>
      <c r="AI719" s="27">
        <v>-0.25002500250025717</v>
      </c>
      <c r="AJ719" s="29">
        <v>-0.17455768565363056</v>
      </c>
      <c r="AK719" s="101">
        <v>435</v>
      </c>
      <c r="AL719" s="29">
        <v>-0.17455768565363056</v>
      </c>
      <c r="AM719" s="30">
        <v>435</v>
      </c>
      <c r="AN719" s="30" t="s">
        <v>12734</v>
      </c>
      <c r="AO719" s="69">
        <v>7.7314063767477226</v>
      </c>
      <c r="AP719" s="29">
        <v>-7.9059640624013534</v>
      </c>
      <c r="AQ719" s="101">
        <v>435</v>
      </c>
      <c r="AR719" s="29">
        <v>0</v>
      </c>
      <c r="AS719" s="47">
        <v>-10.548096411672402</v>
      </c>
      <c r="AT719" s="29"/>
      <c r="AU719" s="29">
        <v>0</v>
      </c>
      <c r="AV719" s="47">
        <v>0</v>
      </c>
      <c r="AW719" s="114">
        <v>0</v>
      </c>
      <c r="AX719" s="172">
        <v>837</v>
      </c>
      <c r="AY719" s="114">
        <v>0</v>
      </c>
      <c r="AZ719" s="165">
        <v>0</v>
      </c>
      <c r="BA719" s="165">
        <v>0</v>
      </c>
      <c r="BB719" s="105"/>
    </row>
    <row r="720" spans="1:54">
      <c r="A720" s="26" t="s">
        <v>2775</v>
      </c>
      <c r="B720" s="33" t="s">
        <v>5343</v>
      </c>
      <c r="C720" s="33" t="s">
        <v>4264</v>
      </c>
      <c r="D720" s="122" t="s">
        <v>2776</v>
      </c>
      <c r="E720" s="33" t="s">
        <v>2665</v>
      </c>
      <c r="F720" s="1" t="s">
        <v>2665</v>
      </c>
      <c r="G720" s="1" t="s">
        <v>1367</v>
      </c>
      <c r="H720" s="1">
        <v>563</v>
      </c>
      <c r="I720" s="1" t="s">
        <v>6893</v>
      </c>
      <c r="J720" s="1" t="e">
        <v>#VALUE!</v>
      </c>
      <c r="K720" s="1" t="s">
        <v>6013</v>
      </c>
      <c r="L720" s="176">
        <v>0</v>
      </c>
      <c r="M720" s="176">
        <v>0</v>
      </c>
      <c r="N720" s="68">
        <v>0</v>
      </c>
      <c r="O720" s="68">
        <v>0</v>
      </c>
      <c r="P720" s="68">
        <v>0</v>
      </c>
      <c r="Q720" s="68">
        <v>0</v>
      </c>
      <c r="R720" s="68">
        <v>0</v>
      </c>
      <c r="S720" s="68">
        <v>0</v>
      </c>
      <c r="T720" s="68">
        <v>0</v>
      </c>
      <c r="U720" s="68">
        <v>0</v>
      </c>
      <c r="V720" s="68">
        <v>0</v>
      </c>
      <c r="W720" s="68">
        <v>0</v>
      </c>
      <c r="X720" s="68">
        <v>0</v>
      </c>
      <c r="Y720" s="68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7.5467316846626609E-2</v>
      </c>
      <c r="AI720" s="5">
        <v>-0.25002500250025717</v>
      </c>
      <c r="AJ720" s="5">
        <v>-0.17455768565363056</v>
      </c>
      <c r="AK720" s="68">
        <v>435</v>
      </c>
      <c r="AL720" s="5">
        <v>-0.17455768565363056</v>
      </c>
      <c r="AM720" s="17">
        <v>435</v>
      </c>
      <c r="AN720" s="17" t="s">
        <v>12734</v>
      </c>
      <c r="AO720" s="49">
        <v>7.7314063767477226</v>
      </c>
      <c r="AP720" s="7">
        <v>-7.9059640624013534</v>
      </c>
      <c r="AQ720" s="84">
        <v>435</v>
      </c>
      <c r="AR720" s="14">
        <v>0</v>
      </c>
      <c r="AS720" s="42">
        <v>-10.548096411672402</v>
      </c>
      <c r="AT720" s="19"/>
      <c r="AU720" s="19">
        <v>0</v>
      </c>
      <c r="AV720" s="42">
        <v>0</v>
      </c>
      <c r="AW720" s="114">
        <v>0</v>
      </c>
      <c r="AX720" s="172">
        <v>837</v>
      </c>
      <c r="AY720" s="114">
        <v>0</v>
      </c>
      <c r="AZ720" s="165">
        <v>0</v>
      </c>
      <c r="BA720" s="165">
        <v>0</v>
      </c>
      <c r="BB720" s="73"/>
    </row>
    <row r="721" spans="1:54">
      <c r="A721" s="26" t="s">
        <v>1998</v>
      </c>
      <c r="B721" s="33" t="s">
        <v>5344</v>
      </c>
      <c r="C721" s="33" t="s">
        <v>5345</v>
      </c>
      <c r="D721" s="122" t="s">
        <v>1079</v>
      </c>
      <c r="E721" s="33" t="s">
        <v>2665</v>
      </c>
      <c r="F721" s="1" t="s">
        <v>2665</v>
      </c>
      <c r="G721" s="1" t="s">
        <v>1367</v>
      </c>
      <c r="H721" s="1">
        <v>833</v>
      </c>
      <c r="I721" s="1" t="s">
        <v>6771</v>
      </c>
      <c r="J721" s="1" t="e">
        <v>#VALUE!</v>
      </c>
      <c r="K721" s="1" t="s">
        <v>6015</v>
      </c>
      <c r="L721" s="176">
        <v>0</v>
      </c>
      <c r="M721" s="176">
        <v>0</v>
      </c>
      <c r="N721" s="68">
        <v>0</v>
      </c>
      <c r="O721" s="68">
        <v>0</v>
      </c>
      <c r="P721" s="68">
        <v>0</v>
      </c>
      <c r="Q721" s="68">
        <v>0</v>
      </c>
      <c r="R721" s="68">
        <v>0</v>
      </c>
      <c r="S721" s="68">
        <v>0</v>
      </c>
      <c r="T721" s="68">
        <v>0</v>
      </c>
      <c r="U721" s="68">
        <v>0</v>
      </c>
      <c r="V721" s="68">
        <v>0</v>
      </c>
      <c r="W721" s="68">
        <v>0</v>
      </c>
      <c r="X721" s="68">
        <v>0</v>
      </c>
      <c r="Y721" s="68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7.5467316846626609E-2</v>
      </c>
      <c r="AI721" s="5">
        <v>-0.25002500250025717</v>
      </c>
      <c r="AJ721" s="5">
        <v>-0.17455768565363056</v>
      </c>
      <c r="AK721" s="68">
        <v>435</v>
      </c>
      <c r="AL721" s="5">
        <v>-0.17455768565363056</v>
      </c>
      <c r="AM721" s="17">
        <v>435</v>
      </c>
      <c r="AN721" s="17" t="s">
        <v>12734</v>
      </c>
      <c r="AO721" s="49">
        <v>7.7314063767477226</v>
      </c>
      <c r="AP721" s="50">
        <v>-7.9059640624013534</v>
      </c>
      <c r="AQ721" s="109">
        <v>435</v>
      </c>
      <c r="AR721" s="14">
        <v>0</v>
      </c>
      <c r="AS721" s="42">
        <v>-10.548096411672402</v>
      </c>
      <c r="AT721" s="19"/>
      <c r="AU721" s="19">
        <v>0</v>
      </c>
      <c r="AV721" s="42">
        <v>0</v>
      </c>
      <c r="AW721" s="114">
        <v>0</v>
      </c>
      <c r="AX721" s="172">
        <v>837</v>
      </c>
      <c r="AY721" s="114">
        <v>0</v>
      </c>
      <c r="AZ721" s="165">
        <v>0</v>
      </c>
      <c r="BA721" s="165">
        <v>0</v>
      </c>
      <c r="BB721" s="73"/>
    </row>
    <row r="722" spans="1:54">
      <c r="A722" s="115" t="s">
        <v>2000</v>
      </c>
      <c r="B722" s="33" t="s">
        <v>5346</v>
      </c>
      <c r="C722" s="33" t="s">
        <v>4264</v>
      </c>
      <c r="D722" s="122" t="s">
        <v>996</v>
      </c>
      <c r="E722" s="33" t="s">
        <v>2665</v>
      </c>
      <c r="F722" s="115" t="s">
        <v>2665</v>
      </c>
      <c r="G722" s="1" t="s">
        <v>1367</v>
      </c>
      <c r="H722" s="115">
        <v>4241</v>
      </c>
      <c r="I722" s="115" t="s">
        <v>6979</v>
      </c>
      <c r="J722" s="115" t="e">
        <v>#VALUE!</v>
      </c>
      <c r="K722" s="115" t="s">
        <v>3433</v>
      </c>
      <c r="L722" s="178">
        <v>0</v>
      </c>
      <c r="M722" s="178">
        <v>0</v>
      </c>
      <c r="N722" s="116">
        <v>0</v>
      </c>
      <c r="O722" s="116">
        <v>0</v>
      </c>
      <c r="P722" s="116">
        <v>0</v>
      </c>
      <c r="Q722" s="116">
        <v>0</v>
      </c>
      <c r="R722" s="116">
        <v>0</v>
      </c>
      <c r="S722" s="116">
        <v>0</v>
      </c>
      <c r="T722" s="116">
        <v>0</v>
      </c>
      <c r="U722" s="116">
        <v>0</v>
      </c>
      <c r="V722" s="116">
        <v>0</v>
      </c>
      <c r="W722" s="116">
        <v>0</v>
      </c>
      <c r="X722" s="116">
        <v>0</v>
      </c>
      <c r="Y722" s="116">
        <v>0</v>
      </c>
      <c r="Z722" s="117">
        <v>0</v>
      </c>
      <c r="AA722" s="117">
        <v>0</v>
      </c>
      <c r="AB722" s="117">
        <v>0</v>
      </c>
      <c r="AC722" s="117">
        <v>0</v>
      </c>
      <c r="AD722" s="117">
        <v>0</v>
      </c>
      <c r="AE722" s="117">
        <v>0</v>
      </c>
      <c r="AF722" s="117">
        <v>0</v>
      </c>
      <c r="AG722" s="117">
        <v>0</v>
      </c>
      <c r="AH722" s="117">
        <v>7.5467316846626609E-2</v>
      </c>
      <c r="AI722" s="117">
        <v>-0.25002500250025717</v>
      </c>
      <c r="AJ722" s="117">
        <v>-0.17455768565363056</v>
      </c>
      <c r="AK722" s="116">
        <v>435</v>
      </c>
      <c r="AL722" s="117">
        <v>-0.17455768565363056</v>
      </c>
      <c r="AM722" s="120">
        <v>435</v>
      </c>
      <c r="AN722" s="120" t="s">
        <v>12734</v>
      </c>
      <c r="AO722" s="70">
        <v>7.7314063767477226</v>
      </c>
      <c r="AP722" s="148">
        <v>-7.9059640624013534</v>
      </c>
      <c r="AQ722" s="160">
        <v>435</v>
      </c>
      <c r="AR722" s="117">
        <v>0</v>
      </c>
      <c r="AS722" s="118">
        <v>-10.548096411672402</v>
      </c>
      <c r="AT722" s="117"/>
      <c r="AU722" s="117">
        <v>0</v>
      </c>
      <c r="AV722" s="118">
        <v>0</v>
      </c>
      <c r="AW722" s="121">
        <v>0</v>
      </c>
      <c r="AX722" s="173">
        <v>837</v>
      </c>
      <c r="AY722" s="121">
        <v>0</v>
      </c>
      <c r="AZ722" s="166">
        <v>0</v>
      </c>
      <c r="BA722" s="166">
        <v>0</v>
      </c>
      <c r="BB722" s="121"/>
    </row>
    <row r="723" spans="1:54">
      <c r="A723" s="53" t="s">
        <v>2003</v>
      </c>
      <c r="B723" s="1" t="s">
        <v>5348</v>
      </c>
      <c r="C723" s="1" t="s">
        <v>4011</v>
      </c>
      <c r="D723" s="122" t="s">
        <v>1180</v>
      </c>
      <c r="E723" s="1" t="s">
        <v>2665</v>
      </c>
      <c r="F723" s="1" t="s">
        <v>2665</v>
      </c>
      <c r="G723" s="1" t="s">
        <v>1367</v>
      </c>
      <c r="H723" s="1">
        <v>4604</v>
      </c>
      <c r="I723" s="1" t="s">
        <v>7845</v>
      </c>
      <c r="J723" s="1" t="e">
        <v>#VALUE!</v>
      </c>
      <c r="K723" s="1" t="s">
        <v>3435</v>
      </c>
      <c r="L723" s="176">
        <v>0</v>
      </c>
      <c r="M723" s="176">
        <v>0</v>
      </c>
      <c r="N723" s="68">
        <v>0</v>
      </c>
      <c r="O723" s="68">
        <v>0</v>
      </c>
      <c r="P723" s="68">
        <v>0</v>
      </c>
      <c r="Q723" s="77">
        <v>0</v>
      </c>
      <c r="R723" s="77">
        <v>0</v>
      </c>
      <c r="S723" s="77">
        <v>0</v>
      </c>
      <c r="T723" s="77">
        <v>0</v>
      </c>
      <c r="U723" s="77">
        <v>0</v>
      </c>
      <c r="V723" s="77">
        <v>0</v>
      </c>
      <c r="W723" s="77">
        <v>0</v>
      </c>
      <c r="X723" s="77">
        <v>0</v>
      </c>
      <c r="Y723" s="77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7.5467316846626609E-2</v>
      </c>
      <c r="AI723" s="54">
        <v>-0.25002500250025717</v>
      </c>
      <c r="AJ723" s="54">
        <v>-0.17455768565363056</v>
      </c>
      <c r="AK723" s="77">
        <v>435</v>
      </c>
      <c r="AL723" s="54">
        <v>-0.17455768565363056</v>
      </c>
      <c r="AM723" s="59">
        <v>435</v>
      </c>
      <c r="AN723" s="59" t="s">
        <v>12734</v>
      </c>
      <c r="AO723" s="56">
        <v>7.7314063767477226</v>
      </c>
      <c r="AP723" s="58">
        <v>-7.9059640624013534</v>
      </c>
      <c r="AQ723" s="110">
        <v>435</v>
      </c>
      <c r="AR723" s="54">
        <v>0</v>
      </c>
      <c r="AS723" s="60">
        <v>-10.548096411672402</v>
      </c>
      <c r="AT723" s="54"/>
      <c r="AU723" s="54">
        <v>0</v>
      </c>
      <c r="AV723" s="60">
        <v>0</v>
      </c>
      <c r="AW723" s="114">
        <v>0</v>
      </c>
      <c r="AX723" s="172">
        <v>837</v>
      </c>
      <c r="AY723" s="114">
        <v>0</v>
      </c>
      <c r="AZ723" s="165">
        <v>0</v>
      </c>
      <c r="BA723" s="165">
        <v>0</v>
      </c>
      <c r="BB723" s="73"/>
    </row>
    <row r="724" spans="1:54">
      <c r="A724" s="115" t="s">
        <v>2015</v>
      </c>
      <c r="B724" s="33" t="s">
        <v>4841</v>
      </c>
      <c r="C724" s="33" t="s">
        <v>5352</v>
      </c>
      <c r="D724" s="122" t="s">
        <v>1249</v>
      </c>
      <c r="E724" s="33" t="s">
        <v>2665</v>
      </c>
      <c r="F724" s="115" t="s">
        <v>2665</v>
      </c>
      <c r="G724" s="1" t="s">
        <v>1367</v>
      </c>
      <c r="H724" s="115">
        <v>4227</v>
      </c>
      <c r="I724" s="115" t="s">
        <v>6729</v>
      </c>
      <c r="J724" s="115" t="e">
        <v>#VALUE!</v>
      </c>
      <c r="K724" s="115" t="s">
        <v>3445</v>
      </c>
      <c r="L724" s="178">
        <v>0</v>
      </c>
      <c r="M724" s="178">
        <v>0</v>
      </c>
      <c r="N724" s="116">
        <v>0</v>
      </c>
      <c r="O724" s="116">
        <v>0</v>
      </c>
      <c r="P724" s="116">
        <v>0</v>
      </c>
      <c r="Q724" s="116">
        <v>0</v>
      </c>
      <c r="R724" s="116">
        <v>0</v>
      </c>
      <c r="S724" s="116">
        <v>0</v>
      </c>
      <c r="T724" s="116">
        <v>0</v>
      </c>
      <c r="U724" s="116">
        <v>0</v>
      </c>
      <c r="V724" s="116">
        <v>0</v>
      </c>
      <c r="W724" s="116">
        <v>0</v>
      </c>
      <c r="X724" s="116">
        <v>0</v>
      </c>
      <c r="Y724" s="116">
        <v>0</v>
      </c>
      <c r="Z724" s="117">
        <v>0</v>
      </c>
      <c r="AA724" s="117">
        <v>0</v>
      </c>
      <c r="AB724" s="117">
        <v>0</v>
      </c>
      <c r="AC724" s="117">
        <v>0</v>
      </c>
      <c r="AD724" s="117">
        <v>0</v>
      </c>
      <c r="AE724" s="117">
        <v>0</v>
      </c>
      <c r="AF724" s="117">
        <v>0</v>
      </c>
      <c r="AG724" s="117">
        <v>0</v>
      </c>
      <c r="AH724" s="117">
        <v>7.5467316846626609E-2</v>
      </c>
      <c r="AI724" s="117">
        <v>-0.25002500250025717</v>
      </c>
      <c r="AJ724" s="117">
        <v>-0.17455768565363056</v>
      </c>
      <c r="AK724" s="116">
        <v>435</v>
      </c>
      <c r="AL724" s="117">
        <v>-0.17455768565363056</v>
      </c>
      <c r="AM724" s="120">
        <v>435</v>
      </c>
      <c r="AN724" s="120" t="s">
        <v>12734</v>
      </c>
      <c r="AO724" s="70">
        <v>7.7314063767477226</v>
      </c>
      <c r="AP724" s="148">
        <v>-7.9059640624013534</v>
      </c>
      <c r="AQ724" s="160">
        <v>435</v>
      </c>
      <c r="AR724" s="117">
        <v>0</v>
      </c>
      <c r="AS724" s="118">
        <v>-10.548096411672402</v>
      </c>
      <c r="AT724" s="117"/>
      <c r="AU724" s="117">
        <v>0</v>
      </c>
      <c r="AV724" s="118">
        <v>0</v>
      </c>
      <c r="AW724" s="121">
        <v>0</v>
      </c>
      <c r="AX724" s="173">
        <v>837</v>
      </c>
      <c r="AY724" s="121">
        <v>0</v>
      </c>
      <c r="AZ724" s="166">
        <v>0</v>
      </c>
      <c r="BA724" s="166">
        <v>0</v>
      </c>
      <c r="BB724" s="121"/>
    </row>
    <row r="725" spans="1:54">
      <c r="A725" s="135" t="s">
        <v>2018</v>
      </c>
      <c r="B725" s="33" t="s">
        <v>5354</v>
      </c>
      <c r="C725" s="33" t="s">
        <v>4310</v>
      </c>
      <c r="D725" s="122" t="s">
        <v>1040</v>
      </c>
      <c r="E725" s="33" t="s">
        <v>2665</v>
      </c>
      <c r="F725" s="115" t="s">
        <v>2665</v>
      </c>
      <c r="G725" s="1" t="s">
        <v>1367</v>
      </c>
      <c r="H725" s="115">
        <v>199</v>
      </c>
      <c r="I725" s="115" t="s">
        <v>7931</v>
      </c>
      <c r="J725" s="115" t="e">
        <v>#VALUE!</v>
      </c>
      <c r="K725" s="115" t="s">
        <v>6028</v>
      </c>
      <c r="L725" s="178">
        <v>0</v>
      </c>
      <c r="M725" s="178">
        <v>0</v>
      </c>
      <c r="N725" s="116">
        <v>0</v>
      </c>
      <c r="O725" s="116">
        <v>0</v>
      </c>
      <c r="P725" s="116">
        <v>0</v>
      </c>
      <c r="Q725" s="116">
        <v>0</v>
      </c>
      <c r="R725" s="116">
        <v>0</v>
      </c>
      <c r="S725" s="116">
        <v>0</v>
      </c>
      <c r="T725" s="116">
        <v>0</v>
      </c>
      <c r="U725" s="116">
        <v>0</v>
      </c>
      <c r="V725" s="116">
        <v>0</v>
      </c>
      <c r="W725" s="116">
        <v>0</v>
      </c>
      <c r="X725" s="116">
        <v>0</v>
      </c>
      <c r="Y725" s="116">
        <v>0</v>
      </c>
      <c r="Z725" s="117">
        <v>0</v>
      </c>
      <c r="AA725" s="117">
        <v>0</v>
      </c>
      <c r="AB725" s="140">
        <v>0</v>
      </c>
      <c r="AC725" s="140">
        <v>0</v>
      </c>
      <c r="AD725" s="140">
        <v>0</v>
      </c>
      <c r="AE725" s="140">
        <v>0</v>
      </c>
      <c r="AF725" s="140">
        <v>0</v>
      </c>
      <c r="AG725" s="140">
        <v>0</v>
      </c>
      <c r="AH725" s="117">
        <v>7.5467316846626609E-2</v>
      </c>
      <c r="AI725" s="117">
        <v>-0.25002500250025717</v>
      </c>
      <c r="AJ725" s="140">
        <v>-0.17455768565363056</v>
      </c>
      <c r="AK725" s="139">
        <v>435</v>
      </c>
      <c r="AL725" s="140">
        <v>-0.17455768565363056</v>
      </c>
      <c r="AM725" s="142">
        <v>435</v>
      </c>
      <c r="AN725" s="142" t="s">
        <v>12734</v>
      </c>
      <c r="AO725" s="70">
        <v>7.7314063767477226</v>
      </c>
      <c r="AP725" s="140">
        <v>-7.9059640624013534</v>
      </c>
      <c r="AQ725" s="139">
        <v>435</v>
      </c>
      <c r="AR725" s="140">
        <v>0</v>
      </c>
      <c r="AS725" s="146">
        <v>-10.548096411672402</v>
      </c>
      <c r="AT725" s="140"/>
      <c r="AU725" s="140">
        <v>0</v>
      </c>
      <c r="AV725" s="146">
        <v>0</v>
      </c>
      <c r="AW725" s="121">
        <v>0</v>
      </c>
      <c r="AX725" s="173">
        <v>837</v>
      </c>
      <c r="AY725" s="121">
        <v>0</v>
      </c>
      <c r="AZ725" s="166">
        <v>0</v>
      </c>
      <c r="BA725" s="166">
        <v>0</v>
      </c>
      <c r="BB725" s="121"/>
    </row>
    <row r="726" spans="1:54">
      <c r="A726" s="53" t="s">
        <v>2023</v>
      </c>
      <c r="B726" s="33" t="s">
        <v>5355</v>
      </c>
      <c r="C726" s="33" t="s">
        <v>5276</v>
      </c>
      <c r="D726" s="122" t="s">
        <v>1266</v>
      </c>
      <c r="E726" s="33" t="s">
        <v>1398</v>
      </c>
      <c r="F726" s="1" t="s">
        <v>6289</v>
      </c>
      <c r="G726" s="1" t="s">
        <v>1367</v>
      </c>
      <c r="H726" s="1">
        <v>1984</v>
      </c>
      <c r="I726" s="1" t="s">
        <v>7762</v>
      </c>
      <c r="J726" s="1" t="e">
        <v>#VALUE!</v>
      </c>
      <c r="K726" s="1" t="s">
        <v>3452</v>
      </c>
      <c r="L726" s="176">
        <v>0</v>
      </c>
      <c r="M726" s="176">
        <v>0</v>
      </c>
      <c r="N726" s="68">
        <v>0</v>
      </c>
      <c r="O726" s="68">
        <v>0</v>
      </c>
      <c r="P726" s="68">
        <v>0</v>
      </c>
      <c r="Q726" s="77">
        <v>0</v>
      </c>
      <c r="R726" s="77">
        <v>0</v>
      </c>
      <c r="S726" s="77">
        <v>0</v>
      </c>
      <c r="T726" s="77">
        <v>0</v>
      </c>
      <c r="U726" s="77">
        <v>0</v>
      </c>
      <c r="V726" s="77">
        <v>0</v>
      </c>
      <c r="W726" s="77">
        <v>0</v>
      </c>
      <c r="X726" s="77">
        <v>0</v>
      </c>
      <c r="Y726" s="77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7.5467316846626609E-2</v>
      </c>
      <c r="AI726" s="54">
        <v>-0.25002500250025717</v>
      </c>
      <c r="AJ726" s="54">
        <v>-0.17455768565363056</v>
      </c>
      <c r="AK726" s="77">
        <v>435</v>
      </c>
      <c r="AL726" s="54">
        <v>-0.17455768565363056</v>
      </c>
      <c r="AM726" s="59">
        <v>435</v>
      </c>
      <c r="AN726" s="59" t="s">
        <v>12734</v>
      </c>
      <c r="AO726" s="56">
        <v>7.7314063767477226</v>
      </c>
      <c r="AP726" s="57">
        <v>-7.9059640624013534</v>
      </c>
      <c r="AQ726" s="81">
        <v>435</v>
      </c>
      <c r="AR726" s="54">
        <v>0</v>
      </c>
      <c r="AS726" s="60">
        <v>-10.548096411672402</v>
      </c>
      <c r="AT726" s="54"/>
      <c r="AU726" s="54">
        <v>0</v>
      </c>
      <c r="AV726" s="60">
        <v>0</v>
      </c>
      <c r="AW726" s="114">
        <v>0</v>
      </c>
      <c r="AX726" s="172">
        <v>837</v>
      </c>
      <c r="AY726" s="114">
        <v>0</v>
      </c>
      <c r="AZ726" s="165">
        <v>0</v>
      </c>
      <c r="BA726" s="165">
        <v>0</v>
      </c>
      <c r="BB726" s="73"/>
    </row>
    <row r="727" spans="1:54">
      <c r="A727" s="48" t="s">
        <v>11049</v>
      </c>
      <c r="B727" s="33" t="s">
        <v>11051</v>
      </c>
      <c r="C727" s="33" t="s">
        <v>4543</v>
      </c>
      <c r="D727" s="122" t="s">
        <v>11050</v>
      </c>
      <c r="E727" s="33" t="s">
        <v>1376</v>
      </c>
      <c r="F727" s="1" t="s">
        <v>3643</v>
      </c>
      <c r="G727" s="1" t="s">
        <v>1367</v>
      </c>
      <c r="H727" s="1" t="e">
        <v>#VALUE!</v>
      </c>
      <c r="I727" s="1" t="s">
        <v>11052</v>
      </c>
      <c r="J727" s="1" t="e">
        <v>#VALUE!</v>
      </c>
      <c r="K727" s="1" t="s">
        <v>11207</v>
      </c>
      <c r="L727" s="176">
        <v>0</v>
      </c>
      <c r="M727" s="176">
        <v>0</v>
      </c>
      <c r="N727" s="68">
        <v>0</v>
      </c>
      <c r="O727" s="68">
        <v>0</v>
      </c>
      <c r="P727" s="68">
        <v>0</v>
      </c>
      <c r="Q727" s="68">
        <v>0</v>
      </c>
      <c r="R727" s="68">
        <v>0</v>
      </c>
      <c r="S727" s="68">
        <v>0</v>
      </c>
      <c r="T727" s="68">
        <v>0</v>
      </c>
      <c r="U727" s="68">
        <v>0</v>
      </c>
      <c r="V727" s="68">
        <v>0</v>
      </c>
      <c r="W727" s="68">
        <v>0</v>
      </c>
      <c r="X727" s="68">
        <v>0</v>
      </c>
      <c r="Y727" s="68">
        <v>0</v>
      </c>
      <c r="Z727" s="5">
        <v>0</v>
      </c>
      <c r="AA727" s="5">
        <v>0</v>
      </c>
      <c r="AB727" s="7">
        <v>0</v>
      </c>
      <c r="AC727" s="7">
        <v>0</v>
      </c>
      <c r="AD727" s="7">
        <v>0</v>
      </c>
      <c r="AE727" s="7">
        <v>0</v>
      </c>
      <c r="AF727" s="7">
        <v>0</v>
      </c>
      <c r="AG727" s="7">
        <v>0</v>
      </c>
      <c r="AH727" s="5">
        <v>7.5467316846626609E-2</v>
      </c>
      <c r="AI727" s="5">
        <v>-0.25002500250025717</v>
      </c>
      <c r="AJ727" s="7">
        <v>-0.17455768565363056</v>
      </c>
      <c r="AK727" s="84">
        <v>435</v>
      </c>
      <c r="AL727" s="7">
        <v>-0.17455768565363056</v>
      </c>
      <c r="AM727" s="18">
        <v>435</v>
      </c>
      <c r="AN727" s="18" t="s">
        <v>12734</v>
      </c>
      <c r="AO727" s="49">
        <v>7.7314063767477226</v>
      </c>
      <c r="AP727" s="50">
        <v>-7.9059640624013534</v>
      </c>
      <c r="AQ727" s="109">
        <v>435</v>
      </c>
      <c r="AR727" s="15">
        <v>0</v>
      </c>
      <c r="AS727" s="46">
        <v>-10.548096411672402</v>
      </c>
      <c r="AT727" s="20"/>
      <c r="AU727" s="20">
        <v>0</v>
      </c>
      <c r="AV727" s="46">
        <v>0</v>
      </c>
      <c r="AW727" s="114">
        <v>104.83</v>
      </c>
      <c r="AX727" s="172">
        <v>837</v>
      </c>
      <c r="AY727" s="114">
        <v>-732.17</v>
      </c>
      <c r="AZ727" s="165">
        <v>85</v>
      </c>
      <c r="BA727" s="165">
        <v>124</v>
      </c>
      <c r="BB727" s="73"/>
    </row>
    <row r="728" spans="1:54">
      <c r="A728" s="26" t="s">
        <v>2029</v>
      </c>
      <c r="B728" s="1" t="s">
        <v>5357</v>
      </c>
      <c r="C728" s="1" t="s">
        <v>4065</v>
      </c>
      <c r="D728" s="122" t="s">
        <v>1247</v>
      </c>
      <c r="E728" s="1" t="s">
        <v>2665</v>
      </c>
      <c r="F728" s="1" t="s">
        <v>2665</v>
      </c>
      <c r="G728" s="1" t="s">
        <v>1367</v>
      </c>
      <c r="H728" s="1">
        <v>1312</v>
      </c>
      <c r="I728" s="1" t="s">
        <v>6912</v>
      </c>
      <c r="J728" s="1" t="e">
        <v>#VALUE!</v>
      </c>
      <c r="K728" s="1" t="s">
        <v>6030</v>
      </c>
      <c r="L728" s="176">
        <v>0</v>
      </c>
      <c r="M728" s="176">
        <v>0</v>
      </c>
      <c r="N728" s="68">
        <v>0</v>
      </c>
      <c r="O728" s="68">
        <v>0</v>
      </c>
      <c r="P728" s="68">
        <v>0</v>
      </c>
      <c r="Q728" s="68">
        <v>0</v>
      </c>
      <c r="R728" s="68">
        <v>0</v>
      </c>
      <c r="S728" s="68">
        <v>0</v>
      </c>
      <c r="T728" s="68">
        <v>0</v>
      </c>
      <c r="U728" s="68">
        <v>0</v>
      </c>
      <c r="V728" s="68">
        <v>0</v>
      </c>
      <c r="W728" s="68">
        <v>0</v>
      </c>
      <c r="X728" s="68">
        <v>0</v>
      </c>
      <c r="Y728" s="68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7.5467316846626609E-2</v>
      </c>
      <c r="AI728" s="5">
        <v>-0.25002500250025717</v>
      </c>
      <c r="AJ728" s="5">
        <v>-0.17455768565363056</v>
      </c>
      <c r="AK728" s="68">
        <v>435</v>
      </c>
      <c r="AL728" s="5">
        <v>-0.17455768565363056</v>
      </c>
      <c r="AM728" s="17">
        <v>435</v>
      </c>
      <c r="AN728" s="17" t="s">
        <v>12734</v>
      </c>
      <c r="AO728" s="49">
        <v>7.7314063767477226</v>
      </c>
      <c r="AP728" s="7">
        <v>-7.9059640624013534</v>
      </c>
      <c r="AQ728" s="84">
        <v>435</v>
      </c>
      <c r="AR728" s="14">
        <v>0</v>
      </c>
      <c r="AS728" s="42">
        <v>-10.548096411672402</v>
      </c>
      <c r="AT728" s="19"/>
      <c r="AU728" s="19">
        <v>0</v>
      </c>
      <c r="AV728" s="42">
        <v>0</v>
      </c>
      <c r="AW728" s="114">
        <v>0</v>
      </c>
      <c r="AX728" s="172">
        <v>837</v>
      </c>
      <c r="AY728" s="114">
        <v>0</v>
      </c>
      <c r="AZ728" s="165">
        <v>0</v>
      </c>
      <c r="BA728" s="165">
        <v>0</v>
      </c>
      <c r="BB728" s="73"/>
    </row>
    <row r="729" spans="1:54">
      <c r="A729" s="26" t="s">
        <v>2032</v>
      </c>
      <c r="B729" s="33" t="s">
        <v>5360</v>
      </c>
      <c r="C729" s="33" t="s">
        <v>3952</v>
      </c>
      <c r="D729" s="122" t="s">
        <v>805</v>
      </c>
      <c r="E729" s="33" t="s">
        <v>2665</v>
      </c>
      <c r="F729" s="1" t="s">
        <v>2665</v>
      </c>
      <c r="G729" s="1" t="s">
        <v>1367</v>
      </c>
      <c r="H729" s="1">
        <v>8678</v>
      </c>
      <c r="I729" s="1" t="s">
        <v>6476</v>
      </c>
      <c r="J729" s="1" t="e">
        <v>#VALUE!</v>
      </c>
      <c r="K729" s="1" t="s">
        <v>3459</v>
      </c>
      <c r="L729" s="176">
        <v>0</v>
      </c>
      <c r="M729" s="176">
        <v>0</v>
      </c>
      <c r="N729" s="68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  <c r="T729" s="68">
        <v>0</v>
      </c>
      <c r="U729" s="68">
        <v>0</v>
      </c>
      <c r="V729" s="68">
        <v>0</v>
      </c>
      <c r="W729" s="68">
        <v>0</v>
      </c>
      <c r="X729" s="68">
        <v>0</v>
      </c>
      <c r="Y729" s="68">
        <v>0</v>
      </c>
      <c r="Z729" s="5">
        <v>0</v>
      </c>
      <c r="AA729" s="5">
        <v>0</v>
      </c>
      <c r="AB729" s="27">
        <v>0</v>
      </c>
      <c r="AC729" s="27">
        <v>0</v>
      </c>
      <c r="AD729" s="27">
        <v>0</v>
      </c>
      <c r="AE729" s="27">
        <v>0</v>
      </c>
      <c r="AF729" s="27">
        <v>0</v>
      </c>
      <c r="AG729" s="27">
        <v>0</v>
      </c>
      <c r="AH729" s="5">
        <v>7.5467316846626609E-2</v>
      </c>
      <c r="AI729" s="5">
        <v>-0.25002500250025717</v>
      </c>
      <c r="AJ729" s="27">
        <v>-0.17455768565363056</v>
      </c>
      <c r="AK729" s="97">
        <v>435</v>
      </c>
      <c r="AL729" s="27">
        <v>-0.17455768565363056</v>
      </c>
      <c r="AM729" s="28">
        <v>435</v>
      </c>
      <c r="AN729" s="28" t="s">
        <v>12734</v>
      </c>
      <c r="AO729" s="69">
        <v>7.7314063767477226</v>
      </c>
      <c r="AP729" s="90">
        <v>-7.9059640624013534</v>
      </c>
      <c r="AQ729" s="108">
        <v>435</v>
      </c>
      <c r="AR729" s="27">
        <v>0</v>
      </c>
      <c r="AS729" s="43">
        <v>-10.548096411672402</v>
      </c>
      <c r="AT729" s="27"/>
      <c r="AU729" s="27">
        <v>0</v>
      </c>
      <c r="AV729" s="43">
        <v>0</v>
      </c>
      <c r="AW729" s="114">
        <v>0</v>
      </c>
      <c r="AX729" s="172">
        <v>837</v>
      </c>
      <c r="AY729" s="114">
        <v>0</v>
      </c>
      <c r="AZ729" s="165">
        <v>0</v>
      </c>
      <c r="BA729" s="165">
        <v>0</v>
      </c>
      <c r="BB729" s="73"/>
    </row>
    <row r="730" spans="1:54">
      <c r="A730" s="26" t="s">
        <v>2034</v>
      </c>
      <c r="B730" s="26" t="s">
        <v>5361</v>
      </c>
      <c r="C730" s="26" t="s">
        <v>4308</v>
      </c>
      <c r="D730" s="122" t="s">
        <v>904</v>
      </c>
      <c r="E730" s="26" t="s">
        <v>2665</v>
      </c>
      <c r="F730" s="1" t="s">
        <v>2665</v>
      </c>
      <c r="G730" s="1" t="s">
        <v>1367</v>
      </c>
      <c r="H730" s="1">
        <v>4773</v>
      </c>
      <c r="I730" s="1" t="s">
        <v>7997</v>
      </c>
      <c r="J730" s="1" t="e">
        <v>#VALUE!</v>
      </c>
      <c r="K730" s="1" t="s">
        <v>6037</v>
      </c>
      <c r="L730" s="176">
        <v>0</v>
      </c>
      <c r="M730" s="176">
        <v>0</v>
      </c>
      <c r="N730" s="68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68">
        <v>0</v>
      </c>
      <c r="Y730" s="68">
        <v>0</v>
      </c>
      <c r="Z730" s="5">
        <v>0</v>
      </c>
      <c r="AA730" s="5">
        <v>0</v>
      </c>
      <c r="AB730" s="27">
        <v>0</v>
      </c>
      <c r="AC730" s="27">
        <v>0</v>
      </c>
      <c r="AD730" s="27">
        <v>0</v>
      </c>
      <c r="AE730" s="27">
        <v>0</v>
      </c>
      <c r="AF730" s="27">
        <v>0</v>
      </c>
      <c r="AG730" s="27">
        <v>0</v>
      </c>
      <c r="AH730" s="5">
        <v>7.5467316846626609E-2</v>
      </c>
      <c r="AI730" s="5">
        <v>-0.25002500250025717</v>
      </c>
      <c r="AJ730" s="27">
        <v>-0.17455768565363056</v>
      </c>
      <c r="AK730" s="97">
        <v>435</v>
      </c>
      <c r="AL730" s="27">
        <v>-0.17455768565363056</v>
      </c>
      <c r="AM730" s="28">
        <v>435</v>
      </c>
      <c r="AN730" s="28" t="s">
        <v>12734</v>
      </c>
      <c r="AO730" s="69">
        <v>7.7314063767477226</v>
      </c>
      <c r="AP730" s="90">
        <v>-7.9059640624013534</v>
      </c>
      <c r="AQ730" s="108">
        <v>435</v>
      </c>
      <c r="AR730" s="27">
        <v>0</v>
      </c>
      <c r="AS730" s="43">
        <v>-10.548096411672402</v>
      </c>
      <c r="AT730" s="27"/>
      <c r="AU730" s="27">
        <v>0</v>
      </c>
      <c r="AV730" s="43">
        <v>0</v>
      </c>
      <c r="AW730" s="114">
        <v>0</v>
      </c>
      <c r="AX730" s="172">
        <v>837</v>
      </c>
      <c r="AY730" s="114">
        <v>0</v>
      </c>
      <c r="AZ730" s="165">
        <v>0</v>
      </c>
      <c r="BA730" s="165">
        <v>0</v>
      </c>
      <c r="BB730" s="73"/>
    </row>
    <row r="731" spans="1:54">
      <c r="A731" s="26" t="s">
        <v>2035</v>
      </c>
      <c r="B731" s="1" t="s">
        <v>5361</v>
      </c>
      <c r="C731" s="1" t="s">
        <v>4378</v>
      </c>
      <c r="D731" s="122" t="s">
        <v>1106</v>
      </c>
      <c r="E731" s="1" t="s">
        <v>2665</v>
      </c>
      <c r="F731" s="1" t="s">
        <v>2665</v>
      </c>
      <c r="G731" s="1" t="s">
        <v>1367</v>
      </c>
      <c r="H731" s="1">
        <v>885</v>
      </c>
      <c r="I731" s="1" t="s">
        <v>8061</v>
      </c>
      <c r="J731" s="1" t="e">
        <v>#VALUE!</v>
      </c>
      <c r="K731" s="1" t="s">
        <v>6038</v>
      </c>
      <c r="L731" s="176">
        <v>0</v>
      </c>
      <c r="M731" s="176">
        <v>0</v>
      </c>
      <c r="N731" s="68">
        <v>0</v>
      </c>
      <c r="O731" s="68">
        <v>0</v>
      </c>
      <c r="P731" s="68">
        <v>0</v>
      </c>
      <c r="Q731" s="68">
        <v>0</v>
      </c>
      <c r="R731" s="68">
        <v>0</v>
      </c>
      <c r="S731" s="68">
        <v>0</v>
      </c>
      <c r="T731" s="68">
        <v>0</v>
      </c>
      <c r="U731" s="68">
        <v>0</v>
      </c>
      <c r="V731" s="68">
        <v>0</v>
      </c>
      <c r="W731" s="68">
        <v>0</v>
      </c>
      <c r="X731" s="68">
        <v>0</v>
      </c>
      <c r="Y731" s="68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7.5467316846626609E-2</v>
      </c>
      <c r="AI731" s="5">
        <v>-0.25002500250025717</v>
      </c>
      <c r="AJ731" s="5">
        <v>-0.17455768565363056</v>
      </c>
      <c r="AK731" s="68">
        <v>435</v>
      </c>
      <c r="AL731" s="5">
        <v>-0.17455768565363056</v>
      </c>
      <c r="AM731" s="17">
        <v>435</v>
      </c>
      <c r="AN731" s="17" t="s">
        <v>12734</v>
      </c>
      <c r="AO731" s="49">
        <v>7.7314063767477226</v>
      </c>
      <c r="AP731" s="50">
        <v>-7.9059640624013534</v>
      </c>
      <c r="AQ731" s="109">
        <v>435</v>
      </c>
      <c r="AR731" s="14">
        <v>0</v>
      </c>
      <c r="AS731" s="42">
        <v>-10.548096411672402</v>
      </c>
      <c r="AT731" s="19"/>
      <c r="AU731" s="19">
        <v>0</v>
      </c>
      <c r="AV731" s="42">
        <v>0</v>
      </c>
      <c r="AW731" s="114">
        <v>0</v>
      </c>
      <c r="AX731" s="172">
        <v>837</v>
      </c>
      <c r="AY731" s="114">
        <v>0</v>
      </c>
      <c r="AZ731" s="165">
        <v>0</v>
      </c>
      <c r="BA731" s="165">
        <v>0</v>
      </c>
      <c r="BB731" s="73"/>
    </row>
    <row r="732" spans="1:54">
      <c r="A732" s="53" t="s">
        <v>2037</v>
      </c>
      <c r="B732" s="33" t="s">
        <v>5362</v>
      </c>
      <c r="C732" s="33" t="s">
        <v>5363</v>
      </c>
      <c r="D732" s="122" t="s">
        <v>819</v>
      </c>
      <c r="E732" s="33" t="s">
        <v>2665</v>
      </c>
      <c r="F732" s="1" t="s">
        <v>2665</v>
      </c>
      <c r="G732" s="1" t="s">
        <v>1367</v>
      </c>
      <c r="H732" s="1">
        <v>6204</v>
      </c>
      <c r="I732" s="1" t="s">
        <v>6892</v>
      </c>
      <c r="J732" s="1" t="e">
        <v>#VALUE!</v>
      </c>
      <c r="K732" s="1" t="s">
        <v>3461</v>
      </c>
      <c r="L732" s="176">
        <v>0</v>
      </c>
      <c r="M732" s="176">
        <v>0</v>
      </c>
      <c r="N732" s="68">
        <v>0</v>
      </c>
      <c r="O732" s="68">
        <v>0</v>
      </c>
      <c r="P732" s="68">
        <v>0</v>
      </c>
      <c r="Q732" s="77">
        <v>0</v>
      </c>
      <c r="R732" s="77">
        <v>0</v>
      </c>
      <c r="S732" s="77">
        <v>0</v>
      </c>
      <c r="T732" s="77">
        <v>0</v>
      </c>
      <c r="U732" s="77">
        <v>0</v>
      </c>
      <c r="V732" s="77">
        <v>0</v>
      </c>
      <c r="W732" s="77">
        <v>0</v>
      </c>
      <c r="X732" s="77">
        <v>0</v>
      </c>
      <c r="Y732" s="77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7.5467316846626609E-2</v>
      </c>
      <c r="AI732" s="54">
        <v>-0.25002500250025717</v>
      </c>
      <c r="AJ732" s="54">
        <v>-0.17455768565363056</v>
      </c>
      <c r="AK732" s="77">
        <v>435</v>
      </c>
      <c r="AL732" s="54">
        <v>-0.17455768565363056</v>
      </c>
      <c r="AM732" s="59">
        <v>435</v>
      </c>
      <c r="AN732" s="59" t="s">
        <v>12734</v>
      </c>
      <c r="AO732" s="56">
        <v>7.7314063767477226</v>
      </c>
      <c r="AP732" s="58">
        <v>-7.9059640624013534</v>
      </c>
      <c r="AQ732" s="110">
        <v>435</v>
      </c>
      <c r="AR732" s="54">
        <v>0</v>
      </c>
      <c r="AS732" s="60">
        <v>-10.548096411672402</v>
      </c>
      <c r="AT732" s="54"/>
      <c r="AU732" s="54">
        <v>0</v>
      </c>
      <c r="AV732" s="60">
        <v>0</v>
      </c>
      <c r="AW732" s="114">
        <v>0</v>
      </c>
      <c r="AX732" s="172">
        <v>837</v>
      </c>
      <c r="AY732" s="114">
        <v>0</v>
      </c>
      <c r="AZ732" s="165">
        <v>0</v>
      </c>
      <c r="BA732" s="165">
        <v>0</v>
      </c>
      <c r="BB732" s="73"/>
    </row>
    <row r="733" spans="1:54">
      <c r="A733" s="26" t="s">
        <v>2040</v>
      </c>
      <c r="B733" s="1" t="s">
        <v>5364</v>
      </c>
      <c r="C733" s="1" t="s">
        <v>4027</v>
      </c>
      <c r="D733" s="122" t="s">
        <v>721</v>
      </c>
      <c r="E733" s="1" t="s">
        <v>2665</v>
      </c>
      <c r="F733" s="1" t="s">
        <v>2665</v>
      </c>
      <c r="G733" s="1" t="s">
        <v>1367</v>
      </c>
      <c r="H733" s="1">
        <v>2790</v>
      </c>
      <c r="I733" s="1" t="s">
        <v>7152</v>
      </c>
      <c r="J733" s="1" t="e">
        <v>#VALUE!</v>
      </c>
      <c r="K733" s="1" t="s">
        <v>3464</v>
      </c>
      <c r="L733" s="176">
        <v>0</v>
      </c>
      <c r="M733" s="176">
        <v>0</v>
      </c>
      <c r="N733" s="68">
        <v>0</v>
      </c>
      <c r="O733" s="68">
        <v>0</v>
      </c>
      <c r="P733" s="68">
        <v>0</v>
      </c>
      <c r="Q733" s="68">
        <v>0</v>
      </c>
      <c r="R733" s="68">
        <v>0</v>
      </c>
      <c r="S733" s="68">
        <v>0</v>
      </c>
      <c r="T733" s="68">
        <v>0</v>
      </c>
      <c r="U733" s="68">
        <v>0</v>
      </c>
      <c r="V733" s="68">
        <v>0</v>
      </c>
      <c r="W733" s="68">
        <v>0</v>
      </c>
      <c r="X733" s="68">
        <v>0</v>
      </c>
      <c r="Y733" s="68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7.5467316846626609E-2</v>
      </c>
      <c r="AI733" s="5">
        <v>-0.25002500250025717</v>
      </c>
      <c r="AJ733" s="5">
        <v>-0.17455768565363056</v>
      </c>
      <c r="AK733" s="68">
        <v>435</v>
      </c>
      <c r="AL733" s="5">
        <v>-0.17455768565363056</v>
      </c>
      <c r="AM733" s="17">
        <v>435</v>
      </c>
      <c r="AN733" s="17" t="s">
        <v>12734</v>
      </c>
      <c r="AO733" s="49">
        <v>7.7314063767477226</v>
      </c>
      <c r="AP733" s="50">
        <v>-7.9059640624013534</v>
      </c>
      <c r="AQ733" s="109">
        <v>435</v>
      </c>
      <c r="AR733" s="14">
        <v>0</v>
      </c>
      <c r="AS733" s="42">
        <v>-10.548096411672402</v>
      </c>
      <c r="AT733" s="19"/>
      <c r="AU733" s="19">
        <v>0</v>
      </c>
      <c r="AV733" s="42">
        <v>0</v>
      </c>
      <c r="AW733" s="114">
        <v>0</v>
      </c>
      <c r="AX733" s="172">
        <v>837</v>
      </c>
      <c r="AY733" s="114">
        <v>0</v>
      </c>
      <c r="AZ733" s="165">
        <v>0</v>
      </c>
      <c r="BA733" s="165">
        <v>0</v>
      </c>
      <c r="BB733" s="73"/>
    </row>
    <row r="734" spans="1:54">
      <c r="A734" s="26" t="s">
        <v>2041</v>
      </c>
      <c r="B734" s="33" t="s">
        <v>5365</v>
      </c>
      <c r="C734" s="33" t="s">
        <v>3969</v>
      </c>
      <c r="D734" s="122" t="s">
        <v>1119</v>
      </c>
      <c r="E734" s="33" t="s">
        <v>1388</v>
      </c>
      <c r="F734" s="1" t="s">
        <v>3643</v>
      </c>
      <c r="G734" s="1" t="s">
        <v>1367</v>
      </c>
      <c r="H734" s="1">
        <v>12530</v>
      </c>
      <c r="I734" s="1" t="s">
        <v>6579</v>
      </c>
      <c r="J734" s="1" t="e">
        <v>#VALUE!</v>
      </c>
      <c r="K734" s="1" t="s">
        <v>3465</v>
      </c>
      <c r="L734" s="176">
        <v>0</v>
      </c>
      <c r="M734" s="176">
        <v>0</v>
      </c>
      <c r="N734" s="68">
        <v>0</v>
      </c>
      <c r="O734" s="68">
        <v>0</v>
      </c>
      <c r="P734" s="68">
        <v>0</v>
      </c>
      <c r="Q734" s="68">
        <v>0</v>
      </c>
      <c r="R734" s="68">
        <v>0</v>
      </c>
      <c r="S734" s="68">
        <v>0</v>
      </c>
      <c r="T734" s="68">
        <v>0</v>
      </c>
      <c r="U734" s="68">
        <v>0</v>
      </c>
      <c r="V734" s="68">
        <v>0</v>
      </c>
      <c r="W734" s="68">
        <v>0</v>
      </c>
      <c r="X734" s="68">
        <v>0</v>
      </c>
      <c r="Y734" s="68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7.5467316846626609E-2</v>
      </c>
      <c r="AI734" s="5">
        <v>-0.25002500250025717</v>
      </c>
      <c r="AJ734" s="5">
        <v>-0.17455768565363056</v>
      </c>
      <c r="AK734" s="68">
        <v>435</v>
      </c>
      <c r="AL734" s="5">
        <v>-0.17455768565363056</v>
      </c>
      <c r="AM734" s="17">
        <v>435</v>
      </c>
      <c r="AN734" s="17" t="s">
        <v>12734</v>
      </c>
      <c r="AO734" s="49">
        <v>7.7314063767477226</v>
      </c>
      <c r="AP734" s="50">
        <v>-7.9059640624013534</v>
      </c>
      <c r="AQ734" s="109">
        <v>435</v>
      </c>
      <c r="AR734" s="14">
        <v>0</v>
      </c>
      <c r="AS734" s="42">
        <v>-10.548096411672402</v>
      </c>
      <c r="AT734" s="19"/>
      <c r="AU734" s="19">
        <v>0</v>
      </c>
      <c r="AV734" s="42">
        <v>0</v>
      </c>
      <c r="AW734" s="114">
        <v>0</v>
      </c>
      <c r="AX734" s="172">
        <v>837</v>
      </c>
      <c r="AY734" s="114">
        <v>0</v>
      </c>
      <c r="AZ734" s="165">
        <v>0</v>
      </c>
      <c r="BA734" s="165">
        <v>0</v>
      </c>
      <c r="BB734" s="73"/>
    </row>
    <row r="735" spans="1:54">
      <c r="A735" s="48" t="s">
        <v>2042</v>
      </c>
      <c r="B735" s="1" t="s">
        <v>5366</v>
      </c>
      <c r="C735" s="1" t="s">
        <v>4015</v>
      </c>
      <c r="D735" s="122" t="s">
        <v>1019</v>
      </c>
      <c r="E735" s="1" t="s">
        <v>2665</v>
      </c>
      <c r="F735" s="1" t="s">
        <v>2665</v>
      </c>
      <c r="G735" s="1" t="s">
        <v>1367</v>
      </c>
      <c r="H735" s="1">
        <v>105</v>
      </c>
      <c r="I735" s="1" t="s">
        <v>7500</v>
      </c>
      <c r="J735" s="1" t="e">
        <v>#VALUE!</v>
      </c>
      <c r="K735" s="1" t="s">
        <v>6039</v>
      </c>
      <c r="L735" s="176">
        <v>0</v>
      </c>
      <c r="M735" s="176">
        <v>0</v>
      </c>
      <c r="N735" s="68">
        <v>0</v>
      </c>
      <c r="O735" s="68">
        <v>0</v>
      </c>
      <c r="P735" s="68">
        <v>0</v>
      </c>
      <c r="Q735" s="68">
        <v>0</v>
      </c>
      <c r="R735" s="68">
        <v>0</v>
      </c>
      <c r="S735" s="68">
        <v>0</v>
      </c>
      <c r="T735" s="68">
        <v>0</v>
      </c>
      <c r="U735" s="68">
        <v>0</v>
      </c>
      <c r="V735" s="68">
        <v>0</v>
      </c>
      <c r="W735" s="68">
        <v>0</v>
      </c>
      <c r="X735" s="68">
        <v>0</v>
      </c>
      <c r="Y735" s="68">
        <v>0</v>
      </c>
      <c r="Z735" s="5">
        <v>0</v>
      </c>
      <c r="AA735" s="5">
        <v>0</v>
      </c>
      <c r="AB735" s="7">
        <v>0</v>
      </c>
      <c r="AC735" s="7">
        <v>0</v>
      </c>
      <c r="AD735" s="7">
        <v>0</v>
      </c>
      <c r="AE735" s="7">
        <v>0</v>
      </c>
      <c r="AF735" s="7">
        <v>0</v>
      </c>
      <c r="AG735" s="7">
        <v>0</v>
      </c>
      <c r="AH735" s="5">
        <v>7.5467316846626609E-2</v>
      </c>
      <c r="AI735" s="5">
        <v>-0.25002500250025717</v>
      </c>
      <c r="AJ735" s="7">
        <v>-0.17455768565363056</v>
      </c>
      <c r="AK735" s="84">
        <v>435</v>
      </c>
      <c r="AL735" s="7">
        <v>-0.17455768565363056</v>
      </c>
      <c r="AM735" s="18">
        <v>435</v>
      </c>
      <c r="AN735" s="18" t="s">
        <v>12734</v>
      </c>
      <c r="AO735" s="49">
        <v>7.7314063767477226</v>
      </c>
      <c r="AP735" s="50">
        <v>-7.9059640624013534</v>
      </c>
      <c r="AQ735" s="109">
        <v>435</v>
      </c>
      <c r="AR735" s="15">
        <v>0</v>
      </c>
      <c r="AS735" s="46">
        <v>-10.548096411672402</v>
      </c>
      <c r="AT735" s="20"/>
      <c r="AU735" s="20">
        <v>0</v>
      </c>
      <c r="AV735" s="46">
        <v>0</v>
      </c>
      <c r="AW735" s="114">
        <v>0</v>
      </c>
      <c r="AX735" s="172">
        <v>837</v>
      </c>
      <c r="AY735" s="114">
        <v>0</v>
      </c>
      <c r="AZ735" s="165">
        <v>0</v>
      </c>
      <c r="BA735" s="165">
        <v>0</v>
      </c>
      <c r="BB735" s="73"/>
    </row>
    <row r="736" spans="1:54">
      <c r="A736" s="48" t="s">
        <v>2043</v>
      </c>
      <c r="B736" s="33" t="s">
        <v>5367</v>
      </c>
      <c r="C736" s="33" t="s">
        <v>4465</v>
      </c>
      <c r="D736" s="122" t="s">
        <v>674</v>
      </c>
      <c r="E736" s="33" t="s">
        <v>2665</v>
      </c>
      <c r="F736" s="1" t="s">
        <v>2665</v>
      </c>
      <c r="G736" s="1" t="s">
        <v>1367</v>
      </c>
      <c r="H736" s="1">
        <v>5905</v>
      </c>
      <c r="I736" s="1" t="s">
        <v>8050</v>
      </c>
      <c r="J736" s="1" t="e">
        <v>#VALUE!</v>
      </c>
      <c r="K736" s="1" t="s">
        <v>3466</v>
      </c>
      <c r="L736" s="176">
        <v>0</v>
      </c>
      <c r="M736" s="176">
        <v>0</v>
      </c>
      <c r="N736" s="68">
        <v>0</v>
      </c>
      <c r="O736" s="68">
        <v>0</v>
      </c>
      <c r="P736" s="68">
        <v>0</v>
      </c>
      <c r="Q736" s="68">
        <v>0</v>
      </c>
      <c r="R736" s="68">
        <v>0</v>
      </c>
      <c r="S736" s="68">
        <v>0</v>
      </c>
      <c r="T736" s="68">
        <v>0</v>
      </c>
      <c r="U736" s="68">
        <v>0</v>
      </c>
      <c r="V736" s="68">
        <v>0</v>
      </c>
      <c r="W736" s="68">
        <v>0</v>
      </c>
      <c r="X736" s="68">
        <v>0</v>
      </c>
      <c r="Y736" s="68">
        <v>0</v>
      </c>
      <c r="Z736" s="5">
        <v>0</v>
      </c>
      <c r="AA736" s="5">
        <v>0</v>
      </c>
      <c r="AB736" s="7">
        <v>0</v>
      </c>
      <c r="AC736" s="7">
        <v>0</v>
      </c>
      <c r="AD736" s="7">
        <v>0</v>
      </c>
      <c r="AE736" s="7">
        <v>0</v>
      </c>
      <c r="AF736" s="7">
        <v>0</v>
      </c>
      <c r="AG736" s="7">
        <v>0</v>
      </c>
      <c r="AH736" s="5">
        <v>7.5467316846626609E-2</v>
      </c>
      <c r="AI736" s="5">
        <v>-0.25002500250025717</v>
      </c>
      <c r="AJ736" s="7">
        <v>-0.17455768565363056</v>
      </c>
      <c r="AK736" s="84">
        <v>435</v>
      </c>
      <c r="AL736" s="7">
        <v>-0.17455768565363056</v>
      </c>
      <c r="AM736" s="18">
        <v>435</v>
      </c>
      <c r="AN736" s="18" t="s">
        <v>12734</v>
      </c>
      <c r="AO736" s="49">
        <v>7.7314063767477226</v>
      </c>
      <c r="AP736" s="7">
        <v>-7.9059640624013534</v>
      </c>
      <c r="AQ736" s="84">
        <v>435</v>
      </c>
      <c r="AR736" s="15">
        <v>0</v>
      </c>
      <c r="AS736" s="46">
        <v>-10.548096411672402</v>
      </c>
      <c r="AT736" s="20"/>
      <c r="AU736" s="20">
        <v>0</v>
      </c>
      <c r="AV736" s="46">
        <v>0</v>
      </c>
      <c r="AW736" s="114">
        <v>0</v>
      </c>
      <c r="AX736" s="172">
        <v>837</v>
      </c>
      <c r="AY736" s="114">
        <v>0</v>
      </c>
      <c r="AZ736" s="165">
        <v>0</v>
      </c>
      <c r="BA736" s="165">
        <v>0</v>
      </c>
      <c r="BB736" s="73"/>
    </row>
    <row r="737" spans="1:54">
      <c r="A737" s="48" t="s">
        <v>2045</v>
      </c>
      <c r="B737" s="33" t="s">
        <v>4028</v>
      </c>
      <c r="C737" s="33" t="s">
        <v>4327</v>
      </c>
      <c r="D737" s="122" t="s">
        <v>1011</v>
      </c>
      <c r="E737" s="33" t="s">
        <v>2665</v>
      </c>
      <c r="F737" s="1" t="s">
        <v>2665</v>
      </c>
      <c r="G737" s="1" t="s">
        <v>1367</v>
      </c>
      <c r="H737" s="1">
        <v>8651</v>
      </c>
      <c r="I737" s="1" t="s">
        <v>6414</v>
      </c>
      <c r="J737" s="1" t="e">
        <v>#VALUE!</v>
      </c>
      <c r="K737" s="1" t="s">
        <v>6043</v>
      </c>
      <c r="L737" s="176">
        <v>0</v>
      </c>
      <c r="M737" s="176">
        <v>0</v>
      </c>
      <c r="N737" s="68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68">
        <v>0</v>
      </c>
      <c r="Y737" s="68">
        <v>0</v>
      </c>
      <c r="Z737" s="5">
        <v>0</v>
      </c>
      <c r="AA737" s="5">
        <v>0</v>
      </c>
      <c r="AB737" s="7">
        <v>0</v>
      </c>
      <c r="AC737" s="7">
        <v>0</v>
      </c>
      <c r="AD737" s="7">
        <v>0</v>
      </c>
      <c r="AE737" s="7">
        <v>0</v>
      </c>
      <c r="AF737" s="7">
        <v>0</v>
      </c>
      <c r="AG737" s="7">
        <v>0</v>
      </c>
      <c r="AH737" s="5">
        <v>7.5467316846626609E-2</v>
      </c>
      <c r="AI737" s="5">
        <v>-0.25002500250025717</v>
      </c>
      <c r="AJ737" s="7">
        <v>-0.17455768565363056</v>
      </c>
      <c r="AK737" s="84">
        <v>435</v>
      </c>
      <c r="AL737" s="7">
        <v>-0.17455768565363056</v>
      </c>
      <c r="AM737" s="18">
        <v>435</v>
      </c>
      <c r="AN737" s="18" t="s">
        <v>12734</v>
      </c>
      <c r="AO737" s="49">
        <v>7.7314063767477226</v>
      </c>
      <c r="AP737" s="7">
        <v>-7.9059640624013534</v>
      </c>
      <c r="AQ737" s="84">
        <v>435</v>
      </c>
      <c r="AR737" s="15">
        <v>0</v>
      </c>
      <c r="AS737" s="46">
        <v>-10.548096411672402</v>
      </c>
      <c r="AT737" s="20"/>
      <c r="AU737" s="20">
        <v>0</v>
      </c>
      <c r="AV737" s="46">
        <v>0</v>
      </c>
      <c r="AW737" s="114">
        <v>0</v>
      </c>
      <c r="AX737" s="172">
        <v>837</v>
      </c>
      <c r="AY737" s="114">
        <v>0</v>
      </c>
      <c r="AZ737" s="165">
        <v>0</v>
      </c>
      <c r="BA737" s="165">
        <v>0</v>
      </c>
      <c r="BB737" s="73"/>
    </row>
    <row r="738" spans="1:54">
      <c r="A738" s="48" t="s">
        <v>2047</v>
      </c>
      <c r="B738" s="1" t="s">
        <v>4028</v>
      </c>
      <c r="C738" s="1" t="s">
        <v>4232</v>
      </c>
      <c r="D738" s="122" t="s">
        <v>1071</v>
      </c>
      <c r="E738" s="1" t="s">
        <v>2665</v>
      </c>
      <c r="F738" s="1" t="s">
        <v>2665</v>
      </c>
      <c r="G738" s="1" t="s">
        <v>1367</v>
      </c>
      <c r="H738" s="1">
        <v>5158</v>
      </c>
      <c r="I738" s="1" t="s">
        <v>7013</v>
      </c>
      <c r="J738" s="1" t="e">
        <v>#VALUE!</v>
      </c>
      <c r="K738" s="1" t="s">
        <v>6044</v>
      </c>
      <c r="L738" s="176">
        <v>0</v>
      </c>
      <c r="M738" s="176">
        <v>0</v>
      </c>
      <c r="N738" s="68">
        <v>0</v>
      </c>
      <c r="O738" s="68">
        <v>0</v>
      </c>
      <c r="P738" s="68">
        <v>0</v>
      </c>
      <c r="Q738" s="68">
        <v>0</v>
      </c>
      <c r="R738" s="68">
        <v>0</v>
      </c>
      <c r="S738" s="68">
        <v>0</v>
      </c>
      <c r="T738" s="68">
        <v>0</v>
      </c>
      <c r="U738" s="68">
        <v>0</v>
      </c>
      <c r="V738" s="68">
        <v>0</v>
      </c>
      <c r="W738" s="68">
        <v>0</v>
      </c>
      <c r="X738" s="68">
        <v>0</v>
      </c>
      <c r="Y738" s="68">
        <v>0</v>
      </c>
      <c r="Z738" s="5">
        <v>0</v>
      </c>
      <c r="AA738" s="5">
        <v>0</v>
      </c>
      <c r="AB738" s="7">
        <v>0</v>
      </c>
      <c r="AC738" s="7">
        <v>0</v>
      </c>
      <c r="AD738" s="7">
        <v>0</v>
      </c>
      <c r="AE738" s="7">
        <v>0</v>
      </c>
      <c r="AF738" s="7">
        <v>0</v>
      </c>
      <c r="AG738" s="7">
        <v>0</v>
      </c>
      <c r="AH738" s="5">
        <v>7.5467316846626609E-2</v>
      </c>
      <c r="AI738" s="5">
        <v>-0.25002500250025717</v>
      </c>
      <c r="AJ738" s="7">
        <v>-0.17455768565363056</v>
      </c>
      <c r="AK738" s="84">
        <v>435</v>
      </c>
      <c r="AL738" s="7">
        <v>-0.17455768565363056</v>
      </c>
      <c r="AM738" s="18">
        <v>435</v>
      </c>
      <c r="AN738" s="18" t="s">
        <v>12734</v>
      </c>
      <c r="AO738" s="49">
        <v>7.7314063767477226</v>
      </c>
      <c r="AP738" s="7">
        <v>-7.9059640624013534</v>
      </c>
      <c r="AQ738" s="84">
        <v>435</v>
      </c>
      <c r="AR738" s="15">
        <v>0</v>
      </c>
      <c r="AS738" s="46">
        <v>-10.548096411672402</v>
      </c>
      <c r="AT738" s="20"/>
      <c r="AU738" s="20">
        <v>0</v>
      </c>
      <c r="AV738" s="46">
        <v>0</v>
      </c>
      <c r="AW738" s="114">
        <v>0</v>
      </c>
      <c r="AX738" s="172">
        <v>837</v>
      </c>
      <c r="AY738" s="114">
        <v>0</v>
      </c>
      <c r="AZ738" s="165">
        <v>0</v>
      </c>
      <c r="BA738" s="165">
        <v>0</v>
      </c>
      <c r="BB738" s="73"/>
    </row>
    <row r="739" spans="1:54">
      <c r="A739" s="26" t="s">
        <v>2048</v>
      </c>
      <c r="B739" s="1" t="s">
        <v>4082</v>
      </c>
      <c r="C739" s="1" t="s">
        <v>5368</v>
      </c>
      <c r="D739" s="122" t="s">
        <v>1255</v>
      </c>
      <c r="E739" s="1" t="s">
        <v>2665</v>
      </c>
      <c r="F739" s="1" t="s">
        <v>2665</v>
      </c>
      <c r="G739" s="1" t="s">
        <v>1367</v>
      </c>
      <c r="H739" s="1">
        <v>5337</v>
      </c>
      <c r="I739" s="1" t="s">
        <v>6937</v>
      </c>
      <c r="J739" s="1" t="e">
        <v>#VALUE!</v>
      </c>
      <c r="K739" s="1" t="s">
        <v>6047</v>
      </c>
      <c r="L739" s="176">
        <v>0</v>
      </c>
      <c r="M739" s="176">
        <v>0</v>
      </c>
      <c r="N739" s="68">
        <v>0</v>
      </c>
      <c r="O739" s="68">
        <v>0</v>
      </c>
      <c r="P739" s="68">
        <v>0</v>
      </c>
      <c r="Q739" s="68">
        <v>0</v>
      </c>
      <c r="R739" s="68">
        <v>0</v>
      </c>
      <c r="S739" s="68">
        <v>0</v>
      </c>
      <c r="T739" s="68">
        <v>0</v>
      </c>
      <c r="U739" s="68">
        <v>0</v>
      </c>
      <c r="V739" s="68">
        <v>0</v>
      </c>
      <c r="W739" s="68">
        <v>0</v>
      </c>
      <c r="X739" s="68">
        <v>0</v>
      </c>
      <c r="Y739" s="68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7.5467316846626609E-2</v>
      </c>
      <c r="AI739" s="5">
        <v>-0.25002500250025717</v>
      </c>
      <c r="AJ739" s="5">
        <v>-0.17455768565363056</v>
      </c>
      <c r="AK739" s="68">
        <v>435</v>
      </c>
      <c r="AL739" s="5">
        <v>-0.17455768565363056</v>
      </c>
      <c r="AM739" s="17">
        <v>435</v>
      </c>
      <c r="AN739" s="17" t="s">
        <v>12734</v>
      </c>
      <c r="AO739" s="49">
        <v>7.7314063767477226</v>
      </c>
      <c r="AP739" s="7">
        <v>-7.9059640624013534</v>
      </c>
      <c r="AQ739" s="84">
        <v>435</v>
      </c>
      <c r="AR739" s="14">
        <v>0</v>
      </c>
      <c r="AS739" s="42">
        <v>-10.548096411672402</v>
      </c>
      <c r="AT739" s="19"/>
      <c r="AU739" s="19">
        <v>0</v>
      </c>
      <c r="AV739" s="42">
        <v>0</v>
      </c>
      <c r="AW739" s="114">
        <v>0</v>
      </c>
      <c r="AX739" s="172">
        <v>837</v>
      </c>
      <c r="AY739" s="114">
        <v>0</v>
      </c>
      <c r="AZ739" s="165">
        <v>0</v>
      </c>
      <c r="BA739" s="165">
        <v>0</v>
      </c>
      <c r="BB739" s="73"/>
    </row>
    <row r="740" spans="1:54">
      <c r="A740" s="26" t="s">
        <v>2056</v>
      </c>
      <c r="B740" s="33" t="s">
        <v>5369</v>
      </c>
      <c r="C740" s="33" t="s">
        <v>3969</v>
      </c>
      <c r="D740" s="122" t="s">
        <v>1190</v>
      </c>
      <c r="E740" s="33" t="s">
        <v>1428</v>
      </c>
      <c r="F740" s="1" t="s">
        <v>6289</v>
      </c>
      <c r="G740" s="1" t="s">
        <v>1367</v>
      </c>
      <c r="H740" s="26">
        <v>7267</v>
      </c>
      <c r="I740" s="26" t="s">
        <v>7469</v>
      </c>
      <c r="J740" s="26" t="e">
        <v>#VALUE!</v>
      </c>
      <c r="K740" s="26" t="s">
        <v>3475</v>
      </c>
      <c r="L740" s="177">
        <v>0</v>
      </c>
      <c r="M740" s="177">
        <v>0</v>
      </c>
      <c r="N740" s="68">
        <v>0</v>
      </c>
      <c r="O740" s="68">
        <v>0</v>
      </c>
      <c r="P740" s="68">
        <v>0</v>
      </c>
      <c r="Q740" s="97">
        <v>0</v>
      </c>
      <c r="R740" s="97">
        <v>0</v>
      </c>
      <c r="S740" s="97">
        <v>0</v>
      </c>
      <c r="T740" s="97">
        <v>0</v>
      </c>
      <c r="U740" s="97">
        <v>0</v>
      </c>
      <c r="V740" s="97">
        <v>0</v>
      </c>
      <c r="W740" s="97">
        <v>0</v>
      </c>
      <c r="X740" s="97">
        <v>0</v>
      </c>
      <c r="Y740" s="97">
        <v>0</v>
      </c>
      <c r="Z740" s="27">
        <v>0</v>
      </c>
      <c r="AA740" s="27">
        <v>0</v>
      </c>
      <c r="AB740" s="27">
        <v>0</v>
      </c>
      <c r="AC740" s="27">
        <v>0</v>
      </c>
      <c r="AD740" s="27">
        <v>0</v>
      </c>
      <c r="AE740" s="27">
        <v>0</v>
      </c>
      <c r="AF740" s="27">
        <v>0</v>
      </c>
      <c r="AG740" s="27">
        <v>0</v>
      </c>
      <c r="AH740" s="27">
        <v>7.5467316846626609E-2</v>
      </c>
      <c r="AI740" s="27">
        <v>-0.25002500250025717</v>
      </c>
      <c r="AJ740" s="27">
        <v>-0.17455768565363056</v>
      </c>
      <c r="AK740" s="97">
        <v>435</v>
      </c>
      <c r="AL740" s="27">
        <v>-0.17455768565363056</v>
      </c>
      <c r="AM740" s="28">
        <v>435</v>
      </c>
      <c r="AN740" s="28" t="s">
        <v>12734</v>
      </c>
      <c r="AO740" s="69">
        <v>7.7314063767477226</v>
      </c>
      <c r="AP740" s="90">
        <v>-7.9059640624013534</v>
      </c>
      <c r="AQ740" s="108">
        <v>435</v>
      </c>
      <c r="AR740" s="27">
        <v>0</v>
      </c>
      <c r="AS740" s="43">
        <v>-10.548096411672402</v>
      </c>
      <c r="AT740" s="27"/>
      <c r="AU740" s="27">
        <v>0</v>
      </c>
      <c r="AV740" s="43">
        <v>0</v>
      </c>
      <c r="AW740" s="114">
        <v>0</v>
      </c>
      <c r="AX740" s="172">
        <v>837</v>
      </c>
      <c r="AY740" s="114">
        <v>0</v>
      </c>
      <c r="AZ740" s="165">
        <v>0</v>
      </c>
      <c r="BA740" s="165">
        <v>0</v>
      </c>
      <c r="BB740" s="105"/>
    </row>
    <row r="741" spans="1:54">
      <c r="A741" s="26" t="s">
        <v>2061</v>
      </c>
      <c r="B741" s="33" t="s">
        <v>5370</v>
      </c>
      <c r="C741" s="33" t="s">
        <v>5371</v>
      </c>
      <c r="D741" s="122" t="s">
        <v>948</v>
      </c>
      <c r="E741" s="33" t="s">
        <v>2665</v>
      </c>
      <c r="F741" s="1" t="s">
        <v>2665</v>
      </c>
      <c r="G741" s="1" t="s">
        <v>1367</v>
      </c>
      <c r="H741" s="1">
        <v>7775</v>
      </c>
      <c r="I741" s="1" t="s">
        <v>7229</v>
      </c>
      <c r="J741" s="1" t="e">
        <v>#VALUE!</v>
      </c>
      <c r="K741" s="1" t="s">
        <v>3479</v>
      </c>
      <c r="L741" s="176">
        <v>0</v>
      </c>
      <c r="M741" s="176">
        <v>0</v>
      </c>
      <c r="N741" s="68">
        <v>0</v>
      </c>
      <c r="O741" s="68">
        <v>0</v>
      </c>
      <c r="P741" s="68">
        <v>0</v>
      </c>
      <c r="Q741" s="68">
        <v>0</v>
      </c>
      <c r="R741" s="68">
        <v>0</v>
      </c>
      <c r="S741" s="68">
        <v>0</v>
      </c>
      <c r="T741" s="68">
        <v>0</v>
      </c>
      <c r="U741" s="68">
        <v>0</v>
      </c>
      <c r="V741" s="68">
        <v>0</v>
      </c>
      <c r="W741" s="68">
        <v>0</v>
      </c>
      <c r="X741" s="68">
        <v>0</v>
      </c>
      <c r="Y741" s="68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7.5467316846626609E-2</v>
      </c>
      <c r="AI741" s="5">
        <v>-0.25002500250025717</v>
      </c>
      <c r="AJ741" s="5">
        <v>-0.17455768565363056</v>
      </c>
      <c r="AK741" s="68">
        <v>435</v>
      </c>
      <c r="AL741" s="5">
        <v>-0.17455768565363056</v>
      </c>
      <c r="AM741" s="17">
        <v>435</v>
      </c>
      <c r="AN741" s="17" t="s">
        <v>12734</v>
      </c>
      <c r="AO741" s="49">
        <v>7.7314063767477226</v>
      </c>
      <c r="AP741" s="50">
        <v>-7.9059640624013534</v>
      </c>
      <c r="AQ741" s="109">
        <v>435</v>
      </c>
      <c r="AR741" s="14">
        <v>0</v>
      </c>
      <c r="AS741" s="42">
        <v>-10.548096411672402</v>
      </c>
      <c r="AT741" s="19"/>
      <c r="AU741" s="19">
        <v>0</v>
      </c>
      <c r="AV741" s="42">
        <v>0</v>
      </c>
      <c r="AW741" s="114">
        <v>0</v>
      </c>
      <c r="AX741" s="172">
        <v>837</v>
      </c>
      <c r="AY741" s="114">
        <v>0</v>
      </c>
      <c r="AZ741" s="165">
        <v>0</v>
      </c>
      <c r="BA741" s="165">
        <v>0</v>
      </c>
      <c r="BB741" s="73"/>
    </row>
    <row r="742" spans="1:54">
      <c r="A742" s="48" t="s">
        <v>2062</v>
      </c>
      <c r="B742" s="1" t="s">
        <v>5372</v>
      </c>
      <c r="C742" s="1" t="s">
        <v>4038</v>
      </c>
      <c r="D742" s="122" t="s">
        <v>1021</v>
      </c>
      <c r="E742" s="1" t="s">
        <v>2665</v>
      </c>
      <c r="F742" s="1" t="s">
        <v>2665</v>
      </c>
      <c r="G742" s="1" t="s">
        <v>1367</v>
      </c>
      <c r="H742" s="1">
        <v>7169</v>
      </c>
      <c r="I742" s="1" t="s">
        <v>7502</v>
      </c>
      <c r="J742" s="1" t="e">
        <v>#VALUE!</v>
      </c>
      <c r="K742" s="1" t="s">
        <v>3480</v>
      </c>
      <c r="L742" s="176">
        <v>0</v>
      </c>
      <c r="M742" s="176">
        <v>0</v>
      </c>
      <c r="N742" s="68">
        <v>0</v>
      </c>
      <c r="O742" s="68">
        <v>0</v>
      </c>
      <c r="P742" s="68">
        <v>0</v>
      </c>
      <c r="Q742" s="68">
        <v>0</v>
      </c>
      <c r="R742" s="68">
        <v>0</v>
      </c>
      <c r="S742" s="68">
        <v>0</v>
      </c>
      <c r="T742" s="68">
        <v>0</v>
      </c>
      <c r="U742" s="68">
        <v>0</v>
      </c>
      <c r="V742" s="68">
        <v>0</v>
      </c>
      <c r="W742" s="68">
        <v>0</v>
      </c>
      <c r="X742" s="68">
        <v>0</v>
      </c>
      <c r="Y742" s="68">
        <v>0</v>
      </c>
      <c r="Z742" s="5">
        <v>0</v>
      </c>
      <c r="AA742" s="5">
        <v>0</v>
      </c>
      <c r="AB742" s="7">
        <v>0</v>
      </c>
      <c r="AC742" s="7">
        <v>0</v>
      </c>
      <c r="AD742" s="7">
        <v>0</v>
      </c>
      <c r="AE742" s="7">
        <v>0</v>
      </c>
      <c r="AF742" s="7">
        <v>0</v>
      </c>
      <c r="AG742" s="7">
        <v>0</v>
      </c>
      <c r="AH742" s="5">
        <v>7.5467316846626609E-2</v>
      </c>
      <c r="AI742" s="5">
        <v>-0.25002500250025717</v>
      </c>
      <c r="AJ742" s="7">
        <v>-0.17455768565363056</v>
      </c>
      <c r="AK742" s="84">
        <v>435</v>
      </c>
      <c r="AL742" s="7">
        <v>-0.17455768565363056</v>
      </c>
      <c r="AM742" s="18">
        <v>435</v>
      </c>
      <c r="AN742" s="18" t="s">
        <v>12734</v>
      </c>
      <c r="AO742" s="49">
        <v>7.7314063767477226</v>
      </c>
      <c r="AP742" s="50">
        <v>-7.9059640624013534</v>
      </c>
      <c r="AQ742" s="109">
        <v>435</v>
      </c>
      <c r="AR742" s="15">
        <v>0</v>
      </c>
      <c r="AS742" s="46">
        <v>-10.548096411672402</v>
      </c>
      <c r="AT742" s="20"/>
      <c r="AU742" s="20">
        <v>0</v>
      </c>
      <c r="AV742" s="46">
        <v>0</v>
      </c>
      <c r="AW742" s="114">
        <v>0</v>
      </c>
      <c r="AX742" s="172">
        <v>837</v>
      </c>
      <c r="AY742" s="114">
        <v>0</v>
      </c>
      <c r="AZ742" s="165">
        <v>0</v>
      </c>
      <c r="BA742" s="165">
        <v>0</v>
      </c>
      <c r="BB742" s="73"/>
    </row>
    <row r="743" spans="1:54">
      <c r="A743" s="26" t="s">
        <v>2892</v>
      </c>
      <c r="B743" s="33" t="s">
        <v>4969</v>
      </c>
      <c r="C743" s="33" t="s">
        <v>4375</v>
      </c>
      <c r="D743" s="122" t="s">
        <v>893</v>
      </c>
      <c r="E743" s="33" t="s">
        <v>1467</v>
      </c>
      <c r="F743" s="1" t="s">
        <v>6289</v>
      </c>
      <c r="G743" s="1" t="s">
        <v>1367</v>
      </c>
      <c r="H743" s="26">
        <v>10058</v>
      </c>
      <c r="I743" s="26" t="s">
        <v>7886</v>
      </c>
      <c r="J743" s="26" t="e">
        <v>#VALUE!</v>
      </c>
      <c r="K743" s="26" t="s">
        <v>3482</v>
      </c>
      <c r="L743" s="177">
        <v>0</v>
      </c>
      <c r="M743" s="177">
        <v>0</v>
      </c>
      <c r="N743" s="68">
        <v>0</v>
      </c>
      <c r="O743" s="68">
        <v>0</v>
      </c>
      <c r="P743" s="68">
        <v>0</v>
      </c>
      <c r="Q743" s="97">
        <v>0</v>
      </c>
      <c r="R743" s="97">
        <v>0</v>
      </c>
      <c r="S743" s="97">
        <v>0</v>
      </c>
      <c r="T743" s="97">
        <v>0</v>
      </c>
      <c r="U743" s="97">
        <v>0</v>
      </c>
      <c r="V743" s="97">
        <v>0</v>
      </c>
      <c r="W743" s="97">
        <v>0</v>
      </c>
      <c r="X743" s="97">
        <v>0</v>
      </c>
      <c r="Y743" s="97">
        <v>0</v>
      </c>
      <c r="Z743" s="27">
        <v>0</v>
      </c>
      <c r="AA743" s="27">
        <v>0</v>
      </c>
      <c r="AB743" s="27">
        <v>0</v>
      </c>
      <c r="AC743" s="27">
        <v>0</v>
      </c>
      <c r="AD743" s="27">
        <v>0</v>
      </c>
      <c r="AE743" s="27">
        <v>0</v>
      </c>
      <c r="AF743" s="27">
        <v>0</v>
      </c>
      <c r="AG743" s="27">
        <v>0</v>
      </c>
      <c r="AH743" s="27">
        <v>7.5467316846626609E-2</v>
      </c>
      <c r="AI743" s="27">
        <v>-0.25002500250025717</v>
      </c>
      <c r="AJ743" s="27">
        <v>-0.17455768565363056</v>
      </c>
      <c r="AK743" s="97">
        <v>435</v>
      </c>
      <c r="AL743" s="27">
        <v>-0.17455768565363056</v>
      </c>
      <c r="AM743" s="28">
        <v>435</v>
      </c>
      <c r="AN743" s="28" t="s">
        <v>12734</v>
      </c>
      <c r="AO743" s="69">
        <v>7.7314063767477226</v>
      </c>
      <c r="AP743" s="29">
        <v>-7.9059640624013534</v>
      </c>
      <c r="AQ743" s="101">
        <v>435</v>
      </c>
      <c r="AR743" s="27">
        <v>0</v>
      </c>
      <c r="AS743" s="43">
        <v>-10.548096411672402</v>
      </c>
      <c r="AT743" s="27"/>
      <c r="AU743" s="27">
        <v>0</v>
      </c>
      <c r="AV743" s="43">
        <v>0</v>
      </c>
      <c r="AW743" s="114">
        <v>0</v>
      </c>
      <c r="AX743" s="172">
        <v>837</v>
      </c>
      <c r="AY743" s="114">
        <v>0</v>
      </c>
      <c r="AZ743" s="165">
        <v>0</v>
      </c>
      <c r="BA743" s="165">
        <v>0</v>
      </c>
      <c r="BB743" s="105"/>
    </row>
    <row r="744" spans="1:54">
      <c r="A744" s="115" t="s">
        <v>2073</v>
      </c>
      <c r="B744" s="26" t="s">
        <v>5377</v>
      </c>
      <c r="C744" s="26" t="s">
        <v>3973</v>
      </c>
      <c r="D744" s="122" t="s">
        <v>933</v>
      </c>
      <c r="E744" s="26" t="s">
        <v>2665</v>
      </c>
      <c r="F744" s="1" t="s">
        <v>2665</v>
      </c>
      <c r="G744" s="1" t="s">
        <v>1367</v>
      </c>
      <c r="H744" s="115">
        <v>4845</v>
      </c>
      <c r="I744" s="115" t="s">
        <v>7243</v>
      </c>
      <c r="J744" s="115" t="e">
        <v>#VALUE!</v>
      </c>
      <c r="K744" s="115" t="s">
        <v>6056</v>
      </c>
      <c r="L744" s="178">
        <v>0</v>
      </c>
      <c r="M744" s="178">
        <v>0</v>
      </c>
      <c r="N744" s="116">
        <v>0</v>
      </c>
      <c r="O744" s="116">
        <v>0</v>
      </c>
      <c r="P744" s="116">
        <v>0</v>
      </c>
      <c r="Q744" s="116">
        <v>0</v>
      </c>
      <c r="R744" s="116">
        <v>0</v>
      </c>
      <c r="S744" s="116">
        <v>0</v>
      </c>
      <c r="T744" s="116">
        <v>0</v>
      </c>
      <c r="U744" s="116">
        <v>0</v>
      </c>
      <c r="V744" s="116">
        <v>0</v>
      </c>
      <c r="W744" s="116">
        <v>0</v>
      </c>
      <c r="X744" s="116">
        <v>0</v>
      </c>
      <c r="Y744" s="116">
        <v>0</v>
      </c>
      <c r="Z744" s="117">
        <v>0</v>
      </c>
      <c r="AA744" s="117">
        <v>0</v>
      </c>
      <c r="AB744" s="117">
        <v>0</v>
      </c>
      <c r="AC744" s="117">
        <v>0</v>
      </c>
      <c r="AD744" s="117">
        <v>0</v>
      </c>
      <c r="AE744" s="117">
        <v>0</v>
      </c>
      <c r="AF744" s="117">
        <v>0</v>
      </c>
      <c r="AG744" s="117">
        <v>0</v>
      </c>
      <c r="AH744" s="117">
        <v>7.5467316846626609E-2</v>
      </c>
      <c r="AI744" s="117">
        <v>-0.25002500250025717</v>
      </c>
      <c r="AJ744" s="117">
        <v>-0.17455768565363056</v>
      </c>
      <c r="AK744" s="116">
        <v>435</v>
      </c>
      <c r="AL744" s="117">
        <v>-0.17455768565363056</v>
      </c>
      <c r="AM744" s="120">
        <v>435</v>
      </c>
      <c r="AN744" s="120" t="s">
        <v>12734</v>
      </c>
      <c r="AO744" s="69">
        <v>7.7314063767477226</v>
      </c>
      <c r="AP744" s="90">
        <v>-7.9059640624013534</v>
      </c>
      <c r="AQ744" s="160">
        <v>435</v>
      </c>
      <c r="AR744" s="117">
        <v>0</v>
      </c>
      <c r="AS744" s="118">
        <v>-10.548096411672402</v>
      </c>
      <c r="AT744" s="117"/>
      <c r="AU744" s="117">
        <v>0</v>
      </c>
      <c r="AV744" s="118">
        <v>0</v>
      </c>
      <c r="AW744" s="121">
        <v>0</v>
      </c>
      <c r="AX744" s="173">
        <v>837</v>
      </c>
      <c r="AY744" s="121">
        <v>0</v>
      </c>
      <c r="AZ744" s="166">
        <v>0</v>
      </c>
      <c r="BA744" s="166">
        <v>0</v>
      </c>
      <c r="BB744" s="121"/>
    </row>
    <row r="745" spans="1:54">
      <c r="A745" s="48" t="s">
        <v>2074</v>
      </c>
      <c r="B745" s="33" t="s">
        <v>5378</v>
      </c>
      <c r="C745" s="33" t="s">
        <v>3927</v>
      </c>
      <c r="D745" s="122" t="s">
        <v>1099</v>
      </c>
      <c r="E745" s="33" t="s">
        <v>2665</v>
      </c>
      <c r="F745" s="1" t="s">
        <v>2665</v>
      </c>
      <c r="G745" s="1" t="s">
        <v>1367</v>
      </c>
      <c r="H745" s="1">
        <v>9587</v>
      </c>
      <c r="I745" s="1" t="s">
        <v>7738</v>
      </c>
      <c r="J745" s="1" t="e">
        <v>#VALUE!</v>
      </c>
      <c r="K745" s="1" t="s">
        <v>6057</v>
      </c>
      <c r="L745" s="176">
        <v>0</v>
      </c>
      <c r="M745" s="176">
        <v>0</v>
      </c>
      <c r="N745" s="68">
        <v>0</v>
      </c>
      <c r="O745" s="68">
        <v>0</v>
      </c>
      <c r="P745" s="68">
        <v>0</v>
      </c>
      <c r="Q745" s="68">
        <v>0</v>
      </c>
      <c r="R745" s="68">
        <v>0</v>
      </c>
      <c r="S745" s="68">
        <v>0</v>
      </c>
      <c r="T745" s="68">
        <v>0</v>
      </c>
      <c r="U745" s="68">
        <v>0</v>
      </c>
      <c r="V745" s="68">
        <v>0</v>
      </c>
      <c r="W745" s="68">
        <v>0</v>
      </c>
      <c r="X745" s="68">
        <v>0</v>
      </c>
      <c r="Y745" s="68">
        <v>0</v>
      </c>
      <c r="Z745" s="5">
        <v>0</v>
      </c>
      <c r="AA745" s="5">
        <v>0</v>
      </c>
      <c r="AB745" s="7">
        <v>0</v>
      </c>
      <c r="AC745" s="7">
        <v>0</v>
      </c>
      <c r="AD745" s="7">
        <v>0</v>
      </c>
      <c r="AE745" s="7">
        <v>0</v>
      </c>
      <c r="AF745" s="7">
        <v>0</v>
      </c>
      <c r="AG745" s="7">
        <v>0</v>
      </c>
      <c r="AH745" s="5">
        <v>7.5467316846626609E-2</v>
      </c>
      <c r="AI745" s="5">
        <v>-0.25002500250025717</v>
      </c>
      <c r="AJ745" s="7">
        <v>-0.17455768565363056</v>
      </c>
      <c r="AK745" s="84">
        <v>435</v>
      </c>
      <c r="AL745" s="7">
        <v>-0.17455768565363056</v>
      </c>
      <c r="AM745" s="18">
        <v>435</v>
      </c>
      <c r="AN745" s="18" t="s">
        <v>12734</v>
      </c>
      <c r="AO745" s="49">
        <v>7.7314063767477226</v>
      </c>
      <c r="AP745" s="50">
        <v>-7.9059640624013534</v>
      </c>
      <c r="AQ745" s="109">
        <v>435</v>
      </c>
      <c r="AR745" s="15">
        <v>0</v>
      </c>
      <c r="AS745" s="46">
        <v>-10.548096411672402</v>
      </c>
      <c r="AT745" s="20"/>
      <c r="AU745" s="20">
        <v>0</v>
      </c>
      <c r="AV745" s="46">
        <v>0</v>
      </c>
      <c r="AW745" s="114">
        <v>0</v>
      </c>
      <c r="AX745" s="172">
        <v>837</v>
      </c>
      <c r="AY745" s="114">
        <v>0</v>
      </c>
      <c r="AZ745" s="165">
        <v>0</v>
      </c>
      <c r="BA745" s="165">
        <v>0</v>
      </c>
      <c r="BB745" s="73"/>
    </row>
    <row r="746" spans="1:54">
      <c r="A746" s="61" t="s">
        <v>2078</v>
      </c>
      <c r="B746" s="33" t="s">
        <v>4683</v>
      </c>
      <c r="C746" s="33" t="s">
        <v>4069</v>
      </c>
      <c r="D746" s="122" t="s">
        <v>845</v>
      </c>
      <c r="E746" s="33" t="s">
        <v>2665</v>
      </c>
      <c r="F746" s="1" t="s">
        <v>2665</v>
      </c>
      <c r="G746" s="1" t="s">
        <v>1367</v>
      </c>
      <c r="H746" s="1">
        <v>5523</v>
      </c>
      <c r="I746" s="1" t="s">
        <v>7205</v>
      </c>
      <c r="J746" s="1" t="e">
        <v>#VALUE!</v>
      </c>
      <c r="K746" s="1" t="s">
        <v>6061</v>
      </c>
      <c r="L746" s="176">
        <v>0</v>
      </c>
      <c r="M746" s="176">
        <v>0</v>
      </c>
      <c r="N746" s="68">
        <v>0</v>
      </c>
      <c r="O746" s="68">
        <v>0</v>
      </c>
      <c r="P746" s="68">
        <v>0</v>
      </c>
      <c r="Q746" s="77">
        <v>0</v>
      </c>
      <c r="R746" s="77">
        <v>0</v>
      </c>
      <c r="S746" s="77">
        <v>0</v>
      </c>
      <c r="T746" s="77">
        <v>0</v>
      </c>
      <c r="U746" s="77">
        <v>0</v>
      </c>
      <c r="V746" s="77">
        <v>0</v>
      </c>
      <c r="W746" s="77">
        <v>0</v>
      </c>
      <c r="X746" s="77">
        <v>0</v>
      </c>
      <c r="Y746" s="77">
        <v>0</v>
      </c>
      <c r="Z746" s="54">
        <v>0</v>
      </c>
      <c r="AA746" s="54">
        <v>0</v>
      </c>
      <c r="AB746" s="57">
        <v>0</v>
      </c>
      <c r="AC746" s="57">
        <v>0</v>
      </c>
      <c r="AD746" s="57">
        <v>0</v>
      </c>
      <c r="AE746" s="57">
        <v>0</v>
      </c>
      <c r="AF746" s="57">
        <v>0</v>
      </c>
      <c r="AG746" s="57">
        <v>0</v>
      </c>
      <c r="AH746" s="54">
        <v>7.5467316846626609E-2</v>
      </c>
      <c r="AI746" s="54">
        <v>-0.25002500250025717</v>
      </c>
      <c r="AJ746" s="57">
        <v>-0.17455768565363056</v>
      </c>
      <c r="AK746" s="81">
        <v>435</v>
      </c>
      <c r="AL746" s="57">
        <v>-0.17455768565363056</v>
      </c>
      <c r="AM746" s="62">
        <v>435</v>
      </c>
      <c r="AN746" s="62" t="s">
        <v>12734</v>
      </c>
      <c r="AO746" s="56">
        <v>7.7314063767477226</v>
      </c>
      <c r="AP746" s="57">
        <v>-7.9059640624013534</v>
      </c>
      <c r="AQ746" s="81">
        <v>435</v>
      </c>
      <c r="AR746" s="57">
        <v>0</v>
      </c>
      <c r="AS746" s="63">
        <v>-10.548096411672402</v>
      </c>
      <c r="AT746" s="57"/>
      <c r="AU746" s="57">
        <v>0</v>
      </c>
      <c r="AV746" s="63">
        <v>0</v>
      </c>
      <c r="AW746" s="114">
        <v>0</v>
      </c>
      <c r="AX746" s="172">
        <v>837</v>
      </c>
      <c r="AY746" s="114">
        <v>0</v>
      </c>
      <c r="AZ746" s="165">
        <v>0</v>
      </c>
      <c r="BA746" s="165">
        <v>0</v>
      </c>
      <c r="BB746" s="73"/>
    </row>
    <row r="747" spans="1:54">
      <c r="A747" s="26" t="s">
        <v>2086</v>
      </c>
      <c r="B747" s="33" t="s">
        <v>5381</v>
      </c>
      <c r="C747" s="33" t="s">
        <v>3973</v>
      </c>
      <c r="D747" s="122" t="s">
        <v>1116</v>
      </c>
      <c r="E747" s="33" t="s">
        <v>2665</v>
      </c>
      <c r="F747" s="1" t="s">
        <v>2665</v>
      </c>
      <c r="G747" s="1" t="s">
        <v>1367</v>
      </c>
      <c r="H747" s="1">
        <v>5009</v>
      </c>
      <c r="I747" s="1" t="s">
        <v>6808</v>
      </c>
      <c r="J747" s="1" t="e">
        <v>#VALUE!</v>
      </c>
      <c r="K747" s="1" t="s">
        <v>6062</v>
      </c>
      <c r="L747" s="176">
        <v>0</v>
      </c>
      <c r="M747" s="176">
        <v>0</v>
      </c>
      <c r="N747" s="68">
        <v>0</v>
      </c>
      <c r="O747" s="68">
        <v>0</v>
      </c>
      <c r="P747" s="68">
        <v>0</v>
      </c>
      <c r="Q747" s="68">
        <v>0</v>
      </c>
      <c r="R747" s="68">
        <v>0</v>
      </c>
      <c r="S747" s="68">
        <v>0</v>
      </c>
      <c r="T747" s="68">
        <v>0</v>
      </c>
      <c r="U747" s="68">
        <v>0</v>
      </c>
      <c r="V747" s="68">
        <v>0</v>
      </c>
      <c r="W747" s="68">
        <v>0</v>
      </c>
      <c r="X747" s="68">
        <v>0</v>
      </c>
      <c r="Y747" s="68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7.5467316846626609E-2</v>
      </c>
      <c r="AI747" s="5">
        <v>-0.25002500250025717</v>
      </c>
      <c r="AJ747" s="5">
        <v>-0.17455768565363056</v>
      </c>
      <c r="AK747" s="68">
        <v>435</v>
      </c>
      <c r="AL747" s="5">
        <v>-0.17455768565363056</v>
      </c>
      <c r="AM747" s="17">
        <v>435</v>
      </c>
      <c r="AN747" s="17" t="s">
        <v>12734</v>
      </c>
      <c r="AO747" s="49">
        <v>7.7314063767477226</v>
      </c>
      <c r="AP747" s="7">
        <v>-7.9059640624013534</v>
      </c>
      <c r="AQ747" s="84">
        <v>435</v>
      </c>
      <c r="AR747" s="14">
        <v>0</v>
      </c>
      <c r="AS747" s="42">
        <v>-10.548096411672402</v>
      </c>
      <c r="AT747" s="19"/>
      <c r="AU747" s="19">
        <v>0</v>
      </c>
      <c r="AV747" s="42">
        <v>0</v>
      </c>
      <c r="AW747" s="114">
        <v>0</v>
      </c>
      <c r="AX747" s="172">
        <v>837</v>
      </c>
      <c r="AY747" s="114">
        <v>0</v>
      </c>
      <c r="AZ747" s="165">
        <v>0</v>
      </c>
      <c r="BA747" s="165">
        <v>0</v>
      </c>
      <c r="BB747" s="73"/>
    </row>
    <row r="748" spans="1:54">
      <c r="A748" s="53" t="s">
        <v>2788</v>
      </c>
      <c r="B748" s="1" t="s">
        <v>5382</v>
      </c>
      <c r="C748" s="1" t="s">
        <v>5383</v>
      </c>
      <c r="D748" s="122" t="s">
        <v>2789</v>
      </c>
      <c r="E748" s="1" t="s">
        <v>2665</v>
      </c>
      <c r="F748" s="1" t="s">
        <v>2665</v>
      </c>
      <c r="G748" s="1" t="s">
        <v>1367</v>
      </c>
      <c r="H748" s="1">
        <v>1089</v>
      </c>
      <c r="I748" s="1" t="s">
        <v>7268</v>
      </c>
      <c r="J748" s="1" t="e">
        <v>#VALUE!</v>
      </c>
      <c r="K748" s="1" t="s">
        <v>6063</v>
      </c>
      <c r="L748" s="176">
        <v>0</v>
      </c>
      <c r="M748" s="176">
        <v>0</v>
      </c>
      <c r="N748" s="68">
        <v>0</v>
      </c>
      <c r="O748" s="68">
        <v>0</v>
      </c>
      <c r="P748" s="68">
        <v>0</v>
      </c>
      <c r="Q748" s="68">
        <v>0</v>
      </c>
      <c r="R748" s="68">
        <v>0</v>
      </c>
      <c r="S748" s="68">
        <v>0</v>
      </c>
      <c r="T748" s="68">
        <v>0</v>
      </c>
      <c r="U748" s="68">
        <v>0</v>
      </c>
      <c r="V748" s="68">
        <v>0</v>
      </c>
      <c r="W748" s="68">
        <v>0</v>
      </c>
      <c r="X748" s="68">
        <v>0</v>
      </c>
      <c r="Y748" s="68">
        <v>0</v>
      </c>
      <c r="Z748" s="5">
        <v>0</v>
      </c>
      <c r="AA748" s="5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">
        <v>7.5467316846626609E-2</v>
      </c>
      <c r="AI748" s="5">
        <v>-0.25002500250025717</v>
      </c>
      <c r="AJ748" s="54">
        <v>-0.17455768565363056</v>
      </c>
      <c r="AK748" s="77">
        <v>435</v>
      </c>
      <c r="AL748" s="54">
        <v>-0.17455768565363056</v>
      </c>
      <c r="AM748" s="59">
        <v>435</v>
      </c>
      <c r="AN748" s="59" t="s">
        <v>12734</v>
      </c>
      <c r="AO748" s="56">
        <v>7.7314063767477226</v>
      </c>
      <c r="AP748" s="58">
        <v>-7.9059640624013534</v>
      </c>
      <c r="AQ748" s="110">
        <v>435</v>
      </c>
      <c r="AR748" s="54">
        <v>0</v>
      </c>
      <c r="AS748" s="60">
        <v>-10.548096411672402</v>
      </c>
      <c r="AT748" s="54"/>
      <c r="AU748" s="54">
        <v>0</v>
      </c>
      <c r="AV748" s="60">
        <v>0</v>
      </c>
      <c r="AW748" s="114">
        <v>0</v>
      </c>
      <c r="AX748" s="172">
        <v>837</v>
      </c>
      <c r="AY748" s="114">
        <v>0</v>
      </c>
      <c r="AZ748" s="165">
        <v>0</v>
      </c>
      <c r="BA748" s="165">
        <v>0</v>
      </c>
      <c r="BB748" s="73"/>
    </row>
    <row r="749" spans="1:54">
      <c r="A749" s="48" t="s">
        <v>2791</v>
      </c>
      <c r="B749" s="33" t="s">
        <v>5384</v>
      </c>
      <c r="C749" s="33" t="s">
        <v>5385</v>
      </c>
      <c r="D749" s="122" t="s">
        <v>894</v>
      </c>
      <c r="E749" s="33" t="s">
        <v>2665</v>
      </c>
      <c r="F749" s="1" t="s">
        <v>2665</v>
      </c>
      <c r="G749" s="1" t="s">
        <v>1367</v>
      </c>
      <c r="H749" s="1">
        <v>10498</v>
      </c>
      <c r="I749" s="1" t="s">
        <v>7801</v>
      </c>
      <c r="J749" s="1" t="e">
        <v>#VALUE!</v>
      </c>
      <c r="K749" s="1" t="s">
        <v>3502</v>
      </c>
      <c r="L749" s="176">
        <v>0</v>
      </c>
      <c r="M749" s="176">
        <v>0</v>
      </c>
      <c r="N749" s="68">
        <v>0</v>
      </c>
      <c r="O749" s="68">
        <v>0</v>
      </c>
      <c r="P749" s="68">
        <v>0</v>
      </c>
      <c r="Q749" s="68">
        <v>0</v>
      </c>
      <c r="R749" s="68">
        <v>0</v>
      </c>
      <c r="S749" s="68">
        <v>0</v>
      </c>
      <c r="T749" s="68">
        <v>0</v>
      </c>
      <c r="U749" s="68">
        <v>0</v>
      </c>
      <c r="V749" s="68">
        <v>0</v>
      </c>
      <c r="W749" s="68">
        <v>0</v>
      </c>
      <c r="X749" s="68">
        <v>0</v>
      </c>
      <c r="Y749" s="68">
        <v>0</v>
      </c>
      <c r="Z749" s="5">
        <v>0</v>
      </c>
      <c r="AA749" s="5">
        <v>0</v>
      </c>
      <c r="AB749" s="7">
        <v>0</v>
      </c>
      <c r="AC749" s="7">
        <v>0</v>
      </c>
      <c r="AD749" s="7">
        <v>0</v>
      </c>
      <c r="AE749" s="7">
        <v>0</v>
      </c>
      <c r="AF749" s="7">
        <v>0</v>
      </c>
      <c r="AG749" s="7">
        <v>0</v>
      </c>
      <c r="AH749" s="5">
        <v>7.5467316846626609E-2</v>
      </c>
      <c r="AI749" s="5">
        <v>-0.25002500250025717</v>
      </c>
      <c r="AJ749" s="7">
        <v>-0.17455768565363056</v>
      </c>
      <c r="AK749" s="84">
        <v>435</v>
      </c>
      <c r="AL749" s="7">
        <v>-0.17455768565363056</v>
      </c>
      <c r="AM749" s="18">
        <v>435</v>
      </c>
      <c r="AN749" s="18" t="s">
        <v>12734</v>
      </c>
      <c r="AO749" s="49">
        <v>7.7314063767477226</v>
      </c>
      <c r="AP749" s="50">
        <v>-7.9059640624013534</v>
      </c>
      <c r="AQ749" s="109">
        <v>435</v>
      </c>
      <c r="AR749" s="15">
        <v>0</v>
      </c>
      <c r="AS749" s="46">
        <v>-10.548096411672402</v>
      </c>
      <c r="AT749" s="20"/>
      <c r="AU749" s="20">
        <v>0</v>
      </c>
      <c r="AV749" s="46">
        <v>0</v>
      </c>
      <c r="AW749" s="114">
        <v>0</v>
      </c>
      <c r="AX749" s="172">
        <v>837</v>
      </c>
      <c r="AY749" s="114">
        <v>0</v>
      </c>
      <c r="AZ749" s="165">
        <v>0</v>
      </c>
      <c r="BA749" s="165">
        <v>0</v>
      </c>
      <c r="BB749" s="73"/>
    </row>
    <row r="750" spans="1:54">
      <c r="A750" s="26" t="s">
        <v>2792</v>
      </c>
      <c r="B750" s="33" t="s">
        <v>5387</v>
      </c>
      <c r="C750" s="33" t="s">
        <v>3965</v>
      </c>
      <c r="D750" s="122" t="s">
        <v>928</v>
      </c>
      <c r="E750" s="33" t="s">
        <v>2665</v>
      </c>
      <c r="F750" s="1" t="s">
        <v>2665</v>
      </c>
      <c r="G750" s="1" t="s">
        <v>1367</v>
      </c>
      <c r="H750" s="1">
        <v>5109</v>
      </c>
      <c r="I750" s="1" t="s">
        <v>7533</v>
      </c>
      <c r="J750" s="1" t="e">
        <v>#VALUE!</v>
      </c>
      <c r="K750" s="1" t="s">
        <v>3504</v>
      </c>
      <c r="L750" s="176">
        <v>0</v>
      </c>
      <c r="M750" s="176">
        <v>0</v>
      </c>
      <c r="N750" s="68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  <c r="T750" s="68">
        <v>0</v>
      </c>
      <c r="U750" s="68">
        <v>0</v>
      </c>
      <c r="V750" s="68">
        <v>0</v>
      </c>
      <c r="W750" s="68">
        <v>0</v>
      </c>
      <c r="X750" s="68">
        <v>0</v>
      </c>
      <c r="Y750" s="68">
        <v>0</v>
      </c>
      <c r="Z750" s="5">
        <v>0</v>
      </c>
      <c r="AA750" s="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5">
        <v>7.5467316846626609E-2</v>
      </c>
      <c r="AI750" s="5">
        <v>-0.25002500250025717</v>
      </c>
      <c r="AJ750" s="34">
        <v>-0.17455768565363056</v>
      </c>
      <c r="AK750" s="106">
        <v>435</v>
      </c>
      <c r="AL750" s="34">
        <v>-0.17455768565363056</v>
      </c>
      <c r="AM750" s="35">
        <v>435</v>
      </c>
      <c r="AN750" s="35" t="s">
        <v>12734</v>
      </c>
      <c r="AO750" s="70">
        <v>7.7314063767477226</v>
      </c>
      <c r="AP750" s="36">
        <v>-7.9059640624013534</v>
      </c>
      <c r="AQ750" s="107">
        <v>435</v>
      </c>
      <c r="AR750" s="34">
        <v>0</v>
      </c>
      <c r="AS750" s="44">
        <v>-10.548096411672402</v>
      </c>
      <c r="AT750" s="34"/>
      <c r="AU750" s="34">
        <v>0</v>
      </c>
      <c r="AV750" s="44">
        <v>0</v>
      </c>
      <c r="AW750" s="114">
        <v>0</v>
      </c>
      <c r="AX750" s="172">
        <v>837</v>
      </c>
      <c r="AY750" s="114">
        <v>0</v>
      </c>
      <c r="AZ750" s="165">
        <v>0</v>
      </c>
      <c r="BA750" s="165">
        <v>0</v>
      </c>
      <c r="BB750" s="73"/>
    </row>
    <row r="751" spans="1:54">
      <c r="A751" s="48" t="s">
        <v>2097</v>
      </c>
      <c r="B751" s="1" t="s">
        <v>5389</v>
      </c>
      <c r="C751" s="1" t="s">
        <v>3931</v>
      </c>
      <c r="D751" s="122" t="s">
        <v>1240</v>
      </c>
      <c r="E751" s="1" t="s">
        <v>2665</v>
      </c>
      <c r="F751" s="1" t="s">
        <v>2665</v>
      </c>
      <c r="G751" s="1" t="s">
        <v>1367</v>
      </c>
      <c r="H751" s="1">
        <v>4140</v>
      </c>
      <c r="I751" s="1" t="s">
        <v>6636</v>
      </c>
      <c r="J751" s="1" t="e">
        <v>#VALUE!</v>
      </c>
      <c r="K751" s="1" t="s">
        <v>6069</v>
      </c>
      <c r="L751" s="176">
        <v>0</v>
      </c>
      <c r="M751" s="176">
        <v>0</v>
      </c>
      <c r="N751" s="68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68">
        <v>0</v>
      </c>
      <c r="Y751" s="68">
        <v>0</v>
      </c>
      <c r="Z751" s="5">
        <v>0</v>
      </c>
      <c r="AA751" s="5">
        <v>0</v>
      </c>
      <c r="AB751" s="7">
        <v>0</v>
      </c>
      <c r="AC751" s="7">
        <v>0</v>
      </c>
      <c r="AD751" s="7">
        <v>0</v>
      </c>
      <c r="AE751" s="7">
        <v>0</v>
      </c>
      <c r="AF751" s="7">
        <v>0</v>
      </c>
      <c r="AG751" s="7">
        <v>0</v>
      </c>
      <c r="AH751" s="5">
        <v>7.5467316846626609E-2</v>
      </c>
      <c r="AI751" s="5">
        <v>-0.25002500250025717</v>
      </c>
      <c r="AJ751" s="7">
        <v>-0.17455768565363056</v>
      </c>
      <c r="AK751" s="84">
        <v>435</v>
      </c>
      <c r="AL751" s="7">
        <v>-0.17455768565363056</v>
      </c>
      <c r="AM751" s="18">
        <v>435</v>
      </c>
      <c r="AN751" s="18" t="s">
        <v>12734</v>
      </c>
      <c r="AO751" s="49">
        <v>7.7314063767477226</v>
      </c>
      <c r="AP751" s="50">
        <v>-7.9059640624013534</v>
      </c>
      <c r="AQ751" s="109">
        <v>435</v>
      </c>
      <c r="AR751" s="15">
        <v>0</v>
      </c>
      <c r="AS751" s="46">
        <v>-10.548096411672402</v>
      </c>
      <c r="AT751" s="20"/>
      <c r="AU751" s="20">
        <v>0</v>
      </c>
      <c r="AV751" s="46">
        <v>0</v>
      </c>
      <c r="AW751" s="114">
        <v>0</v>
      </c>
      <c r="AX751" s="172">
        <v>837</v>
      </c>
      <c r="AY751" s="114">
        <v>0</v>
      </c>
      <c r="AZ751" s="165">
        <v>0</v>
      </c>
      <c r="BA751" s="165">
        <v>0</v>
      </c>
      <c r="BB751" s="73"/>
    </row>
    <row r="752" spans="1:54">
      <c r="A752" s="53" t="s">
        <v>2100</v>
      </c>
      <c r="B752" s="33" t="s">
        <v>4263</v>
      </c>
      <c r="C752" s="33" t="s">
        <v>4801</v>
      </c>
      <c r="D752" s="122" t="s">
        <v>988</v>
      </c>
      <c r="E752" s="33" t="s">
        <v>2665</v>
      </c>
      <c r="F752" s="1" t="s">
        <v>2665</v>
      </c>
      <c r="G752" s="1" t="s">
        <v>1367</v>
      </c>
      <c r="H752" s="1">
        <v>7458</v>
      </c>
      <c r="I752" s="1" t="s">
        <v>7507</v>
      </c>
      <c r="J752" s="1" t="e">
        <v>#VALUE!</v>
      </c>
      <c r="K752" s="1" t="s">
        <v>3514</v>
      </c>
      <c r="L752" s="176">
        <v>0</v>
      </c>
      <c r="M752" s="176">
        <v>0</v>
      </c>
      <c r="N752" s="68">
        <v>0</v>
      </c>
      <c r="O752" s="68">
        <v>0</v>
      </c>
      <c r="P752" s="68">
        <v>0</v>
      </c>
      <c r="Q752" s="77">
        <v>0</v>
      </c>
      <c r="R752" s="77">
        <v>0</v>
      </c>
      <c r="S752" s="77">
        <v>0</v>
      </c>
      <c r="T752" s="77">
        <v>0</v>
      </c>
      <c r="U752" s="77">
        <v>0</v>
      </c>
      <c r="V752" s="77">
        <v>0</v>
      </c>
      <c r="W752" s="77">
        <v>0</v>
      </c>
      <c r="X752" s="77">
        <v>0</v>
      </c>
      <c r="Y752" s="77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7.5467316846626609E-2</v>
      </c>
      <c r="AI752" s="54">
        <v>-0.25002500250025717</v>
      </c>
      <c r="AJ752" s="54">
        <v>-0.17455768565363056</v>
      </c>
      <c r="AK752" s="77">
        <v>435</v>
      </c>
      <c r="AL752" s="54">
        <v>-0.17455768565363056</v>
      </c>
      <c r="AM752" s="59">
        <v>435</v>
      </c>
      <c r="AN752" s="59" t="s">
        <v>12734</v>
      </c>
      <c r="AO752" s="56">
        <v>7.7314063767477226</v>
      </c>
      <c r="AP752" s="57">
        <v>-7.9059640624013534</v>
      </c>
      <c r="AQ752" s="81">
        <v>435</v>
      </c>
      <c r="AR752" s="54">
        <v>0</v>
      </c>
      <c r="AS752" s="60">
        <v>-10.548096411672402</v>
      </c>
      <c r="AT752" s="54"/>
      <c r="AU752" s="54">
        <v>0</v>
      </c>
      <c r="AV752" s="60">
        <v>0</v>
      </c>
      <c r="AW752" s="114">
        <v>0</v>
      </c>
      <c r="AX752" s="172">
        <v>837</v>
      </c>
      <c r="AY752" s="114">
        <v>0</v>
      </c>
      <c r="AZ752" s="165">
        <v>0</v>
      </c>
      <c r="BA752" s="165">
        <v>0</v>
      </c>
      <c r="BB752" s="73"/>
    </row>
    <row r="753" spans="1:54">
      <c r="A753" s="115" t="s">
        <v>2102</v>
      </c>
      <c r="B753" s="33" t="s">
        <v>5390</v>
      </c>
      <c r="C753" s="33" t="s">
        <v>4264</v>
      </c>
      <c r="D753" s="122" t="s">
        <v>949</v>
      </c>
      <c r="E753" s="33" t="s">
        <v>2665</v>
      </c>
      <c r="F753" s="115" t="s">
        <v>2665</v>
      </c>
      <c r="G753" s="1" t="s">
        <v>1367</v>
      </c>
      <c r="H753" s="115">
        <v>4420</v>
      </c>
      <c r="I753" s="115" t="s">
        <v>7535</v>
      </c>
      <c r="J753" s="115" t="e">
        <v>#VALUE!</v>
      </c>
      <c r="K753" s="115" t="s">
        <v>3517</v>
      </c>
      <c r="L753" s="178">
        <v>0</v>
      </c>
      <c r="M753" s="178">
        <v>0</v>
      </c>
      <c r="N753" s="116">
        <v>0</v>
      </c>
      <c r="O753" s="116">
        <v>0</v>
      </c>
      <c r="P753" s="116">
        <v>0</v>
      </c>
      <c r="Q753" s="116">
        <v>0</v>
      </c>
      <c r="R753" s="116">
        <v>0</v>
      </c>
      <c r="S753" s="116">
        <v>0</v>
      </c>
      <c r="T753" s="116">
        <v>0</v>
      </c>
      <c r="U753" s="116">
        <v>0</v>
      </c>
      <c r="V753" s="116">
        <v>0</v>
      </c>
      <c r="W753" s="116">
        <v>0</v>
      </c>
      <c r="X753" s="116">
        <v>0</v>
      </c>
      <c r="Y753" s="116">
        <v>0</v>
      </c>
      <c r="Z753" s="117">
        <v>0</v>
      </c>
      <c r="AA753" s="117">
        <v>0</v>
      </c>
      <c r="AB753" s="117">
        <v>0</v>
      </c>
      <c r="AC753" s="117">
        <v>0</v>
      </c>
      <c r="AD753" s="117">
        <v>0</v>
      </c>
      <c r="AE753" s="117">
        <v>0</v>
      </c>
      <c r="AF753" s="117">
        <v>0</v>
      </c>
      <c r="AG753" s="117">
        <v>0</v>
      </c>
      <c r="AH753" s="117">
        <v>7.5467316846626609E-2</v>
      </c>
      <c r="AI753" s="117">
        <v>-0.25002500250025717</v>
      </c>
      <c r="AJ753" s="117">
        <v>-0.17455768565363056</v>
      </c>
      <c r="AK753" s="116">
        <v>435</v>
      </c>
      <c r="AL753" s="117">
        <v>-0.17455768565363056</v>
      </c>
      <c r="AM753" s="120">
        <v>435</v>
      </c>
      <c r="AN753" s="120" t="s">
        <v>12734</v>
      </c>
      <c r="AO753" s="70">
        <v>7.7314063767477226</v>
      </c>
      <c r="AP753" s="148">
        <v>-7.9059640624013534</v>
      </c>
      <c r="AQ753" s="160">
        <v>435</v>
      </c>
      <c r="AR753" s="117">
        <v>0</v>
      </c>
      <c r="AS753" s="118">
        <v>-10.548096411672402</v>
      </c>
      <c r="AT753" s="117"/>
      <c r="AU753" s="117">
        <v>0</v>
      </c>
      <c r="AV753" s="118">
        <v>0</v>
      </c>
      <c r="AW753" s="121">
        <v>0</v>
      </c>
      <c r="AX753" s="173">
        <v>837</v>
      </c>
      <c r="AY753" s="121">
        <v>0</v>
      </c>
      <c r="AZ753" s="166">
        <v>0</v>
      </c>
      <c r="BA753" s="166">
        <v>0</v>
      </c>
      <c r="BB753" s="121"/>
    </row>
    <row r="754" spans="1:54">
      <c r="A754" s="26" t="s">
        <v>2103</v>
      </c>
      <c r="B754" s="33" t="s">
        <v>5391</v>
      </c>
      <c r="C754" s="33" t="s">
        <v>4209</v>
      </c>
      <c r="D754" s="122" t="s">
        <v>1075</v>
      </c>
      <c r="E754" s="33" t="s">
        <v>2665</v>
      </c>
      <c r="F754" s="1" t="s">
        <v>2665</v>
      </c>
      <c r="G754" s="1" t="s">
        <v>1367</v>
      </c>
      <c r="H754" s="26">
        <v>106</v>
      </c>
      <c r="I754" s="26" t="s">
        <v>6921</v>
      </c>
      <c r="J754" s="26" t="e">
        <v>#VALUE!</v>
      </c>
      <c r="K754" s="26" t="s">
        <v>6072</v>
      </c>
      <c r="L754" s="177">
        <v>0</v>
      </c>
      <c r="M754" s="177">
        <v>0</v>
      </c>
      <c r="N754" s="68">
        <v>0</v>
      </c>
      <c r="O754" s="68">
        <v>0</v>
      </c>
      <c r="P754" s="68">
        <v>0</v>
      </c>
      <c r="Q754" s="97">
        <v>0</v>
      </c>
      <c r="R754" s="97">
        <v>0</v>
      </c>
      <c r="S754" s="97">
        <v>0</v>
      </c>
      <c r="T754" s="97">
        <v>0</v>
      </c>
      <c r="U754" s="97">
        <v>0</v>
      </c>
      <c r="V754" s="97">
        <v>0</v>
      </c>
      <c r="W754" s="97">
        <v>0</v>
      </c>
      <c r="X754" s="97">
        <v>0</v>
      </c>
      <c r="Y754" s="97">
        <v>0</v>
      </c>
      <c r="Z754" s="27">
        <v>0</v>
      </c>
      <c r="AA754" s="27">
        <v>0</v>
      </c>
      <c r="AB754" s="27">
        <v>0</v>
      </c>
      <c r="AC754" s="27">
        <v>0</v>
      </c>
      <c r="AD754" s="27">
        <v>0</v>
      </c>
      <c r="AE754" s="27">
        <v>0</v>
      </c>
      <c r="AF754" s="27">
        <v>0</v>
      </c>
      <c r="AG754" s="27">
        <v>0</v>
      </c>
      <c r="AH754" s="27">
        <v>7.5467316846626609E-2</v>
      </c>
      <c r="AI754" s="27">
        <v>-0.25002500250025717</v>
      </c>
      <c r="AJ754" s="27">
        <v>-0.17455768565363056</v>
      </c>
      <c r="AK754" s="97">
        <v>435</v>
      </c>
      <c r="AL754" s="27">
        <v>-0.17455768565363056</v>
      </c>
      <c r="AM754" s="28">
        <v>435</v>
      </c>
      <c r="AN754" s="28" t="s">
        <v>12734</v>
      </c>
      <c r="AO754" s="69">
        <v>7.7314063767477226</v>
      </c>
      <c r="AP754" s="90">
        <v>-7.9059640624013534</v>
      </c>
      <c r="AQ754" s="108">
        <v>435</v>
      </c>
      <c r="AR754" s="27">
        <v>0</v>
      </c>
      <c r="AS754" s="43">
        <v>-10.548096411672402</v>
      </c>
      <c r="AT754" s="27"/>
      <c r="AU754" s="27">
        <v>0</v>
      </c>
      <c r="AV754" s="43">
        <v>0</v>
      </c>
      <c r="AW754" s="114">
        <v>0</v>
      </c>
      <c r="AX754" s="172">
        <v>837</v>
      </c>
      <c r="AY754" s="114">
        <v>0</v>
      </c>
      <c r="AZ754" s="165">
        <v>0</v>
      </c>
      <c r="BA754" s="165">
        <v>0</v>
      </c>
      <c r="BB754" s="105"/>
    </row>
    <row r="755" spans="1:54">
      <c r="A755" s="115" t="s">
        <v>2106</v>
      </c>
      <c r="B755" s="26" t="s">
        <v>5173</v>
      </c>
      <c r="C755" s="26" t="s">
        <v>5191</v>
      </c>
      <c r="D755" s="122" t="s">
        <v>921</v>
      </c>
      <c r="E755" s="26" t="s">
        <v>2665</v>
      </c>
      <c r="F755" s="1" t="s">
        <v>2665</v>
      </c>
      <c r="G755" s="1" t="s">
        <v>1367</v>
      </c>
      <c r="H755" s="115">
        <v>5354</v>
      </c>
      <c r="I755" s="115" t="s">
        <v>7069</v>
      </c>
      <c r="J755" s="115" t="e">
        <v>#VALUE!</v>
      </c>
      <c r="K755" s="115" t="s">
        <v>6073</v>
      </c>
      <c r="L755" s="178">
        <v>0</v>
      </c>
      <c r="M755" s="178">
        <v>0</v>
      </c>
      <c r="N755" s="116">
        <v>0</v>
      </c>
      <c r="O755" s="116">
        <v>0</v>
      </c>
      <c r="P755" s="116">
        <v>0</v>
      </c>
      <c r="Q755" s="116">
        <v>0</v>
      </c>
      <c r="R755" s="116">
        <v>0</v>
      </c>
      <c r="S755" s="116">
        <v>0</v>
      </c>
      <c r="T755" s="116">
        <v>0</v>
      </c>
      <c r="U755" s="116">
        <v>0</v>
      </c>
      <c r="V755" s="116">
        <v>0</v>
      </c>
      <c r="W755" s="116">
        <v>0</v>
      </c>
      <c r="X755" s="116">
        <v>0</v>
      </c>
      <c r="Y755" s="116">
        <v>0</v>
      </c>
      <c r="Z755" s="117">
        <v>0</v>
      </c>
      <c r="AA755" s="117">
        <v>0</v>
      </c>
      <c r="AB755" s="117">
        <v>0</v>
      </c>
      <c r="AC755" s="117">
        <v>0</v>
      </c>
      <c r="AD755" s="117">
        <v>0</v>
      </c>
      <c r="AE755" s="117">
        <v>0</v>
      </c>
      <c r="AF755" s="117">
        <v>0</v>
      </c>
      <c r="AG755" s="117">
        <v>0</v>
      </c>
      <c r="AH755" s="117">
        <v>7.5467316846626609E-2</v>
      </c>
      <c r="AI755" s="117">
        <v>-0.25002500250025717</v>
      </c>
      <c r="AJ755" s="117">
        <v>-0.17455768565363056</v>
      </c>
      <c r="AK755" s="116">
        <v>435</v>
      </c>
      <c r="AL755" s="117">
        <v>-0.17455768565363056</v>
      </c>
      <c r="AM755" s="120">
        <v>435</v>
      </c>
      <c r="AN755" s="120" t="s">
        <v>12734</v>
      </c>
      <c r="AO755" s="69">
        <v>7.7314063767477226</v>
      </c>
      <c r="AP755" s="90">
        <v>-7.9059640624013534</v>
      </c>
      <c r="AQ755" s="160">
        <v>435</v>
      </c>
      <c r="AR755" s="117">
        <v>0</v>
      </c>
      <c r="AS755" s="118">
        <v>-10.548096411672402</v>
      </c>
      <c r="AT755" s="117"/>
      <c r="AU755" s="117">
        <v>0</v>
      </c>
      <c r="AV755" s="118">
        <v>0</v>
      </c>
      <c r="AW755" s="121">
        <v>0</v>
      </c>
      <c r="AX755" s="173">
        <v>837</v>
      </c>
      <c r="AY755" s="121">
        <v>0</v>
      </c>
      <c r="AZ755" s="166">
        <v>0</v>
      </c>
      <c r="BA755" s="166">
        <v>0</v>
      </c>
      <c r="BB755" s="121"/>
    </row>
    <row r="756" spans="1:54">
      <c r="A756" s="203" t="s">
        <v>12147</v>
      </c>
      <c r="B756" s="1" t="s">
        <v>12149</v>
      </c>
      <c r="C756" s="1" t="s">
        <v>3961</v>
      </c>
      <c r="D756" s="122" t="s">
        <v>12148</v>
      </c>
      <c r="E756" s="1" t="s">
        <v>1393</v>
      </c>
      <c r="F756" s="1" t="s">
        <v>6289</v>
      </c>
      <c r="G756" s="1" t="s">
        <v>1367</v>
      </c>
      <c r="H756" s="225" t="e">
        <v>#VALUE!</v>
      </c>
      <c r="I756" s="225" t="s">
        <v>12150</v>
      </c>
      <c r="J756" s="261" t="e">
        <v>#VALUE!</v>
      </c>
      <c r="K756" s="261" t="s">
        <v>12151</v>
      </c>
      <c r="L756" s="177">
        <v>0</v>
      </c>
      <c r="M756" s="177">
        <v>0</v>
      </c>
      <c r="N756" s="230">
        <v>0</v>
      </c>
      <c r="O756" s="97">
        <v>0</v>
      </c>
      <c r="P756" s="97">
        <v>0</v>
      </c>
      <c r="Q756" s="230">
        <v>0</v>
      </c>
      <c r="R756" s="97">
        <v>0</v>
      </c>
      <c r="S756" s="97">
        <v>0</v>
      </c>
      <c r="T756" s="230">
        <v>0</v>
      </c>
      <c r="U756" s="230">
        <v>0</v>
      </c>
      <c r="V756" s="230">
        <v>0</v>
      </c>
      <c r="W756" s="230">
        <v>0</v>
      </c>
      <c r="X756" s="230">
        <v>0</v>
      </c>
      <c r="Y756" s="230">
        <v>0</v>
      </c>
      <c r="Z756" s="233">
        <v>0</v>
      </c>
      <c r="AA756" s="233">
        <v>0</v>
      </c>
      <c r="AB756" s="246">
        <v>0</v>
      </c>
      <c r="AC756" s="234">
        <v>0</v>
      </c>
      <c r="AD756" s="246">
        <v>0</v>
      </c>
      <c r="AE756" s="234">
        <v>0</v>
      </c>
      <c r="AF756" s="234">
        <v>0</v>
      </c>
      <c r="AG756" s="246">
        <v>0</v>
      </c>
      <c r="AH756" s="233">
        <v>7.5467316846626609E-2</v>
      </c>
      <c r="AI756" s="233">
        <v>-0.25002500250025717</v>
      </c>
      <c r="AJ756" s="258">
        <v>-0.17455768565363056</v>
      </c>
      <c r="AK756" s="238">
        <v>435</v>
      </c>
      <c r="AL756" s="239">
        <v>-0.17455768565363056</v>
      </c>
      <c r="AM756" s="272">
        <v>435</v>
      </c>
      <c r="AN756" s="242" t="s">
        <v>12734</v>
      </c>
      <c r="AO756" s="244">
        <v>7.7314063767477226</v>
      </c>
      <c r="AP756" s="247">
        <v>-7.9059640624013534</v>
      </c>
      <c r="AQ756" s="282">
        <v>435</v>
      </c>
      <c r="AR756" s="246">
        <v>0</v>
      </c>
      <c r="AS756" s="259">
        <v>-10.548096411672402</v>
      </c>
      <c r="AT756" s="246"/>
      <c r="AU756" s="246">
        <v>0</v>
      </c>
      <c r="AV756" s="250">
        <v>0</v>
      </c>
      <c r="AW756" s="289">
        <v>0</v>
      </c>
      <c r="AX756" s="291">
        <v>837</v>
      </c>
      <c r="AY756" s="292">
        <v>0</v>
      </c>
      <c r="AZ756" s="293">
        <v>0</v>
      </c>
      <c r="BA756" s="293">
        <v>0</v>
      </c>
      <c r="BB756" s="289"/>
    </row>
    <row r="757" spans="1:54">
      <c r="A757" s="186" t="s">
        <v>2125</v>
      </c>
      <c r="B757" s="1" t="s">
        <v>5396</v>
      </c>
      <c r="C757" s="1" t="s">
        <v>3944</v>
      </c>
      <c r="D757" s="122" t="s">
        <v>1341</v>
      </c>
      <c r="E757" s="1" t="s">
        <v>2665</v>
      </c>
      <c r="F757" s="1" t="s">
        <v>2665</v>
      </c>
      <c r="G757" s="1" t="s">
        <v>1367</v>
      </c>
      <c r="H757" s="225">
        <v>7060</v>
      </c>
      <c r="I757" s="225" t="s">
        <v>6972</v>
      </c>
      <c r="J757" s="261" t="e">
        <v>#VALUE!</v>
      </c>
      <c r="K757" s="261" t="s">
        <v>6078</v>
      </c>
      <c r="L757" s="177">
        <v>0</v>
      </c>
      <c r="M757" s="177">
        <v>0</v>
      </c>
      <c r="N757" s="230">
        <v>0</v>
      </c>
      <c r="O757" s="97">
        <v>0</v>
      </c>
      <c r="P757" s="97">
        <v>0</v>
      </c>
      <c r="Q757" s="230">
        <v>0</v>
      </c>
      <c r="R757" s="97">
        <v>0</v>
      </c>
      <c r="S757" s="97">
        <v>0</v>
      </c>
      <c r="T757" s="230">
        <v>0</v>
      </c>
      <c r="U757" s="230">
        <v>0</v>
      </c>
      <c r="V757" s="230">
        <v>0</v>
      </c>
      <c r="W757" s="230">
        <v>0</v>
      </c>
      <c r="X757" s="230">
        <v>0</v>
      </c>
      <c r="Y757" s="230">
        <v>0</v>
      </c>
      <c r="Z757" s="233">
        <v>0</v>
      </c>
      <c r="AA757" s="233">
        <v>0</v>
      </c>
      <c r="AB757" s="233">
        <v>0</v>
      </c>
      <c r="AC757" s="267">
        <v>0</v>
      </c>
      <c r="AD757" s="233">
        <v>0</v>
      </c>
      <c r="AE757" s="267">
        <v>0</v>
      </c>
      <c r="AF757" s="267">
        <v>0</v>
      </c>
      <c r="AG757" s="233">
        <v>0</v>
      </c>
      <c r="AH757" s="233">
        <v>7.5467316846626609E-2</v>
      </c>
      <c r="AI757" s="233">
        <v>-0.25002500250025717</v>
      </c>
      <c r="AJ757" s="237">
        <v>-0.17455768565363056</v>
      </c>
      <c r="AK757" s="268">
        <v>435</v>
      </c>
      <c r="AL757" s="269">
        <v>-0.17455768565363056</v>
      </c>
      <c r="AM757" s="270">
        <v>435</v>
      </c>
      <c r="AN757" s="277" t="s">
        <v>12734</v>
      </c>
      <c r="AO757" s="244">
        <v>7.7314063767477226</v>
      </c>
      <c r="AP757" s="246">
        <v>-7.9059640624013534</v>
      </c>
      <c r="AQ757" s="248">
        <v>435</v>
      </c>
      <c r="AR757" s="233">
        <v>0</v>
      </c>
      <c r="AS757" s="249">
        <v>-10.548096411672402</v>
      </c>
      <c r="AT757" s="233"/>
      <c r="AU757" s="233">
        <v>0</v>
      </c>
      <c r="AV757" s="283">
        <v>0</v>
      </c>
      <c r="AW757" s="289">
        <v>0</v>
      </c>
      <c r="AX757" s="291">
        <v>837</v>
      </c>
      <c r="AY757" s="292">
        <v>0</v>
      </c>
      <c r="AZ757" s="293">
        <v>0</v>
      </c>
      <c r="BA757" s="293">
        <v>0</v>
      </c>
      <c r="BB757" s="289"/>
    </row>
    <row r="758" spans="1:54">
      <c r="A758" s="186" t="s">
        <v>2800</v>
      </c>
      <c r="B758" s="1" t="s">
        <v>5397</v>
      </c>
      <c r="C758" s="1" t="s">
        <v>5395</v>
      </c>
      <c r="D758" s="122" t="s">
        <v>1166</v>
      </c>
      <c r="E758" s="1" t="s">
        <v>2665</v>
      </c>
      <c r="F758" s="1" t="s">
        <v>2665</v>
      </c>
      <c r="G758" s="1" t="s">
        <v>1367</v>
      </c>
      <c r="H758" s="225">
        <v>1467</v>
      </c>
      <c r="I758" s="225" t="s">
        <v>6560</v>
      </c>
      <c r="J758" s="261" t="e">
        <v>#VALUE!</v>
      </c>
      <c r="K758" s="261" t="s">
        <v>6079</v>
      </c>
      <c r="L758" s="177">
        <v>0</v>
      </c>
      <c r="M758" s="177">
        <v>0</v>
      </c>
      <c r="N758" s="230">
        <v>0</v>
      </c>
      <c r="O758" s="97">
        <v>0</v>
      </c>
      <c r="P758" s="97">
        <v>0</v>
      </c>
      <c r="Q758" s="230">
        <v>0</v>
      </c>
      <c r="R758" s="97">
        <v>0</v>
      </c>
      <c r="S758" s="97">
        <v>0</v>
      </c>
      <c r="T758" s="230">
        <v>0</v>
      </c>
      <c r="U758" s="230">
        <v>0</v>
      </c>
      <c r="V758" s="230">
        <v>0</v>
      </c>
      <c r="W758" s="230">
        <v>0</v>
      </c>
      <c r="X758" s="230">
        <v>0</v>
      </c>
      <c r="Y758" s="230">
        <v>0</v>
      </c>
      <c r="Z758" s="233">
        <v>0</v>
      </c>
      <c r="AA758" s="233">
        <v>0</v>
      </c>
      <c r="AB758" s="233">
        <v>0</v>
      </c>
      <c r="AC758" s="267">
        <v>0</v>
      </c>
      <c r="AD758" s="233">
        <v>0</v>
      </c>
      <c r="AE758" s="267">
        <v>0</v>
      </c>
      <c r="AF758" s="267">
        <v>0</v>
      </c>
      <c r="AG758" s="233">
        <v>0</v>
      </c>
      <c r="AH758" s="233">
        <v>7.5467316846626609E-2</v>
      </c>
      <c r="AI758" s="233">
        <v>-0.25002500250025717</v>
      </c>
      <c r="AJ758" s="237">
        <v>-0.17455768565363056</v>
      </c>
      <c r="AK758" s="268">
        <v>435</v>
      </c>
      <c r="AL758" s="269">
        <v>-0.17455768565363056</v>
      </c>
      <c r="AM758" s="270">
        <v>435</v>
      </c>
      <c r="AN758" s="277" t="s">
        <v>12734</v>
      </c>
      <c r="AO758" s="244">
        <v>7.7314063767477226</v>
      </c>
      <c r="AP758" s="247">
        <v>-7.9059640624013534</v>
      </c>
      <c r="AQ758" s="282">
        <v>435</v>
      </c>
      <c r="AR758" s="233">
        <v>0</v>
      </c>
      <c r="AS758" s="249">
        <v>-10.548096411672402</v>
      </c>
      <c r="AT758" s="233"/>
      <c r="AU758" s="233">
        <v>0</v>
      </c>
      <c r="AV758" s="283">
        <v>0</v>
      </c>
      <c r="AW758" s="289">
        <v>0</v>
      </c>
      <c r="AX758" s="291">
        <v>837</v>
      </c>
      <c r="AY758" s="292">
        <v>0</v>
      </c>
      <c r="AZ758" s="293">
        <v>0</v>
      </c>
      <c r="BA758" s="293">
        <v>0</v>
      </c>
      <c r="BB758" s="289"/>
    </row>
    <row r="759" spans="1:54">
      <c r="A759" s="186" t="s">
        <v>2134</v>
      </c>
      <c r="B759" s="1" t="s">
        <v>4127</v>
      </c>
      <c r="C759" s="1" t="s">
        <v>3939</v>
      </c>
      <c r="D759" s="122" t="s">
        <v>861</v>
      </c>
      <c r="E759" s="1" t="s">
        <v>2665</v>
      </c>
      <c r="F759" s="1" t="s">
        <v>2665</v>
      </c>
      <c r="G759" s="1" t="s">
        <v>1367</v>
      </c>
      <c r="H759" s="225">
        <v>962</v>
      </c>
      <c r="I759" s="225" t="s">
        <v>7014</v>
      </c>
      <c r="J759" s="261" t="e">
        <v>#VALUE!</v>
      </c>
      <c r="K759" s="261" t="s">
        <v>6084</v>
      </c>
      <c r="L759" s="177">
        <v>0</v>
      </c>
      <c r="M759" s="177">
        <v>0</v>
      </c>
      <c r="N759" s="230">
        <v>0</v>
      </c>
      <c r="O759" s="97">
        <v>0</v>
      </c>
      <c r="P759" s="97">
        <v>0</v>
      </c>
      <c r="Q759" s="230">
        <v>0</v>
      </c>
      <c r="R759" s="97">
        <v>0</v>
      </c>
      <c r="S759" s="97">
        <v>0</v>
      </c>
      <c r="T759" s="230">
        <v>0</v>
      </c>
      <c r="U759" s="230">
        <v>0</v>
      </c>
      <c r="V759" s="230">
        <v>0</v>
      </c>
      <c r="W759" s="230">
        <v>0</v>
      </c>
      <c r="X759" s="230">
        <v>0</v>
      </c>
      <c r="Y759" s="230">
        <v>0</v>
      </c>
      <c r="Z759" s="233">
        <v>0</v>
      </c>
      <c r="AA759" s="233">
        <v>0</v>
      </c>
      <c r="AB759" s="233">
        <v>0</v>
      </c>
      <c r="AC759" s="267">
        <v>0</v>
      </c>
      <c r="AD759" s="233">
        <v>0</v>
      </c>
      <c r="AE759" s="267">
        <v>0</v>
      </c>
      <c r="AF759" s="267">
        <v>0</v>
      </c>
      <c r="AG759" s="233">
        <v>0</v>
      </c>
      <c r="AH759" s="233">
        <v>7.5467316846626609E-2</v>
      </c>
      <c r="AI759" s="233">
        <v>-0.25002500250025717</v>
      </c>
      <c r="AJ759" s="237">
        <v>-0.17455768565363056</v>
      </c>
      <c r="AK759" s="268">
        <v>435</v>
      </c>
      <c r="AL759" s="269">
        <v>-0.17455768565363056</v>
      </c>
      <c r="AM759" s="270">
        <v>435</v>
      </c>
      <c r="AN759" s="277" t="s">
        <v>12734</v>
      </c>
      <c r="AO759" s="244">
        <v>7.7314063767477226</v>
      </c>
      <c r="AP759" s="247">
        <v>-7.9059640624013534</v>
      </c>
      <c r="AQ759" s="282">
        <v>435</v>
      </c>
      <c r="AR759" s="233">
        <v>0</v>
      </c>
      <c r="AS759" s="249">
        <v>-10.548096411672402</v>
      </c>
      <c r="AT759" s="233"/>
      <c r="AU759" s="233">
        <v>0</v>
      </c>
      <c r="AV759" s="283">
        <v>0</v>
      </c>
      <c r="AW759" s="289">
        <v>0</v>
      </c>
      <c r="AX759" s="291">
        <v>837</v>
      </c>
      <c r="AY759" s="292">
        <v>0</v>
      </c>
      <c r="AZ759" s="293">
        <v>0</v>
      </c>
      <c r="BA759" s="293">
        <v>0</v>
      </c>
      <c r="BB759" s="289"/>
    </row>
    <row r="760" spans="1:54">
      <c r="A760" s="203" t="s">
        <v>2148</v>
      </c>
      <c r="B760" s="1" t="s">
        <v>5404</v>
      </c>
      <c r="C760" s="1" t="s">
        <v>4461</v>
      </c>
      <c r="D760" s="122" t="s">
        <v>831</v>
      </c>
      <c r="E760" s="1" t="s">
        <v>2665</v>
      </c>
      <c r="F760" s="1" t="s">
        <v>2665</v>
      </c>
      <c r="G760" s="1" t="s">
        <v>1367</v>
      </c>
      <c r="H760" s="225">
        <v>8591</v>
      </c>
      <c r="I760" s="225" t="s">
        <v>7138</v>
      </c>
      <c r="J760" s="261" t="e">
        <v>#VALUE!</v>
      </c>
      <c r="K760" s="261" t="s">
        <v>6091</v>
      </c>
      <c r="L760" s="177">
        <v>0</v>
      </c>
      <c r="M760" s="177">
        <v>0</v>
      </c>
      <c r="N760" s="230">
        <v>0</v>
      </c>
      <c r="O760" s="97">
        <v>0</v>
      </c>
      <c r="P760" s="97">
        <v>0</v>
      </c>
      <c r="Q760" s="230">
        <v>0</v>
      </c>
      <c r="R760" s="97">
        <v>0</v>
      </c>
      <c r="S760" s="97">
        <v>0</v>
      </c>
      <c r="T760" s="230">
        <v>0</v>
      </c>
      <c r="U760" s="230">
        <v>0</v>
      </c>
      <c r="V760" s="230">
        <v>0</v>
      </c>
      <c r="W760" s="230">
        <v>0</v>
      </c>
      <c r="X760" s="230">
        <v>0</v>
      </c>
      <c r="Y760" s="230">
        <v>0</v>
      </c>
      <c r="Z760" s="233">
        <v>0</v>
      </c>
      <c r="AA760" s="233">
        <v>0</v>
      </c>
      <c r="AB760" s="246">
        <v>0</v>
      </c>
      <c r="AC760" s="234">
        <v>0</v>
      </c>
      <c r="AD760" s="246">
        <v>0</v>
      </c>
      <c r="AE760" s="234">
        <v>0</v>
      </c>
      <c r="AF760" s="234">
        <v>0</v>
      </c>
      <c r="AG760" s="246">
        <v>0</v>
      </c>
      <c r="AH760" s="233">
        <v>7.5467316846626609E-2</v>
      </c>
      <c r="AI760" s="233">
        <v>-0.25002500250025717</v>
      </c>
      <c r="AJ760" s="258">
        <v>-0.17455768565363056</v>
      </c>
      <c r="AK760" s="238">
        <v>435</v>
      </c>
      <c r="AL760" s="239">
        <v>-0.17455768565363056</v>
      </c>
      <c r="AM760" s="272">
        <v>435</v>
      </c>
      <c r="AN760" s="242" t="s">
        <v>12734</v>
      </c>
      <c r="AO760" s="244">
        <v>7.7314063767477226</v>
      </c>
      <c r="AP760" s="247">
        <v>-7.9059640624013534</v>
      </c>
      <c r="AQ760" s="282">
        <v>435</v>
      </c>
      <c r="AR760" s="246">
        <v>0</v>
      </c>
      <c r="AS760" s="259">
        <v>-10.548096411672402</v>
      </c>
      <c r="AT760" s="246"/>
      <c r="AU760" s="246">
        <v>0</v>
      </c>
      <c r="AV760" s="250">
        <v>0</v>
      </c>
      <c r="AW760" s="289">
        <v>0</v>
      </c>
      <c r="AX760" s="291">
        <v>837</v>
      </c>
      <c r="AY760" s="292">
        <v>0</v>
      </c>
      <c r="AZ760" s="293">
        <v>0</v>
      </c>
      <c r="BA760" s="293">
        <v>0</v>
      </c>
      <c r="BB760" s="289"/>
    </row>
    <row r="761" spans="1:54">
      <c r="A761" s="48" t="s">
        <v>2157</v>
      </c>
      <c r="B761" s="33" t="s">
        <v>5405</v>
      </c>
      <c r="C761" s="33" t="s">
        <v>4389</v>
      </c>
      <c r="D761" s="122" t="s">
        <v>1155</v>
      </c>
      <c r="E761" s="33" t="s">
        <v>2665</v>
      </c>
      <c r="F761" s="1" t="s">
        <v>2665</v>
      </c>
      <c r="G761" s="1" t="s">
        <v>1367</v>
      </c>
      <c r="H761" s="1">
        <v>8432</v>
      </c>
      <c r="I761" s="1" t="s">
        <v>7874</v>
      </c>
      <c r="J761" s="1" t="e">
        <v>#VALUE!</v>
      </c>
      <c r="K761" s="1" t="s">
        <v>6094</v>
      </c>
      <c r="L761" s="176">
        <v>0</v>
      </c>
      <c r="M761" s="176">
        <v>0</v>
      </c>
      <c r="N761" s="68">
        <v>0</v>
      </c>
      <c r="O761" s="68">
        <v>0</v>
      </c>
      <c r="P761" s="68">
        <v>0</v>
      </c>
      <c r="Q761" s="68">
        <v>0</v>
      </c>
      <c r="R761" s="68">
        <v>0</v>
      </c>
      <c r="S761" s="68">
        <v>0</v>
      </c>
      <c r="T761" s="68">
        <v>0</v>
      </c>
      <c r="U761" s="68">
        <v>0</v>
      </c>
      <c r="V761" s="68">
        <v>0</v>
      </c>
      <c r="W761" s="68">
        <v>0</v>
      </c>
      <c r="X761" s="68">
        <v>0</v>
      </c>
      <c r="Y761" s="68">
        <v>0</v>
      </c>
      <c r="Z761" s="5">
        <v>0</v>
      </c>
      <c r="AA761" s="5">
        <v>0</v>
      </c>
      <c r="AB761" s="7">
        <v>0</v>
      </c>
      <c r="AC761" s="7">
        <v>0</v>
      </c>
      <c r="AD761" s="7">
        <v>0</v>
      </c>
      <c r="AE761" s="7">
        <v>0</v>
      </c>
      <c r="AF761" s="7">
        <v>0</v>
      </c>
      <c r="AG761" s="7">
        <v>0</v>
      </c>
      <c r="AH761" s="5">
        <v>7.5467316846626609E-2</v>
      </c>
      <c r="AI761" s="5">
        <v>-0.25002500250025717</v>
      </c>
      <c r="AJ761" s="7">
        <v>-0.17455768565363056</v>
      </c>
      <c r="AK761" s="84">
        <v>435</v>
      </c>
      <c r="AL761" s="7">
        <v>-0.17455768565363056</v>
      </c>
      <c r="AM761" s="18">
        <v>435</v>
      </c>
      <c r="AN761" s="18" t="s">
        <v>12734</v>
      </c>
      <c r="AO761" s="49">
        <v>7.7314063767477226</v>
      </c>
      <c r="AP761" s="7">
        <v>-7.9059640624013534</v>
      </c>
      <c r="AQ761" s="84">
        <v>435</v>
      </c>
      <c r="AR761" s="15">
        <v>0</v>
      </c>
      <c r="AS761" s="46">
        <v>-10.548096411672402</v>
      </c>
      <c r="AT761" s="20"/>
      <c r="AU761" s="20">
        <v>0</v>
      </c>
      <c r="AV761" s="46">
        <v>0</v>
      </c>
      <c r="AW761" s="114">
        <v>0</v>
      </c>
      <c r="AX761" s="172">
        <v>837</v>
      </c>
      <c r="AY761" s="114">
        <v>0</v>
      </c>
      <c r="AZ761" s="165">
        <v>0</v>
      </c>
      <c r="BA761" s="165">
        <v>0</v>
      </c>
      <c r="BB761" s="73"/>
    </row>
    <row r="762" spans="1:54">
      <c r="A762" s="26" t="s">
        <v>2166</v>
      </c>
      <c r="B762" s="1" t="s">
        <v>5411</v>
      </c>
      <c r="C762" s="1" t="s">
        <v>5083</v>
      </c>
      <c r="D762" s="122" t="s">
        <v>1254</v>
      </c>
      <c r="E762" s="1" t="s">
        <v>2665</v>
      </c>
      <c r="F762" s="1" t="s">
        <v>2665</v>
      </c>
      <c r="G762" s="1" t="s">
        <v>1367</v>
      </c>
      <c r="H762" s="1">
        <v>206</v>
      </c>
      <c r="I762" s="1" t="s">
        <v>6424</v>
      </c>
      <c r="J762" s="1" t="e">
        <v>#VALUE!</v>
      </c>
      <c r="K762" s="1" t="s">
        <v>6095</v>
      </c>
      <c r="L762" s="176">
        <v>0</v>
      </c>
      <c r="M762" s="176">
        <v>0</v>
      </c>
      <c r="N762" s="68">
        <v>0</v>
      </c>
      <c r="O762" s="68">
        <v>0</v>
      </c>
      <c r="P762" s="68">
        <v>0</v>
      </c>
      <c r="Q762" s="68">
        <v>0</v>
      </c>
      <c r="R762" s="68">
        <v>0</v>
      </c>
      <c r="S762" s="68">
        <v>0</v>
      </c>
      <c r="T762" s="68">
        <v>0</v>
      </c>
      <c r="U762" s="68">
        <v>0</v>
      </c>
      <c r="V762" s="68">
        <v>0</v>
      </c>
      <c r="W762" s="68">
        <v>0</v>
      </c>
      <c r="X762" s="68">
        <v>0</v>
      </c>
      <c r="Y762" s="68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7.5467316846626609E-2</v>
      </c>
      <c r="AI762" s="5">
        <v>-0.25002500250025717</v>
      </c>
      <c r="AJ762" s="5">
        <v>-0.17455768565363056</v>
      </c>
      <c r="AK762" s="68">
        <v>435</v>
      </c>
      <c r="AL762" s="5">
        <v>-0.17455768565363056</v>
      </c>
      <c r="AM762" s="17">
        <v>435</v>
      </c>
      <c r="AN762" s="17" t="s">
        <v>12734</v>
      </c>
      <c r="AO762" s="49">
        <v>7.7314063767477226</v>
      </c>
      <c r="AP762" s="7">
        <v>-7.9059640624013534</v>
      </c>
      <c r="AQ762" s="84">
        <v>435</v>
      </c>
      <c r="AR762" s="14">
        <v>0</v>
      </c>
      <c r="AS762" s="42">
        <v>-10.548096411672402</v>
      </c>
      <c r="AT762" s="19"/>
      <c r="AU762" s="19">
        <v>0</v>
      </c>
      <c r="AV762" s="42">
        <v>0</v>
      </c>
      <c r="AW762" s="114">
        <v>0</v>
      </c>
      <c r="AX762" s="172">
        <v>837</v>
      </c>
      <c r="AY762" s="114">
        <v>0</v>
      </c>
      <c r="AZ762" s="165">
        <v>0</v>
      </c>
      <c r="BA762" s="165">
        <v>0</v>
      </c>
      <c r="BB762" s="73"/>
    </row>
    <row r="763" spans="1:54">
      <c r="A763" s="186" t="s">
        <v>2167</v>
      </c>
      <c r="B763" s="1" t="s">
        <v>5412</v>
      </c>
      <c r="C763" s="1" t="s">
        <v>4895</v>
      </c>
      <c r="D763" s="122" t="s">
        <v>1025</v>
      </c>
      <c r="E763" s="1" t="s">
        <v>2665</v>
      </c>
      <c r="F763" s="1" t="s">
        <v>2665</v>
      </c>
      <c r="G763" s="1" t="s">
        <v>1367</v>
      </c>
      <c r="H763" s="225">
        <v>9167</v>
      </c>
      <c r="I763" s="225" t="s">
        <v>6833</v>
      </c>
      <c r="J763" s="261" t="e">
        <v>#VALUE!</v>
      </c>
      <c r="K763" s="261" t="s">
        <v>3574</v>
      </c>
      <c r="L763" s="177">
        <v>0</v>
      </c>
      <c r="M763" s="177">
        <v>0</v>
      </c>
      <c r="N763" s="230">
        <v>0</v>
      </c>
      <c r="O763" s="97">
        <v>0</v>
      </c>
      <c r="P763" s="97">
        <v>0</v>
      </c>
      <c r="Q763" s="230">
        <v>0</v>
      </c>
      <c r="R763" s="97">
        <v>0</v>
      </c>
      <c r="S763" s="97">
        <v>0</v>
      </c>
      <c r="T763" s="230">
        <v>0</v>
      </c>
      <c r="U763" s="230">
        <v>0</v>
      </c>
      <c r="V763" s="230">
        <v>0</v>
      </c>
      <c r="W763" s="230">
        <v>0</v>
      </c>
      <c r="X763" s="230">
        <v>0</v>
      </c>
      <c r="Y763" s="230">
        <v>0</v>
      </c>
      <c r="Z763" s="233">
        <v>0</v>
      </c>
      <c r="AA763" s="233">
        <v>0</v>
      </c>
      <c r="AB763" s="233">
        <v>0</v>
      </c>
      <c r="AC763" s="267">
        <v>0</v>
      </c>
      <c r="AD763" s="233">
        <v>0</v>
      </c>
      <c r="AE763" s="267">
        <v>0</v>
      </c>
      <c r="AF763" s="267">
        <v>0</v>
      </c>
      <c r="AG763" s="233">
        <v>0</v>
      </c>
      <c r="AH763" s="233">
        <v>7.5467316846626609E-2</v>
      </c>
      <c r="AI763" s="233">
        <v>-0.25002500250025717</v>
      </c>
      <c r="AJ763" s="237">
        <v>-0.17455768565363056</v>
      </c>
      <c r="AK763" s="268">
        <v>435</v>
      </c>
      <c r="AL763" s="269">
        <v>-0.17455768565363056</v>
      </c>
      <c r="AM763" s="270">
        <v>435</v>
      </c>
      <c r="AN763" s="277" t="s">
        <v>12734</v>
      </c>
      <c r="AO763" s="244">
        <v>7.7314063767477226</v>
      </c>
      <c r="AP763" s="247">
        <v>-7.9059640624013534</v>
      </c>
      <c r="AQ763" s="282">
        <v>435</v>
      </c>
      <c r="AR763" s="233">
        <v>0</v>
      </c>
      <c r="AS763" s="249">
        <v>-10.548096411672402</v>
      </c>
      <c r="AT763" s="233"/>
      <c r="AU763" s="233">
        <v>0</v>
      </c>
      <c r="AV763" s="283">
        <v>0</v>
      </c>
      <c r="AW763" s="289">
        <v>0</v>
      </c>
      <c r="AX763" s="291">
        <v>837</v>
      </c>
      <c r="AY763" s="292">
        <v>0</v>
      </c>
      <c r="AZ763" s="293">
        <v>0</v>
      </c>
      <c r="BA763" s="293">
        <v>0</v>
      </c>
      <c r="BB763" s="289"/>
    </row>
    <row r="764" spans="1:54">
      <c r="A764" s="26" t="s">
        <v>9803</v>
      </c>
      <c r="B764" s="33" t="s">
        <v>4070</v>
      </c>
      <c r="C764" s="33" t="s">
        <v>4327</v>
      </c>
      <c r="D764" s="122" t="s">
        <v>8515</v>
      </c>
      <c r="E764" s="33" t="s">
        <v>2665</v>
      </c>
      <c r="F764" s="1" t="s">
        <v>2665</v>
      </c>
      <c r="G764" s="1" t="s">
        <v>1367</v>
      </c>
      <c r="H764" s="1" t="e">
        <v>#VALUE!</v>
      </c>
      <c r="I764" s="1" t="s">
        <v>9804</v>
      </c>
      <c r="J764" s="1" t="e">
        <v>#VALUE!</v>
      </c>
      <c r="K764" s="1" t="s">
        <v>9805</v>
      </c>
      <c r="L764" s="176">
        <v>0</v>
      </c>
      <c r="M764" s="176">
        <v>0</v>
      </c>
      <c r="N764" s="68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  <c r="T764" s="68">
        <v>0</v>
      </c>
      <c r="U764" s="68">
        <v>0</v>
      </c>
      <c r="V764" s="68">
        <v>0</v>
      </c>
      <c r="W764" s="68">
        <v>0</v>
      </c>
      <c r="X764" s="68">
        <v>0</v>
      </c>
      <c r="Y764" s="68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7.5467316846626609E-2</v>
      </c>
      <c r="AI764" s="5">
        <v>-0.25002500250025717</v>
      </c>
      <c r="AJ764" s="5">
        <v>-0.17455768565363056</v>
      </c>
      <c r="AK764" s="68">
        <v>435</v>
      </c>
      <c r="AL764" s="5">
        <v>-0.17455768565363056</v>
      </c>
      <c r="AM764" s="17">
        <v>435</v>
      </c>
      <c r="AN764" s="17" t="s">
        <v>12734</v>
      </c>
      <c r="AO764" s="49">
        <v>7.7314063767477226</v>
      </c>
      <c r="AP764" s="50">
        <v>-7.9059640624013534</v>
      </c>
      <c r="AQ764" s="109">
        <v>435</v>
      </c>
      <c r="AR764" s="14">
        <v>0</v>
      </c>
      <c r="AS764" s="42">
        <v>-10.548096411672402</v>
      </c>
      <c r="AT764" s="19"/>
      <c r="AU764" s="19">
        <v>0</v>
      </c>
      <c r="AV764" s="42">
        <v>0</v>
      </c>
      <c r="AW764" s="114">
        <v>0</v>
      </c>
      <c r="AX764" s="172">
        <v>837</v>
      </c>
      <c r="AY764" s="114">
        <v>0</v>
      </c>
      <c r="AZ764" s="165">
        <v>0</v>
      </c>
      <c r="BA764" s="165">
        <v>0</v>
      </c>
      <c r="BB764" s="73"/>
    </row>
    <row r="765" spans="1:54">
      <c r="A765" s="48" t="s">
        <v>2174</v>
      </c>
      <c r="B765" s="33" t="s">
        <v>5414</v>
      </c>
      <c r="C765" s="33" t="s">
        <v>5294</v>
      </c>
      <c r="D765" s="122" t="s">
        <v>1162</v>
      </c>
      <c r="E765" s="33" t="s">
        <v>2665</v>
      </c>
      <c r="F765" s="1" t="s">
        <v>2665</v>
      </c>
      <c r="G765" s="1" t="s">
        <v>1367</v>
      </c>
      <c r="H765" s="26">
        <v>571</v>
      </c>
      <c r="I765" s="26" t="s">
        <v>7078</v>
      </c>
      <c r="J765" s="26" t="e">
        <v>#VALUE!</v>
      </c>
      <c r="K765" s="26" t="s">
        <v>6103</v>
      </c>
      <c r="L765" s="177">
        <v>0</v>
      </c>
      <c r="M765" s="177">
        <v>0</v>
      </c>
      <c r="N765" s="68">
        <v>0</v>
      </c>
      <c r="O765" s="68">
        <v>0</v>
      </c>
      <c r="P765" s="68">
        <v>0</v>
      </c>
      <c r="Q765" s="97">
        <v>0</v>
      </c>
      <c r="R765" s="97">
        <v>0</v>
      </c>
      <c r="S765" s="97">
        <v>0</v>
      </c>
      <c r="T765" s="97">
        <v>0</v>
      </c>
      <c r="U765" s="97">
        <v>0</v>
      </c>
      <c r="V765" s="97">
        <v>0</v>
      </c>
      <c r="W765" s="97">
        <v>0</v>
      </c>
      <c r="X765" s="97">
        <v>0</v>
      </c>
      <c r="Y765" s="97">
        <v>0</v>
      </c>
      <c r="Z765" s="27">
        <v>0</v>
      </c>
      <c r="AA765" s="27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7">
        <v>7.5467316846626609E-2</v>
      </c>
      <c r="AI765" s="27">
        <v>-0.25002500250025717</v>
      </c>
      <c r="AJ765" s="29">
        <v>-0.17455768565363056</v>
      </c>
      <c r="AK765" s="101">
        <v>435</v>
      </c>
      <c r="AL765" s="29">
        <v>-0.17455768565363056</v>
      </c>
      <c r="AM765" s="30">
        <v>435</v>
      </c>
      <c r="AN765" s="30" t="s">
        <v>12734</v>
      </c>
      <c r="AO765" s="69">
        <v>7.7314063767477226</v>
      </c>
      <c r="AP765" s="90">
        <v>-7.9059640624013534</v>
      </c>
      <c r="AQ765" s="108">
        <v>435</v>
      </c>
      <c r="AR765" s="29">
        <v>0</v>
      </c>
      <c r="AS765" s="47">
        <v>-10.548096411672402</v>
      </c>
      <c r="AT765" s="29"/>
      <c r="AU765" s="29">
        <v>0</v>
      </c>
      <c r="AV765" s="47">
        <v>0</v>
      </c>
      <c r="AW765" s="114">
        <v>0</v>
      </c>
      <c r="AX765" s="172">
        <v>837</v>
      </c>
      <c r="AY765" s="114">
        <v>0</v>
      </c>
      <c r="AZ765" s="165">
        <v>0</v>
      </c>
      <c r="BA765" s="165">
        <v>0</v>
      </c>
      <c r="BB765" s="105"/>
    </row>
    <row r="766" spans="1:54">
      <c r="A766" s="48" t="s">
        <v>2805</v>
      </c>
      <c r="B766" s="1" t="s">
        <v>5416</v>
      </c>
      <c r="C766" s="1" t="s">
        <v>4103</v>
      </c>
      <c r="D766" s="122" t="s">
        <v>1217</v>
      </c>
      <c r="E766" s="1" t="s">
        <v>2665</v>
      </c>
      <c r="F766" s="1" t="s">
        <v>2665</v>
      </c>
      <c r="G766" s="1" t="s">
        <v>1367</v>
      </c>
      <c r="H766" s="1">
        <v>2886</v>
      </c>
      <c r="I766" s="1" t="s">
        <v>6604</v>
      </c>
      <c r="J766" s="1" t="e">
        <v>#VALUE!</v>
      </c>
      <c r="K766" s="1" t="s">
        <v>6605</v>
      </c>
      <c r="L766" s="176">
        <v>0</v>
      </c>
      <c r="M766" s="176">
        <v>0</v>
      </c>
      <c r="N766" s="68">
        <v>0</v>
      </c>
      <c r="O766" s="68">
        <v>0</v>
      </c>
      <c r="P766" s="68">
        <v>0</v>
      </c>
      <c r="Q766" s="68">
        <v>0</v>
      </c>
      <c r="R766" s="68">
        <v>0</v>
      </c>
      <c r="S766" s="68">
        <v>0</v>
      </c>
      <c r="T766" s="68">
        <v>0</v>
      </c>
      <c r="U766" s="68">
        <v>0</v>
      </c>
      <c r="V766" s="68">
        <v>0</v>
      </c>
      <c r="W766" s="68">
        <v>0</v>
      </c>
      <c r="X766" s="68">
        <v>0</v>
      </c>
      <c r="Y766" s="68">
        <v>0</v>
      </c>
      <c r="Z766" s="5">
        <v>0</v>
      </c>
      <c r="AA766" s="5">
        <v>0</v>
      </c>
      <c r="AB766" s="7">
        <v>0</v>
      </c>
      <c r="AC766" s="7">
        <v>0</v>
      </c>
      <c r="AD766" s="7">
        <v>0</v>
      </c>
      <c r="AE766" s="7">
        <v>0</v>
      </c>
      <c r="AF766" s="7">
        <v>0</v>
      </c>
      <c r="AG766" s="7">
        <v>0</v>
      </c>
      <c r="AH766" s="5">
        <v>7.5467316846626609E-2</v>
      </c>
      <c r="AI766" s="5">
        <v>-0.25002500250025717</v>
      </c>
      <c r="AJ766" s="7">
        <v>-0.17455768565363056</v>
      </c>
      <c r="AK766" s="84">
        <v>435</v>
      </c>
      <c r="AL766" s="7">
        <v>-0.17455768565363056</v>
      </c>
      <c r="AM766" s="18">
        <v>435</v>
      </c>
      <c r="AN766" s="18" t="s">
        <v>12734</v>
      </c>
      <c r="AO766" s="49">
        <v>7.7314063767477226</v>
      </c>
      <c r="AP766" s="7">
        <v>-7.9059640624013534</v>
      </c>
      <c r="AQ766" s="84">
        <v>435</v>
      </c>
      <c r="AR766" s="15">
        <v>0</v>
      </c>
      <c r="AS766" s="46">
        <v>-10.548096411672402</v>
      </c>
      <c r="AT766" s="20"/>
      <c r="AU766" s="20">
        <v>0</v>
      </c>
      <c r="AV766" s="46">
        <v>0</v>
      </c>
      <c r="AW766" s="114">
        <v>0</v>
      </c>
      <c r="AX766" s="172">
        <v>837</v>
      </c>
      <c r="AY766" s="114">
        <v>0</v>
      </c>
      <c r="AZ766" s="165">
        <v>0</v>
      </c>
      <c r="BA766" s="165">
        <v>0</v>
      </c>
      <c r="BB766" s="73"/>
    </row>
    <row r="767" spans="1:54">
      <c r="A767" s="48" t="s">
        <v>2178</v>
      </c>
      <c r="B767" s="33" t="s">
        <v>4315</v>
      </c>
      <c r="C767" s="33" t="s">
        <v>5417</v>
      </c>
      <c r="D767" s="122" t="s">
        <v>24</v>
      </c>
      <c r="E767" s="33" t="s">
        <v>2665</v>
      </c>
      <c r="F767" s="1" t="s">
        <v>2665</v>
      </c>
      <c r="G767" s="1" t="s">
        <v>1367</v>
      </c>
      <c r="H767" s="1">
        <v>4253</v>
      </c>
      <c r="I767" s="1" t="s">
        <v>7844</v>
      </c>
      <c r="J767" s="1" t="e">
        <v>#VALUE!</v>
      </c>
      <c r="K767" s="1" t="s">
        <v>6106</v>
      </c>
      <c r="L767" s="176">
        <v>0</v>
      </c>
      <c r="M767" s="176">
        <v>0</v>
      </c>
      <c r="N767" s="68">
        <v>0</v>
      </c>
      <c r="O767" s="86">
        <v>0</v>
      </c>
      <c r="P767" s="86">
        <v>0</v>
      </c>
      <c r="Q767" s="86">
        <v>0</v>
      </c>
      <c r="R767" s="86">
        <v>0</v>
      </c>
      <c r="S767" s="86">
        <v>0</v>
      </c>
      <c r="T767" s="86">
        <v>0</v>
      </c>
      <c r="U767" s="86">
        <v>0</v>
      </c>
      <c r="V767" s="86">
        <v>0</v>
      </c>
      <c r="W767" s="86">
        <v>0</v>
      </c>
      <c r="X767" s="86">
        <v>0</v>
      </c>
      <c r="Y767" s="86">
        <v>0</v>
      </c>
      <c r="Z767" s="49">
        <v>0</v>
      </c>
      <c r="AA767" s="7">
        <v>0</v>
      </c>
      <c r="AB767" s="7">
        <v>0</v>
      </c>
      <c r="AC767" s="7">
        <v>0</v>
      </c>
      <c r="AD767" s="7">
        <v>0</v>
      </c>
      <c r="AE767" s="7">
        <v>0</v>
      </c>
      <c r="AF767" s="7">
        <v>0</v>
      </c>
      <c r="AG767" s="7">
        <v>0</v>
      </c>
      <c r="AH767" s="7">
        <v>7.5467316846626609E-2</v>
      </c>
      <c r="AI767" s="89">
        <v>-0.25002500250025717</v>
      </c>
      <c r="AJ767" s="7">
        <v>-0.17455768565363056</v>
      </c>
      <c r="AK767" s="84">
        <v>435</v>
      </c>
      <c r="AL767" s="7">
        <v>-0.17455768565363056</v>
      </c>
      <c r="AM767" s="18">
        <v>435</v>
      </c>
      <c r="AN767" s="18" t="s">
        <v>12734</v>
      </c>
      <c r="AO767" s="49">
        <v>7.7314063767477226</v>
      </c>
      <c r="AP767" s="7">
        <v>-7.9059640624013534</v>
      </c>
      <c r="AQ767" s="84">
        <v>435</v>
      </c>
      <c r="AR767" s="15">
        <v>0</v>
      </c>
      <c r="AS767" s="46">
        <v>-10.548096411672402</v>
      </c>
      <c r="AT767" s="20"/>
      <c r="AU767" s="20">
        <v>0</v>
      </c>
      <c r="AV767" s="46">
        <v>0</v>
      </c>
      <c r="AW767" s="114">
        <v>0</v>
      </c>
      <c r="AX767" s="111">
        <v>837</v>
      </c>
      <c r="AY767" s="71">
        <v>0</v>
      </c>
      <c r="AZ767" s="167">
        <v>0</v>
      </c>
      <c r="BA767" s="167">
        <v>0</v>
      </c>
      <c r="BB767" s="57"/>
    </row>
    <row r="768" spans="1:54">
      <c r="A768" s="26" t="s">
        <v>2806</v>
      </c>
      <c r="B768" s="33" t="s">
        <v>5418</v>
      </c>
      <c r="C768" s="33" t="s">
        <v>5419</v>
      </c>
      <c r="D768" s="122" t="s">
        <v>1172</v>
      </c>
      <c r="E768" s="33" t="s">
        <v>2665</v>
      </c>
      <c r="F768" s="1" t="s">
        <v>2665</v>
      </c>
      <c r="G768" s="1" t="s">
        <v>1367</v>
      </c>
      <c r="H768" s="1">
        <v>964</v>
      </c>
      <c r="I768" s="1" t="s">
        <v>6406</v>
      </c>
      <c r="J768" s="1" t="e">
        <v>#VALUE!</v>
      </c>
      <c r="K768" s="1" t="s">
        <v>6107</v>
      </c>
      <c r="L768" s="176">
        <v>0</v>
      </c>
      <c r="M768" s="176">
        <v>0</v>
      </c>
      <c r="N768" s="68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7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7.5467316846626609E-2</v>
      </c>
      <c r="AI768" s="88">
        <v>-0.25002500250025717</v>
      </c>
      <c r="AJ768" s="5">
        <v>-0.17455768565363056</v>
      </c>
      <c r="AK768" s="68">
        <v>435</v>
      </c>
      <c r="AL768" s="5">
        <v>-0.17455768565363056</v>
      </c>
      <c r="AM768" s="17">
        <v>435</v>
      </c>
      <c r="AN768" s="17" t="s">
        <v>12734</v>
      </c>
      <c r="AO768" s="49">
        <v>7.7314063767477226</v>
      </c>
      <c r="AP768" s="7">
        <v>-7.9059640624013534</v>
      </c>
      <c r="AQ768" s="84">
        <v>435</v>
      </c>
      <c r="AR768" s="14">
        <v>0</v>
      </c>
      <c r="AS768" s="42">
        <v>-10.548096411672402</v>
      </c>
      <c r="AT768" s="19"/>
      <c r="AU768" s="19">
        <v>0</v>
      </c>
      <c r="AV768" s="42">
        <v>0</v>
      </c>
      <c r="AW768" s="114">
        <v>0</v>
      </c>
      <c r="AX768" s="172">
        <v>837</v>
      </c>
      <c r="AY768" s="114">
        <v>0</v>
      </c>
      <c r="AZ768" s="165">
        <v>0</v>
      </c>
      <c r="BA768" s="165">
        <v>0</v>
      </c>
      <c r="BB768" s="54"/>
    </row>
    <row r="769" spans="1:54">
      <c r="A769" s="53" t="s">
        <v>11058</v>
      </c>
      <c r="B769" s="33" t="s">
        <v>11060</v>
      </c>
      <c r="C769" s="33" t="s">
        <v>4017</v>
      </c>
      <c r="D769" s="122" t="s">
        <v>11059</v>
      </c>
      <c r="E769" s="33" t="s">
        <v>1407</v>
      </c>
      <c r="F769" s="1" t="s">
        <v>3643</v>
      </c>
      <c r="G769" s="1" t="s">
        <v>1367</v>
      </c>
      <c r="H769" s="1" t="e">
        <v>#VALUE!</v>
      </c>
      <c r="I769" s="1" t="s">
        <v>11061</v>
      </c>
      <c r="J769" s="1" t="e">
        <v>#VALUE!</v>
      </c>
      <c r="K769" s="1" t="s">
        <v>11222</v>
      </c>
      <c r="L769" s="176">
        <v>0</v>
      </c>
      <c r="M769" s="176">
        <v>0</v>
      </c>
      <c r="N769" s="68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7">
        <v>0</v>
      </c>
      <c r="AA769" s="5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">
        <v>7.5467316846626609E-2</v>
      </c>
      <c r="AI769" s="88">
        <v>-0.25002500250025717</v>
      </c>
      <c r="AJ769" s="54">
        <v>-0.17455768565363056</v>
      </c>
      <c r="AK769" s="77">
        <v>435</v>
      </c>
      <c r="AL769" s="54">
        <v>-0.17455768565363056</v>
      </c>
      <c r="AM769" s="59">
        <v>435</v>
      </c>
      <c r="AN769" s="59" t="s">
        <v>12734</v>
      </c>
      <c r="AO769" s="56">
        <v>7.7314063767477226</v>
      </c>
      <c r="AP769" s="58">
        <v>-7.9059640624013534</v>
      </c>
      <c r="AQ769" s="110">
        <v>435</v>
      </c>
      <c r="AR769" s="54">
        <v>0</v>
      </c>
      <c r="AS769" s="60">
        <v>-10.548096411672402</v>
      </c>
      <c r="AT769" s="54"/>
      <c r="AU769" s="54">
        <v>0</v>
      </c>
      <c r="AV769" s="60">
        <v>0</v>
      </c>
      <c r="AW769" s="114">
        <v>678.33</v>
      </c>
      <c r="AX769" s="172">
        <v>837</v>
      </c>
      <c r="AY769" s="114">
        <v>-158.66999999999996</v>
      </c>
      <c r="AZ769" s="165">
        <v>562</v>
      </c>
      <c r="BA769" s="165">
        <v>629</v>
      </c>
      <c r="BB769" s="54"/>
    </row>
    <row r="770" spans="1:54">
      <c r="A770" s="48" t="s">
        <v>2183</v>
      </c>
      <c r="B770" s="33" t="s">
        <v>4561</v>
      </c>
      <c r="C770" s="33" t="s">
        <v>4283</v>
      </c>
      <c r="D770" s="122" t="s">
        <v>750</v>
      </c>
      <c r="E770" s="33" t="s">
        <v>2665</v>
      </c>
      <c r="F770" s="1" t="s">
        <v>2665</v>
      </c>
      <c r="G770" s="1" t="s">
        <v>1367</v>
      </c>
      <c r="H770" s="1">
        <v>4913</v>
      </c>
      <c r="I770" s="1" t="s">
        <v>6906</v>
      </c>
      <c r="J770" s="1" t="e">
        <v>#VALUE!</v>
      </c>
      <c r="K770" s="1" t="s">
        <v>3589</v>
      </c>
      <c r="L770" s="176">
        <v>0</v>
      </c>
      <c r="M770" s="176">
        <v>0</v>
      </c>
      <c r="N770" s="68">
        <v>0</v>
      </c>
      <c r="O770" s="86">
        <v>0</v>
      </c>
      <c r="P770" s="86">
        <v>0</v>
      </c>
      <c r="Q770" s="86">
        <v>0</v>
      </c>
      <c r="R770" s="86">
        <v>0</v>
      </c>
      <c r="S770" s="86">
        <v>0</v>
      </c>
      <c r="T770" s="86">
        <v>0</v>
      </c>
      <c r="U770" s="86">
        <v>0</v>
      </c>
      <c r="V770" s="86">
        <v>0</v>
      </c>
      <c r="W770" s="86">
        <v>0</v>
      </c>
      <c r="X770" s="86">
        <v>0</v>
      </c>
      <c r="Y770" s="86">
        <v>0</v>
      </c>
      <c r="Z770" s="49">
        <v>0</v>
      </c>
      <c r="AA770" s="7">
        <v>0</v>
      </c>
      <c r="AB770" s="29">
        <v>0</v>
      </c>
      <c r="AC770" s="29">
        <v>0</v>
      </c>
      <c r="AD770" s="29">
        <v>0</v>
      </c>
      <c r="AE770" s="29">
        <v>0</v>
      </c>
      <c r="AF770" s="29">
        <v>0</v>
      </c>
      <c r="AG770" s="29">
        <v>0</v>
      </c>
      <c r="AH770" s="7">
        <v>7.5467316846626609E-2</v>
      </c>
      <c r="AI770" s="89">
        <v>-0.25002500250025717</v>
      </c>
      <c r="AJ770" s="29">
        <v>-0.17455768565363056</v>
      </c>
      <c r="AK770" s="101">
        <v>435</v>
      </c>
      <c r="AL770" s="29">
        <v>-0.17455768565363056</v>
      </c>
      <c r="AM770" s="30">
        <v>435</v>
      </c>
      <c r="AN770" s="30" t="s">
        <v>12734</v>
      </c>
      <c r="AO770" s="69">
        <v>7.7314063767477226</v>
      </c>
      <c r="AP770" s="90">
        <v>-7.9059640624013534</v>
      </c>
      <c r="AQ770" s="108">
        <v>435</v>
      </c>
      <c r="AR770" s="29">
        <v>0</v>
      </c>
      <c r="AS770" s="47">
        <v>-10.548096411672402</v>
      </c>
      <c r="AT770" s="29"/>
      <c r="AU770" s="29">
        <v>0</v>
      </c>
      <c r="AV770" s="47">
        <v>0</v>
      </c>
      <c r="AW770" s="114">
        <v>0</v>
      </c>
      <c r="AX770" s="111">
        <v>837</v>
      </c>
      <c r="AY770" s="71">
        <v>0</v>
      </c>
      <c r="AZ770" s="167">
        <v>0</v>
      </c>
      <c r="BA770" s="167">
        <v>0</v>
      </c>
      <c r="BB770" s="57"/>
    </row>
    <row r="771" spans="1:54">
      <c r="A771" s="203" t="s">
        <v>2189</v>
      </c>
      <c r="B771" s="1" t="s">
        <v>5421</v>
      </c>
      <c r="C771" s="1" t="s">
        <v>4059</v>
      </c>
      <c r="D771" s="122" t="s">
        <v>1248</v>
      </c>
      <c r="E771" s="1" t="s">
        <v>2665</v>
      </c>
      <c r="F771" s="1" t="s">
        <v>2665</v>
      </c>
      <c r="G771" s="1" t="s">
        <v>1367</v>
      </c>
      <c r="H771" s="225">
        <v>8368</v>
      </c>
      <c r="I771" s="225" t="s">
        <v>7613</v>
      </c>
      <c r="J771" s="261" t="e">
        <v>#VALUE!</v>
      </c>
      <c r="K771" s="261" t="s">
        <v>3596</v>
      </c>
      <c r="L771" s="177">
        <v>0</v>
      </c>
      <c r="M771" s="177">
        <v>0</v>
      </c>
      <c r="N771" s="230">
        <v>0</v>
      </c>
      <c r="O771" s="102">
        <v>0</v>
      </c>
      <c r="P771" s="102">
        <v>0</v>
      </c>
      <c r="Q771" s="257">
        <v>0</v>
      </c>
      <c r="R771" s="102">
        <v>0</v>
      </c>
      <c r="S771" s="102">
        <v>0</v>
      </c>
      <c r="T771" s="257">
        <v>0</v>
      </c>
      <c r="U771" s="257">
        <v>0</v>
      </c>
      <c r="V771" s="257">
        <v>0</v>
      </c>
      <c r="W771" s="257">
        <v>0</v>
      </c>
      <c r="X771" s="257">
        <v>0</v>
      </c>
      <c r="Y771" s="257">
        <v>0</v>
      </c>
      <c r="Z771" s="244">
        <v>0</v>
      </c>
      <c r="AA771" s="246">
        <v>0</v>
      </c>
      <c r="AB771" s="246">
        <v>0</v>
      </c>
      <c r="AC771" s="234">
        <v>0</v>
      </c>
      <c r="AD771" s="246">
        <v>0</v>
      </c>
      <c r="AE771" s="234">
        <v>0</v>
      </c>
      <c r="AF771" s="234">
        <v>0</v>
      </c>
      <c r="AG771" s="246">
        <v>0</v>
      </c>
      <c r="AH771" s="246">
        <v>7.5467316846626609E-2</v>
      </c>
      <c r="AI771" s="252">
        <v>-0.25002500250025717</v>
      </c>
      <c r="AJ771" s="258">
        <v>-0.17455768565363056</v>
      </c>
      <c r="AK771" s="238">
        <v>435</v>
      </c>
      <c r="AL771" s="239">
        <v>-0.17455768565363056</v>
      </c>
      <c r="AM771" s="272">
        <v>435</v>
      </c>
      <c r="AN771" s="242" t="s">
        <v>12734</v>
      </c>
      <c r="AO771" s="244">
        <v>7.7314063767477226</v>
      </c>
      <c r="AP771" s="246">
        <v>-7.9059640624013534</v>
      </c>
      <c r="AQ771" s="248">
        <v>435</v>
      </c>
      <c r="AR771" s="246">
        <v>0</v>
      </c>
      <c r="AS771" s="259">
        <v>-10.548096411672402</v>
      </c>
      <c r="AT771" s="246"/>
      <c r="AU771" s="246">
        <v>0</v>
      </c>
      <c r="AV771" s="250">
        <v>0</v>
      </c>
      <c r="AW771" s="289">
        <v>0</v>
      </c>
      <c r="AX771" s="108">
        <v>837</v>
      </c>
      <c r="AY771" s="235">
        <v>0</v>
      </c>
      <c r="AZ771" s="295">
        <v>0</v>
      </c>
      <c r="BA771" s="295">
        <v>0</v>
      </c>
      <c r="BB771" s="246"/>
    </row>
    <row r="772" spans="1:54">
      <c r="A772" s="203" t="s">
        <v>2190</v>
      </c>
      <c r="B772" s="1" t="s">
        <v>5422</v>
      </c>
      <c r="C772" s="1" t="s">
        <v>4071</v>
      </c>
      <c r="D772" s="122" t="s">
        <v>1001</v>
      </c>
      <c r="E772" s="1" t="s">
        <v>2665</v>
      </c>
      <c r="F772" s="1" t="s">
        <v>2665</v>
      </c>
      <c r="G772" s="1" t="s">
        <v>1367</v>
      </c>
      <c r="H772" s="225">
        <v>3625</v>
      </c>
      <c r="I772" s="225" t="s">
        <v>6372</v>
      </c>
      <c r="J772" s="261" t="e">
        <v>#VALUE!</v>
      </c>
      <c r="K772" s="261" t="s">
        <v>6109</v>
      </c>
      <c r="L772" s="177">
        <v>0</v>
      </c>
      <c r="M772" s="177">
        <v>0</v>
      </c>
      <c r="N772" s="230">
        <v>0</v>
      </c>
      <c r="O772" s="102">
        <v>0</v>
      </c>
      <c r="P772" s="102">
        <v>0</v>
      </c>
      <c r="Q772" s="257">
        <v>0</v>
      </c>
      <c r="R772" s="102">
        <v>0</v>
      </c>
      <c r="S772" s="102">
        <v>0</v>
      </c>
      <c r="T772" s="257">
        <v>0</v>
      </c>
      <c r="U772" s="257">
        <v>0</v>
      </c>
      <c r="V772" s="257">
        <v>0</v>
      </c>
      <c r="W772" s="257">
        <v>0</v>
      </c>
      <c r="X772" s="257">
        <v>0</v>
      </c>
      <c r="Y772" s="257">
        <v>0</v>
      </c>
      <c r="Z772" s="244">
        <v>0</v>
      </c>
      <c r="AA772" s="246">
        <v>0</v>
      </c>
      <c r="AB772" s="246">
        <v>0</v>
      </c>
      <c r="AC772" s="234">
        <v>0</v>
      </c>
      <c r="AD772" s="246">
        <v>0</v>
      </c>
      <c r="AE772" s="234">
        <v>0</v>
      </c>
      <c r="AF772" s="234">
        <v>0</v>
      </c>
      <c r="AG772" s="246">
        <v>0</v>
      </c>
      <c r="AH772" s="246">
        <v>7.5467316846626609E-2</v>
      </c>
      <c r="AI772" s="252">
        <v>-0.25002500250025717</v>
      </c>
      <c r="AJ772" s="258">
        <v>-0.17455768565363056</v>
      </c>
      <c r="AK772" s="238">
        <v>435</v>
      </c>
      <c r="AL772" s="239">
        <v>-0.17455768565363056</v>
      </c>
      <c r="AM772" s="272">
        <v>435</v>
      </c>
      <c r="AN772" s="242" t="s">
        <v>12734</v>
      </c>
      <c r="AO772" s="244">
        <v>7.7314063767477226</v>
      </c>
      <c r="AP772" s="246">
        <v>-7.9059640624013534</v>
      </c>
      <c r="AQ772" s="248">
        <v>435</v>
      </c>
      <c r="AR772" s="246">
        <v>0</v>
      </c>
      <c r="AS772" s="259">
        <v>-10.548096411672402</v>
      </c>
      <c r="AT772" s="246"/>
      <c r="AU772" s="246">
        <v>0</v>
      </c>
      <c r="AV772" s="250">
        <v>0</v>
      </c>
      <c r="AW772" s="289">
        <v>0</v>
      </c>
      <c r="AX772" s="108">
        <v>837</v>
      </c>
      <c r="AY772" s="235">
        <v>0</v>
      </c>
      <c r="AZ772" s="295">
        <v>0</v>
      </c>
      <c r="BA772" s="295">
        <v>0</v>
      </c>
      <c r="BB772" s="246"/>
    </row>
    <row r="773" spans="1:54">
      <c r="A773" s="61" t="s">
        <v>2811</v>
      </c>
      <c r="B773" s="33" t="s">
        <v>5423</v>
      </c>
      <c r="C773" s="33" t="s">
        <v>4207</v>
      </c>
      <c r="D773" s="122" t="s">
        <v>1118</v>
      </c>
      <c r="E773" s="33" t="s">
        <v>2665</v>
      </c>
      <c r="F773" s="1" t="s">
        <v>2665</v>
      </c>
      <c r="G773" s="1" t="s">
        <v>1367</v>
      </c>
      <c r="H773" s="1">
        <v>790</v>
      </c>
      <c r="I773" s="1" t="s">
        <v>6831</v>
      </c>
      <c r="J773" s="1" t="e">
        <v>#VALUE!</v>
      </c>
      <c r="K773" s="1" t="s">
        <v>6113</v>
      </c>
      <c r="L773" s="176">
        <v>0</v>
      </c>
      <c r="M773" s="176">
        <v>0</v>
      </c>
      <c r="N773" s="68">
        <v>0</v>
      </c>
      <c r="O773" s="86">
        <v>0</v>
      </c>
      <c r="P773" s="86">
        <v>0</v>
      </c>
      <c r="Q773" s="82">
        <v>0</v>
      </c>
      <c r="R773" s="82">
        <v>0</v>
      </c>
      <c r="S773" s="82">
        <v>0</v>
      </c>
      <c r="T773" s="82">
        <v>0</v>
      </c>
      <c r="U773" s="82">
        <v>0</v>
      </c>
      <c r="V773" s="82">
        <v>0</v>
      </c>
      <c r="W773" s="82">
        <v>0</v>
      </c>
      <c r="X773" s="82">
        <v>0</v>
      </c>
      <c r="Y773" s="82">
        <v>0</v>
      </c>
      <c r="Z773" s="56">
        <v>0</v>
      </c>
      <c r="AA773" s="57">
        <v>0</v>
      </c>
      <c r="AB773" s="57">
        <v>0</v>
      </c>
      <c r="AC773" s="57">
        <v>0</v>
      </c>
      <c r="AD773" s="57">
        <v>0</v>
      </c>
      <c r="AE773" s="57">
        <v>0</v>
      </c>
      <c r="AF773" s="57">
        <v>0</v>
      </c>
      <c r="AG773" s="57">
        <v>0</v>
      </c>
      <c r="AH773" s="57">
        <v>7.5467316846626609E-2</v>
      </c>
      <c r="AI773" s="83">
        <v>-0.25002500250025717</v>
      </c>
      <c r="AJ773" s="57">
        <v>-0.17455768565363056</v>
      </c>
      <c r="AK773" s="81">
        <v>435</v>
      </c>
      <c r="AL773" s="57">
        <v>-0.17455768565363056</v>
      </c>
      <c r="AM773" s="62">
        <v>435</v>
      </c>
      <c r="AN773" s="62" t="s">
        <v>12734</v>
      </c>
      <c r="AO773" s="56">
        <v>7.7314063767477226</v>
      </c>
      <c r="AP773" s="57">
        <v>-7.9059640624013534</v>
      </c>
      <c r="AQ773" s="81">
        <v>435</v>
      </c>
      <c r="AR773" s="57">
        <v>0</v>
      </c>
      <c r="AS773" s="63">
        <v>-10.548096411672402</v>
      </c>
      <c r="AT773" s="57"/>
      <c r="AU773" s="57">
        <v>0</v>
      </c>
      <c r="AV773" s="63">
        <v>0</v>
      </c>
      <c r="AW773" s="114">
        <v>0</v>
      </c>
      <c r="AX773" s="111">
        <v>837</v>
      </c>
      <c r="AY773" s="71">
        <v>0</v>
      </c>
      <c r="AZ773" s="167">
        <v>0</v>
      </c>
      <c r="BA773" s="167">
        <v>0</v>
      </c>
      <c r="BB773" s="57"/>
    </row>
    <row r="774" spans="1:54">
      <c r="A774" s="48" t="s">
        <v>2812</v>
      </c>
      <c r="B774" s="1" t="s">
        <v>5425</v>
      </c>
      <c r="C774" s="1" t="s">
        <v>4264</v>
      </c>
      <c r="D774" s="122" t="s">
        <v>1086</v>
      </c>
      <c r="E774" s="1" t="s">
        <v>2665</v>
      </c>
      <c r="F774" s="1" t="s">
        <v>2665</v>
      </c>
      <c r="G774" s="1" t="s">
        <v>1367</v>
      </c>
      <c r="H774" s="1">
        <v>535</v>
      </c>
      <c r="I774" s="1" t="s">
        <v>7568</v>
      </c>
      <c r="J774" s="1" t="e">
        <v>#VALUE!</v>
      </c>
      <c r="K774" s="1" t="s">
        <v>3613</v>
      </c>
      <c r="L774" s="176">
        <v>0</v>
      </c>
      <c r="M774" s="176">
        <v>0</v>
      </c>
      <c r="N774" s="68">
        <v>0</v>
      </c>
      <c r="O774" s="86">
        <v>0</v>
      </c>
      <c r="P774" s="86">
        <v>0</v>
      </c>
      <c r="Q774" s="86">
        <v>0</v>
      </c>
      <c r="R774" s="86">
        <v>0</v>
      </c>
      <c r="S774" s="86">
        <v>0</v>
      </c>
      <c r="T774" s="86">
        <v>0</v>
      </c>
      <c r="U774" s="86">
        <v>0</v>
      </c>
      <c r="V774" s="86">
        <v>0</v>
      </c>
      <c r="W774" s="86">
        <v>0</v>
      </c>
      <c r="X774" s="86">
        <v>0</v>
      </c>
      <c r="Y774" s="86">
        <v>0</v>
      </c>
      <c r="Z774" s="49">
        <v>0</v>
      </c>
      <c r="AA774" s="7">
        <v>0</v>
      </c>
      <c r="AB774" s="7">
        <v>0</v>
      </c>
      <c r="AC774" s="7">
        <v>0</v>
      </c>
      <c r="AD774" s="7">
        <v>0</v>
      </c>
      <c r="AE774" s="7">
        <v>0</v>
      </c>
      <c r="AF774" s="7">
        <v>0</v>
      </c>
      <c r="AG774" s="7">
        <v>0</v>
      </c>
      <c r="AH774" s="7">
        <v>7.5467316846626609E-2</v>
      </c>
      <c r="AI774" s="89">
        <v>-0.25002500250025717</v>
      </c>
      <c r="AJ774" s="7">
        <v>-0.17455768565363056</v>
      </c>
      <c r="AK774" s="84">
        <v>435</v>
      </c>
      <c r="AL774" s="7">
        <v>-0.17455768565363056</v>
      </c>
      <c r="AM774" s="18">
        <v>435</v>
      </c>
      <c r="AN774" s="18" t="s">
        <v>12734</v>
      </c>
      <c r="AO774" s="49">
        <v>7.7314063767477226</v>
      </c>
      <c r="AP774" s="7">
        <v>-7.9059640624013534</v>
      </c>
      <c r="AQ774" s="84">
        <v>435</v>
      </c>
      <c r="AR774" s="15">
        <v>0</v>
      </c>
      <c r="AS774" s="46">
        <v>-10.548096411672402</v>
      </c>
      <c r="AT774" s="20"/>
      <c r="AU774" s="20">
        <v>0</v>
      </c>
      <c r="AV774" s="46">
        <v>0</v>
      </c>
      <c r="AW774" s="114">
        <v>0</v>
      </c>
      <c r="AX774" s="111">
        <v>837</v>
      </c>
      <c r="AY774" s="71">
        <v>0</v>
      </c>
      <c r="AZ774" s="167">
        <v>0</v>
      </c>
      <c r="BA774" s="167">
        <v>0</v>
      </c>
      <c r="BB774" s="57"/>
    </row>
    <row r="775" spans="1:54">
      <c r="A775" s="26" t="s">
        <v>2210</v>
      </c>
      <c r="B775" s="1" t="s">
        <v>5426</v>
      </c>
      <c r="C775" s="1" t="s">
        <v>4327</v>
      </c>
      <c r="D775" s="122" t="s">
        <v>959</v>
      </c>
      <c r="E775" s="1" t="s">
        <v>2665</v>
      </c>
      <c r="F775" s="1" t="s">
        <v>2665</v>
      </c>
      <c r="G775" s="1" t="s">
        <v>1367</v>
      </c>
      <c r="H775" s="1">
        <v>5380</v>
      </c>
      <c r="I775" s="1" t="s">
        <v>7942</v>
      </c>
      <c r="J775" s="1" t="e">
        <v>#VALUE!</v>
      </c>
      <c r="K775" s="1" t="s">
        <v>6117</v>
      </c>
      <c r="L775" s="176">
        <v>0</v>
      </c>
      <c r="M775" s="176">
        <v>0</v>
      </c>
      <c r="N775" s="68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7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7.5467316846626609E-2</v>
      </c>
      <c r="AI775" s="88">
        <v>-0.25002500250025717</v>
      </c>
      <c r="AJ775" s="5">
        <v>-0.17455768565363056</v>
      </c>
      <c r="AK775" s="68">
        <v>435</v>
      </c>
      <c r="AL775" s="5">
        <v>-0.17455768565363056</v>
      </c>
      <c r="AM775" s="17">
        <v>435</v>
      </c>
      <c r="AN775" s="17" t="s">
        <v>12734</v>
      </c>
      <c r="AO775" s="49">
        <v>7.7314063767477226</v>
      </c>
      <c r="AP775" s="7">
        <v>-7.9059640624013534</v>
      </c>
      <c r="AQ775" s="84">
        <v>435</v>
      </c>
      <c r="AR775" s="14">
        <v>0</v>
      </c>
      <c r="AS775" s="42">
        <v>-10.548096411672402</v>
      </c>
      <c r="AT775" s="19"/>
      <c r="AU775" s="19">
        <v>0</v>
      </c>
      <c r="AV775" s="42">
        <v>0</v>
      </c>
      <c r="AW775" s="114">
        <v>0</v>
      </c>
      <c r="AX775" s="172">
        <v>837</v>
      </c>
      <c r="AY775" s="114">
        <v>0</v>
      </c>
      <c r="AZ775" s="165">
        <v>0</v>
      </c>
      <c r="BA775" s="165">
        <v>0</v>
      </c>
      <c r="BB775" s="54"/>
    </row>
    <row r="776" spans="1:54">
      <c r="A776" s="48" t="s">
        <v>2211</v>
      </c>
      <c r="B776" s="1" t="s">
        <v>4238</v>
      </c>
      <c r="C776" s="1" t="s">
        <v>4043</v>
      </c>
      <c r="D776" s="122" t="s">
        <v>1220</v>
      </c>
      <c r="E776" s="1" t="s">
        <v>2665</v>
      </c>
      <c r="F776" s="1" t="s">
        <v>2665</v>
      </c>
      <c r="G776" s="1" t="s">
        <v>1367</v>
      </c>
      <c r="H776" s="1">
        <v>5213</v>
      </c>
      <c r="I776" s="1" t="s">
        <v>7739</v>
      </c>
      <c r="J776" s="1" t="e">
        <v>#VALUE!</v>
      </c>
      <c r="K776" s="1" t="s">
        <v>3618</v>
      </c>
      <c r="L776" s="176">
        <v>0</v>
      </c>
      <c r="M776" s="176">
        <v>0</v>
      </c>
      <c r="N776" s="68">
        <v>0</v>
      </c>
      <c r="O776" s="86">
        <v>0</v>
      </c>
      <c r="P776" s="86">
        <v>0</v>
      </c>
      <c r="Q776" s="86">
        <v>0</v>
      </c>
      <c r="R776" s="86">
        <v>0</v>
      </c>
      <c r="S776" s="86">
        <v>0</v>
      </c>
      <c r="T776" s="86">
        <v>0</v>
      </c>
      <c r="U776" s="86">
        <v>0</v>
      </c>
      <c r="V776" s="86">
        <v>0</v>
      </c>
      <c r="W776" s="86">
        <v>0</v>
      </c>
      <c r="X776" s="86">
        <v>0</v>
      </c>
      <c r="Y776" s="86">
        <v>0</v>
      </c>
      <c r="Z776" s="49">
        <v>0</v>
      </c>
      <c r="AA776" s="7">
        <v>0</v>
      </c>
      <c r="AB776" s="7">
        <v>0</v>
      </c>
      <c r="AC776" s="7">
        <v>0</v>
      </c>
      <c r="AD776" s="7">
        <v>0</v>
      </c>
      <c r="AE776" s="7">
        <v>0</v>
      </c>
      <c r="AF776" s="7">
        <v>0</v>
      </c>
      <c r="AG776" s="7">
        <v>0</v>
      </c>
      <c r="AH776" s="7">
        <v>7.5467316846626609E-2</v>
      </c>
      <c r="AI776" s="89">
        <v>-0.25002500250025717</v>
      </c>
      <c r="AJ776" s="7">
        <v>-0.17455768565363056</v>
      </c>
      <c r="AK776" s="84">
        <v>435</v>
      </c>
      <c r="AL776" s="7">
        <v>-0.17455768565363056</v>
      </c>
      <c r="AM776" s="18">
        <v>435</v>
      </c>
      <c r="AN776" s="18" t="s">
        <v>12734</v>
      </c>
      <c r="AO776" s="49">
        <v>7.7314063767477226</v>
      </c>
      <c r="AP776" s="50">
        <v>-7.9059640624013534</v>
      </c>
      <c r="AQ776" s="109">
        <v>435</v>
      </c>
      <c r="AR776" s="15">
        <v>0</v>
      </c>
      <c r="AS776" s="46">
        <v>-10.548096411672402</v>
      </c>
      <c r="AT776" s="20"/>
      <c r="AU776" s="20">
        <v>0</v>
      </c>
      <c r="AV776" s="46">
        <v>0</v>
      </c>
      <c r="AW776" s="114">
        <v>0</v>
      </c>
      <c r="AX776" s="111">
        <v>837</v>
      </c>
      <c r="AY776" s="71">
        <v>0</v>
      </c>
      <c r="AZ776" s="167">
        <v>0</v>
      </c>
      <c r="BA776" s="167">
        <v>0</v>
      </c>
      <c r="BB776" s="57"/>
    </row>
    <row r="777" spans="1:54">
      <c r="A777" s="61" t="s">
        <v>2215</v>
      </c>
      <c r="B777" s="33" t="s">
        <v>4238</v>
      </c>
      <c r="C777" s="33" t="s">
        <v>4327</v>
      </c>
      <c r="D777" s="122" t="s">
        <v>1214</v>
      </c>
      <c r="E777" s="33" t="s">
        <v>2665</v>
      </c>
      <c r="F777" s="1" t="s">
        <v>2665</v>
      </c>
      <c r="G777" s="1" t="s">
        <v>1367</v>
      </c>
      <c r="H777" s="1">
        <v>6389</v>
      </c>
      <c r="I777" s="1" t="s">
        <v>6443</v>
      </c>
      <c r="J777" s="1" t="e">
        <v>#VALUE!</v>
      </c>
      <c r="K777" s="1" t="s">
        <v>6118</v>
      </c>
      <c r="L777" s="176">
        <v>0</v>
      </c>
      <c r="M777" s="176">
        <v>0</v>
      </c>
      <c r="N777" s="68">
        <v>0</v>
      </c>
      <c r="O777" s="86">
        <v>0</v>
      </c>
      <c r="P777" s="86">
        <v>0</v>
      </c>
      <c r="Q777" s="86">
        <v>0</v>
      </c>
      <c r="R777" s="86">
        <v>0</v>
      </c>
      <c r="S777" s="86">
        <v>0</v>
      </c>
      <c r="T777" s="86">
        <v>0</v>
      </c>
      <c r="U777" s="86">
        <v>0</v>
      </c>
      <c r="V777" s="86">
        <v>0</v>
      </c>
      <c r="W777" s="86">
        <v>0</v>
      </c>
      <c r="X777" s="86">
        <v>0</v>
      </c>
      <c r="Y777" s="86">
        <v>0</v>
      </c>
      <c r="Z777" s="49">
        <v>0</v>
      </c>
      <c r="AA777" s="7">
        <v>0</v>
      </c>
      <c r="AB777" s="57">
        <v>0</v>
      </c>
      <c r="AC777" s="57">
        <v>0</v>
      </c>
      <c r="AD777" s="57">
        <v>0</v>
      </c>
      <c r="AE777" s="57">
        <v>0</v>
      </c>
      <c r="AF777" s="57">
        <v>0</v>
      </c>
      <c r="AG777" s="57">
        <v>0</v>
      </c>
      <c r="AH777" s="7">
        <v>7.5467316846626609E-2</v>
      </c>
      <c r="AI777" s="89">
        <v>-0.25002500250025717</v>
      </c>
      <c r="AJ777" s="57">
        <v>-0.17455768565363056</v>
      </c>
      <c r="AK777" s="81">
        <v>435</v>
      </c>
      <c r="AL777" s="57">
        <v>-0.17455768565363056</v>
      </c>
      <c r="AM777" s="62">
        <v>435</v>
      </c>
      <c r="AN777" s="62" t="s">
        <v>12734</v>
      </c>
      <c r="AO777" s="56">
        <v>7.7314063767477226</v>
      </c>
      <c r="AP777" s="57">
        <v>-7.9059640624013534</v>
      </c>
      <c r="AQ777" s="81">
        <v>435</v>
      </c>
      <c r="AR777" s="57">
        <v>0</v>
      </c>
      <c r="AS777" s="63">
        <v>-10.548096411672402</v>
      </c>
      <c r="AT777" s="57"/>
      <c r="AU777" s="57">
        <v>0</v>
      </c>
      <c r="AV777" s="63">
        <v>0</v>
      </c>
      <c r="AW777" s="114">
        <v>0</v>
      </c>
      <c r="AX777" s="111">
        <v>837</v>
      </c>
      <c r="AY777" s="71">
        <v>0</v>
      </c>
      <c r="AZ777" s="167">
        <v>0</v>
      </c>
      <c r="BA777" s="167">
        <v>0</v>
      </c>
      <c r="BB777" s="57"/>
    </row>
    <row r="778" spans="1:54">
      <c r="A778" s="48" t="s">
        <v>2219</v>
      </c>
      <c r="B778" s="33" t="s">
        <v>5086</v>
      </c>
      <c r="C778" s="33" t="s">
        <v>5087</v>
      </c>
      <c r="D778" s="122" t="s">
        <v>712</v>
      </c>
      <c r="E778" s="33" t="s">
        <v>2665</v>
      </c>
      <c r="F778" s="1" t="s">
        <v>2665</v>
      </c>
      <c r="G778" s="1" t="s">
        <v>1367</v>
      </c>
      <c r="H778" s="1">
        <v>8041</v>
      </c>
      <c r="I778" s="1" t="s">
        <v>8010</v>
      </c>
      <c r="J778" s="1" t="e">
        <v>#VALUE!</v>
      </c>
      <c r="K778" s="1" t="s">
        <v>3625</v>
      </c>
      <c r="L778" s="176">
        <v>0</v>
      </c>
      <c r="M778" s="176">
        <v>0</v>
      </c>
      <c r="N778" s="68">
        <v>0</v>
      </c>
      <c r="O778" s="86">
        <v>0</v>
      </c>
      <c r="P778" s="86">
        <v>0</v>
      </c>
      <c r="Q778" s="86">
        <v>0</v>
      </c>
      <c r="R778" s="86">
        <v>0</v>
      </c>
      <c r="S778" s="86">
        <v>0</v>
      </c>
      <c r="T778" s="86">
        <v>0</v>
      </c>
      <c r="U778" s="86">
        <v>0</v>
      </c>
      <c r="V778" s="86">
        <v>0</v>
      </c>
      <c r="W778" s="86">
        <v>0</v>
      </c>
      <c r="X778" s="86">
        <v>0</v>
      </c>
      <c r="Y778" s="86">
        <v>0</v>
      </c>
      <c r="Z778" s="49">
        <v>0</v>
      </c>
      <c r="AA778" s="7">
        <v>0</v>
      </c>
      <c r="AB778" s="7">
        <v>0</v>
      </c>
      <c r="AC778" s="7">
        <v>0</v>
      </c>
      <c r="AD778" s="7">
        <v>0</v>
      </c>
      <c r="AE778" s="7">
        <v>0</v>
      </c>
      <c r="AF778" s="7">
        <v>0</v>
      </c>
      <c r="AG778" s="7">
        <v>0</v>
      </c>
      <c r="AH778" s="7">
        <v>7.5467316846626609E-2</v>
      </c>
      <c r="AI778" s="89">
        <v>-0.25002500250025717</v>
      </c>
      <c r="AJ778" s="7">
        <v>-0.17455768565363056</v>
      </c>
      <c r="AK778" s="84">
        <v>435</v>
      </c>
      <c r="AL778" s="7">
        <v>-0.17455768565363056</v>
      </c>
      <c r="AM778" s="18">
        <v>435</v>
      </c>
      <c r="AN778" s="18" t="s">
        <v>12734</v>
      </c>
      <c r="AO778" s="49">
        <v>7.7314063767477226</v>
      </c>
      <c r="AP778" s="7">
        <v>-7.9059640624013534</v>
      </c>
      <c r="AQ778" s="84">
        <v>435</v>
      </c>
      <c r="AR778" s="15">
        <v>0</v>
      </c>
      <c r="AS778" s="46">
        <v>-10.548096411672402</v>
      </c>
      <c r="AT778" s="20"/>
      <c r="AU778" s="20">
        <v>0</v>
      </c>
      <c r="AV778" s="46">
        <v>0</v>
      </c>
      <c r="AW778" s="114">
        <v>0</v>
      </c>
      <c r="AX778" s="111">
        <v>837</v>
      </c>
      <c r="AY778" s="71">
        <v>0</v>
      </c>
      <c r="AZ778" s="167">
        <v>0</v>
      </c>
      <c r="BA778" s="167">
        <v>0</v>
      </c>
      <c r="BB778" s="57"/>
    </row>
    <row r="779" spans="1:54">
      <c r="A779" s="61" t="s">
        <v>2220</v>
      </c>
      <c r="B779" s="33" t="s">
        <v>5427</v>
      </c>
      <c r="C779" s="33" t="s">
        <v>5202</v>
      </c>
      <c r="D779" s="122" t="s">
        <v>1267</v>
      </c>
      <c r="E779" s="33" t="s">
        <v>2665</v>
      </c>
      <c r="F779" s="1" t="s">
        <v>2665</v>
      </c>
      <c r="G779" s="1" t="s">
        <v>1367</v>
      </c>
      <c r="H779" s="1">
        <v>4782</v>
      </c>
      <c r="I779" s="1" t="s">
        <v>7402</v>
      </c>
      <c r="J779" s="1" t="e">
        <v>#VALUE!</v>
      </c>
      <c r="K779" s="1" t="s">
        <v>3626</v>
      </c>
      <c r="L779" s="176">
        <v>0</v>
      </c>
      <c r="M779" s="176">
        <v>0</v>
      </c>
      <c r="N779" s="68">
        <v>0</v>
      </c>
      <c r="O779" s="86">
        <v>0</v>
      </c>
      <c r="P779" s="86">
        <v>0</v>
      </c>
      <c r="Q779" s="86">
        <v>0</v>
      </c>
      <c r="R779" s="86">
        <v>0</v>
      </c>
      <c r="S779" s="86">
        <v>0</v>
      </c>
      <c r="T779" s="86">
        <v>0</v>
      </c>
      <c r="U779" s="86">
        <v>0</v>
      </c>
      <c r="V779" s="86">
        <v>0</v>
      </c>
      <c r="W779" s="86">
        <v>0</v>
      </c>
      <c r="X779" s="86">
        <v>0</v>
      </c>
      <c r="Y779" s="86">
        <v>0</v>
      </c>
      <c r="Z779" s="49">
        <v>0</v>
      </c>
      <c r="AA779" s="7">
        <v>0</v>
      </c>
      <c r="AB779" s="57">
        <v>0</v>
      </c>
      <c r="AC779" s="57">
        <v>0</v>
      </c>
      <c r="AD779" s="57">
        <v>0</v>
      </c>
      <c r="AE779" s="57">
        <v>0</v>
      </c>
      <c r="AF779" s="57">
        <v>0</v>
      </c>
      <c r="AG779" s="57">
        <v>0</v>
      </c>
      <c r="AH779" s="7">
        <v>7.5467316846626609E-2</v>
      </c>
      <c r="AI779" s="89">
        <v>-0.25002500250025717</v>
      </c>
      <c r="AJ779" s="57">
        <v>-0.17455768565363056</v>
      </c>
      <c r="AK779" s="81">
        <v>435</v>
      </c>
      <c r="AL779" s="57">
        <v>-0.17455768565363056</v>
      </c>
      <c r="AM779" s="62">
        <v>435</v>
      </c>
      <c r="AN779" s="62" t="s">
        <v>12734</v>
      </c>
      <c r="AO779" s="56">
        <v>7.7314063767477226</v>
      </c>
      <c r="AP779" s="57">
        <v>-7.9059640624013534</v>
      </c>
      <c r="AQ779" s="81">
        <v>435</v>
      </c>
      <c r="AR779" s="57">
        <v>0</v>
      </c>
      <c r="AS779" s="63">
        <v>-10.548096411672402</v>
      </c>
      <c r="AT779" s="57"/>
      <c r="AU779" s="57">
        <v>0</v>
      </c>
      <c r="AV779" s="63">
        <v>0</v>
      </c>
      <c r="AW779" s="114">
        <v>0</v>
      </c>
      <c r="AX779" s="111">
        <v>837</v>
      </c>
      <c r="AY779" s="71">
        <v>0</v>
      </c>
      <c r="AZ779" s="167">
        <v>0</v>
      </c>
      <c r="BA779" s="167">
        <v>0</v>
      </c>
      <c r="BB779" s="57"/>
    </row>
    <row r="780" spans="1:54">
      <c r="A780" s="53" t="s">
        <v>2222</v>
      </c>
      <c r="B780" s="33" t="s">
        <v>5429</v>
      </c>
      <c r="C780" s="33" t="s">
        <v>4623</v>
      </c>
      <c r="D780" s="122" t="s">
        <v>789</v>
      </c>
      <c r="E780" s="33" t="s">
        <v>2665</v>
      </c>
      <c r="F780" s="1" t="s">
        <v>2665</v>
      </c>
      <c r="G780" s="1" t="s">
        <v>1367</v>
      </c>
      <c r="H780" s="1">
        <v>840</v>
      </c>
      <c r="I780" s="1" t="s">
        <v>7560</v>
      </c>
      <c r="J780" s="1" t="e">
        <v>#VALUE!</v>
      </c>
      <c r="K780" s="1" t="s">
        <v>6124</v>
      </c>
      <c r="L780" s="176">
        <v>0</v>
      </c>
      <c r="M780" s="176">
        <v>0</v>
      </c>
      <c r="N780" s="68">
        <v>0</v>
      </c>
      <c r="O780" s="85">
        <v>0</v>
      </c>
      <c r="P780" s="85">
        <v>0</v>
      </c>
      <c r="Q780" s="85">
        <v>0</v>
      </c>
      <c r="R780" s="85">
        <v>0</v>
      </c>
      <c r="S780" s="85">
        <v>0</v>
      </c>
      <c r="T780" s="85">
        <v>0</v>
      </c>
      <c r="U780" s="85">
        <v>0</v>
      </c>
      <c r="V780" s="85">
        <v>0</v>
      </c>
      <c r="W780" s="85">
        <v>0</v>
      </c>
      <c r="X780" s="85">
        <v>0</v>
      </c>
      <c r="Y780" s="85">
        <v>0</v>
      </c>
      <c r="Z780" s="87">
        <v>0</v>
      </c>
      <c r="AA780" s="5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">
        <v>7.5467316846626609E-2</v>
      </c>
      <c r="AI780" s="88">
        <v>-0.25002500250025717</v>
      </c>
      <c r="AJ780" s="54">
        <v>-0.17455768565363056</v>
      </c>
      <c r="AK780" s="77">
        <v>435</v>
      </c>
      <c r="AL780" s="54">
        <v>-0.17455768565363056</v>
      </c>
      <c r="AM780" s="59">
        <v>435</v>
      </c>
      <c r="AN780" s="59" t="s">
        <v>12734</v>
      </c>
      <c r="AO780" s="56">
        <v>7.7314063767477226</v>
      </c>
      <c r="AP780" s="57">
        <v>-7.9059640624013534</v>
      </c>
      <c r="AQ780" s="81">
        <v>435</v>
      </c>
      <c r="AR780" s="54">
        <v>0</v>
      </c>
      <c r="AS780" s="60">
        <v>-10.548096411672402</v>
      </c>
      <c r="AT780" s="54"/>
      <c r="AU780" s="54">
        <v>0</v>
      </c>
      <c r="AV780" s="60">
        <v>0</v>
      </c>
      <c r="AW780" s="114">
        <v>0</v>
      </c>
      <c r="AX780" s="172">
        <v>837</v>
      </c>
      <c r="AY780" s="114">
        <v>0</v>
      </c>
      <c r="AZ780" s="165">
        <v>0</v>
      </c>
      <c r="BA780" s="165">
        <v>0</v>
      </c>
      <c r="BB780" s="54"/>
    </row>
    <row r="781" spans="1:54">
      <c r="A781" s="135" t="s">
        <v>2223</v>
      </c>
      <c r="B781" s="33" t="s">
        <v>5430</v>
      </c>
      <c r="C781" s="33" t="s">
        <v>4196</v>
      </c>
      <c r="D781" s="122" t="s">
        <v>1069</v>
      </c>
      <c r="E781" s="33" t="s">
        <v>2665</v>
      </c>
      <c r="F781" s="115" t="s">
        <v>2665</v>
      </c>
      <c r="G781" s="1" t="s">
        <v>1367</v>
      </c>
      <c r="H781" s="115">
        <v>7106</v>
      </c>
      <c r="I781" s="115" t="s">
        <v>6538</v>
      </c>
      <c r="J781" s="115" t="e">
        <v>#VALUE!</v>
      </c>
      <c r="K781" s="115" t="s">
        <v>3630</v>
      </c>
      <c r="L781" s="178">
        <v>0</v>
      </c>
      <c r="M781" s="178">
        <v>0</v>
      </c>
      <c r="N781" s="116">
        <v>0</v>
      </c>
      <c r="O781" s="144">
        <v>0</v>
      </c>
      <c r="P781" s="144">
        <v>0</v>
      </c>
      <c r="Q781" s="144">
        <v>0</v>
      </c>
      <c r="R781" s="144">
        <v>0</v>
      </c>
      <c r="S781" s="144">
        <v>0</v>
      </c>
      <c r="T781" s="144">
        <v>0</v>
      </c>
      <c r="U781" s="144">
        <v>0</v>
      </c>
      <c r="V781" s="144">
        <v>0</v>
      </c>
      <c r="W781" s="144">
        <v>0</v>
      </c>
      <c r="X781" s="144">
        <v>0</v>
      </c>
      <c r="Y781" s="144">
        <v>0</v>
      </c>
      <c r="Z781" s="143">
        <v>0</v>
      </c>
      <c r="AA781" s="140">
        <v>0</v>
      </c>
      <c r="AB781" s="140">
        <v>0</v>
      </c>
      <c r="AC781" s="140">
        <v>0</v>
      </c>
      <c r="AD781" s="140">
        <v>0</v>
      </c>
      <c r="AE781" s="140">
        <v>0</v>
      </c>
      <c r="AF781" s="140">
        <v>0</v>
      </c>
      <c r="AG781" s="140">
        <v>0</v>
      </c>
      <c r="AH781" s="140">
        <v>7.5467316846626609E-2</v>
      </c>
      <c r="AI781" s="145">
        <v>-0.25002500250025717</v>
      </c>
      <c r="AJ781" s="140">
        <v>-0.17455768565363056</v>
      </c>
      <c r="AK781" s="139">
        <v>435</v>
      </c>
      <c r="AL781" s="140">
        <v>-0.17455768565363056</v>
      </c>
      <c r="AM781" s="142">
        <v>435</v>
      </c>
      <c r="AN781" s="142" t="s">
        <v>12734</v>
      </c>
      <c r="AO781" s="70">
        <v>7.7314063767477226</v>
      </c>
      <c r="AP781" s="148">
        <v>-7.9059640624013534</v>
      </c>
      <c r="AQ781" s="160">
        <v>435</v>
      </c>
      <c r="AR781" s="140">
        <v>0</v>
      </c>
      <c r="AS781" s="146">
        <v>-10.548096411672402</v>
      </c>
      <c r="AT781" s="140"/>
      <c r="AU781" s="140">
        <v>0</v>
      </c>
      <c r="AV781" s="146">
        <v>0</v>
      </c>
      <c r="AW781" s="121">
        <v>0</v>
      </c>
      <c r="AX781" s="160">
        <v>837</v>
      </c>
      <c r="AY781" s="148">
        <v>0</v>
      </c>
      <c r="AZ781" s="168">
        <v>0</v>
      </c>
      <c r="BA781" s="168">
        <v>0</v>
      </c>
      <c r="BB781" s="140"/>
    </row>
    <row r="782" spans="1:54">
      <c r="A782" s="48" t="s">
        <v>2816</v>
      </c>
      <c r="B782" s="1" t="s">
        <v>5431</v>
      </c>
      <c r="C782" s="1" t="s">
        <v>5193</v>
      </c>
      <c r="D782" s="122" t="s">
        <v>1042</v>
      </c>
      <c r="E782" s="1" t="s">
        <v>2665</v>
      </c>
      <c r="F782" s="1" t="s">
        <v>2665</v>
      </c>
      <c r="G782" s="1" t="s">
        <v>1367</v>
      </c>
      <c r="H782" s="1">
        <v>1094</v>
      </c>
      <c r="I782" s="1" t="s">
        <v>7037</v>
      </c>
      <c r="J782" s="1" t="e">
        <v>#VALUE!</v>
      </c>
      <c r="K782" s="1" t="s">
        <v>6132</v>
      </c>
      <c r="L782" s="176">
        <v>0</v>
      </c>
      <c r="M782" s="176">
        <v>0</v>
      </c>
      <c r="N782" s="68">
        <v>0</v>
      </c>
      <c r="O782" s="86">
        <v>0</v>
      </c>
      <c r="P782" s="86">
        <v>0</v>
      </c>
      <c r="Q782" s="86">
        <v>0</v>
      </c>
      <c r="R782" s="86">
        <v>0</v>
      </c>
      <c r="S782" s="86">
        <v>0</v>
      </c>
      <c r="T782" s="86">
        <v>0</v>
      </c>
      <c r="U782" s="86">
        <v>0</v>
      </c>
      <c r="V782" s="86">
        <v>0</v>
      </c>
      <c r="W782" s="86">
        <v>0</v>
      </c>
      <c r="X782" s="86">
        <v>0</v>
      </c>
      <c r="Y782" s="86">
        <v>0</v>
      </c>
      <c r="Z782" s="49">
        <v>0</v>
      </c>
      <c r="AA782" s="7">
        <v>0</v>
      </c>
      <c r="AB782" s="7">
        <v>0</v>
      </c>
      <c r="AC782" s="7">
        <v>0</v>
      </c>
      <c r="AD782" s="7">
        <v>0</v>
      </c>
      <c r="AE782" s="7">
        <v>0</v>
      </c>
      <c r="AF782" s="7">
        <v>0</v>
      </c>
      <c r="AG782" s="7">
        <v>0</v>
      </c>
      <c r="AH782" s="7">
        <v>7.5467316846626609E-2</v>
      </c>
      <c r="AI782" s="89">
        <v>-0.25002500250025717</v>
      </c>
      <c r="AJ782" s="7">
        <v>-0.17455768565363056</v>
      </c>
      <c r="AK782" s="84">
        <v>435</v>
      </c>
      <c r="AL782" s="7">
        <v>-0.17455768565363056</v>
      </c>
      <c r="AM782" s="18">
        <v>435</v>
      </c>
      <c r="AN782" s="18" t="s">
        <v>12734</v>
      </c>
      <c r="AO782" s="49">
        <v>7.7314063767477226</v>
      </c>
      <c r="AP782" s="7">
        <v>-7.9059640624013534</v>
      </c>
      <c r="AQ782" s="84">
        <v>435</v>
      </c>
      <c r="AR782" s="15">
        <v>0</v>
      </c>
      <c r="AS782" s="46">
        <v>-10.548096411672402</v>
      </c>
      <c r="AT782" s="20"/>
      <c r="AU782" s="20">
        <v>0</v>
      </c>
      <c r="AV782" s="46">
        <v>0</v>
      </c>
      <c r="AW782" s="114">
        <v>0</v>
      </c>
      <c r="AX782" s="111">
        <v>837</v>
      </c>
      <c r="AY782" s="71">
        <v>0</v>
      </c>
      <c r="AZ782" s="167">
        <v>0</v>
      </c>
      <c r="BA782" s="167">
        <v>0</v>
      </c>
      <c r="BB782" s="57"/>
    </row>
    <row r="783" spans="1:54">
      <c r="A783" s="48" t="s">
        <v>2237</v>
      </c>
      <c r="B783" s="33" t="s">
        <v>5014</v>
      </c>
      <c r="C783" s="33" t="s">
        <v>5432</v>
      </c>
      <c r="D783" s="122" t="s">
        <v>1091</v>
      </c>
      <c r="E783" s="33" t="s">
        <v>2665</v>
      </c>
      <c r="F783" s="1" t="s">
        <v>2665</v>
      </c>
      <c r="G783" s="1" t="s">
        <v>1367</v>
      </c>
      <c r="H783" s="1">
        <v>6382</v>
      </c>
      <c r="I783" s="1" t="s">
        <v>7593</v>
      </c>
      <c r="J783" s="1" t="e">
        <v>#VALUE!</v>
      </c>
      <c r="K783" s="1" t="s">
        <v>6139</v>
      </c>
      <c r="L783" s="176">
        <v>0</v>
      </c>
      <c r="M783" s="176">
        <v>0</v>
      </c>
      <c r="N783" s="68">
        <v>0</v>
      </c>
      <c r="O783" s="86">
        <v>0</v>
      </c>
      <c r="P783" s="86">
        <v>0</v>
      </c>
      <c r="Q783" s="86">
        <v>0</v>
      </c>
      <c r="R783" s="86">
        <v>0</v>
      </c>
      <c r="S783" s="86">
        <v>0</v>
      </c>
      <c r="T783" s="86">
        <v>0</v>
      </c>
      <c r="U783" s="86">
        <v>0</v>
      </c>
      <c r="V783" s="86">
        <v>0</v>
      </c>
      <c r="W783" s="86">
        <v>0</v>
      </c>
      <c r="X783" s="86">
        <v>0</v>
      </c>
      <c r="Y783" s="86">
        <v>0</v>
      </c>
      <c r="Z783" s="49">
        <v>0</v>
      </c>
      <c r="AA783" s="7">
        <v>0</v>
      </c>
      <c r="AB783" s="7">
        <v>0</v>
      </c>
      <c r="AC783" s="7">
        <v>0</v>
      </c>
      <c r="AD783" s="7">
        <v>0</v>
      </c>
      <c r="AE783" s="7">
        <v>0</v>
      </c>
      <c r="AF783" s="7">
        <v>0</v>
      </c>
      <c r="AG783" s="7">
        <v>0</v>
      </c>
      <c r="AH783" s="7">
        <v>7.5467316846626609E-2</v>
      </c>
      <c r="AI783" s="89">
        <v>-0.25002500250025717</v>
      </c>
      <c r="AJ783" s="7">
        <v>-0.17455768565363056</v>
      </c>
      <c r="AK783" s="84">
        <v>435</v>
      </c>
      <c r="AL783" s="7">
        <v>-0.17455768565363056</v>
      </c>
      <c r="AM783" s="18">
        <v>435</v>
      </c>
      <c r="AN783" s="18" t="s">
        <v>12734</v>
      </c>
      <c r="AO783" s="49">
        <v>7.7314063767477226</v>
      </c>
      <c r="AP783" s="7">
        <v>-7.9059640624013534</v>
      </c>
      <c r="AQ783" s="84">
        <v>435</v>
      </c>
      <c r="AR783" s="15">
        <v>0</v>
      </c>
      <c r="AS783" s="46">
        <v>-10.548096411672402</v>
      </c>
      <c r="AT783" s="20"/>
      <c r="AU783" s="20">
        <v>0</v>
      </c>
      <c r="AV783" s="46">
        <v>0</v>
      </c>
      <c r="AW783" s="114">
        <v>0</v>
      </c>
      <c r="AX783" s="111">
        <v>837</v>
      </c>
      <c r="AY783" s="71">
        <v>0</v>
      </c>
      <c r="AZ783" s="167">
        <v>0</v>
      </c>
      <c r="BA783" s="167">
        <v>0</v>
      </c>
      <c r="BB783" s="57"/>
    </row>
    <row r="784" spans="1:54">
      <c r="A784" s="26" t="s">
        <v>2246</v>
      </c>
      <c r="B784" s="33" t="s">
        <v>5433</v>
      </c>
      <c r="C784" s="33" t="s">
        <v>4274</v>
      </c>
      <c r="D784" s="122" t="s">
        <v>976</v>
      </c>
      <c r="E784" s="33" t="s">
        <v>2665</v>
      </c>
      <c r="F784" s="1" t="s">
        <v>2665</v>
      </c>
      <c r="G784" s="1" t="s">
        <v>1367</v>
      </c>
      <c r="H784" s="1">
        <v>10663</v>
      </c>
      <c r="I784" s="1" t="s">
        <v>7285</v>
      </c>
      <c r="J784" s="1" t="e">
        <v>#VALUE!</v>
      </c>
      <c r="K784" s="1" t="s">
        <v>3652</v>
      </c>
      <c r="L784" s="176">
        <v>0</v>
      </c>
      <c r="M784" s="176">
        <v>0</v>
      </c>
      <c r="N784" s="68">
        <v>0</v>
      </c>
      <c r="O784" s="85">
        <v>0</v>
      </c>
      <c r="P784" s="85">
        <v>0</v>
      </c>
      <c r="Q784" s="85">
        <v>0</v>
      </c>
      <c r="R784" s="85">
        <v>0</v>
      </c>
      <c r="S784" s="85">
        <v>0</v>
      </c>
      <c r="T784" s="85">
        <v>0</v>
      </c>
      <c r="U784" s="85">
        <v>0</v>
      </c>
      <c r="V784" s="85">
        <v>0</v>
      </c>
      <c r="W784" s="85">
        <v>0</v>
      </c>
      <c r="X784" s="85">
        <v>0</v>
      </c>
      <c r="Y784" s="85">
        <v>0</v>
      </c>
      <c r="Z784" s="87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7.5467316846626609E-2</v>
      </c>
      <c r="AI784" s="88">
        <v>-0.25002500250025717</v>
      </c>
      <c r="AJ784" s="5">
        <v>-0.17455768565363056</v>
      </c>
      <c r="AK784" s="68">
        <v>435</v>
      </c>
      <c r="AL784" s="5">
        <v>-0.17455768565363056</v>
      </c>
      <c r="AM784" s="17">
        <v>435</v>
      </c>
      <c r="AN784" s="17" t="s">
        <v>12734</v>
      </c>
      <c r="AO784" s="49">
        <v>7.7314063767477226</v>
      </c>
      <c r="AP784" s="7">
        <v>-7.9059640624013534</v>
      </c>
      <c r="AQ784" s="84">
        <v>435</v>
      </c>
      <c r="AR784" s="14">
        <v>0</v>
      </c>
      <c r="AS784" s="42">
        <v>-10.548096411672402</v>
      </c>
      <c r="AT784" s="19"/>
      <c r="AU784" s="19">
        <v>0</v>
      </c>
      <c r="AV784" s="42">
        <v>0</v>
      </c>
      <c r="AW784" s="114">
        <v>0</v>
      </c>
      <c r="AX784" s="172">
        <v>837</v>
      </c>
      <c r="AY784" s="114">
        <v>0</v>
      </c>
      <c r="AZ784" s="165">
        <v>0</v>
      </c>
      <c r="BA784" s="165">
        <v>0</v>
      </c>
      <c r="BB784" s="54"/>
    </row>
    <row r="785" spans="1:54">
      <c r="A785" s="48" t="s">
        <v>9862</v>
      </c>
      <c r="B785" s="1" t="s">
        <v>9863</v>
      </c>
      <c r="C785" s="1" t="s">
        <v>4164</v>
      </c>
      <c r="D785" s="122" t="s">
        <v>9546</v>
      </c>
      <c r="E785" s="1" t="s">
        <v>1376</v>
      </c>
      <c r="F785" s="1" t="s">
        <v>3643</v>
      </c>
      <c r="G785" s="1" t="s">
        <v>1367</v>
      </c>
      <c r="H785" s="1" t="e">
        <v>#VALUE!</v>
      </c>
      <c r="I785" s="1" t="s">
        <v>9864</v>
      </c>
      <c r="J785" s="1" t="e">
        <v>#VALUE!</v>
      </c>
      <c r="K785" s="1" t="s">
        <v>9865</v>
      </c>
      <c r="L785" s="176">
        <v>0</v>
      </c>
      <c r="M785" s="176">
        <v>0</v>
      </c>
      <c r="N785" s="68">
        <v>0</v>
      </c>
      <c r="O785" s="86">
        <v>0</v>
      </c>
      <c r="P785" s="86">
        <v>0</v>
      </c>
      <c r="Q785" s="86">
        <v>0</v>
      </c>
      <c r="R785" s="86">
        <v>0</v>
      </c>
      <c r="S785" s="86">
        <v>0</v>
      </c>
      <c r="T785" s="86">
        <v>0</v>
      </c>
      <c r="U785" s="86">
        <v>0</v>
      </c>
      <c r="V785" s="86">
        <v>0</v>
      </c>
      <c r="W785" s="86">
        <v>0</v>
      </c>
      <c r="X785" s="86">
        <v>0</v>
      </c>
      <c r="Y785" s="86">
        <v>0</v>
      </c>
      <c r="Z785" s="49">
        <v>0</v>
      </c>
      <c r="AA785" s="7">
        <v>0</v>
      </c>
      <c r="AB785" s="7">
        <v>0</v>
      </c>
      <c r="AC785" s="7">
        <v>0</v>
      </c>
      <c r="AD785" s="7">
        <v>0</v>
      </c>
      <c r="AE785" s="7">
        <v>0</v>
      </c>
      <c r="AF785" s="7">
        <v>0</v>
      </c>
      <c r="AG785" s="7">
        <v>0</v>
      </c>
      <c r="AH785" s="7">
        <v>7.5467316846626609E-2</v>
      </c>
      <c r="AI785" s="89">
        <v>-0.25002500250025717</v>
      </c>
      <c r="AJ785" s="7">
        <v>-0.17455768565363056</v>
      </c>
      <c r="AK785" s="84">
        <v>435</v>
      </c>
      <c r="AL785" s="7">
        <v>-0.17455768565363056</v>
      </c>
      <c r="AM785" s="18">
        <v>435</v>
      </c>
      <c r="AN785" s="18" t="s">
        <v>12734</v>
      </c>
      <c r="AO785" s="49">
        <v>7.7314063767477226</v>
      </c>
      <c r="AP785" s="50">
        <v>-7.9059640624013534</v>
      </c>
      <c r="AQ785" s="109">
        <v>435</v>
      </c>
      <c r="AR785" s="15">
        <v>0</v>
      </c>
      <c r="AS785" s="46">
        <v>-10.548096411672402</v>
      </c>
      <c r="AT785" s="20"/>
      <c r="AU785" s="20">
        <v>0</v>
      </c>
      <c r="AV785" s="46">
        <v>0</v>
      </c>
      <c r="AW785" s="114">
        <v>231.83</v>
      </c>
      <c r="AX785" s="111">
        <v>837</v>
      </c>
      <c r="AY785" s="71">
        <v>-605.16999999999996</v>
      </c>
      <c r="AZ785" s="167">
        <v>181</v>
      </c>
      <c r="BA785" s="167">
        <v>297</v>
      </c>
      <c r="BB785" s="57"/>
    </row>
    <row r="786" spans="1:54">
      <c r="A786" s="26" t="s">
        <v>2249</v>
      </c>
      <c r="B786" s="33" t="s">
        <v>5435</v>
      </c>
      <c r="C786" s="33" t="s">
        <v>4003</v>
      </c>
      <c r="D786" s="122" t="s">
        <v>1273</v>
      </c>
      <c r="E786" s="33" t="s">
        <v>2665</v>
      </c>
      <c r="F786" s="1" t="s">
        <v>2665</v>
      </c>
      <c r="G786" s="1" t="s">
        <v>1367</v>
      </c>
      <c r="H786" s="1">
        <v>1795</v>
      </c>
      <c r="I786" s="1" t="s">
        <v>6782</v>
      </c>
      <c r="J786" s="1" t="e">
        <v>#VALUE!</v>
      </c>
      <c r="K786" s="1" t="s">
        <v>6142</v>
      </c>
      <c r="L786" s="176">
        <v>0</v>
      </c>
      <c r="M786" s="176">
        <v>0</v>
      </c>
      <c r="N786" s="68">
        <v>0</v>
      </c>
      <c r="O786" s="85">
        <v>0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0</v>
      </c>
      <c r="V786" s="85">
        <v>0</v>
      </c>
      <c r="W786" s="85">
        <v>0</v>
      </c>
      <c r="X786" s="85">
        <v>0</v>
      </c>
      <c r="Y786" s="85">
        <v>0</v>
      </c>
      <c r="Z786" s="87">
        <v>0</v>
      </c>
      <c r="AA786" s="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5">
        <v>7.5467316846626609E-2</v>
      </c>
      <c r="AI786" s="88">
        <v>-0.25002500250025717</v>
      </c>
      <c r="AJ786" s="34">
        <v>-0.17455768565363056</v>
      </c>
      <c r="AK786" s="106">
        <v>435</v>
      </c>
      <c r="AL786" s="34">
        <v>-0.17455768565363056</v>
      </c>
      <c r="AM786" s="35">
        <v>435</v>
      </c>
      <c r="AN786" s="35" t="s">
        <v>12734</v>
      </c>
      <c r="AO786" s="70">
        <v>7.7314063767477226</v>
      </c>
      <c r="AP786" s="36">
        <v>-7.9059640624013534</v>
      </c>
      <c r="AQ786" s="107">
        <v>435</v>
      </c>
      <c r="AR786" s="34">
        <v>0</v>
      </c>
      <c r="AS786" s="44">
        <v>-10.548096411672402</v>
      </c>
      <c r="AT786" s="34"/>
      <c r="AU786" s="34">
        <v>0</v>
      </c>
      <c r="AV786" s="44">
        <v>0</v>
      </c>
      <c r="AW786" s="114">
        <v>0</v>
      </c>
      <c r="AX786" s="172">
        <v>837</v>
      </c>
      <c r="AY786" s="114">
        <v>0</v>
      </c>
      <c r="AZ786" s="165">
        <v>0</v>
      </c>
      <c r="BA786" s="165">
        <v>0</v>
      </c>
      <c r="BB786" s="54"/>
    </row>
    <row r="787" spans="1:54">
      <c r="A787" s="48" t="s">
        <v>2257</v>
      </c>
      <c r="B787" s="33" t="s">
        <v>3996</v>
      </c>
      <c r="C787" s="33" t="s">
        <v>5436</v>
      </c>
      <c r="D787" s="122" t="s">
        <v>936</v>
      </c>
      <c r="E787" s="33" t="s">
        <v>2665</v>
      </c>
      <c r="F787" s="1" t="s">
        <v>2665</v>
      </c>
      <c r="G787" s="1" t="s">
        <v>1367</v>
      </c>
      <c r="H787" s="1">
        <v>2247</v>
      </c>
      <c r="I787" s="1" t="s">
        <v>7353</v>
      </c>
      <c r="J787" s="1" t="e">
        <v>#VALUE!</v>
      </c>
      <c r="K787" s="1" t="s">
        <v>6143</v>
      </c>
      <c r="L787" s="176">
        <v>0</v>
      </c>
      <c r="M787" s="176">
        <v>0</v>
      </c>
      <c r="N787" s="68">
        <v>0</v>
      </c>
      <c r="O787" s="86">
        <v>0</v>
      </c>
      <c r="P787" s="86">
        <v>0</v>
      </c>
      <c r="Q787" s="86">
        <v>0</v>
      </c>
      <c r="R787" s="86">
        <v>0</v>
      </c>
      <c r="S787" s="86">
        <v>0</v>
      </c>
      <c r="T787" s="86">
        <v>0</v>
      </c>
      <c r="U787" s="86">
        <v>0</v>
      </c>
      <c r="V787" s="86">
        <v>0</v>
      </c>
      <c r="W787" s="86">
        <v>0</v>
      </c>
      <c r="X787" s="86">
        <v>0</v>
      </c>
      <c r="Y787" s="86">
        <v>0</v>
      </c>
      <c r="Z787" s="49">
        <v>0</v>
      </c>
      <c r="AA787" s="7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7">
        <v>7.5467316846626609E-2</v>
      </c>
      <c r="AI787" s="89">
        <v>-0.25002500250025717</v>
      </c>
      <c r="AJ787" s="36">
        <v>-0.17455768565363056</v>
      </c>
      <c r="AK787" s="107">
        <v>435</v>
      </c>
      <c r="AL787" s="36">
        <v>-0.17455768565363056</v>
      </c>
      <c r="AM787" s="37">
        <v>435</v>
      </c>
      <c r="AN787" s="37" t="s">
        <v>12734</v>
      </c>
      <c r="AO787" s="70">
        <v>7.7314063767477226</v>
      </c>
      <c r="AP787" s="71">
        <v>-7.9059640624013534</v>
      </c>
      <c r="AQ787" s="111">
        <v>435</v>
      </c>
      <c r="AR787" s="36">
        <v>0</v>
      </c>
      <c r="AS787" s="45">
        <v>-10.548096411672402</v>
      </c>
      <c r="AT787" s="36"/>
      <c r="AU787" s="36">
        <v>0</v>
      </c>
      <c r="AV787" s="45">
        <v>0</v>
      </c>
      <c r="AW787" s="114">
        <v>0</v>
      </c>
      <c r="AX787" s="111">
        <v>837</v>
      </c>
      <c r="AY787" s="71">
        <v>0</v>
      </c>
      <c r="AZ787" s="167">
        <v>0</v>
      </c>
      <c r="BA787" s="167">
        <v>0</v>
      </c>
      <c r="BB787" s="57"/>
    </row>
    <row r="788" spans="1:54">
      <c r="A788" s="26" t="s">
        <v>2264</v>
      </c>
      <c r="B788" s="33" t="s">
        <v>5438</v>
      </c>
      <c r="C788" s="33" t="s">
        <v>5008</v>
      </c>
      <c r="D788" s="122" t="s">
        <v>1183</v>
      </c>
      <c r="E788" s="33" t="s">
        <v>2665</v>
      </c>
      <c r="F788" s="1" t="s">
        <v>2665</v>
      </c>
      <c r="G788" s="1" t="s">
        <v>1367</v>
      </c>
      <c r="H788" s="1">
        <v>4831</v>
      </c>
      <c r="I788" s="1" t="s">
        <v>6308</v>
      </c>
      <c r="J788" s="1" t="e">
        <v>#VALUE!</v>
      </c>
      <c r="K788" s="1" t="s">
        <v>6147</v>
      </c>
      <c r="L788" s="176">
        <v>0</v>
      </c>
      <c r="M788" s="176">
        <v>0</v>
      </c>
      <c r="N788" s="68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0</v>
      </c>
      <c r="Y788" s="85">
        <v>0</v>
      </c>
      <c r="Z788" s="87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7.5467316846626609E-2</v>
      </c>
      <c r="AI788" s="88">
        <v>-0.25002500250025717</v>
      </c>
      <c r="AJ788" s="5">
        <v>-0.17455768565363056</v>
      </c>
      <c r="AK788" s="68">
        <v>435</v>
      </c>
      <c r="AL788" s="5">
        <v>-0.17455768565363056</v>
      </c>
      <c r="AM788" s="17">
        <v>435</v>
      </c>
      <c r="AN788" s="17" t="s">
        <v>12734</v>
      </c>
      <c r="AO788" s="49">
        <v>7.7314063767477226</v>
      </c>
      <c r="AP788" s="7">
        <v>-7.9059640624013534</v>
      </c>
      <c r="AQ788" s="84">
        <v>435</v>
      </c>
      <c r="AR788" s="14">
        <v>0</v>
      </c>
      <c r="AS788" s="42">
        <v>-10.548096411672402</v>
      </c>
      <c r="AT788" s="19"/>
      <c r="AU788" s="19">
        <v>0</v>
      </c>
      <c r="AV788" s="42">
        <v>0</v>
      </c>
      <c r="AW788" s="114">
        <v>0</v>
      </c>
      <c r="AX788" s="172">
        <v>837</v>
      </c>
      <c r="AY788" s="114">
        <v>0</v>
      </c>
      <c r="AZ788" s="165">
        <v>0</v>
      </c>
      <c r="BA788" s="165">
        <v>0</v>
      </c>
      <c r="BB788" s="27"/>
    </row>
    <row r="789" spans="1:54">
      <c r="A789" s="48" t="s">
        <v>2266</v>
      </c>
      <c r="B789" s="33" t="s">
        <v>5439</v>
      </c>
      <c r="C789" s="33" t="s">
        <v>4287</v>
      </c>
      <c r="D789" s="122" t="s">
        <v>1193</v>
      </c>
      <c r="E789" s="33" t="s">
        <v>2665</v>
      </c>
      <c r="F789" s="1" t="s">
        <v>2665</v>
      </c>
      <c r="G789" s="1" t="s">
        <v>1367</v>
      </c>
      <c r="H789" s="1">
        <v>1475</v>
      </c>
      <c r="I789" s="1" t="s">
        <v>7010</v>
      </c>
      <c r="J789" s="1" t="e">
        <v>#VALUE!</v>
      </c>
      <c r="K789" s="1" t="s">
        <v>6150</v>
      </c>
      <c r="L789" s="176">
        <v>0</v>
      </c>
      <c r="M789" s="176">
        <v>0</v>
      </c>
      <c r="N789" s="68">
        <v>0</v>
      </c>
      <c r="O789" s="86">
        <v>0</v>
      </c>
      <c r="P789" s="86">
        <v>0</v>
      </c>
      <c r="Q789" s="86">
        <v>0</v>
      </c>
      <c r="R789" s="86">
        <v>0</v>
      </c>
      <c r="S789" s="86">
        <v>0</v>
      </c>
      <c r="T789" s="86">
        <v>0</v>
      </c>
      <c r="U789" s="86">
        <v>0</v>
      </c>
      <c r="V789" s="86">
        <v>0</v>
      </c>
      <c r="W789" s="86">
        <v>0</v>
      </c>
      <c r="X789" s="86">
        <v>0</v>
      </c>
      <c r="Y789" s="86">
        <v>0</v>
      </c>
      <c r="Z789" s="49">
        <v>0</v>
      </c>
      <c r="AA789" s="7">
        <v>0</v>
      </c>
      <c r="AB789" s="7">
        <v>0</v>
      </c>
      <c r="AC789" s="7">
        <v>0</v>
      </c>
      <c r="AD789" s="7">
        <v>0</v>
      </c>
      <c r="AE789" s="7">
        <v>0</v>
      </c>
      <c r="AF789" s="7">
        <v>0</v>
      </c>
      <c r="AG789" s="7">
        <v>0</v>
      </c>
      <c r="AH789" s="7">
        <v>7.5467316846626609E-2</v>
      </c>
      <c r="AI789" s="89">
        <v>-0.25002500250025717</v>
      </c>
      <c r="AJ789" s="7">
        <v>-0.17455768565363056</v>
      </c>
      <c r="AK789" s="84">
        <v>435</v>
      </c>
      <c r="AL789" s="7">
        <v>-0.17455768565363056</v>
      </c>
      <c r="AM789" s="18">
        <v>435</v>
      </c>
      <c r="AN789" s="18" t="s">
        <v>12734</v>
      </c>
      <c r="AO789" s="49">
        <v>7.7314063767477226</v>
      </c>
      <c r="AP789" s="50">
        <v>-7.9059640624013534</v>
      </c>
      <c r="AQ789" s="109">
        <v>435</v>
      </c>
      <c r="AR789" s="15">
        <v>0</v>
      </c>
      <c r="AS789" s="46">
        <v>-10.548096411672402</v>
      </c>
      <c r="AT789" s="20"/>
      <c r="AU789" s="20">
        <v>0</v>
      </c>
      <c r="AV789" s="46">
        <v>0</v>
      </c>
      <c r="AW789" s="114">
        <v>0</v>
      </c>
      <c r="AX789" s="111">
        <v>837</v>
      </c>
      <c r="AY789" s="71">
        <v>0</v>
      </c>
      <c r="AZ789" s="167">
        <v>0</v>
      </c>
      <c r="BA789" s="167">
        <v>0</v>
      </c>
      <c r="BB789" s="57"/>
    </row>
    <row r="790" spans="1:54">
      <c r="A790" s="26" t="s">
        <v>2823</v>
      </c>
      <c r="B790" s="33" t="s">
        <v>5441</v>
      </c>
      <c r="C790" s="33" t="s">
        <v>4192</v>
      </c>
      <c r="D790" s="122" t="s">
        <v>891</v>
      </c>
      <c r="E790" s="33" t="s">
        <v>2665</v>
      </c>
      <c r="F790" s="1" t="s">
        <v>2665</v>
      </c>
      <c r="G790" s="1" t="s">
        <v>1367</v>
      </c>
      <c r="H790" s="1">
        <v>9943</v>
      </c>
      <c r="I790" s="1" t="s">
        <v>7415</v>
      </c>
      <c r="J790" s="1" t="e">
        <v>#VALUE!</v>
      </c>
      <c r="K790" s="1" t="s">
        <v>3679</v>
      </c>
      <c r="L790" s="176">
        <v>0</v>
      </c>
      <c r="M790" s="176">
        <v>0</v>
      </c>
      <c r="N790" s="68">
        <v>0</v>
      </c>
      <c r="O790" s="85">
        <v>0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85">
        <v>0</v>
      </c>
      <c r="V790" s="85">
        <v>0</v>
      </c>
      <c r="W790" s="85">
        <v>0</v>
      </c>
      <c r="X790" s="85">
        <v>0</v>
      </c>
      <c r="Y790" s="85">
        <v>0</v>
      </c>
      <c r="Z790" s="87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7.5467316846626609E-2</v>
      </c>
      <c r="AI790" s="88">
        <v>-0.25002500250025717</v>
      </c>
      <c r="AJ790" s="5">
        <v>-0.17455768565363056</v>
      </c>
      <c r="AK790" s="68">
        <v>435</v>
      </c>
      <c r="AL790" s="5">
        <v>-0.17455768565363056</v>
      </c>
      <c r="AM790" s="17">
        <v>435</v>
      </c>
      <c r="AN790" s="17" t="s">
        <v>12734</v>
      </c>
      <c r="AO790" s="49">
        <v>7.7314063767477226</v>
      </c>
      <c r="AP790" s="7">
        <v>-7.9059640624013534</v>
      </c>
      <c r="AQ790" s="84">
        <v>435</v>
      </c>
      <c r="AR790" s="14">
        <v>0</v>
      </c>
      <c r="AS790" s="42">
        <v>-10.548096411672402</v>
      </c>
      <c r="AT790" s="19"/>
      <c r="AU790" s="19">
        <v>0</v>
      </c>
      <c r="AV790" s="42">
        <v>0</v>
      </c>
      <c r="AW790" s="114">
        <v>0</v>
      </c>
      <c r="AX790" s="172">
        <v>837</v>
      </c>
      <c r="AY790" s="114">
        <v>0</v>
      </c>
      <c r="AZ790" s="165">
        <v>0</v>
      </c>
      <c r="BA790" s="165">
        <v>0</v>
      </c>
      <c r="BB790" s="54"/>
    </row>
    <row r="791" spans="1:54">
      <c r="A791" s="48" t="s">
        <v>2272</v>
      </c>
      <c r="B791" s="33" t="s">
        <v>5442</v>
      </c>
      <c r="C791" s="33" t="s">
        <v>4043</v>
      </c>
      <c r="D791" s="122" t="s">
        <v>1157</v>
      </c>
      <c r="E791" s="33" t="s">
        <v>2665</v>
      </c>
      <c r="F791" s="1" t="s">
        <v>2665</v>
      </c>
      <c r="G791" s="1" t="s">
        <v>1367</v>
      </c>
      <c r="H791" s="1">
        <v>3799</v>
      </c>
      <c r="I791" s="1" t="s">
        <v>7252</v>
      </c>
      <c r="J791" s="1" t="e">
        <v>#VALUE!</v>
      </c>
      <c r="K791" s="1" t="s">
        <v>6153</v>
      </c>
      <c r="L791" s="176">
        <v>0</v>
      </c>
      <c r="M791" s="176">
        <v>0</v>
      </c>
      <c r="N791" s="68">
        <v>0</v>
      </c>
      <c r="O791" s="86">
        <v>0</v>
      </c>
      <c r="P791" s="86">
        <v>0</v>
      </c>
      <c r="Q791" s="86">
        <v>0</v>
      </c>
      <c r="R791" s="86">
        <v>0</v>
      </c>
      <c r="S791" s="86">
        <v>0</v>
      </c>
      <c r="T791" s="86">
        <v>0</v>
      </c>
      <c r="U791" s="86">
        <v>0</v>
      </c>
      <c r="V791" s="86">
        <v>0</v>
      </c>
      <c r="W791" s="86">
        <v>0</v>
      </c>
      <c r="X791" s="86">
        <v>0</v>
      </c>
      <c r="Y791" s="86">
        <v>0</v>
      </c>
      <c r="Z791" s="49">
        <v>0</v>
      </c>
      <c r="AA791" s="7">
        <v>0</v>
      </c>
      <c r="AB791" s="7">
        <v>0</v>
      </c>
      <c r="AC791" s="7">
        <v>0</v>
      </c>
      <c r="AD791" s="7">
        <v>0</v>
      </c>
      <c r="AE791" s="7">
        <v>0</v>
      </c>
      <c r="AF791" s="7">
        <v>0</v>
      </c>
      <c r="AG791" s="7">
        <v>0</v>
      </c>
      <c r="AH791" s="7">
        <v>7.5467316846626609E-2</v>
      </c>
      <c r="AI791" s="89">
        <v>-0.25002500250025717</v>
      </c>
      <c r="AJ791" s="7">
        <v>-0.17455768565363056</v>
      </c>
      <c r="AK791" s="84">
        <v>435</v>
      </c>
      <c r="AL791" s="7">
        <v>-0.17455768565363056</v>
      </c>
      <c r="AM791" s="18">
        <v>435</v>
      </c>
      <c r="AN791" s="18" t="s">
        <v>12734</v>
      </c>
      <c r="AO791" s="49">
        <v>7.7314063767477226</v>
      </c>
      <c r="AP791" s="50">
        <v>-7.9059640624013534</v>
      </c>
      <c r="AQ791" s="109">
        <v>435</v>
      </c>
      <c r="AR791" s="15">
        <v>0</v>
      </c>
      <c r="AS791" s="46">
        <v>-10.548096411672402</v>
      </c>
      <c r="AT791" s="20"/>
      <c r="AU791" s="20">
        <v>0</v>
      </c>
      <c r="AV791" s="46">
        <v>0</v>
      </c>
      <c r="AW791" s="114">
        <v>0</v>
      </c>
      <c r="AX791" s="111">
        <v>837</v>
      </c>
      <c r="AY791" s="71">
        <v>0</v>
      </c>
      <c r="AZ791" s="167">
        <v>0</v>
      </c>
      <c r="BA791" s="167">
        <v>0</v>
      </c>
      <c r="BB791" s="57"/>
    </row>
    <row r="792" spans="1:54">
      <c r="A792" s="26" t="s">
        <v>2824</v>
      </c>
      <c r="B792" s="1" t="s">
        <v>5443</v>
      </c>
      <c r="C792" s="1" t="s">
        <v>5444</v>
      </c>
      <c r="D792" s="122" t="s">
        <v>2825</v>
      </c>
      <c r="E792" s="1" t="s">
        <v>2665</v>
      </c>
      <c r="F792" s="1" t="s">
        <v>2665</v>
      </c>
      <c r="G792" s="1" t="s">
        <v>1367</v>
      </c>
      <c r="H792" s="1">
        <v>1097</v>
      </c>
      <c r="I792" s="1" t="s">
        <v>7740</v>
      </c>
      <c r="J792" s="1" t="e">
        <v>#VALUE!</v>
      </c>
      <c r="K792" s="1" t="s">
        <v>6154</v>
      </c>
      <c r="L792" s="176">
        <v>0</v>
      </c>
      <c r="M792" s="176">
        <v>0</v>
      </c>
      <c r="N792" s="68">
        <v>0</v>
      </c>
      <c r="O792" s="85">
        <v>0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0</v>
      </c>
      <c r="V792" s="85">
        <v>0</v>
      </c>
      <c r="W792" s="85">
        <v>0</v>
      </c>
      <c r="X792" s="85">
        <v>0</v>
      </c>
      <c r="Y792" s="85">
        <v>0</v>
      </c>
      <c r="Z792" s="87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7.5467316846626609E-2</v>
      </c>
      <c r="AI792" s="88">
        <v>-0.25002500250025717</v>
      </c>
      <c r="AJ792" s="5">
        <v>-0.17455768565363056</v>
      </c>
      <c r="AK792" s="68">
        <v>435</v>
      </c>
      <c r="AL792" s="5">
        <v>-0.17455768565363056</v>
      </c>
      <c r="AM792" s="17">
        <v>435</v>
      </c>
      <c r="AN792" s="17" t="s">
        <v>12734</v>
      </c>
      <c r="AO792" s="49">
        <v>7.7314063767477226</v>
      </c>
      <c r="AP792" s="7">
        <v>-7.9059640624013534</v>
      </c>
      <c r="AQ792" s="84">
        <v>435</v>
      </c>
      <c r="AR792" s="14">
        <v>0</v>
      </c>
      <c r="AS792" s="42">
        <v>-10.548096411672402</v>
      </c>
      <c r="AT792" s="19"/>
      <c r="AU792" s="19">
        <v>0</v>
      </c>
      <c r="AV792" s="42">
        <v>0</v>
      </c>
      <c r="AW792" s="114">
        <v>0</v>
      </c>
      <c r="AX792" s="172">
        <v>837</v>
      </c>
      <c r="AY792" s="114">
        <v>0</v>
      </c>
      <c r="AZ792" s="165">
        <v>0</v>
      </c>
      <c r="BA792" s="165">
        <v>0</v>
      </c>
      <c r="BB792" s="54"/>
    </row>
    <row r="793" spans="1:54">
      <c r="A793" s="115" t="s">
        <v>2280</v>
      </c>
      <c r="B793" s="26" t="s">
        <v>5446</v>
      </c>
      <c r="C793" s="26" t="s">
        <v>4378</v>
      </c>
      <c r="D793" s="122" t="s">
        <v>886</v>
      </c>
      <c r="E793" s="26" t="s">
        <v>2665</v>
      </c>
      <c r="F793" s="1" t="s">
        <v>2665</v>
      </c>
      <c r="G793" s="1" t="s">
        <v>1367</v>
      </c>
      <c r="H793" s="115">
        <v>4307</v>
      </c>
      <c r="I793" s="115" t="s">
        <v>6800</v>
      </c>
      <c r="J793" s="115" t="e">
        <v>#VALUE!</v>
      </c>
      <c r="K793" s="115" t="s">
        <v>6156</v>
      </c>
      <c r="L793" s="178">
        <v>0</v>
      </c>
      <c r="M793" s="178">
        <v>0</v>
      </c>
      <c r="N793" s="116">
        <v>0</v>
      </c>
      <c r="O793" s="136">
        <v>0</v>
      </c>
      <c r="P793" s="136">
        <v>0</v>
      </c>
      <c r="Q793" s="136">
        <v>0</v>
      </c>
      <c r="R793" s="136">
        <v>0</v>
      </c>
      <c r="S793" s="136">
        <v>0</v>
      </c>
      <c r="T793" s="136">
        <v>0</v>
      </c>
      <c r="U793" s="136">
        <v>0</v>
      </c>
      <c r="V793" s="136">
        <v>0</v>
      </c>
      <c r="W793" s="136">
        <v>0</v>
      </c>
      <c r="X793" s="136">
        <v>0</v>
      </c>
      <c r="Y793" s="136">
        <v>0</v>
      </c>
      <c r="Z793" s="137">
        <v>0</v>
      </c>
      <c r="AA793" s="117">
        <v>0</v>
      </c>
      <c r="AB793" s="117">
        <v>0</v>
      </c>
      <c r="AC793" s="117">
        <v>0</v>
      </c>
      <c r="AD793" s="117">
        <v>0</v>
      </c>
      <c r="AE793" s="117">
        <v>0</v>
      </c>
      <c r="AF793" s="117">
        <v>0</v>
      </c>
      <c r="AG793" s="117">
        <v>0</v>
      </c>
      <c r="AH793" s="117">
        <v>7.5467316846626609E-2</v>
      </c>
      <c r="AI793" s="138">
        <v>-0.25002500250025717</v>
      </c>
      <c r="AJ793" s="117">
        <v>-0.17455768565363056</v>
      </c>
      <c r="AK793" s="116">
        <v>435</v>
      </c>
      <c r="AL793" s="117">
        <v>-0.17455768565363056</v>
      </c>
      <c r="AM793" s="120">
        <v>435</v>
      </c>
      <c r="AN793" s="120" t="s">
        <v>12734</v>
      </c>
      <c r="AO793" s="69">
        <v>7.7314063767477226</v>
      </c>
      <c r="AP793" s="90">
        <v>-7.9059640624013534</v>
      </c>
      <c r="AQ793" s="160">
        <v>435</v>
      </c>
      <c r="AR793" s="117">
        <v>0</v>
      </c>
      <c r="AS793" s="118">
        <v>-10.548096411672402</v>
      </c>
      <c r="AT793" s="117"/>
      <c r="AU793" s="117">
        <v>0</v>
      </c>
      <c r="AV793" s="118">
        <v>0</v>
      </c>
      <c r="AW793" s="121">
        <v>0</v>
      </c>
      <c r="AX793" s="173">
        <v>837</v>
      </c>
      <c r="AY793" s="121">
        <v>0</v>
      </c>
      <c r="AZ793" s="166">
        <v>0</v>
      </c>
      <c r="BA793" s="166">
        <v>0</v>
      </c>
      <c r="BB793" s="117"/>
    </row>
    <row r="794" spans="1:54">
      <c r="A794" s="186" t="s">
        <v>2283</v>
      </c>
      <c r="B794" s="1" t="s">
        <v>4318</v>
      </c>
      <c r="C794" s="1" t="s">
        <v>5448</v>
      </c>
      <c r="D794" s="122" t="s">
        <v>675</v>
      </c>
      <c r="E794" s="1" t="s">
        <v>2665</v>
      </c>
      <c r="F794" s="1" t="s">
        <v>2665</v>
      </c>
      <c r="G794" s="1" t="s">
        <v>1367</v>
      </c>
      <c r="H794" s="225">
        <v>844</v>
      </c>
      <c r="I794" s="225" t="s">
        <v>7181</v>
      </c>
      <c r="J794" s="261" t="e">
        <v>#VALUE!</v>
      </c>
      <c r="K794" s="261" t="s">
        <v>6158</v>
      </c>
      <c r="L794" s="177">
        <v>0</v>
      </c>
      <c r="M794" s="177">
        <v>0</v>
      </c>
      <c r="N794" s="230">
        <v>0</v>
      </c>
      <c r="O794" s="95">
        <v>0</v>
      </c>
      <c r="P794" s="95">
        <v>0</v>
      </c>
      <c r="Q794" s="231">
        <v>0</v>
      </c>
      <c r="R794" s="95">
        <v>0</v>
      </c>
      <c r="S794" s="95">
        <v>0</v>
      </c>
      <c r="T794" s="231">
        <v>0</v>
      </c>
      <c r="U794" s="231">
        <v>0</v>
      </c>
      <c r="V794" s="231">
        <v>0</v>
      </c>
      <c r="W794" s="231">
        <v>0</v>
      </c>
      <c r="X794" s="231">
        <v>0</v>
      </c>
      <c r="Y794" s="231">
        <v>0</v>
      </c>
      <c r="Z794" s="232">
        <v>0</v>
      </c>
      <c r="AA794" s="233">
        <v>0</v>
      </c>
      <c r="AB794" s="233">
        <v>0</v>
      </c>
      <c r="AC794" s="267">
        <v>0</v>
      </c>
      <c r="AD794" s="233">
        <v>0</v>
      </c>
      <c r="AE794" s="267">
        <v>0</v>
      </c>
      <c r="AF794" s="267">
        <v>0</v>
      </c>
      <c r="AG794" s="233">
        <v>0</v>
      </c>
      <c r="AH794" s="233">
        <v>7.5467316846626609E-2</v>
      </c>
      <c r="AI794" s="236">
        <v>-0.25002500250025717</v>
      </c>
      <c r="AJ794" s="237">
        <v>-0.17455768565363056</v>
      </c>
      <c r="AK794" s="268">
        <v>435</v>
      </c>
      <c r="AL794" s="269">
        <v>-0.17455768565363056</v>
      </c>
      <c r="AM794" s="270">
        <v>435</v>
      </c>
      <c r="AN794" s="277" t="s">
        <v>12734</v>
      </c>
      <c r="AO794" s="244">
        <v>7.7314063767477226</v>
      </c>
      <c r="AP794" s="247">
        <v>-7.9059640624013534</v>
      </c>
      <c r="AQ794" s="282">
        <v>435</v>
      </c>
      <c r="AR794" s="233">
        <v>0</v>
      </c>
      <c r="AS794" s="249">
        <v>-10.548096411672402</v>
      </c>
      <c r="AT794" s="233"/>
      <c r="AU794" s="233">
        <v>0</v>
      </c>
      <c r="AV794" s="283">
        <v>0</v>
      </c>
      <c r="AW794" s="289">
        <v>0</v>
      </c>
      <c r="AX794" s="291">
        <v>837</v>
      </c>
      <c r="AY794" s="292">
        <v>0</v>
      </c>
      <c r="AZ794" s="293">
        <v>0</v>
      </c>
      <c r="BA794" s="293">
        <v>0</v>
      </c>
      <c r="BB794" s="233"/>
    </row>
    <row r="795" spans="1:54">
      <c r="A795" s="26" t="s">
        <v>2288</v>
      </c>
      <c r="B795" s="33" t="s">
        <v>5088</v>
      </c>
      <c r="C795" s="33" t="s">
        <v>4375</v>
      </c>
      <c r="D795" s="122" t="s">
        <v>980</v>
      </c>
      <c r="E795" s="33" t="s">
        <v>2665</v>
      </c>
      <c r="F795" s="1" t="s">
        <v>2665</v>
      </c>
      <c r="G795" s="1" t="s">
        <v>1367</v>
      </c>
      <c r="H795" s="26">
        <v>3223</v>
      </c>
      <c r="I795" s="26" t="s">
        <v>7556</v>
      </c>
      <c r="J795" s="26" t="e">
        <v>#VALUE!</v>
      </c>
      <c r="K795" s="26" t="s">
        <v>6160</v>
      </c>
      <c r="L795" s="177">
        <v>0</v>
      </c>
      <c r="M795" s="177">
        <v>0</v>
      </c>
      <c r="N795" s="68">
        <v>0</v>
      </c>
      <c r="O795" s="85">
        <v>0</v>
      </c>
      <c r="P795" s="85">
        <v>0</v>
      </c>
      <c r="Q795" s="95">
        <v>0</v>
      </c>
      <c r="R795" s="95">
        <v>0</v>
      </c>
      <c r="S795" s="95">
        <v>0</v>
      </c>
      <c r="T795" s="95">
        <v>0</v>
      </c>
      <c r="U795" s="95">
        <v>0</v>
      </c>
      <c r="V795" s="95">
        <v>0</v>
      </c>
      <c r="W795" s="95">
        <v>0</v>
      </c>
      <c r="X795" s="95">
        <v>0</v>
      </c>
      <c r="Y795" s="95">
        <v>0</v>
      </c>
      <c r="Z795" s="96">
        <v>0</v>
      </c>
      <c r="AA795" s="27">
        <v>0</v>
      </c>
      <c r="AB795" s="27">
        <v>0</v>
      </c>
      <c r="AC795" s="27">
        <v>0</v>
      </c>
      <c r="AD795" s="27">
        <v>0</v>
      </c>
      <c r="AE795" s="27">
        <v>0</v>
      </c>
      <c r="AF795" s="27">
        <v>0</v>
      </c>
      <c r="AG795" s="27">
        <v>0</v>
      </c>
      <c r="AH795" s="27">
        <v>7.5467316846626609E-2</v>
      </c>
      <c r="AI795" s="100">
        <v>-0.25002500250025717</v>
      </c>
      <c r="AJ795" s="27">
        <v>-0.17455768565363056</v>
      </c>
      <c r="AK795" s="97">
        <v>435</v>
      </c>
      <c r="AL795" s="27">
        <v>-0.17455768565363056</v>
      </c>
      <c r="AM795" s="28">
        <v>435</v>
      </c>
      <c r="AN795" s="28" t="s">
        <v>12734</v>
      </c>
      <c r="AO795" s="69">
        <v>7.7314063767477226</v>
      </c>
      <c r="AP795" s="90">
        <v>-7.9059640624013534</v>
      </c>
      <c r="AQ795" s="108">
        <v>435</v>
      </c>
      <c r="AR795" s="27">
        <v>0</v>
      </c>
      <c r="AS795" s="43">
        <v>-10.548096411672402</v>
      </c>
      <c r="AT795" s="27"/>
      <c r="AU795" s="27">
        <v>0</v>
      </c>
      <c r="AV795" s="43">
        <v>0</v>
      </c>
      <c r="AW795" s="114">
        <v>0</v>
      </c>
      <c r="AX795" s="172">
        <v>837</v>
      </c>
      <c r="AY795" s="114">
        <v>0</v>
      </c>
      <c r="AZ795" s="165">
        <v>0</v>
      </c>
      <c r="BA795" s="165">
        <v>0</v>
      </c>
      <c r="BB795" s="27"/>
    </row>
    <row r="796" spans="1:54">
      <c r="A796" s="48" t="s">
        <v>2293</v>
      </c>
      <c r="B796" s="1" t="s">
        <v>4320</v>
      </c>
      <c r="C796" s="1" t="s">
        <v>5449</v>
      </c>
      <c r="D796" s="122" t="s">
        <v>918</v>
      </c>
      <c r="E796" s="1" t="s">
        <v>2665</v>
      </c>
      <c r="F796" s="1" t="s">
        <v>2665</v>
      </c>
      <c r="G796" s="1" t="s">
        <v>1367</v>
      </c>
      <c r="H796" s="1">
        <v>8948</v>
      </c>
      <c r="I796" s="1" t="s">
        <v>7257</v>
      </c>
      <c r="J796" s="1" t="e">
        <v>#VALUE!</v>
      </c>
      <c r="K796" s="1" t="s">
        <v>6164</v>
      </c>
      <c r="L796" s="176">
        <v>0</v>
      </c>
      <c r="M796" s="176">
        <v>0</v>
      </c>
      <c r="N796" s="68">
        <v>0</v>
      </c>
      <c r="O796" s="86">
        <v>0</v>
      </c>
      <c r="P796" s="86">
        <v>0</v>
      </c>
      <c r="Q796" s="86">
        <v>0</v>
      </c>
      <c r="R796" s="86">
        <v>0</v>
      </c>
      <c r="S796" s="86">
        <v>0</v>
      </c>
      <c r="T796" s="86">
        <v>0</v>
      </c>
      <c r="U796" s="86">
        <v>0</v>
      </c>
      <c r="V796" s="86">
        <v>0</v>
      </c>
      <c r="W796" s="86">
        <v>0</v>
      </c>
      <c r="X796" s="86">
        <v>0</v>
      </c>
      <c r="Y796" s="86">
        <v>0</v>
      </c>
      <c r="Z796" s="49">
        <v>0</v>
      </c>
      <c r="AA796" s="7">
        <v>0</v>
      </c>
      <c r="AB796" s="7">
        <v>0</v>
      </c>
      <c r="AC796" s="7">
        <v>0</v>
      </c>
      <c r="AD796" s="7">
        <v>0</v>
      </c>
      <c r="AE796" s="7">
        <v>0</v>
      </c>
      <c r="AF796" s="7">
        <v>0</v>
      </c>
      <c r="AG796" s="7">
        <v>0</v>
      </c>
      <c r="AH796" s="7">
        <v>7.5467316846626609E-2</v>
      </c>
      <c r="AI796" s="89">
        <v>-0.25002500250025717</v>
      </c>
      <c r="AJ796" s="7">
        <v>-0.17455768565363056</v>
      </c>
      <c r="AK796" s="84">
        <v>435</v>
      </c>
      <c r="AL796" s="7">
        <v>-0.17455768565363056</v>
      </c>
      <c r="AM796" s="18">
        <v>435</v>
      </c>
      <c r="AN796" s="18" t="s">
        <v>12734</v>
      </c>
      <c r="AO796" s="49">
        <v>7.7314063767477226</v>
      </c>
      <c r="AP796" s="50">
        <v>-7.9059640624013534</v>
      </c>
      <c r="AQ796" s="109">
        <v>435</v>
      </c>
      <c r="AR796" s="15">
        <v>0</v>
      </c>
      <c r="AS796" s="46">
        <v>-10.548096411672402</v>
      </c>
      <c r="AT796" s="20"/>
      <c r="AU796" s="20">
        <v>0</v>
      </c>
      <c r="AV796" s="46">
        <v>0</v>
      </c>
      <c r="AW796" s="114">
        <v>0</v>
      </c>
      <c r="AX796" s="111">
        <v>837</v>
      </c>
      <c r="AY796" s="71">
        <v>0</v>
      </c>
      <c r="AZ796" s="167">
        <v>0</v>
      </c>
      <c r="BA796" s="167">
        <v>0</v>
      </c>
      <c r="BB796" s="57"/>
    </row>
    <row r="797" spans="1:54">
      <c r="A797" s="26" t="s">
        <v>2296</v>
      </c>
      <c r="B797" s="33" t="s">
        <v>4320</v>
      </c>
      <c r="C797" s="33" t="s">
        <v>4590</v>
      </c>
      <c r="D797" s="122" t="s">
        <v>351</v>
      </c>
      <c r="E797" s="33" t="s">
        <v>2665</v>
      </c>
      <c r="F797" s="1" t="s">
        <v>2665</v>
      </c>
      <c r="G797" s="1" t="s">
        <v>1367</v>
      </c>
      <c r="H797" s="1">
        <v>7983</v>
      </c>
      <c r="I797" s="1" t="s">
        <v>6449</v>
      </c>
      <c r="J797" s="1" t="e">
        <v>#VALUE!</v>
      </c>
      <c r="K797" s="1" t="s">
        <v>3701</v>
      </c>
      <c r="L797" s="176">
        <v>0</v>
      </c>
      <c r="M797" s="176">
        <v>0</v>
      </c>
      <c r="N797" s="68">
        <v>0</v>
      </c>
      <c r="O797" s="85">
        <v>0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85">
        <v>0</v>
      </c>
      <c r="V797" s="85">
        <v>0</v>
      </c>
      <c r="W797" s="85">
        <v>0</v>
      </c>
      <c r="X797" s="85">
        <v>0</v>
      </c>
      <c r="Y797" s="85">
        <v>0</v>
      </c>
      <c r="Z797" s="87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7.5467316846626609E-2</v>
      </c>
      <c r="AI797" s="88">
        <v>-0.25002500250025717</v>
      </c>
      <c r="AJ797" s="5">
        <v>-0.17455768565363056</v>
      </c>
      <c r="AK797" s="68">
        <v>435</v>
      </c>
      <c r="AL797" s="5">
        <v>-0.17455768565363056</v>
      </c>
      <c r="AM797" s="17">
        <v>435</v>
      </c>
      <c r="AN797" s="17" t="s">
        <v>12734</v>
      </c>
      <c r="AO797" s="49">
        <v>7.7314063767477226</v>
      </c>
      <c r="AP797" s="7">
        <v>-7.9059640624013534</v>
      </c>
      <c r="AQ797" s="84">
        <v>435</v>
      </c>
      <c r="AR797" s="14">
        <v>0</v>
      </c>
      <c r="AS797" s="42">
        <v>-10.548096411672402</v>
      </c>
      <c r="AT797" s="19"/>
      <c r="AU797" s="19">
        <v>0</v>
      </c>
      <c r="AV797" s="42">
        <v>0</v>
      </c>
      <c r="AW797" s="114">
        <v>0</v>
      </c>
      <c r="AX797" s="172">
        <v>837</v>
      </c>
      <c r="AY797" s="114">
        <v>0</v>
      </c>
      <c r="AZ797" s="165">
        <v>0</v>
      </c>
      <c r="BA797" s="165">
        <v>0</v>
      </c>
      <c r="BB797" s="54"/>
    </row>
    <row r="798" spans="1:54">
      <c r="A798" s="135" t="s">
        <v>2300</v>
      </c>
      <c r="B798" s="33" t="s">
        <v>4320</v>
      </c>
      <c r="C798" s="33" t="s">
        <v>5451</v>
      </c>
      <c r="D798" s="122" t="s">
        <v>792</v>
      </c>
      <c r="E798" s="33" t="s">
        <v>2665</v>
      </c>
      <c r="F798" s="115" t="s">
        <v>2665</v>
      </c>
      <c r="G798" s="1" t="s">
        <v>1367</v>
      </c>
      <c r="H798" s="115">
        <v>2586</v>
      </c>
      <c r="I798" s="115" t="s">
        <v>7668</v>
      </c>
      <c r="J798" s="115" t="e">
        <v>#VALUE!</v>
      </c>
      <c r="K798" s="115" t="s">
        <v>3704</v>
      </c>
      <c r="L798" s="178">
        <v>0</v>
      </c>
      <c r="M798" s="178">
        <v>0</v>
      </c>
      <c r="N798" s="116">
        <v>0</v>
      </c>
      <c r="O798" s="144">
        <v>0</v>
      </c>
      <c r="P798" s="144">
        <v>0</v>
      </c>
      <c r="Q798" s="144">
        <v>0</v>
      </c>
      <c r="R798" s="144">
        <v>0</v>
      </c>
      <c r="S798" s="144">
        <v>0</v>
      </c>
      <c r="T798" s="144">
        <v>0</v>
      </c>
      <c r="U798" s="144">
        <v>0</v>
      </c>
      <c r="V798" s="144">
        <v>0</v>
      </c>
      <c r="W798" s="144">
        <v>0</v>
      </c>
      <c r="X798" s="144">
        <v>0</v>
      </c>
      <c r="Y798" s="144">
        <v>0</v>
      </c>
      <c r="Z798" s="143">
        <v>0</v>
      </c>
      <c r="AA798" s="140">
        <v>0</v>
      </c>
      <c r="AB798" s="140">
        <v>0</v>
      </c>
      <c r="AC798" s="140">
        <v>0</v>
      </c>
      <c r="AD798" s="140">
        <v>0</v>
      </c>
      <c r="AE798" s="140">
        <v>0</v>
      </c>
      <c r="AF798" s="140">
        <v>0</v>
      </c>
      <c r="AG798" s="140">
        <v>0</v>
      </c>
      <c r="AH798" s="140">
        <v>7.5467316846626609E-2</v>
      </c>
      <c r="AI798" s="145">
        <v>-0.25002500250025717</v>
      </c>
      <c r="AJ798" s="140">
        <v>-0.17455768565363056</v>
      </c>
      <c r="AK798" s="139">
        <v>435</v>
      </c>
      <c r="AL798" s="140">
        <v>-0.17455768565363056</v>
      </c>
      <c r="AM798" s="142">
        <v>435</v>
      </c>
      <c r="AN798" s="142" t="s">
        <v>12734</v>
      </c>
      <c r="AO798" s="70">
        <v>7.7314063767477226</v>
      </c>
      <c r="AP798" s="148">
        <v>-7.9059640624013534</v>
      </c>
      <c r="AQ798" s="160">
        <v>435</v>
      </c>
      <c r="AR798" s="140">
        <v>0</v>
      </c>
      <c r="AS798" s="146">
        <v>-10.548096411672402</v>
      </c>
      <c r="AT798" s="140"/>
      <c r="AU798" s="140">
        <v>0</v>
      </c>
      <c r="AV798" s="146">
        <v>0</v>
      </c>
      <c r="AW798" s="121">
        <v>0</v>
      </c>
      <c r="AX798" s="160">
        <v>837</v>
      </c>
      <c r="AY798" s="148">
        <v>0</v>
      </c>
      <c r="AZ798" s="168">
        <v>0</v>
      </c>
      <c r="BA798" s="168">
        <v>0</v>
      </c>
      <c r="BB798" s="140"/>
    </row>
    <row r="799" spans="1:54">
      <c r="A799" s="203" t="s">
        <v>2302</v>
      </c>
      <c r="B799" s="1" t="s">
        <v>5452</v>
      </c>
      <c r="C799" s="1" t="s">
        <v>4108</v>
      </c>
      <c r="D799" s="122" t="s">
        <v>804</v>
      </c>
      <c r="E799" s="1" t="s">
        <v>2665</v>
      </c>
      <c r="F799" s="1" t="s">
        <v>2665</v>
      </c>
      <c r="G799" s="1" t="s">
        <v>1367</v>
      </c>
      <c r="H799" s="225">
        <v>4083</v>
      </c>
      <c r="I799" s="225" t="s">
        <v>7253</v>
      </c>
      <c r="J799" s="261" t="e">
        <v>#VALUE!</v>
      </c>
      <c r="K799" s="261" t="s">
        <v>6169</v>
      </c>
      <c r="L799" s="177">
        <v>0</v>
      </c>
      <c r="M799" s="177">
        <v>0</v>
      </c>
      <c r="N799" s="230">
        <v>0</v>
      </c>
      <c r="O799" s="102">
        <v>0</v>
      </c>
      <c r="P799" s="102">
        <v>0</v>
      </c>
      <c r="Q799" s="257">
        <v>0</v>
      </c>
      <c r="R799" s="102">
        <v>0</v>
      </c>
      <c r="S799" s="102">
        <v>0</v>
      </c>
      <c r="T799" s="257">
        <v>0</v>
      </c>
      <c r="U799" s="257">
        <v>0</v>
      </c>
      <c r="V799" s="257">
        <v>0</v>
      </c>
      <c r="W799" s="257">
        <v>0</v>
      </c>
      <c r="X799" s="257">
        <v>0</v>
      </c>
      <c r="Y799" s="257">
        <v>0</v>
      </c>
      <c r="Z799" s="244">
        <v>0</v>
      </c>
      <c r="AA799" s="246">
        <v>0</v>
      </c>
      <c r="AB799" s="246">
        <v>0</v>
      </c>
      <c r="AC799" s="234">
        <v>0</v>
      </c>
      <c r="AD799" s="246">
        <v>0</v>
      </c>
      <c r="AE799" s="234">
        <v>0</v>
      </c>
      <c r="AF799" s="234">
        <v>0</v>
      </c>
      <c r="AG799" s="246">
        <v>0</v>
      </c>
      <c r="AH799" s="246">
        <v>7.5467316846626609E-2</v>
      </c>
      <c r="AI799" s="252">
        <v>-0.25002500250025717</v>
      </c>
      <c r="AJ799" s="258">
        <v>-0.17455768565363056</v>
      </c>
      <c r="AK799" s="238">
        <v>435</v>
      </c>
      <c r="AL799" s="239">
        <v>-0.17455768565363056</v>
      </c>
      <c r="AM799" s="272">
        <v>435</v>
      </c>
      <c r="AN799" s="242" t="s">
        <v>12734</v>
      </c>
      <c r="AO799" s="244">
        <v>7.7314063767477226</v>
      </c>
      <c r="AP799" s="246">
        <v>-7.9059640624013534</v>
      </c>
      <c r="AQ799" s="248">
        <v>435</v>
      </c>
      <c r="AR799" s="246">
        <v>0</v>
      </c>
      <c r="AS799" s="259">
        <v>-10.548096411672402</v>
      </c>
      <c r="AT799" s="246"/>
      <c r="AU799" s="246">
        <v>0</v>
      </c>
      <c r="AV799" s="250">
        <v>0</v>
      </c>
      <c r="AW799" s="289">
        <v>0</v>
      </c>
      <c r="AX799" s="108">
        <v>837</v>
      </c>
      <c r="AY799" s="235">
        <v>0</v>
      </c>
      <c r="AZ799" s="295">
        <v>0</v>
      </c>
      <c r="BA799" s="295">
        <v>0</v>
      </c>
      <c r="BB799" s="246"/>
    </row>
    <row r="800" spans="1:54">
      <c r="A800" s="135" t="s">
        <v>2312</v>
      </c>
      <c r="B800" s="33" t="s">
        <v>5454</v>
      </c>
      <c r="C800" s="33" t="s">
        <v>4034</v>
      </c>
      <c r="D800" s="122" t="s">
        <v>1039</v>
      </c>
      <c r="E800" s="33" t="s">
        <v>2665</v>
      </c>
      <c r="F800" s="115" t="s">
        <v>2665</v>
      </c>
      <c r="G800" s="1" t="s">
        <v>1367</v>
      </c>
      <c r="H800" s="115" t="e">
        <v>#VALUE!</v>
      </c>
      <c r="I800" s="115" t="s">
        <v>1038</v>
      </c>
      <c r="J800" s="115" t="e">
        <v>#VALUE!</v>
      </c>
      <c r="K800" s="115" t="s">
        <v>6175</v>
      </c>
      <c r="L800" s="178">
        <v>0</v>
      </c>
      <c r="M800" s="178">
        <v>0</v>
      </c>
      <c r="N800" s="116">
        <v>0</v>
      </c>
      <c r="O800" s="144">
        <v>0</v>
      </c>
      <c r="P800" s="144">
        <v>0</v>
      </c>
      <c r="Q800" s="144">
        <v>0</v>
      </c>
      <c r="R800" s="144">
        <v>0</v>
      </c>
      <c r="S800" s="144">
        <v>0</v>
      </c>
      <c r="T800" s="144">
        <v>0</v>
      </c>
      <c r="U800" s="144">
        <v>0</v>
      </c>
      <c r="V800" s="144">
        <v>0</v>
      </c>
      <c r="W800" s="144">
        <v>0</v>
      </c>
      <c r="X800" s="144">
        <v>0</v>
      </c>
      <c r="Y800" s="144">
        <v>0</v>
      </c>
      <c r="Z800" s="143">
        <v>0</v>
      </c>
      <c r="AA800" s="140">
        <v>0</v>
      </c>
      <c r="AB800" s="140">
        <v>0</v>
      </c>
      <c r="AC800" s="140">
        <v>0</v>
      </c>
      <c r="AD800" s="140">
        <v>0</v>
      </c>
      <c r="AE800" s="140">
        <v>0</v>
      </c>
      <c r="AF800" s="140">
        <v>0</v>
      </c>
      <c r="AG800" s="140">
        <v>0</v>
      </c>
      <c r="AH800" s="140">
        <v>7.5467316846626609E-2</v>
      </c>
      <c r="AI800" s="145">
        <v>-0.25002500250025717</v>
      </c>
      <c r="AJ800" s="140">
        <v>-0.17455768565363056</v>
      </c>
      <c r="AK800" s="139">
        <v>435</v>
      </c>
      <c r="AL800" s="140">
        <v>-0.17455768565363056</v>
      </c>
      <c r="AM800" s="142">
        <v>435</v>
      </c>
      <c r="AN800" s="142" t="s">
        <v>12734</v>
      </c>
      <c r="AO800" s="70">
        <v>7.7314063767477226</v>
      </c>
      <c r="AP800" s="140">
        <v>-7.9059640624013534</v>
      </c>
      <c r="AQ800" s="139">
        <v>435</v>
      </c>
      <c r="AR800" s="140">
        <v>0</v>
      </c>
      <c r="AS800" s="146">
        <v>-10.548096411672402</v>
      </c>
      <c r="AT800" s="140"/>
      <c r="AU800" s="140">
        <v>0</v>
      </c>
      <c r="AV800" s="146">
        <v>0</v>
      </c>
      <c r="AW800" s="121">
        <v>0</v>
      </c>
      <c r="AX800" s="160">
        <v>837</v>
      </c>
      <c r="AY800" s="148">
        <v>0</v>
      </c>
      <c r="AZ800" s="168">
        <v>0</v>
      </c>
      <c r="BA800" s="168">
        <v>0</v>
      </c>
      <c r="BB800" s="140"/>
    </row>
    <row r="801" spans="1:54">
      <c r="A801" s="48" t="s">
        <v>2833</v>
      </c>
      <c r="B801" s="33" t="s">
        <v>5455</v>
      </c>
      <c r="C801" s="33" t="s">
        <v>4038</v>
      </c>
      <c r="D801" s="122" t="s">
        <v>906</v>
      </c>
      <c r="E801" s="33" t="s">
        <v>2665</v>
      </c>
      <c r="F801" s="1" t="s">
        <v>2665</v>
      </c>
      <c r="G801" s="1" t="s">
        <v>1367</v>
      </c>
      <c r="H801" s="26">
        <v>3245</v>
      </c>
      <c r="I801" s="26" t="s">
        <v>7262</v>
      </c>
      <c r="J801" s="26" t="e">
        <v>#VALUE!</v>
      </c>
      <c r="K801" s="26" t="s">
        <v>3719</v>
      </c>
      <c r="L801" s="177">
        <v>0</v>
      </c>
      <c r="M801" s="177">
        <v>0</v>
      </c>
      <c r="N801" s="68">
        <v>0</v>
      </c>
      <c r="O801" s="86">
        <v>0</v>
      </c>
      <c r="P801" s="86">
        <v>0</v>
      </c>
      <c r="Q801" s="102">
        <v>0</v>
      </c>
      <c r="R801" s="102">
        <v>0</v>
      </c>
      <c r="S801" s="102">
        <v>0</v>
      </c>
      <c r="T801" s="102">
        <v>0</v>
      </c>
      <c r="U801" s="102">
        <v>0</v>
      </c>
      <c r="V801" s="102">
        <v>0</v>
      </c>
      <c r="W801" s="102">
        <v>0</v>
      </c>
      <c r="X801" s="102">
        <v>0</v>
      </c>
      <c r="Y801" s="102">
        <v>0</v>
      </c>
      <c r="Z801" s="6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7.5467316846626609E-2</v>
      </c>
      <c r="AI801" s="103">
        <v>-0.25002500250025717</v>
      </c>
      <c r="AJ801" s="29">
        <v>-0.17455768565363056</v>
      </c>
      <c r="AK801" s="101">
        <v>435</v>
      </c>
      <c r="AL801" s="29">
        <v>-0.17455768565363056</v>
      </c>
      <c r="AM801" s="30">
        <v>435</v>
      </c>
      <c r="AN801" s="30" t="s">
        <v>12734</v>
      </c>
      <c r="AO801" s="69">
        <v>7.7314063767477226</v>
      </c>
      <c r="AP801" s="29">
        <v>-7.9059640624013534</v>
      </c>
      <c r="AQ801" s="101">
        <v>435</v>
      </c>
      <c r="AR801" s="29">
        <v>0</v>
      </c>
      <c r="AS801" s="47">
        <v>-10.548096411672402</v>
      </c>
      <c r="AT801" s="29"/>
      <c r="AU801" s="29">
        <v>0</v>
      </c>
      <c r="AV801" s="47">
        <v>0</v>
      </c>
      <c r="AW801" s="114">
        <v>0</v>
      </c>
      <c r="AX801" s="111">
        <v>837</v>
      </c>
      <c r="AY801" s="71">
        <v>0</v>
      </c>
      <c r="AZ801" s="167">
        <v>0</v>
      </c>
      <c r="BA801" s="167">
        <v>0</v>
      </c>
      <c r="BB801" s="29"/>
    </row>
    <row r="802" spans="1:54">
      <c r="A802" s="26" t="s">
        <v>2834</v>
      </c>
      <c r="B802" s="33" t="s">
        <v>5460</v>
      </c>
      <c r="C802" s="33" t="s">
        <v>5461</v>
      </c>
      <c r="D802" s="122" t="s">
        <v>1074</v>
      </c>
      <c r="E802" s="33" t="s">
        <v>2665</v>
      </c>
      <c r="F802" s="1" t="s">
        <v>2665</v>
      </c>
      <c r="G802" s="1" t="s">
        <v>1367</v>
      </c>
      <c r="H802" s="1">
        <v>6021</v>
      </c>
      <c r="I802" s="1" t="s">
        <v>7536</v>
      </c>
      <c r="J802" s="1" t="e">
        <v>#VALUE!</v>
      </c>
      <c r="K802" s="1" t="s">
        <v>6183</v>
      </c>
      <c r="L802" s="176">
        <v>0</v>
      </c>
      <c r="M802" s="176">
        <v>0</v>
      </c>
      <c r="N802" s="68">
        <v>0</v>
      </c>
      <c r="O802" s="85">
        <v>0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0</v>
      </c>
      <c r="V802" s="85">
        <v>0</v>
      </c>
      <c r="W802" s="85">
        <v>0</v>
      </c>
      <c r="X802" s="85">
        <v>0</v>
      </c>
      <c r="Y802" s="85">
        <v>0</v>
      </c>
      <c r="Z802" s="87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7.5467316846626609E-2</v>
      </c>
      <c r="AI802" s="88">
        <v>-0.25002500250025717</v>
      </c>
      <c r="AJ802" s="5">
        <v>-0.17455768565363056</v>
      </c>
      <c r="AK802" s="68">
        <v>435</v>
      </c>
      <c r="AL802" s="5">
        <v>-0.17455768565363056</v>
      </c>
      <c r="AM802" s="17">
        <v>435</v>
      </c>
      <c r="AN802" s="17" t="s">
        <v>12734</v>
      </c>
      <c r="AO802" s="49">
        <v>7.7314063767477226</v>
      </c>
      <c r="AP802" s="7">
        <v>-7.9059640624013534</v>
      </c>
      <c r="AQ802" s="84">
        <v>435</v>
      </c>
      <c r="AR802" s="14">
        <v>0</v>
      </c>
      <c r="AS802" s="42">
        <v>-10.548096411672402</v>
      </c>
      <c r="AT802" s="19"/>
      <c r="AU802" s="19">
        <v>0</v>
      </c>
      <c r="AV802" s="42">
        <v>0</v>
      </c>
      <c r="AW802" s="114">
        <v>0</v>
      </c>
      <c r="AX802" s="172">
        <v>837</v>
      </c>
      <c r="AY802" s="114">
        <v>0</v>
      </c>
      <c r="AZ802" s="165">
        <v>0</v>
      </c>
      <c r="BA802" s="165">
        <v>0</v>
      </c>
      <c r="BB802" s="54"/>
    </row>
    <row r="803" spans="1:54">
      <c r="A803" s="74" t="s">
        <v>2334</v>
      </c>
      <c r="B803" s="33" t="s">
        <v>4422</v>
      </c>
      <c r="C803" s="33" t="s">
        <v>4423</v>
      </c>
      <c r="D803" s="122" t="s">
        <v>968</v>
      </c>
      <c r="E803" s="33" t="s">
        <v>2665</v>
      </c>
      <c r="F803" s="1" t="s">
        <v>2665</v>
      </c>
      <c r="G803" s="1" t="s">
        <v>1367</v>
      </c>
      <c r="H803" s="1">
        <v>2966</v>
      </c>
      <c r="I803" s="1" t="s">
        <v>6650</v>
      </c>
      <c r="J803" s="1" t="e">
        <v>#VALUE!</v>
      </c>
      <c r="K803" s="1" t="s">
        <v>6185</v>
      </c>
      <c r="L803" s="176">
        <v>0</v>
      </c>
      <c r="M803" s="176">
        <v>0</v>
      </c>
      <c r="N803" s="68">
        <v>0</v>
      </c>
      <c r="O803" s="86">
        <v>0</v>
      </c>
      <c r="P803" s="86">
        <v>0</v>
      </c>
      <c r="Q803" s="86">
        <v>0</v>
      </c>
      <c r="R803" s="86">
        <v>0</v>
      </c>
      <c r="S803" s="86">
        <v>0</v>
      </c>
      <c r="T803" s="86">
        <v>0</v>
      </c>
      <c r="U803" s="86">
        <v>0</v>
      </c>
      <c r="V803" s="86">
        <v>0</v>
      </c>
      <c r="W803" s="86">
        <v>0</v>
      </c>
      <c r="X803" s="86">
        <v>0</v>
      </c>
      <c r="Y803" s="86">
        <v>0</v>
      </c>
      <c r="Z803" s="49">
        <v>0</v>
      </c>
      <c r="AA803" s="7">
        <v>0</v>
      </c>
      <c r="AB803" s="7">
        <v>0</v>
      </c>
      <c r="AC803" s="7">
        <v>0</v>
      </c>
      <c r="AD803" s="7">
        <v>0</v>
      </c>
      <c r="AE803" s="7">
        <v>0</v>
      </c>
      <c r="AF803" s="7">
        <v>0</v>
      </c>
      <c r="AG803" s="7">
        <v>0</v>
      </c>
      <c r="AH803" s="7">
        <v>7.5467316846626609E-2</v>
      </c>
      <c r="AI803" s="89">
        <v>-0.25002500250025717</v>
      </c>
      <c r="AJ803" s="7">
        <v>-0.17455768565363056</v>
      </c>
      <c r="AK803" s="84">
        <v>435</v>
      </c>
      <c r="AL803" s="7">
        <v>-0.17455768565363056</v>
      </c>
      <c r="AM803" s="18">
        <v>435</v>
      </c>
      <c r="AN803" s="18" t="s">
        <v>12734</v>
      </c>
      <c r="AO803" s="49">
        <v>7.7314063767477226</v>
      </c>
      <c r="AP803" s="50">
        <v>-7.9059640624013534</v>
      </c>
      <c r="AQ803" s="109">
        <v>435</v>
      </c>
      <c r="AR803" s="15">
        <v>0</v>
      </c>
      <c r="AS803" s="46">
        <v>-10.548096411672402</v>
      </c>
      <c r="AT803" s="20"/>
      <c r="AU803" s="20">
        <v>0</v>
      </c>
      <c r="AV803" s="46">
        <v>0</v>
      </c>
      <c r="AW803" s="114">
        <v>0</v>
      </c>
      <c r="AX803" s="111">
        <v>837</v>
      </c>
      <c r="AY803" s="71">
        <v>0</v>
      </c>
      <c r="AZ803" s="167">
        <v>0</v>
      </c>
      <c r="BA803" s="167">
        <v>0</v>
      </c>
      <c r="BB803" s="57"/>
    </row>
    <row r="804" spans="1:54">
      <c r="A804" s="115" t="s">
        <v>2635</v>
      </c>
      <c r="B804" s="33" t="s">
        <v>4422</v>
      </c>
      <c r="C804" s="33" t="s">
        <v>4429</v>
      </c>
      <c r="D804" s="122" t="s">
        <v>143</v>
      </c>
      <c r="E804" s="33" t="s">
        <v>1419</v>
      </c>
      <c r="F804" s="115" t="s">
        <v>6289</v>
      </c>
      <c r="G804" s="1" t="s">
        <v>1367</v>
      </c>
      <c r="H804" s="115">
        <v>6178</v>
      </c>
      <c r="I804" s="115" t="s">
        <v>6508</v>
      </c>
      <c r="J804" s="115" t="e">
        <v>#VALUE!</v>
      </c>
      <c r="K804" s="115" t="s">
        <v>3739</v>
      </c>
      <c r="L804" s="178">
        <v>0</v>
      </c>
      <c r="M804" s="178">
        <v>0</v>
      </c>
      <c r="N804" s="116">
        <v>0</v>
      </c>
      <c r="O804" s="136">
        <v>0</v>
      </c>
      <c r="P804" s="136">
        <v>0</v>
      </c>
      <c r="Q804" s="136">
        <v>0</v>
      </c>
      <c r="R804" s="136">
        <v>0</v>
      </c>
      <c r="S804" s="136">
        <v>0</v>
      </c>
      <c r="T804" s="136">
        <v>0</v>
      </c>
      <c r="U804" s="136">
        <v>0</v>
      </c>
      <c r="V804" s="136">
        <v>0</v>
      </c>
      <c r="W804" s="136">
        <v>0</v>
      </c>
      <c r="X804" s="136">
        <v>0</v>
      </c>
      <c r="Y804" s="136">
        <v>0</v>
      </c>
      <c r="Z804" s="137">
        <v>0</v>
      </c>
      <c r="AA804" s="117">
        <v>0</v>
      </c>
      <c r="AB804" s="117">
        <v>0</v>
      </c>
      <c r="AC804" s="117">
        <v>0</v>
      </c>
      <c r="AD804" s="117">
        <v>0</v>
      </c>
      <c r="AE804" s="117">
        <v>0</v>
      </c>
      <c r="AF804" s="117">
        <v>0</v>
      </c>
      <c r="AG804" s="117">
        <v>0</v>
      </c>
      <c r="AH804" s="117">
        <v>7.5467316846626609E-2</v>
      </c>
      <c r="AI804" s="138">
        <v>-0.25002500250025717</v>
      </c>
      <c r="AJ804" s="117">
        <v>-0.17455768565363056</v>
      </c>
      <c r="AK804" s="116">
        <v>435</v>
      </c>
      <c r="AL804" s="117">
        <v>-0.17455768565363056</v>
      </c>
      <c r="AM804" s="120">
        <v>435</v>
      </c>
      <c r="AN804" s="120" t="s">
        <v>12734</v>
      </c>
      <c r="AO804" s="70">
        <v>7.7314063767477226</v>
      </c>
      <c r="AP804" s="140">
        <v>-7.9059640624013534</v>
      </c>
      <c r="AQ804" s="139">
        <v>435</v>
      </c>
      <c r="AR804" s="117">
        <v>0</v>
      </c>
      <c r="AS804" s="118">
        <v>-10.548096411672402</v>
      </c>
      <c r="AT804" s="117"/>
      <c r="AU804" s="117">
        <v>0</v>
      </c>
      <c r="AV804" s="118">
        <v>0</v>
      </c>
      <c r="AW804" s="121">
        <v>0</v>
      </c>
      <c r="AX804" s="173">
        <v>837</v>
      </c>
      <c r="AY804" s="121">
        <v>0</v>
      </c>
      <c r="AZ804" s="166">
        <v>0</v>
      </c>
      <c r="BA804" s="166">
        <v>0</v>
      </c>
      <c r="BB804" s="117"/>
    </row>
    <row r="805" spans="1:54">
      <c r="A805" s="26" t="s">
        <v>2341</v>
      </c>
      <c r="B805" s="33" t="s">
        <v>4026</v>
      </c>
      <c r="C805" s="33" t="s">
        <v>5464</v>
      </c>
      <c r="D805" s="122" t="s">
        <v>818</v>
      </c>
      <c r="E805" s="33" t="s">
        <v>2665</v>
      </c>
      <c r="F805" s="1" t="s">
        <v>2665</v>
      </c>
      <c r="G805" s="1" t="s">
        <v>1367</v>
      </c>
      <c r="H805" s="1">
        <v>755</v>
      </c>
      <c r="I805" s="1" t="s">
        <v>7976</v>
      </c>
      <c r="J805" s="1" t="e">
        <v>#VALUE!</v>
      </c>
      <c r="K805" s="1" t="s">
        <v>6189</v>
      </c>
      <c r="L805" s="176">
        <v>0</v>
      </c>
      <c r="M805" s="176">
        <v>0</v>
      </c>
      <c r="N805" s="68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0</v>
      </c>
      <c r="V805" s="85">
        <v>0</v>
      </c>
      <c r="W805" s="85">
        <v>0</v>
      </c>
      <c r="X805" s="85">
        <v>0</v>
      </c>
      <c r="Y805" s="85">
        <v>0</v>
      </c>
      <c r="Z805" s="87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7.5467316846626609E-2</v>
      </c>
      <c r="AI805" s="88">
        <v>-0.25002500250025717</v>
      </c>
      <c r="AJ805" s="5">
        <v>-0.17455768565363056</v>
      </c>
      <c r="AK805" s="68">
        <v>435</v>
      </c>
      <c r="AL805" s="5">
        <v>-0.17455768565363056</v>
      </c>
      <c r="AM805" s="17">
        <v>435</v>
      </c>
      <c r="AN805" s="17" t="s">
        <v>12734</v>
      </c>
      <c r="AO805" s="49">
        <v>7.7314063767477226</v>
      </c>
      <c r="AP805" s="50">
        <v>-7.9059640624013534</v>
      </c>
      <c r="AQ805" s="109">
        <v>435</v>
      </c>
      <c r="AR805" s="14">
        <v>0</v>
      </c>
      <c r="AS805" s="42">
        <v>-10.548096411672402</v>
      </c>
      <c r="AT805" s="19"/>
      <c r="AU805" s="19">
        <v>0</v>
      </c>
      <c r="AV805" s="42">
        <v>0</v>
      </c>
      <c r="AW805" s="114">
        <v>0</v>
      </c>
      <c r="AX805" s="172">
        <v>837</v>
      </c>
      <c r="AY805" s="114">
        <v>0</v>
      </c>
      <c r="AZ805" s="165">
        <v>0</v>
      </c>
      <c r="BA805" s="165">
        <v>0</v>
      </c>
      <c r="BB805" s="54"/>
    </row>
    <row r="806" spans="1:54">
      <c r="A806" s="186" t="s">
        <v>2344</v>
      </c>
      <c r="B806" s="1" t="s">
        <v>5465</v>
      </c>
      <c r="C806" s="1" t="s">
        <v>5116</v>
      </c>
      <c r="D806" s="122" t="s">
        <v>794</v>
      </c>
      <c r="E806" s="1" t="s">
        <v>2665</v>
      </c>
      <c r="F806" s="1" t="s">
        <v>2665</v>
      </c>
      <c r="G806" s="1" t="s">
        <v>1367</v>
      </c>
      <c r="H806" s="225">
        <v>4734</v>
      </c>
      <c r="I806" s="225" t="s">
        <v>7195</v>
      </c>
      <c r="J806" s="261" t="e">
        <v>#VALUE!</v>
      </c>
      <c r="K806" s="261" t="s">
        <v>3748</v>
      </c>
      <c r="L806" s="177">
        <v>0</v>
      </c>
      <c r="M806" s="177">
        <v>0</v>
      </c>
      <c r="N806" s="230">
        <v>0</v>
      </c>
      <c r="O806" s="95">
        <v>0</v>
      </c>
      <c r="P806" s="95">
        <v>0</v>
      </c>
      <c r="Q806" s="231">
        <v>0</v>
      </c>
      <c r="R806" s="95">
        <v>0</v>
      </c>
      <c r="S806" s="95">
        <v>0</v>
      </c>
      <c r="T806" s="231">
        <v>0</v>
      </c>
      <c r="U806" s="231">
        <v>0</v>
      </c>
      <c r="V806" s="231">
        <v>0</v>
      </c>
      <c r="W806" s="231">
        <v>0</v>
      </c>
      <c r="X806" s="231">
        <v>0</v>
      </c>
      <c r="Y806" s="231">
        <v>0</v>
      </c>
      <c r="Z806" s="232">
        <v>0</v>
      </c>
      <c r="AA806" s="233">
        <v>0</v>
      </c>
      <c r="AB806" s="233">
        <v>0</v>
      </c>
      <c r="AC806" s="267">
        <v>0</v>
      </c>
      <c r="AD806" s="233">
        <v>0</v>
      </c>
      <c r="AE806" s="267">
        <v>0</v>
      </c>
      <c r="AF806" s="267">
        <v>0</v>
      </c>
      <c r="AG806" s="233">
        <v>0</v>
      </c>
      <c r="AH806" s="233">
        <v>7.5467316846626609E-2</v>
      </c>
      <c r="AI806" s="236">
        <v>-0.25002500250025717</v>
      </c>
      <c r="AJ806" s="237">
        <v>-0.17455768565363056</v>
      </c>
      <c r="AK806" s="268">
        <v>435</v>
      </c>
      <c r="AL806" s="269">
        <v>-0.17455768565363056</v>
      </c>
      <c r="AM806" s="270">
        <v>435</v>
      </c>
      <c r="AN806" s="277" t="s">
        <v>12734</v>
      </c>
      <c r="AO806" s="244">
        <v>7.7314063767477226</v>
      </c>
      <c r="AP806" s="247">
        <v>-7.9059640624013534</v>
      </c>
      <c r="AQ806" s="282">
        <v>435</v>
      </c>
      <c r="AR806" s="233">
        <v>0</v>
      </c>
      <c r="AS806" s="249">
        <v>-10.548096411672402</v>
      </c>
      <c r="AT806" s="233"/>
      <c r="AU806" s="233">
        <v>0</v>
      </c>
      <c r="AV806" s="283">
        <v>0</v>
      </c>
      <c r="AW806" s="289">
        <v>0</v>
      </c>
      <c r="AX806" s="291">
        <v>837</v>
      </c>
      <c r="AY806" s="292">
        <v>0</v>
      </c>
      <c r="AZ806" s="293">
        <v>0</v>
      </c>
      <c r="BA806" s="293">
        <v>0</v>
      </c>
      <c r="BB806" s="233"/>
    </row>
    <row r="807" spans="1:54">
      <c r="A807" s="186" t="s">
        <v>2346</v>
      </c>
      <c r="B807" s="1" t="s">
        <v>4235</v>
      </c>
      <c r="C807" s="1" t="s">
        <v>4017</v>
      </c>
      <c r="D807" s="122" t="s">
        <v>873</v>
      </c>
      <c r="E807" s="1" t="s">
        <v>2665</v>
      </c>
      <c r="F807" s="1" t="s">
        <v>2665</v>
      </c>
      <c r="G807" s="1" t="s">
        <v>1367</v>
      </c>
      <c r="H807" s="225">
        <v>4366</v>
      </c>
      <c r="I807" s="225" t="s">
        <v>6777</v>
      </c>
      <c r="J807" s="261" t="e">
        <v>#VALUE!</v>
      </c>
      <c r="K807" s="261" t="s">
        <v>3750</v>
      </c>
      <c r="L807" s="177">
        <v>0</v>
      </c>
      <c r="M807" s="177">
        <v>0</v>
      </c>
      <c r="N807" s="230">
        <v>0</v>
      </c>
      <c r="O807" s="95">
        <v>0</v>
      </c>
      <c r="P807" s="95">
        <v>0</v>
      </c>
      <c r="Q807" s="231">
        <v>0</v>
      </c>
      <c r="R807" s="95">
        <v>0</v>
      </c>
      <c r="S807" s="95">
        <v>0</v>
      </c>
      <c r="T807" s="231">
        <v>0</v>
      </c>
      <c r="U807" s="231">
        <v>0</v>
      </c>
      <c r="V807" s="231">
        <v>0</v>
      </c>
      <c r="W807" s="231">
        <v>0</v>
      </c>
      <c r="X807" s="231">
        <v>0</v>
      </c>
      <c r="Y807" s="231">
        <v>0</v>
      </c>
      <c r="Z807" s="232">
        <v>0</v>
      </c>
      <c r="AA807" s="233">
        <v>0</v>
      </c>
      <c r="AB807" s="233">
        <v>0</v>
      </c>
      <c r="AC807" s="267">
        <v>0</v>
      </c>
      <c r="AD807" s="233">
        <v>0</v>
      </c>
      <c r="AE807" s="267">
        <v>0</v>
      </c>
      <c r="AF807" s="267">
        <v>0</v>
      </c>
      <c r="AG807" s="233">
        <v>0</v>
      </c>
      <c r="AH807" s="233">
        <v>7.5467316846626609E-2</v>
      </c>
      <c r="AI807" s="236">
        <v>-0.25002500250025717</v>
      </c>
      <c r="AJ807" s="237">
        <v>-0.17455768565363056</v>
      </c>
      <c r="AK807" s="268">
        <v>435</v>
      </c>
      <c r="AL807" s="269">
        <v>-0.17455768565363056</v>
      </c>
      <c r="AM807" s="270">
        <v>435</v>
      </c>
      <c r="AN807" s="277" t="s">
        <v>12734</v>
      </c>
      <c r="AO807" s="244">
        <v>7.7314063767477226</v>
      </c>
      <c r="AP807" s="247">
        <v>-7.9059640624013534</v>
      </c>
      <c r="AQ807" s="282">
        <v>435</v>
      </c>
      <c r="AR807" s="233">
        <v>0</v>
      </c>
      <c r="AS807" s="249">
        <v>-10.548096411672402</v>
      </c>
      <c r="AT807" s="233"/>
      <c r="AU807" s="233">
        <v>0</v>
      </c>
      <c r="AV807" s="283">
        <v>0</v>
      </c>
      <c r="AW807" s="289">
        <v>0</v>
      </c>
      <c r="AX807" s="291">
        <v>837</v>
      </c>
      <c r="AY807" s="292">
        <v>0</v>
      </c>
      <c r="AZ807" s="293">
        <v>0</v>
      </c>
      <c r="BA807" s="293">
        <v>0</v>
      </c>
      <c r="BB807" s="233"/>
    </row>
    <row r="808" spans="1:54">
      <c r="A808" s="26" t="s">
        <v>2348</v>
      </c>
      <c r="B808" s="33" t="s">
        <v>4388</v>
      </c>
      <c r="C808" s="33" t="s">
        <v>4389</v>
      </c>
      <c r="D808" s="122" t="s">
        <v>12</v>
      </c>
      <c r="E808" s="33" t="s">
        <v>2665</v>
      </c>
      <c r="F808" s="1" t="s">
        <v>2665</v>
      </c>
      <c r="G808" s="1" t="s">
        <v>1367</v>
      </c>
      <c r="H808" s="1">
        <v>9883</v>
      </c>
      <c r="I808" s="1" t="s">
        <v>7049</v>
      </c>
      <c r="J808" s="1" t="e">
        <v>#VALUE!</v>
      </c>
      <c r="K808" s="1" t="s">
        <v>3752</v>
      </c>
      <c r="L808" s="176">
        <v>0</v>
      </c>
      <c r="M808" s="176">
        <v>0</v>
      </c>
      <c r="N808" s="68">
        <v>0</v>
      </c>
      <c r="O808" s="85">
        <v>0</v>
      </c>
      <c r="P808" s="85">
        <v>0</v>
      </c>
      <c r="Q808" s="85">
        <v>0</v>
      </c>
      <c r="R808" s="85">
        <v>0</v>
      </c>
      <c r="S808" s="85">
        <v>0</v>
      </c>
      <c r="T808" s="85">
        <v>0</v>
      </c>
      <c r="U808" s="85">
        <v>0</v>
      </c>
      <c r="V808" s="85">
        <v>0</v>
      </c>
      <c r="W808" s="85">
        <v>0</v>
      </c>
      <c r="X808" s="85">
        <v>0</v>
      </c>
      <c r="Y808" s="85">
        <v>0</v>
      </c>
      <c r="Z808" s="87">
        <v>0</v>
      </c>
      <c r="AA808" s="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5">
        <v>7.5467316846626609E-2</v>
      </c>
      <c r="AI808" s="88">
        <v>-0.25002500250025717</v>
      </c>
      <c r="AJ808" s="34">
        <v>-0.17455768565363056</v>
      </c>
      <c r="AK808" s="106">
        <v>435</v>
      </c>
      <c r="AL808" s="34">
        <v>-0.17455768565363056</v>
      </c>
      <c r="AM808" s="35">
        <v>435</v>
      </c>
      <c r="AN808" s="35" t="s">
        <v>12734</v>
      </c>
      <c r="AO808" s="70">
        <v>7.7314063767477226</v>
      </c>
      <c r="AP808" s="71">
        <v>-7.9059640624013534</v>
      </c>
      <c r="AQ808" s="111">
        <v>435</v>
      </c>
      <c r="AR808" s="34">
        <v>0</v>
      </c>
      <c r="AS808" s="44">
        <v>-10.548096411672402</v>
      </c>
      <c r="AT808" s="34"/>
      <c r="AU808" s="34">
        <v>0</v>
      </c>
      <c r="AV808" s="44">
        <v>0</v>
      </c>
      <c r="AW808" s="114">
        <v>0</v>
      </c>
      <c r="AX808" s="172">
        <v>837</v>
      </c>
      <c r="AY808" s="114">
        <v>0</v>
      </c>
      <c r="AZ808" s="165">
        <v>0</v>
      </c>
      <c r="BA808" s="165">
        <v>0</v>
      </c>
      <c r="BB808" s="54"/>
    </row>
    <row r="809" spans="1:54">
      <c r="A809" s="186" t="s">
        <v>2354</v>
      </c>
      <c r="B809" s="1" t="s">
        <v>5466</v>
      </c>
      <c r="C809" s="1" t="s">
        <v>4043</v>
      </c>
      <c r="D809" s="122" t="s">
        <v>1024</v>
      </c>
      <c r="E809" s="1" t="s">
        <v>2665</v>
      </c>
      <c r="F809" s="1" t="s">
        <v>2665</v>
      </c>
      <c r="G809" s="1" t="s">
        <v>1367</v>
      </c>
      <c r="H809" s="225">
        <v>7851</v>
      </c>
      <c r="I809" s="225" t="s">
        <v>7697</v>
      </c>
      <c r="J809" s="261" t="e">
        <v>#VALUE!</v>
      </c>
      <c r="K809" s="261" t="s">
        <v>6193</v>
      </c>
      <c r="L809" s="177">
        <v>0</v>
      </c>
      <c r="M809" s="177">
        <v>0</v>
      </c>
      <c r="N809" s="230">
        <v>0</v>
      </c>
      <c r="O809" s="95">
        <v>0</v>
      </c>
      <c r="P809" s="95">
        <v>0</v>
      </c>
      <c r="Q809" s="231">
        <v>0</v>
      </c>
      <c r="R809" s="95">
        <v>0</v>
      </c>
      <c r="S809" s="95">
        <v>0</v>
      </c>
      <c r="T809" s="231">
        <v>0</v>
      </c>
      <c r="U809" s="231">
        <v>0</v>
      </c>
      <c r="V809" s="231">
        <v>0</v>
      </c>
      <c r="W809" s="231">
        <v>0</v>
      </c>
      <c r="X809" s="231">
        <v>0</v>
      </c>
      <c r="Y809" s="231">
        <v>0</v>
      </c>
      <c r="Z809" s="232">
        <v>0</v>
      </c>
      <c r="AA809" s="233">
        <v>0</v>
      </c>
      <c r="AB809" s="233">
        <v>0</v>
      </c>
      <c r="AC809" s="267">
        <v>0</v>
      </c>
      <c r="AD809" s="233">
        <v>0</v>
      </c>
      <c r="AE809" s="267">
        <v>0</v>
      </c>
      <c r="AF809" s="267">
        <v>0</v>
      </c>
      <c r="AG809" s="233">
        <v>0</v>
      </c>
      <c r="AH809" s="233">
        <v>7.5467316846626609E-2</v>
      </c>
      <c r="AI809" s="236">
        <v>-0.25002500250025717</v>
      </c>
      <c r="AJ809" s="237">
        <v>-0.17455768565363056</v>
      </c>
      <c r="AK809" s="268">
        <v>435</v>
      </c>
      <c r="AL809" s="269">
        <v>-0.17455768565363056</v>
      </c>
      <c r="AM809" s="270">
        <v>435</v>
      </c>
      <c r="AN809" s="277" t="s">
        <v>12734</v>
      </c>
      <c r="AO809" s="244">
        <v>7.7314063767477226</v>
      </c>
      <c r="AP809" s="247">
        <v>-7.9059640624013534</v>
      </c>
      <c r="AQ809" s="282">
        <v>435</v>
      </c>
      <c r="AR809" s="233">
        <v>0</v>
      </c>
      <c r="AS809" s="249">
        <v>-10.548096411672402</v>
      </c>
      <c r="AT809" s="233"/>
      <c r="AU809" s="233">
        <v>0</v>
      </c>
      <c r="AV809" s="283">
        <v>0</v>
      </c>
      <c r="AW809" s="289">
        <v>0</v>
      </c>
      <c r="AX809" s="291">
        <v>837</v>
      </c>
      <c r="AY809" s="292">
        <v>0</v>
      </c>
      <c r="AZ809" s="293">
        <v>0</v>
      </c>
      <c r="BA809" s="293">
        <v>0</v>
      </c>
      <c r="BB809" s="233"/>
    </row>
    <row r="810" spans="1:54">
      <c r="A810" s="48" t="s">
        <v>2839</v>
      </c>
      <c r="B810" s="33" t="s">
        <v>5469</v>
      </c>
      <c r="C810" s="33" t="s">
        <v>3948</v>
      </c>
      <c r="D810" s="122" t="s">
        <v>1105</v>
      </c>
      <c r="E810" s="33" t="s">
        <v>2665</v>
      </c>
      <c r="F810" s="1" t="s">
        <v>2665</v>
      </c>
      <c r="G810" s="1" t="s">
        <v>1367</v>
      </c>
      <c r="H810" s="1">
        <v>710</v>
      </c>
      <c r="I810" s="1" t="s">
        <v>7439</v>
      </c>
      <c r="J810" s="1" t="e">
        <v>#VALUE!</v>
      </c>
      <c r="K810" s="1" t="s">
        <v>6197</v>
      </c>
      <c r="L810" s="176">
        <v>0</v>
      </c>
      <c r="M810" s="176">
        <v>0</v>
      </c>
      <c r="N810" s="68">
        <v>0</v>
      </c>
      <c r="O810" s="86">
        <v>0</v>
      </c>
      <c r="P810" s="86">
        <v>0</v>
      </c>
      <c r="Q810" s="86">
        <v>0</v>
      </c>
      <c r="R810" s="86">
        <v>0</v>
      </c>
      <c r="S810" s="86">
        <v>0</v>
      </c>
      <c r="T810" s="86">
        <v>0</v>
      </c>
      <c r="U810" s="86">
        <v>0</v>
      </c>
      <c r="V810" s="86">
        <v>0</v>
      </c>
      <c r="W810" s="86">
        <v>0</v>
      </c>
      <c r="X810" s="86">
        <v>0</v>
      </c>
      <c r="Y810" s="86">
        <v>0</v>
      </c>
      <c r="Z810" s="49">
        <v>0</v>
      </c>
      <c r="AA810" s="7">
        <v>0</v>
      </c>
      <c r="AB810" s="7">
        <v>0</v>
      </c>
      <c r="AC810" s="7">
        <v>0</v>
      </c>
      <c r="AD810" s="7">
        <v>0</v>
      </c>
      <c r="AE810" s="7">
        <v>0</v>
      </c>
      <c r="AF810" s="7">
        <v>0</v>
      </c>
      <c r="AG810" s="7">
        <v>0</v>
      </c>
      <c r="AH810" s="7">
        <v>7.5467316846626609E-2</v>
      </c>
      <c r="AI810" s="89">
        <v>-0.25002500250025717</v>
      </c>
      <c r="AJ810" s="7">
        <v>-0.17455768565363056</v>
      </c>
      <c r="AK810" s="84">
        <v>435</v>
      </c>
      <c r="AL810" s="7">
        <v>-0.17455768565363056</v>
      </c>
      <c r="AM810" s="18">
        <v>435</v>
      </c>
      <c r="AN810" s="18" t="s">
        <v>12734</v>
      </c>
      <c r="AO810" s="49">
        <v>7.7314063767477226</v>
      </c>
      <c r="AP810" s="50">
        <v>-7.9059640624013534</v>
      </c>
      <c r="AQ810" s="109">
        <v>435</v>
      </c>
      <c r="AR810" s="15">
        <v>0</v>
      </c>
      <c r="AS810" s="46">
        <v>-10.548096411672402</v>
      </c>
      <c r="AT810" s="20"/>
      <c r="AU810" s="20">
        <v>0</v>
      </c>
      <c r="AV810" s="46">
        <v>0</v>
      </c>
      <c r="AW810" s="114">
        <v>0</v>
      </c>
      <c r="AX810" s="111">
        <v>837</v>
      </c>
      <c r="AY810" s="71">
        <v>0</v>
      </c>
      <c r="AZ810" s="167">
        <v>0</v>
      </c>
      <c r="BA810" s="167">
        <v>0</v>
      </c>
      <c r="BB810" s="57"/>
    </row>
    <row r="811" spans="1:54">
      <c r="A811" s="48" t="s">
        <v>2840</v>
      </c>
      <c r="B811" s="33" t="s">
        <v>5470</v>
      </c>
      <c r="C811" s="33" t="s">
        <v>4114</v>
      </c>
      <c r="D811" s="122" t="s">
        <v>1219</v>
      </c>
      <c r="E811" s="33" t="s">
        <v>2665</v>
      </c>
      <c r="F811" s="1" t="s">
        <v>2665</v>
      </c>
      <c r="G811" s="1" t="s">
        <v>1367</v>
      </c>
      <c r="H811" s="1">
        <v>6291</v>
      </c>
      <c r="I811" s="1" t="s">
        <v>8084</v>
      </c>
      <c r="J811" s="1" t="e">
        <v>#VALUE!</v>
      </c>
      <c r="K811" s="1" t="s">
        <v>6198</v>
      </c>
      <c r="L811" s="176">
        <v>0</v>
      </c>
      <c r="M811" s="176">
        <v>0</v>
      </c>
      <c r="N811" s="68">
        <v>0</v>
      </c>
      <c r="O811" s="86">
        <v>0</v>
      </c>
      <c r="P811" s="86">
        <v>0</v>
      </c>
      <c r="Q811" s="86">
        <v>0</v>
      </c>
      <c r="R811" s="86">
        <v>0</v>
      </c>
      <c r="S811" s="86">
        <v>0</v>
      </c>
      <c r="T811" s="86">
        <v>0</v>
      </c>
      <c r="U811" s="86">
        <v>0</v>
      </c>
      <c r="V811" s="86">
        <v>0</v>
      </c>
      <c r="W811" s="86">
        <v>0</v>
      </c>
      <c r="X811" s="86">
        <v>0</v>
      </c>
      <c r="Y811" s="86">
        <v>0</v>
      </c>
      <c r="Z811" s="49">
        <v>0</v>
      </c>
      <c r="AA811" s="7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7">
        <v>7.5467316846626609E-2</v>
      </c>
      <c r="AI811" s="89">
        <v>-0.25002500250025717</v>
      </c>
      <c r="AJ811" s="36">
        <v>-0.17455768565363056</v>
      </c>
      <c r="AK811" s="107">
        <v>435</v>
      </c>
      <c r="AL811" s="36">
        <v>-0.17455768565363056</v>
      </c>
      <c r="AM811" s="37">
        <v>435</v>
      </c>
      <c r="AN811" s="37" t="s">
        <v>12734</v>
      </c>
      <c r="AO811" s="70">
        <v>7.7314063767477226</v>
      </c>
      <c r="AP811" s="36">
        <v>-7.9059640624013534</v>
      </c>
      <c r="AQ811" s="107">
        <v>435</v>
      </c>
      <c r="AR811" s="36">
        <v>0</v>
      </c>
      <c r="AS811" s="45">
        <v>-10.548096411672402</v>
      </c>
      <c r="AT811" s="36"/>
      <c r="AU811" s="36">
        <v>0</v>
      </c>
      <c r="AV811" s="45">
        <v>0</v>
      </c>
      <c r="AW811" s="114">
        <v>0</v>
      </c>
      <c r="AX811" s="111">
        <v>837</v>
      </c>
      <c r="AY811" s="71">
        <v>0</v>
      </c>
      <c r="AZ811" s="167">
        <v>0</v>
      </c>
      <c r="BA811" s="167">
        <v>0</v>
      </c>
      <c r="BB811" s="57"/>
    </row>
    <row r="812" spans="1:54">
      <c r="A812" s="48" t="s">
        <v>2842</v>
      </c>
      <c r="B812" s="1" t="s">
        <v>5472</v>
      </c>
      <c r="C812" s="1" t="s">
        <v>4027</v>
      </c>
      <c r="D812" s="122" t="s">
        <v>2843</v>
      </c>
      <c r="E812" s="1" t="s">
        <v>2665</v>
      </c>
      <c r="F812" s="1" t="s">
        <v>2665</v>
      </c>
      <c r="G812" s="1" t="s">
        <v>1367</v>
      </c>
      <c r="H812" s="1">
        <v>973</v>
      </c>
      <c r="I812" s="1" t="s">
        <v>7426</v>
      </c>
      <c r="J812" s="1" t="e">
        <v>#VALUE!</v>
      </c>
      <c r="K812" s="1" t="s">
        <v>6200</v>
      </c>
      <c r="L812" s="176">
        <v>0</v>
      </c>
      <c r="M812" s="176">
        <v>0</v>
      </c>
      <c r="N812" s="68">
        <v>0</v>
      </c>
      <c r="O812" s="86">
        <v>0</v>
      </c>
      <c r="P812" s="86">
        <v>0</v>
      </c>
      <c r="Q812" s="86">
        <v>0</v>
      </c>
      <c r="R812" s="86">
        <v>0</v>
      </c>
      <c r="S812" s="86">
        <v>0</v>
      </c>
      <c r="T812" s="86">
        <v>0</v>
      </c>
      <c r="U812" s="86">
        <v>0</v>
      </c>
      <c r="V812" s="86">
        <v>0</v>
      </c>
      <c r="W812" s="86">
        <v>0</v>
      </c>
      <c r="X812" s="86">
        <v>0</v>
      </c>
      <c r="Y812" s="86">
        <v>0</v>
      </c>
      <c r="Z812" s="49">
        <v>0</v>
      </c>
      <c r="AA812" s="7">
        <v>0</v>
      </c>
      <c r="AB812" s="7">
        <v>0</v>
      </c>
      <c r="AC812" s="7">
        <v>0</v>
      </c>
      <c r="AD812" s="7">
        <v>0</v>
      </c>
      <c r="AE812" s="7">
        <v>0</v>
      </c>
      <c r="AF812" s="7">
        <v>0</v>
      </c>
      <c r="AG812" s="7">
        <v>0</v>
      </c>
      <c r="AH812" s="7">
        <v>7.5467316846626609E-2</v>
      </c>
      <c r="AI812" s="89">
        <v>-0.25002500250025717</v>
      </c>
      <c r="AJ812" s="7">
        <v>-0.17455768565363056</v>
      </c>
      <c r="AK812" s="84">
        <v>435</v>
      </c>
      <c r="AL812" s="7">
        <v>-0.17455768565363056</v>
      </c>
      <c r="AM812" s="18">
        <v>435</v>
      </c>
      <c r="AN812" s="18" t="s">
        <v>12734</v>
      </c>
      <c r="AO812" s="49">
        <v>7.7314063767477226</v>
      </c>
      <c r="AP812" s="7">
        <v>-7.9059640624013534</v>
      </c>
      <c r="AQ812" s="84">
        <v>435</v>
      </c>
      <c r="AR812" s="15">
        <v>0</v>
      </c>
      <c r="AS812" s="46">
        <v>-10.548096411672402</v>
      </c>
      <c r="AT812" s="20"/>
      <c r="AU812" s="20">
        <v>0</v>
      </c>
      <c r="AV812" s="46">
        <v>0</v>
      </c>
      <c r="AW812" s="114">
        <v>0</v>
      </c>
      <c r="AX812" s="111">
        <v>837</v>
      </c>
      <c r="AY812" s="71">
        <v>0</v>
      </c>
      <c r="AZ812" s="167">
        <v>0</v>
      </c>
      <c r="BA812" s="167">
        <v>0</v>
      </c>
      <c r="BB812" s="57"/>
    </row>
    <row r="813" spans="1:54">
      <c r="A813" s="48" t="s">
        <v>2370</v>
      </c>
      <c r="B813" s="33" t="s">
        <v>5475</v>
      </c>
      <c r="C813" s="33" t="s">
        <v>4209</v>
      </c>
      <c r="D813" s="122" t="s">
        <v>1104</v>
      </c>
      <c r="E813" s="33" t="s">
        <v>2665</v>
      </c>
      <c r="F813" s="1" t="s">
        <v>2665</v>
      </c>
      <c r="G813" s="1" t="s">
        <v>1367</v>
      </c>
      <c r="H813" s="26">
        <v>9918</v>
      </c>
      <c r="I813" s="26" t="s">
        <v>6648</v>
      </c>
      <c r="J813" s="26" t="e">
        <v>#VALUE!</v>
      </c>
      <c r="K813" s="26" t="s">
        <v>3775</v>
      </c>
      <c r="L813" s="177">
        <v>0</v>
      </c>
      <c r="M813" s="177">
        <v>0</v>
      </c>
      <c r="N813" s="68">
        <v>0</v>
      </c>
      <c r="O813" s="86">
        <v>0</v>
      </c>
      <c r="P813" s="86">
        <v>0</v>
      </c>
      <c r="Q813" s="102">
        <v>0</v>
      </c>
      <c r="R813" s="102">
        <v>0</v>
      </c>
      <c r="S813" s="102">
        <v>0</v>
      </c>
      <c r="T813" s="102">
        <v>0</v>
      </c>
      <c r="U813" s="102">
        <v>0</v>
      </c>
      <c r="V813" s="102">
        <v>0</v>
      </c>
      <c r="W813" s="102">
        <v>0</v>
      </c>
      <c r="X813" s="102">
        <v>0</v>
      </c>
      <c r="Y813" s="102">
        <v>0</v>
      </c>
      <c r="Z813" s="6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7.5467316846626609E-2</v>
      </c>
      <c r="AI813" s="103">
        <v>-0.25002500250025717</v>
      </c>
      <c r="AJ813" s="29">
        <v>-0.17455768565363056</v>
      </c>
      <c r="AK813" s="101">
        <v>435</v>
      </c>
      <c r="AL813" s="29">
        <v>-0.17455768565363056</v>
      </c>
      <c r="AM813" s="30">
        <v>435</v>
      </c>
      <c r="AN813" s="30" t="s">
        <v>12734</v>
      </c>
      <c r="AO813" s="69">
        <v>7.7314063767477226</v>
      </c>
      <c r="AP813" s="29">
        <v>-7.9059640624013534</v>
      </c>
      <c r="AQ813" s="101">
        <v>435</v>
      </c>
      <c r="AR813" s="29">
        <v>0</v>
      </c>
      <c r="AS813" s="47">
        <v>-10.548096411672402</v>
      </c>
      <c r="AT813" s="29"/>
      <c r="AU813" s="29">
        <v>0</v>
      </c>
      <c r="AV813" s="47">
        <v>0</v>
      </c>
      <c r="AW813" s="114">
        <v>0</v>
      </c>
      <c r="AX813" s="111">
        <v>837</v>
      </c>
      <c r="AY813" s="71">
        <v>0</v>
      </c>
      <c r="AZ813" s="167">
        <v>0</v>
      </c>
      <c r="BA813" s="167">
        <v>0</v>
      </c>
      <c r="BB813" s="29"/>
    </row>
    <row r="814" spans="1:54">
      <c r="A814" s="72" t="s">
        <v>2846</v>
      </c>
      <c r="B814" s="1" t="s">
        <v>5476</v>
      </c>
      <c r="C814" s="1" t="s">
        <v>3925</v>
      </c>
      <c r="D814" s="122" t="s">
        <v>2847</v>
      </c>
      <c r="E814" s="1" t="s">
        <v>2665</v>
      </c>
      <c r="F814" s="1" t="s">
        <v>2665</v>
      </c>
      <c r="G814" s="1" t="s">
        <v>1367</v>
      </c>
      <c r="H814" s="1">
        <v>2227</v>
      </c>
      <c r="I814" s="1" t="s">
        <v>7960</v>
      </c>
      <c r="J814" s="1" t="e">
        <v>#VALUE!</v>
      </c>
      <c r="K814" s="1" t="s">
        <v>6205</v>
      </c>
      <c r="L814" s="176">
        <v>0</v>
      </c>
      <c r="M814" s="176">
        <v>0</v>
      </c>
      <c r="N814" s="68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0</v>
      </c>
      <c r="Y814" s="85">
        <v>0</v>
      </c>
      <c r="Z814" s="87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7.5467316846626609E-2</v>
      </c>
      <c r="AI814" s="88">
        <v>-0.25002500250025717</v>
      </c>
      <c r="AJ814" s="5">
        <v>-0.17455768565363056</v>
      </c>
      <c r="AK814" s="68">
        <v>435</v>
      </c>
      <c r="AL814" s="5">
        <v>-0.17455768565363056</v>
      </c>
      <c r="AM814" s="17">
        <v>435</v>
      </c>
      <c r="AN814" s="17" t="s">
        <v>12734</v>
      </c>
      <c r="AO814" s="49">
        <v>7.7314063767477226</v>
      </c>
      <c r="AP814" s="7">
        <v>-7.9059640624013534</v>
      </c>
      <c r="AQ814" s="84">
        <v>435</v>
      </c>
      <c r="AR814" s="14">
        <v>0</v>
      </c>
      <c r="AS814" s="42">
        <v>-10.548096411672402</v>
      </c>
      <c r="AT814" s="19"/>
      <c r="AU814" s="19">
        <v>0</v>
      </c>
      <c r="AV814" s="42">
        <v>0</v>
      </c>
      <c r="AW814" s="114">
        <v>0</v>
      </c>
      <c r="AX814" s="172">
        <v>837</v>
      </c>
      <c r="AY814" s="114">
        <v>0</v>
      </c>
      <c r="AZ814" s="165">
        <v>0</v>
      </c>
      <c r="BA814" s="165">
        <v>0</v>
      </c>
      <c r="BB814" s="54"/>
    </row>
    <row r="815" spans="1:54">
      <c r="A815" s="26" t="s">
        <v>2383</v>
      </c>
      <c r="B815" s="33" t="s">
        <v>4741</v>
      </c>
      <c r="C815" s="33" t="s">
        <v>4400</v>
      </c>
      <c r="D815" s="122" t="s">
        <v>734</v>
      </c>
      <c r="E815" s="33" t="s">
        <v>2665</v>
      </c>
      <c r="F815" s="1" t="s">
        <v>2665</v>
      </c>
      <c r="G815" s="1" t="s">
        <v>1367</v>
      </c>
      <c r="H815" s="1">
        <v>1100</v>
      </c>
      <c r="I815" s="1" t="s">
        <v>6457</v>
      </c>
      <c r="J815" s="1" t="e">
        <v>#VALUE!</v>
      </c>
      <c r="K815" s="1" t="s">
        <v>3790</v>
      </c>
      <c r="L815" s="176">
        <v>0</v>
      </c>
      <c r="M815" s="176">
        <v>0</v>
      </c>
      <c r="N815" s="68">
        <v>0</v>
      </c>
      <c r="O815" s="85">
        <v>0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0</v>
      </c>
      <c r="V815" s="85">
        <v>0</v>
      </c>
      <c r="W815" s="85">
        <v>0</v>
      </c>
      <c r="X815" s="85">
        <v>0</v>
      </c>
      <c r="Y815" s="85">
        <v>0</v>
      </c>
      <c r="Z815" s="87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7.5467316846626609E-2</v>
      </c>
      <c r="AI815" s="88">
        <v>-0.25002500250025717</v>
      </c>
      <c r="AJ815" s="5">
        <v>-0.17455768565363056</v>
      </c>
      <c r="AK815" s="68">
        <v>435</v>
      </c>
      <c r="AL815" s="5">
        <v>-0.17455768565363056</v>
      </c>
      <c r="AM815" s="17">
        <v>435</v>
      </c>
      <c r="AN815" s="17" t="s">
        <v>12734</v>
      </c>
      <c r="AO815" s="49">
        <v>7.7314063767477226</v>
      </c>
      <c r="AP815" s="50">
        <v>-7.9059640624013534</v>
      </c>
      <c r="AQ815" s="109">
        <v>435</v>
      </c>
      <c r="AR815" s="14">
        <v>0</v>
      </c>
      <c r="AS815" s="42">
        <v>-10.548096411672402</v>
      </c>
      <c r="AT815" s="19"/>
      <c r="AU815" s="19">
        <v>0</v>
      </c>
      <c r="AV815" s="42">
        <v>0</v>
      </c>
      <c r="AW815" s="114">
        <v>0</v>
      </c>
      <c r="AX815" s="172">
        <v>837</v>
      </c>
      <c r="AY815" s="114">
        <v>0</v>
      </c>
      <c r="AZ815" s="165">
        <v>0</v>
      </c>
      <c r="BA815" s="165">
        <v>0</v>
      </c>
      <c r="BB815" s="54"/>
    </row>
    <row r="816" spans="1:54">
      <c r="A816" s="53" t="s">
        <v>2389</v>
      </c>
      <c r="B816" s="33" t="s">
        <v>5478</v>
      </c>
      <c r="C816" s="33" t="s">
        <v>4432</v>
      </c>
      <c r="D816" s="122" t="s">
        <v>1189</v>
      </c>
      <c r="E816" s="33" t="s">
        <v>2665</v>
      </c>
      <c r="F816" s="1" t="s">
        <v>2665</v>
      </c>
      <c r="G816" s="1" t="s">
        <v>1367</v>
      </c>
      <c r="H816" s="1">
        <v>6432</v>
      </c>
      <c r="I816" s="1" t="s">
        <v>6846</v>
      </c>
      <c r="J816" s="1" t="e">
        <v>#VALUE!</v>
      </c>
      <c r="K816" s="1" t="s">
        <v>3797</v>
      </c>
      <c r="L816" s="176">
        <v>0</v>
      </c>
      <c r="M816" s="176">
        <v>0</v>
      </c>
      <c r="N816" s="68">
        <v>0</v>
      </c>
      <c r="O816" s="85">
        <v>0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0</v>
      </c>
      <c r="V816" s="85">
        <v>0</v>
      </c>
      <c r="W816" s="85">
        <v>0</v>
      </c>
      <c r="X816" s="85">
        <v>0</v>
      </c>
      <c r="Y816" s="85">
        <v>0</v>
      </c>
      <c r="Z816" s="87">
        <v>0</v>
      </c>
      <c r="AA816" s="5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">
        <v>7.5467316846626609E-2</v>
      </c>
      <c r="AI816" s="88">
        <v>-0.25002500250025717</v>
      </c>
      <c r="AJ816" s="54">
        <v>-0.17455768565363056</v>
      </c>
      <c r="AK816" s="77">
        <v>435</v>
      </c>
      <c r="AL816" s="54">
        <v>-0.17455768565363056</v>
      </c>
      <c r="AM816" s="59">
        <v>435</v>
      </c>
      <c r="AN816" s="59" t="s">
        <v>12734</v>
      </c>
      <c r="AO816" s="56">
        <v>7.7314063767477226</v>
      </c>
      <c r="AP816" s="58">
        <v>-7.9059640624013534</v>
      </c>
      <c r="AQ816" s="110">
        <v>435</v>
      </c>
      <c r="AR816" s="54">
        <v>0</v>
      </c>
      <c r="AS816" s="60">
        <v>-10.548096411672402</v>
      </c>
      <c r="AT816" s="54"/>
      <c r="AU816" s="54">
        <v>0</v>
      </c>
      <c r="AV816" s="60">
        <v>0</v>
      </c>
      <c r="AW816" s="114">
        <v>0</v>
      </c>
      <c r="AX816" s="172">
        <v>837</v>
      </c>
      <c r="AY816" s="114">
        <v>0</v>
      </c>
      <c r="AZ816" s="165">
        <v>0</v>
      </c>
      <c r="BA816" s="165">
        <v>0</v>
      </c>
      <c r="BB816" s="54"/>
    </row>
    <row r="817" spans="1:54">
      <c r="A817" s="26" t="s">
        <v>2392</v>
      </c>
      <c r="B817" s="1" t="s">
        <v>5479</v>
      </c>
      <c r="C817" s="1" t="s">
        <v>4008</v>
      </c>
      <c r="D817" s="122" t="s">
        <v>907</v>
      </c>
      <c r="E817" s="1" t="s">
        <v>2665</v>
      </c>
      <c r="F817" s="1" t="s">
        <v>2665</v>
      </c>
      <c r="G817" s="1" t="s">
        <v>1367</v>
      </c>
      <c r="H817" s="1">
        <v>3219</v>
      </c>
      <c r="I817" s="1" t="s">
        <v>6583</v>
      </c>
      <c r="J817" s="1" t="e">
        <v>#VALUE!</v>
      </c>
      <c r="K817" s="1" t="s">
        <v>3800</v>
      </c>
      <c r="L817" s="176">
        <v>0</v>
      </c>
      <c r="M817" s="176">
        <v>0</v>
      </c>
      <c r="N817" s="68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85">
        <v>0</v>
      </c>
      <c r="V817" s="85">
        <v>0</v>
      </c>
      <c r="W817" s="85">
        <v>0</v>
      </c>
      <c r="X817" s="85">
        <v>0</v>
      </c>
      <c r="Y817" s="85">
        <v>0</v>
      </c>
      <c r="Z817" s="87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7.5467316846626609E-2</v>
      </c>
      <c r="AI817" s="88">
        <v>-0.25002500250025717</v>
      </c>
      <c r="AJ817" s="5">
        <v>-0.17455768565363056</v>
      </c>
      <c r="AK817" s="68">
        <v>435</v>
      </c>
      <c r="AL817" s="5">
        <v>-0.17455768565363056</v>
      </c>
      <c r="AM817" s="17">
        <v>435</v>
      </c>
      <c r="AN817" s="17" t="s">
        <v>12734</v>
      </c>
      <c r="AO817" s="49">
        <v>7.7314063767477226</v>
      </c>
      <c r="AP817" s="50">
        <v>-7.9059640624013534</v>
      </c>
      <c r="AQ817" s="109">
        <v>435</v>
      </c>
      <c r="AR817" s="14">
        <v>0</v>
      </c>
      <c r="AS817" s="42">
        <v>-10.548096411672402</v>
      </c>
      <c r="AT817" s="19"/>
      <c r="AU817" s="19">
        <v>0</v>
      </c>
      <c r="AV817" s="42">
        <v>0</v>
      </c>
      <c r="AW817" s="114">
        <v>0</v>
      </c>
      <c r="AX817" s="172">
        <v>837</v>
      </c>
      <c r="AY817" s="114">
        <v>0</v>
      </c>
      <c r="AZ817" s="165">
        <v>0</v>
      </c>
      <c r="BA817" s="165">
        <v>0</v>
      </c>
      <c r="BB817" s="54"/>
    </row>
    <row r="818" spans="1:54">
      <c r="A818" s="115" t="s">
        <v>2394</v>
      </c>
      <c r="B818" s="33" t="s">
        <v>5480</v>
      </c>
      <c r="C818" s="33" t="s">
        <v>5481</v>
      </c>
      <c r="D818" s="122" t="s">
        <v>1347</v>
      </c>
      <c r="E818" s="33" t="s">
        <v>2665</v>
      </c>
      <c r="F818" s="115" t="s">
        <v>2665</v>
      </c>
      <c r="G818" s="1" t="s">
        <v>1367</v>
      </c>
      <c r="H818" s="115">
        <v>4721</v>
      </c>
      <c r="I818" s="115" t="s">
        <v>7196</v>
      </c>
      <c r="J818" s="115" t="e">
        <v>#VALUE!</v>
      </c>
      <c r="K818" s="115" t="s">
        <v>6212</v>
      </c>
      <c r="L818" s="178">
        <v>0</v>
      </c>
      <c r="M818" s="178">
        <v>0</v>
      </c>
      <c r="N818" s="116">
        <v>0</v>
      </c>
      <c r="O818" s="136">
        <v>0</v>
      </c>
      <c r="P818" s="136">
        <v>0</v>
      </c>
      <c r="Q818" s="136">
        <v>0</v>
      </c>
      <c r="R818" s="136">
        <v>0</v>
      </c>
      <c r="S818" s="136">
        <v>0</v>
      </c>
      <c r="T818" s="136">
        <v>0</v>
      </c>
      <c r="U818" s="136">
        <v>0</v>
      </c>
      <c r="V818" s="136">
        <v>0</v>
      </c>
      <c r="W818" s="136">
        <v>0</v>
      </c>
      <c r="X818" s="136">
        <v>0</v>
      </c>
      <c r="Y818" s="136">
        <v>0</v>
      </c>
      <c r="Z818" s="137">
        <v>0</v>
      </c>
      <c r="AA818" s="117">
        <v>0</v>
      </c>
      <c r="AB818" s="117">
        <v>0</v>
      </c>
      <c r="AC818" s="117">
        <v>0</v>
      </c>
      <c r="AD818" s="117">
        <v>0</v>
      </c>
      <c r="AE818" s="117">
        <v>0</v>
      </c>
      <c r="AF818" s="117">
        <v>0</v>
      </c>
      <c r="AG818" s="117">
        <v>0</v>
      </c>
      <c r="AH818" s="117">
        <v>7.5467316846626609E-2</v>
      </c>
      <c r="AI818" s="138">
        <v>-0.25002500250025717</v>
      </c>
      <c r="AJ818" s="117">
        <v>-0.17455768565363056</v>
      </c>
      <c r="AK818" s="116">
        <v>435</v>
      </c>
      <c r="AL818" s="117">
        <v>-0.17455768565363056</v>
      </c>
      <c r="AM818" s="120">
        <v>435</v>
      </c>
      <c r="AN818" s="120" t="s">
        <v>12734</v>
      </c>
      <c r="AO818" s="70">
        <v>7.7314063767477226</v>
      </c>
      <c r="AP818" s="148">
        <v>-7.9059640624013534</v>
      </c>
      <c r="AQ818" s="160">
        <v>435</v>
      </c>
      <c r="AR818" s="117">
        <v>0</v>
      </c>
      <c r="AS818" s="118">
        <v>-10.548096411672402</v>
      </c>
      <c r="AT818" s="117"/>
      <c r="AU818" s="117">
        <v>0</v>
      </c>
      <c r="AV818" s="118">
        <v>0</v>
      </c>
      <c r="AW818" s="121">
        <v>0</v>
      </c>
      <c r="AX818" s="173">
        <v>837</v>
      </c>
      <c r="AY818" s="121">
        <v>0</v>
      </c>
      <c r="AZ818" s="166">
        <v>0</v>
      </c>
      <c r="BA818" s="166">
        <v>0</v>
      </c>
      <c r="BB818" s="117"/>
    </row>
    <row r="819" spans="1:54">
      <c r="A819" s="115" t="s">
        <v>2400</v>
      </c>
      <c r="B819" s="33" t="s">
        <v>5483</v>
      </c>
      <c r="C819" s="33" t="s">
        <v>3984</v>
      </c>
      <c r="D819" s="122" t="s">
        <v>1048</v>
      </c>
      <c r="E819" s="33" t="s">
        <v>2665</v>
      </c>
      <c r="F819" s="115" t="s">
        <v>2665</v>
      </c>
      <c r="G819" s="1" t="s">
        <v>1367</v>
      </c>
      <c r="H819" s="115">
        <v>6550</v>
      </c>
      <c r="I819" s="115" t="s">
        <v>7407</v>
      </c>
      <c r="J819" s="115" t="e">
        <v>#VALUE!</v>
      </c>
      <c r="K819" s="115" t="s">
        <v>6215</v>
      </c>
      <c r="L819" s="178">
        <v>0</v>
      </c>
      <c r="M819" s="178">
        <v>0</v>
      </c>
      <c r="N819" s="116">
        <v>0</v>
      </c>
      <c r="O819" s="136">
        <v>0</v>
      </c>
      <c r="P819" s="136">
        <v>0</v>
      </c>
      <c r="Q819" s="136">
        <v>0</v>
      </c>
      <c r="R819" s="136">
        <v>0</v>
      </c>
      <c r="S819" s="136">
        <v>0</v>
      </c>
      <c r="T819" s="136">
        <v>0</v>
      </c>
      <c r="U819" s="136">
        <v>0</v>
      </c>
      <c r="V819" s="136">
        <v>0</v>
      </c>
      <c r="W819" s="136">
        <v>0</v>
      </c>
      <c r="X819" s="136">
        <v>0</v>
      </c>
      <c r="Y819" s="136">
        <v>0</v>
      </c>
      <c r="Z819" s="137">
        <v>0</v>
      </c>
      <c r="AA819" s="117">
        <v>0</v>
      </c>
      <c r="AB819" s="117">
        <v>0</v>
      </c>
      <c r="AC819" s="117">
        <v>0</v>
      </c>
      <c r="AD819" s="117">
        <v>0</v>
      </c>
      <c r="AE819" s="117">
        <v>0</v>
      </c>
      <c r="AF819" s="117">
        <v>0</v>
      </c>
      <c r="AG819" s="117">
        <v>0</v>
      </c>
      <c r="AH819" s="117">
        <v>7.5467316846626609E-2</v>
      </c>
      <c r="AI819" s="138">
        <v>-0.25002500250025717</v>
      </c>
      <c r="AJ819" s="117">
        <v>-0.17455768565363056</v>
      </c>
      <c r="AK819" s="116">
        <v>435</v>
      </c>
      <c r="AL819" s="117">
        <v>-0.17455768565363056</v>
      </c>
      <c r="AM819" s="120">
        <v>435</v>
      </c>
      <c r="AN819" s="120" t="s">
        <v>12734</v>
      </c>
      <c r="AO819" s="70">
        <v>7.7314063767477226</v>
      </c>
      <c r="AP819" s="148">
        <v>-7.9059640624013534</v>
      </c>
      <c r="AQ819" s="160">
        <v>435</v>
      </c>
      <c r="AR819" s="117">
        <v>0</v>
      </c>
      <c r="AS819" s="118">
        <v>-10.548096411672402</v>
      </c>
      <c r="AT819" s="117"/>
      <c r="AU819" s="117">
        <v>0</v>
      </c>
      <c r="AV819" s="118">
        <v>0</v>
      </c>
      <c r="AW819" s="121">
        <v>0</v>
      </c>
      <c r="AX819" s="173">
        <v>837</v>
      </c>
      <c r="AY819" s="121">
        <v>0</v>
      </c>
      <c r="AZ819" s="166">
        <v>0</v>
      </c>
      <c r="BA819" s="166">
        <v>0</v>
      </c>
      <c r="BB819" s="117"/>
    </row>
    <row r="820" spans="1:54">
      <c r="A820" s="26" t="s">
        <v>2402</v>
      </c>
      <c r="B820" s="33" t="s">
        <v>5484</v>
      </c>
      <c r="C820" s="33" t="s">
        <v>3990</v>
      </c>
      <c r="D820" s="122" t="s">
        <v>1063</v>
      </c>
      <c r="E820" s="33" t="s">
        <v>2665</v>
      </c>
      <c r="F820" s="1" t="s">
        <v>2665</v>
      </c>
      <c r="G820" s="1" t="s">
        <v>1367</v>
      </c>
      <c r="H820" s="26">
        <v>8011</v>
      </c>
      <c r="I820" s="26" t="s">
        <v>7120</v>
      </c>
      <c r="J820" s="26" t="e">
        <v>#VALUE!</v>
      </c>
      <c r="K820" s="26" t="s">
        <v>3808</v>
      </c>
      <c r="L820" s="177">
        <v>0</v>
      </c>
      <c r="M820" s="177">
        <v>0</v>
      </c>
      <c r="N820" s="68">
        <v>0</v>
      </c>
      <c r="O820" s="85">
        <v>0</v>
      </c>
      <c r="P820" s="85">
        <v>0</v>
      </c>
      <c r="Q820" s="95">
        <v>0</v>
      </c>
      <c r="R820" s="95">
        <v>0</v>
      </c>
      <c r="S820" s="95">
        <v>0</v>
      </c>
      <c r="T820" s="95">
        <v>0</v>
      </c>
      <c r="U820" s="95">
        <v>0</v>
      </c>
      <c r="V820" s="95">
        <v>0</v>
      </c>
      <c r="W820" s="95">
        <v>0</v>
      </c>
      <c r="X820" s="95">
        <v>0</v>
      </c>
      <c r="Y820" s="95">
        <v>0</v>
      </c>
      <c r="Z820" s="96">
        <v>0</v>
      </c>
      <c r="AA820" s="27">
        <v>0</v>
      </c>
      <c r="AB820" s="27">
        <v>0</v>
      </c>
      <c r="AC820" s="27">
        <v>0</v>
      </c>
      <c r="AD820" s="27">
        <v>0</v>
      </c>
      <c r="AE820" s="27">
        <v>0</v>
      </c>
      <c r="AF820" s="27">
        <v>0</v>
      </c>
      <c r="AG820" s="27">
        <v>0</v>
      </c>
      <c r="AH820" s="27">
        <v>7.5467316846626609E-2</v>
      </c>
      <c r="AI820" s="100">
        <v>-0.25002500250025717</v>
      </c>
      <c r="AJ820" s="27">
        <v>-0.17455768565363056</v>
      </c>
      <c r="AK820" s="97">
        <v>435</v>
      </c>
      <c r="AL820" s="27">
        <v>-0.17455768565363056</v>
      </c>
      <c r="AM820" s="28">
        <v>435</v>
      </c>
      <c r="AN820" s="28" t="s">
        <v>12734</v>
      </c>
      <c r="AO820" s="69">
        <v>7.7314063767477226</v>
      </c>
      <c r="AP820" s="90">
        <v>-7.9059640624013534</v>
      </c>
      <c r="AQ820" s="108">
        <v>435</v>
      </c>
      <c r="AR820" s="27">
        <v>0</v>
      </c>
      <c r="AS820" s="43">
        <v>-10.548096411672402</v>
      </c>
      <c r="AT820" s="27"/>
      <c r="AU820" s="27">
        <v>0</v>
      </c>
      <c r="AV820" s="43">
        <v>0</v>
      </c>
      <c r="AW820" s="114">
        <v>0</v>
      </c>
      <c r="AX820" s="172">
        <v>837</v>
      </c>
      <c r="AY820" s="114">
        <v>0</v>
      </c>
      <c r="AZ820" s="165">
        <v>0</v>
      </c>
      <c r="BA820" s="165">
        <v>0</v>
      </c>
      <c r="BB820" s="27"/>
    </row>
    <row r="821" spans="1:54">
      <c r="A821" s="53" t="s">
        <v>2407</v>
      </c>
      <c r="B821" s="53" t="s">
        <v>5486</v>
      </c>
      <c r="C821" s="53" t="s">
        <v>5487</v>
      </c>
      <c r="D821" s="122" t="s">
        <v>1346</v>
      </c>
      <c r="E821" s="53" t="s">
        <v>2665</v>
      </c>
      <c r="F821" s="1" t="s">
        <v>2665</v>
      </c>
      <c r="G821" s="1" t="s">
        <v>1367</v>
      </c>
      <c r="H821" s="1">
        <v>539</v>
      </c>
      <c r="I821" s="1" t="s">
        <v>6917</v>
      </c>
      <c r="J821" s="1" t="e">
        <v>#VALUE!</v>
      </c>
      <c r="K821" s="1" t="s">
        <v>6220</v>
      </c>
      <c r="L821" s="176">
        <v>0</v>
      </c>
      <c r="M821" s="176">
        <v>0</v>
      </c>
      <c r="N821" s="68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0</v>
      </c>
      <c r="Y821" s="85">
        <v>0</v>
      </c>
      <c r="Z821" s="87">
        <v>0</v>
      </c>
      <c r="AA821" s="5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">
        <v>7.5467316846626609E-2</v>
      </c>
      <c r="AI821" s="88">
        <v>-0.25002500250025717</v>
      </c>
      <c r="AJ821" s="54">
        <v>-0.17455768565363056</v>
      </c>
      <c r="AK821" s="77">
        <v>435</v>
      </c>
      <c r="AL821" s="54">
        <v>-0.17455768565363056</v>
      </c>
      <c r="AM821" s="59">
        <v>435</v>
      </c>
      <c r="AN821" s="59" t="s">
        <v>12734</v>
      </c>
      <c r="AO821" s="56">
        <v>7.7314063767477226</v>
      </c>
      <c r="AP821" s="58">
        <v>-7.9059640624013534</v>
      </c>
      <c r="AQ821" s="110">
        <v>435</v>
      </c>
      <c r="AR821" s="54">
        <v>0</v>
      </c>
      <c r="AS821" s="60">
        <v>-10.548096411672402</v>
      </c>
      <c r="AT821" s="54"/>
      <c r="AU821" s="54">
        <v>0</v>
      </c>
      <c r="AV821" s="60">
        <v>0</v>
      </c>
      <c r="AW821" s="114">
        <v>0</v>
      </c>
      <c r="AX821" s="172">
        <v>837</v>
      </c>
      <c r="AY821" s="114">
        <v>0</v>
      </c>
      <c r="AZ821" s="165">
        <v>0</v>
      </c>
      <c r="BA821" s="165">
        <v>0</v>
      </c>
      <c r="BB821" s="54"/>
    </row>
    <row r="822" spans="1:54">
      <c r="A822" s="48" t="s">
        <v>2410</v>
      </c>
      <c r="B822" s="33" t="s">
        <v>5492</v>
      </c>
      <c r="C822" s="33" t="s">
        <v>5493</v>
      </c>
      <c r="D822" s="122" t="s">
        <v>1201</v>
      </c>
      <c r="E822" s="33" t="s">
        <v>2665</v>
      </c>
      <c r="F822" s="1" t="s">
        <v>2665</v>
      </c>
      <c r="G822" s="1" t="s">
        <v>1367</v>
      </c>
      <c r="H822" s="1">
        <v>10091</v>
      </c>
      <c r="I822" s="1" t="s">
        <v>7849</v>
      </c>
      <c r="J822" s="1" t="e">
        <v>#VALUE!</v>
      </c>
      <c r="K822" s="1" t="s">
        <v>6222</v>
      </c>
      <c r="L822" s="176">
        <v>0</v>
      </c>
      <c r="M822" s="176">
        <v>0</v>
      </c>
      <c r="N822" s="68">
        <v>0</v>
      </c>
      <c r="O822" s="86">
        <v>0</v>
      </c>
      <c r="P822" s="86">
        <v>0</v>
      </c>
      <c r="Q822" s="86">
        <v>0</v>
      </c>
      <c r="R822" s="86">
        <v>0</v>
      </c>
      <c r="S822" s="86">
        <v>0</v>
      </c>
      <c r="T822" s="86">
        <v>0</v>
      </c>
      <c r="U822" s="86">
        <v>0</v>
      </c>
      <c r="V822" s="86">
        <v>0</v>
      </c>
      <c r="W822" s="86">
        <v>0</v>
      </c>
      <c r="X822" s="86">
        <v>0</v>
      </c>
      <c r="Y822" s="86">
        <v>0</v>
      </c>
      <c r="Z822" s="49">
        <v>0</v>
      </c>
      <c r="AA822" s="7">
        <v>0</v>
      </c>
      <c r="AB822" s="7">
        <v>0</v>
      </c>
      <c r="AC822" s="7">
        <v>0</v>
      </c>
      <c r="AD822" s="7">
        <v>0</v>
      </c>
      <c r="AE822" s="7">
        <v>0</v>
      </c>
      <c r="AF822" s="7">
        <v>0</v>
      </c>
      <c r="AG822" s="7">
        <v>0</v>
      </c>
      <c r="AH822" s="7">
        <v>7.5467316846626609E-2</v>
      </c>
      <c r="AI822" s="89">
        <v>-0.25002500250025717</v>
      </c>
      <c r="AJ822" s="7">
        <v>-0.17455768565363056</v>
      </c>
      <c r="AK822" s="84">
        <v>435</v>
      </c>
      <c r="AL822" s="7">
        <v>-0.17455768565363056</v>
      </c>
      <c r="AM822" s="18">
        <v>435</v>
      </c>
      <c r="AN822" s="18" t="s">
        <v>12734</v>
      </c>
      <c r="AO822" s="49">
        <v>7.7314063767477226</v>
      </c>
      <c r="AP822" s="50">
        <v>-7.9059640624013534</v>
      </c>
      <c r="AQ822" s="109">
        <v>435</v>
      </c>
      <c r="AR822" s="15">
        <v>0</v>
      </c>
      <c r="AS822" s="46">
        <v>-10.548096411672402</v>
      </c>
      <c r="AT822" s="20"/>
      <c r="AU822" s="20">
        <v>0</v>
      </c>
      <c r="AV822" s="46">
        <v>0</v>
      </c>
      <c r="AW822" s="114">
        <v>0</v>
      </c>
      <c r="AX822" s="111">
        <v>837</v>
      </c>
      <c r="AY822" s="71">
        <v>0</v>
      </c>
      <c r="AZ822" s="167">
        <v>0</v>
      </c>
      <c r="BA822" s="167">
        <v>0</v>
      </c>
      <c r="BB822" s="57"/>
    </row>
    <row r="823" spans="1:54">
      <c r="A823" s="48" t="s">
        <v>2411</v>
      </c>
      <c r="B823" s="33" t="s">
        <v>5495</v>
      </c>
      <c r="C823" s="33" t="s">
        <v>5496</v>
      </c>
      <c r="D823" s="122" t="s">
        <v>1131</v>
      </c>
      <c r="E823" s="33" t="s">
        <v>2665</v>
      </c>
      <c r="F823" s="1" t="s">
        <v>2665</v>
      </c>
      <c r="G823" s="1" t="s">
        <v>1367</v>
      </c>
      <c r="H823" s="1">
        <v>11651</v>
      </c>
      <c r="I823" s="1" t="s">
        <v>6766</v>
      </c>
      <c r="J823" s="1" t="e">
        <v>#VALUE!</v>
      </c>
      <c r="K823" s="1" t="s">
        <v>6224</v>
      </c>
      <c r="L823" s="176">
        <v>0</v>
      </c>
      <c r="M823" s="176">
        <v>0</v>
      </c>
      <c r="N823" s="68">
        <v>0</v>
      </c>
      <c r="O823" s="86">
        <v>0</v>
      </c>
      <c r="P823" s="86">
        <v>0</v>
      </c>
      <c r="Q823" s="86">
        <v>0</v>
      </c>
      <c r="R823" s="86">
        <v>0</v>
      </c>
      <c r="S823" s="86">
        <v>0</v>
      </c>
      <c r="T823" s="86">
        <v>0</v>
      </c>
      <c r="U823" s="86">
        <v>0</v>
      </c>
      <c r="V823" s="86">
        <v>0</v>
      </c>
      <c r="W823" s="86">
        <v>0</v>
      </c>
      <c r="X823" s="86">
        <v>0</v>
      </c>
      <c r="Y823" s="86">
        <v>0</v>
      </c>
      <c r="Z823" s="49">
        <v>0</v>
      </c>
      <c r="AA823" s="7">
        <v>0</v>
      </c>
      <c r="AB823" s="7">
        <v>0</v>
      </c>
      <c r="AC823" s="7">
        <v>0</v>
      </c>
      <c r="AD823" s="7">
        <v>0</v>
      </c>
      <c r="AE823" s="7">
        <v>0</v>
      </c>
      <c r="AF823" s="7">
        <v>0</v>
      </c>
      <c r="AG823" s="7">
        <v>0</v>
      </c>
      <c r="AH823" s="7">
        <v>7.5467316846626609E-2</v>
      </c>
      <c r="AI823" s="89">
        <v>-0.25002500250025717</v>
      </c>
      <c r="AJ823" s="7">
        <v>-0.17455768565363056</v>
      </c>
      <c r="AK823" s="84">
        <v>435</v>
      </c>
      <c r="AL823" s="7">
        <v>-0.17455768565363056</v>
      </c>
      <c r="AM823" s="18">
        <v>435</v>
      </c>
      <c r="AN823" s="18" t="s">
        <v>12734</v>
      </c>
      <c r="AO823" s="49">
        <v>7.7314063767477226</v>
      </c>
      <c r="AP823" s="7">
        <v>-7.9059640624013534</v>
      </c>
      <c r="AQ823" s="84">
        <v>435</v>
      </c>
      <c r="AR823" s="15">
        <v>0</v>
      </c>
      <c r="AS823" s="46">
        <v>-10.548096411672402</v>
      </c>
      <c r="AT823" s="20"/>
      <c r="AU823" s="20">
        <v>0</v>
      </c>
      <c r="AV823" s="46">
        <v>0</v>
      </c>
      <c r="AW823" s="114">
        <v>0</v>
      </c>
      <c r="AX823" s="111">
        <v>837</v>
      </c>
      <c r="AY823" s="71">
        <v>0</v>
      </c>
      <c r="AZ823" s="167">
        <v>0</v>
      </c>
      <c r="BA823" s="167">
        <v>0</v>
      </c>
      <c r="BB823" s="57"/>
    </row>
    <row r="824" spans="1:54">
      <c r="A824" s="48" t="s">
        <v>2413</v>
      </c>
      <c r="B824" s="1" t="s">
        <v>4358</v>
      </c>
      <c r="C824" s="1" t="s">
        <v>3950</v>
      </c>
      <c r="D824" s="122" t="s">
        <v>888</v>
      </c>
      <c r="E824" s="1" t="s">
        <v>2665</v>
      </c>
      <c r="F824" s="1" t="s">
        <v>2665</v>
      </c>
      <c r="G824" s="1" t="s">
        <v>1367</v>
      </c>
      <c r="H824" s="1">
        <v>7896</v>
      </c>
      <c r="I824" s="1" t="s">
        <v>7858</v>
      </c>
      <c r="J824" s="1" t="e">
        <v>#VALUE!</v>
      </c>
      <c r="K824" s="1" t="s">
        <v>6226</v>
      </c>
      <c r="L824" s="176">
        <v>0</v>
      </c>
      <c r="M824" s="176">
        <v>0</v>
      </c>
      <c r="N824" s="68">
        <v>0</v>
      </c>
      <c r="O824" s="86">
        <v>0</v>
      </c>
      <c r="P824" s="86">
        <v>0</v>
      </c>
      <c r="Q824" s="86">
        <v>0</v>
      </c>
      <c r="R824" s="86">
        <v>0</v>
      </c>
      <c r="S824" s="86">
        <v>0</v>
      </c>
      <c r="T824" s="86">
        <v>0</v>
      </c>
      <c r="U824" s="86">
        <v>0</v>
      </c>
      <c r="V824" s="86">
        <v>0</v>
      </c>
      <c r="W824" s="86">
        <v>0</v>
      </c>
      <c r="X824" s="86">
        <v>0</v>
      </c>
      <c r="Y824" s="86">
        <v>0</v>
      </c>
      <c r="Z824" s="49">
        <v>0</v>
      </c>
      <c r="AA824" s="7">
        <v>0</v>
      </c>
      <c r="AB824" s="7">
        <v>0</v>
      </c>
      <c r="AC824" s="7">
        <v>0</v>
      </c>
      <c r="AD824" s="7">
        <v>0</v>
      </c>
      <c r="AE824" s="7">
        <v>0</v>
      </c>
      <c r="AF824" s="7">
        <v>0</v>
      </c>
      <c r="AG824" s="7">
        <v>0</v>
      </c>
      <c r="AH824" s="7">
        <v>7.5467316846626609E-2</v>
      </c>
      <c r="AI824" s="89">
        <v>-0.25002500250025717</v>
      </c>
      <c r="AJ824" s="7">
        <v>-0.17455768565363056</v>
      </c>
      <c r="AK824" s="84">
        <v>435</v>
      </c>
      <c r="AL824" s="7">
        <v>-0.17455768565363056</v>
      </c>
      <c r="AM824" s="18">
        <v>435</v>
      </c>
      <c r="AN824" s="18" t="s">
        <v>12734</v>
      </c>
      <c r="AO824" s="49">
        <v>7.7314063767477226</v>
      </c>
      <c r="AP824" s="7">
        <v>-7.9059640624013534</v>
      </c>
      <c r="AQ824" s="84">
        <v>435</v>
      </c>
      <c r="AR824" s="15">
        <v>0</v>
      </c>
      <c r="AS824" s="46">
        <v>-10.548096411672402</v>
      </c>
      <c r="AT824" s="20"/>
      <c r="AU824" s="20">
        <v>0</v>
      </c>
      <c r="AV824" s="46">
        <v>0</v>
      </c>
      <c r="AW824" s="114">
        <v>0</v>
      </c>
      <c r="AX824" s="111">
        <v>837</v>
      </c>
      <c r="AY824" s="71">
        <v>0</v>
      </c>
      <c r="AZ824" s="167">
        <v>0</v>
      </c>
      <c r="BA824" s="167">
        <v>0</v>
      </c>
      <c r="BB824" s="57"/>
    </row>
    <row r="825" spans="1:54">
      <c r="A825" s="48" t="s">
        <v>2421</v>
      </c>
      <c r="B825" s="33" t="s">
        <v>5499</v>
      </c>
      <c r="C825" s="33" t="s">
        <v>4017</v>
      </c>
      <c r="D825" s="122" t="s">
        <v>1270</v>
      </c>
      <c r="E825" s="33" t="s">
        <v>2665</v>
      </c>
      <c r="F825" s="1" t="s">
        <v>2665</v>
      </c>
      <c r="G825" s="1" t="s">
        <v>1367</v>
      </c>
      <c r="H825" s="1">
        <v>4620</v>
      </c>
      <c r="I825" s="1" t="s">
        <v>7532</v>
      </c>
      <c r="J825" s="1" t="e">
        <v>#VALUE!</v>
      </c>
      <c r="K825" s="1" t="s">
        <v>3826</v>
      </c>
      <c r="L825" s="176">
        <v>0</v>
      </c>
      <c r="M825" s="176">
        <v>0</v>
      </c>
      <c r="N825" s="68">
        <v>0</v>
      </c>
      <c r="O825" s="86">
        <v>0</v>
      </c>
      <c r="P825" s="86">
        <v>0</v>
      </c>
      <c r="Q825" s="86">
        <v>0</v>
      </c>
      <c r="R825" s="86">
        <v>0</v>
      </c>
      <c r="S825" s="86">
        <v>0</v>
      </c>
      <c r="T825" s="86">
        <v>0</v>
      </c>
      <c r="U825" s="86">
        <v>0</v>
      </c>
      <c r="V825" s="86">
        <v>0</v>
      </c>
      <c r="W825" s="86">
        <v>0</v>
      </c>
      <c r="X825" s="86">
        <v>0</v>
      </c>
      <c r="Y825" s="86">
        <v>0</v>
      </c>
      <c r="Z825" s="49">
        <v>0</v>
      </c>
      <c r="AA825" s="7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7">
        <v>7.5467316846626609E-2</v>
      </c>
      <c r="AI825" s="89">
        <v>-0.25002500250025717</v>
      </c>
      <c r="AJ825" s="29">
        <v>-0.17455768565363056</v>
      </c>
      <c r="AK825" s="101">
        <v>435</v>
      </c>
      <c r="AL825" s="29">
        <v>-0.17455768565363056</v>
      </c>
      <c r="AM825" s="30">
        <v>435</v>
      </c>
      <c r="AN825" s="30" t="s">
        <v>12734</v>
      </c>
      <c r="AO825" s="69">
        <v>7.7314063767477226</v>
      </c>
      <c r="AP825" s="29">
        <v>-7.9059640624013534</v>
      </c>
      <c r="AQ825" s="101">
        <v>435</v>
      </c>
      <c r="AR825" s="29">
        <v>0</v>
      </c>
      <c r="AS825" s="47">
        <v>-10.548096411672402</v>
      </c>
      <c r="AT825" s="29"/>
      <c r="AU825" s="29">
        <v>0</v>
      </c>
      <c r="AV825" s="47">
        <v>0</v>
      </c>
      <c r="AW825" s="114">
        <v>0</v>
      </c>
      <c r="AX825" s="111">
        <v>837</v>
      </c>
      <c r="AY825" s="71">
        <v>0</v>
      </c>
      <c r="AZ825" s="167">
        <v>0</v>
      </c>
      <c r="BA825" s="167">
        <v>0</v>
      </c>
      <c r="BB825" s="57"/>
    </row>
    <row r="826" spans="1:54">
      <c r="A826" s="26" t="s">
        <v>2422</v>
      </c>
      <c r="B826" s="33" t="s">
        <v>5091</v>
      </c>
      <c r="C826" s="33" t="s">
        <v>5092</v>
      </c>
      <c r="D826" s="122" t="s">
        <v>1227</v>
      </c>
      <c r="E826" s="33" t="s">
        <v>2665</v>
      </c>
      <c r="F826" s="1" t="s">
        <v>2665</v>
      </c>
      <c r="G826" s="1" t="s">
        <v>1367</v>
      </c>
      <c r="H826" s="26">
        <v>5032</v>
      </c>
      <c r="I826" s="26" t="s">
        <v>7853</v>
      </c>
      <c r="J826" s="26" t="e">
        <v>#VALUE!</v>
      </c>
      <c r="K826" s="26" t="s">
        <v>3827</v>
      </c>
      <c r="L826" s="177">
        <v>0</v>
      </c>
      <c r="M826" s="177">
        <v>0</v>
      </c>
      <c r="N826" s="68">
        <v>0</v>
      </c>
      <c r="O826" s="85">
        <v>0</v>
      </c>
      <c r="P826" s="85">
        <v>0</v>
      </c>
      <c r="Q826" s="95">
        <v>0</v>
      </c>
      <c r="R826" s="95">
        <v>0</v>
      </c>
      <c r="S826" s="95">
        <v>0</v>
      </c>
      <c r="T826" s="95">
        <v>0</v>
      </c>
      <c r="U826" s="95">
        <v>0</v>
      </c>
      <c r="V826" s="95">
        <v>0</v>
      </c>
      <c r="W826" s="95">
        <v>0</v>
      </c>
      <c r="X826" s="95">
        <v>0</v>
      </c>
      <c r="Y826" s="95">
        <v>0</v>
      </c>
      <c r="Z826" s="96">
        <v>0</v>
      </c>
      <c r="AA826" s="27">
        <v>0</v>
      </c>
      <c r="AB826" s="27">
        <v>0</v>
      </c>
      <c r="AC826" s="27">
        <v>0</v>
      </c>
      <c r="AD826" s="27">
        <v>0</v>
      </c>
      <c r="AE826" s="27">
        <v>0</v>
      </c>
      <c r="AF826" s="27">
        <v>0</v>
      </c>
      <c r="AG826" s="27">
        <v>0</v>
      </c>
      <c r="AH826" s="27">
        <v>7.5467316846626609E-2</v>
      </c>
      <c r="AI826" s="100">
        <v>-0.25002500250025717</v>
      </c>
      <c r="AJ826" s="27">
        <v>-0.17455768565363056</v>
      </c>
      <c r="AK826" s="97">
        <v>435</v>
      </c>
      <c r="AL826" s="27">
        <v>-0.17455768565363056</v>
      </c>
      <c r="AM826" s="28">
        <v>435</v>
      </c>
      <c r="AN826" s="28" t="s">
        <v>12734</v>
      </c>
      <c r="AO826" s="69">
        <v>7.7314063767477226</v>
      </c>
      <c r="AP826" s="29">
        <v>-7.9059640624013534</v>
      </c>
      <c r="AQ826" s="101">
        <v>435</v>
      </c>
      <c r="AR826" s="27">
        <v>0</v>
      </c>
      <c r="AS826" s="43">
        <v>-10.548096411672402</v>
      </c>
      <c r="AT826" s="27"/>
      <c r="AU826" s="27">
        <v>0</v>
      </c>
      <c r="AV826" s="43">
        <v>0</v>
      </c>
      <c r="AW826" s="114">
        <v>0</v>
      </c>
      <c r="AX826" s="172">
        <v>837</v>
      </c>
      <c r="AY826" s="114">
        <v>0</v>
      </c>
      <c r="AZ826" s="165">
        <v>0</v>
      </c>
      <c r="BA826" s="165">
        <v>0</v>
      </c>
      <c r="BB826" s="27"/>
    </row>
    <row r="827" spans="1:54">
      <c r="A827" s="135" t="s">
        <v>2425</v>
      </c>
      <c r="B827" s="33" t="s">
        <v>4700</v>
      </c>
      <c r="C827" s="33" t="s">
        <v>4036</v>
      </c>
      <c r="D827" s="122" t="s">
        <v>972</v>
      </c>
      <c r="E827" s="33" t="s">
        <v>2665</v>
      </c>
      <c r="F827" s="115" t="s">
        <v>2665</v>
      </c>
      <c r="G827" s="1" t="s">
        <v>1367</v>
      </c>
      <c r="H827" s="115">
        <v>9910</v>
      </c>
      <c r="I827" s="115" t="s">
        <v>6524</v>
      </c>
      <c r="J827" s="115" t="e">
        <v>#VALUE!</v>
      </c>
      <c r="K827" s="115" t="s">
        <v>6232</v>
      </c>
      <c r="L827" s="178">
        <v>0</v>
      </c>
      <c r="M827" s="178">
        <v>0</v>
      </c>
      <c r="N827" s="116">
        <v>0</v>
      </c>
      <c r="O827" s="144">
        <v>0</v>
      </c>
      <c r="P827" s="144">
        <v>0</v>
      </c>
      <c r="Q827" s="144">
        <v>0</v>
      </c>
      <c r="R827" s="144">
        <v>0</v>
      </c>
      <c r="S827" s="144">
        <v>0</v>
      </c>
      <c r="T827" s="144">
        <v>0</v>
      </c>
      <c r="U827" s="144">
        <v>0</v>
      </c>
      <c r="V827" s="144">
        <v>0</v>
      </c>
      <c r="W827" s="144">
        <v>0</v>
      </c>
      <c r="X827" s="144">
        <v>0</v>
      </c>
      <c r="Y827" s="144">
        <v>0</v>
      </c>
      <c r="Z827" s="143">
        <v>0</v>
      </c>
      <c r="AA827" s="140">
        <v>0</v>
      </c>
      <c r="AB827" s="140">
        <v>0</v>
      </c>
      <c r="AC827" s="140">
        <v>0</v>
      </c>
      <c r="AD827" s="140">
        <v>0</v>
      </c>
      <c r="AE827" s="140">
        <v>0</v>
      </c>
      <c r="AF827" s="140">
        <v>0</v>
      </c>
      <c r="AG827" s="140">
        <v>0</v>
      </c>
      <c r="AH827" s="140">
        <v>7.5467316846626609E-2</v>
      </c>
      <c r="AI827" s="145">
        <v>-0.25002500250025717</v>
      </c>
      <c r="AJ827" s="140">
        <v>-0.17455768565363056</v>
      </c>
      <c r="AK827" s="139">
        <v>435</v>
      </c>
      <c r="AL827" s="140">
        <v>-0.17455768565363056</v>
      </c>
      <c r="AM827" s="142">
        <v>435</v>
      </c>
      <c r="AN827" s="142" t="s">
        <v>12734</v>
      </c>
      <c r="AO827" s="70">
        <v>7.7314063767477226</v>
      </c>
      <c r="AP827" s="148">
        <v>-7.9059640624013534</v>
      </c>
      <c r="AQ827" s="160">
        <v>435</v>
      </c>
      <c r="AR827" s="140">
        <v>0</v>
      </c>
      <c r="AS827" s="146">
        <v>-10.548096411672402</v>
      </c>
      <c r="AT827" s="140"/>
      <c r="AU827" s="140">
        <v>0</v>
      </c>
      <c r="AV827" s="146">
        <v>0</v>
      </c>
      <c r="AW827" s="121">
        <v>0</v>
      </c>
      <c r="AX827" s="160">
        <v>837</v>
      </c>
      <c r="AY827" s="148">
        <v>0</v>
      </c>
      <c r="AZ827" s="168">
        <v>0</v>
      </c>
      <c r="BA827" s="168">
        <v>0</v>
      </c>
      <c r="BB827" s="140"/>
    </row>
    <row r="828" spans="1:54">
      <c r="A828" s="26" t="s">
        <v>2427</v>
      </c>
      <c r="B828" s="33" t="s">
        <v>5500</v>
      </c>
      <c r="C828" s="33" t="s">
        <v>4011</v>
      </c>
      <c r="D828" s="122" t="s">
        <v>1264</v>
      </c>
      <c r="E828" s="33" t="s">
        <v>2665</v>
      </c>
      <c r="F828" s="1" t="s">
        <v>2665</v>
      </c>
      <c r="G828" s="1" t="s">
        <v>1367</v>
      </c>
      <c r="H828" s="1">
        <v>1918</v>
      </c>
      <c r="I828" s="1" t="s">
        <v>6776</v>
      </c>
      <c r="J828" s="1" t="e">
        <v>#VALUE!</v>
      </c>
      <c r="K828" s="1" t="s">
        <v>3829</v>
      </c>
      <c r="L828" s="176">
        <v>0</v>
      </c>
      <c r="M828" s="176">
        <v>0</v>
      </c>
      <c r="N828" s="68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0</v>
      </c>
      <c r="Y828" s="85">
        <v>0</v>
      </c>
      <c r="Z828" s="87">
        <v>0</v>
      </c>
      <c r="AA828" s="5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5">
        <v>7.5467316846626609E-2</v>
      </c>
      <c r="AI828" s="88">
        <v>-0.25002500250025717</v>
      </c>
      <c r="AJ828" s="27">
        <v>-0.17455768565363056</v>
      </c>
      <c r="AK828" s="97">
        <v>435</v>
      </c>
      <c r="AL828" s="27">
        <v>-0.17455768565363056</v>
      </c>
      <c r="AM828" s="28">
        <v>435</v>
      </c>
      <c r="AN828" s="28" t="s">
        <v>12734</v>
      </c>
      <c r="AO828" s="69">
        <v>7.7314063767477226</v>
      </c>
      <c r="AP828" s="29">
        <v>-7.9059640624013534</v>
      </c>
      <c r="AQ828" s="101">
        <v>435</v>
      </c>
      <c r="AR828" s="27">
        <v>0</v>
      </c>
      <c r="AS828" s="43">
        <v>-10.548096411672402</v>
      </c>
      <c r="AT828" s="27"/>
      <c r="AU828" s="27">
        <v>0</v>
      </c>
      <c r="AV828" s="43">
        <v>0</v>
      </c>
      <c r="AW828" s="114">
        <v>0</v>
      </c>
      <c r="AX828" s="172">
        <v>837</v>
      </c>
      <c r="AY828" s="114">
        <v>0</v>
      </c>
      <c r="AZ828" s="165">
        <v>0</v>
      </c>
      <c r="BA828" s="165">
        <v>0</v>
      </c>
      <c r="BB828" s="54"/>
    </row>
    <row r="829" spans="1:54">
      <c r="A829" s="48" t="s">
        <v>2646</v>
      </c>
      <c r="B829" s="33" t="s">
        <v>4747</v>
      </c>
      <c r="C829" s="33" t="s">
        <v>3929</v>
      </c>
      <c r="D829" s="122" t="s">
        <v>919</v>
      </c>
      <c r="E829" s="33" t="s">
        <v>2665</v>
      </c>
      <c r="F829" s="1" t="s">
        <v>2665</v>
      </c>
      <c r="G829" s="1" t="s">
        <v>1367</v>
      </c>
      <c r="H829" s="1">
        <v>7038</v>
      </c>
      <c r="I829" s="1" t="s">
        <v>8124</v>
      </c>
      <c r="J829" s="1" t="e">
        <v>#VALUE!</v>
      </c>
      <c r="K829" s="1" t="s">
        <v>3838</v>
      </c>
      <c r="L829" s="176">
        <v>0</v>
      </c>
      <c r="M829" s="176">
        <v>0</v>
      </c>
      <c r="N829" s="68">
        <v>0</v>
      </c>
      <c r="O829" s="86">
        <v>0</v>
      </c>
      <c r="P829" s="86">
        <v>0</v>
      </c>
      <c r="Q829" s="86">
        <v>0</v>
      </c>
      <c r="R829" s="86">
        <v>0</v>
      </c>
      <c r="S829" s="86">
        <v>0</v>
      </c>
      <c r="T829" s="86">
        <v>0</v>
      </c>
      <c r="U829" s="86">
        <v>0</v>
      </c>
      <c r="V829" s="86">
        <v>0</v>
      </c>
      <c r="W829" s="86">
        <v>0</v>
      </c>
      <c r="X829" s="86">
        <v>0</v>
      </c>
      <c r="Y829" s="86">
        <v>0</v>
      </c>
      <c r="Z829" s="49">
        <v>0</v>
      </c>
      <c r="AA829" s="7">
        <v>0</v>
      </c>
      <c r="AB829" s="7">
        <v>0</v>
      </c>
      <c r="AC829" s="7">
        <v>0</v>
      </c>
      <c r="AD829" s="7">
        <v>0</v>
      </c>
      <c r="AE829" s="7">
        <v>0</v>
      </c>
      <c r="AF829" s="7">
        <v>0</v>
      </c>
      <c r="AG829" s="7">
        <v>0</v>
      </c>
      <c r="AH829" s="7">
        <v>7.5467316846626609E-2</v>
      </c>
      <c r="AI829" s="89">
        <v>-0.25002500250025717</v>
      </c>
      <c r="AJ829" s="7">
        <v>-0.17455768565363056</v>
      </c>
      <c r="AK829" s="84">
        <v>435</v>
      </c>
      <c r="AL829" s="7">
        <v>-0.17455768565363056</v>
      </c>
      <c r="AM829" s="18">
        <v>435</v>
      </c>
      <c r="AN829" s="18" t="s">
        <v>12734</v>
      </c>
      <c r="AO829" s="49">
        <v>7.7314063767477226</v>
      </c>
      <c r="AP829" s="50">
        <v>-7.9059640624013534</v>
      </c>
      <c r="AQ829" s="109">
        <v>435</v>
      </c>
      <c r="AR829" s="15">
        <v>0</v>
      </c>
      <c r="AS829" s="46">
        <v>-10.548096411672402</v>
      </c>
      <c r="AT829" s="20"/>
      <c r="AU829" s="20">
        <v>0</v>
      </c>
      <c r="AV829" s="46">
        <v>0</v>
      </c>
      <c r="AW829" s="114">
        <v>0</v>
      </c>
      <c r="AX829" s="111">
        <v>837</v>
      </c>
      <c r="AY829" s="71">
        <v>0</v>
      </c>
      <c r="AZ829" s="167">
        <v>0</v>
      </c>
      <c r="BA829" s="167">
        <v>0</v>
      </c>
      <c r="BB829" s="57"/>
    </row>
    <row r="830" spans="1:54">
      <c r="A830" s="26" t="s">
        <v>2448</v>
      </c>
      <c r="B830" s="33" t="s">
        <v>4879</v>
      </c>
      <c r="C830" s="33" t="s">
        <v>3931</v>
      </c>
      <c r="D830" s="122" t="s">
        <v>1088</v>
      </c>
      <c r="E830" s="33" t="s">
        <v>2665</v>
      </c>
      <c r="F830" s="1" t="s">
        <v>2665</v>
      </c>
      <c r="G830" s="1" t="s">
        <v>1367</v>
      </c>
      <c r="H830" s="26">
        <v>3217</v>
      </c>
      <c r="I830" s="26" t="s">
        <v>7764</v>
      </c>
      <c r="J830" s="26" t="e">
        <v>#VALUE!</v>
      </c>
      <c r="K830" s="26" t="s">
        <v>6243</v>
      </c>
      <c r="L830" s="177">
        <v>0</v>
      </c>
      <c r="M830" s="177">
        <v>0</v>
      </c>
      <c r="N830" s="68">
        <v>0</v>
      </c>
      <c r="O830" s="85">
        <v>0</v>
      </c>
      <c r="P830" s="85">
        <v>0</v>
      </c>
      <c r="Q830" s="95">
        <v>0</v>
      </c>
      <c r="R830" s="95">
        <v>0</v>
      </c>
      <c r="S830" s="95">
        <v>0</v>
      </c>
      <c r="T830" s="95">
        <v>0</v>
      </c>
      <c r="U830" s="95">
        <v>0</v>
      </c>
      <c r="V830" s="95">
        <v>0</v>
      </c>
      <c r="W830" s="95">
        <v>0</v>
      </c>
      <c r="X830" s="95">
        <v>0</v>
      </c>
      <c r="Y830" s="95">
        <v>0</v>
      </c>
      <c r="Z830" s="96">
        <v>0</v>
      </c>
      <c r="AA830" s="27">
        <v>0</v>
      </c>
      <c r="AB830" s="27">
        <v>0</v>
      </c>
      <c r="AC830" s="27">
        <v>0</v>
      </c>
      <c r="AD830" s="27">
        <v>0</v>
      </c>
      <c r="AE830" s="27">
        <v>0</v>
      </c>
      <c r="AF830" s="27">
        <v>0</v>
      </c>
      <c r="AG830" s="27">
        <v>0</v>
      </c>
      <c r="AH830" s="27">
        <v>7.5467316846626609E-2</v>
      </c>
      <c r="AI830" s="100">
        <v>-0.25002500250025717</v>
      </c>
      <c r="AJ830" s="27">
        <v>-0.17455768565363056</v>
      </c>
      <c r="AK830" s="97">
        <v>435</v>
      </c>
      <c r="AL830" s="27">
        <v>-0.17455768565363056</v>
      </c>
      <c r="AM830" s="28">
        <v>435</v>
      </c>
      <c r="AN830" s="28" t="s">
        <v>12734</v>
      </c>
      <c r="AO830" s="69">
        <v>7.7314063767477226</v>
      </c>
      <c r="AP830" s="29">
        <v>-7.9059640624013534</v>
      </c>
      <c r="AQ830" s="101">
        <v>435</v>
      </c>
      <c r="AR830" s="27">
        <v>0</v>
      </c>
      <c r="AS830" s="43">
        <v>-10.548096411672402</v>
      </c>
      <c r="AT830" s="27"/>
      <c r="AU830" s="27">
        <v>0</v>
      </c>
      <c r="AV830" s="43">
        <v>0</v>
      </c>
      <c r="AW830" s="114">
        <v>0</v>
      </c>
      <c r="AX830" s="172">
        <v>837</v>
      </c>
      <c r="AY830" s="114">
        <v>0</v>
      </c>
      <c r="AZ830" s="165">
        <v>0</v>
      </c>
      <c r="BA830" s="165">
        <v>0</v>
      </c>
      <c r="BB830" s="27"/>
    </row>
    <row r="831" spans="1:54">
      <c r="A831" s="26" t="s">
        <v>2454</v>
      </c>
      <c r="B831" s="33" t="s">
        <v>5507</v>
      </c>
      <c r="C831" s="33" t="s">
        <v>4572</v>
      </c>
      <c r="D831" s="122" t="s">
        <v>1351</v>
      </c>
      <c r="E831" s="33" t="s">
        <v>2665</v>
      </c>
      <c r="F831" s="1" t="s">
        <v>2665</v>
      </c>
      <c r="G831" s="1" t="s">
        <v>1367</v>
      </c>
      <c r="H831" s="1">
        <v>5099</v>
      </c>
      <c r="I831" s="1" t="s">
        <v>7277</v>
      </c>
      <c r="J831" s="1" t="e">
        <v>#VALUE!</v>
      </c>
      <c r="K831" s="1" t="s">
        <v>6245</v>
      </c>
      <c r="L831" s="176">
        <v>0</v>
      </c>
      <c r="M831" s="176">
        <v>0</v>
      </c>
      <c r="N831" s="68">
        <v>0</v>
      </c>
      <c r="O831" s="85">
        <v>0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0</v>
      </c>
      <c r="V831" s="85">
        <v>0</v>
      </c>
      <c r="W831" s="85">
        <v>0</v>
      </c>
      <c r="X831" s="85">
        <v>0</v>
      </c>
      <c r="Y831" s="85">
        <v>0</v>
      </c>
      <c r="Z831" s="87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7.5467316846626609E-2</v>
      </c>
      <c r="AI831" s="88">
        <v>-0.25002500250025717</v>
      </c>
      <c r="AJ831" s="5">
        <v>-0.17455768565363056</v>
      </c>
      <c r="AK831" s="68">
        <v>435</v>
      </c>
      <c r="AL831" s="5">
        <v>-0.17455768565363056</v>
      </c>
      <c r="AM831" s="17">
        <v>435</v>
      </c>
      <c r="AN831" s="17" t="s">
        <v>12734</v>
      </c>
      <c r="AO831" s="49">
        <v>7.7314063767477226</v>
      </c>
      <c r="AP831" s="50">
        <v>-7.9059640624013534</v>
      </c>
      <c r="AQ831" s="109">
        <v>435</v>
      </c>
      <c r="AR831" s="14">
        <v>0</v>
      </c>
      <c r="AS831" s="42">
        <v>-10.548096411672402</v>
      </c>
      <c r="AT831" s="19"/>
      <c r="AU831" s="19">
        <v>0</v>
      </c>
      <c r="AV831" s="42">
        <v>0</v>
      </c>
      <c r="AW831" s="114">
        <v>0</v>
      </c>
      <c r="AX831" s="172">
        <v>837</v>
      </c>
      <c r="AY831" s="114">
        <v>0</v>
      </c>
      <c r="AZ831" s="165">
        <v>0</v>
      </c>
      <c r="BA831" s="165">
        <v>0</v>
      </c>
      <c r="BB831" s="54"/>
    </row>
    <row r="832" spans="1:54">
      <c r="A832" s="48" t="s">
        <v>2456</v>
      </c>
      <c r="B832" s="1" t="s">
        <v>5508</v>
      </c>
      <c r="C832" s="1" t="s">
        <v>3946</v>
      </c>
      <c r="D832" s="122" t="s">
        <v>1067</v>
      </c>
      <c r="E832" s="1" t="s">
        <v>1378</v>
      </c>
      <c r="F832" s="1" t="s">
        <v>3643</v>
      </c>
      <c r="G832" s="1" t="s">
        <v>1367</v>
      </c>
      <c r="H832" s="1">
        <v>2385</v>
      </c>
      <c r="I832" s="1" t="s">
        <v>6357</v>
      </c>
      <c r="J832" s="1" t="e">
        <v>#VALUE!</v>
      </c>
      <c r="K832" s="1" t="s">
        <v>3860</v>
      </c>
      <c r="L832" s="176">
        <v>0</v>
      </c>
      <c r="M832" s="176">
        <v>0</v>
      </c>
      <c r="N832" s="68">
        <v>0</v>
      </c>
      <c r="O832" s="86">
        <v>0</v>
      </c>
      <c r="P832" s="86">
        <v>0</v>
      </c>
      <c r="Q832" s="86">
        <v>0</v>
      </c>
      <c r="R832" s="86">
        <v>0</v>
      </c>
      <c r="S832" s="86">
        <v>0</v>
      </c>
      <c r="T832" s="86">
        <v>0</v>
      </c>
      <c r="U832" s="86">
        <v>0</v>
      </c>
      <c r="V832" s="86">
        <v>0</v>
      </c>
      <c r="W832" s="86">
        <v>0</v>
      </c>
      <c r="X832" s="86">
        <v>0</v>
      </c>
      <c r="Y832" s="86">
        <v>0</v>
      </c>
      <c r="Z832" s="49">
        <v>0</v>
      </c>
      <c r="AA832" s="7">
        <v>0</v>
      </c>
      <c r="AB832" s="7">
        <v>0</v>
      </c>
      <c r="AC832" s="7">
        <v>0</v>
      </c>
      <c r="AD832" s="7">
        <v>0</v>
      </c>
      <c r="AE832" s="7">
        <v>0</v>
      </c>
      <c r="AF832" s="7">
        <v>0</v>
      </c>
      <c r="AG832" s="7">
        <v>0</v>
      </c>
      <c r="AH832" s="7">
        <v>7.5467316846626609E-2</v>
      </c>
      <c r="AI832" s="89">
        <v>-0.25002500250025717</v>
      </c>
      <c r="AJ832" s="7">
        <v>-0.17455768565363056</v>
      </c>
      <c r="AK832" s="84">
        <v>435</v>
      </c>
      <c r="AL832" s="7">
        <v>-0.17455768565363056</v>
      </c>
      <c r="AM832" s="18">
        <v>435</v>
      </c>
      <c r="AN832" s="18" t="s">
        <v>12734</v>
      </c>
      <c r="AO832" s="49">
        <v>7.7314063767477226</v>
      </c>
      <c r="AP832" s="50">
        <v>-7.9059640624013534</v>
      </c>
      <c r="AQ832" s="109">
        <v>435</v>
      </c>
      <c r="AR832" s="15">
        <v>0</v>
      </c>
      <c r="AS832" s="46">
        <v>-10.548096411672402</v>
      </c>
      <c r="AT832" s="20"/>
      <c r="AU832" s="20">
        <v>0</v>
      </c>
      <c r="AV832" s="46">
        <v>0</v>
      </c>
      <c r="AW832" s="114">
        <v>0</v>
      </c>
      <c r="AX832" s="111">
        <v>837</v>
      </c>
      <c r="AY832" s="71">
        <v>0</v>
      </c>
      <c r="AZ832" s="167">
        <v>0</v>
      </c>
      <c r="BA832" s="167">
        <v>0</v>
      </c>
      <c r="BB832" s="57"/>
    </row>
    <row r="833" spans="1:54">
      <c r="A833" s="203" t="s">
        <v>2458</v>
      </c>
      <c r="B833" s="1" t="s">
        <v>5511</v>
      </c>
      <c r="C833" s="1" t="s">
        <v>4157</v>
      </c>
      <c r="D833" s="122" t="s">
        <v>1122</v>
      </c>
      <c r="E833" s="1" t="s">
        <v>2665</v>
      </c>
      <c r="F833" s="1" t="s">
        <v>2665</v>
      </c>
      <c r="G833" s="1" t="s">
        <v>1367</v>
      </c>
      <c r="H833" s="225">
        <v>801</v>
      </c>
      <c r="I833" s="225" t="s">
        <v>6816</v>
      </c>
      <c r="J833" s="261" t="e">
        <v>#VALUE!</v>
      </c>
      <c r="K833" s="261" t="s">
        <v>6249</v>
      </c>
      <c r="L833" s="177">
        <v>0</v>
      </c>
      <c r="M833" s="177">
        <v>0</v>
      </c>
      <c r="N833" s="230">
        <v>0</v>
      </c>
      <c r="O833" s="102">
        <v>0</v>
      </c>
      <c r="P833" s="102">
        <v>0</v>
      </c>
      <c r="Q833" s="257">
        <v>0</v>
      </c>
      <c r="R833" s="102">
        <v>0</v>
      </c>
      <c r="S833" s="102">
        <v>0</v>
      </c>
      <c r="T833" s="257">
        <v>0</v>
      </c>
      <c r="U833" s="257">
        <v>0</v>
      </c>
      <c r="V833" s="257">
        <v>0</v>
      </c>
      <c r="W833" s="257">
        <v>0</v>
      </c>
      <c r="X833" s="257">
        <v>0</v>
      </c>
      <c r="Y833" s="257">
        <v>0</v>
      </c>
      <c r="Z833" s="244">
        <v>0</v>
      </c>
      <c r="AA833" s="246">
        <v>0</v>
      </c>
      <c r="AB833" s="246">
        <v>0</v>
      </c>
      <c r="AC833" s="234">
        <v>0</v>
      </c>
      <c r="AD833" s="246">
        <v>0</v>
      </c>
      <c r="AE833" s="234">
        <v>0</v>
      </c>
      <c r="AF833" s="234">
        <v>0</v>
      </c>
      <c r="AG833" s="246">
        <v>0</v>
      </c>
      <c r="AH833" s="246">
        <v>7.5467316846626609E-2</v>
      </c>
      <c r="AI833" s="252">
        <v>-0.25002500250025717</v>
      </c>
      <c r="AJ833" s="258">
        <v>-0.17455768565363056</v>
      </c>
      <c r="AK833" s="238">
        <v>435</v>
      </c>
      <c r="AL833" s="239">
        <v>-0.17455768565363056</v>
      </c>
      <c r="AM833" s="272">
        <v>435</v>
      </c>
      <c r="AN833" s="242" t="s">
        <v>12734</v>
      </c>
      <c r="AO833" s="244">
        <v>7.7314063767477226</v>
      </c>
      <c r="AP833" s="246">
        <v>-7.9059640624013534</v>
      </c>
      <c r="AQ833" s="248">
        <v>435</v>
      </c>
      <c r="AR833" s="246">
        <v>0</v>
      </c>
      <c r="AS833" s="259">
        <v>-10.548096411672402</v>
      </c>
      <c r="AT833" s="246"/>
      <c r="AU833" s="246">
        <v>0</v>
      </c>
      <c r="AV833" s="250">
        <v>0</v>
      </c>
      <c r="AW833" s="289">
        <v>0</v>
      </c>
      <c r="AX833" s="108">
        <v>837</v>
      </c>
      <c r="AY833" s="235">
        <v>0</v>
      </c>
      <c r="AZ833" s="295">
        <v>0</v>
      </c>
      <c r="BA833" s="295">
        <v>0</v>
      </c>
      <c r="BB833" s="246"/>
    </row>
    <row r="834" spans="1:54">
      <c r="A834" s="53" t="s">
        <v>2864</v>
      </c>
      <c r="B834" s="33" t="s">
        <v>4926</v>
      </c>
      <c r="C834" s="33" t="s">
        <v>4927</v>
      </c>
      <c r="D834" s="122" t="s">
        <v>900</v>
      </c>
      <c r="E834" s="33" t="s">
        <v>2665</v>
      </c>
      <c r="F834" s="1" t="s">
        <v>2665</v>
      </c>
      <c r="G834" s="1" t="s">
        <v>1367</v>
      </c>
      <c r="H834" s="1">
        <v>11855</v>
      </c>
      <c r="I834" s="1" t="s">
        <v>7766</v>
      </c>
      <c r="J834" s="1" t="e">
        <v>#VALUE!</v>
      </c>
      <c r="K834" s="1" t="s">
        <v>3862</v>
      </c>
      <c r="L834" s="176">
        <v>0</v>
      </c>
      <c r="M834" s="176">
        <v>0</v>
      </c>
      <c r="N834" s="68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85">
        <v>0</v>
      </c>
      <c r="V834" s="85">
        <v>0</v>
      </c>
      <c r="W834" s="85">
        <v>0</v>
      </c>
      <c r="X834" s="85">
        <v>0</v>
      </c>
      <c r="Y834" s="85">
        <v>0</v>
      </c>
      <c r="Z834" s="87">
        <v>0</v>
      </c>
      <c r="AA834" s="5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">
        <v>7.5467316846626609E-2</v>
      </c>
      <c r="AI834" s="88">
        <v>-0.25002500250025717</v>
      </c>
      <c r="AJ834" s="54">
        <v>-0.17455768565363056</v>
      </c>
      <c r="AK834" s="77">
        <v>435</v>
      </c>
      <c r="AL834" s="54">
        <v>-0.17455768565363056</v>
      </c>
      <c r="AM834" s="59">
        <v>435</v>
      </c>
      <c r="AN834" s="59" t="s">
        <v>12734</v>
      </c>
      <c r="AO834" s="56">
        <v>7.7314063767477226</v>
      </c>
      <c r="AP834" s="57">
        <v>-7.9059640624013534</v>
      </c>
      <c r="AQ834" s="81">
        <v>435</v>
      </c>
      <c r="AR834" s="54">
        <v>0</v>
      </c>
      <c r="AS834" s="60">
        <v>-10.548096411672402</v>
      </c>
      <c r="AT834" s="54"/>
      <c r="AU834" s="54">
        <v>0</v>
      </c>
      <c r="AV834" s="60">
        <v>0</v>
      </c>
      <c r="AW834" s="114">
        <v>0</v>
      </c>
      <c r="AX834" s="172">
        <v>837</v>
      </c>
      <c r="AY834" s="114">
        <v>0</v>
      </c>
      <c r="AZ834" s="165">
        <v>0</v>
      </c>
      <c r="BA834" s="165">
        <v>0</v>
      </c>
      <c r="BB834" s="54"/>
    </row>
    <row r="835" spans="1:54">
      <c r="A835" s="26" t="s">
        <v>2461</v>
      </c>
      <c r="B835" s="26" t="s">
        <v>5513</v>
      </c>
      <c r="C835" s="26" t="s">
        <v>3931</v>
      </c>
      <c r="D835" s="122" t="s">
        <v>1134</v>
      </c>
      <c r="E835" s="26" t="s">
        <v>2665</v>
      </c>
      <c r="F835" s="1" t="s">
        <v>2665</v>
      </c>
      <c r="G835" s="1" t="s">
        <v>1367</v>
      </c>
      <c r="H835" s="1">
        <v>2063</v>
      </c>
      <c r="I835" s="1" t="s">
        <v>7460</v>
      </c>
      <c r="J835" s="1" t="e">
        <v>#VALUE!</v>
      </c>
      <c r="K835" s="1" t="s">
        <v>3863</v>
      </c>
      <c r="L835" s="176">
        <v>0</v>
      </c>
      <c r="M835" s="176">
        <v>0</v>
      </c>
      <c r="N835" s="68">
        <v>0</v>
      </c>
      <c r="O835" s="85">
        <v>0</v>
      </c>
      <c r="P835" s="85">
        <v>0</v>
      </c>
      <c r="Q835" s="85">
        <v>0</v>
      </c>
      <c r="R835" s="85">
        <v>0</v>
      </c>
      <c r="S835" s="85">
        <v>0</v>
      </c>
      <c r="T835" s="85">
        <v>0</v>
      </c>
      <c r="U835" s="85">
        <v>0</v>
      </c>
      <c r="V835" s="85">
        <v>0</v>
      </c>
      <c r="W835" s="85">
        <v>0</v>
      </c>
      <c r="X835" s="85">
        <v>0</v>
      </c>
      <c r="Y835" s="85">
        <v>0</v>
      </c>
      <c r="Z835" s="87">
        <v>0</v>
      </c>
      <c r="AA835" s="5">
        <v>0</v>
      </c>
      <c r="AB835" s="27">
        <v>0</v>
      </c>
      <c r="AC835" s="27">
        <v>0</v>
      </c>
      <c r="AD835" s="27">
        <v>0</v>
      </c>
      <c r="AE835" s="27">
        <v>0</v>
      </c>
      <c r="AF835" s="27">
        <v>0</v>
      </c>
      <c r="AG835" s="27">
        <v>0</v>
      </c>
      <c r="AH835" s="5">
        <v>7.5467316846626609E-2</v>
      </c>
      <c r="AI835" s="88">
        <v>-0.25002500250025717</v>
      </c>
      <c r="AJ835" s="27">
        <v>-0.17455768565363056</v>
      </c>
      <c r="AK835" s="97">
        <v>435</v>
      </c>
      <c r="AL835" s="27">
        <v>-0.17455768565363056</v>
      </c>
      <c r="AM835" s="28">
        <v>435</v>
      </c>
      <c r="AN835" s="28" t="s">
        <v>12734</v>
      </c>
      <c r="AO835" s="69">
        <v>7.7314063767477226</v>
      </c>
      <c r="AP835" s="90">
        <v>-7.9059640624013534</v>
      </c>
      <c r="AQ835" s="108">
        <v>435</v>
      </c>
      <c r="AR835" s="27">
        <v>0</v>
      </c>
      <c r="AS835" s="43">
        <v>-10.548096411672402</v>
      </c>
      <c r="AT835" s="27"/>
      <c r="AU835" s="27">
        <v>0</v>
      </c>
      <c r="AV835" s="43">
        <v>0</v>
      </c>
      <c r="AW835" s="114">
        <v>0</v>
      </c>
      <c r="AX835" s="172">
        <v>837</v>
      </c>
      <c r="AY835" s="114">
        <v>0</v>
      </c>
      <c r="AZ835" s="165">
        <v>0</v>
      </c>
      <c r="BA835" s="165">
        <v>0</v>
      </c>
      <c r="BB835" s="54"/>
    </row>
    <row r="836" spans="1:54">
      <c r="A836" s="203" t="s">
        <v>2465</v>
      </c>
      <c r="B836" s="1" t="s">
        <v>5514</v>
      </c>
      <c r="C836" s="1" t="s">
        <v>4382</v>
      </c>
      <c r="D836" s="122" t="s">
        <v>1243</v>
      </c>
      <c r="E836" s="1" t="s">
        <v>2665</v>
      </c>
      <c r="F836" s="1" t="s">
        <v>2665</v>
      </c>
      <c r="G836" s="1" t="s">
        <v>1367</v>
      </c>
      <c r="H836" s="225">
        <v>5180</v>
      </c>
      <c r="I836" s="225" t="s">
        <v>6838</v>
      </c>
      <c r="J836" s="261" t="e">
        <v>#VALUE!</v>
      </c>
      <c r="K836" s="261" t="s">
        <v>6252</v>
      </c>
      <c r="L836" s="177">
        <v>0</v>
      </c>
      <c r="M836" s="177">
        <v>0</v>
      </c>
      <c r="N836" s="230">
        <v>0</v>
      </c>
      <c r="O836" s="102">
        <v>0</v>
      </c>
      <c r="P836" s="102">
        <v>0</v>
      </c>
      <c r="Q836" s="257">
        <v>0</v>
      </c>
      <c r="R836" s="102">
        <v>0</v>
      </c>
      <c r="S836" s="102">
        <v>0</v>
      </c>
      <c r="T836" s="257">
        <v>0</v>
      </c>
      <c r="U836" s="257">
        <v>0</v>
      </c>
      <c r="V836" s="257">
        <v>0</v>
      </c>
      <c r="W836" s="257">
        <v>0</v>
      </c>
      <c r="X836" s="257">
        <v>0</v>
      </c>
      <c r="Y836" s="257">
        <v>0</v>
      </c>
      <c r="Z836" s="244">
        <v>0</v>
      </c>
      <c r="AA836" s="246">
        <v>0</v>
      </c>
      <c r="AB836" s="246">
        <v>0</v>
      </c>
      <c r="AC836" s="234">
        <v>0</v>
      </c>
      <c r="AD836" s="246">
        <v>0</v>
      </c>
      <c r="AE836" s="234">
        <v>0</v>
      </c>
      <c r="AF836" s="234">
        <v>0</v>
      </c>
      <c r="AG836" s="246">
        <v>0</v>
      </c>
      <c r="AH836" s="246">
        <v>7.5467316846626609E-2</v>
      </c>
      <c r="AI836" s="252">
        <v>-0.25002500250025717</v>
      </c>
      <c r="AJ836" s="258">
        <v>-0.17455768565363056</v>
      </c>
      <c r="AK836" s="238">
        <v>435</v>
      </c>
      <c r="AL836" s="239">
        <v>-0.17455768565363056</v>
      </c>
      <c r="AM836" s="272">
        <v>435</v>
      </c>
      <c r="AN836" s="242" t="s">
        <v>12734</v>
      </c>
      <c r="AO836" s="244">
        <v>7.7314063767477226</v>
      </c>
      <c r="AP836" s="247">
        <v>-7.9059640624013534</v>
      </c>
      <c r="AQ836" s="282">
        <v>435</v>
      </c>
      <c r="AR836" s="246">
        <v>0</v>
      </c>
      <c r="AS836" s="259">
        <v>-10.548096411672402</v>
      </c>
      <c r="AT836" s="246"/>
      <c r="AU836" s="246">
        <v>0</v>
      </c>
      <c r="AV836" s="250">
        <v>0</v>
      </c>
      <c r="AW836" s="289">
        <v>0</v>
      </c>
      <c r="AX836" s="108">
        <v>837</v>
      </c>
      <c r="AY836" s="235">
        <v>0</v>
      </c>
      <c r="AZ836" s="295">
        <v>0</v>
      </c>
      <c r="BA836" s="295">
        <v>0</v>
      </c>
      <c r="BB836" s="246"/>
    </row>
    <row r="837" spans="1:54">
      <c r="A837" s="26" t="s">
        <v>2474</v>
      </c>
      <c r="B837" s="33" t="s">
        <v>4906</v>
      </c>
      <c r="C837" s="33" t="s">
        <v>5276</v>
      </c>
      <c r="D837" s="122" t="s">
        <v>1107</v>
      </c>
      <c r="E837" s="33" t="s">
        <v>2665</v>
      </c>
      <c r="F837" s="1" t="s">
        <v>2665</v>
      </c>
      <c r="G837" s="1" t="s">
        <v>1367</v>
      </c>
      <c r="H837" s="1">
        <v>7570</v>
      </c>
      <c r="I837" s="1" t="s">
        <v>6463</v>
      </c>
      <c r="J837" s="1" t="e">
        <v>#VALUE!</v>
      </c>
      <c r="K837" s="1" t="s">
        <v>6256</v>
      </c>
      <c r="L837" s="176">
        <v>0</v>
      </c>
      <c r="M837" s="176">
        <v>0</v>
      </c>
      <c r="N837" s="68">
        <v>0</v>
      </c>
      <c r="O837" s="85">
        <v>0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0</v>
      </c>
      <c r="V837" s="85">
        <v>0</v>
      </c>
      <c r="W837" s="85">
        <v>0</v>
      </c>
      <c r="X837" s="85">
        <v>0</v>
      </c>
      <c r="Y837" s="85">
        <v>0</v>
      </c>
      <c r="Z837" s="87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7.5467316846626609E-2</v>
      </c>
      <c r="AI837" s="88">
        <v>-0.25002500250025717</v>
      </c>
      <c r="AJ837" s="5">
        <v>-0.17455768565363056</v>
      </c>
      <c r="AK837" s="68">
        <v>435</v>
      </c>
      <c r="AL837" s="5">
        <v>-0.17455768565363056</v>
      </c>
      <c r="AM837" s="17">
        <v>435</v>
      </c>
      <c r="AN837" s="17" t="s">
        <v>12734</v>
      </c>
      <c r="AO837" s="49">
        <v>7.7314063767477226</v>
      </c>
      <c r="AP837" s="7">
        <v>-7.9059640624013534</v>
      </c>
      <c r="AQ837" s="84">
        <v>435</v>
      </c>
      <c r="AR837" s="14">
        <v>0</v>
      </c>
      <c r="AS837" s="42">
        <v>-10.548096411672402</v>
      </c>
      <c r="AT837" s="19"/>
      <c r="AU837" s="19">
        <v>0</v>
      </c>
      <c r="AV837" s="42">
        <v>0</v>
      </c>
      <c r="AW837" s="114">
        <v>0</v>
      </c>
      <c r="AX837" s="172">
        <v>837</v>
      </c>
      <c r="AY837" s="114">
        <v>0</v>
      </c>
      <c r="AZ837" s="165">
        <v>0</v>
      </c>
      <c r="BA837" s="165">
        <v>0</v>
      </c>
      <c r="BB837" s="54"/>
    </row>
    <row r="838" spans="1:54">
      <c r="A838" s="48" t="s">
        <v>3876</v>
      </c>
      <c r="B838" s="33" t="s">
        <v>5520</v>
      </c>
      <c r="C838" s="33" t="s">
        <v>3971</v>
      </c>
      <c r="D838" s="122" t="s">
        <v>2866</v>
      </c>
      <c r="E838" s="33" t="s">
        <v>2665</v>
      </c>
      <c r="F838" s="1" t="s">
        <v>2665</v>
      </c>
      <c r="G838" s="1" t="s">
        <v>1367</v>
      </c>
      <c r="H838" s="1">
        <v>578</v>
      </c>
      <c r="I838" s="1" t="s">
        <v>7629</v>
      </c>
      <c r="J838" s="1" t="e">
        <v>#VALUE!</v>
      </c>
      <c r="K838" s="1" t="s">
        <v>6257</v>
      </c>
      <c r="L838" s="176">
        <v>0</v>
      </c>
      <c r="M838" s="176">
        <v>0</v>
      </c>
      <c r="N838" s="68">
        <v>0</v>
      </c>
      <c r="O838" s="86">
        <v>0</v>
      </c>
      <c r="P838" s="86">
        <v>0</v>
      </c>
      <c r="Q838" s="86">
        <v>0</v>
      </c>
      <c r="R838" s="86">
        <v>0</v>
      </c>
      <c r="S838" s="86">
        <v>0</v>
      </c>
      <c r="T838" s="86">
        <v>0</v>
      </c>
      <c r="U838" s="86">
        <v>0</v>
      </c>
      <c r="V838" s="86">
        <v>0</v>
      </c>
      <c r="W838" s="86">
        <v>0</v>
      </c>
      <c r="X838" s="86">
        <v>0</v>
      </c>
      <c r="Y838" s="86">
        <v>0</v>
      </c>
      <c r="Z838" s="49">
        <v>0</v>
      </c>
      <c r="AA838" s="7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0</v>
      </c>
      <c r="AH838" s="7">
        <v>7.5467316846626609E-2</v>
      </c>
      <c r="AI838" s="89">
        <v>-0.25002500250025717</v>
      </c>
      <c r="AJ838" s="29">
        <v>-0.17455768565363056</v>
      </c>
      <c r="AK838" s="101">
        <v>435</v>
      </c>
      <c r="AL838" s="29">
        <v>-0.17455768565363056</v>
      </c>
      <c r="AM838" s="30">
        <v>435</v>
      </c>
      <c r="AN838" s="30" t="s">
        <v>12734</v>
      </c>
      <c r="AO838" s="69">
        <v>7.7314063767477226</v>
      </c>
      <c r="AP838" s="90">
        <v>-7.9059640624013534</v>
      </c>
      <c r="AQ838" s="108">
        <v>435</v>
      </c>
      <c r="AR838" s="29">
        <v>0</v>
      </c>
      <c r="AS838" s="47">
        <v>-10.548096411672402</v>
      </c>
      <c r="AT838" s="29"/>
      <c r="AU838" s="29">
        <v>0</v>
      </c>
      <c r="AV838" s="47">
        <v>0</v>
      </c>
      <c r="AW838" s="114">
        <v>0</v>
      </c>
      <c r="AX838" s="111">
        <v>837</v>
      </c>
      <c r="AY838" s="71">
        <v>0</v>
      </c>
      <c r="AZ838" s="167">
        <v>0</v>
      </c>
      <c r="BA838" s="167">
        <v>0</v>
      </c>
      <c r="BB838" s="57"/>
    </row>
    <row r="839" spans="1:54">
      <c r="A839" s="48" t="s">
        <v>2476</v>
      </c>
      <c r="B839" s="33" t="s">
        <v>5123</v>
      </c>
      <c r="C839" s="33" t="s">
        <v>4389</v>
      </c>
      <c r="D839" s="122" t="s">
        <v>702</v>
      </c>
      <c r="E839" s="33" t="s">
        <v>2665</v>
      </c>
      <c r="F839" s="1" t="s">
        <v>2665</v>
      </c>
      <c r="G839" s="1" t="s">
        <v>1367</v>
      </c>
      <c r="H839" s="26">
        <v>3271</v>
      </c>
      <c r="I839" s="26" t="s">
        <v>7378</v>
      </c>
      <c r="J839" s="26" t="e">
        <v>#VALUE!</v>
      </c>
      <c r="K839" s="26" t="s">
        <v>3878</v>
      </c>
      <c r="L839" s="177">
        <v>0</v>
      </c>
      <c r="M839" s="177">
        <v>0</v>
      </c>
      <c r="N839" s="68">
        <v>0</v>
      </c>
      <c r="O839" s="86">
        <v>0</v>
      </c>
      <c r="P839" s="86">
        <v>0</v>
      </c>
      <c r="Q839" s="102">
        <v>0</v>
      </c>
      <c r="R839" s="102">
        <v>0</v>
      </c>
      <c r="S839" s="102">
        <v>0</v>
      </c>
      <c r="T839" s="102">
        <v>0</v>
      </c>
      <c r="U839" s="102">
        <v>0</v>
      </c>
      <c r="V839" s="102">
        <v>0</v>
      </c>
      <c r="W839" s="102">
        <v>0</v>
      </c>
      <c r="X839" s="102">
        <v>0</v>
      </c>
      <c r="Y839" s="102">
        <v>0</v>
      </c>
      <c r="Z839" s="6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0</v>
      </c>
      <c r="AH839" s="29">
        <v>7.5467316846626609E-2</v>
      </c>
      <c r="AI839" s="103">
        <v>-0.25002500250025717</v>
      </c>
      <c r="AJ839" s="29">
        <v>-0.17455768565363056</v>
      </c>
      <c r="AK839" s="101">
        <v>435</v>
      </c>
      <c r="AL839" s="29">
        <v>-0.17455768565363056</v>
      </c>
      <c r="AM839" s="30">
        <v>435</v>
      </c>
      <c r="AN839" s="30" t="s">
        <v>12734</v>
      </c>
      <c r="AO839" s="69">
        <v>7.7314063767477226</v>
      </c>
      <c r="AP839" s="29">
        <v>-7.9059640624013534</v>
      </c>
      <c r="AQ839" s="101">
        <v>435</v>
      </c>
      <c r="AR839" s="29">
        <v>0</v>
      </c>
      <c r="AS839" s="47">
        <v>-10.548096411672402</v>
      </c>
      <c r="AT839" s="29"/>
      <c r="AU839" s="29">
        <v>0</v>
      </c>
      <c r="AV839" s="47">
        <v>0</v>
      </c>
      <c r="AW839" s="114">
        <v>0</v>
      </c>
      <c r="AX839" s="111">
        <v>837</v>
      </c>
      <c r="AY839" s="71">
        <v>0</v>
      </c>
      <c r="AZ839" s="167">
        <v>0</v>
      </c>
      <c r="BA839" s="167">
        <v>0</v>
      </c>
      <c r="BB839" s="29"/>
    </row>
    <row r="840" spans="1:54">
      <c r="A840" s="186" t="s">
        <v>2477</v>
      </c>
      <c r="B840" s="1" t="s">
        <v>5521</v>
      </c>
      <c r="C840" s="1" t="s">
        <v>3973</v>
      </c>
      <c r="D840" s="122" t="s">
        <v>1083</v>
      </c>
      <c r="E840" s="1" t="s">
        <v>2665</v>
      </c>
      <c r="F840" s="1" t="s">
        <v>2665</v>
      </c>
      <c r="G840" s="1" t="s">
        <v>1367</v>
      </c>
      <c r="H840" s="225">
        <v>7513</v>
      </c>
      <c r="I840" s="225" t="s">
        <v>7377</v>
      </c>
      <c r="J840" s="261" t="e">
        <v>#VALUE!</v>
      </c>
      <c r="K840" s="261" t="s">
        <v>6258</v>
      </c>
      <c r="L840" s="177">
        <v>0</v>
      </c>
      <c r="M840" s="177">
        <v>0</v>
      </c>
      <c r="N840" s="230">
        <v>0</v>
      </c>
      <c r="O840" s="95">
        <v>0</v>
      </c>
      <c r="P840" s="95">
        <v>0</v>
      </c>
      <c r="Q840" s="231">
        <v>0</v>
      </c>
      <c r="R840" s="95">
        <v>0</v>
      </c>
      <c r="S840" s="95">
        <v>0</v>
      </c>
      <c r="T840" s="231">
        <v>0</v>
      </c>
      <c r="U840" s="231">
        <v>0</v>
      </c>
      <c r="V840" s="231">
        <v>0</v>
      </c>
      <c r="W840" s="231">
        <v>0</v>
      </c>
      <c r="X840" s="231">
        <v>0</v>
      </c>
      <c r="Y840" s="231">
        <v>0</v>
      </c>
      <c r="Z840" s="232">
        <v>0</v>
      </c>
      <c r="AA840" s="233">
        <v>0</v>
      </c>
      <c r="AB840" s="233">
        <v>0</v>
      </c>
      <c r="AC840" s="267">
        <v>0</v>
      </c>
      <c r="AD840" s="233">
        <v>0</v>
      </c>
      <c r="AE840" s="267">
        <v>0</v>
      </c>
      <c r="AF840" s="267">
        <v>0</v>
      </c>
      <c r="AG840" s="233">
        <v>0</v>
      </c>
      <c r="AH840" s="233">
        <v>7.5467316846626609E-2</v>
      </c>
      <c r="AI840" s="236">
        <v>-0.25002500250025717</v>
      </c>
      <c r="AJ840" s="237">
        <v>-0.17455768565363056</v>
      </c>
      <c r="AK840" s="268">
        <v>435</v>
      </c>
      <c r="AL840" s="269">
        <v>-0.17455768565363056</v>
      </c>
      <c r="AM840" s="270">
        <v>435</v>
      </c>
      <c r="AN840" s="277" t="s">
        <v>12734</v>
      </c>
      <c r="AO840" s="244">
        <v>7.7314063767477226</v>
      </c>
      <c r="AP840" s="246">
        <v>-7.9059640624013534</v>
      </c>
      <c r="AQ840" s="248">
        <v>435</v>
      </c>
      <c r="AR840" s="233">
        <v>0</v>
      </c>
      <c r="AS840" s="249">
        <v>-10.548096411672402</v>
      </c>
      <c r="AT840" s="233"/>
      <c r="AU840" s="233">
        <v>0</v>
      </c>
      <c r="AV840" s="283">
        <v>0</v>
      </c>
      <c r="AW840" s="289">
        <v>0</v>
      </c>
      <c r="AX840" s="291">
        <v>837</v>
      </c>
      <c r="AY840" s="292">
        <v>0</v>
      </c>
      <c r="AZ840" s="293">
        <v>0</v>
      </c>
      <c r="BA840" s="293">
        <v>0</v>
      </c>
      <c r="BB840" s="233"/>
    </row>
    <row r="841" spans="1:54">
      <c r="A841" s="26" t="s">
        <v>2480</v>
      </c>
      <c r="B841" s="1" t="s">
        <v>5522</v>
      </c>
      <c r="C841" s="1" t="s">
        <v>4008</v>
      </c>
      <c r="D841" s="122" t="s">
        <v>1016</v>
      </c>
      <c r="E841" s="1" t="s">
        <v>2665</v>
      </c>
      <c r="F841" s="1" t="s">
        <v>2665</v>
      </c>
      <c r="G841" s="1" t="s">
        <v>1367</v>
      </c>
      <c r="H841" s="1">
        <v>4436</v>
      </c>
      <c r="I841" s="1" t="s">
        <v>7789</v>
      </c>
      <c r="J841" s="1" t="e">
        <v>#VALUE!</v>
      </c>
      <c r="K841" s="1" t="s">
        <v>3883</v>
      </c>
      <c r="L841" s="176">
        <v>0</v>
      </c>
      <c r="M841" s="176">
        <v>0</v>
      </c>
      <c r="N841" s="68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85">
        <v>0</v>
      </c>
      <c r="V841" s="85">
        <v>0</v>
      </c>
      <c r="W841" s="85">
        <v>0</v>
      </c>
      <c r="X841" s="85">
        <v>0</v>
      </c>
      <c r="Y841" s="85">
        <v>0</v>
      </c>
      <c r="Z841" s="87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7.5467316846626609E-2</v>
      </c>
      <c r="AI841" s="88">
        <v>-0.25002500250025717</v>
      </c>
      <c r="AJ841" s="5">
        <v>-0.17455768565363056</v>
      </c>
      <c r="AK841" s="68">
        <v>435</v>
      </c>
      <c r="AL841" s="5">
        <v>-0.17455768565363056</v>
      </c>
      <c r="AM841" s="17">
        <v>435</v>
      </c>
      <c r="AN841" s="17" t="s">
        <v>12734</v>
      </c>
      <c r="AO841" s="49">
        <v>7.7314063767477226</v>
      </c>
      <c r="AP841" s="50">
        <v>-7.9059640624013534</v>
      </c>
      <c r="AQ841" s="109">
        <v>435</v>
      </c>
      <c r="AR841" s="14">
        <v>0</v>
      </c>
      <c r="AS841" s="42">
        <v>-10.548096411672402</v>
      </c>
      <c r="AT841" s="19"/>
      <c r="AU841" s="19">
        <v>0</v>
      </c>
      <c r="AV841" s="42">
        <v>0</v>
      </c>
      <c r="AW841" s="114">
        <v>0</v>
      </c>
      <c r="AX841" s="172">
        <v>837</v>
      </c>
      <c r="AY841" s="114">
        <v>0</v>
      </c>
      <c r="AZ841" s="165">
        <v>0</v>
      </c>
      <c r="BA841" s="165">
        <v>0</v>
      </c>
      <c r="BB841" s="54"/>
    </row>
    <row r="842" spans="1:54">
      <c r="A842" s="26" t="s">
        <v>2481</v>
      </c>
      <c r="B842" s="33" t="s">
        <v>4498</v>
      </c>
      <c r="C842" s="33" t="s">
        <v>5523</v>
      </c>
      <c r="D842" s="122" t="s">
        <v>945</v>
      </c>
      <c r="E842" s="33" t="s">
        <v>2665</v>
      </c>
      <c r="F842" s="1" t="s">
        <v>2665</v>
      </c>
      <c r="G842" s="1" t="s">
        <v>1367</v>
      </c>
      <c r="H842" s="1">
        <v>9557</v>
      </c>
      <c r="I842" s="1" t="s">
        <v>6754</v>
      </c>
      <c r="J842" s="1" t="e">
        <v>#VALUE!</v>
      </c>
      <c r="K842" s="1" t="s">
        <v>6260</v>
      </c>
      <c r="L842" s="176">
        <v>0</v>
      </c>
      <c r="M842" s="176">
        <v>0</v>
      </c>
      <c r="N842" s="68">
        <v>0</v>
      </c>
      <c r="O842" s="85">
        <v>0</v>
      </c>
      <c r="P842" s="85">
        <v>0</v>
      </c>
      <c r="Q842" s="85">
        <v>0</v>
      </c>
      <c r="R842" s="85">
        <v>0</v>
      </c>
      <c r="S842" s="85">
        <v>0</v>
      </c>
      <c r="T842" s="85">
        <v>0</v>
      </c>
      <c r="U842" s="85">
        <v>0</v>
      </c>
      <c r="V842" s="85">
        <v>0</v>
      </c>
      <c r="W842" s="85">
        <v>0</v>
      </c>
      <c r="X842" s="85">
        <v>0</v>
      </c>
      <c r="Y842" s="85">
        <v>0</v>
      </c>
      <c r="Z842" s="87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7.5467316846626609E-2</v>
      </c>
      <c r="AI842" s="88">
        <v>-0.25002500250025717</v>
      </c>
      <c r="AJ842" s="5">
        <v>-0.17455768565363056</v>
      </c>
      <c r="AK842" s="68">
        <v>435</v>
      </c>
      <c r="AL842" s="5">
        <v>-0.17455768565363056</v>
      </c>
      <c r="AM842" s="17">
        <v>435</v>
      </c>
      <c r="AN842" s="17" t="s">
        <v>12734</v>
      </c>
      <c r="AO842" s="49">
        <v>7.7314063767477226</v>
      </c>
      <c r="AP842" s="50">
        <v>-7.9059640624013534</v>
      </c>
      <c r="AQ842" s="109">
        <v>435</v>
      </c>
      <c r="AR842" s="14">
        <v>0</v>
      </c>
      <c r="AS842" s="42">
        <v>-10.548096411672402</v>
      </c>
      <c r="AT842" s="19"/>
      <c r="AU842" s="19">
        <v>0</v>
      </c>
      <c r="AV842" s="42">
        <v>0</v>
      </c>
      <c r="AW842" s="114">
        <v>0</v>
      </c>
      <c r="AX842" s="172">
        <v>837</v>
      </c>
      <c r="AY842" s="114">
        <v>0</v>
      </c>
      <c r="AZ842" s="165">
        <v>0</v>
      </c>
      <c r="BA842" s="165">
        <v>0</v>
      </c>
      <c r="BB842" s="54"/>
    </row>
    <row r="843" spans="1:54">
      <c r="A843" s="26" t="s">
        <v>2869</v>
      </c>
      <c r="B843" s="33" t="s">
        <v>5527</v>
      </c>
      <c r="C843" s="33" t="s">
        <v>4065</v>
      </c>
      <c r="D843" s="122" t="s">
        <v>2870</v>
      </c>
      <c r="E843" s="33" t="s">
        <v>2665</v>
      </c>
      <c r="F843" s="1" t="s">
        <v>2665</v>
      </c>
      <c r="G843" s="1" t="s">
        <v>1367</v>
      </c>
      <c r="H843" s="1">
        <v>1692</v>
      </c>
      <c r="I843" s="1" t="s">
        <v>6920</v>
      </c>
      <c r="J843" s="1" t="e">
        <v>#VALUE!</v>
      </c>
      <c r="K843" s="1" t="s">
        <v>6261</v>
      </c>
      <c r="L843" s="176">
        <v>0</v>
      </c>
      <c r="M843" s="176">
        <v>0</v>
      </c>
      <c r="N843" s="68">
        <v>0</v>
      </c>
      <c r="O843" s="85">
        <v>0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0</v>
      </c>
      <c r="V843" s="85">
        <v>0</v>
      </c>
      <c r="W843" s="85">
        <v>0</v>
      </c>
      <c r="X843" s="85">
        <v>0</v>
      </c>
      <c r="Y843" s="85">
        <v>0</v>
      </c>
      <c r="Z843" s="87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7.5467316846626609E-2</v>
      </c>
      <c r="AI843" s="88">
        <v>-0.25002500250025717</v>
      </c>
      <c r="AJ843" s="5">
        <v>-0.17455768565363056</v>
      </c>
      <c r="AK843" s="68">
        <v>435</v>
      </c>
      <c r="AL843" s="5">
        <v>-0.17455768565363056</v>
      </c>
      <c r="AM843" s="17">
        <v>435</v>
      </c>
      <c r="AN843" s="17" t="s">
        <v>12734</v>
      </c>
      <c r="AO843" s="49">
        <v>7.7314063767477226</v>
      </c>
      <c r="AP843" s="50">
        <v>-7.9059640624013534</v>
      </c>
      <c r="AQ843" s="109">
        <v>435</v>
      </c>
      <c r="AR843" s="14">
        <v>0</v>
      </c>
      <c r="AS843" s="42">
        <v>-10.548096411672402</v>
      </c>
      <c r="AT843" s="19"/>
      <c r="AU843" s="19">
        <v>0</v>
      </c>
      <c r="AV843" s="42">
        <v>0</v>
      </c>
      <c r="AW843" s="114">
        <v>0</v>
      </c>
      <c r="AX843" s="172">
        <v>837</v>
      </c>
      <c r="AY843" s="114">
        <v>0</v>
      </c>
      <c r="AZ843" s="165">
        <v>0</v>
      </c>
      <c r="BA843" s="165">
        <v>0</v>
      </c>
      <c r="BB843" s="54"/>
    </row>
    <row r="844" spans="1:54">
      <c r="A844" s="48" t="s">
        <v>2871</v>
      </c>
      <c r="B844" s="33" t="s">
        <v>5527</v>
      </c>
      <c r="C844" s="33" t="s">
        <v>4034</v>
      </c>
      <c r="D844" s="122" t="s">
        <v>1310</v>
      </c>
      <c r="E844" s="33" t="s">
        <v>2665</v>
      </c>
      <c r="F844" s="1" t="s">
        <v>2665</v>
      </c>
      <c r="G844" s="1" t="s">
        <v>1367</v>
      </c>
      <c r="H844" s="26">
        <v>10558</v>
      </c>
      <c r="I844" s="26" t="s">
        <v>7624</v>
      </c>
      <c r="J844" s="26" t="e">
        <v>#VALUE!</v>
      </c>
      <c r="K844" s="26" t="s">
        <v>3889</v>
      </c>
      <c r="L844" s="177">
        <v>0</v>
      </c>
      <c r="M844" s="177">
        <v>0</v>
      </c>
      <c r="N844" s="68">
        <v>0</v>
      </c>
      <c r="O844" s="86">
        <v>0</v>
      </c>
      <c r="P844" s="86">
        <v>0</v>
      </c>
      <c r="Q844" s="102">
        <v>0</v>
      </c>
      <c r="R844" s="102">
        <v>0</v>
      </c>
      <c r="S844" s="102">
        <v>0</v>
      </c>
      <c r="T844" s="102">
        <v>0</v>
      </c>
      <c r="U844" s="102">
        <v>0</v>
      </c>
      <c r="V844" s="102">
        <v>0</v>
      </c>
      <c r="W844" s="102">
        <v>0</v>
      </c>
      <c r="X844" s="102">
        <v>0</v>
      </c>
      <c r="Y844" s="102">
        <v>0</v>
      </c>
      <c r="Z844" s="6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7.5467316846626609E-2</v>
      </c>
      <c r="AI844" s="103">
        <v>-0.25002500250025717</v>
      </c>
      <c r="AJ844" s="29">
        <v>-0.17455768565363056</v>
      </c>
      <c r="AK844" s="101">
        <v>435</v>
      </c>
      <c r="AL844" s="29">
        <v>-0.17455768565363056</v>
      </c>
      <c r="AM844" s="30">
        <v>435</v>
      </c>
      <c r="AN844" s="30" t="s">
        <v>12734</v>
      </c>
      <c r="AO844" s="69">
        <v>7.7314063767477226</v>
      </c>
      <c r="AP844" s="90">
        <v>-7.9059640624013534</v>
      </c>
      <c r="AQ844" s="108">
        <v>435</v>
      </c>
      <c r="AR844" s="29">
        <v>0</v>
      </c>
      <c r="AS844" s="47">
        <v>-10.548096411672402</v>
      </c>
      <c r="AT844" s="29"/>
      <c r="AU844" s="29">
        <v>0</v>
      </c>
      <c r="AV844" s="47">
        <v>0</v>
      </c>
      <c r="AW844" s="114">
        <v>0</v>
      </c>
      <c r="AX844" s="111">
        <v>837</v>
      </c>
      <c r="AY844" s="71">
        <v>0</v>
      </c>
      <c r="AZ844" s="167">
        <v>0</v>
      </c>
      <c r="BA844" s="167">
        <v>0</v>
      </c>
      <c r="BB844" s="29"/>
    </row>
    <row r="845" spans="1:54">
      <c r="A845" s="26" t="s">
        <v>2488</v>
      </c>
      <c r="B845" s="1" t="s">
        <v>5528</v>
      </c>
      <c r="C845" s="1" t="s">
        <v>3973</v>
      </c>
      <c r="D845" s="122" t="s">
        <v>1333</v>
      </c>
      <c r="E845" s="1" t="s">
        <v>2665</v>
      </c>
      <c r="F845" s="1" t="s">
        <v>2665</v>
      </c>
      <c r="G845" s="1" t="s">
        <v>1367</v>
      </c>
      <c r="H845" s="1">
        <v>7874</v>
      </c>
      <c r="I845" s="1" t="s">
        <v>6652</v>
      </c>
      <c r="J845" s="1" t="e">
        <v>#VALUE!</v>
      </c>
      <c r="K845" s="1" t="s">
        <v>6262</v>
      </c>
      <c r="L845" s="176">
        <v>0</v>
      </c>
      <c r="M845" s="176">
        <v>0</v>
      </c>
      <c r="N845" s="68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0</v>
      </c>
      <c r="V845" s="85">
        <v>0</v>
      </c>
      <c r="W845" s="85">
        <v>0</v>
      </c>
      <c r="X845" s="85">
        <v>0</v>
      </c>
      <c r="Y845" s="85">
        <v>0</v>
      </c>
      <c r="Z845" s="87">
        <v>0</v>
      </c>
      <c r="AA845" s="5">
        <v>0</v>
      </c>
      <c r="AB845" s="5">
        <v>0</v>
      </c>
      <c r="AC845" s="5">
        <v>0</v>
      </c>
      <c r="AD845" s="5">
        <v>0</v>
      </c>
      <c r="AE845" s="5">
        <v>0</v>
      </c>
      <c r="AF845" s="5">
        <v>0</v>
      </c>
      <c r="AG845" s="5">
        <v>0</v>
      </c>
      <c r="AH845" s="5">
        <v>7.5467316846626609E-2</v>
      </c>
      <c r="AI845" s="88">
        <v>-0.25002500250025717</v>
      </c>
      <c r="AJ845" s="5">
        <v>-0.17455768565363056</v>
      </c>
      <c r="AK845" s="68">
        <v>435</v>
      </c>
      <c r="AL845" s="5">
        <v>-0.17455768565363056</v>
      </c>
      <c r="AM845" s="17">
        <v>435</v>
      </c>
      <c r="AN845" s="17" t="s">
        <v>12734</v>
      </c>
      <c r="AO845" s="49">
        <v>7.7314063767477226</v>
      </c>
      <c r="AP845" s="7">
        <v>-7.9059640624013534</v>
      </c>
      <c r="AQ845" s="84">
        <v>435</v>
      </c>
      <c r="AR845" s="14">
        <v>0</v>
      </c>
      <c r="AS845" s="42">
        <v>-10.548096411672402</v>
      </c>
      <c r="AT845" s="19"/>
      <c r="AU845" s="19">
        <v>0</v>
      </c>
      <c r="AV845" s="42">
        <v>0</v>
      </c>
      <c r="AW845" s="114">
        <v>0</v>
      </c>
      <c r="AX845" s="172">
        <v>837</v>
      </c>
      <c r="AY845" s="114">
        <v>0</v>
      </c>
      <c r="AZ845" s="165">
        <v>0</v>
      </c>
      <c r="BA845" s="165">
        <v>0</v>
      </c>
      <c r="BB845" s="54"/>
    </row>
    <row r="846" spans="1:54">
      <c r="A846" s="26" t="s">
        <v>2873</v>
      </c>
      <c r="B846" s="33" t="s">
        <v>4761</v>
      </c>
      <c r="C846" s="33" t="s">
        <v>5200</v>
      </c>
      <c r="D846" s="122" t="s">
        <v>914</v>
      </c>
      <c r="E846" s="33" t="s">
        <v>2665</v>
      </c>
      <c r="F846" s="1" t="s">
        <v>2665</v>
      </c>
      <c r="G846" s="1" t="s">
        <v>1367</v>
      </c>
      <c r="H846" s="1">
        <v>4535</v>
      </c>
      <c r="I846" s="1" t="s">
        <v>6591</v>
      </c>
      <c r="J846" s="1" t="e">
        <v>#VALUE!</v>
      </c>
      <c r="K846" s="1" t="s">
        <v>6264</v>
      </c>
      <c r="L846" s="176">
        <v>0</v>
      </c>
      <c r="M846" s="176">
        <v>0</v>
      </c>
      <c r="N846" s="68">
        <v>0</v>
      </c>
      <c r="O846" s="85">
        <v>0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0</v>
      </c>
      <c r="V846" s="85">
        <v>0</v>
      </c>
      <c r="W846" s="85">
        <v>0</v>
      </c>
      <c r="X846" s="85">
        <v>0</v>
      </c>
      <c r="Y846" s="85">
        <v>0</v>
      </c>
      <c r="Z846" s="87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7.5467316846626609E-2</v>
      </c>
      <c r="AI846" s="88">
        <v>-0.25002500250025717</v>
      </c>
      <c r="AJ846" s="5">
        <v>-0.17455768565363056</v>
      </c>
      <c r="AK846" s="68">
        <v>435</v>
      </c>
      <c r="AL846" s="5">
        <v>-0.17455768565363056</v>
      </c>
      <c r="AM846" s="17">
        <v>435</v>
      </c>
      <c r="AN846" s="17" t="s">
        <v>12734</v>
      </c>
      <c r="AO846" s="49">
        <v>7.7314063767477226</v>
      </c>
      <c r="AP846" s="50">
        <v>-7.9059640624013534</v>
      </c>
      <c r="AQ846" s="109">
        <v>435</v>
      </c>
      <c r="AR846" s="14">
        <v>0</v>
      </c>
      <c r="AS846" s="42">
        <v>-10.548096411672402</v>
      </c>
      <c r="AT846" s="19"/>
      <c r="AU846" s="19">
        <v>0</v>
      </c>
      <c r="AV846" s="42">
        <v>0</v>
      </c>
      <c r="AW846" s="114">
        <v>0</v>
      </c>
      <c r="AX846" s="172">
        <v>837</v>
      </c>
      <c r="AY846" s="114">
        <v>0</v>
      </c>
      <c r="AZ846" s="165">
        <v>0</v>
      </c>
      <c r="BA846" s="165">
        <v>0</v>
      </c>
      <c r="BB846" s="27"/>
    </row>
    <row r="847" spans="1:54">
      <c r="A847" s="26" t="s">
        <v>2492</v>
      </c>
      <c r="B847" s="1" t="s">
        <v>5529</v>
      </c>
      <c r="C847" s="1" t="s">
        <v>4152</v>
      </c>
      <c r="D847" s="122" t="s">
        <v>847</v>
      </c>
      <c r="E847" s="1" t="s">
        <v>2665</v>
      </c>
      <c r="F847" s="1" t="s">
        <v>2665</v>
      </c>
      <c r="G847" s="1" t="s">
        <v>1367</v>
      </c>
      <c r="H847" s="1">
        <v>412</v>
      </c>
      <c r="I847" s="1" t="s">
        <v>6488</v>
      </c>
      <c r="J847" s="1" t="e">
        <v>#VALUE!</v>
      </c>
      <c r="K847" s="1" t="s">
        <v>6266</v>
      </c>
      <c r="L847" s="176">
        <v>0</v>
      </c>
      <c r="M847" s="176">
        <v>0</v>
      </c>
      <c r="N847" s="68">
        <v>0</v>
      </c>
      <c r="O847" s="85">
        <v>0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0</v>
      </c>
      <c r="V847" s="85">
        <v>0</v>
      </c>
      <c r="W847" s="85">
        <v>0</v>
      </c>
      <c r="X847" s="85">
        <v>0</v>
      </c>
      <c r="Y847" s="85">
        <v>0</v>
      </c>
      <c r="Z847" s="87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7.5467316846626609E-2</v>
      </c>
      <c r="AI847" s="88">
        <v>-0.25002500250025717</v>
      </c>
      <c r="AJ847" s="5">
        <v>-0.17455768565363056</v>
      </c>
      <c r="AK847" s="68">
        <v>435</v>
      </c>
      <c r="AL847" s="5">
        <v>-0.17455768565363056</v>
      </c>
      <c r="AM847" s="17">
        <v>435</v>
      </c>
      <c r="AN847" s="17" t="s">
        <v>12734</v>
      </c>
      <c r="AO847" s="49">
        <v>7.7314063767477226</v>
      </c>
      <c r="AP847" s="50">
        <v>-7.9059640624013534</v>
      </c>
      <c r="AQ847" s="109">
        <v>435</v>
      </c>
      <c r="AR847" s="14">
        <v>0</v>
      </c>
      <c r="AS847" s="42">
        <v>-10.548096411672402</v>
      </c>
      <c r="AT847" s="19"/>
      <c r="AU847" s="19">
        <v>0</v>
      </c>
      <c r="AV847" s="42">
        <v>0</v>
      </c>
      <c r="AW847" s="114">
        <v>0</v>
      </c>
      <c r="AX847" s="172">
        <v>837</v>
      </c>
      <c r="AY847" s="114">
        <v>0</v>
      </c>
      <c r="AZ847" s="165">
        <v>0</v>
      </c>
      <c r="BA847" s="165">
        <v>0</v>
      </c>
      <c r="BB847" s="54"/>
    </row>
    <row r="848" spans="1:54">
      <c r="A848" s="48" t="s">
        <v>2495</v>
      </c>
      <c r="B848" s="33" t="s">
        <v>5530</v>
      </c>
      <c r="C848" s="33" t="s">
        <v>3929</v>
      </c>
      <c r="D848" s="122" t="s">
        <v>974</v>
      </c>
      <c r="E848" s="33" t="s">
        <v>2665</v>
      </c>
      <c r="F848" s="1" t="s">
        <v>2665</v>
      </c>
      <c r="G848" s="1" t="s">
        <v>1367</v>
      </c>
      <c r="H848" s="1">
        <v>10054</v>
      </c>
      <c r="I848" s="1" t="s">
        <v>7179</v>
      </c>
      <c r="J848" s="1" t="e">
        <v>#VALUE!</v>
      </c>
      <c r="K848" s="1" t="s">
        <v>6268</v>
      </c>
      <c r="L848" s="176">
        <v>0</v>
      </c>
      <c r="M848" s="176">
        <v>0</v>
      </c>
      <c r="N848" s="68">
        <v>0</v>
      </c>
      <c r="O848" s="86">
        <v>0</v>
      </c>
      <c r="P848" s="86">
        <v>0</v>
      </c>
      <c r="Q848" s="86">
        <v>0</v>
      </c>
      <c r="R848" s="86">
        <v>0</v>
      </c>
      <c r="S848" s="86">
        <v>0</v>
      </c>
      <c r="T848" s="86">
        <v>0</v>
      </c>
      <c r="U848" s="86">
        <v>0</v>
      </c>
      <c r="V848" s="86">
        <v>0</v>
      </c>
      <c r="W848" s="86">
        <v>0</v>
      </c>
      <c r="X848" s="86">
        <v>0</v>
      </c>
      <c r="Y848" s="86">
        <v>0</v>
      </c>
      <c r="Z848" s="49">
        <v>0</v>
      </c>
      <c r="AA848" s="7">
        <v>0</v>
      </c>
      <c r="AB848" s="7">
        <v>0</v>
      </c>
      <c r="AC848" s="7">
        <v>0</v>
      </c>
      <c r="AD848" s="7">
        <v>0</v>
      </c>
      <c r="AE848" s="7">
        <v>0</v>
      </c>
      <c r="AF848" s="7">
        <v>0</v>
      </c>
      <c r="AG848" s="7">
        <v>0</v>
      </c>
      <c r="AH848" s="7">
        <v>7.5467316846626609E-2</v>
      </c>
      <c r="AI848" s="89">
        <v>-0.25002500250025717</v>
      </c>
      <c r="AJ848" s="7">
        <v>-0.17455768565363056</v>
      </c>
      <c r="AK848" s="84">
        <v>435</v>
      </c>
      <c r="AL848" s="7">
        <v>-0.17455768565363056</v>
      </c>
      <c r="AM848" s="18">
        <v>435</v>
      </c>
      <c r="AN848" s="18" t="s">
        <v>12734</v>
      </c>
      <c r="AO848" s="49">
        <v>7.7314063767477226</v>
      </c>
      <c r="AP848" s="50">
        <v>-7.9059640624013534</v>
      </c>
      <c r="AQ848" s="109">
        <v>435</v>
      </c>
      <c r="AR848" s="15">
        <v>0</v>
      </c>
      <c r="AS848" s="46">
        <v>-10.548096411672402</v>
      </c>
      <c r="AT848" s="20"/>
      <c r="AU848" s="20">
        <v>0</v>
      </c>
      <c r="AV848" s="46">
        <v>0</v>
      </c>
      <c r="AW848" s="114">
        <v>0</v>
      </c>
      <c r="AX848" s="111">
        <v>837</v>
      </c>
      <c r="AY848" s="71">
        <v>0</v>
      </c>
      <c r="AZ848" s="167">
        <v>0</v>
      </c>
      <c r="BA848" s="167">
        <v>0</v>
      </c>
      <c r="BB848" s="57"/>
    </row>
    <row r="849" spans="1:54">
      <c r="A849" s="135" t="s">
        <v>2497</v>
      </c>
      <c r="B849" s="26" t="s">
        <v>5057</v>
      </c>
      <c r="C849" s="26" t="s">
        <v>4017</v>
      </c>
      <c r="D849" s="122" t="s">
        <v>1236</v>
      </c>
      <c r="E849" s="26" t="s">
        <v>2665</v>
      </c>
      <c r="F849" s="1" t="s">
        <v>2665</v>
      </c>
      <c r="G849" s="1" t="s">
        <v>1367</v>
      </c>
      <c r="H849" s="115">
        <v>6109</v>
      </c>
      <c r="I849" s="115" t="s">
        <v>7341</v>
      </c>
      <c r="J849" s="115" t="e">
        <v>#VALUE!</v>
      </c>
      <c r="K849" s="115" t="s">
        <v>3896</v>
      </c>
      <c r="L849" s="178">
        <v>0</v>
      </c>
      <c r="M849" s="178">
        <v>0</v>
      </c>
      <c r="N849" s="68">
        <v>0</v>
      </c>
      <c r="O849" s="86">
        <v>0</v>
      </c>
      <c r="P849" s="86">
        <v>0</v>
      </c>
      <c r="Q849" s="144">
        <v>0</v>
      </c>
      <c r="R849" s="144">
        <v>0</v>
      </c>
      <c r="S849" s="144">
        <v>0</v>
      </c>
      <c r="T849" s="144">
        <v>0</v>
      </c>
      <c r="U849" s="144">
        <v>0</v>
      </c>
      <c r="V849" s="144">
        <v>0</v>
      </c>
      <c r="W849" s="144">
        <v>0</v>
      </c>
      <c r="X849" s="144">
        <v>0</v>
      </c>
      <c r="Y849" s="144">
        <v>0</v>
      </c>
      <c r="Z849" s="143">
        <v>0</v>
      </c>
      <c r="AA849" s="140">
        <v>0</v>
      </c>
      <c r="AB849" s="140">
        <v>0</v>
      </c>
      <c r="AC849" s="140">
        <v>0</v>
      </c>
      <c r="AD849" s="140">
        <v>0</v>
      </c>
      <c r="AE849" s="140">
        <v>0</v>
      </c>
      <c r="AF849" s="140">
        <v>0</v>
      </c>
      <c r="AG849" s="140">
        <v>0</v>
      </c>
      <c r="AH849" s="140">
        <v>7.5467316846626609E-2</v>
      </c>
      <c r="AI849" s="145">
        <v>-0.25002500250025717</v>
      </c>
      <c r="AJ849" s="140">
        <v>-0.17455768565363056</v>
      </c>
      <c r="AK849" s="139">
        <v>435</v>
      </c>
      <c r="AL849" s="140">
        <v>-0.17455768565363056</v>
      </c>
      <c r="AM849" s="142">
        <v>435</v>
      </c>
      <c r="AN849" s="142" t="s">
        <v>12734</v>
      </c>
      <c r="AO849" s="143">
        <v>7.7314063767477226</v>
      </c>
      <c r="AP849" s="140">
        <v>-7.9059640624013534</v>
      </c>
      <c r="AQ849" s="139">
        <v>435</v>
      </c>
      <c r="AR849" s="140">
        <v>0</v>
      </c>
      <c r="AS849" s="146">
        <v>-10.548096411672402</v>
      </c>
      <c r="AT849" s="140"/>
      <c r="AU849" s="140">
        <v>0</v>
      </c>
      <c r="AV849" s="146">
        <v>0</v>
      </c>
      <c r="AW849" s="114">
        <v>0</v>
      </c>
      <c r="AX849" s="111">
        <v>837</v>
      </c>
      <c r="AY849" s="71">
        <v>0</v>
      </c>
      <c r="AZ849" s="167">
        <v>0</v>
      </c>
      <c r="BA849" s="167">
        <v>0</v>
      </c>
      <c r="BB849" s="140"/>
    </row>
    <row r="850" spans="1:54">
      <c r="A850" s="53" t="s">
        <v>2874</v>
      </c>
      <c r="B850" s="1" t="s">
        <v>5533</v>
      </c>
      <c r="C850" s="1" t="s">
        <v>5534</v>
      </c>
      <c r="D850" s="122" t="s">
        <v>1337</v>
      </c>
      <c r="E850" s="1" t="s">
        <v>2665</v>
      </c>
      <c r="F850" s="1" t="s">
        <v>2665</v>
      </c>
      <c r="G850" s="1" t="s">
        <v>1367</v>
      </c>
      <c r="H850" s="1">
        <v>1703</v>
      </c>
      <c r="I850" s="1" t="s">
        <v>6603</v>
      </c>
      <c r="J850" s="1" t="e">
        <v>#VALUE!</v>
      </c>
      <c r="K850" s="1" t="s">
        <v>6270</v>
      </c>
      <c r="L850" s="176">
        <v>0</v>
      </c>
      <c r="M850" s="176">
        <v>0</v>
      </c>
      <c r="N850" s="68">
        <v>0</v>
      </c>
      <c r="O850" s="85">
        <v>0</v>
      </c>
      <c r="P850" s="85">
        <v>0</v>
      </c>
      <c r="Q850" s="78">
        <v>0</v>
      </c>
      <c r="R850" s="78">
        <v>0</v>
      </c>
      <c r="S850" s="78">
        <v>0</v>
      </c>
      <c r="T850" s="78">
        <v>0</v>
      </c>
      <c r="U850" s="78">
        <v>0</v>
      </c>
      <c r="V850" s="78">
        <v>0</v>
      </c>
      <c r="W850" s="78">
        <v>0</v>
      </c>
      <c r="X850" s="78">
        <v>0</v>
      </c>
      <c r="Y850" s="78">
        <v>0</v>
      </c>
      <c r="Z850" s="79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7.5467316846626609E-2</v>
      </c>
      <c r="AI850" s="80">
        <v>-0.25002500250025717</v>
      </c>
      <c r="AJ850" s="54">
        <v>-0.17455768565363056</v>
      </c>
      <c r="AK850" s="77">
        <v>435</v>
      </c>
      <c r="AL850" s="54">
        <v>-0.17455768565363056</v>
      </c>
      <c r="AM850" s="59">
        <v>435</v>
      </c>
      <c r="AN850" s="59" t="s">
        <v>12734</v>
      </c>
      <c r="AO850" s="56">
        <v>7.7314063767477226</v>
      </c>
      <c r="AP850" s="57">
        <v>-7.9059640624013534</v>
      </c>
      <c r="AQ850" s="81">
        <v>435</v>
      </c>
      <c r="AR850" s="54">
        <v>0</v>
      </c>
      <c r="AS850" s="60">
        <v>-10.548096411672402</v>
      </c>
      <c r="AT850" s="54"/>
      <c r="AU850" s="54">
        <v>0</v>
      </c>
      <c r="AV850" s="60">
        <v>0</v>
      </c>
      <c r="AW850" s="114">
        <v>0</v>
      </c>
      <c r="AX850" s="172">
        <v>837</v>
      </c>
      <c r="AY850" s="114">
        <v>0</v>
      </c>
      <c r="AZ850" s="165">
        <v>0</v>
      </c>
      <c r="BA850" s="165">
        <v>0</v>
      </c>
      <c r="BB850" s="54"/>
    </row>
    <row r="851" spans="1:54">
      <c r="A851" s="203" t="s">
        <v>2504</v>
      </c>
      <c r="B851" s="1" t="s">
        <v>4285</v>
      </c>
      <c r="C851" s="1" t="s">
        <v>3975</v>
      </c>
      <c r="D851" s="122" t="s">
        <v>1265</v>
      </c>
      <c r="E851" s="1" t="s">
        <v>2665</v>
      </c>
      <c r="F851" s="1" t="s">
        <v>2665</v>
      </c>
      <c r="G851" s="1" t="s">
        <v>1367</v>
      </c>
      <c r="H851" s="225">
        <v>6485</v>
      </c>
      <c r="I851" s="225" t="s">
        <v>7802</v>
      </c>
      <c r="J851" s="261" t="e">
        <v>#VALUE!</v>
      </c>
      <c r="K851" s="261" t="s">
        <v>3901</v>
      </c>
      <c r="L851" s="177">
        <v>0</v>
      </c>
      <c r="M851" s="177">
        <v>0</v>
      </c>
      <c r="N851" s="230">
        <v>0</v>
      </c>
      <c r="O851" s="102">
        <v>0</v>
      </c>
      <c r="P851" s="102">
        <v>0</v>
      </c>
      <c r="Q851" s="257">
        <v>0</v>
      </c>
      <c r="R851" s="102">
        <v>0</v>
      </c>
      <c r="S851" s="102">
        <v>0</v>
      </c>
      <c r="T851" s="257">
        <v>0</v>
      </c>
      <c r="U851" s="257">
        <v>0</v>
      </c>
      <c r="V851" s="257">
        <v>0</v>
      </c>
      <c r="W851" s="257">
        <v>0</v>
      </c>
      <c r="X851" s="257">
        <v>0</v>
      </c>
      <c r="Y851" s="257">
        <v>0</v>
      </c>
      <c r="Z851" s="244">
        <v>0</v>
      </c>
      <c r="AA851" s="246">
        <v>0</v>
      </c>
      <c r="AB851" s="246">
        <v>0</v>
      </c>
      <c r="AC851" s="234">
        <v>0</v>
      </c>
      <c r="AD851" s="246">
        <v>0</v>
      </c>
      <c r="AE851" s="234">
        <v>0</v>
      </c>
      <c r="AF851" s="234">
        <v>0</v>
      </c>
      <c r="AG851" s="246">
        <v>0</v>
      </c>
      <c r="AH851" s="246">
        <v>7.5467316846626609E-2</v>
      </c>
      <c r="AI851" s="252">
        <v>-0.25002500250025717</v>
      </c>
      <c r="AJ851" s="258">
        <v>-0.17455768565363056</v>
      </c>
      <c r="AK851" s="238">
        <v>435</v>
      </c>
      <c r="AL851" s="239">
        <v>-0.17455768565363056</v>
      </c>
      <c r="AM851" s="272">
        <v>435</v>
      </c>
      <c r="AN851" s="242" t="s">
        <v>12734</v>
      </c>
      <c r="AO851" s="244">
        <v>7.7314063767477226</v>
      </c>
      <c r="AP851" s="247">
        <v>-7.9059640624013534</v>
      </c>
      <c r="AQ851" s="282">
        <v>435</v>
      </c>
      <c r="AR851" s="246">
        <v>0</v>
      </c>
      <c r="AS851" s="259">
        <v>-10.548096411672402</v>
      </c>
      <c r="AT851" s="246"/>
      <c r="AU851" s="246">
        <v>0</v>
      </c>
      <c r="AV851" s="250">
        <v>0</v>
      </c>
      <c r="AW851" s="289">
        <v>0</v>
      </c>
      <c r="AX851" s="108">
        <v>837</v>
      </c>
      <c r="AY851" s="235">
        <v>0</v>
      </c>
      <c r="AZ851" s="295">
        <v>0</v>
      </c>
      <c r="BA851" s="295">
        <v>0</v>
      </c>
      <c r="BB851" s="246"/>
    </row>
    <row r="852" spans="1:54">
      <c r="A852" s="186" t="s">
        <v>2505</v>
      </c>
      <c r="B852" s="1" t="s">
        <v>4285</v>
      </c>
      <c r="C852" s="1" t="s">
        <v>4373</v>
      </c>
      <c r="D852" s="122" t="s">
        <v>801</v>
      </c>
      <c r="E852" s="1" t="s">
        <v>2665</v>
      </c>
      <c r="F852" s="1" t="s">
        <v>2665</v>
      </c>
      <c r="G852" s="1" t="s">
        <v>1367</v>
      </c>
      <c r="H852" s="225">
        <v>3580</v>
      </c>
      <c r="I852" s="225" t="s">
        <v>7572</v>
      </c>
      <c r="J852" s="261" t="e">
        <v>#VALUE!</v>
      </c>
      <c r="K852" s="261" t="s">
        <v>3902</v>
      </c>
      <c r="L852" s="177">
        <v>0</v>
      </c>
      <c r="M852" s="177">
        <v>0</v>
      </c>
      <c r="N852" s="230">
        <v>0</v>
      </c>
      <c r="O852" s="95">
        <v>0</v>
      </c>
      <c r="P852" s="95">
        <v>0</v>
      </c>
      <c r="Q852" s="231">
        <v>0</v>
      </c>
      <c r="R852" s="95">
        <v>0</v>
      </c>
      <c r="S852" s="95">
        <v>0</v>
      </c>
      <c r="T852" s="231">
        <v>0</v>
      </c>
      <c r="U852" s="231">
        <v>0</v>
      </c>
      <c r="V852" s="231">
        <v>0</v>
      </c>
      <c r="W852" s="231">
        <v>0</v>
      </c>
      <c r="X852" s="231">
        <v>0</v>
      </c>
      <c r="Y852" s="231">
        <v>0</v>
      </c>
      <c r="Z852" s="232">
        <v>0</v>
      </c>
      <c r="AA852" s="233">
        <v>0</v>
      </c>
      <c r="AB852" s="233">
        <v>0</v>
      </c>
      <c r="AC852" s="267">
        <v>0</v>
      </c>
      <c r="AD852" s="233">
        <v>0</v>
      </c>
      <c r="AE852" s="267">
        <v>0</v>
      </c>
      <c r="AF852" s="267">
        <v>0</v>
      </c>
      <c r="AG852" s="233">
        <v>0</v>
      </c>
      <c r="AH852" s="233">
        <v>7.5467316846626609E-2</v>
      </c>
      <c r="AI852" s="236">
        <v>-0.25002500250025717</v>
      </c>
      <c r="AJ852" s="237">
        <v>-0.17455768565363056</v>
      </c>
      <c r="AK852" s="268">
        <v>435</v>
      </c>
      <c r="AL852" s="269">
        <v>-0.17455768565363056</v>
      </c>
      <c r="AM852" s="270">
        <v>435</v>
      </c>
      <c r="AN852" s="277" t="s">
        <v>12734</v>
      </c>
      <c r="AO852" s="244">
        <v>7.7314063767477226</v>
      </c>
      <c r="AP852" s="246">
        <v>-7.9059640624013534</v>
      </c>
      <c r="AQ852" s="248">
        <v>435</v>
      </c>
      <c r="AR852" s="233">
        <v>0</v>
      </c>
      <c r="AS852" s="249">
        <v>-10.548096411672402</v>
      </c>
      <c r="AT852" s="233"/>
      <c r="AU852" s="233">
        <v>0</v>
      </c>
      <c r="AV852" s="283">
        <v>0</v>
      </c>
      <c r="AW852" s="289">
        <v>0</v>
      </c>
      <c r="AX852" s="291">
        <v>837</v>
      </c>
      <c r="AY852" s="292">
        <v>0</v>
      </c>
      <c r="AZ852" s="293">
        <v>0</v>
      </c>
      <c r="BA852" s="293">
        <v>0</v>
      </c>
      <c r="BB852" s="233"/>
    </row>
    <row r="853" spans="1:54">
      <c r="A853" s="48" t="s">
        <v>2875</v>
      </c>
      <c r="B853" s="33" t="s">
        <v>5535</v>
      </c>
      <c r="C853" s="33" t="s">
        <v>5200</v>
      </c>
      <c r="D853" s="122" t="s">
        <v>958</v>
      </c>
      <c r="E853" s="33" t="s">
        <v>2665</v>
      </c>
      <c r="F853" s="1" t="s">
        <v>2665</v>
      </c>
      <c r="G853" s="1" t="s">
        <v>1367</v>
      </c>
      <c r="H853" s="1">
        <v>976</v>
      </c>
      <c r="I853" s="1" t="s">
        <v>8062</v>
      </c>
      <c r="J853" s="1" t="e">
        <v>#VALUE!</v>
      </c>
      <c r="K853" s="1" t="s">
        <v>3904</v>
      </c>
      <c r="L853" s="176">
        <v>0</v>
      </c>
      <c r="M853" s="176">
        <v>0</v>
      </c>
      <c r="N853" s="68">
        <v>0</v>
      </c>
      <c r="O853" s="86">
        <v>0</v>
      </c>
      <c r="P853" s="86">
        <v>0</v>
      </c>
      <c r="Q853" s="86">
        <v>0</v>
      </c>
      <c r="R853" s="86">
        <v>0</v>
      </c>
      <c r="S853" s="86">
        <v>0</v>
      </c>
      <c r="T853" s="86">
        <v>0</v>
      </c>
      <c r="U853" s="86">
        <v>0</v>
      </c>
      <c r="V853" s="86">
        <v>0</v>
      </c>
      <c r="W853" s="86">
        <v>0</v>
      </c>
      <c r="X853" s="86">
        <v>0</v>
      </c>
      <c r="Y853" s="86">
        <v>0</v>
      </c>
      <c r="Z853" s="49">
        <v>0</v>
      </c>
      <c r="AA853" s="7">
        <v>0</v>
      </c>
      <c r="AB853" s="7">
        <v>0</v>
      </c>
      <c r="AC853" s="7">
        <v>0</v>
      </c>
      <c r="AD853" s="7">
        <v>0</v>
      </c>
      <c r="AE853" s="7">
        <v>0</v>
      </c>
      <c r="AF853" s="7">
        <v>0</v>
      </c>
      <c r="AG853" s="7">
        <v>0</v>
      </c>
      <c r="AH853" s="7">
        <v>7.5467316846626609E-2</v>
      </c>
      <c r="AI853" s="89">
        <v>-0.25002500250025717</v>
      </c>
      <c r="AJ853" s="7">
        <v>-0.17455768565363056</v>
      </c>
      <c r="AK853" s="84">
        <v>435</v>
      </c>
      <c r="AL853" s="7">
        <v>-0.17455768565363056</v>
      </c>
      <c r="AM853" s="18">
        <v>435</v>
      </c>
      <c r="AN853" s="18" t="s">
        <v>12734</v>
      </c>
      <c r="AO853" s="49">
        <v>7.7314063767477226</v>
      </c>
      <c r="AP853" s="50">
        <v>-7.9059640624013534</v>
      </c>
      <c r="AQ853" s="109">
        <v>435</v>
      </c>
      <c r="AR853" s="15">
        <v>0</v>
      </c>
      <c r="AS853" s="46">
        <v>-10.548096411672402</v>
      </c>
      <c r="AT853" s="20"/>
      <c r="AU853" s="20">
        <v>0</v>
      </c>
      <c r="AV853" s="46">
        <v>0</v>
      </c>
      <c r="AW853" s="114">
        <v>0</v>
      </c>
      <c r="AX853" s="111">
        <v>837</v>
      </c>
      <c r="AY853" s="71">
        <v>0</v>
      </c>
      <c r="AZ853" s="167">
        <v>0</v>
      </c>
      <c r="BA853" s="167">
        <v>0</v>
      </c>
      <c r="BB853" s="57"/>
    </row>
    <row r="854" spans="1:54">
      <c r="A854" s="61" t="s">
        <v>3907</v>
      </c>
      <c r="B854" s="1" t="s">
        <v>4882</v>
      </c>
      <c r="C854" s="1" t="s">
        <v>5536</v>
      </c>
      <c r="D854" s="122" t="s">
        <v>1117</v>
      </c>
      <c r="E854" s="1" t="s">
        <v>2665</v>
      </c>
      <c r="F854" s="1" t="s">
        <v>2665</v>
      </c>
      <c r="G854" s="1" t="s">
        <v>1367</v>
      </c>
      <c r="H854" s="1">
        <v>304</v>
      </c>
      <c r="I854" s="1" t="s">
        <v>6797</v>
      </c>
      <c r="J854" s="1" t="e">
        <v>#VALUE!</v>
      </c>
      <c r="K854" s="1" t="s">
        <v>6277</v>
      </c>
      <c r="L854" s="176">
        <v>0</v>
      </c>
      <c r="M854" s="176">
        <v>0</v>
      </c>
      <c r="N854" s="68">
        <v>0</v>
      </c>
      <c r="O854" s="86">
        <v>0</v>
      </c>
      <c r="P854" s="86">
        <v>0</v>
      </c>
      <c r="Q854" s="82">
        <v>0</v>
      </c>
      <c r="R854" s="82">
        <v>0</v>
      </c>
      <c r="S854" s="82">
        <v>0</v>
      </c>
      <c r="T854" s="82">
        <v>0</v>
      </c>
      <c r="U854" s="82">
        <v>0</v>
      </c>
      <c r="V854" s="82">
        <v>0</v>
      </c>
      <c r="W854" s="82">
        <v>0</v>
      </c>
      <c r="X854" s="82">
        <v>0</v>
      </c>
      <c r="Y854" s="82">
        <v>0</v>
      </c>
      <c r="Z854" s="56">
        <v>0</v>
      </c>
      <c r="AA854" s="57">
        <v>0</v>
      </c>
      <c r="AB854" s="57">
        <v>0</v>
      </c>
      <c r="AC854" s="57">
        <v>0</v>
      </c>
      <c r="AD854" s="57">
        <v>0</v>
      </c>
      <c r="AE854" s="57">
        <v>0</v>
      </c>
      <c r="AF854" s="57">
        <v>0</v>
      </c>
      <c r="AG854" s="57">
        <v>0</v>
      </c>
      <c r="AH854" s="57">
        <v>7.5467316846626609E-2</v>
      </c>
      <c r="AI854" s="83">
        <v>-0.25002500250025717</v>
      </c>
      <c r="AJ854" s="57">
        <v>-0.17455768565363056</v>
      </c>
      <c r="AK854" s="81">
        <v>435</v>
      </c>
      <c r="AL854" s="57">
        <v>-0.17455768565363056</v>
      </c>
      <c r="AM854" s="62">
        <v>435</v>
      </c>
      <c r="AN854" s="62" t="s">
        <v>12734</v>
      </c>
      <c r="AO854" s="56">
        <v>7.7314063767477226</v>
      </c>
      <c r="AP854" s="57">
        <v>-7.9059640624013534</v>
      </c>
      <c r="AQ854" s="81">
        <v>435</v>
      </c>
      <c r="AR854" s="57">
        <v>0</v>
      </c>
      <c r="AS854" s="63">
        <v>-10.548096411672402</v>
      </c>
      <c r="AT854" s="57"/>
      <c r="AU854" s="57">
        <v>0</v>
      </c>
      <c r="AV854" s="63">
        <v>0</v>
      </c>
      <c r="AW854" s="114">
        <v>0</v>
      </c>
      <c r="AX854" s="111">
        <v>837</v>
      </c>
      <c r="AY854" s="71">
        <v>0</v>
      </c>
      <c r="AZ854" s="167">
        <v>0</v>
      </c>
      <c r="BA854" s="167">
        <v>0</v>
      </c>
      <c r="BB854" s="57"/>
    </row>
    <row r="855" spans="1:54">
      <c r="A855" s="135" t="s">
        <v>2509</v>
      </c>
      <c r="B855" s="33" t="s">
        <v>4882</v>
      </c>
      <c r="C855" s="33" t="s">
        <v>4432</v>
      </c>
      <c r="D855" s="122" t="s">
        <v>962</v>
      </c>
      <c r="E855" s="33" t="s">
        <v>2665</v>
      </c>
      <c r="F855" s="115" t="s">
        <v>2665</v>
      </c>
      <c r="G855" s="1" t="s">
        <v>1367</v>
      </c>
      <c r="H855" s="115">
        <v>3775</v>
      </c>
      <c r="I855" s="115" t="s">
        <v>6493</v>
      </c>
      <c r="J855" s="115" t="e">
        <v>#VALUE!</v>
      </c>
      <c r="K855" s="115" t="s">
        <v>6278</v>
      </c>
      <c r="L855" s="178">
        <v>0</v>
      </c>
      <c r="M855" s="178">
        <v>0</v>
      </c>
      <c r="N855" s="116">
        <v>0</v>
      </c>
      <c r="O855" s="144">
        <v>0</v>
      </c>
      <c r="P855" s="144">
        <v>0</v>
      </c>
      <c r="Q855" s="144">
        <v>0</v>
      </c>
      <c r="R855" s="144">
        <v>0</v>
      </c>
      <c r="S855" s="144">
        <v>0</v>
      </c>
      <c r="T855" s="144">
        <v>0</v>
      </c>
      <c r="U855" s="144">
        <v>0</v>
      </c>
      <c r="V855" s="144">
        <v>0</v>
      </c>
      <c r="W855" s="144">
        <v>0</v>
      </c>
      <c r="X855" s="144">
        <v>0</v>
      </c>
      <c r="Y855" s="144">
        <v>0</v>
      </c>
      <c r="Z855" s="143">
        <v>0</v>
      </c>
      <c r="AA855" s="140">
        <v>0</v>
      </c>
      <c r="AB855" s="140">
        <v>0</v>
      </c>
      <c r="AC855" s="140">
        <v>0</v>
      </c>
      <c r="AD855" s="140">
        <v>0</v>
      </c>
      <c r="AE855" s="140">
        <v>0</v>
      </c>
      <c r="AF855" s="140">
        <v>0</v>
      </c>
      <c r="AG855" s="140">
        <v>0</v>
      </c>
      <c r="AH855" s="140">
        <v>7.5467316846626609E-2</v>
      </c>
      <c r="AI855" s="145">
        <v>-0.25002500250025717</v>
      </c>
      <c r="AJ855" s="140">
        <v>-0.17455768565363056</v>
      </c>
      <c r="AK855" s="139">
        <v>435</v>
      </c>
      <c r="AL855" s="140">
        <v>-0.17455768565363056</v>
      </c>
      <c r="AM855" s="142">
        <v>435</v>
      </c>
      <c r="AN855" s="142" t="s">
        <v>12734</v>
      </c>
      <c r="AO855" s="70">
        <v>7.7314063767477226</v>
      </c>
      <c r="AP855" s="140">
        <v>-7.9059640624013534</v>
      </c>
      <c r="AQ855" s="139">
        <v>435</v>
      </c>
      <c r="AR855" s="140">
        <v>0</v>
      </c>
      <c r="AS855" s="146">
        <v>-10.548096411672402</v>
      </c>
      <c r="AT855" s="140"/>
      <c r="AU855" s="140">
        <v>0</v>
      </c>
      <c r="AV855" s="146">
        <v>0</v>
      </c>
      <c r="AW855" s="121">
        <v>0</v>
      </c>
      <c r="AX855" s="160">
        <v>837</v>
      </c>
      <c r="AY855" s="148">
        <v>0</v>
      </c>
      <c r="AZ855" s="168">
        <v>0</v>
      </c>
      <c r="BA855" s="168">
        <v>0</v>
      </c>
      <c r="BB855" s="140"/>
    </row>
    <row r="856" spans="1:54">
      <c r="A856" s="26" t="s">
        <v>2879</v>
      </c>
      <c r="B856" s="33" t="s">
        <v>4094</v>
      </c>
      <c r="C856" s="33" t="s">
        <v>4604</v>
      </c>
      <c r="D856" s="122" t="s">
        <v>1164</v>
      </c>
      <c r="E856" s="33" t="s">
        <v>2665</v>
      </c>
      <c r="F856" s="1" t="s">
        <v>2665</v>
      </c>
      <c r="G856" s="1" t="s">
        <v>1367</v>
      </c>
      <c r="H856" s="1">
        <v>715</v>
      </c>
      <c r="I856" s="1" t="s">
        <v>6709</v>
      </c>
      <c r="J856" s="1" t="e">
        <v>#VALUE!</v>
      </c>
      <c r="K856" s="1" t="s">
        <v>3913</v>
      </c>
      <c r="L856" s="176">
        <v>0</v>
      </c>
      <c r="M856" s="176">
        <v>0</v>
      </c>
      <c r="N856" s="68">
        <v>0</v>
      </c>
      <c r="O856" s="85">
        <v>0</v>
      </c>
      <c r="P856" s="85">
        <v>0</v>
      </c>
      <c r="Q856" s="85">
        <v>0</v>
      </c>
      <c r="R856" s="85">
        <v>0</v>
      </c>
      <c r="S856" s="85">
        <v>0</v>
      </c>
      <c r="T856" s="85">
        <v>0</v>
      </c>
      <c r="U856" s="85">
        <v>0</v>
      </c>
      <c r="V856" s="85">
        <v>0</v>
      </c>
      <c r="W856" s="85">
        <v>0</v>
      </c>
      <c r="X856" s="85">
        <v>0</v>
      </c>
      <c r="Y856" s="85">
        <v>0</v>
      </c>
      <c r="Z856" s="87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7.5467316846626609E-2</v>
      </c>
      <c r="AI856" s="88">
        <v>-0.25002500250025717</v>
      </c>
      <c r="AJ856" s="5">
        <v>-0.17455768565363056</v>
      </c>
      <c r="AK856" s="68">
        <v>435</v>
      </c>
      <c r="AL856" s="5">
        <v>-0.17455768565363056</v>
      </c>
      <c r="AM856" s="17">
        <v>435</v>
      </c>
      <c r="AN856" s="17" t="s">
        <v>12734</v>
      </c>
      <c r="AO856" s="49">
        <v>7.7314063767477226</v>
      </c>
      <c r="AP856" s="7">
        <v>-7.9059640624013534</v>
      </c>
      <c r="AQ856" s="84">
        <v>435</v>
      </c>
      <c r="AR856" s="14">
        <v>0</v>
      </c>
      <c r="AS856" s="42">
        <v>-10.548096411672402</v>
      </c>
      <c r="AT856" s="19"/>
      <c r="AU856" s="19">
        <v>0</v>
      </c>
      <c r="AV856" s="42">
        <v>0</v>
      </c>
      <c r="AW856" s="114">
        <v>0</v>
      </c>
      <c r="AX856" s="172">
        <v>837</v>
      </c>
      <c r="AY856" s="114">
        <v>0</v>
      </c>
      <c r="AZ856" s="165">
        <v>0</v>
      </c>
      <c r="BA856" s="165">
        <v>0</v>
      </c>
      <c r="BB856" s="54"/>
    </row>
    <row r="857" spans="1:54">
      <c r="A857" s="186" t="s">
        <v>2526</v>
      </c>
      <c r="B857" s="1" t="s">
        <v>5540</v>
      </c>
      <c r="C857" s="1" t="s">
        <v>5248</v>
      </c>
      <c r="D857" s="122" t="s">
        <v>878</v>
      </c>
      <c r="E857" s="1" t="s">
        <v>2665</v>
      </c>
      <c r="F857" s="1" t="s">
        <v>2665</v>
      </c>
      <c r="G857" s="1" t="s">
        <v>1367</v>
      </c>
      <c r="H857" s="225">
        <v>944</v>
      </c>
      <c r="I857" s="225" t="s">
        <v>6555</v>
      </c>
      <c r="J857" s="261" t="e">
        <v>#VALUE!</v>
      </c>
      <c r="K857" s="261" t="s">
        <v>6285</v>
      </c>
      <c r="L857" s="177">
        <v>0</v>
      </c>
      <c r="M857" s="177">
        <v>0</v>
      </c>
      <c r="N857" s="230">
        <v>0</v>
      </c>
      <c r="O857" s="95">
        <v>0</v>
      </c>
      <c r="P857" s="95">
        <v>0</v>
      </c>
      <c r="Q857" s="231">
        <v>0</v>
      </c>
      <c r="R857" s="95">
        <v>0</v>
      </c>
      <c r="S857" s="95">
        <v>0</v>
      </c>
      <c r="T857" s="231">
        <v>0</v>
      </c>
      <c r="U857" s="231">
        <v>0</v>
      </c>
      <c r="V857" s="231">
        <v>0</v>
      </c>
      <c r="W857" s="231">
        <v>0</v>
      </c>
      <c r="X857" s="231">
        <v>0</v>
      </c>
      <c r="Y857" s="231">
        <v>0</v>
      </c>
      <c r="Z857" s="232">
        <v>0</v>
      </c>
      <c r="AA857" s="233">
        <v>0</v>
      </c>
      <c r="AB857" s="233">
        <v>0</v>
      </c>
      <c r="AC857" s="267">
        <v>0</v>
      </c>
      <c r="AD857" s="233">
        <v>0</v>
      </c>
      <c r="AE857" s="267">
        <v>0</v>
      </c>
      <c r="AF857" s="267">
        <v>0</v>
      </c>
      <c r="AG857" s="233">
        <v>0</v>
      </c>
      <c r="AH857" s="233">
        <v>7.5467316846626609E-2</v>
      </c>
      <c r="AI857" s="236">
        <v>-0.25002500250025717</v>
      </c>
      <c r="AJ857" s="237">
        <v>-0.17455768565363056</v>
      </c>
      <c r="AK857" s="268">
        <v>435</v>
      </c>
      <c r="AL857" s="269">
        <v>-0.17455768565363056</v>
      </c>
      <c r="AM857" s="270">
        <v>435</v>
      </c>
      <c r="AN857" s="277" t="s">
        <v>12734</v>
      </c>
      <c r="AO857" s="244">
        <v>7.7314063767477226</v>
      </c>
      <c r="AP857" s="247">
        <v>-7.9059640624013534</v>
      </c>
      <c r="AQ857" s="282">
        <v>435</v>
      </c>
      <c r="AR857" s="233">
        <v>0</v>
      </c>
      <c r="AS857" s="249">
        <v>-10.548096411672402</v>
      </c>
      <c r="AT857" s="233"/>
      <c r="AU857" s="233">
        <v>0</v>
      </c>
      <c r="AV857" s="283">
        <v>0</v>
      </c>
      <c r="AW857" s="289">
        <v>0</v>
      </c>
      <c r="AX857" s="291">
        <v>837</v>
      </c>
      <c r="AY857" s="292">
        <v>0</v>
      </c>
      <c r="AZ857" s="293">
        <v>0</v>
      </c>
      <c r="BA857" s="293">
        <v>0</v>
      </c>
      <c r="BB857" s="233"/>
    </row>
    <row r="858" spans="1:54">
      <c r="A858" s="186" t="s">
        <v>9476</v>
      </c>
      <c r="B858" s="1" t="s">
        <v>9478</v>
      </c>
      <c r="C858" s="1" t="s">
        <v>9477</v>
      </c>
      <c r="D858" s="122" t="s">
        <v>8949</v>
      </c>
      <c r="E858" s="1" t="s">
        <v>1410</v>
      </c>
      <c r="F858" s="1" t="s">
        <v>6289</v>
      </c>
      <c r="G858" s="1" t="s">
        <v>1367</v>
      </c>
      <c r="H858" s="225">
        <v>17695</v>
      </c>
      <c r="I858" s="225" t="s">
        <v>8950</v>
      </c>
      <c r="J858" s="261" t="e">
        <v>#VALUE!</v>
      </c>
      <c r="K858" s="261" t="s">
        <v>9479</v>
      </c>
      <c r="L858" s="177">
        <v>0</v>
      </c>
      <c r="M858" s="177">
        <v>0</v>
      </c>
      <c r="N858" s="230">
        <v>0</v>
      </c>
      <c r="O858" s="95">
        <v>0</v>
      </c>
      <c r="P858" s="95">
        <v>0</v>
      </c>
      <c r="Q858" s="231">
        <v>0</v>
      </c>
      <c r="R858" s="95">
        <v>0</v>
      </c>
      <c r="S858" s="95">
        <v>0</v>
      </c>
      <c r="T858" s="231">
        <v>0</v>
      </c>
      <c r="U858" s="231">
        <v>0</v>
      </c>
      <c r="V858" s="231">
        <v>0</v>
      </c>
      <c r="W858" s="231">
        <v>0</v>
      </c>
      <c r="X858" s="231">
        <v>0</v>
      </c>
      <c r="Y858" s="231">
        <v>0</v>
      </c>
      <c r="Z858" s="232">
        <v>0</v>
      </c>
      <c r="AA858" s="233">
        <v>0</v>
      </c>
      <c r="AB858" s="233">
        <v>0</v>
      </c>
      <c r="AC858" s="267">
        <v>0</v>
      </c>
      <c r="AD858" s="233">
        <v>0</v>
      </c>
      <c r="AE858" s="267">
        <v>0</v>
      </c>
      <c r="AF858" s="267">
        <v>0</v>
      </c>
      <c r="AG858" s="233">
        <v>0</v>
      </c>
      <c r="AH858" s="233">
        <v>7.5467316846626609E-2</v>
      </c>
      <c r="AI858" s="236">
        <v>-0.25002500250025717</v>
      </c>
      <c r="AJ858" s="237">
        <v>-0.17455768565363056</v>
      </c>
      <c r="AK858" s="268">
        <v>435</v>
      </c>
      <c r="AL858" s="269">
        <v>-0.17455768565363056</v>
      </c>
      <c r="AM858" s="270">
        <v>435</v>
      </c>
      <c r="AN858" s="277" t="s">
        <v>12734</v>
      </c>
      <c r="AO858" s="244">
        <v>7.7314063767477226</v>
      </c>
      <c r="AP858" s="247">
        <v>-7.9059640624013534</v>
      </c>
      <c r="AQ858" s="282">
        <v>435</v>
      </c>
      <c r="AR858" s="233">
        <v>0</v>
      </c>
      <c r="AS858" s="249">
        <v>-10.548096411672402</v>
      </c>
      <c r="AT858" s="233"/>
      <c r="AU858" s="233">
        <v>0</v>
      </c>
      <c r="AV858" s="283">
        <v>0</v>
      </c>
      <c r="AW858" s="289">
        <v>0</v>
      </c>
      <c r="AX858" s="291">
        <v>837</v>
      </c>
      <c r="AY858" s="292">
        <v>0</v>
      </c>
      <c r="AZ858" s="293">
        <v>0</v>
      </c>
      <c r="BA858" s="293">
        <v>0</v>
      </c>
      <c r="BB858" s="233"/>
    </row>
    <row r="859" spans="1:54">
      <c r="A859" s="26" t="s">
        <v>1804</v>
      </c>
      <c r="B859" s="1" t="s">
        <v>5070</v>
      </c>
      <c r="C859" s="1" t="s">
        <v>4731</v>
      </c>
      <c r="D859" s="122" t="s">
        <v>688</v>
      </c>
      <c r="E859" s="1" t="s">
        <v>1382</v>
      </c>
      <c r="F859" s="1" t="s">
        <v>6289</v>
      </c>
      <c r="G859" s="1" t="s">
        <v>1367</v>
      </c>
      <c r="H859" s="1">
        <v>4090</v>
      </c>
      <c r="I859" s="1" t="s">
        <v>7869</v>
      </c>
      <c r="J859" s="1" t="e">
        <v>#VALUE!</v>
      </c>
      <c r="K859" s="1" t="s">
        <v>3264</v>
      </c>
      <c r="L859" s="176">
        <v>0</v>
      </c>
      <c r="M859" s="176">
        <v>0</v>
      </c>
      <c r="N859" s="68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0</v>
      </c>
      <c r="V859" s="85">
        <v>0</v>
      </c>
      <c r="W859" s="85">
        <v>0</v>
      </c>
      <c r="X859" s="85">
        <v>0</v>
      </c>
      <c r="Y859" s="85">
        <v>0</v>
      </c>
      <c r="Z859" s="87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7.5467316846626609E-2</v>
      </c>
      <c r="AI859" s="88">
        <v>-0.25002500250025717</v>
      </c>
      <c r="AJ859" s="5">
        <v>-0.17455768565363056</v>
      </c>
      <c r="AK859" s="68">
        <v>435</v>
      </c>
      <c r="AL859" s="5">
        <v>-0.17455768565363056</v>
      </c>
      <c r="AM859" s="17">
        <v>435</v>
      </c>
      <c r="AN859" s="17" t="s">
        <v>12734</v>
      </c>
      <c r="AO859" s="49">
        <v>7.7314063767477226</v>
      </c>
      <c r="AP859" s="50">
        <v>-7.9059640624013534</v>
      </c>
      <c r="AQ859" s="109">
        <v>435</v>
      </c>
      <c r="AR859" s="14">
        <v>0</v>
      </c>
      <c r="AS859" s="42">
        <v>-10.548096411672402</v>
      </c>
      <c r="AT859" s="19"/>
      <c r="AU859" s="19">
        <v>0</v>
      </c>
      <c r="AV859" s="42">
        <v>0</v>
      </c>
      <c r="AW859" s="114">
        <v>0</v>
      </c>
      <c r="AX859" s="172">
        <v>837</v>
      </c>
      <c r="AY859" s="114">
        <v>0</v>
      </c>
      <c r="AZ859" s="165">
        <v>0</v>
      </c>
      <c r="BA859" s="165">
        <v>0</v>
      </c>
      <c r="BB859" s="54"/>
    </row>
    <row r="860" spans="1:54">
      <c r="A860" s="53" t="s">
        <v>1726</v>
      </c>
      <c r="B860" s="33" t="s">
        <v>5257</v>
      </c>
      <c r="C860" s="33" t="s">
        <v>4274</v>
      </c>
      <c r="D860" s="122" t="s">
        <v>979</v>
      </c>
      <c r="E860" s="33" t="s">
        <v>2665</v>
      </c>
      <c r="F860" s="1" t="s">
        <v>2665</v>
      </c>
      <c r="G860" s="1" t="s">
        <v>1367</v>
      </c>
      <c r="H860" s="1">
        <v>8077</v>
      </c>
      <c r="I860" s="1" t="s">
        <v>6962</v>
      </c>
      <c r="J860" s="1" t="e">
        <v>#VALUE!</v>
      </c>
      <c r="K860" s="1" t="s">
        <v>3185</v>
      </c>
      <c r="L860" s="176">
        <v>0</v>
      </c>
      <c r="M860" s="176">
        <v>0</v>
      </c>
      <c r="N860" s="68">
        <v>0</v>
      </c>
      <c r="O860" s="85">
        <v>0</v>
      </c>
      <c r="P860" s="85">
        <v>0</v>
      </c>
      <c r="Q860" s="78">
        <v>0</v>
      </c>
      <c r="R860" s="78">
        <v>0</v>
      </c>
      <c r="S860" s="78">
        <v>0</v>
      </c>
      <c r="T860" s="78">
        <v>0</v>
      </c>
      <c r="U860" s="78">
        <v>0</v>
      </c>
      <c r="V860" s="78">
        <v>0</v>
      </c>
      <c r="W860" s="78">
        <v>0</v>
      </c>
      <c r="X860" s="78">
        <v>0</v>
      </c>
      <c r="Y860" s="78">
        <v>0</v>
      </c>
      <c r="Z860" s="79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0</v>
      </c>
      <c r="AG860" s="54">
        <v>0</v>
      </c>
      <c r="AH860" s="54">
        <v>7.5467316846626609E-2</v>
      </c>
      <c r="AI860" s="80">
        <v>-0.25002500250025717</v>
      </c>
      <c r="AJ860" s="54">
        <v>-0.17455768565363056</v>
      </c>
      <c r="AK860" s="77">
        <v>435</v>
      </c>
      <c r="AL860" s="54">
        <v>-0.17455768565363056</v>
      </c>
      <c r="AM860" s="59">
        <v>435</v>
      </c>
      <c r="AN860" s="59" t="s">
        <v>12734</v>
      </c>
      <c r="AO860" s="56">
        <v>7.7314063767477226</v>
      </c>
      <c r="AP860" s="58">
        <v>-7.9059640624013534</v>
      </c>
      <c r="AQ860" s="110">
        <v>435</v>
      </c>
      <c r="AR860" s="54">
        <v>0</v>
      </c>
      <c r="AS860" s="60">
        <v>-10.548096411672402</v>
      </c>
      <c r="AT860" s="54"/>
      <c r="AU860" s="54">
        <v>0</v>
      </c>
      <c r="AV860" s="60">
        <v>0</v>
      </c>
      <c r="AW860" s="114">
        <v>0</v>
      </c>
      <c r="AX860" s="172">
        <v>837</v>
      </c>
      <c r="AY860" s="114">
        <v>0</v>
      </c>
      <c r="AZ860" s="165">
        <v>0</v>
      </c>
      <c r="BA860" s="165">
        <v>0</v>
      </c>
      <c r="BB860" s="54"/>
    </row>
    <row r="861" spans="1:54">
      <c r="A861" s="186" t="s">
        <v>12168</v>
      </c>
      <c r="B861" s="1" t="s">
        <v>12169</v>
      </c>
      <c r="C861" s="1" t="s">
        <v>3969</v>
      </c>
      <c r="D861" s="122" t="s">
        <v>11138</v>
      </c>
      <c r="E861" s="1" t="s">
        <v>1396</v>
      </c>
      <c r="F861" s="1" t="s">
        <v>6289</v>
      </c>
      <c r="G861" s="1" t="s">
        <v>1367</v>
      </c>
      <c r="H861" s="225" t="e">
        <v>#VALUE!</v>
      </c>
      <c r="I861" s="225" t="s">
        <v>11479</v>
      </c>
      <c r="J861" s="261" t="e">
        <v>#VALUE!</v>
      </c>
      <c r="K861" s="261" t="s">
        <v>11348</v>
      </c>
      <c r="L861" s="177">
        <v>0</v>
      </c>
      <c r="M861" s="177">
        <v>0</v>
      </c>
      <c r="N861" s="230">
        <v>0</v>
      </c>
      <c r="O861" s="95">
        <v>0</v>
      </c>
      <c r="P861" s="95">
        <v>0</v>
      </c>
      <c r="Q861" s="231">
        <v>0</v>
      </c>
      <c r="R861" s="95">
        <v>0</v>
      </c>
      <c r="S861" s="95">
        <v>0</v>
      </c>
      <c r="T861" s="231">
        <v>0</v>
      </c>
      <c r="U861" s="231">
        <v>0</v>
      </c>
      <c r="V861" s="231">
        <v>0</v>
      </c>
      <c r="W861" s="231">
        <v>0</v>
      </c>
      <c r="X861" s="231">
        <v>0</v>
      </c>
      <c r="Y861" s="231">
        <v>0</v>
      </c>
      <c r="Z861" s="232">
        <v>0</v>
      </c>
      <c r="AA861" s="233">
        <v>0</v>
      </c>
      <c r="AB861" s="233">
        <v>0</v>
      </c>
      <c r="AC861" s="267">
        <v>0</v>
      </c>
      <c r="AD861" s="233">
        <v>0</v>
      </c>
      <c r="AE861" s="267">
        <v>0</v>
      </c>
      <c r="AF861" s="267">
        <v>0</v>
      </c>
      <c r="AG861" s="233">
        <v>0</v>
      </c>
      <c r="AH861" s="233">
        <v>7.5467316846626609E-2</v>
      </c>
      <c r="AI861" s="236">
        <v>-0.25002500250025717</v>
      </c>
      <c r="AJ861" s="237">
        <v>-0.17455768565363056</v>
      </c>
      <c r="AK861" s="268">
        <v>435</v>
      </c>
      <c r="AL861" s="269">
        <v>-0.17455768565363056</v>
      </c>
      <c r="AM861" s="270">
        <v>435</v>
      </c>
      <c r="AN861" s="277" t="s">
        <v>12734</v>
      </c>
      <c r="AO861" s="244">
        <v>7.7314063767477226</v>
      </c>
      <c r="AP861" s="246">
        <v>-7.9059640624013534</v>
      </c>
      <c r="AQ861" s="248">
        <v>435</v>
      </c>
      <c r="AR861" s="233">
        <v>0</v>
      </c>
      <c r="AS861" s="249">
        <v>-10.548096411672402</v>
      </c>
      <c r="AT861" s="233"/>
      <c r="AU861" s="233">
        <v>0</v>
      </c>
      <c r="AV861" s="283">
        <v>0</v>
      </c>
      <c r="AW861" s="289">
        <v>688</v>
      </c>
      <c r="AX861" s="291">
        <v>837</v>
      </c>
      <c r="AY861" s="292">
        <v>-149</v>
      </c>
      <c r="AZ861" s="293">
        <v>613</v>
      </c>
      <c r="BA861" s="293">
        <v>692</v>
      </c>
      <c r="BB861" s="233"/>
    </row>
    <row r="862" spans="1:54">
      <c r="A862" s="26" t="s">
        <v>1770</v>
      </c>
      <c r="B862" s="33" t="s">
        <v>5277</v>
      </c>
      <c r="C862" s="33" t="s">
        <v>5278</v>
      </c>
      <c r="D862" s="122" t="s">
        <v>795</v>
      </c>
      <c r="E862" s="33" t="s">
        <v>2665</v>
      </c>
      <c r="F862" s="1" t="s">
        <v>2665</v>
      </c>
      <c r="G862" s="1" t="s">
        <v>1367</v>
      </c>
      <c r="H862" s="1">
        <v>7396</v>
      </c>
      <c r="I862" s="1" t="s">
        <v>6822</v>
      </c>
      <c r="J862" s="1" t="e">
        <v>#VALUE!</v>
      </c>
      <c r="K862" s="1" t="s">
        <v>3224</v>
      </c>
      <c r="L862" s="176">
        <v>0</v>
      </c>
      <c r="M862" s="176">
        <v>0</v>
      </c>
      <c r="N862" s="68">
        <v>0</v>
      </c>
      <c r="O862" s="85">
        <v>0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0</v>
      </c>
      <c r="V862" s="85">
        <v>0</v>
      </c>
      <c r="W862" s="85">
        <v>0</v>
      </c>
      <c r="X862" s="85">
        <v>0</v>
      </c>
      <c r="Y862" s="85">
        <v>0</v>
      </c>
      <c r="Z862" s="87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7.5467316846626609E-2</v>
      </c>
      <c r="AI862" s="88">
        <v>-0.25002500250025717</v>
      </c>
      <c r="AJ862" s="5">
        <v>-0.17455768565363056</v>
      </c>
      <c r="AK862" s="68">
        <v>435</v>
      </c>
      <c r="AL862" s="5">
        <v>-0.17455768565363056</v>
      </c>
      <c r="AM862" s="17">
        <v>435</v>
      </c>
      <c r="AN862" s="17" t="s">
        <v>12734</v>
      </c>
      <c r="AO862" s="49">
        <v>7.7314063767477226</v>
      </c>
      <c r="AP862" s="50">
        <v>-7.9059640624013534</v>
      </c>
      <c r="AQ862" s="109">
        <v>435</v>
      </c>
      <c r="AR862" s="14">
        <v>0</v>
      </c>
      <c r="AS862" s="42">
        <v>-10.548096411672402</v>
      </c>
      <c r="AT862" s="19"/>
      <c r="AU862" s="19">
        <v>0</v>
      </c>
      <c r="AV862" s="42">
        <v>0</v>
      </c>
      <c r="AW862" s="114">
        <v>0</v>
      </c>
      <c r="AX862" s="172">
        <v>837</v>
      </c>
      <c r="AY862" s="114">
        <v>0</v>
      </c>
      <c r="AZ862" s="165">
        <v>0</v>
      </c>
      <c r="BA862" s="165">
        <v>0</v>
      </c>
      <c r="BB862" s="54"/>
    </row>
    <row r="863" spans="1:54">
      <c r="A863" s="115" t="s">
        <v>9214</v>
      </c>
      <c r="B863" s="33" t="s">
        <v>9215</v>
      </c>
      <c r="C863" s="33" t="s">
        <v>6868</v>
      </c>
      <c r="D863" s="122" t="s">
        <v>8353</v>
      </c>
      <c r="E863" s="33" t="s">
        <v>1458</v>
      </c>
      <c r="F863" s="115" t="s">
        <v>6289</v>
      </c>
      <c r="G863" s="1" t="s">
        <v>1367</v>
      </c>
      <c r="H863" s="115">
        <v>10387</v>
      </c>
      <c r="I863" s="115" t="s">
        <v>8881</v>
      </c>
      <c r="J863" s="115" t="e">
        <v>#VALUE!</v>
      </c>
      <c r="K863" s="115" t="s">
        <v>9216</v>
      </c>
      <c r="L863" s="178">
        <v>0</v>
      </c>
      <c r="M863" s="178">
        <v>0</v>
      </c>
      <c r="N863" s="116">
        <v>0</v>
      </c>
      <c r="O863" s="136">
        <v>0</v>
      </c>
      <c r="P863" s="136">
        <v>0</v>
      </c>
      <c r="Q863" s="136">
        <v>0</v>
      </c>
      <c r="R863" s="136">
        <v>0</v>
      </c>
      <c r="S863" s="136">
        <v>0</v>
      </c>
      <c r="T863" s="136">
        <v>0</v>
      </c>
      <c r="U863" s="136">
        <v>0</v>
      </c>
      <c r="V863" s="136">
        <v>0</v>
      </c>
      <c r="W863" s="136">
        <v>0</v>
      </c>
      <c r="X863" s="136">
        <v>0</v>
      </c>
      <c r="Y863" s="136">
        <v>0</v>
      </c>
      <c r="Z863" s="137">
        <v>0</v>
      </c>
      <c r="AA863" s="117">
        <v>0</v>
      </c>
      <c r="AB863" s="117">
        <v>0</v>
      </c>
      <c r="AC863" s="117">
        <v>0</v>
      </c>
      <c r="AD863" s="117">
        <v>0</v>
      </c>
      <c r="AE863" s="117">
        <v>0</v>
      </c>
      <c r="AF863" s="117">
        <v>0</v>
      </c>
      <c r="AG863" s="117">
        <v>0</v>
      </c>
      <c r="AH863" s="117">
        <v>7.5467316846626609E-2</v>
      </c>
      <c r="AI863" s="138">
        <v>-0.25002500250025717</v>
      </c>
      <c r="AJ863" s="117">
        <v>-0.17455768565363056</v>
      </c>
      <c r="AK863" s="116">
        <v>435</v>
      </c>
      <c r="AL863" s="117">
        <v>-0.17455768565363056</v>
      </c>
      <c r="AM863" s="120">
        <v>435</v>
      </c>
      <c r="AN863" s="120" t="s">
        <v>12734</v>
      </c>
      <c r="AO863" s="70">
        <v>7.7314063767477226</v>
      </c>
      <c r="AP863" s="148">
        <v>-7.9059640624013534</v>
      </c>
      <c r="AQ863" s="160">
        <v>435</v>
      </c>
      <c r="AR863" s="117">
        <v>0</v>
      </c>
      <c r="AS863" s="118">
        <v>-10.548096411672402</v>
      </c>
      <c r="AT863" s="117"/>
      <c r="AU863" s="117">
        <v>0</v>
      </c>
      <c r="AV863" s="118">
        <v>0</v>
      </c>
      <c r="AW863" s="121">
        <v>0</v>
      </c>
      <c r="AX863" s="173">
        <v>837</v>
      </c>
      <c r="AY863" s="121">
        <v>0</v>
      </c>
      <c r="AZ863" s="166">
        <v>0</v>
      </c>
      <c r="BA863" s="166">
        <v>0</v>
      </c>
      <c r="BB863" s="117"/>
    </row>
    <row r="864" spans="1:54">
      <c r="A864" s="61" t="s">
        <v>10056</v>
      </c>
      <c r="B864" s="1" t="s">
        <v>10058</v>
      </c>
      <c r="C864" s="1" t="s">
        <v>4108</v>
      </c>
      <c r="D864" s="122" t="s">
        <v>10057</v>
      </c>
      <c r="E864" s="1" t="s">
        <v>1404</v>
      </c>
      <c r="F864" s="1" t="s">
        <v>3643</v>
      </c>
      <c r="G864" s="1" t="s">
        <v>1367</v>
      </c>
      <c r="H864" s="1">
        <v>15551</v>
      </c>
      <c r="I864" s="1" t="s">
        <v>10059</v>
      </c>
      <c r="J864" s="1" t="e">
        <v>#VALUE!</v>
      </c>
      <c r="K864" s="1" t="s">
        <v>11416</v>
      </c>
      <c r="L864" s="176">
        <v>0</v>
      </c>
      <c r="M864" s="176">
        <v>0</v>
      </c>
      <c r="N864" s="68">
        <v>0</v>
      </c>
      <c r="O864" s="86">
        <v>0</v>
      </c>
      <c r="P864" s="86">
        <v>0</v>
      </c>
      <c r="Q864" s="82">
        <v>0</v>
      </c>
      <c r="R864" s="82">
        <v>0</v>
      </c>
      <c r="S864" s="82">
        <v>0</v>
      </c>
      <c r="T864" s="82">
        <v>0</v>
      </c>
      <c r="U864" s="82">
        <v>0</v>
      </c>
      <c r="V864" s="82">
        <v>0</v>
      </c>
      <c r="W864" s="82">
        <v>0</v>
      </c>
      <c r="X864" s="82">
        <v>0</v>
      </c>
      <c r="Y864" s="82">
        <v>0</v>
      </c>
      <c r="Z864" s="56">
        <v>0</v>
      </c>
      <c r="AA864" s="57">
        <v>0</v>
      </c>
      <c r="AB864" s="57">
        <v>0</v>
      </c>
      <c r="AC864" s="57">
        <v>0</v>
      </c>
      <c r="AD864" s="57">
        <v>0</v>
      </c>
      <c r="AE864" s="57">
        <v>0</v>
      </c>
      <c r="AF864" s="57">
        <v>0</v>
      </c>
      <c r="AG864" s="57">
        <v>0</v>
      </c>
      <c r="AH864" s="57">
        <v>7.5467316846626609E-2</v>
      </c>
      <c r="AI864" s="83">
        <v>-0.25002500250025717</v>
      </c>
      <c r="AJ864" s="57">
        <v>-0.17455768565363056</v>
      </c>
      <c r="AK864" s="81">
        <v>435</v>
      </c>
      <c r="AL864" s="57">
        <v>-0.17455768565363056</v>
      </c>
      <c r="AM864" s="62">
        <v>435</v>
      </c>
      <c r="AN864" s="62" t="s">
        <v>12734</v>
      </c>
      <c r="AO864" s="56">
        <v>7.7314063767477226</v>
      </c>
      <c r="AP864" s="58">
        <v>-7.9059640624013534</v>
      </c>
      <c r="AQ864" s="110">
        <v>435</v>
      </c>
      <c r="AR864" s="57">
        <v>0</v>
      </c>
      <c r="AS864" s="63">
        <v>-10.548096411672402</v>
      </c>
      <c r="AT864" s="57"/>
      <c r="AU864" s="57">
        <v>0</v>
      </c>
      <c r="AV864" s="63">
        <v>0</v>
      </c>
      <c r="AW864" s="114">
        <v>0</v>
      </c>
      <c r="AX864" s="111">
        <v>837</v>
      </c>
      <c r="AY864" s="71">
        <v>0</v>
      </c>
      <c r="AZ864" s="167">
        <v>0</v>
      </c>
      <c r="BA864" s="167">
        <v>0</v>
      </c>
      <c r="BB864" s="57"/>
    </row>
    <row r="865" spans="1:54">
      <c r="A865" s="48" t="s">
        <v>10357</v>
      </c>
      <c r="B865" s="1" t="s">
        <v>10358</v>
      </c>
      <c r="C865" s="1" t="s">
        <v>4043</v>
      </c>
      <c r="D865" s="122" t="s">
        <v>9557</v>
      </c>
      <c r="E865" s="1" t="s">
        <v>2665</v>
      </c>
      <c r="F865" s="1" t="s">
        <v>2665</v>
      </c>
      <c r="G865" s="1" t="s">
        <v>1367</v>
      </c>
      <c r="H865" s="1">
        <v>13818</v>
      </c>
      <c r="I865" s="1" t="s">
        <v>10189</v>
      </c>
      <c r="J865" s="1" t="e">
        <v>#VALUE!</v>
      </c>
      <c r="K865" s="1" t="s">
        <v>10359</v>
      </c>
      <c r="L865" s="176">
        <v>0</v>
      </c>
      <c r="M865" s="176">
        <v>0</v>
      </c>
      <c r="N865" s="68">
        <v>0</v>
      </c>
      <c r="O865" s="86">
        <v>0</v>
      </c>
      <c r="P865" s="86">
        <v>0</v>
      </c>
      <c r="Q865" s="86">
        <v>0</v>
      </c>
      <c r="R865" s="86">
        <v>0</v>
      </c>
      <c r="S865" s="86">
        <v>0</v>
      </c>
      <c r="T865" s="86">
        <v>0</v>
      </c>
      <c r="U865" s="86">
        <v>0</v>
      </c>
      <c r="V865" s="86">
        <v>0</v>
      </c>
      <c r="W865" s="86">
        <v>0</v>
      </c>
      <c r="X865" s="86">
        <v>0</v>
      </c>
      <c r="Y865" s="86">
        <v>0</v>
      </c>
      <c r="Z865" s="49">
        <v>0</v>
      </c>
      <c r="AA865" s="7">
        <v>0</v>
      </c>
      <c r="AB865" s="7">
        <v>0</v>
      </c>
      <c r="AC865" s="7">
        <v>0</v>
      </c>
      <c r="AD865" s="7">
        <v>0</v>
      </c>
      <c r="AE865" s="7">
        <v>0</v>
      </c>
      <c r="AF865" s="7">
        <v>0</v>
      </c>
      <c r="AG865" s="7">
        <v>0</v>
      </c>
      <c r="AH865" s="7">
        <v>7.5467316846626609E-2</v>
      </c>
      <c r="AI865" s="89">
        <v>-0.25002500250025717</v>
      </c>
      <c r="AJ865" s="7">
        <v>-0.17455768565363056</v>
      </c>
      <c r="AK865" s="84">
        <v>435</v>
      </c>
      <c r="AL865" s="7">
        <v>-0.17455768565363056</v>
      </c>
      <c r="AM865" s="18">
        <v>435</v>
      </c>
      <c r="AN865" s="18" t="s">
        <v>12734</v>
      </c>
      <c r="AO865" s="49">
        <v>7.7314063767477226</v>
      </c>
      <c r="AP865" s="7">
        <v>-7.9059640624013534</v>
      </c>
      <c r="AQ865" s="84">
        <v>435</v>
      </c>
      <c r="AR865" s="15">
        <v>0</v>
      </c>
      <c r="AS865" s="46">
        <v>-10.548096411672402</v>
      </c>
      <c r="AT865" s="20"/>
      <c r="AU865" s="20">
        <v>0</v>
      </c>
      <c r="AV865" s="46">
        <v>0</v>
      </c>
      <c r="AW865" s="114">
        <v>0</v>
      </c>
      <c r="AX865" s="111">
        <v>837</v>
      </c>
      <c r="AY865" s="71">
        <v>0</v>
      </c>
      <c r="AZ865" s="167">
        <v>0</v>
      </c>
      <c r="BA865" s="167">
        <v>0</v>
      </c>
      <c r="BB865" s="57"/>
    </row>
    <row r="866" spans="1:54">
      <c r="A866" s="26" t="s">
        <v>2872</v>
      </c>
      <c r="B866" s="1" t="s">
        <v>5032</v>
      </c>
      <c r="C866" s="1" t="s">
        <v>4376</v>
      </c>
      <c r="D866" s="122" t="s">
        <v>1062</v>
      </c>
      <c r="E866" s="1" t="s">
        <v>1441</v>
      </c>
      <c r="F866" s="1" t="s">
        <v>6289</v>
      </c>
      <c r="G866" s="1" t="s">
        <v>1367</v>
      </c>
      <c r="H866" s="1">
        <v>3993</v>
      </c>
      <c r="I866" s="1" t="s">
        <v>6687</v>
      </c>
      <c r="J866" s="1" t="e">
        <v>#VALUE!</v>
      </c>
      <c r="K866" s="1" t="s">
        <v>3891</v>
      </c>
      <c r="L866" s="176">
        <v>0</v>
      </c>
      <c r="M866" s="176">
        <v>0</v>
      </c>
      <c r="N866" s="68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0</v>
      </c>
      <c r="V866" s="85">
        <v>0</v>
      </c>
      <c r="W866" s="85">
        <v>0</v>
      </c>
      <c r="X866" s="85">
        <v>0</v>
      </c>
      <c r="Y866" s="85">
        <v>0</v>
      </c>
      <c r="Z866" s="87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7.5467316846626609E-2</v>
      </c>
      <c r="AI866" s="88">
        <v>-0.25002500250025717</v>
      </c>
      <c r="AJ866" s="5">
        <v>-0.17455768565363056</v>
      </c>
      <c r="AK866" s="68">
        <v>435</v>
      </c>
      <c r="AL866" s="5">
        <v>-0.17455768565363056</v>
      </c>
      <c r="AM866" s="17">
        <v>435</v>
      </c>
      <c r="AN866" s="17" t="s">
        <v>12734</v>
      </c>
      <c r="AO866" s="49">
        <v>7.7314063767477226</v>
      </c>
      <c r="AP866" s="7">
        <v>-7.9059640624013534</v>
      </c>
      <c r="AQ866" s="84">
        <v>435</v>
      </c>
      <c r="AR866" s="14">
        <v>0</v>
      </c>
      <c r="AS866" s="42">
        <v>-10.548096411672402</v>
      </c>
      <c r="AT866" s="19"/>
      <c r="AU866" s="19">
        <v>0</v>
      </c>
      <c r="AV866" s="42">
        <v>0</v>
      </c>
      <c r="AW866" s="114">
        <v>0</v>
      </c>
      <c r="AX866" s="172">
        <v>837</v>
      </c>
      <c r="AY866" s="114">
        <v>0</v>
      </c>
      <c r="AZ866" s="165">
        <v>0</v>
      </c>
      <c r="BA866" s="165">
        <v>0</v>
      </c>
      <c r="BB866" s="54"/>
    </row>
    <row r="867" spans="1:54">
      <c r="A867" s="135" t="s">
        <v>1581</v>
      </c>
      <c r="B867" s="26" t="s">
        <v>5196</v>
      </c>
      <c r="C867" s="26" t="s">
        <v>5197</v>
      </c>
      <c r="D867" s="122" t="s">
        <v>720</v>
      </c>
      <c r="E867" s="26" t="s">
        <v>2665</v>
      </c>
      <c r="F867" s="1" t="s">
        <v>2665</v>
      </c>
      <c r="G867" s="1" t="s">
        <v>1367</v>
      </c>
      <c r="H867" s="115">
        <v>2692</v>
      </c>
      <c r="I867" s="115" t="s">
        <v>6779</v>
      </c>
      <c r="J867" s="115" t="e">
        <v>#VALUE!</v>
      </c>
      <c r="K867" s="115" t="s">
        <v>3054</v>
      </c>
      <c r="L867" s="178">
        <v>0</v>
      </c>
      <c r="M867" s="178">
        <v>0</v>
      </c>
      <c r="N867" s="116">
        <v>0</v>
      </c>
      <c r="O867" s="144">
        <v>0</v>
      </c>
      <c r="P867" s="144">
        <v>0</v>
      </c>
      <c r="Q867" s="144">
        <v>0</v>
      </c>
      <c r="R867" s="144">
        <v>0</v>
      </c>
      <c r="S867" s="144">
        <v>0</v>
      </c>
      <c r="T867" s="144">
        <v>0</v>
      </c>
      <c r="U867" s="144">
        <v>0</v>
      </c>
      <c r="V867" s="144">
        <v>0</v>
      </c>
      <c r="W867" s="144">
        <v>0</v>
      </c>
      <c r="X867" s="144">
        <v>0</v>
      </c>
      <c r="Y867" s="144">
        <v>0</v>
      </c>
      <c r="Z867" s="143">
        <v>0</v>
      </c>
      <c r="AA867" s="140">
        <v>0</v>
      </c>
      <c r="AB867" s="140">
        <v>0</v>
      </c>
      <c r="AC867" s="140">
        <v>0</v>
      </c>
      <c r="AD867" s="140">
        <v>0</v>
      </c>
      <c r="AE867" s="140">
        <v>0</v>
      </c>
      <c r="AF867" s="140">
        <v>0</v>
      </c>
      <c r="AG867" s="140">
        <v>0</v>
      </c>
      <c r="AH867" s="140">
        <v>7.5467316846626609E-2</v>
      </c>
      <c r="AI867" s="145">
        <v>-0.25002500250025717</v>
      </c>
      <c r="AJ867" s="140">
        <v>-0.17455768565363056</v>
      </c>
      <c r="AK867" s="139">
        <v>435</v>
      </c>
      <c r="AL867" s="140">
        <v>-0.17455768565363056</v>
      </c>
      <c r="AM867" s="142">
        <v>435</v>
      </c>
      <c r="AN867" s="142" t="s">
        <v>12734</v>
      </c>
      <c r="AO867" s="69">
        <v>7.7314063767477226</v>
      </c>
      <c r="AP867" s="90">
        <v>-7.9059640624013534</v>
      </c>
      <c r="AQ867" s="160">
        <v>435</v>
      </c>
      <c r="AR867" s="140">
        <v>0</v>
      </c>
      <c r="AS867" s="146">
        <v>-10.548096411672402</v>
      </c>
      <c r="AT867" s="140"/>
      <c r="AU867" s="140">
        <v>0</v>
      </c>
      <c r="AV867" s="146">
        <v>0</v>
      </c>
      <c r="AW867" s="121">
        <v>0</v>
      </c>
      <c r="AX867" s="160">
        <v>837</v>
      </c>
      <c r="AY867" s="148">
        <v>0</v>
      </c>
      <c r="AZ867" s="168">
        <v>0</v>
      </c>
      <c r="BA867" s="168">
        <v>0</v>
      </c>
      <c r="BB867" s="140"/>
    </row>
    <row r="868" spans="1:54">
      <c r="A868" s="26" t="s">
        <v>1632</v>
      </c>
      <c r="B868" s="1" t="s">
        <v>4118</v>
      </c>
      <c r="C868" s="1" t="s">
        <v>5218</v>
      </c>
      <c r="D868" s="122" t="s">
        <v>923</v>
      </c>
      <c r="E868" s="1" t="s">
        <v>2665</v>
      </c>
      <c r="F868" s="1" t="s">
        <v>2665</v>
      </c>
      <c r="G868" s="1" t="s">
        <v>1367</v>
      </c>
      <c r="H868" s="1">
        <v>711</v>
      </c>
      <c r="I868" s="1" t="s">
        <v>7359</v>
      </c>
      <c r="J868" s="1" t="e">
        <v>#VALUE!</v>
      </c>
      <c r="K868" s="1" t="s">
        <v>5826</v>
      </c>
      <c r="L868" s="176">
        <v>0</v>
      </c>
      <c r="M868" s="176">
        <v>0</v>
      </c>
      <c r="N868" s="68">
        <v>0</v>
      </c>
      <c r="O868" s="85">
        <v>0</v>
      </c>
      <c r="P868" s="85">
        <v>0</v>
      </c>
      <c r="Q868" s="85">
        <v>0</v>
      </c>
      <c r="R868" s="85">
        <v>0</v>
      </c>
      <c r="S868" s="85">
        <v>0</v>
      </c>
      <c r="T868" s="85">
        <v>0</v>
      </c>
      <c r="U868" s="85">
        <v>0</v>
      </c>
      <c r="V868" s="85">
        <v>0</v>
      </c>
      <c r="W868" s="85">
        <v>0</v>
      </c>
      <c r="X868" s="85">
        <v>0</v>
      </c>
      <c r="Y868" s="85">
        <v>0</v>
      </c>
      <c r="Z868" s="87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7.5467316846626609E-2</v>
      </c>
      <c r="AI868" s="88">
        <v>-0.25002500250025717</v>
      </c>
      <c r="AJ868" s="5">
        <v>-0.17455768565363056</v>
      </c>
      <c r="AK868" s="68">
        <v>435</v>
      </c>
      <c r="AL868" s="5">
        <v>-0.17455768565363056</v>
      </c>
      <c r="AM868" s="17">
        <v>435</v>
      </c>
      <c r="AN868" s="17" t="s">
        <v>12734</v>
      </c>
      <c r="AO868" s="49">
        <v>7.7314063767477226</v>
      </c>
      <c r="AP868" s="7">
        <v>-7.9059640624013534</v>
      </c>
      <c r="AQ868" s="84">
        <v>435</v>
      </c>
      <c r="AR868" s="14">
        <v>0</v>
      </c>
      <c r="AS868" s="42">
        <v>-10.548096411672402</v>
      </c>
      <c r="AT868" s="19"/>
      <c r="AU868" s="19">
        <v>0</v>
      </c>
      <c r="AV868" s="42">
        <v>0</v>
      </c>
      <c r="AW868" s="114">
        <v>0</v>
      </c>
      <c r="AX868" s="172">
        <v>837</v>
      </c>
      <c r="AY868" s="114">
        <v>0</v>
      </c>
      <c r="AZ868" s="165">
        <v>0</v>
      </c>
      <c r="BA868" s="165">
        <v>0</v>
      </c>
      <c r="BB868" s="54"/>
    </row>
    <row r="869" spans="1:54">
      <c r="A869" s="48" t="s">
        <v>7952</v>
      </c>
      <c r="B869" s="33" t="s">
        <v>7954</v>
      </c>
      <c r="C869" s="33" t="s">
        <v>4207</v>
      </c>
      <c r="D869" s="122" t="s">
        <v>7953</v>
      </c>
      <c r="E869" s="33" t="s">
        <v>1393</v>
      </c>
      <c r="F869" s="1" t="s">
        <v>6289</v>
      </c>
      <c r="G869" s="1" t="s">
        <v>1367</v>
      </c>
      <c r="H869" s="26">
        <v>13607</v>
      </c>
      <c r="I869" s="26" t="s">
        <v>7955</v>
      </c>
      <c r="J869" s="26" t="e">
        <v>#VALUE!</v>
      </c>
      <c r="K869" s="26" t="s">
        <v>7956</v>
      </c>
      <c r="L869" s="177">
        <v>0</v>
      </c>
      <c r="M869" s="177">
        <v>0</v>
      </c>
      <c r="N869" s="68">
        <v>0</v>
      </c>
      <c r="O869" s="86">
        <v>0</v>
      </c>
      <c r="P869" s="86">
        <v>0</v>
      </c>
      <c r="Q869" s="102">
        <v>0</v>
      </c>
      <c r="R869" s="102">
        <v>0</v>
      </c>
      <c r="S869" s="102">
        <v>0</v>
      </c>
      <c r="T869" s="102">
        <v>0</v>
      </c>
      <c r="U869" s="102">
        <v>0</v>
      </c>
      <c r="V869" s="102">
        <v>0</v>
      </c>
      <c r="W869" s="102">
        <v>0</v>
      </c>
      <c r="X869" s="102">
        <v>0</v>
      </c>
      <c r="Y869" s="102">
        <v>0</v>
      </c>
      <c r="Z869" s="6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7.5467316846626609E-2</v>
      </c>
      <c r="AI869" s="103">
        <v>-0.25002500250025717</v>
      </c>
      <c r="AJ869" s="29">
        <v>-0.17455768565363056</v>
      </c>
      <c r="AK869" s="101">
        <v>435</v>
      </c>
      <c r="AL869" s="29">
        <v>-0.17455768565363056</v>
      </c>
      <c r="AM869" s="30">
        <v>435</v>
      </c>
      <c r="AN869" s="30" t="s">
        <v>12734</v>
      </c>
      <c r="AO869" s="69">
        <v>7.7314063767477226</v>
      </c>
      <c r="AP869" s="90">
        <v>-7.9059640624013534</v>
      </c>
      <c r="AQ869" s="108">
        <v>435</v>
      </c>
      <c r="AR869" s="29">
        <v>0</v>
      </c>
      <c r="AS869" s="47">
        <v>-10.548096411672402</v>
      </c>
      <c r="AT869" s="29"/>
      <c r="AU869" s="29">
        <v>0</v>
      </c>
      <c r="AV869" s="47">
        <v>0</v>
      </c>
      <c r="AW869" s="114">
        <v>0</v>
      </c>
      <c r="AX869" s="111">
        <v>837</v>
      </c>
      <c r="AY869" s="71">
        <v>0</v>
      </c>
      <c r="AZ869" s="167">
        <v>0</v>
      </c>
      <c r="BA869" s="167">
        <v>0</v>
      </c>
      <c r="BB869" s="29"/>
    </row>
    <row r="870" spans="1:54">
      <c r="A870" s="48" t="s">
        <v>11996</v>
      </c>
      <c r="B870" s="33" t="s">
        <v>11998</v>
      </c>
      <c r="C870" s="33" t="s">
        <v>11997</v>
      </c>
      <c r="D870" s="122" t="s">
        <v>11116</v>
      </c>
      <c r="E870" s="33" t="s">
        <v>1458</v>
      </c>
      <c r="F870" s="1" t="s">
        <v>6289</v>
      </c>
      <c r="G870" s="1" t="s">
        <v>1367</v>
      </c>
      <c r="H870" s="1" t="e">
        <v>#VALUE!</v>
      </c>
      <c r="I870" s="1" t="s">
        <v>11477</v>
      </c>
      <c r="J870" s="1" t="e">
        <v>#VALUE!</v>
      </c>
      <c r="K870" s="1" t="s">
        <v>11999</v>
      </c>
      <c r="L870" s="176">
        <v>0</v>
      </c>
      <c r="M870" s="176">
        <v>0</v>
      </c>
      <c r="N870" s="68">
        <v>0</v>
      </c>
      <c r="O870" s="86">
        <v>0</v>
      </c>
      <c r="P870" s="86">
        <v>0</v>
      </c>
      <c r="Q870" s="86">
        <v>0</v>
      </c>
      <c r="R870" s="86">
        <v>0</v>
      </c>
      <c r="S870" s="86">
        <v>0</v>
      </c>
      <c r="T870" s="86">
        <v>0</v>
      </c>
      <c r="U870" s="86">
        <v>0</v>
      </c>
      <c r="V870" s="86">
        <v>0</v>
      </c>
      <c r="W870" s="86">
        <v>0</v>
      </c>
      <c r="X870" s="86">
        <v>0</v>
      </c>
      <c r="Y870" s="86">
        <v>0</v>
      </c>
      <c r="Z870" s="49">
        <v>0</v>
      </c>
      <c r="AA870" s="7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7">
        <v>7.5467316846626609E-2</v>
      </c>
      <c r="AI870" s="89">
        <v>-0.25002500250025717</v>
      </c>
      <c r="AJ870" s="36">
        <v>-0.17455768565363056</v>
      </c>
      <c r="AK870" s="107">
        <v>435</v>
      </c>
      <c r="AL870" s="36">
        <v>-0.17455768565363056</v>
      </c>
      <c r="AM870" s="37">
        <v>435</v>
      </c>
      <c r="AN870" s="37" t="s">
        <v>12734</v>
      </c>
      <c r="AO870" s="70">
        <v>7.7314063767477226</v>
      </c>
      <c r="AP870" s="36">
        <v>-7.9059640624013534</v>
      </c>
      <c r="AQ870" s="107">
        <v>435</v>
      </c>
      <c r="AR870" s="36">
        <v>0</v>
      </c>
      <c r="AS870" s="45">
        <v>-10.548096411672402</v>
      </c>
      <c r="AT870" s="36"/>
      <c r="AU870" s="36">
        <v>0</v>
      </c>
      <c r="AV870" s="45">
        <v>0</v>
      </c>
      <c r="AW870" s="114">
        <v>0</v>
      </c>
      <c r="AX870" s="111">
        <v>837</v>
      </c>
      <c r="AY870" s="71">
        <v>0</v>
      </c>
      <c r="AZ870" s="167">
        <v>0</v>
      </c>
      <c r="BA870" s="167">
        <v>0</v>
      </c>
      <c r="BB870" s="57"/>
    </row>
    <row r="871" spans="1:54">
      <c r="A871" s="48" t="s">
        <v>2619</v>
      </c>
      <c r="B871" s="33" t="s">
        <v>5374</v>
      </c>
      <c r="C871" s="33" t="s">
        <v>4065</v>
      </c>
      <c r="D871" s="122" t="s">
        <v>1070</v>
      </c>
      <c r="E871" s="33" t="s">
        <v>1483</v>
      </c>
      <c r="F871" s="1" t="s">
        <v>3643</v>
      </c>
      <c r="G871" s="1" t="s">
        <v>1367</v>
      </c>
      <c r="H871" s="1">
        <v>4878</v>
      </c>
      <c r="I871" s="1" t="s">
        <v>6775</v>
      </c>
      <c r="J871" s="1" t="e">
        <v>#VALUE!</v>
      </c>
      <c r="K871" s="1" t="s">
        <v>3484</v>
      </c>
      <c r="L871" s="176">
        <v>0</v>
      </c>
      <c r="M871" s="176">
        <v>0</v>
      </c>
      <c r="N871" s="68">
        <v>0</v>
      </c>
      <c r="O871" s="86">
        <v>0</v>
      </c>
      <c r="P871" s="86">
        <v>0</v>
      </c>
      <c r="Q871" s="86">
        <v>0</v>
      </c>
      <c r="R871" s="86">
        <v>0</v>
      </c>
      <c r="S871" s="86">
        <v>0</v>
      </c>
      <c r="T871" s="86">
        <v>0</v>
      </c>
      <c r="U871" s="86">
        <v>0</v>
      </c>
      <c r="V871" s="86">
        <v>0</v>
      </c>
      <c r="W871" s="86">
        <v>0</v>
      </c>
      <c r="X871" s="86">
        <v>0</v>
      </c>
      <c r="Y871" s="86">
        <v>0</v>
      </c>
      <c r="Z871" s="49">
        <v>0</v>
      </c>
      <c r="AA871" s="7">
        <v>0</v>
      </c>
      <c r="AB871" s="57">
        <v>0</v>
      </c>
      <c r="AC871" s="57">
        <v>0</v>
      </c>
      <c r="AD871" s="57">
        <v>0</v>
      </c>
      <c r="AE871" s="57">
        <v>0</v>
      </c>
      <c r="AF871" s="57">
        <v>0</v>
      </c>
      <c r="AG871" s="57">
        <v>0</v>
      </c>
      <c r="AH871" s="7">
        <v>7.5467316846626609E-2</v>
      </c>
      <c r="AI871" s="89">
        <v>-0.25002500250025717</v>
      </c>
      <c r="AJ871" s="57">
        <v>-0.17455768565363056</v>
      </c>
      <c r="AK871" s="81">
        <v>435</v>
      </c>
      <c r="AL871" s="57">
        <v>-0.17455768565363056</v>
      </c>
      <c r="AM871" s="62">
        <v>435</v>
      </c>
      <c r="AN871" s="62" t="s">
        <v>12734</v>
      </c>
      <c r="AO871" s="56">
        <v>7.7314063767477226</v>
      </c>
      <c r="AP871" s="57">
        <v>-7.9059640624013534</v>
      </c>
      <c r="AQ871" s="81">
        <v>435</v>
      </c>
      <c r="AR871" s="57">
        <v>0</v>
      </c>
      <c r="AS871" s="63">
        <v>-10.548096411672402</v>
      </c>
      <c r="AT871" s="57"/>
      <c r="AU871" s="57">
        <v>0</v>
      </c>
      <c r="AV871" s="63">
        <v>0</v>
      </c>
      <c r="AW871" s="114">
        <v>0</v>
      </c>
      <c r="AX871" s="111">
        <v>837</v>
      </c>
      <c r="AY871" s="71">
        <v>0</v>
      </c>
      <c r="AZ871" s="167">
        <v>0</v>
      </c>
      <c r="BA871" s="167">
        <v>0</v>
      </c>
      <c r="BB871" s="57"/>
    </row>
    <row r="872" spans="1:54">
      <c r="A872" s="26" t="s">
        <v>1598</v>
      </c>
      <c r="B872" s="1" t="s">
        <v>5205</v>
      </c>
      <c r="C872" s="1" t="s">
        <v>4375</v>
      </c>
      <c r="D872" s="122" t="s">
        <v>1018</v>
      </c>
      <c r="E872" s="1" t="s">
        <v>2665</v>
      </c>
      <c r="F872" s="1" t="s">
        <v>2665</v>
      </c>
      <c r="G872" s="1" t="s">
        <v>1367</v>
      </c>
      <c r="H872" s="1">
        <v>8536</v>
      </c>
      <c r="I872" s="1" t="s">
        <v>7203</v>
      </c>
      <c r="J872" s="1" t="e">
        <v>#VALUE!</v>
      </c>
      <c r="K872" s="1" t="s">
        <v>5807</v>
      </c>
      <c r="L872" s="176">
        <v>0</v>
      </c>
      <c r="M872" s="176">
        <v>0</v>
      </c>
      <c r="N872" s="68">
        <v>0</v>
      </c>
      <c r="O872" s="85">
        <v>0</v>
      </c>
      <c r="P872" s="85">
        <v>0</v>
      </c>
      <c r="Q872" s="85">
        <v>0</v>
      </c>
      <c r="R872" s="85">
        <v>0</v>
      </c>
      <c r="S872" s="85">
        <v>0</v>
      </c>
      <c r="T872" s="85">
        <v>0</v>
      </c>
      <c r="U872" s="85">
        <v>0</v>
      </c>
      <c r="V872" s="85">
        <v>0</v>
      </c>
      <c r="W872" s="85">
        <v>0</v>
      </c>
      <c r="X872" s="85">
        <v>0</v>
      </c>
      <c r="Y872" s="85">
        <v>0</v>
      </c>
      <c r="Z872" s="87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7.5467316846626609E-2</v>
      </c>
      <c r="AI872" s="88">
        <v>-0.25002500250025717</v>
      </c>
      <c r="AJ872" s="5">
        <v>-0.17455768565363056</v>
      </c>
      <c r="AK872" s="68">
        <v>435</v>
      </c>
      <c r="AL872" s="5">
        <v>-0.17455768565363056</v>
      </c>
      <c r="AM872" s="17">
        <v>435</v>
      </c>
      <c r="AN872" s="17" t="s">
        <v>12734</v>
      </c>
      <c r="AO872" s="49">
        <v>7.7314063767477226</v>
      </c>
      <c r="AP872" s="7">
        <v>-7.9059640624013534</v>
      </c>
      <c r="AQ872" s="84">
        <v>435</v>
      </c>
      <c r="AR872" s="14">
        <v>0</v>
      </c>
      <c r="AS872" s="42">
        <v>-10.548096411672402</v>
      </c>
      <c r="AT872" s="19"/>
      <c r="AU872" s="19">
        <v>0</v>
      </c>
      <c r="AV872" s="42">
        <v>0</v>
      </c>
      <c r="AW872" s="114">
        <v>0</v>
      </c>
      <c r="AX872" s="172">
        <v>837</v>
      </c>
      <c r="AY872" s="114">
        <v>0</v>
      </c>
      <c r="AZ872" s="165">
        <v>0</v>
      </c>
      <c r="BA872" s="165">
        <v>0</v>
      </c>
      <c r="BB872" s="54"/>
    </row>
    <row r="873" spans="1:54">
      <c r="A873" s="48" t="s">
        <v>1735</v>
      </c>
      <c r="B873" s="26" t="s">
        <v>5053</v>
      </c>
      <c r="C873" s="26" t="s">
        <v>5054</v>
      </c>
      <c r="D873" s="122" t="s">
        <v>823</v>
      </c>
      <c r="E873" s="26" t="s">
        <v>1404</v>
      </c>
      <c r="F873" s="1" t="s">
        <v>3643</v>
      </c>
      <c r="G873" s="1" t="s">
        <v>1367</v>
      </c>
      <c r="H873" s="104">
        <v>3886</v>
      </c>
      <c r="I873" s="104" t="s">
        <v>7635</v>
      </c>
      <c r="J873" s="104" t="e">
        <v>#VALUE!</v>
      </c>
      <c r="K873" s="104" t="s">
        <v>3194</v>
      </c>
      <c r="L873" s="179">
        <v>0</v>
      </c>
      <c r="M873" s="179">
        <v>0</v>
      </c>
      <c r="N873" s="68">
        <v>0</v>
      </c>
      <c r="O873" s="86">
        <v>0</v>
      </c>
      <c r="P873" s="86">
        <v>0</v>
      </c>
      <c r="Q873" s="86">
        <v>0</v>
      </c>
      <c r="R873" s="86">
        <v>0</v>
      </c>
      <c r="S873" s="86">
        <v>0</v>
      </c>
      <c r="T873" s="86">
        <v>0</v>
      </c>
      <c r="U873" s="86">
        <v>0</v>
      </c>
      <c r="V873" s="86">
        <v>0</v>
      </c>
      <c r="W873" s="86">
        <v>0</v>
      </c>
      <c r="X873" s="86">
        <v>0</v>
      </c>
      <c r="Y873" s="86">
        <v>0</v>
      </c>
      <c r="Z873" s="49">
        <v>0</v>
      </c>
      <c r="AA873" s="7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7">
        <v>7.5467316846626609E-2</v>
      </c>
      <c r="AI873" s="89">
        <v>-0.25002500250025717</v>
      </c>
      <c r="AJ873" s="29">
        <v>-0.17455768565363056</v>
      </c>
      <c r="AK873" s="101">
        <v>435</v>
      </c>
      <c r="AL873" s="29">
        <v>-0.17455768565363056</v>
      </c>
      <c r="AM873" s="30">
        <v>435</v>
      </c>
      <c r="AN873" s="30" t="s">
        <v>12734</v>
      </c>
      <c r="AO873" s="69">
        <v>7.7314063767477226</v>
      </c>
      <c r="AP873" s="90">
        <v>-7.9059640624013534</v>
      </c>
      <c r="AQ873" s="108">
        <v>435</v>
      </c>
      <c r="AR873" s="29">
        <v>0</v>
      </c>
      <c r="AS873" s="47">
        <v>-10.548096411672402</v>
      </c>
      <c r="AT873" s="29"/>
      <c r="AU873" s="29">
        <v>0</v>
      </c>
      <c r="AV873" s="47">
        <v>0</v>
      </c>
      <c r="AW873" s="114">
        <v>0</v>
      </c>
      <c r="AX873" s="111">
        <v>837</v>
      </c>
      <c r="AY873" s="71">
        <v>0</v>
      </c>
      <c r="AZ873" s="167">
        <v>0</v>
      </c>
      <c r="BA873" s="167">
        <v>0</v>
      </c>
      <c r="BB873" s="57"/>
    </row>
    <row r="874" spans="1:54">
      <c r="A874" s="203" t="s">
        <v>2523</v>
      </c>
      <c r="B874" s="1" t="s">
        <v>5095</v>
      </c>
      <c r="C874" s="1" t="s">
        <v>4264</v>
      </c>
      <c r="D874" s="122" t="s">
        <v>1242</v>
      </c>
      <c r="E874" s="1" t="s">
        <v>1471</v>
      </c>
      <c r="F874" s="1" t="s">
        <v>6289</v>
      </c>
      <c r="G874" s="1" t="s">
        <v>1367</v>
      </c>
      <c r="H874" s="226">
        <v>7293</v>
      </c>
      <c r="I874" s="226" t="s">
        <v>7562</v>
      </c>
      <c r="J874" s="228" t="e">
        <v>#VALUE!</v>
      </c>
      <c r="K874" s="228" t="s">
        <v>3919</v>
      </c>
      <c r="L874" s="181">
        <v>0</v>
      </c>
      <c r="M874" s="181">
        <v>0</v>
      </c>
      <c r="N874" s="230">
        <v>0</v>
      </c>
      <c r="O874" s="102">
        <v>0</v>
      </c>
      <c r="P874" s="102">
        <v>0</v>
      </c>
      <c r="Q874" s="257">
        <v>0</v>
      </c>
      <c r="R874" s="102">
        <v>0</v>
      </c>
      <c r="S874" s="102">
        <v>0</v>
      </c>
      <c r="T874" s="257">
        <v>0</v>
      </c>
      <c r="U874" s="257">
        <v>0</v>
      </c>
      <c r="V874" s="257">
        <v>0</v>
      </c>
      <c r="W874" s="257">
        <v>0</v>
      </c>
      <c r="X874" s="257">
        <v>0</v>
      </c>
      <c r="Y874" s="257">
        <v>0</v>
      </c>
      <c r="Z874" s="244">
        <v>0</v>
      </c>
      <c r="AA874" s="246">
        <v>0</v>
      </c>
      <c r="AB874" s="246">
        <v>0</v>
      </c>
      <c r="AC874" s="234">
        <v>0</v>
      </c>
      <c r="AD874" s="246">
        <v>0</v>
      </c>
      <c r="AE874" s="234">
        <v>0</v>
      </c>
      <c r="AF874" s="234">
        <v>0</v>
      </c>
      <c r="AG874" s="246">
        <v>0</v>
      </c>
      <c r="AH874" s="246">
        <v>7.5467316846626609E-2</v>
      </c>
      <c r="AI874" s="252">
        <v>-0.25002500250025717</v>
      </c>
      <c r="AJ874" s="258">
        <v>-0.17455768565363056</v>
      </c>
      <c r="AK874" s="238">
        <v>435</v>
      </c>
      <c r="AL874" s="239">
        <v>-0.17455768565363056</v>
      </c>
      <c r="AM874" s="272">
        <v>435</v>
      </c>
      <c r="AN874" s="242" t="s">
        <v>12734</v>
      </c>
      <c r="AO874" s="244">
        <v>7.7314063767477226</v>
      </c>
      <c r="AP874" s="246">
        <v>-7.9059640624013534</v>
      </c>
      <c r="AQ874" s="248">
        <v>435</v>
      </c>
      <c r="AR874" s="246">
        <v>0</v>
      </c>
      <c r="AS874" s="259">
        <v>-10.548096411672402</v>
      </c>
      <c r="AT874" s="246"/>
      <c r="AU874" s="246">
        <v>0</v>
      </c>
      <c r="AV874" s="250">
        <v>0</v>
      </c>
      <c r="AW874" s="289">
        <v>0</v>
      </c>
      <c r="AX874" s="108">
        <v>837</v>
      </c>
      <c r="AY874" s="235">
        <v>0</v>
      </c>
      <c r="AZ874" s="295">
        <v>0</v>
      </c>
      <c r="BA874" s="295">
        <v>0</v>
      </c>
      <c r="BB874" s="246"/>
    </row>
    <row r="875" spans="1:54">
      <c r="A875" s="203" t="s">
        <v>1466</v>
      </c>
      <c r="B875" s="1" t="s">
        <v>5160</v>
      </c>
      <c r="C875" s="1" t="s">
        <v>4011</v>
      </c>
      <c r="D875" s="122" t="s">
        <v>1262</v>
      </c>
      <c r="E875" s="1" t="s">
        <v>2665</v>
      </c>
      <c r="F875" s="1" t="s">
        <v>2665</v>
      </c>
      <c r="G875" s="1" t="s">
        <v>1367</v>
      </c>
      <c r="H875" s="226">
        <v>1837</v>
      </c>
      <c r="I875" s="226" t="s">
        <v>6621</v>
      </c>
      <c r="J875" s="228" t="e">
        <v>#VALUE!</v>
      </c>
      <c r="K875" s="228" t="s">
        <v>2957</v>
      </c>
      <c r="L875" s="181">
        <v>0</v>
      </c>
      <c r="M875" s="181">
        <v>0</v>
      </c>
      <c r="N875" s="230">
        <v>0</v>
      </c>
      <c r="O875" s="102">
        <v>0</v>
      </c>
      <c r="P875" s="102">
        <v>0</v>
      </c>
      <c r="Q875" s="257">
        <v>0</v>
      </c>
      <c r="R875" s="102">
        <v>0</v>
      </c>
      <c r="S875" s="102">
        <v>0</v>
      </c>
      <c r="T875" s="257">
        <v>0</v>
      </c>
      <c r="U875" s="257">
        <v>0</v>
      </c>
      <c r="V875" s="257">
        <v>0</v>
      </c>
      <c r="W875" s="257">
        <v>0</v>
      </c>
      <c r="X875" s="257">
        <v>0</v>
      </c>
      <c r="Y875" s="257">
        <v>0</v>
      </c>
      <c r="Z875" s="244">
        <v>0</v>
      </c>
      <c r="AA875" s="246">
        <v>0</v>
      </c>
      <c r="AB875" s="246">
        <v>0</v>
      </c>
      <c r="AC875" s="234">
        <v>0</v>
      </c>
      <c r="AD875" s="246">
        <v>0</v>
      </c>
      <c r="AE875" s="234">
        <v>0</v>
      </c>
      <c r="AF875" s="234">
        <v>0</v>
      </c>
      <c r="AG875" s="246">
        <v>0</v>
      </c>
      <c r="AH875" s="246">
        <v>7.5467316846626609E-2</v>
      </c>
      <c r="AI875" s="252">
        <v>-0.25002500250025717</v>
      </c>
      <c r="AJ875" s="258">
        <v>-0.17455768565363056</v>
      </c>
      <c r="AK875" s="238">
        <v>435</v>
      </c>
      <c r="AL875" s="239">
        <v>-0.17455768565363056</v>
      </c>
      <c r="AM875" s="272">
        <v>435</v>
      </c>
      <c r="AN875" s="242" t="s">
        <v>12734</v>
      </c>
      <c r="AO875" s="244">
        <v>7.7314063767477226</v>
      </c>
      <c r="AP875" s="246">
        <v>-7.9059640624013534</v>
      </c>
      <c r="AQ875" s="248">
        <v>435</v>
      </c>
      <c r="AR875" s="246">
        <v>0</v>
      </c>
      <c r="AS875" s="259">
        <v>-10.548096411672402</v>
      </c>
      <c r="AT875" s="246"/>
      <c r="AU875" s="246">
        <v>0</v>
      </c>
      <c r="AV875" s="250">
        <v>0</v>
      </c>
      <c r="AW875" s="289">
        <v>0</v>
      </c>
      <c r="AX875" s="108">
        <v>837</v>
      </c>
      <c r="AY875" s="235">
        <v>0</v>
      </c>
      <c r="AZ875" s="295">
        <v>0</v>
      </c>
      <c r="BA875" s="295">
        <v>0</v>
      </c>
      <c r="BB875" s="246"/>
    </row>
    <row r="876" spans="1:54">
      <c r="A876" s="53" t="s">
        <v>2606</v>
      </c>
      <c r="B876" s="33" t="s">
        <v>5251</v>
      </c>
      <c r="C876" s="33" t="s">
        <v>4247</v>
      </c>
      <c r="D876" s="122" t="s">
        <v>1103</v>
      </c>
      <c r="E876" s="33" t="s">
        <v>1431</v>
      </c>
      <c r="F876" s="1" t="s">
        <v>3643</v>
      </c>
      <c r="G876" s="1" t="s">
        <v>1367</v>
      </c>
      <c r="H876" s="1">
        <v>8501</v>
      </c>
      <c r="I876" s="1" t="s">
        <v>6964</v>
      </c>
      <c r="J876" s="1" t="e">
        <v>#VALUE!</v>
      </c>
      <c r="K876" s="1" t="s">
        <v>3176</v>
      </c>
      <c r="L876" s="176">
        <v>0</v>
      </c>
      <c r="M876" s="176">
        <v>0</v>
      </c>
      <c r="N876" s="68">
        <v>0</v>
      </c>
      <c r="O876" s="85">
        <v>0</v>
      </c>
      <c r="P876" s="85">
        <v>0</v>
      </c>
      <c r="Q876" s="85">
        <v>0</v>
      </c>
      <c r="R876" s="85">
        <v>0</v>
      </c>
      <c r="S876" s="85">
        <v>0</v>
      </c>
      <c r="T876" s="85">
        <v>0</v>
      </c>
      <c r="U876" s="85">
        <v>0</v>
      </c>
      <c r="V876" s="85">
        <v>0</v>
      </c>
      <c r="W876" s="85">
        <v>0</v>
      </c>
      <c r="X876" s="85">
        <v>0</v>
      </c>
      <c r="Y876" s="85">
        <v>0</v>
      </c>
      <c r="Z876" s="87">
        <v>0</v>
      </c>
      <c r="AA876" s="5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">
        <v>7.5467316846626609E-2</v>
      </c>
      <c r="AI876" s="88">
        <v>-0.25002500250025717</v>
      </c>
      <c r="AJ876" s="54">
        <v>-0.17455768565363056</v>
      </c>
      <c r="AK876" s="77">
        <v>435</v>
      </c>
      <c r="AL876" s="54">
        <v>-0.17455768565363056</v>
      </c>
      <c r="AM876" s="59">
        <v>435</v>
      </c>
      <c r="AN876" s="59" t="s">
        <v>12734</v>
      </c>
      <c r="AO876" s="56">
        <v>7.7314063767477226</v>
      </c>
      <c r="AP876" s="57">
        <v>-7.9059640624013534</v>
      </c>
      <c r="AQ876" s="81">
        <v>435</v>
      </c>
      <c r="AR876" s="54">
        <v>0</v>
      </c>
      <c r="AS876" s="60">
        <v>-10.548096411672402</v>
      </c>
      <c r="AT876" s="54"/>
      <c r="AU876" s="54">
        <v>0</v>
      </c>
      <c r="AV876" s="60">
        <v>0</v>
      </c>
      <c r="AW876" s="114">
        <v>0</v>
      </c>
      <c r="AX876" s="172">
        <v>837</v>
      </c>
      <c r="AY876" s="114">
        <v>0</v>
      </c>
      <c r="AZ876" s="165">
        <v>0</v>
      </c>
      <c r="BA876" s="165">
        <v>0</v>
      </c>
      <c r="BB876" s="54"/>
    </row>
    <row r="877" spans="1:54">
      <c r="A877" s="135" t="s">
        <v>6666</v>
      </c>
      <c r="B877" s="33" t="s">
        <v>6669</v>
      </c>
      <c r="C877" s="33" t="s">
        <v>6668</v>
      </c>
      <c r="D877" s="122" t="s">
        <v>6667</v>
      </c>
      <c r="E877" s="33" t="s">
        <v>1382</v>
      </c>
      <c r="F877" s="115" t="s">
        <v>6289</v>
      </c>
      <c r="G877" s="1" t="s">
        <v>1367</v>
      </c>
      <c r="H877" s="135">
        <v>10855</v>
      </c>
      <c r="I877" s="135" t="s">
        <v>6670</v>
      </c>
      <c r="J877" s="135" t="e">
        <v>#VALUE!</v>
      </c>
      <c r="K877" s="135" t="s">
        <v>6671</v>
      </c>
      <c r="L877" s="180">
        <v>0</v>
      </c>
      <c r="M877" s="180">
        <v>0</v>
      </c>
      <c r="N877" s="116">
        <v>0</v>
      </c>
      <c r="O877" s="144">
        <v>0</v>
      </c>
      <c r="P877" s="144">
        <v>0</v>
      </c>
      <c r="Q877" s="144">
        <v>0</v>
      </c>
      <c r="R877" s="144">
        <v>0</v>
      </c>
      <c r="S877" s="144">
        <v>0</v>
      </c>
      <c r="T877" s="144">
        <v>0</v>
      </c>
      <c r="U877" s="144">
        <v>0</v>
      </c>
      <c r="V877" s="144">
        <v>0</v>
      </c>
      <c r="W877" s="144">
        <v>0</v>
      </c>
      <c r="X877" s="144">
        <v>0</v>
      </c>
      <c r="Y877" s="144">
        <v>0</v>
      </c>
      <c r="Z877" s="143">
        <v>0</v>
      </c>
      <c r="AA877" s="140">
        <v>0</v>
      </c>
      <c r="AB877" s="140">
        <v>0</v>
      </c>
      <c r="AC877" s="140">
        <v>0</v>
      </c>
      <c r="AD877" s="140">
        <v>0</v>
      </c>
      <c r="AE877" s="140">
        <v>0</v>
      </c>
      <c r="AF877" s="140">
        <v>0</v>
      </c>
      <c r="AG877" s="140">
        <v>0</v>
      </c>
      <c r="AH877" s="140">
        <v>7.5467316846626609E-2</v>
      </c>
      <c r="AI877" s="145">
        <v>-0.25002500250025717</v>
      </c>
      <c r="AJ877" s="140">
        <v>-0.17455768565363056</v>
      </c>
      <c r="AK877" s="139">
        <v>435</v>
      </c>
      <c r="AL877" s="140">
        <v>-0.17455768565363056</v>
      </c>
      <c r="AM877" s="142">
        <v>435</v>
      </c>
      <c r="AN877" s="142" t="s">
        <v>12734</v>
      </c>
      <c r="AO877" s="70">
        <v>7.7314063767477226</v>
      </c>
      <c r="AP877" s="148">
        <v>-7.9059640624013534</v>
      </c>
      <c r="AQ877" s="160">
        <v>435</v>
      </c>
      <c r="AR877" s="140">
        <v>0</v>
      </c>
      <c r="AS877" s="146">
        <v>-10.548096411672402</v>
      </c>
      <c r="AT877" s="140"/>
      <c r="AU877" s="140">
        <v>0</v>
      </c>
      <c r="AV877" s="146">
        <v>0</v>
      </c>
      <c r="AW877" s="121">
        <v>0</v>
      </c>
      <c r="AX877" s="160">
        <v>837</v>
      </c>
      <c r="AY877" s="148">
        <v>0</v>
      </c>
      <c r="AZ877" s="168">
        <v>0</v>
      </c>
      <c r="BA877" s="168">
        <v>0</v>
      </c>
      <c r="BB877" s="140"/>
    </row>
    <row r="878" spans="1:54">
      <c r="A878" s="53" t="s">
        <v>2608</v>
      </c>
      <c r="B878" s="33" t="s">
        <v>5267</v>
      </c>
      <c r="C878" s="33" t="s">
        <v>5268</v>
      </c>
      <c r="D878" s="122" t="s">
        <v>2575</v>
      </c>
      <c r="E878" s="33" t="s">
        <v>2665</v>
      </c>
      <c r="F878" s="1" t="s">
        <v>2665</v>
      </c>
      <c r="G878" s="1" t="s">
        <v>1367</v>
      </c>
      <c r="H878" s="1">
        <v>14443</v>
      </c>
      <c r="I878" s="1" t="s">
        <v>7442</v>
      </c>
      <c r="J878" s="1" t="e">
        <v>#VALUE!</v>
      </c>
      <c r="K878" s="1" t="s">
        <v>5889</v>
      </c>
      <c r="L878" s="176">
        <v>0</v>
      </c>
      <c r="M878" s="176">
        <v>0</v>
      </c>
      <c r="N878" s="68">
        <v>0</v>
      </c>
      <c r="O878" s="85">
        <v>0</v>
      </c>
      <c r="P878" s="85">
        <v>0</v>
      </c>
      <c r="Q878" s="78">
        <v>0</v>
      </c>
      <c r="R878" s="78">
        <v>0</v>
      </c>
      <c r="S878" s="78">
        <v>0</v>
      </c>
      <c r="T878" s="78">
        <v>0</v>
      </c>
      <c r="U878" s="78">
        <v>0</v>
      </c>
      <c r="V878" s="78">
        <v>0</v>
      </c>
      <c r="W878" s="78">
        <v>0</v>
      </c>
      <c r="X878" s="78">
        <v>0</v>
      </c>
      <c r="Y878" s="78">
        <v>0</v>
      </c>
      <c r="Z878" s="79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7.5467316846626609E-2</v>
      </c>
      <c r="AI878" s="80">
        <v>-0.25002500250025717</v>
      </c>
      <c r="AJ878" s="54">
        <v>-0.17455768565363056</v>
      </c>
      <c r="AK878" s="77">
        <v>435</v>
      </c>
      <c r="AL878" s="54">
        <v>-0.17455768565363056</v>
      </c>
      <c r="AM878" s="59">
        <v>435</v>
      </c>
      <c r="AN878" s="59" t="s">
        <v>12734</v>
      </c>
      <c r="AO878" s="56">
        <v>7.7314063767477226</v>
      </c>
      <c r="AP878" s="57">
        <v>-7.9059640624013534</v>
      </c>
      <c r="AQ878" s="81">
        <v>435</v>
      </c>
      <c r="AR878" s="54">
        <v>0</v>
      </c>
      <c r="AS878" s="60">
        <v>-10.548096411672402</v>
      </c>
      <c r="AT878" s="54"/>
      <c r="AU878" s="54">
        <v>0</v>
      </c>
      <c r="AV878" s="60">
        <v>0</v>
      </c>
      <c r="AW878" s="114">
        <v>0</v>
      </c>
      <c r="AX878" s="172">
        <v>837</v>
      </c>
      <c r="AY878" s="114">
        <v>0</v>
      </c>
      <c r="AZ878" s="165">
        <v>0</v>
      </c>
      <c r="BA878" s="165">
        <v>0</v>
      </c>
      <c r="BB878" s="54"/>
    </row>
    <row r="879" spans="1:54">
      <c r="A879" s="48" t="s">
        <v>8221</v>
      </c>
      <c r="B879" s="33" t="s">
        <v>4040</v>
      </c>
      <c r="C879" s="33" t="s">
        <v>8223</v>
      </c>
      <c r="D879" s="122" t="s">
        <v>8222</v>
      </c>
      <c r="E879" s="33" t="s">
        <v>1407</v>
      </c>
      <c r="F879" s="1" t="s">
        <v>3643</v>
      </c>
      <c r="G879" s="1" t="s">
        <v>1367</v>
      </c>
      <c r="H879" s="48">
        <v>9033</v>
      </c>
      <c r="I879" s="48" t="s">
        <v>8224</v>
      </c>
      <c r="J879" s="48" t="e">
        <v>#VALUE!</v>
      </c>
      <c r="K879" s="48" t="s">
        <v>8225</v>
      </c>
      <c r="L879" s="181">
        <v>0</v>
      </c>
      <c r="M879" s="181">
        <v>0</v>
      </c>
      <c r="N879" s="68">
        <v>0</v>
      </c>
      <c r="O879" s="86">
        <v>0</v>
      </c>
      <c r="P879" s="86">
        <v>0</v>
      </c>
      <c r="Q879" s="102">
        <v>0</v>
      </c>
      <c r="R879" s="102">
        <v>0</v>
      </c>
      <c r="S879" s="102">
        <v>0</v>
      </c>
      <c r="T879" s="102">
        <v>0</v>
      </c>
      <c r="U879" s="102">
        <v>0</v>
      </c>
      <c r="V879" s="102">
        <v>0</v>
      </c>
      <c r="W879" s="102">
        <v>0</v>
      </c>
      <c r="X879" s="102">
        <v>0</v>
      </c>
      <c r="Y879" s="102">
        <v>0</v>
      </c>
      <c r="Z879" s="69">
        <v>0</v>
      </c>
      <c r="AA879" s="29">
        <v>0</v>
      </c>
      <c r="AB879" s="29">
        <v>0</v>
      </c>
      <c r="AC879" s="29">
        <v>0</v>
      </c>
      <c r="AD879" s="29">
        <v>0</v>
      </c>
      <c r="AE879" s="29">
        <v>0</v>
      </c>
      <c r="AF879" s="29">
        <v>0</v>
      </c>
      <c r="AG879" s="29">
        <v>0</v>
      </c>
      <c r="AH879" s="29">
        <v>7.5467316846626609E-2</v>
      </c>
      <c r="AI879" s="103">
        <v>-0.25002500250025717</v>
      </c>
      <c r="AJ879" s="29">
        <v>-0.17455768565363056</v>
      </c>
      <c r="AK879" s="101">
        <v>435</v>
      </c>
      <c r="AL879" s="29">
        <v>-0.17455768565363056</v>
      </c>
      <c r="AM879" s="30">
        <v>435</v>
      </c>
      <c r="AN879" s="30" t="s">
        <v>12734</v>
      </c>
      <c r="AO879" s="69">
        <v>7.7314063767477226</v>
      </c>
      <c r="AP879" s="90">
        <v>-7.9059640624013534</v>
      </c>
      <c r="AQ879" s="108">
        <v>435</v>
      </c>
      <c r="AR879" s="29">
        <v>0</v>
      </c>
      <c r="AS879" s="47">
        <v>-10.548096411672402</v>
      </c>
      <c r="AT879" s="29"/>
      <c r="AU879" s="29">
        <v>0</v>
      </c>
      <c r="AV879" s="47">
        <v>0</v>
      </c>
      <c r="AW879" s="114">
        <v>0</v>
      </c>
      <c r="AX879" s="111">
        <v>837</v>
      </c>
      <c r="AY879" s="71">
        <v>0</v>
      </c>
      <c r="AZ879" s="167">
        <v>0</v>
      </c>
      <c r="BA879" s="167">
        <v>0</v>
      </c>
      <c r="BB879" s="29"/>
    </row>
    <row r="880" spans="1:54">
      <c r="A880" s="26" t="s">
        <v>2309</v>
      </c>
      <c r="B880" s="33" t="s">
        <v>4971</v>
      </c>
      <c r="C880" s="33" t="s">
        <v>4161</v>
      </c>
      <c r="D880" s="122" t="s">
        <v>1023</v>
      </c>
      <c r="E880" s="33" t="s">
        <v>2665</v>
      </c>
      <c r="F880" s="1" t="s">
        <v>2665</v>
      </c>
      <c r="G880" s="1" t="s">
        <v>1367</v>
      </c>
      <c r="H880" s="1">
        <v>2047</v>
      </c>
      <c r="I880" s="1" t="s">
        <v>7336</v>
      </c>
      <c r="J880" s="1" t="e">
        <v>#VALUE!</v>
      </c>
      <c r="K880" s="1" t="s">
        <v>3711</v>
      </c>
      <c r="L880" s="176">
        <v>0</v>
      </c>
      <c r="M880" s="176">
        <v>0</v>
      </c>
      <c r="N880" s="68">
        <v>0</v>
      </c>
      <c r="O880" s="85">
        <v>0</v>
      </c>
      <c r="P880" s="85">
        <v>0</v>
      </c>
      <c r="Q880" s="85">
        <v>0</v>
      </c>
      <c r="R880" s="85">
        <v>0</v>
      </c>
      <c r="S880" s="85">
        <v>0</v>
      </c>
      <c r="T880" s="85">
        <v>0</v>
      </c>
      <c r="U880" s="85">
        <v>0</v>
      </c>
      <c r="V880" s="85">
        <v>0</v>
      </c>
      <c r="W880" s="85">
        <v>0</v>
      </c>
      <c r="X880" s="85">
        <v>0</v>
      </c>
      <c r="Y880" s="85">
        <v>0</v>
      </c>
      <c r="Z880" s="87">
        <v>0</v>
      </c>
      <c r="AA880" s="5">
        <v>0</v>
      </c>
      <c r="AB880" s="27">
        <v>0</v>
      </c>
      <c r="AC880" s="27">
        <v>0</v>
      </c>
      <c r="AD880" s="27">
        <v>0</v>
      </c>
      <c r="AE880" s="27">
        <v>0</v>
      </c>
      <c r="AF880" s="27">
        <v>0</v>
      </c>
      <c r="AG880" s="27">
        <v>0</v>
      </c>
      <c r="AH880" s="5">
        <v>7.5467316846626609E-2</v>
      </c>
      <c r="AI880" s="88">
        <v>-0.25002500250025717</v>
      </c>
      <c r="AJ880" s="27">
        <v>-0.17455768565363056</v>
      </c>
      <c r="AK880" s="97">
        <v>435</v>
      </c>
      <c r="AL880" s="27">
        <v>-0.17455768565363056</v>
      </c>
      <c r="AM880" s="28">
        <v>435</v>
      </c>
      <c r="AN880" s="28" t="s">
        <v>12734</v>
      </c>
      <c r="AO880" s="69">
        <v>7.7314063767477226</v>
      </c>
      <c r="AP880" s="29">
        <v>-7.9059640624013534</v>
      </c>
      <c r="AQ880" s="101">
        <v>435</v>
      </c>
      <c r="AR880" s="27">
        <v>0</v>
      </c>
      <c r="AS880" s="43">
        <v>-10.548096411672402</v>
      </c>
      <c r="AT880" s="27"/>
      <c r="AU880" s="27">
        <v>0</v>
      </c>
      <c r="AV880" s="43">
        <v>0</v>
      </c>
      <c r="AW880" s="114">
        <v>0</v>
      </c>
      <c r="AX880" s="172">
        <v>837</v>
      </c>
      <c r="AY880" s="114">
        <v>0</v>
      </c>
      <c r="AZ880" s="165">
        <v>0</v>
      </c>
      <c r="BA880" s="165">
        <v>0</v>
      </c>
      <c r="BB880" s="54"/>
    </row>
    <row r="881" spans="1:54">
      <c r="A881" s="48" t="s">
        <v>2633</v>
      </c>
      <c r="B881" s="33" t="s">
        <v>5457</v>
      </c>
      <c r="C881" s="33" t="s">
        <v>4043</v>
      </c>
      <c r="D881" s="122" t="s">
        <v>987</v>
      </c>
      <c r="E881" s="33" t="s">
        <v>1467</v>
      </c>
      <c r="F881" s="1" t="s">
        <v>6289</v>
      </c>
      <c r="G881" s="1" t="s">
        <v>1367</v>
      </c>
      <c r="H881" s="104">
        <v>9895</v>
      </c>
      <c r="I881" s="104" t="s">
        <v>6832</v>
      </c>
      <c r="J881" s="104" t="e">
        <v>#VALUE!</v>
      </c>
      <c r="K881" s="104" t="s">
        <v>3723</v>
      </c>
      <c r="L881" s="179">
        <v>0</v>
      </c>
      <c r="M881" s="179">
        <v>0</v>
      </c>
      <c r="N881" s="68">
        <v>0</v>
      </c>
      <c r="O881" s="86">
        <v>0</v>
      </c>
      <c r="P881" s="86">
        <v>0</v>
      </c>
      <c r="Q881" s="86">
        <v>0</v>
      </c>
      <c r="R881" s="86">
        <v>0</v>
      </c>
      <c r="S881" s="86">
        <v>0</v>
      </c>
      <c r="T881" s="86">
        <v>0</v>
      </c>
      <c r="U881" s="86">
        <v>0</v>
      </c>
      <c r="V881" s="86">
        <v>0</v>
      </c>
      <c r="W881" s="86">
        <v>0</v>
      </c>
      <c r="X881" s="86">
        <v>0</v>
      </c>
      <c r="Y881" s="86">
        <v>0</v>
      </c>
      <c r="Z881" s="49">
        <v>0</v>
      </c>
      <c r="AA881" s="7">
        <v>0</v>
      </c>
      <c r="AB881" s="7">
        <v>0</v>
      </c>
      <c r="AC881" s="7">
        <v>0</v>
      </c>
      <c r="AD881" s="7">
        <v>0</v>
      </c>
      <c r="AE881" s="7">
        <v>0</v>
      </c>
      <c r="AF881" s="7">
        <v>0</v>
      </c>
      <c r="AG881" s="7">
        <v>0</v>
      </c>
      <c r="AH881" s="7">
        <v>7.5467316846626609E-2</v>
      </c>
      <c r="AI881" s="89">
        <v>-0.25002500250025717</v>
      </c>
      <c r="AJ881" s="7">
        <v>-0.17455768565363056</v>
      </c>
      <c r="AK881" s="84">
        <v>435</v>
      </c>
      <c r="AL881" s="7">
        <v>-0.17455768565363056</v>
      </c>
      <c r="AM881" s="18">
        <v>435</v>
      </c>
      <c r="AN881" s="18" t="s">
        <v>12734</v>
      </c>
      <c r="AO881" s="49">
        <v>7.7314063767477226</v>
      </c>
      <c r="AP881" s="50">
        <v>-7.9059640624013534</v>
      </c>
      <c r="AQ881" s="109">
        <v>435</v>
      </c>
      <c r="AR881" s="15">
        <v>0</v>
      </c>
      <c r="AS881" s="46">
        <v>-10.548096411672402</v>
      </c>
      <c r="AT881" s="20"/>
      <c r="AU881" s="20">
        <v>0</v>
      </c>
      <c r="AV881" s="46">
        <v>0</v>
      </c>
      <c r="AW881" s="114">
        <v>0</v>
      </c>
      <c r="AX881" s="111">
        <v>837</v>
      </c>
      <c r="AY881" s="71">
        <v>0</v>
      </c>
      <c r="AZ881" s="167">
        <v>0</v>
      </c>
      <c r="BA881" s="167">
        <v>0</v>
      </c>
      <c r="BB881" s="57"/>
    </row>
    <row r="882" spans="1:54">
      <c r="A882" s="186" t="s">
        <v>9207</v>
      </c>
      <c r="B882" s="1" t="s">
        <v>9208</v>
      </c>
      <c r="C882" s="1" t="s">
        <v>4429</v>
      </c>
      <c r="D882" s="122" t="s">
        <v>8429</v>
      </c>
      <c r="E882" s="1" t="s">
        <v>2665</v>
      </c>
      <c r="F882" s="1" t="s">
        <v>2665</v>
      </c>
      <c r="G882" s="1" t="s">
        <v>1367</v>
      </c>
      <c r="H882" s="225">
        <v>12876</v>
      </c>
      <c r="I882" s="225" t="s">
        <v>8430</v>
      </c>
      <c r="J882" s="261" t="e">
        <v>#VALUE!</v>
      </c>
      <c r="K882" s="261" t="s">
        <v>9209</v>
      </c>
      <c r="L882" s="177">
        <v>0</v>
      </c>
      <c r="M882" s="177">
        <v>0</v>
      </c>
      <c r="N882" s="230">
        <v>0</v>
      </c>
      <c r="O882" s="95">
        <v>0</v>
      </c>
      <c r="P882" s="95">
        <v>0</v>
      </c>
      <c r="Q882" s="231">
        <v>0</v>
      </c>
      <c r="R882" s="95">
        <v>0</v>
      </c>
      <c r="S882" s="95">
        <v>0</v>
      </c>
      <c r="T882" s="231">
        <v>0</v>
      </c>
      <c r="U882" s="231">
        <v>0</v>
      </c>
      <c r="V882" s="231">
        <v>0</v>
      </c>
      <c r="W882" s="231">
        <v>0</v>
      </c>
      <c r="X882" s="231">
        <v>0</v>
      </c>
      <c r="Y882" s="231">
        <v>0</v>
      </c>
      <c r="Z882" s="232">
        <v>0</v>
      </c>
      <c r="AA882" s="233">
        <v>0</v>
      </c>
      <c r="AB882" s="233">
        <v>0</v>
      </c>
      <c r="AC882" s="267">
        <v>0</v>
      </c>
      <c r="AD882" s="233">
        <v>0</v>
      </c>
      <c r="AE882" s="267">
        <v>0</v>
      </c>
      <c r="AF882" s="267">
        <v>0</v>
      </c>
      <c r="AG882" s="233">
        <v>0</v>
      </c>
      <c r="AH882" s="233">
        <v>7.5467316846626609E-2</v>
      </c>
      <c r="AI882" s="236">
        <v>-0.25002500250025717</v>
      </c>
      <c r="AJ882" s="237">
        <v>-0.17455768565363056</v>
      </c>
      <c r="AK882" s="268">
        <v>435</v>
      </c>
      <c r="AL882" s="269">
        <v>-0.17455768565363056</v>
      </c>
      <c r="AM882" s="270">
        <v>435</v>
      </c>
      <c r="AN882" s="277" t="s">
        <v>12734</v>
      </c>
      <c r="AO882" s="244">
        <v>7.7314063767477226</v>
      </c>
      <c r="AP882" s="246">
        <v>-7.9059640624013534</v>
      </c>
      <c r="AQ882" s="248">
        <v>435</v>
      </c>
      <c r="AR882" s="233">
        <v>0</v>
      </c>
      <c r="AS882" s="249">
        <v>-10.548096411672402</v>
      </c>
      <c r="AT882" s="233"/>
      <c r="AU882" s="233">
        <v>0</v>
      </c>
      <c r="AV882" s="283">
        <v>0</v>
      </c>
      <c r="AW882" s="289">
        <v>0</v>
      </c>
      <c r="AX882" s="291">
        <v>837</v>
      </c>
      <c r="AY882" s="292">
        <v>0</v>
      </c>
      <c r="AZ882" s="293">
        <v>0</v>
      </c>
      <c r="BA882" s="293">
        <v>0</v>
      </c>
      <c r="BB882" s="233"/>
    </row>
    <row r="883" spans="1:54">
      <c r="A883" s="48" t="s">
        <v>9366</v>
      </c>
      <c r="B883" s="33" t="s">
        <v>9367</v>
      </c>
      <c r="C883" s="33" t="s">
        <v>4038</v>
      </c>
      <c r="D883" s="122" t="s">
        <v>8462</v>
      </c>
      <c r="E883" s="33" t="s">
        <v>1404</v>
      </c>
      <c r="F883" s="1" t="s">
        <v>3643</v>
      </c>
      <c r="G883" s="1" t="s">
        <v>1367</v>
      </c>
      <c r="H883" s="48">
        <v>13974</v>
      </c>
      <c r="I883" s="48" t="s">
        <v>8463</v>
      </c>
      <c r="J883" s="48" t="e">
        <v>#VALUE!</v>
      </c>
      <c r="K883" s="48" t="s">
        <v>9368</v>
      </c>
      <c r="L883" s="181">
        <v>0</v>
      </c>
      <c r="M883" s="181">
        <v>0</v>
      </c>
      <c r="N883" s="68">
        <v>0</v>
      </c>
      <c r="O883" s="86">
        <v>0</v>
      </c>
      <c r="P883" s="86">
        <v>0</v>
      </c>
      <c r="Q883" s="102">
        <v>0</v>
      </c>
      <c r="R883" s="102">
        <v>0</v>
      </c>
      <c r="S883" s="102">
        <v>0</v>
      </c>
      <c r="T883" s="102">
        <v>0</v>
      </c>
      <c r="U883" s="102">
        <v>0</v>
      </c>
      <c r="V883" s="102">
        <v>0</v>
      </c>
      <c r="W883" s="102">
        <v>0</v>
      </c>
      <c r="X883" s="102">
        <v>0</v>
      </c>
      <c r="Y883" s="102">
        <v>0</v>
      </c>
      <c r="Z883" s="69">
        <v>0</v>
      </c>
      <c r="AA883" s="29">
        <v>0</v>
      </c>
      <c r="AB883" s="29">
        <v>0</v>
      </c>
      <c r="AC883" s="29">
        <v>0</v>
      </c>
      <c r="AD883" s="29">
        <v>0</v>
      </c>
      <c r="AE883" s="29">
        <v>0</v>
      </c>
      <c r="AF883" s="29">
        <v>0</v>
      </c>
      <c r="AG883" s="29">
        <v>0</v>
      </c>
      <c r="AH883" s="29">
        <v>7.5467316846626609E-2</v>
      </c>
      <c r="AI883" s="103">
        <v>-0.25002500250025717</v>
      </c>
      <c r="AJ883" s="29">
        <v>-0.17455768565363056</v>
      </c>
      <c r="AK883" s="101">
        <v>435</v>
      </c>
      <c r="AL883" s="29">
        <v>-0.17455768565363056</v>
      </c>
      <c r="AM883" s="30">
        <v>435</v>
      </c>
      <c r="AN883" s="30" t="s">
        <v>12734</v>
      </c>
      <c r="AO883" s="69">
        <v>7.7314063767477226</v>
      </c>
      <c r="AP883" s="90">
        <v>-7.9059640624013534</v>
      </c>
      <c r="AQ883" s="108">
        <v>435</v>
      </c>
      <c r="AR883" s="29">
        <v>0</v>
      </c>
      <c r="AS883" s="47">
        <v>-10.548096411672402</v>
      </c>
      <c r="AT883" s="29"/>
      <c r="AU883" s="29">
        <v>0</v>
      </c>
      <c r="AV883" s="47">
        <v>0</v>
      </c>
      <c r="AW883" s="114">
        <v>0</v>
      </c>
      <c r="AX883" s="111">
        <v>837</v>
      </c>
      <c r="AY883" s="71">
        <v>0</v>
      </c>
      <c r="AZ883" s="167">
        <v>0</v>
      </c>
      <c r="BA883" s="167">
        <v>0</v>
      </c>
      <c r="BB883" s="29"/>
    </row>
    <row r="884" spans="1:54">
      <c r="A884" s="26" t="s">
        <v>2208</v>
      </c>
      <c r="B884" s="1" t="s">
        <v>4116</v>
      </c>
      <c r="C884" s="1" t="s">
        <v>5193</v>
      </c>
      <c r="D884" s="122" t="s">
        <v>1258</v>
      </c>
      <c r="E884" s="1" t="s">
        <v>2665</v>
      </c>
      <c r="F884" s="1" t="s">
        <v>2665</v>
      </c>
      <c r="G884" s="1" t="s">
        <v>1367</v>
      </c>
      <c r="H884" s="1">
        <v>2332</v>
      </c>
      <c r="I884" s="1" t="s">
        <v>7852</v>
      </c>
      <c r="J884" s="1" t="e">
        <v>#VALUE!</v>
      </c>
      <c r="K884" s="1" t="s">
        <v>3616</v>
      </c>
      <c r="L884" s="176">
        <v>0</v>
      </c>
      <c r="M884" s="176">
        <v>0</v>
      </c>
      <c r="N884" s="68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0</v>
      </c>
      <c r="V884" s="85">
        <v>0</v>
      </c>
      <c r="W884" s="85">
        <v>0</v>
      </c>
      <c r="X884" s="85">
        <v>0</v>
      </c>
      <c r="Y884" s="85">
        <v>0</v>
      </c>
      <c r="Z884" s="87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7.5467316846626609E-2</v>
      </c>
      <c r="AI884" s="88">
        <v>-0.25002500250025717</v>
      </c>
      <c r="AJ884" s="5">
        <v>-0.17455768565363056</v>
      </c>
      <c r="AK884" s="68">
        <v>435</v>
      </c>
      <c r="AL884" s="5">
        <v>-0.17455768565363056</v>
      </c>
      <c r="AM884" s="17">
        <v>435</v>
      </c>
      <c r="AN884" s="17" t="s">
        <v>12734</v>
      </c>
      <c r="AO884" s="49">
        <v>7.7314063767477226</v>
      </c>
      <c r="AP884" s="7">
        <v>-7.9059640624013534</v>
      </c>
      <c r="AQ884" s="84">
        <v>435</v>
      </c>
      <c r="AR884" s="14">
        <v>0</v>
      </c>
      <c r="AS884" s="42">
        <v>-10.548096411672402</v>
      </c>
      <c r="AT884" s="19"/>
      <c r="AU884" s="19">
        <v>0</v>
      </c>
      <c r="AV884" s="42">
        <v>0</v>
      </c>
      <c r="AW884" s="114">
        <v>0</v>
      </c>
      <c r="AX884" s="172">
        <v>837</v>
      </c>
      <c r="AY884" s="114">
        <v>0</v>
      </c>
      <c r="AZ884" s="165">
        <v>0</v>
      </c>
      <c r="BA884" s="165">
        <v>0</v>
      </c>
      <c r="BB884" s="54"/>
    </row>
    <row r="885" spans="1:54">
      <c r="A885" s="26" t="s">
        <v>2322</v>
      </c>
      <c r="B885" s="33" t="s">
        <v>4223</v>
      </c>
      <c r="C885" s="33" t="s">
        <v>4069</v>
      </c>
      <c r="D885" s="122" t="s">
        <v>787</v>
      </c>
      <c r="E885" s="33" t="s">
        <v>2665</v>
      </c>
      <c r="F885" s="1" t="s">
        <v>2665</v>
      </c>
      <c r="G885" s="1" t="s">
        <v>1367</v>
      </c>
      <c r="H885" s="1">
        <v>4089</v>
      </c>
      <c r="I885" s="1" t="s">
        <v>6703</v>
      </c>
      <c r="J885" s="1" t="e">
        <v>#VALUE!</v>
      </c>
      <c r="K885" s="1" t="s">
        <v>3724</v>
      </c>
      <c r="L885" s="176">
        <v>0</v>
      </c>
      <c r="M885" s="176">
        <v>0</v>
      </c>
      <c r="N885" s="68">
        <v>0</v>
      </c>
      <c r="O885" s="85">
        <v>0</v>
      </c>
      <c r="P885" s="85">
        <v>0</v>
      </c>
      <c r="Q885" s="85">
        <v>0</v>
      </c>
      <c r="R885" s="85">
        <v>0</v>
      </c>
      <c r="S885" s="85">
        <v>0</v>
      </c>
      <c r="T885" s="85">
        <v>0</v>
      </c>
      <c r="U885" s="85">
        <v>0</v>
      </c>
      <c r="V885" s="85">
        <v>0</v>
      </c>
      <c r="W885" s="85">
        <v>0</v>
      </c>
      <c r="X885" s="85">
        <v>0</v>
      </c>
      <c r="Y885" s="85">
        <v>0</v>
      </c>
      <c r="Z885" s="87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7.5467316846626609E-2</v>
      </c>
      <c r="AI885" s="88">
        <v>-0.25002500250025717</v>
      </c>
      <c r="AJ885" s="5">
        <v>-0.17455768565363056</v>
      </c>
      <c r="AK885" s="68">
        <v>435</v>
      </c>
      <c r="AL885" s="5">
        <v>-0.17455768565363056</v>
      </c>
      <c r="AM885" s="17">
        <v>435</v>
      </c>
      <c r="AN885" s="17" t="s">
        <v>12734</v>
      </c>
      <c r="AO885" s="49">
        <v>7.7314063767477226</v>
      </c>
      <c r="AP885" s="50">
        <v>-7.9059640624013534</v>
      </c>
      <c r="AQ885" s="109">
        <v>435</v>
      </c>
      <c r="AR885" s="14">
        <v>0</v>
      </c>
      <c r="AS885" s="42">
        <v>-10.548096411672402</v>
      </c>
      <c r="AT885" s="19"/>
      <c r="AU885" s="19">
        <v>0</v>
      </c>
      <c r="AV885" s="42">
        <v>0</v>
      </c>
      <c r="AW885" s="114">
        <v>0</v>
      </c>
      <c r="AX885" s="172">
        <v>837</v>
      </c>
      <c r="AY885" s="114">
        <v>0</v>
      </c>
      <c r="AZ885" s="165">
        <v>0</v>
      </c>
      <c r="BA885" s="165">
        <v>0</v>
      </c>
      <c r="BB885" s="54"/>
    </row>
    <row r="886" spans="1:54">
      <c r="A886" s="48" t="s">
        <v>5663</v>
      </c>
      <c r="B886" s="33" t="s">
        <v>5664</v>
      </c>
      <c r="C886" s="33" t="s">
        <v>3973</v>
      </c>
      <c r="D886" s="122" t="s">
        <v>6021</v>
      </c>
      <c r="E886" s="33" t="s">
        <v>1421</v>
      </c>
      <c r="F886" s="1" t="s">
        <v>3643</v>
      </c>
      <c r="G886" s="1" t="s">
        <v>1367</v>
      </c>
      <c r="H886" s="48">
        <v>9178</v>
      </c>
      <c r="I886" s="48" t="s">
        <v>8106</v>
      </c>
      <c r="J886" s="48" t="e">
        <v>#VALUE!</v>
      </c>
      <c r="K886" s="48" t="s">
        <v>6022</v>
      </c>
      <c r="L886" s="181">
        <v>0</v>
      </c>
      <c r="M886" s="181">
        <v>0</v>
      </c>
      <c r="N886" s="68">
        <v>0</v>
      </c>
      <c r="O886" s="86">
        <v>0</v>
      </c>
      <c r="P886" s="86">
        <v>0</v>
      </c>
      <c r="Q886" s="102">
        <v>0</v>
      </c>
      <c r="R886" s="102">
        <v>0</v>
      </c>
      <c r="S886" s="102">
        <v>0</v>
      </c>
      <c r="T886" s="102">
        <v>0</v>
      </c>
      <c r="U886" s="102">
        <v>0</v>
      </c>
      <c r="V886" s="102">
        <v>0</v>
      </c>
      <c r="W886" s="102">
        <v>0</v>
      </c>
      <c r="X886" s="102">
        <v>0</v>
      </c>
      <c r="Y886" s="102">
        <v>0</v>
      </c>
      <c r="Z886" s="69">
        <v>0</v>
      </c>
      <c r="AA886" s="29">
        <v>0</v>
      </c>
      <c r="AB886" s="29">
        <v>0</v>
      </c>
      <c r="AC886" s="29">
        <v>0</v>
      </c>
      <c r="AD886" s="29">
        <v>0</v>
      </c>
      <c r="AE886" s="29">
        <v>0</v>
      </c>
      <c r="AF886" s="29">
        <v>0</v>
      </c>
      <c r="AG886" s="29">
        <v>0</v>
      </c>
      <c r="AH886" s="29">
        <v>7.5467316846626609E-2</v>
      </c>
      <c r="AI886" s="103">
        <v>-0.25002500250025717</v>
      </c>
      <c r="AJ886" s="29">
        <v>-0.17455768565363056</v>
      </c>
      <c r="AK886" s="101">
        <v>435</v>
      </c>
      <c r="AL886" s="29">
        <v>-0.17455768565363056</v>
      </c>
      <c r="AM886" s="30">
        <v>435</v>
      </c>
      <c r="AN886" s="30" t="s">
        <v>12734</v>
      </c>
      <c r="AO886" s="69">
        <v>7.7314063767477226</v>
      </c>
      <c r="AP886" s="90">
        <v>-7.9059640624013534</v>
      </c>
      <c r="AQ886" s="108">
        <v>435</v>
      </c>
      <c r="AR886" s="29">
        <v>0</v>
      </c>
      <c r="AS886" s="47">
        <v>-10.548096411672402</v>
      </c>
      <c r="AT886" s="29"/>
      <c r="AU886" s="29">
        <v>0</v>
      </c>
      <c r="AV886" s="47">
        <v>0</v>
      </c>
      <c r="AW886" s="114">
        <v>0</v>
      </c>
      <c r="AX886" s="111">
        <v>837</v>
      </c>
      <c r="AY886" s="71">
        <v>0</v>
      </c>
      <c r="AZ886" s="167">
        <v>0</v>
      </c>
      <c r="BA886" s="167">
        <v>0</v>
      </c>
      <c r="BB886" s="29"/>
    </row>
    <row r="887" spans="1:54">
      <c r="A887" s="26" t="s">
        <v>2860</v>
      </c>
      <c r="B887" s="33" t="s">
        <v>5503</v>
      </c>
      <c r="C887" s="33" t="s">
        <v>5504</v>
      </c>
      <c r="D887" s="122" t="s">
        <v>2861</v>
      </c>
      <c r="E887" s="33" t="s">
        <v>1435</v>
      </c>
      <c r="F887" s="1" t="s">
        <v>3643</v>
      </c>
      <c r="G887" s="1" t="s">
        <v>1367</v>
      </c>
      <c r="H887" s="1">
        <v>12385</v>
      </c>
      <c r="I887" s="1" t="s">
        <v>6498</v>
      </c>
      <c r="J887" s="1" t="e">
        <v>#VALUE!</v>
      </c>
      <c r="K887" s="1" t="s">
        <v>6499</v>
      </c>
      <c r="L887" s="176">
        <v>0</v>
      </c>
      <c r="M887" s="176">
        <v>0</v>
      </c>
      <c r="N887" s="68">
        <v>0</v>
      </c>
      <c r="O887" s="85">
        <v>0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0</v>
      </c>
      <c r="V887" s="85">
        <v>0</v>
      </c>
      <c r="W887" s="85">
        <v>0</v>
      </c>
      <c r="X887" s="85">
        <v>0</v>
      </c>
      <c r="Y887" s="85">
        <v>0</v>
      </c>
      <c r="Z887" s="87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7.5467316846626609E-2</v>
      </c>
      <c r="AI887" s="88">
        <v>-0.25002500250025717</v>
      </c>
      <c r="AJ887" s="5">
        <v>-0.17455768565363056</v>
      </c>
      <c r="AK887" s="68">
        <v>435</v>
      </c>
      <c r="AL887" s="5">
        <v>-0.17455768565363056</v>
      </c>
      <c r="AM887" s="17">
        <v>435</v>
      </c>
      <c r="AN887" s="17" t="s">
        <v>12734</v>
      </c>
      <c r="AO887" s="49">
        <v>7.7314063767477226</v>
      </c>
      <c r="AP887" s="7">
        <v>-7.9059640624013534</v>
      </c>
      <c r="AQ887" s="84">
        <v>435</v>
      </c>
      <c r="AR887" s="14">
        <v>0</v>
      </c>
      <c r="AS887" s="42">
        <v>-10.548096411672402</v>
      </c>
      <c r="AT887" s="19"/>
      <c r="AU887" s="19">
        <v>0</v>
      </c>
      <c r="AV887" s="42">
        <v>0</v>
      </c>
      <c r="AW887" s="114">
        <v>0</v>
      </c>
      <c r="AX887" s="172">
        <v>837</v>
      </c>
      <c r="AY887" s="114">
        <v>0</v>
      </c>
      <c r="AZ887" s="165">
        <v>0</v>
      </c>
      <c r="BA887" s="165">
        <v>0</v>
      </c>
      <c r="BB887" s="54"/>
    </row>
    <row r="888" spans="1:54">
      <c r="A888" s="61" t="s">
        <v>2460</v>
      </c>
      <c r="B888" s="33" t="s">
        <v>5512</v>
      </c>
      <c r="C888" s="33" t="s">
        <v>4344</v>
      </c>
      <c r="D888" s="122" t="s">
        <v>703</v>
      </c>
      <c r="E888" s="33" t="s">
        <v>1410</v>
      </c>
      <c r="F888" s="1" t="s">
        <v>6289</v>
      </c>
      <c r="G888" s="1" t="s">
        <v>1367</v>
      </c>
      <c r="H888" s="104">
        <v>7175</v>
      </c>
      <c r="I888" s="104" t="s">
        <v>7531</v>
      </c>
      <c r="J888" s="104" t="e">
        <v>#VALUE!</v>
      </c>
      <c r="K888" s="104" t="s">
        <v>6251</v>
      </c>
      <c r="L888" s="179">
        <v>0</v>
      </c>
      <c r="M888" s="179">
        <v>0</v>
      </c>
      <c r="N888" s="68">
        <v>0</v>
      </c>
      <c r="O888" s="86">
        <v>0</v>
      </c>
      <c r="P888" s="86">
        <v>0</v>
      </c>
      <c r="Q888" s="82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0</v>
      </c>
      <c r="W888" s="82">
        <v>0</v>
      </c>
      <c r="X888" s="82">
        <v>0</v>
      </c>
      <c r="Y888" s="82">
        <v>0</v>
      </c>
      <c r="Z888" s="56">
        <v>0</v>
      </c>
      <c r="AA888" s="57">
        <v>0</v>
      </c>
      <c r="AB888" s="57">
        <v>0</v>
      </c>
      <c r="AC888" s="57">
        <v>0</v>
      </c>
      <c r="AD888" s="57">
        <v>0</v>
      </c>
      <c r="AE888" s="57">
        <v>0</v>
      </c>
      <c r="AF888" s="57">
        <v>0</v>
      </c>
      <c r="AG888" s="57">
        <v>0</v>
      </c>
      <c r="AH888" s="57">
        <v>7.5467316846626609E-2</v>
      </c>
      <c r="AI888" s="83">
        <v>-0.25002500250025717</v>
      </c>
      <c r="AJ888" s="57">
        <v>-0.17455768565363056</v>
      </c>
      <c r="AK888" s="81">
        <v>435</v>
      </c>
      <c r="AL888" s="57">
        <v>-0.17455768565363056</v>
      </c>
      <c r="AM888" s="62">
        <v>435</v>
      </c>
      <c r="AN888" s="62" t="s">
        <v>12734</v>
      </c>
      <c r="AO888" s="56">
        <v>7.7314063767477226</v>
      </c>
      <c r="AP888" s="58">
        <v>-7.9059640624013534</v>
      </c>
      <c r="AQ888" s="110">
        <v>435</v>
      </c>
      <c r="AR888" s="57">
        <v>0</v>
      </c>
      <c r="AS888" s="63">
        <v>-10.548096411672402</v>
      </c>
      <c r="AT888" s="57"/>
      <c r="AU888" s="57">
        <v>0</v>
      </c>
      <c r="AV888" s="63">
        <v>0</v>
      </c>
      <c r="AW888" s="114">
        <v>0</v>
      </c>
      <c r="AX888" s="111">
        <v>837</v>
      </c>
      <c r="AY888" s="71">
        <v>0</v>
      </c>
      <c r="AZ888" s="167">
        <v>0</v>
      </c>
      <c r="BA888" s="167">
        <v>0</v>
      </c>
      <c r="BB888" s="57"/>
    </row>
    <row r="889" spans="1:54">
      <c r="A889" s="26" t="s">
        <v>1810</v>
      </c>
      <c r="B889" s="33" t="s">
        <v>5288</v>
      </c>
      <c r="C889" s="33" t="s">
        <v>4036</v>
      </c>
      <c r="D889" s="122" t="s">
        <v>922</v>
      </c>
      <c r="E889" s="33" t="s">
        <v>1371</v>
      </c>
      <c r="F889" s="1" t="s">
        <v>6289</v>
      </c>
      <c r="G889" s="1" t="s">
        <v>1367</v>
      </c>
      <c r="H889" s="1">
        <v>11720</v>
      </c>
      <c r="I889" s="1" t="s">
        <v>7798</v>
      </c>
      <c r="J889" s="1" t="e">
        <v>#VALUE!</v>
      </c>
      <c r="K889" s="1" t="s">
        <v>3270</v>
      </c>
      <c r="L889" s="176">
        <v>0</v>
      </c>
      <c r="M889" s="176">
        <v>0</v>
      </c>
      <c r="N889" s="68">
        <v>0</v>
      </c>
      <c r="O889" s="85">
        <v>0</v>
      </c>
      <c r="P889" s="85">
        <v>0</v>
      </c>
      <c r="Q889" s="85">
        <v>0</v>
      </c>
      <c r="R889" s="85">
        <v>0</v>
      </c>
      <c r="S889" s="85">
        <v>0</v>
      </c>
      <c r="T889" s="85">
        <v>0</v>
      </c>
      <c r="U889" s="85">
        <v>0</v>
      </c>
      <c r="V889" s="85">
        <v>0</v>
      </c>
      <c r="W889" s="85">
        <v>0</v>
      </c>
      <c r="X889" s="85">
        <v>0</v>
      </c>
      <c r="Y889" s="85">
        <v>0</v>
      </c>
      <c r="Z889" s="87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7.5467316846626609E-2</v>
      </c>
      <c r="AI889" s="88">
        <v>-0.25002500250025717</v>
      </c>
      <c r="AJ889" s="5">
        <v>-0.17455768565363056</v>
      </c>
      <c r="AK889" s="68">
        <v>435</v>
      </c>
      <c r="AL889" s="5">
        <v>-0.17455768565363056</v>
      </c>
      <c r="AM889" s="17">
        <v>435</v>
      </c>
      <c r="AN889" s="17" t="s">
        <v>12734</v>
      </c>
      <c r="AO889" s="49">
        <v>7.7314063767477226</v>
      </c>
      <c r="AP889" s="7">
        <v>-7.9059640624013534</v>
      </c>
      <c r="AQ889" s="84">
        <v>435</v>
      </c>
      <c r="AR889" s="14">
        <v>0</v>
      </c>
      <c r="AS889" s="42">
        <v>-10.548096411672402</v>
      </c>
      <c r="AT889" s="19"/>
      <c r="AU889" s="19">
        <v>0</v>
      </c>
      <c r="AV889" s="42">
        <v>0</v>
      </c>
      <c r="AW889" s="114">
        <v>0</v>
      </c>
      <c r="AX889" s="172">
        <v>837</v>
      </c>
      <c r="AY889" s="114">
        <v>0</v>
      </c>
      <c r="AZ889" s="165">
        <v>0</v>
      </c>
      <c r="BA889" s="165">
        <v>0</v>
      </c>
      <c r="BB889" s="54"/>
    </row>
    <row r="890" spans="1:54">
      <c r="A890" s="203" t="s">
        <v>10730</v>
      </c>
      <c r="B890" s="1" t="s">
        <v>10731</v>
      </c>
      <c r="C890" s="1" t="s">
        <v>3962</v>
      </c>
      <c r="D890" s="122" t="s">
        <v>10442</v>
      </c>
      <c r="E890" s="1" t="s">
        <v>1419</v>
      </c>
      <c r="F890" s="1" t="s">
        <v>6289</v>
      </c>
      <c r="G890" s="1" t="s">
        <v>1367</v>
      </c>
      <c r="H890" s="226">
        <v>14420</v>
      </c>
      <c r="I890" s="226" t="s">
        <v>10602</v>
      </c>
      <c r="J890" s="228" t="e">
        <v>#VALUE!</v>
      </c>
      <c r="K890" s="228" t="s">
        <v>11242</v>
      </c>
      <c r="L890" s="181">
        <v>0</v>
      </c>
      <c r="M890" s="181">
        <v>0</v>
      </c>
      <c r="N890" s="230">
        <v>0</v>
      </c>
      <c r="O890" s="102">
        <v>0</v>
      </c>
      <c r="P890" s="102">
        <v>0</v>
      </c>
      <c r="Q890" s="257">
        <v>0</v>
      </c>
      <c r="R890" s="102">
        <v>0</v>
      </c>
      <c r="S890" s="102">
        <v>0</v>
      </c>
      <c r="T890" s="257">
        <v>0</v>
      </c>
      <c r="U890" s="257">
        <v>0</v>
      </c>
      <c r="V890" s="257">
        <v>0</v>
      </c>
      <c r="W890" s="257">
        <v>0</v>
      </c>
      <c r="X890" s="257">
        <v>0</v>
      </c>
      <c r="Y890" s="257">
        <v>0</v>
      </c>
      <c r="Z890" s="244">
        <v>0</v>
      </c>
      <c r="AA890" s="246">
        <v>0</v>
      </c>
      <c r="AB890" s="246">
        <v>0</v>
      </c>
      <c r="AC890" s="234">
        <v>0</v>
      </c>
      <c r="AD890" s="246">
        <v>0</v>
      </c>
      <c r="AE890" s="234">
        <v>0</v>
      </c>
      <c r="AF890" s="234">
        <v>0</v>
      </c>
      <c r="AG890" s="246">
        <v>0</v>
      </c>
      <c r="AH890" s="246">
        <v>7.5467316846626609E-2</v>
      </c>
      <c r="AI890" s="252">
        <v>-0.25002500250025717</v>
      </c>
      <c r="AJ890" s="258">
        <v>-0.17455768565363056</v>
      </c>
      <c r="AK890" s="238">
        <v>435</v>
      </c>
      <c r="AL890" s="239">
        <v>-0.17455768565363056</v>
      </c>
      <c r="AM890" s="272">
        <v>435</v>
      </c>
      <c r="AN890" s="242" t="s">
        <v>12734</v>
      </c>
      <c r="AO890" s="244">
        <v>7.7314063767477226</v>
      </c>
      <c r="AP890" s="247">
        <v>-7.9059640624013534</v>
      </c>
      <c r="AQ890" s="282">
        <v>435</v>
      </c>
      <c r="AR890" s="246">
        <v>0</v>
      </c>
      <c r="AS890" s="259">
        <v>-10.548096411672402</v>
      </c>
      <c r="AT890" s="246"/>
      <c r="AU890" s="246">
        <v>0</v>
      </c>
      <c r="AV890" s="250">
        <v>0</v>
      </c>
      <c r="AW890" s="289">
        <v>0</v>
      </c>
      <c r="AX890" s="108">
        <v>837</v>
      </c>
      <c r="AY890" s="235">
        <v>0</v>
      </c>
      <c r="AZ890" s="295">
        <v>0</v>
      </c>
      <c r="BA890" s="295">
        <v>0</v>
      </c>
      <c r="BB890" s="246"/>
    </row>
    <row r="891" spans="1:54">
      <c r="A891" s="48" t="s">
        <v>1468</v>
      </c>
      <c r="B891" s="33" t="s">
        <v>5161</v>
      </c>
      <c r="C891" s="33" t="s">
        <v>5162</v>
      </c>
      <c r="D891" s="122" t="s">
        <v>1184</v>
      </c>
      <c r="E891" s="33" t="s">
        <v>1414</v>
      </c>
      <c r="F891" s="1" t="s">
        <v>3643</v>
      </c>
      <c r="G891" s="1" t="s">
        <v>1367</v>
      </c>
      <c r="H891" s="104">
        <v>2203</v>
      </c>
      <c r="I891" s="104" t="s">
        <v>7215</v>
      </c>
      <c r="J891" s="104" t="e">
        <v>#VALUE!</v>
      </c>
      <c r="K891" s="104" t="s">
        <v>2958</v>
      </c>
      <c r="L891" s="179">
        <v>0</v>
      </c>
      <c r="M891" s="179">
        <v>0</v>
      </c>
      <c r="N891" s="68">
        <v>0</v>
      </c>
      <c r="O891" s="86">
        <v>0</v>
      </c>
      <c r="P891" s="86">
        <v>0</v>
      </c>
      <c r="Q891" s="86">
        <v>0</v>
      </c>
      <c r="R891" s="86">
        <v>0</v>
      </c>
      <c r="S891" s="86">
        <v>0</v>
      </c>
      <c r="T891" s="86">
        <v>0</v>
      </c>
      <c r="U891" s="86">
        <v>0</v>
      </c>
      <c r="V891" s="86">
        <v>0</v>
      </c>
      <c r="W891" s="86">
        <v>0</v>
      </c>
      <c r="X891" s="86">
        <v>0</v>
      </c>
      <c r="Y891" s="86">
        <v>0</v>
      </c>
      <c r="Z891" s="49">
        <v>0</v>
      </c>
      <c r="AA891" s="7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7">
        <v>7.5467316846626609E-2</v>
      </c>
      <c r="AI891" s="89">
        <v>-0.25002500250025717</v>
      </c>
      <c r="AJ891" s="29">
        <v>-0.17455768565363056</v>
      </c>
      <c r="AK891" s="101">
        <v>435</v>
      </c>
      <c r="AL891" s="29">
        <v>-0.17455768565363056</v>
      </c>
      <c r="AM891" s="30">
        <v>435</v>
      </c>
      <c r="AN891" s="30" t="s">
        <v>12734</v>
      </c>
      <c r="AO891" s="69">
        <v>7.7314063767477226</v>
      </c>
      <c r="AP891" s="29">
        <v>-7.9059640624013534</v>
      </c>
      <c r="AQ891" s="101">
        <v>435</v>
      </c>
      <c r="AR891" s="29">
        <v>0</v>
      </c>
      <c r="AS891" s="47">
        <v>-10.548096411672402</v>
      </c>
      <c r="AT891" s="29"/>
      <c r="AU891" s="29">
        <v>0</v>
      </c>
      <c r="AV891" s="47">
        <v>0</v>
      </c>
      <c r="AW891" s="114">
        <v>0</v>
      </c>
      <c r="AX891" s="111">
        <v>837</v>
      </c>
      <c r="AY891" s="71">
        <v>0</v>
      </c>
      <c r="AZ891" s="167">
        <v>0</v>
      </c>
      <c r="BA891" s="167">
        <v>0</v>
      </c>
      <c r="BB891" s="57"/>
    </row>
    <row r="892" spans="1:54">
      <c r="A892" s="48" t="s">
        <v>1927</v>
      </c>
      <c r="B892" s="26" t="s">
        <v>4273</v>
      </c>
      <c r="C892" s="26" t="s">
        <v>4801</v>
      </c>
      <c r="D892" s="122" t="s">
        <v>723</v>
      </c>
      <c r="E892" s="26" t="s">
        <v>2665</v>
      </c>
      <c r="F892" s="1" t="s">
        <v>2665</v>
      </c>
      <c r="G892" s="1" t="s">
        <v>1367</v>
      </c>
      <c r="H892" s="104">
        <v>3656</v>
      </c>
      <c r="I892" s="104" t="s">
        <v>7925</v>
      </c>
      <c r="J892" s="104" t="e">
        <v>#VALUE!</v>
      </c>
      <c r="K892" s="104" t="s">
        <v>3366</v>
      </c>
      <c r="L892" s="179">
        <v>0</v>
      </c>
      <c r="M892" s="179">
        <v>0</v>
      </c>
      <c r="N892" s="68">
        <v>0</v>
      </c>
      <c r="O892" s="86">
        <v>0</v>
      </c>
      <c r="P892" s="86">
        <v>0</v>
      </c>
      <c r="Q892" s="86">
        <v>0</v>
      </c>
      <c r="R892" s="86">
        <v>0</v>
      </c>
      <c r="S892" s="86">
        <v>0</v>
      </c>
      <c r="T892" s="86">
        <v>0</v>
      </c>
      <c r="U892" s="86">
        <v>0</v>
      </c>
      <c r="V892" s="86">
        <v>0</v>
      </c>
      <c r="W892" s="86">
        <v>0</v>
      </c>
      <c r="X892" s="86">
        <v>0</v>
      </c>
      <c r="Y892" s="86">
        <v>0</v>
      </c>
      <c r="Z892" s="49">
        <v>0</v>
      </c>
      <c r="AA892" s="7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7">
        <v>7.5467316846626609E-2</v>
      </c>
      <c r="AI892" s="89">
        <v>-0.25002500250025717</v>
      </c>
      <c r="AJ892" s="29">
        <v>-0.17455768565363056</v>
      </c>
      <c r="AK892" s="101">
        <v>435</v>
      </c>
      <c r="AL892" s="29">
        <v>-0.17455768565363056</v>
      </c>
      <c r="AM892" s="30">
        <v>435</v>
      </c>
      <c r="AN892" s="30" t="s">
        <v>12734</v>
      </c>
      <c r="AO892" s="69">
        <v>7.7314063767477226</v>
      </c>
      <c r="AP892" s="29">
        <v>-7.9059640624013534</v>
      </c>
      <c r="AQ892" s="101">
        <v>435</v>
      </c>
      <c r="AR892" s="29">
        <v>0</v>
      </c>
      <c r="AS892" s="47">
        <v>-10.548096411672402</v>
      </c>
      <c r="AT892" s="29"/>
      <c r="AU892" s="29">
        <v>0</v>
      </c>
      <c r="AV892" s="47">
        <v>0</v>
      </c>
      <c r="AW892" s="114">
        <v>0</v>
      </c>
      <c r="AX892" s="111">
        <v>837</v>
      </c>
      <c r="AY892" s="71">
        <v>0</v>
      </c>
      <c r="AZ892" s="167">
        <v>0</v>
      </c>
      <c r="BA892" s="167">
        <v>0</v>
      </c>
      <c r="BB892" s="57"/>
    </row>
    <row r="893" spans="1:54">
      <c r="A893" s="48" t="s">
        <v>10416</v>
      </c>
      <c r="B893" s="1" t="s">
        <v>5531</v>
      </c>
      <c r="C893" s="1" t="s">
        <v>6384</v>
      </c>
      <c r="D893" s="122" t="s">
        <v>10393</v>
      </c>
      <c r="E893" s="1" t="s">
        <v>1369</v>
      </c>
      <c r="F893" s="1" t="s">
        <v>3643</v>
      </c>
      <c r="G893" s="1" t="s">
        <v>1367</v>
      </c>
      <c r="H893" s="104" t="e">
        <v>#VALUE!</v>
      </c>
      <c r="I893" s="104" t="s">
        <v>10394</v>
      </c>
      <c r="J893" s="104" t="e">
        <v>#VALUE!</v>
      </c>
      <c r="K893" s="104" t="s">
        <v>10417</v>
      </c>
      <c r="L893" s="179">
        <v>0</v>
      </c>
      <c r="M893" s="179">
        <v>0</v>
      </c>
      <c r="N893" s="68">
        <v>0</v>
      </c>
      <c r="O893" s="86">
        <v>0</v>
      </c>
      <c r="P893" s="86">
        <v>0</v>
      </c>
      <c r="Q893" s="86">
        <v>0</v>
      </c>
      <c r="R893" s="86">
        <v>0</v>
      </c>
      <c r="S893" s="86">
        <v>0</v>
      </c>
      <c r="T893" s="86">
        <v>0</v>
      </c>
      <c r="U893" s="86">
        <v>0</v>
      </c>
      <c r="V893" s="86">
        <v>0</v>
      </c>
      <c r="W893" s="86">
        <v>0</v>
      </c>
      <c r="X893" s="86">
        <v>0</v>
      </c>
      <c r="Y893" s="86">
        <v>0</v>
      </c>
      <c r="Z893" s="49">
        <v>0</v>
      </c>
      <c r="AA893" s="7">
        <v>0</v>
      </c>
      <c r="AB893" s="7">
        <v>0</v>
      </c>
      <c r="AC893" s="7">
        <v>0</v>
      </c>
      <c r="AD893" s="7">
        <v>0</v>
      </c>
      <c r="AE893" s="7">
        <v>0</v>
      </c>
      <c r="AF893" s="7">
        <v>0</v>
      </c>
      <c r="AG893" s="7">
        <v>0</v>
      </c>
      <c r="AH893" s="7">
        <v>7.5467316846626609E-2</v>
      </c>
      <c r="AI893" s="89">
        <v>-0.25002500250025717</v>
      </c>
      <c r="AJ893" s="7">
        <v>-0.17455768565363056</v>
      </c>
      <c r="AK893" s="84">
        <v>435</v>
      </c>
      <c r="AL893" s="7">
        <v>-0.17455768565363056</v>
      </c>
      <c r="AM893" s="18">
        <v>435</v>
      </c>
      <c r="AN893" s="18" t="s">
        <v>12734</v>
      </c>
      <c r="AO893" s="49">
        <v>7.7314063767477226</v>
      </c>
      <c r="AP893" s="7">
        <v>-7.9059640624013534</v>
      </c>
      <c r="AQ893" s="84">
        <v>435</v>
      </c>
      <c r="AR893" s="15">
        <v>0</v>
      </c>
      <c r="AS893" s="46">
        <v>-10.548096411672402</v>
      </c>
      <c r="AT893" s="20"/>
      <c r="AU893" s="20">
        <v>0</v>
      </c>
      <c r="AV893" s="46">
        <v>0</v>
      </c>
      <c r="AW893" s="114">
        <v>257.17</v>
      </c>
      <c r="AX893" s="111">
        <v>837</v>
      </c>
      <c r="AY893" s="71">
        <v>-579.82999999999993</v>
      </c>
      <c r="AZ893" s="167">
        <v>170</v>
      </c>
      <c r="BA893" s="167">
        <v>329</v>
      </c>
      <c r="BB893" s="57"/>
    </row>
    <row r="894" spans="1:54">
      <c r="A894" s="26" t="s">
        <v>2269</v>
      </c>
      <c r="B894" s="33" t="s">
        <v>4485</v>
      </c>
      <c r="C894" s="33" t="s">
        <v>5105</v>
      </c>
      <c r="D894" s="122" t="s">
        <v>715</v>
      </c>
      <c r="E894" s="33" t="s">
        <v>1490</v>
      </c>
      <c r="F894" s="1" t="s">
        <v>3643</v>
      </c>
      <c r="G894" s="1" t="s">
        <v>1367</v>
      </c>
      <c r="H894" s="1">
        <v>10586</v>
      </c>
      <c r="I894" s="1" t="s">
        <v>7118</v>
      </c>
      <c r="J894" s="1" t="e">
        <v>#VALUE!</v>
      </c>
      <c r="K894" s="1" t="s">
        <v>3680</v>
      </c>
      <c r="L894" s="176">
        <v>0</v>
      </c>
      <c r="M894" s="176">
        <v>0</v>
      </c>
      <c r="N894" s="68">
        <v>0</v>
      </c>
      <c r="O894" s="85">
        <v>0</v>
      </c>
      <c r="P894" s="85">
        <v>0</v>
      </c>
      <c r="Q894" s="85">
        <v>0</v>
      </c>
      <c r="R894" s="85">
        <v>0</v>
      </c>
      <c r="S894" s="85">
        <v>0</v>
      </c>
      <c r="T894" s="85">
        <v>0</v>
      </c>
      <c r="U894" s="85">
        <v>0</v>
      </c>
      <c r="V894" s="85">
        <v>0</v>
      </c>
      <c r="W894" s="85">
        <v>0</v>
      </c>
      <c r="X894" s="85">
        <v>0</v>
      </c>
      <c r="Y894" s="85">
        <v>0</v>
      </c>
      <c r="Z894" s="87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7.5467316846626609E-2</v>
      </c>
      <c r="AI894" s="88">
        <v>-0.25002500250025717</v>
      </c>
      <c r="AJ894" s="5">
        <v>-0.17455768565363056</v>
      </c>
      <c r="AK894" s="68">
        <v>435</v>
      </c>
      <c r="AL894" s="5">
        <v>-0.17455768565363056</v>
      </c>
      <c r="AM894" s="17">
        <v>435</v>
      </c>
      <c r="AN894" s="17" t="s">
        <v>12734</v>
      </c>
      <c r="AO894" s="49">
        <v>7.7314063767477226</v>
      </c>
      <c r="AP894" s="7">
        <v>-7.9059640624013534</v>
      </c>
      <c r="AQ894" s="84">
        <v>435</v>
      </c>
      <c r="AR894" s="14">
        <v>0</v>
      </c>
      <c r="AS894" s="42">
        <v>-10.548096411672402</v>
      </c>
      <c r="AT894" s="19"/>
      <c r="AU894" s="19">
        <v>0</v>
      </c>
      <c r="AV894" s="42">
        <v>0</v>
      </c>
      <c r="AW894" s="114">
        <v>0</v>
      </c>
      <c r="AX894" s="172">
        <v>837</v>
      </c>
      <c r="AY894" s="114">
        <v>0</v>
      </c>
      <c r="AZ894" s="165">
        <v>0</v>
      </c>
      <c r="BA894" s="165">
        <v>0</v>
      </c>
      <c r="BB894" s="54"/>
    </row>
    <row r="895" spans="1:54">
      <c r="A895" s="48" t="s">
        <v>2304</v>
      </c>
      <c r="B895" s="33" t="s">
        <v>4725</v>
      </c>
      <c r="C895" s="33" t="s">
        <v>5005</v>
      </c>
      <c r="D895" s="122" t="s">
        <v>866</v>
      </c>
      <c r="E895" s="33" t="s">
        <v>1404</v>
      </c>
      <c r="F895" s="1" t="s">
        <v>3643</v>
      </c>
      <c r="G895" s="1" t="s">
        <v>1367</v>
      </c>
      <c r="H895" s="104">
        <v>3403</v>
      </c>
      <c r="I895" s="104" t="s">
        <v>7320</v>
      </c>
      <c r="J895" s="104" t="e">
        <v>#VALUE!</v>
      </c>
      <c r="K895" s="104" t="s">
        <v>6171</v>
      </c>
      <c r="L895" s="179">
        <v>0</v>
      </c>
      <c r="M895" s="179">
        <v>0</v>
      </c>
      <c r="N895" s="68">
        <v>0</v>
      </c>
      <c r="O895" s="86">
        <v>0</v>
      </c>
      <c r="P895" s="86">
        <v>0</v>
      </c>
      <c r="Q895" s="86">
        <v>0</v>
      </c>
      <c r="R895" s="86">
        <v>0</v>
      </c>
      <c r="S895" s="86">
        <v>0</v>
      </c>
      <c r="T895" s="86">
        <v>0</v>
      </c>
      <c r="U895" s="86">
        <v>0</v>
      </c>
      <c r="V895" s="86">
        <v>0</v>
      </c>
      <c r="W895" s="86">
        <v>0</v>
      </c>
      <c r="X895" s="86">
        <v>0</v>
      </c>
      <c r="Y895" s="86">
        <v>0</v>
      </c>
      <c r="Z895" s="49">
        <v>0</v>
      </c>
      <c r="AA895" s="7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7">
        <v>7.5467316846626609E-2</v>
      </c>
      <c r="AI895" s="89">
        <v>-0.25002500250025717</v>
      </c>
      <c r="AJ895" s="36">
        <v>-0.17455768565363056</v>
      </c>
      <c r="AK895" s="107">
        <v>435</v>
      </c>
      <c r="AL895" s="36">
        <v>-0.17455768565363056</v>
      </c>
      <c r="AM895" s="37">
        <v>435</v>
      </c>
      <c r="AN895" s="37" t="s">
        <v>12734</v>
      </c>
      <c r="AO895" s="70">
        <v>7.7314063767477226</v>
      </c>
      <c r="AP895" s="71">
        <v>-7.9059640624013534</v>
      </c>
      <c r="AQ895" s="111">
        <v>435</v>
      </c>
      <c r="AR895" s="36">
        <v>0</v>
      </c>
      <c r="AS895" s="45">
        <v>-10.548096411672402</v>
      </c>
      <c r="AT895" s="36"/>
      <c r="AU895" s="36">
        <v>0</v>
      </c>
      <c r="AV895" s="45">
        <v>0</v>
      </c>
      <c r="AW895" s="114">
        <v>0</v>
      </c>
      <c r="AX895" s="111">
        <v>837</v>
      </c>
      <c r="AY895" s="71">
        <v>0</v>
      </c>
      <c r="AZ895" s="167">
        <v>0</v>
      </c>
      <c r="BA895" s="167">
        <v>0</v>
      </c>
      <c r="BB895" s="57"/>
    </row>
    <row r="896" spans="1:54">
      <c r="A896" s="26" t="s">
        <v>10665</v>
      </c>
      <c r="B896" s="33" t="s">
        <v>4217</v>
      </c>
      <c r="C896" s="33" t="s">
        <v>4159</v>
      </c>
      <c r="D896" s="122" t="s">
        <v>10480</v>
      </c>
      <c r="E896" s="33" t="s">
        <v>2665</v>
      </c>
      <c r="F896" s="1" t="s">
        <v>2665</v>
      </c>
      <c r="G896" s="1" t="s">
        <v>1367</v>
      </c>
      <c r="H896" s="1">
        <v>9119</v>
      </c>
      <c r="I896" s="1" t="s">
        <v>10596</v>
      </c>
      <c r="J896" s="1" t="e">
        <v>#VALUE!</v>
      </c>
      <c r="K896" s="1" t="s">
        <v>11187</v>
      </c>
      <c r="L896" s="176">
        <v>0</v>
      </c>
      <c r="M896" s="176">
        <v>0</v>
      </c>
      <c r="N896" s="68">
        <v>0</v>
      </c>
      <c r="O896" s="85">
        <v>0</v>
      </c>
      <c r="P896" s="85">
        <v>0</v>
      </c>
      <c r="Q896" s="85">
        <v>0</v>
      </c>
      <c r="R896" s="85">
        <v>0</v>
      </c>
      <c r="S896" s="85">
        <v>0</v>
      </c>
      <c r="T896" s="85">
        <v>0</v>
      </c>
      <c r="U896" s="85">
        <v>0</v>
      </c>
      <c r="V896" s="85">
        <v>0</v>
      </c>
      <c r="W896" s="85">
        <v>0</v>
      </c>
      <c r="X896" s="85">
        <v>0</v>
      </c>
      <c r="Y896" s="85">
        <v>0</v>
      </c>
      <c r="Z896" s="87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7.5467316846626609E-2</v>
      </c>
      <c r="AI896" s="88">
        <v>-0.25002500250025717</v>
      </c>
      <c r="AJ896" s="5">
        <v>-0.17455768565363056</v>
      </c>
      <c r="AK896" s="68">
        <v>435</v>
      </c>
      <c r="AL896" s="5">
        <v>-0.17455768565363056</v>
      </c>
      <c r="AM896" s="17">
        <v>435</v>
      </c>
      <c r="AN896" s="17" t="s">
        <v>12734</v>
      </c>
      <c r="AO896" s="49">
        <v>7.7314063767477226</v>
      </c>
      <c r="AP896" s="7">
        <v>-7.9059640624013534</v>
      </c>
      <c r="AQ896" s="84">
        <v>435</v>
      </c>
      <c r="AR896" s="14">
        <v>0</v>
      </c>
      <c r="AS896" s="42">
        <v>-10.548096411672402</v>
      </c>
      <c r="AT896" s="19"/>
      <c r="AU896" s="19">
        <v>0</v>
      </c>
      <c r="AV896" s="42">
        <v>0</v>
      </c>
      <c r="AW896" s="114">
        <v>0</v>
      </c>
      <c r="AX896" s="172">
        <v>837</v>
      </c>
      <c r="AY896" s="114">
        <v>0</v>
      </c>
      <c r="AZ896" s="165">
        <v>0</v>
      </c>
      <c r="BA896" s="165">
        <v>0</v>
      </c>
      <c r="BB896" s="54"/>
    </row>
    <row r="897" spans="1:54">
      <c r="A897" s="26" t="s">
        <v>5630</v>
      </c>
      <c r="B897" s="1" t="s">
        <v>5631</v>
      </c>
      <c r="C897" s="1" t="s">
        <v>4425</v>
      </c>
      <c r="D897" s="122" t="s">
        <v>5984</v>
      </c>
      <c r="E897" s="1" t="s">
        <v>1421</v>
      </c>
      <c r="F897" s="1" t="s">
        <v>3643</v>
      </c>
      <c r="G897" s="1" t="s">
        <v>1367</v>
      </c>
      <c r="H897" s="1">
        <v>12638</v>
      </c>
      <c r="I897" s="1" t="s">
        <v>7351</v>
      </c>
      <c r="J897" s="1" t="e">
        <v>#VALUE!</v>
      </c>
      <c r="K897" s="1" t="s">
        <v>5985</v>
      </c>
      <c r="L897" s="176">
        <v>0</v>
      </c>
      <c r="M897" s="176">
        <v>0</v>
      </c>
      <c r="N897" s="68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0</v>
      </c>
      <c r="V897" s="85">
        <v>0</v>
      </c>
      <c r="W897" s="85">
        <v>0</v>
      </c>
      <c r="X897" s="85">
        <v>0</v>
      </c>
      <c r="Y897" s="85">
        <v>0</v>
      </c>
      <c r="Z897" s="87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7.5467316846626609E-2</v>
      </c>
      <c r="AI897" s="88">
        <v>-0.25002500250025717</v>
      </c>
      <c r="AJ897" s="5">
        <v>-0.17455768565363056</v>
      </c>
      <c r="AK897" s="68">
        <v>435</v>
      </c>
      <c r="AL897" s="5">
        <v>-0.17455768565363056</v>
      </c>
      <c r="AM897" s="17">
        <v>435</v>
      </c>
      <c r="AN897" s="17" t="s">
        <v>12734</v>
      </c>
      <c r="AO897" s="49">
        <v>7.7314063767477226</v>
      </c>
      <c r="AP897" s="50">
        <v>-7.9059640624013534</v>
      </c>
      <c r="AQ897" s="109">
        <v>435</v>
      </c>
      <c r="AR897" s="14">
        <v>0</v>
      </c>
      <c r="AS897" s="42">
        <v>-10.548096411672402</v>
      </c>
      <c r="AT897" s="19"/>
      <c r="AU897" s="19">
        <v>0</v>
      </c>
      <c r="AV897" s="42">
        <v>0</v>
      </c>
      <c r="AW897" s="114">
        <v>0</v>
      </c>
      <c r="AX897" s="172">
        <v>837</v>
      </c>
      <c r="AY897" s="114">
        <v>0</v>
      </c>
      <c r="AZ897" s="165">
        <v>0</v>
      </c>
      <c r="BA897" s="165">
        <v>0</v>
      </c>
      <c r="BB897" s="54"/>
    </row>
    <row r="898" spans="1:54">
      <c r="A898" s="203" t="s">
        <v>2170</v>
      </c>
      <c r="B898" s="1" t="s">
        <v>5413</v>
      </c>
      <c r="C898" s="1" t="s">
        <v>4133</v>
      </c>
      <c r="D898" s="122" t="s">
        <v>986</v>
      </c>
      <c r="E898" s="1" t="s">
        <v>2665</v>
      </c>
      <c r="F898" s="1" t="s">
        <v>2665</v>
      </c>
      <c r="G898" s="1" t="s">
        <v>1367</v>
      </c>
      <c r="H898" s="226">
        <v>3677</v>
      </c>
      <c r="I898" s="226" t="s">
        <v>6835</v>
      </c>
      <c r="J898" s="228" t="e">
        <v>#VALUE!</v>
      </c>
      <c r="K898" s="228" t="s">
        <v>3577</v>
      </c>
      <c r="L898" s="181">
        <v>0</v>
      </c>
      <c r="M898" s="181">
        <v>0</v>
      </c>
      <c r="N898" s="230">
        <v>0</v>
      </c>
      <c r="O898" s="102">
        <v>0</v>
      </c>
      <c r="P898" s="102">
        <v>0</v>
      </c>
      <c r="Q898" s="257">
        <v>0</v>
      </c>
      <c r="R898" s="102">
        <v>0</v>
      </c>
      <c r="S898" s="102">
        <v>0</v>
      </c>
      <c r="T898" s="257">
        <v>0</v>
      </c>
      <c r="U898" s="257">
        <v>0</v>
      </c>
      <c r="V898" s="257">
        <v>0</v>
      </c>
      <c r="W898" s="257">
        <v>0</v>
      </c>
      <c r="X898" s="257">
        <v>0</v>
      </c>
      <c r="Y898" s="257">
        <v>0</v>
      </c>
      <c r="Z898" s="244">
        <v>0</v>
      </c>
      <c r="AA898" s="246">
        <v>0</v>
      </c>
      <c r="AB898" s="246">
        <v>0</v>
      </c>
      <c r="AC898" s="234">
        <v>0</v>
      </c>
      <c r="AD898" s="246">
        <v>0</v>
      </c>
      <c r="AE898" s="234">
        <v>0</v>
      </c>
      <c r="AF898" s="234">
        <v>0</v>
      </c>
      <c r="AG898" s="246">
        <v>0</v>
      </c>
      <c r="AH898" s="246">
        <v>7.5467316846626609E-2</v>
      </c>
      <c r="AI898" s="252">
        <v>-0.25002500250025717</v>
      </c>
      <c r="AJ898" s="258">
        <v>-0.17455768565363056</v>
      </c>
      <c r="AK898" s="238">
        <v>435</v>
      </c>
      <c r="AL898" s="239">
        <v>-0.17455768565363056</v>
      </c>
      <c r="AM898" s="272">
        <v>435</v>
      </c>
      <c r="AN898" s="242" t="s">
        <v>12734</v>
      </c>
      <c r="AO898" s="244">
        <v>7.7314063767477226</v>
      </c>
      <c r="AP898" s="247">
        <v>-7.9059640624013534</v>
      </c>
      <c r="AQ898" s="282">
        <v>435</v>
      </c>
      <c r="AR898" s="246">
        <v>0</v>
      </c>
      <c r="AS898" s="259">
        <v>-10.548096411672402</v>
      </c>
      <c r="AT898" s="246"/>
      <c r="AU898" s="246">
        <v>0</v>
      </c>
      <c r="AV898" s="250">
        <v>0</v>
      </c>
      <c r="AW898" s="289">
        <v>0</v>
      </c>
      <c r="AX898" s="108">
        <v>837</v>
      </c>
      <c r="AY898" s="235">
        <v>0</v>
      </c>
      <c r="AZ898" s="295">
        <v>0</v>
      </c>
      <c r="BA898" s="295">
        <v>0</v>
      </c>
      <c r="BB898" s="246"/>
    </row>
    <row r="899" spans="1:54">
      <c r="A899" s="186" t="s">
        <v>2472</v>
      </c>
      <c r="B899" s="1" t="s">
        <v>5518</v>
      </c>
      <c r="C899" s="1" t="s">
        <v>4043</v>
      </c>
      <c r="D899" s="122" t="s">
        <v>939</v>
      </c>
      <c r="E899" s="1" t="s">
        <v>2665</v>
      </c>
      <c r="F899" s="1" t="s">
        <v>2665</v>
      </c>
      <c r="G899" s="1" t="s">
        <v>1367</v>
      </c>
      <c r="H899" s="225">
        <v>9901</v>
      </c>
      <c r="I899" s="225" t="s">
        <v>7458</v>
      </c>
      <c r="J899" s="261" t="e">
        <v>#VALUE!</v>
      </c>
      <c r="K899" s="261" t="s">
        <v>6255</v>
      </c>
      <c r="L899" s="177">
        <v>0</v>
      </c>
      <c r="M899" s="177">
        <v>0</v>
      </c>
      <c r="N899" s="230">
        <v>0</v>
      </c>
      <c r="O899" s="95">
        <v>0</v>
      </c>
      <c r="P899" s="95">
        <v>0</v>
      </c>
      <c r="Q899" s="231">
        <v>0</v>
      </c>
      <c r="R899" s="95">
        <v>0</v>
      </c>
      <c r="S899" s="95">
        <v>0</v>
      </c>
      <c r="T899" s="231">
        <v>0</v>
      </c>
      <c r="U899" s="231">
        <v>0</v>
      </c>
      <c r="V899" s="231">
        <v>0</v>
      </c>
      <c r="W899" s="231">
        <v>0</v>
      </c>
      <c r="X899" s="231">
        <v>0</v>
      </c>
      <c r="Y899" s="231">
        <v>0</v>
      </c>
      <c r="Z899" s="232">
        <v>0</v>
      </c>
      <c r="AA899" s="233">
        <v>0</v>
      </c>
      <c r="AB899" s="233">
        <v>0</v>
      </c>
      <c r="AC899" s="267">
        <v>0</v>
      </c>
      <c r="AD899" s="233">
        <v>0</v>
      </c>
      <c r="AE899" s="267">
        <v>0</v>
      </c>
      <c r="AF899" s="267">
        <v>0</v>
      </c>
      <c r="AG899" s="233">
        <v>0</v>
      </c>
      <c r="AH899" s="233">
        <v>7.5467316846626609E-2</v>
      </c>
      <c r="AI899" s="236">
        <v>-0.25002500250025717</v>
      </c>
      <c r="AJ899" s="237">
        <v>-0.17455768565363056</v>
      </c>
      <c r="AK899" s="268">
        <v>435</v>
      </c>
      <c r="AL899" s="269">
        <v>-0.17455768565363056</v>
      </c>
      <c r="AM899" s="270">
        <v>435</v>
      </c>
      <c r="AN899" s="277" t="s">
        <v>12734</v>
      </c>
      <c r="AO899" s="244">
        <v>7.7314063767477226</v>
      </c>
      <c r="AP899" s="246">
        <v>-7.9059640624013534</v>
      </c>
      <c r="AQ899" s="248">
        <v>435</v>
      </c>
      <c r="AR899" s="233">
        <v>0</v>
      </c>
      <c r="AS899" s="249">
        <v>-10.548096411672402</v>
      </c>
      <c r="AT899" s="233"/>
      <c r="AU899" s="233">
        <v>0</v>
      </c>
      <c r="AV899" s="283">
        <v>0</v>
      </c>
      <c r="AW899" s="289">
        <v>0</v>
      </c>
      <c r="AX899" s="291">
        <v>837</v>
      </c>
      <c r="AY899" s="292">
        <v>0</v>
      </c>
      <c r="AZ899" s="293">
        <v>0</v>
      </c>
      <c r="BA899" s="293">
        <v>0</v>
      </c>
      <c r="BB899" s="233"/>
    </row>
    <row r="900" spans="1:54">
      <c r="A900" s="26" t="s">
        <v>9730</v>
      </c>
      <c r="B900" s="33" t="s">
        <v>9732</v>
      </c>
      <c r="C900" s="33" t="s">
        <v>9731</v>
      </c>
      <c r="D900" s="122" t="s">
        <v>9516</v>
      </c>
      <c r="E900" s="33" t="s">
        <v>1388</v>
      </c>
      <c r="F900" s="1" t="s">
        <v>3643</v>
      </c>
      <c r="G900" s="1" t="s">
        <v>1367</v>
      </c>
      <c r="H900" s="1" t="e">
        <v>#VALUE!</v>
      </c>
      <c r="I900" s="1" t="s">
        <v>9733</v>
      </c>
      <c r="J900" s="1" t="e">
        <v>#VALUE!</v>
      </c>
      <c r="K900" s="1" t="s">
        <v>9734</v>
      </c>
      <c r="L900" s="176">
        <v>0</v>
      </c>
      <c r="M900" s="176">
        <v>0</v>
      </c>
      <c r="N900" s="68">
        <v>0</v>
      </c>
      <c r="O900" s="85">
        <v>0</v>
      </c>
      <c r="P900" s="85">
        <v>0</v>
      </c>
      <c r="Q900" s="85">
        <v>0</v>
      </c>
      <c r="R900" s="85">
        <v>0</v>
      </c>
      <c r="S900" s="85">
        <v>0</v>
      </c>
      <c r="T900" s="85">
        <v>0</v>
      </c>
      <c r="U900" s="85">
        <v>0</v>
      </c>
      <c r="V900" s="85">
        <v>0</v>
      </c>
      <c r="W900" s="85">
        <v>0</v>
      </c>
      <c r="X900" s="85">
        <v>0</v>
      </c>
      <c r="Y900" s="85">
        <v>0</v>
      </c>
      <c r="Z900" s="87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7.5467316846626609E-2</v>
      </c>
      <c r="AI900" s="88">
        <v>-0.25002500250025717</v>
      </c>
      <c r="AJ900" s="5">
        <v>-0.17455768565363056</v>
      </c>
      <c r="AK900" s="68">
        <v>435</v>
      </c>
      <c r="AL900" s="5">
        <v>-0.17455768565363056</v>
      </c>
      <c r="AM900" s="17">
        <v>435</v>
      </c>
      <c r="AN900" s="17" t="s">
        <v>12734</v>
      </c>
      <c r="AO900" s="49">
        <v>7.7314063767477226</v>
      </c>
      <c r="AP900" s="50">
        <v>-7.9059640624013534</v>
      </c>
      <c r="AQ900" s="109">
        <v>435</v>
      </c>
      <c r="AR900" s="14">
        <v>0</v>
      </c>
      <c r="AS900" s="42">
        <v>-10.548096411672402</v>
      </c>
      <c r="AT900" s="19"/>
      <c r="AU900" s="19">
        <v>0</v>
      </c>
      <c r="AV900" s="42">
        <v>0</v>
      </c>
      <c r="AW900" s="114">
        <v>736.5</v>
      </c>
      <c r="AX900" s="172">
        <v>837</v>
      </c>
      <c r="AY900" s="114">
        <v>-100.5</v>
      </c>
      <c r="AZ900" s="165">
        <v>664</v>
      </c>
      <c r="BA900" s="165">
        <v>664</v>
      </c>
      <c r="BB900" s="54"/>
    </row>
    <row r="901" spans="1:54">
      <c r="A901" s="53" t="s">
        <v>1679</v>
      </c>
      <c r="B901" s="33" t="s">
        <v>5238</v>
      </c>
      <c r="C901" s="33" t="s">
        <v>4715</v>
      </c>
      <c r="D901" s="122" t="s">
        <v>856</v>
      </c>
      <c r="E901" s="33" t="s">
        <v>2665</v>
      </c>
      <c r="F901" s="1" t="s">
        <v>2665</v>
      </c>
      <c r="G901" s="1" t="s">
        <v>1367</v>
      </c>
      <c r="H901" s="1">
        <v>1478</v>
      </c>
      <c r="I901" s="1" t="s">
        <v>7552</v>
      </c>
      <c r="J901" s="1" t="e">
        <v>#VALUE!</v>
      </c>
      <c r="K901" s="1" t="s">
        <v>3141</v>
      </c>
      <c r="L901" s="176">
        <v>0</v>
      </c>
      <c r="M901" s="176">
        <v>0</v>
      </c>
      <c r="N901" s="68">
        <v>0</v>
      </c>
      <c r="O901" s="85">
        <v>0</v>
      </c>
      <c r="P901" s="85">
        <v>0</v>
      </c>
      <c r="Q901" s="78">
        <v>0</v>
      </c>
      <c r="R901" s="78">
        <v>0</v>
      </c>
      <c r="S901" s="78">
        <v>0</v>
      </c>
      <c r="T901" s="78">
        <v>0</v>
      </c>
      <c r="U901" s="78">
        <v>0</v>
      </c>
      <c r="V901" s="78">
        <v>0</v>
      </c>
      <c r="W901" s="78">
        <v>0</v>
      </c>
      <c r="X901" s="78">
        <v>0</v>
      </c>
      <c r="Y901" s="78">
        <v>0</v>
      </c>
      <c r="Z901" s="79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7.5467316846626609E-2</v>
      </c>
      <c r="AI901" s="80">
        <v>-0.25002500250025717</v>
      </c>
      <c r="AJ901" s="54">
        <v>-0.17455768565363056</v>
      </c>
      <c r="AK901" s="77">
        <v>435</v>
      </c>
      <c r="AL901" s="54">
        <v>-0.17455768565363056</v>
      </c>
      <c r="AM901" s="59">
        <v>435</v>
      </c>
      <c r="AN901" s="59" t="s">
        <v>12734</v>
      </c>
      <c r="AO901" s="56">
        <v>7.7314063767477226</v>
      </c>
      <c r="AP901" s="58">
        <v>-7.9059640624013534</v>
      </c>
      <c r="AQ901" s="110">
        <v>435</v>
      </c>
      <c r="AR901" s="54">
        <v>0</v>
      </c>
      <c r="AS901" s="60">
        <v>-10.548096411672402</v>
      </c>
      <c r="AT901" s="54"/>
      <c r="AU901" s="54">
        <v>0</v>
      </c>
      <c r="AV901" s="60">
        <v>0</v>
      </c>
      <c r="AW901" s="114">
        <v>0</v>
      </c>
      <c r="AX901" s="172">
        <v>837</v>
      </c>
      <c r="AY901" s="114">
        <v>0</v>
      </c>
      <c r="AZ901" s="165">
        <v>0</v>
      </c>
      <c r="BA901" s="165">
        <v>0</v>
      </c>
      <c r="BB901" s="54"/>
    </row>
    <row r="902" spans="1:54">
      <c r="A902" s="48" t="s">
        <v>2720</v>
      </c>
      <c r="B902" s="1" t="s">
        <v>5255</v>
      </c>
      <c r="C902" s="1" t="s">
        <v>4008</v>
      </c>
      <c r="D902" s="122" t="s">
        <v>259</v>
      </c>
      <c r="E902" s="1" t="s">
        <v>1371</v>
      </c>
      <c r="F902" s="1" t="s">
        <v>6289</v>
      </c>
      <c r="G902" s="1" t="s">
        <v>1367</v>
      </c>
      <c r="H902" s="104">
        <v>5070</v>
      </c>
      <c r="I902" s="104" t="s">
        <v>7537</v>
      </c>
      <c r="J902" s="104" t="e">
        <v>#VALUE!</v>
      </c>
      <c r="K902" s="104" t="s">
        <v>3181</v>
      </c>
      <c r="L902" s="179">
        <v>0</v>
      </c>
      <c r="M902" s="179">
        <v>0</v>
      </c>
      <c r="N902" s="68">
        <v>0</v>
      </c>
      <c r="O902" s="86">
        <v>0</v>
      </c>
      <c r="P902" s="86">
        <v>0</v>
      </c>
      <c r="Q902" s="86">
        <v>0</v>
      </c>
      <c r="R902" s="86">
        <v>0</v>
      </c>
      <c r="S902" s="86">
        <v>0</v>
      </c>
      <c r="T902" s="86">
        <v>0</v>
      </c>
      <c r="U902" s="86">
        <v>0</v>
      </c>
      <c r="V902" s="86">
        <v>0</v>
      </c>
      <c r="W902" s="86">
        <v>0</v>
      </c>
      <c r="X902" s="86">
        <v>0</v>
      </c>
      <c r="Y902" s="86">
        <v>0</v>
      </c>
      <c r="Z902" s="49">
        <v>0</v>
      </c>
      <c r="AA902" s="7">
        <v>0</v>
      </c>
      <c r="AB902" s="7">
        <v>0</v>
      </c>
      <c r="AC902" s="7">
        <v>0</v>
      </c>
      <c r="AD902" s="7">
        <v>0</v>
      </c>
      <c r="AE902" s="7">
        <v>0</v>
      </c>
      <c r="AF902" s="7">
        <v>0</v>
      </c>
      <c r="AG902" s="7">
        <v>0</v>
      </c>
      <c r="AH902" s="7">
        <v>7.5467316846626609E-2</v>
      </c>
      <c r="AI902" s="89">
        <v>-0.25002500250025717</v>
      </c>
      <c r="AJ902" s="7">
        <v>-0.17455768565363056</v>
      </c>
      <c r="AK902" s="84">
        <v>435</v>
      </c>
      <c r="AL902" s="7">
        <v>-0.17455768565363056</v>
      </c>
      <c r="AM902" s="18">
        <v>435</v>
      </c>
      <c r="AN902" s="18" t="s">
        <v>12734</v>
      </c>
      <c r="AO902" s="49">
        <v>7.7314063767477226</v>
      </c>
      <c r="AP902" s="50">
        <v>-7.9059640624013534</v>
      </c>
      <c r="AQ902" s="109">
        <v>435</v>
      </c>
      <c r="AR902" s="15">
        <v>0</v>
      </c>
      <c r="AS902" s="46">
        <v>-10.548096411672402</v>
      </c>
      <c r="AT902" s="20"/>
      <c r="AU902" s="20">
        <v>0</v>
      </c>
      <c r="AV902" s="46">
        <v>0</v>
      </c>
      <c r="AW902" s="114">
        <v>0</v>
      </c>
      <c r="AX902" s="111">
        <v>837</v>
      </c>
      <c r="AY902" s="71">
        <v>0</v>
      </c>
      <c r="AZ902" s="167">
        <v>0</v>
      </c>
      <c r="BA902" s="167">
        <v>0</v>
      </c>
      <c r="BB902" s="57"/>
    </row>
    <row r="903" spans="1:54">
      <c r="A903" s="203" t="s">
        <v>1476</v>
      </c>
      <c r="B903" s="1" t="s">
        <v>5096</v>
      </c>
      <c r="C903" s="1" t="s">
        <v>4302</v>
      </c>
      <c r="D903" s="122" t="s">
        <v>770</v>
      </c>
      <c r="E903" s="1" t="s">
        <v>2665</v>
      </c>
      <c r="F903" s="1" t="s">
        <v>2665</v>
      </c>
      <c r="G903" s="1" t="s">
        <v>1367</v>
      </c>
      <c r="H903" s="226">
        <v>1437</v>
      </c>
      <c r="I903" s="226" t="s">
        <v>6662</v>
      </c>
      <c r="J903" s="228" t="e">
        <v>#VALUE!</v>
      </c>
      <c r="K903" s="228" t="s">
        <v>2964</v>
      </c>
      <c r="L903" s="181">
        <v>0</v>
      </c>
      <c r="M903" s="181">
        <v>0</v>
      </c>
      <c r="N903" s="230">
        <v>0</v>
      </c>
      <c r="O903" s="102">
        <v>0</v>
      </c>
      <c r="P903" s="102">
        <v>0</v>
      </c>
      <c r="Q903" s="257">
        <v>0</v>
      </c>
      <c r="R903" s="102">
        <v>0</v>
      </c>
      <c r="S903" s="102">
        <v>0</v>
      </c>
      <c r="T903" s="257">
        <v>0</v>
      </c>
      <c r="U903" s="257">
        <v>0</v>
      </c>
      <c r="V903" s="257">
        <v>0</v>
      </c>
      <c r="W903" s="257">
        <v>0</v>
      </c>
      <c r="X903" s="257">
        <v>0</v>
      </c>
      <c r="Y903" s="257">
        <v>0</v>
      </c>
      <c r="Z903" s="244">
        <v>0</v>
      </c>
      <c r="AA903" s="246">
        <v>0</v>
      </c>
      <c r="AB903" s="246">
        <v>0</v>
      </c>
      <c r="AC903" s="234">
        <v>0</v>
      </c>
      <c r="AD903" s="246">
        <v>0</v>
      </c>
      <c r="AE903" s="234">
        <v>0</v>
      </c>
      <c r="AF903" s="234">
        <v>0</v>
      </c>
      <c r="AG903" s="246">
        <v>0</v>
      </c>
      <c r="AH903" s="246">
        <v>7.5467316846626609E-2</v>
      </c>
      <c r="AI903" s="252">
        <v>-0.25002500250025717</v>
      </c>
      <c r="AJ903" s="258">
        <v>-0.17455768565363056</v>
      </c>
      <c r="AK903" s="238">
        <v>435</v>
      </c>
      <c r="AL903" s="239">
        <v>-0.17455768565363056</v>
      </c>
      <c r="AM903" s="272">
        <v>435</v>
      </c>
      <c r="AN903" s="242" t="s">
        <v>12734</v>
      </c>
      <c r="AO903" s="244">
        <v>7.7314063767477226</v>
      </c>
      <c r="AP903" s="246">
        <v>-7.9059640624013534</v>
      </c>
      <c r="AQ903" s="248">
        <v>435</v>
      </c>
      <c r="AR903" s="246">
        <v>0</v>
      </c>
      <c r="AS903" s="259">
        <v>-10.548096411672402</v>
      </c>
      <c r="AT903" s="246"/>
      <c r="AU903" s="246">
        <v>0</v>
      </c>
      <c r="AV903" s="250">
        <v>0</v>
      </c>
      <c r="AW903" s="289">
        <v>0</v>
      </c>
      <c r="AX903" s="108">
        <v>837</v>
      </c>
      <c r="AY903" s="235">
        <v>0</v>
      </c>
      <c r="AZ903" s="295">
        <v>0</v>
      </c>
      <c r="BA903" s="295">
        <v>0</v>
      </c>
      <c r="BB903" s="246"/>
    </row>
    <row r="904" spans="1:54">
      <c r="A904" s="48" t="s">
        <v>2670</v>
      </c>
      <c r="B904" s="1" t="s">
        <v>5174</v>
      </c>
      <c r="C904" s="1" t="s">
        <v>3927</v>
      </c>
      <c r="D904" s="122" t="s">
        <v>2671</v>
      </c>
      <c r="E904" s="1" t="s">
        <v>2665</v>
      </c>
      <c r="F904" s="1" t="s">
        <v>2665</v>
      </c>
      <c r="G904" s="1" t="s">
        <v>1367</v>
      </c>
      <c r="H904" s="104">
        <v>11137</v>
      </c>
      <c r="I904" s="104" t="s">
        <v>7322</v>
      </c>
      <c r="J904" s="104" t="e">
        <v>#VALUE!</v>
      </c>
      <c r="K904" s="104" t="s">
        <v>7323</v>
      </c>
      <c r="L904" s="179">
        <v>0</v>
      </c>
      <c r="M904" s="179">
        <v>0</v>
      </c>
      <c r="N904" s="68">
        <v>0</v>
      </c>
      <c r="O904" s="86">
        <v>0</v>
      </c>
      <c r="P904" s="86">
        <v>0</v>
      </c>
      <c r="Q904" s="86">
        <v>0</v>
      </c>
      <c r="R904" s="86">
        <v>0</v>
      </c>
      <c r="S904" s="86">
        <v>0</v>
      </c>
      <c r="T904" s="86">
        <v>0</v>
      </c>
      <c r="U904" s="86">
        <v>0</v>
      </c>
      <c r="V904" s="86">
        <v>0</v>
      </c>
      <c r="W904" s="86">
        <v>0</v>
      </c>
      <c r="X904" s="86">
        <v>0</v>
      </c>
      <c r="Y904" s="86">
        <v>0</v>
      </c>
      <c r="Z904" s="49">
        <v>0</v>
      </c>
      <c r="AA904" s="7">
        <v>0</v>
      </c>
      <c r="AB904" s="7">
        <v>0</v>
      </c>
      <c r="AC904" s="7">
        <v>0</v>
      </c>
      <c r="AD904" s="7">
        <v>0</v>
      </c>
      <c r="AE904" s="7">
        <v>0</v>
      </c>
      <c r="AF904" s="7">
        <v>0</v>
      </c>
      <c r="AG904" s="7">
        <v>0</v>
      </c>
      <c r="AH904" s="7">
        <v>7.5467316846626609E-2</v>
      </c>
      <c r="AI904" s="89">
        <v>-0.25002500250025717</v>
      </c>
      <c r="AJ904" s="7">
        <v>-0.17455768565363056</v>
      </c>
      <c r="AK904" s="84">
        <v>435</v>
      </c>
      <c r="AL904" s="7">
        <v>-0.17455768565363056</v>
      </c>
      <c r="AM904" s="18">
        <v>435</v>
      </c>
      <c r="AN904" s="18" t="s">
        <v>12734</v>
      </c>
      <c r="AO904" s="49">
        <v>7.7314063767477226</v>
      </c>
      <c r="AP904" s="7">
        <v>-7.9059640624013534</v>
      </c>
      <c r="AQ904" s="84">
        <v>435</v>
      </c>
      <c r="AR904" s="15">
        <v>0</v>
      </c>
      <c r="AS904" s="46">
        <v>-10.548096411672402</v>
      </c>
      <c r="AT904" s="20"/>
      <c r="AU904" s="20">
        <v>0</v>
      </c>
      <c r="AV904" s="46">
        <v>0</v>
      </c>
      <c r="AW904" s="114">
        <v>0</v>
      </c>
      <c r="AX904" s="111">
        <v>837</v>
      </c>
      <c r="AY904" s="71">
        <v>0</v>
      </c>
      <c r="AZ904" s="167">
        <v>0</v>
      </c>
      <c r="BA904" s="167">
        <v>0</v>
      </c>
      <c r="BB904" s="57"/>
    </row>
    <row r="905" spans="1:54">
      <c r="A905" s="48" t="s">
        <v>2089</v>
      </c>
      <c r="B905" s="1" t="s">
        <v>4686</v>
      </c>
      <c r="C905" s="1" t="s">
        <v>5081</v>
      </c>
      <c r="D905" s="122" t="s">
        <v>992</v>
      </c>
      <c r="E905" s="1" t="s">
        <v>1458</v>
      </c>
      <c r="F905" s="1" t="s">
        <v>6289</v>
      </c>
      <c r="G905" s="1" t="s">
        <v>1367</v>
      </c>
      <c r="H905" s="104">
        <v>8476</v>
      </c>
      <c r="I905" s="104" t="s">
        <v>7711</v>
      </c>
      <c r="J905" s="104" t="e">
        <v>#VALUE!</v>
      </c>
      <c r="K905" s="104" t="s">
        <v>3505</v>
      </c>
      <c r="L905" s="179">
        <v>0</v>
      </c>
      <c r="M905" s="179">
        <v>0</v>
      </c>
      <c r="N905" s="68">
        <v>0</v>
      </c>
      <c r="O905" s="86">
        <v>0</v>
      </c>
      <c r="P905" s="86">
        <v>0</v>
      </c>
      <c r="Q905" s="86">
        <v>0</v>
      </c>
      <c r="R905" s="86">
        <v>0</v>
      </c>
      <c r="S905" s="86">
        <v>0</v>
      </c>
      <c r="T905" s="86">
        <v>0</v>
      </c>
      <c r="U905" s="86">
        <v>0</v>
      </c>
      <c r="V905" s="86">
        <v>0</v>
      </c>
      <c r="W905" s="86">
        <v>0</v>
      </c>
      <c r="X905" s="86">
        <v>0</v>
      </c>
      <c r="Y905" s="86">
        <v>0</v>
      </c>
      <c r="Z905" s="49">
        <v>0</v>
      </c>
      <c r="AA905" s="7">
        <v>0</v>
      </c>
      <c r="AB905" s="7">
        <v>0</v>
      </c>
      <c r="AC905" s="7">
        <v>0</v>
      </c>
      <c r="AD905" s="7">
        <v>0</v>
      </c>
      <c r="AE905" s="7">
        <v>0</v>
      </c>
      <c r="AF905" s="7">
        <v>0</v>
      </c>
      <c r="AG905" s="7">
        <v>0</v>
      </c>
      <c r="AH905" s="7">
        <v>7.5467316846626609E-2</v>
      </c>
      <c r="AI905" s="89">
        <v>-0.25002500250025717</v>
      </c>
      <c r="AJ905" s="7">
        <v>-0.17455768565363056</v>
      </c>
      <c r="AK905" s="84">
        <v>435</v>
      </c>
      <c r="AL905" s="7">
        <v>-0.17455768565363056</v>
      </c>
      <c r="AM905" s="18">
        <v>435</v>
      </c>
      <c r="AN905" s="18" t="s">
        <v>12734</v>
      </c>
      <c r="AO905" s="49">
        <v>7.7314063767477226</v>
      </c>
      <c r="AP905" s="7">
        <v>-7.9059640624013534</v>
      </c>
      <c r="AQ905" s="84">
        <v>435</v>
      </c>
      <c r="AR905" s="15">
        <v>0</v>
      </c>
      <c r="AS905" s="46">
        <v>-10.548096411672402</v>
      </c>
      <c r="AT905" s="20"/>
      <c r="AU905" s="20">
        <v>0</v>
      </c>
      <c r="AV905" s="46">
        <v>0</v>
      </c>
      <c r="AW905" s="114">
        <v>0</v>
      </c>
      <c r="AX905" s="111">
        <v>837</v>
      </c>
      <c r="AY905" s="71">
        <v>0</v>
      </c>
      <c r="AZ905" s="167">
        <v>0</v>
      </c>
      <c r="BA905" s="167">
        <v>0</v>
      </c>
      <c r="BB905" s="57"/>
    </row>
    <row r="906" spans="1:54">
      <c r="A906" s="186" t="s">
        <v>5665</v>
      </c>
      <c r="B906" s="1" t="s">
        <v>5666</v>
      </c>
      <c r="C906" s="1" t="s">
        <v>3982</v>
      </c>
      <c r="D906" s="122" t="s">
        <v>5738</v>
      </c>
      <c r="E906" s="1" t="s">
        <v>2665</v>
      </c>
      <c r="F906" s="1" t="s">
        <v>2665</v>
      </c>
      <c r="G906" s="1" t="s">
        <v>1367</v>
      </c>
      <c r="H906" s="225">
        <v>11243</v>
      </c>
      <c r="I906" s="225" t="s">
        <v>6534</v>
      </c>
      <c r="J906" s="261" t="e">
        <v>#VALUE!</v>
      </c>
      <c r="K906" s="261" t="s">
        <v>5739</v>
      </c>
      <c r="L906" s="177">
        <v>0</v>
      </c>
      <c r="M906" s="177">
        <v>0</v>
      </c>
      <c r="N906" s="230">
        <v>0</v>
      </c>
      <c r="O906" s="95">
        <v>0</v>
      </c>
      <c r="P906" s="95">
        <v>0</v>
      </c>
      <c r="Q906" s="231">
        <v>0</v>
      </c>
      <c r="R906" s="95">
        <v>0</v>
      </c>
      <c r="S906" s="95">
        <v>0</v>
      </c>
      <c r="T906" s="231">
        <v>0</v>
      </c>
      <c r="U906" s="231">
        <v>0</v>
      </c>
      <c r="V906" s="231">
        <v>0</v>
      </c>
      <c r="W906" s="231">
        <v>0</v>
      </c>
      <c r="X906" s="231">
        <v>0</v>
      </c>
      <c r="Y906" s="231">
        <v>0</v>
      </c>
      <c r="Z906" s="232">
        <v>0</v>
      </c>
      <c r="AA906" s="233">
        <v>0</v>
      </c>
      <c r="AB906" s="233">
        <v>0</v>
      </c>
      <c r="AC906" s="267">
        <v>0</v>
      </c>
      <c r="AD906" s="233">
        <v>0</v>
      </c>
      <c r="AE906" s="267">
        <v>0</v>
      </c>
      <c r="AF906" s="267">
        <v>0</v>
      </c>
      <c r="AG906" s="233">
        <v>0</v>
      </c>
      <c r="AH906" s="233">
        <v>7.5467316846626609E-2</v>
      </c>
      <c r="AI906" s="236">
        <v>-0.25002500250025717</v>
      </c>
      <c r="AJ906" s="237">
        <v>-0.17455768565363056</v>
      </c>
      <c r="AK906" s="268">
        <v>435</v>
      </c>
      <c r="AL906" s="269">
        <v>-0.17455768565363056</v>
      </c>
      <c r="AM906" s="270">
        <v>435</v>
      </c>
      <c r="AN906" s="277" t="s">
        <v>12734</v>
      </c>
      <c r="AO906" s="244">
        <v>7.7314063767477226</v>
      </c>
      <c r="AP906" s="246">
        <v>-7.9059640624013534</v>
      </c>
      <c r="AQ906" s="248">
        <v>435</v>
      </c>
      <c r="AR906" s="233">
        <v>0</v>
      </c>
      <c r="AS906" s="249">
        <v>-10.548096411672402</v>
      </c>
      <c r="AT906" s="233"/>
      <c r="AU906" s="233">
        <v>0</v>
      </c>
      <c r="AV906" s="283">
        <v>0</v>
      </c>
      <c r="AW906" s="289">
        <v>0</v>
      </c>
      <c r="AX906" s="291">
        <v>837</v>
      </c>
      <c r="AY906" s="292">
        <v>0</v>
      </c>
      <c r="AZ906" s="293">
        <v>0</v>
      </c>
      <c r="BA906" s="293">
        <v>0</v>
      </c>
      <c r="BB906" s="233"/>
    </row>
    <row r="907" spans="1:54">
      <c r="A907" s="53" t="s">
        <v>8983</v>
      </c>
      <c r="B907" s="1" t="s">
        <v>5666</v>
      </c>
      <c r="C907" s="1" t="s">
        <v>4152</v>
      </c>
      <c r="D907" s="122" t="s">
        <v>8512</v>
      </c>
      <c r="E907" s="1" t="s">
        <v>1366</v>
      </c>
      <c r="F907" s="1" t="s">
        <v>3643</v>
      </c>
      <c r="G907" s="1" t="s">
        <v>1367</v>
      </c>
      <c r="H907" s="1">
        <v>13322</v>
      </c>
      <c r="I907" s="1" t="s">
        <v>8892</v>
      </c>
      <c r="J907" s="1" t="e">
        <v>#VALUE!</v>
      </c>
      <c r="K907" s="1" t="s">
        <v>8984</v>
      </c>
      <c r="L907" s="176">
        <v>0</v>
      </c>
      <c r="M907" s="176">
        <v>0</v>
      </c>
      <c r="N907" s="68">
        <v>0</v>
      </c>
      <c r="O907" s="85">
        <v>0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0</v>
      </c>
      <c r="V907" s="85">
        <v>0</v>
      </c>
      <c r="W907" s="85">
        <v>0</v>
      </c>
      <c r="X907" s="85">
        <v>0</v>
      </c>
      <c r="Y907" s="85">
        <v>0</v>
      </c>
      <c r="Z907" s="87">
        <v>0</v>
      </c>
      <c r="AA907" s="5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">
        <v>7.5467316846626609E-2</v>
      </c>
      <c r="AI907" s="88">
        <v>-0.25002500250025717</v>
      </c>
      <c r="AJ907" s="54">
        <v>-0.17455768565363056</v>
      </c>
      <c r="AK907" s="77">
        <v>435</v>
      </c>
      <c r="AL907" s="54">
        <v>-0.17455768565363056</v>
      </c>
      <c r="AM907" s="59">
        <v>435</v>
      </c>
      <c r="AN907" s="59" t="s">
        <v>12734</v>
      </c>
      <c r="AO907" s="56">
        <v>7.7314063767477226</v>
      </c>
      <c r="AP907" s="58">
        <v>-7.9059640624013534</v>
      </c>
      <c r="AQ907" s="110">
        <v>435</v>
      </c>
      <c r="AR907" s="54">
        <v>0</v>
      </c>
      <c r="AS907" s="60">
        <v>-10.548096411672402</v>
      </c>
      <c r="AT907" s="54"/>
      <c r="AU907" s="54">
        <v>0</v>
      </c>
      <c r="AV907" s="60">
        <v>0</v>
      </c>
      <c r="AW907" s="114">
        <v>0</v>
      </c>
      <c r="AX907" s="172">
        <v>837</v>
      </c>
      <c r="AY907" s="114">
        <v>0</v>
      </c>
      <c r="AZ907" s="165">
        <v>0</v>
      </c>
      <c r="BA907" s="165">
        <v>0</v>
      </c>
      <c r="BB907" s="54"/>
    </row>
    <row r="908" spans="1:54">
      <c r="A908" s="26" t="s">
        <v>1520</v>
      </c>
      <c r="B908" s="33" t="s">
        <v>5111</v>
      </c>
      <c r="C908" s="33" t="s">
        <v>4196</v>
      </c>
      <c r="D908" s="122" t="s">
        <v>694</v>
      </c>
      <c r="E908" s="33" t="s">
        <v>2665</v>
      </c>
      <c r="F908" s="1" t="s">
        <v>2665</v>
      </c>
      <c r="G908" s="1" t="s">
        <v>1367</v>
      </c>
      <c r="H908" s="1">
        <v>4759</v>
      </c>
      <c r="I908" s="1" t="s">
        <v>7491</v>
      </c>
      <c r="J908" s="1" t="e">
        <v>#VALUE!</v>
      </c>
      <c r="K908" s="1" t="s">
        <v>2997</v>
      </c>
      <c r="L908" s="176">
        <v>0</v>
      </c>
      <c r="M908" s="176">
        <v>0</v>
      </c>
      <c r="N908" s="68">
        <v>0</v>
      </c>
      <c r="O908" s="85">
        <v>0</v>
      </c>
      <c r="P908" s="85">
        <v>0</v>
      </c>
      <c r="Q908" s="85">
        <v>0</v>
      </c>
      <c r="R908" s="85">
        <v>0</v>
      </c>
      <c r="S908" s="85">
        <v>0</v>
      </c>
      <c r="T908" s="85">
        <v>0</v>
      </c>
      <c r="U908" s="85">
        <v>0</v>
      </c>
      <c r="V908" s="85">
        <v>0</v>
      </c>
      <c r="W908" s="85">
        <v>0</v>
      </c>
      <c r="X908" s="85">
        <v>0</v>
      </c>
      <c r="Y908" s="85">
        <v>0</v>
      </c>
      <c r="Z908" s="87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7.5467316846626609E-2</v>
      </c>
      <c r="AI908" s="88">
        <v>-0.25002500250025717</v>
      </c>
      <c r="AJ908" s="5">
        <v>-0.17455768565363056</v>
      </c>
      <c r="AK908" s="68">
        <v>435</v>
      </c>
      <c r="AL908" s="5">
        <v>-0.17455768565363056</v>
      </c>
      <c r="AM908" s="17">
        <v>435</v>
      </c>
      <c r="AN908" s="17" t="s">
        <v>12734</v>
      </c>
      <c r="AO908" s="49">
        <v>7.7314063767477226</v>
      </c>
      <c r="AP908" s="50">
        <v>-7.9059640624013534</v>
      </c>
      <c r="AQ908" s="109">
        <v>435</v>
      </c>
      <c r="AR908" s="14">
        <v>0</v>
      </c>
      <c r="AS908" s="42">
        <v>-10.548096411672402</v>
      </c>
      <c r="AT908" s="19"/>
      <c r="AU908" s="19">
        <v>0</v>
      </c>
      <c r="AV908" s="42">
        <v>0</v>
      </c>
      <c r="AW908" s="114">
        <v>0</v>
      </c>
      <c r="AX908" s="172">
        <v>837</v>
      </c>
      <c r="AY908" s="114">
        <v>0</v>
      </c>
      <c r="AZ908" s="165">
        <v>0</v>
      </c>
      <c r="BA908" s="165">
        <v>0</v>
      </c>
      <c r="BB908" s="54"/>
    </row>
    <row r="909" spans="1:54">
      <c r="A909" s="26" t="s">
        <v>1574</v>
      </c>
      <c r="B909" s="33" t="s">
        <v>5112</v>
      </c>
      <c r="C909" s="33" t="s">
        <v>3939</v>
      </c>
      <c r="D909" s="122" t="s">
        <v>1041</v>
      </c>
      <c r="E909" s="33" t="s">
        <v>1382</v>
      </c>
      <c r="F909" s="1" t="s">
        <v>6289</v>
      </c>
      <c r="G909" s="1" t="s">
        <v>1367</v>
      </c>
      <c r="H909" s="26">
        <v>2660</v>
      </c>
      <c r="I909" s="26" t="s">
        <v>6876</v>
      </c>
      <c r="J909" s="26" t="e">
        <v>#VALUE!</v>
      </c>
      <c r="K909" s="26" t="s">
        <v>3048</v>
      </c>
      <c r="L909" s="177">
        <v>0</v>
      </c>
      <c r="M909" s="177">
        <v>0</v>
      </c>
      <c r="N909" s="68">
        <v>0</v>
      </c>
      <c r="O909" s="85">
        <v>0</v>
      </c>
      <c r="P909" s="85">
        <v>0</v>
      </c>
      <c r="Q909" s="95">
        <v>0</v>
      </c>
      <c r="R909" s="95">
        <v>0</v>
      </c>
      <c r="S909" s="95">
        <v>0</v>
      </c>
      <c r="T909" s="95">
        <v>0</v>
      </c>
      <c r="U909" s="95">
        <v>0</v>
      </c>
      <c r="V909" s="95">
        <v>0</v>
      </c>
      <c r="W909" s="95">
        <v>0</v>
      </c>
      <c r="X909" s="95">
        <v>0</v>
      </c>
      <c r="Y909" s="95">
        <v>0</v>
      </c>
      <c r="Z909" s="96">
        <v>0</v>
      </c>
      <c r="AA909" s="27">
        <v>0</v>
      </c>
      <c r="AB909" s="27">
        <v>0</v>
      </c>
      <c r="AC909" s="27">
        <v>0</v>
      </c>
      <c r="AD909" s="27">
        <v>0</v>
      </c>
      <c r="AE909" s="27">
        <v>0</v>
      </c>
      <c r="AF909" s="27">
        <v>0</v>
      </c>
      <c r="AG909" s="27">
        <v>0</v>
      </c>
      <c r="AH909" s="27">
        <v>7.5467316846626609E-2</v>
      </c>
      <c r="AI909" s="100">
        <v>-0.25002500250025717</v>
      </c>
      <c r="AJ909" s="27">
        <v>-0.17455768565363056</v>
      </c>
      <c r="AK909" s="97">
        <v>435</v>
      </c>
      <c r="AL909" s="27">
        <v>-0.17455768565363056</v>
      </c>
      <c r="AM909" s="28">
        <v>435</v>
      </c>
      <c r="AN909" s="28" t="s">
        <v>12734</v>
      </c>
      <c r="AO909" s="69">
        <v>7.7314063767477226</v>
      </c>
      <c r="AP909" s="90">
        <v>-7.9059640624013534</v>
      </c>
      <c r="AQ909" s="108">
        <v>435</v>
      </c>
      <c r="AR909" s="27">
        <v>0</v>
      </c>
      <c r="AS909" s="43">
        <v>-10.548096411672402</v>
      </c>
      <c r="AT909" s="27"/>
      <c r="AU909" s="27">
        <v>0</v>
      </c>
      <c r="AV909" s="43">
        <v>0</v>
      </c>
      <c r="AW909" s="114">
        <v>0</v>
      </c>
      <c r="AX909" s="172">
        <v>837</v>
      </c>
      <c r="AY909" s="114">
        <v>0</v>
      </c>
      <c r="AZ909" s="165">
        <v>0</v>
      </c>
      <c r="BA909" s="165">
        <v>0</v>
      </c>
      <c r="BB909" s="27"/>
    </row>
    <row r="910" spans="1:54">
      <c r="A910" s="115" t="s">
        <v>10273</v>
      </c>
      <c r="B910" s="33" t="s">
        <v>10274</v>
      </c>
      <c r="C910" s="33" t="s">
        <v>7839</v>
      </c>
      <c r="D910" s="122" t="s">
        <v>10266</v>
      </c>
      <c r="E910" s="33" t="s">
        <v>1366</v>
      </c>
      <c r="F910" s="115" t="s">
        <v>3643</v>
      </c>
      <c r="G910" s="1" t="s">
        <v>1367</v>
      </c>
      <c r="H910" s="115" t="e">
        <v>#VALUE!</v>
      </c>
      <c r="I910" s="115" t="s">
        <v>10267</v>
      </c>
      <c r="J910" s="115" t="e">
        <v>#VALUE!</v>
      </c>
      <c r="K910" s="115" t="s">
        <v>10275</v>
      </c>
      <c r="L910" s="178">
        <v>0</v>
      </c>
      <c r="M910" s="178">
        <v>0</v>
      </c>
      <c r="N910" s="116">
        <v>0</v>
      </c>
      <c r="O910" s="136">
        <v>0</v>
      </c>
      <c r="P910" s="136">
        <v>0</v>
      </c>
      <c r="Q910" s="136">
        <v>0</v>
      </c>
      <c r="R910" s="136">
        <v>0</v>
      </c>
      <c r="S910" s="136">
        <v>0</v>
      </c>
      <c r="T910" s="136">
        <v>0</v>
      </c>
      <c r="U910" s="136">
        <v>0</v>
      </c>
      <c r="V910" s="136">
        <v>0</v>
      </c>
      <c r="W910" s="136">
        <v>0</v>
      </c>
      <c r="X910" s="136">
        <v>0</v>
      </c>
      <c r="Y910" s="136">
        <v>0</v>
      </c>
      <c r="Z910" s="137">
        <v>0</v>
      </c>
      <c r="AA910" s="117">
        <v>0</v>
      </c>
      <c r="AB910" s="117">
        <v>0</v>
      </c>
      <c r="AC910" s="117">
        <v>0</v>
      </c>
      <c r="AD910" s="117">
        <v>0</v>
      </c>
      <c r="AE910" s="117">
        <v>0</v>
      </c>
      <c r="AF910" s="117">
        <v>0</v>
      </c>
      <c r="AG910" s="117">
        <v>0</v>
      </c>
      <c r="AH910" s="117">
        <v>7.5467316846626609E-2</v>
      </c>
      <c r="AI910" s="138">
        <v>-0.25002500250025717</v>
      </c>
      <c r="AJ910" s="117">
        <v>-0.17455768565363056</v>
      </c>
      <c r="AK910" s="116">
        <v>435</v>
      </c>
      <c r="AL910" s="117">
        <v>-0.17455768565363056</v>
      </c>
      <c r="AM910" s="120">
        <v>435</v>
      </c>
      <c r="AN910" s="120" t="s">
        <v>12734</v>
      </c>
      <c r="AO910" s="70">
        <v>7.7314063767477226</v>
      </c>
      <c r="AP910" s="148">
        <v>-7.9059640624013534</v>
      </c>
      <c r="AQ910" s="160">
        <v>435</v>
      </c>
      <c r="AR910" s="117">
        <v>0</v>
      </c>
      <c r="AS910" s="118">
        <v>-10.548096411672402</v>
      </c>
      <c r="AT910" s="117"/>
      <c r="AU910" s="117">
        <v>0</v>
      </c>
      <c r="AV910" s="42">
        <v>0</v>
      </c>
      <c r="AW910" s="121">
        <v>0</v>
      </c>
      <c r="AX910" s="173">
        <v>837</v>
      </c>
      <c r="AY910" s="121">
        <v>0</v>
      </c>
      <c r="AZ910" s="166">
        <v>0</v>
      </c>
      <c r="BA910" s="166">
        <v>0</v>
      </c>
      <c r="BB910" s="117"/>
    </row>
    <row r="911" spans="1:54">
      <c r="A911" s="26" t="s">
        <v>1972</v>
      </c>
      <c r="B911" s="33" t="s">
        <v>4919</v>
      </c>
      <c r="C911" s="33" t="s">
        <v>4308</v>
      </c>
      <c r="D911" s="122" t="s">
        <v>1006</v>
      </c>
      <c r="E911" s="33" t="s">
        <v>2665</v>
      </c>
      <c r="F911" s="1" t="s">
        <v>2665</v>
      </c>
      <c r="G911" s="1" t="s">
        <v>1367</v>
      </c>
      <c r="H911" s="1">
        <v>1507</v>
      </c>
      <c r="I911" s="1" t="s">
        <v>7348</v>
      </c>
      <c r="J911" s="1" t="e">
        <v>#VALUE!</v>
      </c>
      <c r="K911" s="1" t="s">
        <v>3411</v>
      </c>
      <c r="L911" s="176">
        <v>0</v>
      </c>
      <c r="M911" s="176">
        <v>0</v>
      </c>
      <c r="N911" s="68">
        <v>0</v>
      </c>
      <c r="O911" s="85">
        <v>0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85">
        <v>0</v>
      </c>
      <c r="V911" s="85">
        <v>0</v>
      </c>
      <c r="W911" s="85">
        <v>0</v>
      </c>
      <c r="X911" s="85">
        <v>0</v>
      </c>
      <c r="Y911" s="85">
        <v>0</v>
      </c>
      <c r="Z911" s="87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7.5467316846626609E-2</v>
      </c>
      <c r="AI911" s="88">
        <v>-0.25002500250025717</v>
      </c>
      <c r="AJ911" s="5">
        <v>-0.17455768565363056</v>
      </c>
      <c r="AK911" s="68">
        <v>435</v>
      </c>
      <c r="AL911" s="5">
        <v>-0.17455768565363056</v>
      </c>
      <c r="AM911" s="17">
        <v>435</v>
      </c>
      <c r="AN911" s="17" t="s">
        <v>12734</v>
      </c>
      <c r="AO911" s="49">
        <v>7.7314063767477226</v>
      </c>
      <c r="AP911" s="50">
        <v>-7.9059640624013534</v>
      </c>
      <c r="AQ911" s="109">
        <v>435</v>
      </c>
      <c r="AR911" s="14">
        <v>0</v>
      </c>
      <c r="AS911" s="42">
        <v>-10.548096411672402</v>
      </c>
      <c r="AT911" s="19"/>
      <c r="AU911" s="19">
        <v>0</v>
      </c>
      <c r="AV911" s="42">
        <v>0</v>
      </c>
      <c r="AW911" s="114">
        <v>0</v>
      </c>
      <c r="AX911" s="172">
        <v>837</v>
      </c>
      <c r="AY911" s="114">
        <v>0</v>
      </c>
      <c r="AZ911" s="165">
        <v>0</v>
      </c>
      <c r="BA911" s="165">
        <v>0</v>
      </c>
      <c r="BB911" s="54"/>
    </row>
    <row r="912" spans="1:54">
      <c r="A912" s="53" t="s">
        <v>1669</v>
      </c>
      <c r="B912" s="33" t="s">
        <v>4887</v>
      </c>
      <c r="C912" s="33" t="s">
        <v>4888</v>
      </c>
      <c r="D912" s="122" t="s">
        <v>741</v>
      </c>
      <c r="E912" s="33" t="s">
        <v>2665</v>
      </c>
      <c r="F912" s="1" t="s">
        <v>2665</v>
      </c>
      <c r="G912" s="1" t="s">
        <v>1367</v>
      </c>
      <c r="H912" s="1">
        <v>1245</v>
      </c>
      <c r="I912" s="1" t="s">
        <v>8105</v>
      </c>
      <c r="J912" s="1" t="e">
        <v>#VALUE!</v>
      </c>
      <c r="K912" s="1" t="s">
        <v>3134</v>
      </c>
      <c r="L912" s="176">
        <v>0</v>
      </c>
      <c r="M912" s="176">
        <v>0</v>
      </c>
      <c r="N912" s="68">
        <v>0</v>
      </c>
      <c r="O912" s="85">
        <v>0</v>
      </c>
      <c r="P912" s="85">
        <v>0</v>
      </c>
      <c r="Q912" s="78">
        <v>0</v>
      </c>
      <c r="R912" s="78">
        <v>0</v>
      </c>
      <c r="S912" s="78">
        <v>0</v>
      </c>
      <c r="T912" s="78">
        <v>0</v>
      </c>
      <c r="U912" s="78">
        <v>0</v>
      </c>
      <c r="V912" s="78">
        <v>0</v>
      </c>
      <c r="W912" s="78">
        <v>0</v>
      </c>
      <c r="X912" s="78">
        <v>0</v>
      </c>
      <c r="Y912" s="78">
        <v>0</v>
      </c>
      <c r="Z912" s="79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7.5467316846626609E-2</v>
      </c>
      <c r="AI912" s="80">
        <v>-0.25002500250025717</v>
      </c>
      <c r="AJ912" s="54">
        <v>-0.17455768565363056</v>
      </c>
      <c r="AK912" s="77">
        <v>435</v>
      </c>
      <c r="AL912" s="54">
        <v>-0.17455768565363056</v>
      </c>
      <c r="AM912" s="59">
        <v>435</v>
      </c>
      <c r="AN912" s="59" t="s">
        <v>12734</v>
      </c>
      <c r="AO912" s="56">
        <v>7.7314063767477226</v>
      </c>
      <c r="AP912" s="58">
        <v>-7.9059640624013534</v>
      </c>
      <c r="AQ912" s="110">
        <v>435</v>
      </c>
      <c r="AR912" s="54">
        <v>0</v>
      </c>
      <c r="AS912" s="60">
        <v>-10.548096411672402</v>
      </c>
      <c r="AT912" s="54"/>
      <c r="AU912" s="54">
        <v>0</v>
      </c>
      <c r="AV912" s="60">
        <v>0</v>
      </c>
      <c r="AW912" s="114">
        <v>0</v>
      </c>
      <c r="AX912" s="172">
        <v>837</v>
      </c>
      <c r="AY912" s="114">
        <v>0</v>
      </c>
      <c r="AZ912" s="165">
        <v>0</v>
      </c>
      <c r="BA912" s="165">
        <v>0</v>
      </c>
      <c r="BB912" s="54"/>
    </row>
    <row r="913" spans="1:54">
      <c r="A913" s="26" t="s">
        <v>10700</v>
      </c>
      <c r="B913" s="1" t="s">
        <v>10701</v>
      </c>
      <c r="C913" s="1" t="s">
        <v>4038</v>
      </c>
      <c r="D913" s="122" t="s">
        <v>10451</v>
      </c>
      <c r="E913" s="1" t="s">
        <v>1388</v>
      </c>
      <c r="F913" s="1" t="s">
        <v>3643</v>
      </c>
      <c r="G913" s="1" t="s">
        <v>1367</v>
      </c>
      <c r="H913" s="1">
        <v>13688</v>
      </c>
      <c r="I913" s="1" t="s">
        <v>10603</v>
      </c>
      <c r="J913" s="1" t="e">
        <v>#VALUE!</v>
      </c>
      <c r="K913" s="1" t="s">
        <v>11211</v>
      </c>
      <c r="L913" s="176">
        <v>0</v>
      </c>
      <c r="M913" s="176">
        <v>0</v>
      </c>
      <c r="N913" s="68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85">
        <v>0</v>
      </c>
      <c r="V913" s="85">
        <v>0</v>
      </c>
      <c r="W913" s="85">
        <v>0</v>
      </c>
      <c r="X913" s="85">
        <v>0</v>
      </c>
      <c r="Y913" s="85">
        <v>0</v>
      </c>
      <c r="Z913" s="87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7.5467316846626609E-2</v>
      </c>
      <c r="AI913" s="88">
        <v>-0.25002500250025717</v>
      </c>
      <c r="AJ913" s="5">
        <v>-0.17455768565363056</v>
      </c>
      <c r="AK913" s="68">
        <v>435</v>
      </c>
      <c r="AL913" s="5">
        <v>-0.17455768565363056</v>
      </c>
      <c r="AM913" s="17">
        <v>435</v>
      </c>
      <c r="AN913" s="17" t="s">
        <v>12734</v>
      </c>
      <c r="AO913" s="49">
        <v>7.7314063767477226</v>
      </c>
      <c r="AP913" s="50">
        <v>-7.9059640624013534</v>
      </c>
      <c r="AQ913" s="109">
        <v>435</v>
      </c>
      <c r="AR913" s="14">
        <v>0</v>
      </c>
      <c r="AS913" s="42">
        <v>-10.548096411672402</v>
      </c>
      <c r="AT913" s="19"/>
      <c r="AU913" s="19">
        <v>0</v>
      </c>
      <c r="AV913" s="42">
        <v>0</v>
      </c>
      <c r="AW913" s="114">
        <v>0</v>
      </c>
      <c r="AX913" s="172">
        <v>837</v>
      </c>
      <c r="AY913" s="114">
        <v>0</v>
      </c>
      <c r="AZ913" s="165">
        <v>0</v>
      </c>
      <c r="BA913" s="165">
        <v>0</v>
      </c>
      <c r="BB913" s="54"/>
    </row>
    <row r="914" spans="1:54">
      <c r="A914" s="48" t="s">
        <v>2356</v>
      </c>
      <c r="B914" s="1" t="s">
        <v>5467</v>
      </c>
      <c r="C914" s="1" t="s">
        <v>3965</v>
      </c>
      <c r="D914" s="122" t="s">
        <v>1138</v>
      </c>
      <c r="E914" s="1" t="s">
        <v>1380</v>
      </c>
      <c r="F914" s="1" t="s">
        <v>3643</v>
      </c>
      <c r="G914" s="1" t="s">
        <v>1367</v>
      </c>
      <c r="H914" s="104">
        <v>7525</v>
      </c>
      <c r="I914" s="104" t="s">
        <v>7735</v>
      </c>
      <c r="J914" s="104" t="e">
        <v>#VALUE!</v>
      </c>
      <c r="K914" s="104" t="s">
        <v>3759</v>
      </c>
      <c r="L914" s="179">
        <v>0</v>
      </c>
      <c r="M914" s="179">
        <v>0</v>
      </c>
      <c r="N914" s="68">
        <v>0</v>
      </c>
      <c r="O914" s="86">
        <v>0</v>
      </c>
      <c r="P914" s="86">
        <v>0</v>
      </c>
      <c r="Q914" s="86">
        <v>0</v>
      </c>
      <c r="R914" s="86">
        <v>0</v>
      </c>
      <c r="S914" s="86">
        <v>0</v>
      </c>
      <c r="T914" s="86">
        <v>0</v>
      </c>
      <c r="U914" s="86">
        <v>0</v>
      </c>
      <c r="V914" s="86">
        <v>0</v>
      </c>
      <c r="W914" s="86">
        <v>0</v>
      </c>
      <c r="X914" s="86">
        <v>0</v>
      </c>
      <c r="Y914" s="86">
        <v>0</v>
      </c>
      <c r="Z914" s="49">
        <v>0</v>
      </c>
      <c r="AA914" s="7">
        <v>0</v>
      </c>
      <c r="AB914" s="7">
        <v>0</v>
      </c>
      <c r="AC914" s="7">
        <v>0</v>
      </c>
      <c r="AD914" s="7">
        <v>0</v>
      </c>
      <c r="AE914" s="7">
        <v>0</v>
      </c>
      <c r="AF914" s="7">
        <v>0</v>
      </c>
      <c r="AG914" s="7">
        <v>0</v>
      </c>
      <c r="AH914" s="7">
        <v>7.5467316846626609E-2</v>
      </c>
      <c r="AI914" s="89">
        <v>-0.25002500250025717</v>
      </c>
      <c r="AJ914" s="7">
        <v>-0.17455768565363056</v>
      </c>
      <c r="AK914" s="84">
        <v>435</v>
      </c>
      <c r="AL914" s="7">
        <v>-0.17455768565363056</v>
      </c>
      <c r="AM914" s="18">
        <v>435</v>
      </c>
      <c r="AN914" s="18" t="s">
        <v>12734</v>
      </c>
      <c r="AO914" s="49">
        <v>7.7314063767477226</v>
      </c>
      <c r="AP914" s="50">
        <v>-7.9059640624013534</v>
      </c>
      <c r="AQ914" s="109">
        <v>435</v>
      </c>
      <c r="AR914" s="15">
        <v>0</v>
      </c>
      <c r="AS914" s="46">
        <v>-10.548096411672402</v>
      </c>
      <c r="AT914" s="20"/>
      <c r="AU914" s="20">
        <v>0</v>
      </c>
      <c r="AV914" s="46">
        <v>0</v>
      </c>
      <c r="AW914" s="114">
        <v>0</v>
      </c>
      <c r="AX914" s="111">
        <v>837</v>
      </c>
      <c r="AY914" s="71">
        <v>0</v>
      </c>
      <c r="AZ914" s="167">
        <v>0</v>
      </c>
      <c r="BA914" s="167">
        <v>0</v>
      </c>
      <c r="BB914" s="57"/>
    </row>
    <row r="915" spans="1:54">
      <c r="A915" s="48" t="s">
        <v>9210</v>
      </c>
      <c r="B915" s="33" t="s">
        <v>4621</v>
      </c>
      <c r="C915" s="33" t="s">
        <v>9211</v>
      </c>
      <c r="D915" s="122" t="s">
        <v>8499</v>
      </c>
      <c r="E915" s="33" t="s">
        <v>2665</v>
      </c>
      <c r="F915" s="1" t="s">
        <v>2665</v>
      </c>
      <c r="G915" s="1" t="s">
        <v>1367</v>
      </c>
      <c r="H915" s="48">
        <v>3397</v>
      </c>
      <c r="I915" s="48" t="s">
        <v>8500</v>
      </c>
      <c r="J915" s="48" t="e">
        <v>#VALUE!</v>
      </c>
      <c r="K915" s="48" t="s">
        <v>9212</v>
      </c>
      <c r="L915" s="181">
        <v>0</v>
      </c>
      <c r="M915" s="181">
        <v>0</v>
      </c>
      <c r="N915" s="68">
        <v>0</v>
      </c>
      <c r="O915" s="86">
        <v>0</v>
      </c>
      <c r="P915" s="86">
        <v>0</v>
      </c>
      <c r="Q915" s="102">
        <v>0</v>
      </c>
      <c r="R915" s="102">
        <v>0</v>
      </c>
      <c r="S915" s="102">
        <v>0</v>
      </c>
      <c r="T915" s="102">
        <v>0</v>
      </c>
      <c r="U915" s="102">
        <v>0</v>
      </c>
      <c r="V915" s="102">
        <v>0</v>
      </c>
      <c r="W915" s="102">
        <v>0</v>
      </c>
      <c r="X915" s="102">
        <v>0</v>
      </c>
      <c r="Y915" s="102">
        <v>0</v>
      </c>
      <c r="Z915" s="69">
        <v>0</v>
      </c>
      <c r="AA915" s="29">
        <v>0</v>
      </c>
      <c r="AB915" s="29">
        <v>0</v>
      </c>
      <c r="AC915" s="29">
        <v>0</v>
      </c>
      <c r="AD915" s="29">
        <v>0</v>
      </c>
      <c r="AE915" s="29">
        <v>0</v>
      </c>
      <c r="AF915" s="29">
        <v>0</v>
      </c>
      <c r="AG915" s="29">
        <v>0</v>
      </c>
      <c r="AH915" s="29">
        <v>7.5467316846626609E-2</v>
      </c>
      <c r="AI915" s="103">
        <v>-0.25002500250025717</v>
      </c>
      <c r="AJ915" s="29">
        <v>-0.17455768565363056</v>
      </c>
      <c r="AK915" s="101">
        <v>435</v>
      </c>
      <c r="AL915" s="29">
        <v>-0.17455768565363056</v>
      </c>
      <c r="AM915" s="30">
        <v>435</v>
      </c>
      <c r="AN915" s="30" t="s">
        <v>12734</v>
      </c>
      <c r="AO915" s="69">
        <v>7.7314063767477226</v>
      </c>
      <c r="AP915" s="29">
        <v>-7.9059640624013534</v>
      </c>
      <c r="AQ915" s="101">
        <v>435</v>
      </c>
      <c r="AR915" s="29">
        <v>0</v>
      </c>
      <c r="AS915" s="47">
        <v>-10.548096411672402</v>
      </c>
      <c r="AT915" s="29"/>
      <c r="AU915" s="29">
        <v>0</v>
      </c>
      <c r="AV915" s="47">
        <v>0</v>
      </c>
      <c r="AW915" s="114">
        <v>0</v>
      </c>
      <c r="AX915" s="111">
        <v>837</v>
      </c>
      <c r="AY915" s="71">
        <v>0</v>
      </c>
      <c r="AZ915" s="167">
        <v>0</v>
      </c>
      <c r="BA915" s="167">
        <v>0</v>
      </c>
      <c r="BB915" s="29"/>
    </row>
    <row r="916" spans="1:54">
      <c r="A916" s="48" t="s">
        <v>2630</v>
      </c>
      <c r="B916" s="33" t="s">
        <v>5114</v>
      </c>
      <c r="C916" s="33" t="s">
        <v>4752</v>
      </c>
      <c r="D916" s="122" t="s">
        <v>1170</v>
      </c>
      <c r="E916" s="33" t="s">
        <v>2665</v>
      </c>
      <c r="F916" s="1" t="s">
        <v>2665</v>
      </c>
      <c r="G916" s="1" t="s">
        <v>1367</v>
      </c>
      <c r="H916" s="104">
        <v>2170</v>
      </c>
      <c r="I916" s="104" t="s">
        <v>7151</v>
      </c>
      <c r="J916" s="104" t="e">
        <v>#VALUE!</v>
      </c>
      <c r="K916" s="104" t="s">
        <v>3659</v>
      </c>
      <c r="L916" s="179">
        <v>0</v>
      </c>
      <c r="M916" s="179">
        <v>0</v>
      </c>
      <c r="N916" s="68">
        <v>0</v>
      </c>
      <c r="O916" s="86">
        <v>0</v>
      </c>
      <c r="P916" s="86">
        <v>0</v>
      </c>
      <c r="Q916" s="86">
        <v>0</v>
      </c>
      <c r="R916" s="86">
        <v>0</v>
      </c>
      <c r="S916" s="86">
        <v>0</v>
      </c>
      <c r="T916" s="86">
        <v>0</v>
      </c>
      <c r="U916" s="86">
        <v>0</v>
      </c>
      <c r="V916" s="86">
        <v>0</v>
      </c>
      <c r="W916" s="86">
        <v>0</v>
      </c>
      <c r="X916" s="86">
        <v>0</v>
      </c>
      <c r="Y916" s="86">
        <v>0</v>
      </c>
      <c r="Z916" s="49">
        <v>0</v>
      </c>
      <c r="AA916" s="7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7">
        <v>7.5467316846626609E-2</v>
      </c>
      <c r="AI916" s="89">
        <v>-0.25002500250025717</v>
      </c>
      <c r="AJ916" s="36">
        <v>-0.17455768565363056</v>
      </c>
      <c r="AK916" s="107">
        <v>435</v>
      </c>
      <c r="AL916" s="36">
        <v>-0.17455768565363056</v>
      </c>
      <c r="AM916" s="37">
        <v>435</v>
      </c>
      <c r="AN916" s="37" t="s">
        <v>12734</v>
      </c>
      <c r="AO916" s="70">
        <v>7.7314063767477226</v>
      </c>
      <c r="AP916" s="36">
        <v>-7.9059640624013534</v>
      </c>
      <c r="AQ916" s="107">
        <v>435</v>
      </c>
      <c r="AR916" s="36">
        <v>0</v>
      </c>
      <c r="AS916" s="45">
        <v>-10.548096411672402</v>
      </c>
      <c r="AT916" s="36"/>
      <c r="AU916" s="36">
        <v>0</v>
      </c>
      <c r="AV916" s="45">
        <v>0</v>
      </c>
      <c r="AW916" s="114">
        <v>0</v>
      </c>
      <c r="AX916" s="111">
        <v>837</v>
      </c>
      <c r="AY916" s="71">
        <v>0</v>
      </c>
      <c r="AZ916" s="167">
        <v>0</v>
      </c>
      <c r="BA916" s="167">
        <v>0</v>
      </c>
      <c r="BB916" s="57"/>
    </row>
    <row r="917" spans="1:54">
      <c r="A917" s="61" t="s">
        <v>10732</v>
      </c>
      <c r="B917" s="33" t="s">
        <v>4453</v>
      </c>
      <c r="C917" s="33" t="s">
        <v>4032</v>
      </c>
      <c r="D917" s="122" t="s">
        <v>10439</v>
      </c>
      <c r="E917" s="33" t="s">
        <v>2665</v>
      </c>
      <c r="F917" s="1" t="s">
        <v>2665</v>
      </c>
      <c r="G917" s="1" t="s">
        <v>1367</v>
      </c>
      <c r="H917" s="104">
        <v>6175</v>
      </c>
      <c r="I917" s="104" t="s">
        <v>10733</v>
      </c>
      <c r="J917" s="104" t="e">
        <v>#VALUE!</v>
      </c>
      <c r="K917" s="104" t="s">
        <v>11244</v>
      </c>
      <c r="L917" s="179">
        <v>0</v>
      </c>
      <c r="M917" s="179">
        <v>0</v>
      </c>
      <c r="N917" s="68">
        <v>0</v>
      </c>
      <c r="O917" s="86">
        <v>0</v>
      </c>
      <c r="P917" s="86">
        <v>0</v>
      </c>
      <c r="Q917" s="86">
        <v>0</v>
      </c>
      <c r="R917" s="86">
        <v>0</v>
      </c>
      <c r="S917" s="86">
        <v>0</v>
      </c>
      <c r="T917" s="86">
        <v>0</v>
      </c>
      <c r="U917" s="86">
        <v>0</v>
      </c>
      <c r="V917" s="86">
        <v>0</v>
      </c>
      <c r="W917" s="86">
        <v>0</v>
      </c>
      <c r="X917" s="86">
        <v>0</v>
      </c>
      <c r="Y917" s="86">
        <v>0</v>
      </c>
      <c r="Z917" s="49">
        <v>0</v>
      </c>
      <c r="AA917" s="7">
        <v>0</v>
      </c>
      <c r="AB917" s="57">
        <v>0</v>
      </c>
      <c r="AC917" s="57">
        <v>0</v>
      </c>
      <c r="AD917" s="57">
        <v>0</v>
      </c>
      <c r="AE917" s="57">
        <v>0</v>
      </c>
      <c r="AF917" s="57">
        <v>0</v>
      </c>
      <c r="AG917" s="57">
        <v>0</v>
      </c>
      <c r="AH917" s="7">
        <v>7.5467316846626609E-2</v>
      </c>
      <c r="AI917" s="89">
        <v>-0.25002500250025717</v>
      </c>
      <c r="AJ917" s="57">
        <v>-0.17455768565363056</v>
      </c>
      <c r="AK917" s="81">
        <v>435</v>
      </c>
      <c r="AL917" s="57">
        <v>-0.17455768565363056</v>
      </c>
      <c r="AM917" s="62">
        <v>435</v>
      </c>
      <c r="AN917" s="62" t="s">
        <v>12734</v>
      </c>
      <c r="AO917" s="56">
        <v>7.7314063767477226</v>
      </c>
      <c r="AP917" s="57">
        <v>-7.9059640624013534</v>
      </c>
      <c r="AQ917" s="81">
        <v>435</v>
      </c>
      <c r="AR917" s="57">
        <v>0</v>
      </c>
      <c r="AS917" s="63">
        <v>-10.548096411672402</v>
      </c>
      <c r="AT917" s="57"/>
      <c r="AU917" s="57">
        <v>0</v>
      </c>
      <c r="AV917" s="63">
        <v>0</v>
      </c>
      <c r="AW917" s="114">
        <v>0</v>
      </c>
      <c r="AX917" s="111">
        <v>837</v>
      </c>
      <c r="AY917" s="71">
        <v>0</v>
      </c>
      <c r="AZ917" s="167">
        <v>0</v>
      </c>
      <c r="BA917" s="167">
        <v>0</v>
      </c>
      <c r="BB917" s="57"/>
    </row>
    <row r="918" spans="1:54">
      <c r="A918" s="26" t="s">
        <v>1424</v>
      </c>
      <c r="B918" s="1" t="s">
        <v>5139</v>
      </c>
      <c r="C918" s="1" t="s">
        <v>5140</v>
      </c>
      <c r="D918" s="122" t="s">
        <v>998</v>
      </c>
      <c r="E918" s="1" t="s">
        <v>2665</v>
      </c>
      <c r="F918" s="1" t="s">
        <v>2665</v>
      </c>
      <c r="G918" s="1" t="s">
        <v>1367</v>
      </c>
      <c r="H918" s="1">
        <v>5362</v>
      </c>
      <c r="I918" s="1" t="s">
        <v>7746</v>
      </c>
      <c r="J918" s="1" t="e">
        <v>#VALUE!</v>
      </c>
      <c r="K918" s="1" t="s">
        <v>2928</v>
      </c>
      <c r="L918" s="176">
        <v>0</v>
      </c>
      <c r="M918" s="176">
        <v>0</v>
      </c>
      <c r="N918" s="68">
        <v>0</v>
      </c>
      <c r="O918" s="85">
        <v>0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85">
        <v>0</v>
      </c>
      <c r="V918" s="85">
        <v>0</v>
      </c>
      <c r="W918" s="85">
        <v>0</v>
      </c>
      <c r="X918" s="85">
        <v>0</v>
      </c>
      <c r="Y918" s="85">
        <v>0</v>
      </c>
      <c r="Z918" s="87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7.5467316846626609E-2</v>
      </c>
      <c r="AI918" s="88">
        <v>-0.25002500250025717</v>
      </c>
      <c r="AJ918" s="5">
        <v>-0.17455768565363056</v>
      </c>
      <c r="AK918" s="68">
        <v>435</v>
      </c>
      <c r="AL918" s="5">
        <v>-0.17455768565363056</v>
      </c>
      <c r="AM918" s="17">
        <v>435</v>
      </c>
      <c r="AN918" s="17" t="s">
        <v>12734</v>
      </c>
      <c r="AO918" s="49">
        <v>7.7314063767477226</v>
      </c>
      <c r="AP918" s="7">
        <v>-7.9059640624013534</v>
      </c>
      <c r="AQ918" s="84">
        <v>435</v>
      </c>
      <c r="AR918" s="14">
        <v>0</v>
      </c>
      <c r="AS918" s="42">
        <v>-10.548096411672402</v>
      </c>
      <c r="AT918" s="19"/>
      <c r="AU918" s="19">
        <v>0</v>
      </c>
      <c r="AV918" s="42">
        <v>0</v>
      </c>
      <c r="AW918" s="114">
        <v>0</v>
      </c>
      <c r="AX918" s="172">
        <v>837</v>
      </c>
      <c r="AY918" s="114">
        <v>0</v>
      </c>
      <c r="AZ918" s="165">
        <v>0</v>
      </c>
      <c r="BA918" s="165">
        <v>0</v>
      </c>
      <c r="BB918" s="54"/>
    </row>
    <row r="919" spans="1:54">
      <c r="A919" s="203" t="s">
        <v>1650</v>
      </c>
      <c r="B919" s="1" t="s">
        <v>5223</v>
      </c>
      <c r="C919" s="1" t="s">
        <v>4036</v>
      </c>
      <c r="D919" s="122" t="s">
        <v>1199</v>
      </c>
      <c r="E919" s="1" t="s">
        <v>2665</v>
      </c>
      <c r="F919" s="1" t="s">
        <v>2665</v>
      </c>
      <c r="G919" s="1" t="s">
        <v>1367</v>
      </c>
      <c r="H919" s="226">
        <v>4955</v>
      </c>
      <c r="I919" s="226" t="s">
        <v>7834</v>
      </c>
      <c r="J919" s="228" t="e">
        <v>#VALUE!</v>
      </c>
      <c r="K919" s="228" t="s">
        <v>3119</v>
      </c>
      <c r="L919" s="181">
        <v>0</v>
      </c>
      <c r="M919" s="181">
        <v>0</v>
      </c>
      <c r="N919" s="230">
        <v>0</v>
      </c>
      <c r="O919" s="102">
        <v>0</v>
      </c>
      <c r="P919" s="102">
        <v>0</v>
      </c>
      <c r="Q919" s="257">
        <v>0</v>
      </c>
      <c r="R919" s="102">
        <v>0</v>
      </c>
      <c r="S919" s="102">
        <v>0</v>
      </c>
      <c r="T919" s="257">
        <v>0</v>
      </c>
      <c r="U919" s="257">
        <v>0</v>
      </c>
      <c r="V919" s="257">
        <v>0</v>
      </c>
      <c r="W919" s="257">
        <v>0</v>
      </c>
      <c r="X919" s="257">
        <v>0</v>
      </c>
      <c r="Y919" s="257">
        <v>0</v>
      </c>
      <c r="Z919" s="244">
        <v>0</v>
      </c>
      <c r="AA919" s="246">
        <v>0</v>
      </c>
      <c r="AB919" s="246">
        <v>0</v>
      </c>
      <c r="AC919" s="234">
        <v>0</v>
      </c>
      <c r="AD919" s="246">
        <v>0</v>
      </c>
      <c r="AE919" s="234">
        <v>0</v>
      </c>
      <c r="AF919" s="234">
        <v>0</v>
      </c>
      <c r="AG919" s="246">
        <v>0</v>
      </c>
      <c r="AH919" s="246">
        <v>7.5467316846626609E-2</v>
      </c>
      <c r="AI919" s="252">
        <v>-0.25002500250025717</v>
      </c>
      <c r="AJ919" s="258">
        <v>-0.17455768565363056</v>
      </c>
      <c r="AK919" s="238">
        <v>435</v>
      </c>
      <c r="AL919" s="239">
        <v>-0.17455768565363056</v>
      </c>
      <c r="AM919" s="272">
        <v>435</v>
      </c>
      <c r="AN919" s="242" t="s">
        <v>12734</v>
      </c>
      <c r="AO919" s="244">
        <v>7.7314063767477226</v>
      </c>
      <c r="AP919" s="247">
        <v>-7.9059640624013534</v>
      </c>
      <c r="AQ919" s="282">
        <v>435</v>
      </c>
      <c r="AR919" s="246">
        <v>0</v>
      </c>
      <c r="AS919" s="259">
        <v>-10.548096411672402</v>
      </c>
      <c r="AT919" s="246"/>
      <c r="AU919" s="246">
        <v>0</v>
      </c>
      <c r="AV919" s="250">
        <v>0</v>
      </c>
      <c r="AW919" s="289">
        <v>0</v>
      </c>
      <c r="AX919" s="108">
        <v>837</v>
      </c>
      <c r="AY919" s="235">
        <v>0</v>
      </c>
      <c r="AZ919" s="295">
        <v>0</v>
      </c>
      <c r="BA919" s="295">
        <v>0</v>
      </c>
      <c r="BB919" s="246"/>
    </row>
    <row r="920" spans="1:54">
      <c r="A920" s="26" t="s">
        <v>2299</v>
      </c>
      <c r="B920" s="33" t="s">
        <v>4320</v>
      </c>
      <c r="C920" s="33" t="s">
        <v>5450</v>
      </c>
      <c r="D920" s="122" t="s">
        <v>1257</v>
      </c>
      <c r="E920" s="33" t="s">
        <v>2665</v>
      </c>
      <c r="F920" s="1" t="s">
        <v>2665</v>
      </c>
      <c r="G920" s="1" t="s">
        <v>1367</v>
      </c>
      <c r="H920" s="1">
        <v>13398</v>
      </c>
      <c r="I920" s="1" t="s">
        <v>7143</v>
      </c>
      <c r="J920" s="1" t="e">
        <v>#VALUE!</v>
      </c>
      <c r="K920" s="1" t="s">
        <v>3703</v>
      </c>
      <c r="L920" s="176">
        <v>0</v>
      </c>
      <c r="M920" s="176">
        <v>0</v>
      </c>
      <c r="N920" s="68">
        <v>0</v>
      </c>
      <c r="O920" s="85">
        <v>0</v>
      </c>
      <c r="P920" s="85">
        <v>0</v>
      </c>
      <c r="Q920" s="85">
        <v>0</v>
      </c>
      <c r="R920" s="85">
        <v>0</v>
      </c>
      <c r="S920" s="85">
        <v>0</v>
      </c>
      <c r="T920" s="85">
        <v>0</v>
      </c>
      <c r="U920" s="85">
        <v>0</v>
      </c>
      <c r="V920" s="85">
        <v>0</v>
      </c>
      <c r="W920" s="85">
        <v>0</v>
      </c>
      <c r="X920" s="85">
        <v>0</v>
      </c>
      <c r="Y920" s="85">
        <v>0</v>
      </c>
      <c r="Z920" s="87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7.5467316846626609E-2</v>
      </c>
      <c r="AI920" s="88">
        <v>-0.25002500250025717</v>
      </c>
      <c r="AJ920" s="5">
        <v>-0.17455768565363056</v>
      </c>
      <c r="AK920" s="68">
        <v>435</v>
      </c>
      <c r="AL920" s="5">
        <v>-0.17455768565363056</v>
      </c>
      <c r="AM920" s="17">
        <v>435</v>
      </c>
      <c r="AN920" s="17" t="s">
        <v>12734</v>
      </c>
      <c r="AO920" s="49">
        <v>7.7314063767477226</v>
      </c>
      <c r="AP920" s="7">
        <v>-7.9059640624013534</v>
      </c>
      <c r="AQ920" s="84">
        <v>435</v>
      </c>
      <c r="AR920" s="14">
        <v>0</v>
      </c>
      <c r="AS920" s="42">
        <v>-10.548096411672402</v>
      </c>
      <c r="AT920" s="19"/>
      <c r="AU920" s="19">
        <v>0</v>
      </c>
      <c r="AV920" s="42">
        <v>0</v>
      </c>
      <c r="AW920" s="114">
        <v>0</v>
      </c>
      <c r="AX920" s="172">
        <v>837</v>
      </c>
      <c r="AY920" s="114">
        <v>0</v>
      </c>
      <c r="AZ920" s="165">
        <v>0</v>
      </c>
      <c r="BA920" s="165">
        <v>0</v>
      </c>
      <c r="BB920" s="54"/>
    </row>
    <row r="921" spans="1:54">
      <c r="A921" s="135" t="s">
        <v>9381</v>
      </c>
      <c r="B921" s="33" t="s">
        <v>9382</v>
      </c>
      <c r="C921" s="33" t="s">
        <v>4432</v>
      </c>
      <c r="D921" s="122" t="s">
        <v>8906</v>
      </c>
      <c r="E921" s="33" t="s">
        <v>2665</v>
      </c>
      <c r="F921" s="115" t="s">
        <v>2665</v>
      </c>
      <c r="G921" s="1" t="s">
        <v>1367</v>
      </c>
      <c r="H921" s="135">
        <v>10968</v>
      </c>
      <c r="I921" s="135" t="s">
        <v>8907</v>
      </c>
      <c r="J921" s="135" t="e">
        <v>#VALUE!</v>
      </c>
      <c r="K921" s="135" t="s">
        <v>9383</v>
      </c>
      <c r="L921" s="180">
        <v>0</v>
      </c>
      <c r="M921" s="180">
        <v>0</v>
      </c>
      <c r="N921" s="116">
        <v>0</v>
      </c>
      <c r="O921" s="144">
        <v>0</v>
      </c>
      <c r="P921" s="144">
        <v>0</v>
      </c>
      <c r="Q921" s="144">
        <v>0</v>
      </c>
      <c r="R921" s="144">
        <v>0</v>
      </c>
      <c r="S921" s="144">
        <v>0</v>
      </c>
      <c r="T921" s="144">
        <v>0</v>
      </c>
      <c r="U921" s="144">
        <v>0</v>
      </c>
      <c r="V921" s="144">
        <v>0</v>
      </c>
      <c r="W921" s="144">
        <v>0</v>
      </c>
      <c r="X921" s="144">
        <v>0</v>
      </c>
      <c r="Y921" s="144">
        <v>0</v>
      </c>
      <c r="Z921" s="143">
        <v>0</v>
      </c>
      <c r="AA921" s="140">
        <v>0</v>
      </c>
      <c r="AB921" s="140">
        <v>0</v>
      </c>
      <c r="AC921" s="140">
        <v>0</v>
      </c>
      <c r="AD921" s="140">
        <v>0</v>
      </c>
      <c r="AE921" s="140">
        <v>0</v>
      </c>
      <c r="AF921" s="140">
        <v>0</v>
      </c>
      <c r="AG921" s="140">
        <v>0</v>
      </c>
      <c r="AH921" s="140">
        <v>7.5467316846626609E-2</v>
      </c>
      <c r="AI921" s="145">
        <v>-0.25002500250025717</v>
      </c>
      <c r="AJ921" s="140">
        <v>-0.17455768565363056</v>
      </c>
      <c r="AK921" s="139">
        <v>435</v>
      </c>
      <c r="AL921" s="140">
        <v>-0.17455768565363056</v>
      </c>
      <c r="AM921" s="142">
        <v>435</v>
      </c>
      <c r="AN921" s="142" t="s">
        <v>12734</v>
      </c>
      <c r="AO921" s="70">
        <v>7.7314063767477226</v>
      </c>
      <c r="AP921" s="148">
        <v>-7.9059640624013534</v>
      </c>
      <c r="AQ921" s="160">
        <v>435</v>
      </c>
      <c r="AR921" s="140">
        <v>0</v>
      </c>
      <c r="AS921" s="146">
        <v>-10.548096411672402</v>
      </c>
      <c r="AT921" s="140"/>
      <c r="AU921" s="140">
        <v>0</v>
      </c>
      <c r="AV921" s="46">
        <v>0</v>
      </c>
      <c r="AW921" s="121">
        <v>0</v>
      </c>
      <c r="AX921" s="160">
        <v>837</v>
      </c>
      <c r="AY921" s="148">
        <v>0</v>
      </c>
      <c r="AZ921" s="168">
        <v>0</v>
      </c>
      <c r="BA921" s="168">
        <v>0</v>
      </c>
      <c r="BB921" s="140"/>
    </row>
    <row r="922" spans="1:54">
      <c r="A922" s="53" t="s">
        <v>1829</v>
      </c>
      <c r="B922" s="33" t="s">
        <v>4991</v>
      </c>
      <c r="C922" s="33" t="s">
        <v>4015</v>
      </c>
      <c r="D922" s="122" t="s">
        <v>778</v>
      </c>
      <c r="E922" s="33" t="s">
        <v>1407</v>
      </c>
      <c r="F922" s="1" t="s">
        <v>3643</v>
      </c>
      <c r="G922" s="1" t="s">
        <v>1367</v>
      </c>
      <c r="H922" s="1">
        <v>4538</v>
      </c>
      <c r="I922" s="1" t="s">
        <v>7182</v>
      </c>
      <c r="J922" s="1" t="e">
        <v>#VALUE!</v>
      </c>
      <c r="K922" s="1" t="s">
        <v>3286</v>
      </c>
      <c r="L922" s="176">
        <v>0</v>
      </c>
      <c r="M922" s="176">
        <v>0</v>
      </c>
      <c r="N922" s="68">
        <v>0</v>
      </c>
      <c r="O922" s="85">
        <v>0</v>
      </c>
      <c r="P922" s="85">
        <v>0</v>
      </c>
      <c r="Q922" s="78">
        <v>0</v>
      </c>
      <c r="R922" s="78">
        <v>0</v>
      </c>
      <c r="S922" s="78">
        <v>0</v>
      </c>
      <c r="T922" s="78">
        <v>0</v>
      </c>
      <c r="U922" s="78">
        <v>0</v>
      </c>
      <c r="V922" s="78">
        <v>0</v>
      </c>
      <c r="W922" s="78">
        <v>0</v>
      </c>
      <c r="X922" s="78">
        <v>0</v>
      </c>
      <c r="Y922" s="78">
        <v>0</v>
      </c>
      <c r="Z922" s="79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7.5467316846626609E-2</v>
      </c>
      <c r="AI922" s="80">
        <v>-0.25002500250025717</v>
      </c>
      <c r="AJ922" s="54">
        <v>-0.17455768565363056</v>
      </c>
      <c r="AK922" s="77">
        <v>435</v>
      </c>
      <c r="AL922" s="54">
        <v>-0.17455768565363056</v>
      </c>
      <c r="AM922" s="59">
        <v>435</v>
      </c>
      <c r="AN922" s="59" t="s">
        <v>12734</v>
      </c>
      <c r="AO922" s="56">
        <v>7.7314063767477226</v>
      </c>
      <c r="AP922" s="57">
        <v>-7.9059640624013534</v>
      </c>
      <c r="AQ922" s="81">
        <v>435</v>
      </c>
      <c r="AR922" s="54">
        <v>0</v>
      </c>
      <c r="AS922" s="60">
        <v>-10.548096411672402</v>
      </c>
      <c r="AT922" s="54"/>
      <c r="AU922" s="54">
        <v>0</v>
      </c>
      <c r="AV922" s="60">
        <v>0</v>
      </c>
      <c r="AW922" s="114">
        <v>0</v>
      </c>
      <c r="AX922" s="172">
        <v>837</v>
      </c>
      <c r="AY922" s="114">
        <v>0</v>
      </c>
      <c r="AZ922" s="165">
        <v>0</v>
      </c>
      <c r="BA922" s="165">
        <v>0</v>
      </c>
      <c r="BB922" s="54"/>
    </row>
    <row r="923" spans="1:54">
      <c r="A923" s="186" t="s">
        <v>2145</v>
      </c>
      <c r="B923" s="1" t="s">
        <v>5402</v>
      </c>
      <c r="C923" s="1" t="s">
        <v>4782</v>
      </c>
      <c r="D923" s="122" t="s">
        <v>1260</v>
      </c>
      <c r="E923" s="1" t="s">
        <v>1385</v>
      </c>
      <c r="F923" s="1" t="s">
        <v>6289</v>
      </c>
      <c r="G923" s="1" t="s">
        <v>1367</v>
      </c>
      <c r="H923" s="225">
        <v>4682</v>
      </c>
      <c r="I923" s="225" t="s">
        <v>6865</v>
      </c>
      <c r="J923" s="261" t="e">
        <v>#VALUE!</v>
      </c>
      <c r="K923" s="261" t="s">
        <v>3554</v>
      </c>
      <c r="L923" s="177">
        <v>0</v>
      </c>
      <c r="M923" s="177">
        <v>0</v>
      </c>
      <c r="N923" s="230">
        <v>0</v>
      </c>
      <c r="O923" s="95">
        <v>0</v>
      </c>
      <c r="P923" s="95">
        <v>0</v>
      </c>
      <c r="Q923" s="231">
        <v>0</v>
      </c>
      <c r="R923" s="95">
        <v>0</v>
      </c>
      <c r="S923" s="95">
        <v>0</v>
      </c>
      <c r="T923" s="231">
        <v>0</v>
      </c>
      <c r="U923" s="231">
        <v>0</v>
      </c>
      <c r="V923" s="231">
        <v>0</v>
      </c>
      <c r="W923" s="231">
        <v>0</v>
      </c>
      <c r="X923" s="231">
        <v>0</v>
      </c>
      <c r="Y923" s="231">
        <v>0</v>
      </c>
      <c r="Z923" s="232">
        <v>0</v>
      </c>
      <c r="AA923" s="233">
        <v>0</v>
      </c>
      <c r="AB923" s="233">
        <v>0</v>
      </c>
      <c r="AC923" s="267">
        <v>0</v>
      </c>
      <c r="AD923" s="233">
        <v>0</v>
      </c>
      <c r="AE923" s="267">
        <v>0</v>
      </c>
      <c r="AF923" s="267">
        <v>0</v>
      </c>
      <c r="AG923" s="233">
        <v>0</v>
      </c>
      <c r="AH923" s="233">
        <v>7.5467316846626609E-2</v>
      </c>
      <c r="AI923" s="236">
        <v>-0.25002500250025717</v>
      </c>
      <c r="AJ923" s="237">
        <v>-0.17455768565363056</v>
      </c>
      <c r="AK923" s="268">
        <v>435</v>
      </c>
      <c r="AL923" s="269">
        <v>-0.17455768565363056</v>
      </c>
      <c r="AM923" s="270">
        <v>435</v>
      </c>
      <c r="AN923" s="277" t="s">
        <v>12734</v>
      </c>
      <c r="AO923" s="244">
        <v>7.7314063767477226</v>
      </c>
      <c r="AP923" s="247">
        <v>-7.9059640624013534</v>
      </c>
      <c r="AQ923" s="282">
        <v>435</v>
      </c>
      <c r="AR923" s="233">
        <v>0</v>
      </c>
      <c r="AS923" s="249">
        <v>-10.548096411672402</v>
      </c>
      <c r="AT923" s="233"/>
      <c r="AU923" s="233">
        <v>0</v>
      </c>
      <c r="AV923" s="283">
        <v>0</v>
      </c>
      <c r="AW923" s="289">
        <v>0</v>
      </c>
      <c r="AX923" s="291">
        <v>837</v>
      </c>
      <c r="AY923" s="292">
        <v>0</v>
      </c>
      <c r="AZ923" s="293">
        <v>0</v>
      </c>
      <c r="BA923" s="293">
        <v>0</v>
      </c>
      <c r="BB923" s="233"/>
    </row>
    <row r="924" spans="1:54">
      <c r="A924" s="26" t="s">
        <v>1576</v>
      </c>
      <c r="B924" s="33" t="s">
        <v>4606</v>
      </c>
      <c r="C924" s="33" t="s">
        <v>4696</v>
      </c>
      <c r="D924" s="122" t="s">
        <v>1171</v>
      </c>
      <c r="E924" s="33" t="s">
        <v>2665</v>
      </c>
      <c r="F924" s="1" t="s">
        <v>2665</v>
      </c>
      <c r="G924" s="1" t="s">
        <v>1367</v>
      </c>
      <c r="H924" s="1">
        <v>36</v>
      </c>
      <c r="I924" s="1" t="s">
        <v>6849</v>
      </c>
      <c r="J924" s="1" t="e">
        <v>#VALUE!</v>
      </c>
      <c r="K924" s="1" t="s">
        <v>3050</v>
      </c>
      <c r="L924" s="176">
        <v>0</v>
      </c>
      <c r="M924" s="176">
        <v>0</v>
      </c>
      <c r="N924" s="68">
        <v>0</v>
      </c>
      <c r="O924" s="85">
        <v>0</v>
      </c>
      <c r="P924" s="85">
        <v>0</v>
      </c>
      <c r="Q924" s="85">
        <v>0</v>
      </c>
      <c r="R924" s="85">
        <v>0</v>
      </c>
      <c r="S924" s="85">
        <v>0</v>
      </c>
      <c r="T924" s="85">
        <v>0</v>
      </c>
      <c r="U924" s="85">
        <v>0</v>
      </c>
      <c r="V924" s="85">
        <v>0</v>
      </c>
      <c r="W924" s="85">
        <v>0</v>
      </c>
      <c r="X924" s="85">
        <v>0</v>
      </c>
      <c r="Y924" s="85">
        <v>0</v>
      </c>
      <c r="Z924" s="87">
        <v>0</v>
      </c>
      <c r="AA924" s="5">
        <v>0</v>
      </c>
      <c r="AB924" s="27">
        <v>0</v>
      </c>
      <c r="AC924" s="27">
        <v>0</v>
      </c>
      <c r="AD924" s="27">
        <v>0</v>
      </c>
      <c r="AE924" s="27">
        <v>0</v>
      </c>
      <c r="AF924" s="27">
        <v>0</v>
      </c>
      <c r="AG924" s="27">
        <v>0</v>
      </c>
      <c r="AH924" s="5">
        <v>7.5467316846626609E-2</v>
      </c>
      <c r="AI924" s="88">
        <v>-0.25002500250025717</v>
      </c>
      <c r="AJ924" s="27">
        <v>-0.17455768565363056</v>
      </c>
      <c r="AK924" s="97">
        <v>435</v>
      </c>
      <c r="AL924" s="27">
        <v>-0.17455768565363056</v>
      </c>
      <c r="AM924" s="28">
        <v>435</v>
      </c>
      <c r="AN924" s="28" t="s">
        <v>12734</v>
      </c>
      <c r="AO924" s="69">
        <v>7.7314063767477226</v>
      </c>
      <c r="AP924" s="90">
        <v>-7.9059640624013534</v>
      </c>
      <c r="AQ924" s="108">
        <v>435</v>
      </c>
      <c r="AR924" s="27">
        <v>0</v>
      </c>
      <c r="AS924" s="43">
        <v>-10.548096411672402</v>
      </c>
      <c r="AT924" s="27"/>
      <c r="AU924" s="27">
        <v>0</v>
      </c>
      <c r="AV924" s="43">
        <v>0</v>
      </c>
      <c r="AW924" s="114">
        <v>0</v>
      </c>
      <c r="AX924" s="172">
        <v>837</v>
      </c>
      <c r="AY924" s="114">
        <v>0</v>
      </c>
      <c r="AZ924" s="165">
        <v>0</v>
      </c>
      <c r="BA924" s="165">
        <v>0</v>
      </c>
      <c r="BB924" s="54"/>
    </row>
    <row r="925" spans="1:54">
      <c r="A925" s="203" t="s">
        <v>2129</v>
      </c>
      <c r="B925" s="1" t="s">
        <v>5398</v>
      </c>
      <c r="C925" s="1" t="s">
        <v>4324</v>
      </c>
      <c r="D925" s="122" t="s">
        <v>1093</v>
      </c>
      <c r="E925" s="1" t="s">
        <v>2665</v>
      </c>
      <c r="F925" s="1" t="s">
        <v>2665</v>
      </c>
      <c r="G925" s="1" t="s">
        <v>1367</v>
      </c>
      <c r="H925" s="226">
        <v>4891</v>
      </c>
      <c r="I925" s="226" t="s">
        <v>7035</v>
      </c>
      <c r="J925" s="228" t="e">
        <v>#VALUE!</v>
      </c>
      <c r="K925" s="228" t="s">
        <v>6082</v>
      </c>
      <c r="L925" s="181">
        <v>0</v>
      </c>
      <c r="M925" s="181">
        <v>0</v>
      </c>
      <c r="N925" s="230">
        <v>0</v>
      </c>
      <c r="O925" s="102">
        <v>0</v>
      </c>
      <c r="P925" s="102">
        <v>0</v>
      </c>
      <c r="Q925" s="257">
        <v>0</v>
      </c>
      <c r="R925" s="102">
        <v>0</v>
      </c>
      <c r="S925" s="102">
        <v>0</v>
      </c>
      <c r="T925" s="257">
        <v>0</v>
      </c>
      <c r="U925" s="257">
        <v>0</v>
      </c>
      <c r="V925" s="257">
        <v>0</v>
      </c>
      <c r="W925" s="257">
        <v>0</v>
      </c>
      <c r="X925" s="257">
        <v>0</v>
      </c>
      <c r="Y925" s="257">
        <v>0</v>
      </c>
      <c r="Z925" s="244">
        <v>0</v>
      </c>
      <c r="AA925" s="246">
        <v>0</v>
      </c>
      <c r="AB925" s="246">
        <v>0</v>
      </c>
      <c r="AC925" s="234">
        <v>0</v>
      </c>
      <c r="AD925" s="246">
        <v>0</v>
      </c>
      <c r="AE925" s="234">
        <v>0</v>
      </c>
      <c r="AF925" s="234">
        <v>0</v>
      </c>
      <c r="AG925" s="246">
        <v>0</v>
      </c>
      <c r="AH925" s="246">
        <v>7.5467316846626609E-2</v>
      </c>
      <c r="AI925" s="252">
        <v>-0.25002500250025717</v>
      </c>
      <c r="AJ925" s="258">
        <v>-0.17455768565363056</v>
      </c>
      <c r="AK925" s="238">
        <v>435</v>
      </c>
      <c r="AL925" s="239">
        <v>-0.17455768565363056</v>
      </c>
      <c r="AM925" s="272">
        <v>435</v>
      </c>
      <c r="AN925" s="242" t="s">
        <v>12734</v>
      </c>
      <c r="AO925" s="244">
        <v>7.7314063767477226</v>
      </c>
      <c r="AP925" s="247">
        <v>-7.9059640624013534</v>
      </c>
      <c r="AQ925" s="282">
        <v>435</v>
      </c>
      <c r="AR925" s="246">
        <v>0</v>
      </c>
      <c r="AS925" s="259">
        <v>-10.548096411672402</v>
      </c>
      <c r="AT925" s="246"/>
      <c r="AU925" s="246">
        <v>0</v>
      </c>
      <c r="AV925" s="250">
        <v>0</v>
      </c>
      <c r="AW925" s="289">
        <v>0</v>
      </c>
      <c r="AX925" s="108">
        <v>837</v>
      </c>
      <c r="AY925" s="235">
        <v>0</v>
      </c>
      <c r="AZ925" s="295">
        <v>0</v>
      </c>
      <c r="BA925" s="295">
        <v>0</v>
      </c>
      <c r="BB925" s="246"/>
    </row>
    <row r="926" spans="1:54">
      <c r="A926" s="174" t="s">
        <v>1389</v>
      </c>
      <c r="B926" s="33" t="s">
        <v>5132</v>
      </c>
      <c r="C926" s="33" t="s">
        <v>5133</v>
      </c>
      <c r="D926" s="122" t="s">
        <v>1233</v>
      </c>
      <c r="E926" s="33" t="s">
        <v>2665</v>
      </c>
      <c r="F926" s="1" t="s">
        <v>2665</v>
      </c>
      <c r="G926" s="1" t="s">
        <v>1367</v>
      </c>
      <c r="H926" s="1">
        <v>6324</v>
      </c>
      <c r="I926" s="1" t="s">
        <v>6781</v>
      </c>
      <c r="J926" s="1" t="e">
        <v>#VALUE!</v>
      </c>
      <c r="K926" s="1" t="s">
        <v>2903</v>
      </c>
      <c r="L926" s="176">
        <v>0</v>
      </c>
      <c r="M926" s="176">
        <v>0</v>
      </c>
      <c r="N926" s="68">
        <v>0</v>
      </c>
      <c r="O926" s="85">
        <v>0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85">
        <v>0</v>
      </c>
      <c r="V926" s="85">
        <v>0</v>
      </c>
      <c r="W926" s="85">
        <v>0</v>
      </c>
      <c r="X926" s="85">
        <v>0</v>
      </c>
      <c r="Y926" s="85">
        <v>0</v>
      </c>
      <c r="Z926" s="87">
        <v>0</v>
      </c>
      <c r="AA926" s="5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">
        <v>7.5467316846626609E-2</v>
      </c>
      <c r="AI926" s="88">
        <v>-0.25002500250025717</v>
      </c>
      <c r="AJ926" s="54">
        <v>-0.17455768565363056</v>
      </c>
      <c r="AK926" s="77">
        <v>435</v>
      </c>
      <c r="AL926" s="54">
        <v>-0.17455768565363056</v>
      </c>
      <c r="AM926" s="59">
        <v>435</v>
      </c>
      <c r="AN926" s="59" t="s">
        <v>12734</v>
      </c>
      <c r="AO926" s="56">
        <v>7.7314063767477226</v>
      </c>
      <c r="AP926" s="57">
        <v>-7.9059640624013534</v>
      </c>
      <c r="AQ926" s="81">
        <v>435</v>
      </c>
      <c r="AR926" s="54">
        <v>0</v>
      </c>
      <c r="AS926" s="60">
        <v>-10.548096411672402</v>
      </c>
      <c r="AT926" s="54"/>
      <c r="AU926" s="54">
        <v>0</v>
      </c>
      <c r="AV926" s="42">
        <v>0</v>
      </c>
      <c r="AW926" s="114">
        <v>0</v>
      </c>
      <c r="AX926" s="172">
        <v>837</v>
      </c>
      <c r="AY926" s="114">
        <v>0</v>
      </c>
      <c r="AZ926" s="165">
        <v>0</v>
      </c>
      <c r="BA926" s="165">
        <v>0</v>
      </c>
      <c r="BB926" s="54"/>
    </row>
    <row r="927" spans="1:54">
      <c r="A927" s="48" t="s">
        <v>5676</v>
      </c>
      <c r="B927" s="1" t="s">
        <v>5677</v>
      </c>
      <c r="C927" s="1" t="s">
        <v>5678</v>
      </c>
      <c r="D927" s="122" t="s">
        <v>5785</v>
      </c>
      <c r="E927" s="1" t="s">
        <v>1380</v>
      </c>
      <c r="F927" s="1" t="s">
        <v>3643</v>
      </c>
      <c r="G927" s="1" t="s">
        <v>1367</v>
      </c>
      <c r="H927" s="104">
        <v>8992</v>
      </c>
      <c r="I927" s="104" t="s">
        <v>7799</v>
      </c>
      <c r="J927" s="104" t="e">
        <v>#VALUE!</v>
      </c>
      <c r="K927" s="104" t="s">
        <v>5786</v>
      </c>
      <c r="L927" s="179">
        <v>0</v>
      </c>
      <c r="M927" s="179">
        <v>0</v>
      </c>
      <c r="N927" s="68">
        <v>0</v>
      </c>
      <c r="O927" s="86">
        <v>0</v>
      </c>
      <c r="P927" s="86">
        <v>0</v>
      </c>
      <c r="Q927" s="86">
        <v>0</v>
      </c>
      <c r="R927" s="86">
        <v>0</v>
      </c>
      <c r="S927" s="86">
        <v>0</v>
      </c>
      <c r="T927" s="86">
        <v>0</v>
      </c>
      <c r="U927" s="86">
        <v>0</v>
      </c>
      <c r="V927" s="86">
        <v>0</v>
      </c>
      <c r="W927" s="86">
        <v>0</v>
      </c>
      <c r="X927" s="86">
        <v>0</v>
      </c>
      <c r="Y927" s="86">
        <v>0</v>
      </c>
      <c r="Z927" s="49">
        <v>0</v>
      </c>
      <c r="AA927" s="7">
        <v>0</v>
      </c>
      <c r="AB927" s="7">
        <v>0</v>
      </c>
      <c r="AC927" s="7">
        <v>0</v>
      </c>
      <c r="AD927" s="7">
        <v>0</v>
      </c>
      <c r="AE927" s="7">
        <v>0</v>
      </c>
      <c r="AF927" s="7">
        <v>0</v>
      </c>
      <c r="AG927" s="7">
        <v>0</v>
      </c>
      <c r="AH927" s="7">
        <v>7.5467316846626609E-2</v>
      </c>
      <c r="AI927" s="89">
        <v>-0.25002500250025717</v>
      </c>
      <c r="AJ927" s="7">
        <v>-0.17455768565363056</v>
      </c>
      <c r="AK927" s="84">
        <v>435</v>
      </c>
      <c r="AL927" s="7">
        <v>-0.17455768565363056</v>
      </c>
      <c r="AM927" s="18">
        <v>435</v>
      </c>
      <c r="AN927" s="18" t="s">
        <v>12734</v>
      </c>
      <c r="AO927" s="49">
        <v>7.7314063767477226</v>
      </c>
      <c r="AP927" s="50">
        <v>-7.9059640624013534</v>
      </c>
      <c r="AQ927" s="109">
        <v>435</v>
      </c>
      <c r="AR927" s="15">
        <v>0</v>
      </c>
      <c r="AS927" s="46">
        <v>-10.548096411672402</v>
      </c>
      <c r="AT927" s="20"/>
      <c r="AU927" s="20">
        <v>0</v>
      </c>
      <c r="AV927" s="46">
        <v>0</v>
      </c>
      <c r="AW927" s="114">
        <v>0</v>
      </c>
      <c r="AX927" s="111">
        <v>837</v>
      </c>
      <c r="AY927" s="71">
        <v>0</v>
      </c>
      <c r="AZ927" s="167">
        <v>0</v>
      </c>
      <c r="BA927" s="167">
        <v>0</v>
      </c>
      <c r="BB927" s="57"/>
    </row>
    <row r="928" spans="1:54">
      <c r="A928" s="26" t="s">
        <v>1557</v>
      </c>
      <c r="B928" s="1" t="s">
        <v>4010</v>
      </c>
      <c r="C928" s="1" t="s">
        <v>4071</v>
      </c>
      <c r="D928" s="122" t="s">
        <v>1121</v>
      </c>
      <c r="E928" s="1" t="s">
        <v>1407</v>
      </c>
      <c r="F928" s="1" t="s">
        <v>3643</v>
      </c>
      <c r="G928" s="1" t="s">
        <v>1367</v>
      </c>
      <c r="H928" s="1">
        <v>3959</v>
      </c>
      <c r="I928" s="1" t="s">
        <v>7870</v>
      </c>
      <c r="J928" s="1" t="e">
        <v>#VALUE!</v>
      </c>
      <c r="K928" s="1" t="s">
        <v>3031</v>
      </c>
      <c r="L928" s="176">
        <v>0</v>
      </c>
      <c r="M928" s="176">
        <v>0</v>
      </c>
      <c r="N928" s="68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85">
        <v>0</v>
      </c>
      <c r="V928" s="85">
        <v>0</v>
      </c>
      <c r="W928" s="85">
        <v>0</v>
      </c>
      <c r="X928" s="85">
        <v>0</v>
      </c>
      <c r="Y928" s="85">
        <v>0</v>
      </c>
      <c r="Z928" s="87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7.5467316846626609E-2</v>
      </c>
      <c r="AI928" s="88">
        <v>-0.25002500250025717</v>
      </c>
      <c r="AJ928" s="5">
        <v>-0.17455768565363056</v>
      </c>
      <c r="AK928" s="68">
        <v>435</v>
      </c>
      <c r="AL928" s="5">
        <v>-0.17455768565363056</v>
      </c>
      <c r="AM928" s="17">
        <v>435</v>
      </c>
      <c r="AN928" s="17" t="s">
        <v>12734</v>
      </c>
      <c r="AO928" s="49">
        <v>7.7314063767477226</v>
      </c>
      <c r="AP928" s="7">
        <v>-7.9059640624013534</v>
      </c>
      <c r="AQ928" s="84">
        <v>435</v>
      </c>
      <c r="AR928" s="14">
        <v>0</v>
      </c>
      <c r="AS928" s="42">
        <v>-10.548096411672402</v>
      </c>
      <c r="AT928" s="19"/>
      <c r="AU928" s="19">
        <v>0</v>
      </c>
      <c r="AV928" s="42">
        <v>0</v>
      </c>
      <c r="AW928" s="114">
        <v>0</v>
      </c>
      <c r="AX928" s="172">
        <v>837</v>
      </c>
      <c r="AY928" s="114">
        <v>0</v>
      </c>
      <c r="AZ928" s="165">
        <v>0</v>
      </c>
      <c r="BA928" s="165">
        <v>0</v>
      </c>
      <c r="BB928" s="54"/>
    </row>
    <row r="929" spans="1:54">
      <c r="A929" s="53" t="s">
        <v>1602</v>
      </c>
      <c r="B929" s="1" t="s">
        <v>5207</v>
      </c>
      <c r="C929" s="1" t="s">
        <v>4477</v>
      </c>
      <c r="D929" s="122" t="s">
        <v>777</v>
      </c>
      <c r="E929" s="1" t="s">
        <v>2665</v>
      </c>
      <c r="F929" s="1" t="s">
        <v>2665</v>
      </c>
      <c r="G929" s="1" t="s">
        <v>1367</v>
      </c>
      <c r="H929" s="1">
        <v>5535</v>
      </c>
      <c r="I929" s="1" t="s">
        <v>6978</v>
      </c>
      <c r="J929" s="1" t="e">
        <v>#VALUE!</v>
      </c>
      <c r="K929" s="1" t="s">
        <v>3075</v>
      </c>
      <c r="L929" s="176">
        <v>0</v>
      </c>
      <c r="M929" s="176">
        <v>0</v>
      </c>
      <c r="N929" s="68">
        <v>0</v>
      </c>
      <c r="O929" s="85">
        <v>0</v>
      </c>
      <c r="P929" s="85">
        <v>0</v>
      </c>
      <c r="Q929" s="78">
        <v>0</v>
      </c>
      <c r="R929" s="78">
        <v>0</v>
      </c>
      <c r="S929" s="78">
        <v>0</v>
      </c>
      <c r="T929" s="78">
        <v>0</v>
      </c>
      <c r="U929" s="78">
        <v>0</v>
      </c>
      <c r="V929" s="78">
        <v>0</v>
      </c>
      <c r="W929" s="78">
        <v>0</v>
      </c>
      <c r="X929" s="78">
        <v>0</v>
      </c>
      <c r="Y929" s="78">
        <v>0</v>
      </c>
      <c r="Z929" s="79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7.5467316846626609E-2</v>
      </c>
      <c r="AI929" s="80">
        <v>-0.25002500250025717</v>
      </c>
      <c r="AJ929" s="54">
        <v>-0.17455768565363056</v>
      </c>
      <c r="AK929" s="77">
        <v>435</v>
      </c>
      <c r="AL929" s="54">
        <v>-0.17455768565363056</v>
      </c>
      <c r="AM929" s="59">
        <v>435</v>
      </c>
      <c r="AN929" s="59" t="s">
        <v>12734</v>
      </c>
      <c r="AO929" s="56">
        <v>7.7314063767477226</v>
      </c>
      <c r="AP929" s="58">
        <v>-7.9059640624013534</v>
      </c>
      <c r="AQ929" s="110">
        <v>435</v>
      </c>
      <c r="AR929" s="54">
        <v>0</v>
      </c>
      <c r="AS929" s="60">
        <v>-10.548096411672402</v>
      </c>
      <c r="AT929" s="54"/>
      <c r="AU929" s="54">
        <v>0</v>
      </c>
      <c r="AV929" s="60">
        <v>0</v>
      </c>
      <c r="AW929" s="114">
        <v>0</v>
      </c>
      <c r="AX929" s="172">
        <v>837</v>
      </c>
      <c r="AY929" s="114">
        <v>0</v>
      </c>
      <c r="AZ929" s="165">
        <v>0</v>
      </c>
      <c r="BA929" s="165">
        <v>0</v>
      </c>
      <c r="BB929" s="54"/>
    </row>
    <row r="930" spans="1:54">
      <c r="A930" s="135" t="s">
        <v>1840</v>
      </c>
      <c r="B930" s="33" t="s">
        <v>5302</v>
      </c>
      <c r="C930" s="33" t="s">
        <v>4021</v>
      </c>
      <c r="D930" s="122" t="s">
        <v>846</v>
      </c>
      <c r="E930" s="33" t="s">
        <v>2665</v>
      </c>
      <c r="F930" s="115" t="s">
        <v>2665</v>
      </c>
      <c r="G930" s="1" t="s">
        <v>1367</v>
      </c>
      <c r="H930" s="135">
        <v>7541</v>
      </c>
      <c r="I930" s="135" t="s">
        <v>7019</v>
      </c>
      <c r="J930" s="135" t="e">
        <v>#VALUE!</v>
      </c>
      <c r="K930" s="135" t="s">
        <v>3296</v>
      </c>
      <c r="L930" s="180">
        <v>0</v>
      </c>
      <c r="M930" s="180">
        <v>0</v>
      </c>
      <c r="N930" s="116">
        <v>0</v>
      </c>
      <c r="O930" s="144">
        <v>0</v>
      </c>
      <c r="P930" s="144">
        <v>0</v>
      </c>
      <c r="Q930" s="144">
        <v>0</v>
      </c>
      <c r="R930" s="144">
        <v>0</v>
      </c>
      <c r="S930" s="144">
        <v>0</v>
      </c>
      <c r="T930" s="144">
        <v>0</v>
      </c>
      <c r="U930" s="144">
        <v>0</v>
      </c>
      <c r="V930" s="144">
        <v>0</v>
      </c>
      <c r="W930" s="144">
        <v>0</v>
      </c>
      <c r="X930" s="144">
        <v>0</v>
      </c>
      <c r="Y930" s="144">
        <v>0</v>
      </c>
      <c r="Z930" s="143">
        <v>0</v>
      </c>
      <c r="AA930" s="140">
        <v>0</v>
      </c>
      <c r="AB930" s="140">
        <v>0</v>
      </c>
      <c r="AC930" s="140">
        <v>0</v>
      </c>
      <c r="AD930" s="140">
        <v>0</v>
      </c>
      <c r="AE930" s="140">
        <v>0</v>
      </c>
      <c r="AF930" s="140">
        <v>0</v>
      </c>
      <c r="AG930" s="140">
        <v>0</v>
      </c>
      <c r="AH930" s="140">
        <v>7.5467316846626609E-2</v>
      </c>
      <c r="AI930" s="145">
        <v>-0.25002500250025717</v>
      </c>
      <c r="AJ930" s="140">
        <v>-0.17455768565363056</v>
      </c>
      <c r="AK930" s="139">
        <v>435</v>
      </c>
      <c r="AL930" s="140">
        <v>-0.17455768565363056</v>
      </c>
      <c r="AM930" s="142">
        <v>435</v>
      </c>
      <c r="AN930" s="142" t="s">
        <v>12734</v>
      </c>
      <c r="AO930" s="70">
        <v>7.7314063767477226</v>
      </c>
      <c r="AP930" s="148">
        <v>-7.9059640624013534</v>
      </c>
      <c r="AQ930" s="160">
        <v>435</v>
      </c>
      <c r="AR930" s="140">
        <v>0</v>
      </c>
      <c r="AS930" s="146">
        <v>-10.548096411672402</v>
      </c>
      <c r="AT930" s="140"/>
      <c r="AU930" s="140">
        <v>0</v>
      </c>
      <c r="AV930" s="146">
        <v>0</v>
      </c>
      <c r="AW930" s="121">
        <v>0</v>
      </c>
      <c r="AX930" s="160">
        <v>837</v>
      </c>
      <c r="AY930" s="148">
        <v>0</v>
      </c>
      <c r="AZ930" s="168">
        <v>0</v>
      </c>
      <c r="BA930" s="168">
        <v>0</v>
      </c>
      <c r="BB930" s="140"/>
    </row>
    <row r="931" spans="1:54">
      <c r="A931" s="26" t="s">
        <v>9112</v>
      </c>
      <c r="B931" s="33" t="s">
        <v>9113</v>
      </c>
      <c r="C931" s="33" t="s">
        <v>4008</v>
      </c>
      <c r="D931" s="122" t="s">
        <v>8493</v>
      </c>
      <c r="E931" s="33" t="s">
        <v>2665</v>
      </c>
      <c r="F931" s="1" t="s">
        <v>2665</v>
      </c>
      <c r="G931" s="1" t="s">
        <v>1367</v>
      </c>
      <c r="H931" s="1">
        <v>10285</v>
      </c>
      <c r="I931" s="1" t="s">
        <v>8903</v>
      </c>
      <c r="J931" s="1" t="e">
        <v>#VALUE!</v>
      </c>
      <c r="K931" s="1" t="s">
        <v>9114</v>
      </c>
      <c r="L931" s="176">
        <v>0</v>
      </c>
      <c r="M931" s="176">
        <v>0</v>
      </c>
      <c r="N931" s="68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85">
        <v>0</v>
      </c>
      <c r="V931" s="85">
        <v>0</v>
      </c>
      <c r="W931" s="85">
        <v>0</v>
      </c>
      <c r="X931" s="85">
        <v>0</v>
      </c>
      <c r="Y931" s="85">
        <v>0</v>
      </c>
      <c r="Z931" s="87">
        <v>0</v>
      </c>
      <c r="AA931" s="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5">
        <v>7.5467316846626609E-2</v>
      </c>
      <c r="AI931" s="88">
        <v>-0.25002500250025717</v>
      </c>
      <c r="AJ931" s="34">
        <v>-0.17455768565363056</v>
      </c>
      <c r="AK931" s="106">
        <v>435</v>
      </c>
      <c r="AL931" s="34">
        <v>-0.17455768565363056</v>
      </c>
      <c r="AM931" s="35">
        <v>435</v>
      </c>
      <c r="AN931" s="35" t="s">
        <v>12734</v>
      </c>
      <c r="AO931" s="70">
        <v>7.7314063767477226</v>
      </c>
      <c r="AP931" s="36">
        <v>-7.9059640624013534</v>
      </c>
      <c r="AQ931" s="107">
        <v>435</v>
      </c>
      <c r="AR931" s="34">
        <v>0</v>
      </c>
      <c r="AS931" s="44">
        <v>-10.548096411672402</v>
      </c>
      <c r="AT931" s="34"/>
      <c r="AU931" s="34">
        <v>0</v>
      </c>
      <c r="AV931" s="44">
        <v>0</v>
      </c>
      <c r="AW931" s="114">
        <v>0</v>
      </c>
      <c r="AX931" s="172">
        <v>837</v>
      </c>
      <c r="AY931" s="114">
        <v>0</v>
      </c>
      <c r="AZ931" s="165">
        <v>0</v>
      </c>
      <c r="BA931" s="165">
        <v>0</v>
      </c>
      <c r="BB931" s="54"/>
    </row>
    <row r="932" spans="1:54">
      <c r="A932" s="26" t="s">
        <v>2859</v>
      </c>
      <c r="B932" s="1" t="s">
        <v>4747</v>
      </c>
      <c r="C932" s="1" t="s">
        <v>4027</v>
      </c>
      <c r="D932" s="122" t="s">
        <v>1060</v>
      </c>
      <c r="E932" s="1" t="s">
        <v>1490</v>
      </c>
      <c r="F932" s="1" t="s">
        <v>3643</v>
      </c>
      <c r="G932" s="1" t="s">
        <v>1367</v>
      </c>
      <c r="H932" s="1">
        <v>7624</v>
      </c>
      <c r="I932" s="1" t="s">
        <v>7375</v>
      </c>
      <c r="J932" s="1" t="e">
        <v>#VALUE!</v>
      </c>
      <c r="K932" s="1" t="s">
        <v>3839</v>
      </c>
      <c r="L932" s="176">
        <v>0</v>
      </c>
      <c r="M932" s="176">
        <v>0</v>
      </c>
      <c r="N932" s="68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85">
        <v>0</v>
      </c>
      <c r="V932" s="85">
        <v>0</v>
      </c>
      <c r="W932" s="85">
        <v>0</v>
      </c>
      <c r="X932" s="85">
        <v>0</v>
      </c>
      <c r="Y932" s="85">
        <v>0</v>
      </c>
      <c r="Z932" s="87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7.5467316846626609E-2</v>
      </c>
      <c r="AI932" s="88">
        <v>-0.25002500250025717</v>
      </c>
      <c r="AJ932" s="5">
        <v>-0.17455768565363056</v>
      </c>
      <c r="AK932" s="68">
        <v>435</v>
      </c>
      <c r="AL932" s="5">
        <v>-0.17455768565363056</v>
      </c>
      <c r="AM932" s="17">
        <v>435</v>
      </c>
      <c r="AN932" s="17" t="s">
        <v>12734</v>
      </c>
      <c r="AO932" s="49">
        <v>7.7314063767477226</v>
      </c>
      <c r="AP932" s="50">
        <v>-7.9059640624013534</v>
      </c>
      <c r="AQ932" s="109">
        <v>435</v>
      </c>
      <c r="AR932" s="14">
        <v>0</v>
      </c>
      <c r="AS932" s="42">
        <v>-10.548096411672402</v>
      </c>
      <c r="AT932" s="19"/>
      <c r="AU932" s="19">
        <v>0</v>
      </c>
      <c r="AV932" s="42">
        <v>0</v>
      </c>
      <c r="AW932" s="114">
        <v>0</v>
      </c>
      <c r="AX932" s="172">
        <v>837</v>
      </c>
      <c r="AY932" s="114">
        <v>0</v>
      </c>
      <c r="AZ932" s="165">
        <v>0</v>
      </c>
      <c r="BA932" s="165">
        <v>0</v>
      </c>
      <c r="BB932" s="54"/>
    </row>
    <row r="933" spans="1:54">
      <c r="A933" s="74" t="s">
        <v>2072</v>
      </c>
      <c r="B933" s="33" t="s">
        <v>4982</v>
      </c>
      <c r="C933" s="33" t="s">
        <v>4065</v>
      </c>
      <c r="D933" s="122" t="s">
        <v>754</v>
      </c>
      <c r="E933" s="33" t="s">
        <v>2665</v>
      </c>
      <c r="F933" s="1" t="s">
        <v>2665</v>
      </c>
      <c r="G933" s="1" t="s">
        <v>1367</v>
      </c>
      <c r="H933" s="104">
        <v>4662</v>
      </c>
      <c r="I933" s="104" t="s">
        <v>7222</v>
      </c>
      <c r="J933" s="104" t="e">
        <v>#VALUE!</v>
      </c>
      <c r="K933" s="104" t="s">
        <v>3492</v>
      </c>
      <c r="L933" s="179">
        <v>0</v>
      </c>
      <c r="M933" s="179">
        <v>0</v>
      </c>
      <c r="N933" s="68">
        <v>0</v>
      </c>
      <c r="O933" s="86">
        <v>0</v>
      </c>
      <c r="P933" s="86">
        <v>0</v>
      </c>
      <c r="Q933" s="86">
        <v>0</v>
      </c>
      <c r="R933" s="86">
        <v>0</v>
      </c>
      <c r="S933" s="86">
        <v>0</v>
      </c>
      <c r="T933" s="86">
        <v>0</v>
      </c>
      <c r="U933" s="86">
        <v>0</v>
      </c>
      <c r="V933" s="86">
        <v>0</v>
      </c>
      <c r="W933" s="86">
        <v>0</v>
      </c>
      <c r="X933" s="86">
        <v>0</v>
      </c>
      <c r="Y933" s="86">
        <v>0</v>
      </c>
      <c r="Z933" s="49">
        <v>0</v>
      </c>
      <c r="AA933" s="7">
        <v>0</v>
      </c>
      <c r="AB933" s="7">
        <v>0</v>
      </c>
      <c r="AC933" s="7">
        <v>0</v>
      </c>
      <c r="AD933" s="7">
        <v>0</v>
      </c>
      <c r="AE933" s="7">
        <v>0</v>
      </c>
      <c r="AF933" s="7">
        <v>0</v>
      </c>
      <c r="AG933" s="7">
        <v>0</v>
      </c>
      <c r="AH933" s="7">
        <v>7.5467316846626609E-2</v>
      </c>
      <c r="AI933" s="89">
        <v>-0.25002500250025717</v>
      </c>
      <c r="AJ933" s="7">
        <v>-0.17455768565363056</v>
      </c>
      <c r="AK933" s="84">
        <v>435</v>
      </c>
      <c r="AL933" s="7">
        <v>-0.17455768565363056</v>
      </c>
      <c r="AM933" s="18">
        <v>435</v>
      </c>
      <c r="AN933" s="18" t="s">
        <v>12734</v>
      </c>
      <c r="AO933" s="49">
        <v>7.7314063767477226</v>
      </c>
      <c r="AP933" s="50">
        <v>-7.9059640624013534</v>
      </c>
      <c r="AQ933" s="109">
        <v>435</v>
      </c>
      <c r="AR933" s="15">
        <v>0</v>
      </c>
      <c r="AS933" s="46">
        <v>-10.548096411672402</v>
      </c>
      <c r="AT933" s="20"/>
      <c r="AU933" s="20">
        <v>0</v>
      </c>
      <c r="AV933" s="46">
        <v>0</v>
      </c>
      <c r="AW933" s="114">
        <v>0</v>
      </c>
      <c r="AX933" s="111">
        <v>837</v>
      </c>
      <c r="AY933" s="71">
        <v>0</v>
      </c>
      <c r="AZ933" s="167">
        <v>0</v>
      </c>
      <c r="BA933" s="167">
        <v>0</v>
      </c>
      <c r="BB933" s="57"/>
    </row>
    <row r="934" spans="1:54">
      <c r="A934" s="186" t="s">
        <v>9399</v>
      </c>
      <c r="B934" s="1" t="s">
        <v>9400</v>
      </c>
      <c r="C934" s="1" t="s">
        <v>5278</v>
      </c>
      <c r="D934" s="122" t="s">
        <v>8468</v>
      </c>
      <c r="E934" s="1" t="s">
        <v>1393</v>
      </c>
      <c r="F934" s="1" t="s">
        <v>6289</v>
      </c>
      <c r="G934" s="1" t="s">
        <v>1367</v>
      </c>
      <c r="H934" s="225">
        <v>15627</v>
      </c>
      <c r="I934" s="225" t="s">
        <v>8936</v>
      </c>
      <c r="J934" s="261" t="e">
        <v>#VALUE!</v>
      </c>
      <c r="K934" s="261" t="s">
        <v>9401</v>
      </c>
      <c r="L934" s="177">
        <v>0</v>
      </c>
      <c r="M934" s="177">
        <v>0</v>
      </c>
      <c r="N934" s="230">
        <v>0</v>
      </c>
      <c r="O934" s="95">
        <v>0</v>
      </c>
      <c r="P934" s="95">
        <v>0</v>
      </c>
      <c r="Q934" s="231">
        <v>0</v>
      </c>
      <c r="R934" s="95">
        <v>0</v>
      </c>
      <c r="S934" s="95">
        <v>0</v>
      </c>
      <c r="T934" s="231">
        <v>0</v>
      </c>
      <c r="U934" s="231">
        <v>0</v>
      </c>
      <c r="V934" s="231">
        <v>0</v>
      </c>
      <c r="W934" s="231">
        <v>0</v>
      </c>
      <c r="X934" s="231">
        <v>0</v>
      </c>
      <c r="Y934" s="231">
        <v>0</v>
      </c>
      <c r="Z934" s="232">
        <v>0</v>
      </c>
      <c r="AA934" s="233">
        <v>0</v>
      </c>
      <c r="AB934" s="233">
        <v>0</v>
      </c>
      <c r="AC934" s="267">
        <v>0</v>
      </c>
      <c r="AD934" s="233">
        <v>0</v>
      </c>
      <c r="AE934" s="267">
        <v>0</v>
      </c>
      <c r="AF934" s="267">
        <v>0</v>
      </c>
      <c r="AG934" s="233">
        <v>0</v>
      </c>
      <c r="AH934" s="233">
        <v>7.5467316846626609E-2</v>
      </c>
      <c r="AI934" s="236">
        <v>-0.25002500250025717</v>
      </c>
      <c r="AJ934" s="237">
        <v>-0.17455768565363056</v>
      </c>
      <c r="AK934" s="268">
        <v>435</v>
      </c>
      <c r="AL934" s="269">
        <v>-0.17455768565363056</v>
      </c>
      <c r="AM934" s="270">
        <v>435</v>
      </c>
      <c r="AN934" s="277" t="s">
        <v>12734</v>
      </c>
      <c r="AO934" s="244">
        <v>7.7314063767477226</v>
      </c>
      <c r="AP934" s="246">
        <v>-7.9059640624013534</v>
      </c>
      <c r="AQ934" s="248">
        <v>435</v>
      </c>
      <c r="AR934" s="233">
        <v>0</v>
      </c>
      <c r="AS934" s="249">
        <v>-10.548096411672402</v>
      </c>
      <c r="AT934" s="233"/>
      <c r="AU934" s="233">
        <v>0</v>
      </c>
      <c r="AV934" s="283">
        <v>0</v>
      </c>
      <c r="AW934" s="289">
        <v>0</v>
      </c>
      <c r="AX934" s="291">
        <v>837</v>
      </c>
      <c r="AY934" s="292">
        <v>0</v>
      </c>
      <c r="AZ934" s="293">
        <v>0</v>
      </c>
      <c r="BA934" s="293">
        <v>0</v>
      </c>
      <c r="BB934" s="233"/>
    </row>
    <row r="935" spans="1:54">
      <c r="A935" s="61" t="s">
        <v>9163</v>
      </c>
      <c r="B935" s="33" t="s">
        <v>9164</v>
      </c>
      <c r="C935" s="33" t="s">
        <v>6739</v>
      </c>
      <c r="D935" s="122" t="s">
        <v>8466</v>
      </c>
      <c r="E935" s="33" t="s">
        <v>1428</v>
      </c>
      <c r="F935" s="1" t="s">
        <v>6289</v>
      </c>
      <c r="G935" s="1" t="s">
        <v>1367</v>
      </c>
      <c r="H935" s="104">
        <v>3895</v>
      </c>
      <c r="I935" s="104" t="s">
        <v>8467</v>
      </c>
      <c r="J935" s="104" t="e">
        <v>#VALUE!</v>
      </c>
      <c r="K935" s="104" t="s">
        <v>9165</v>
      </c>
      <c r="L935" s="179">
        <v>0</v>
      </c>
      <c r="M935" s="179">
        <v>0</v>
      </c>
      <c r="N935" s="68">
        <v>0</v>
      </c>
      <c r="O935" s="86">
        <v>0</v>
      </c>
      <c r="P935" s="86">
        <v>0</v>
      </c>
      <c r="Q935" s="86">
        <v>0</v>
      </c>
      <c r="R935" s="86">
        <v>0</v>
      </c>
      <c r="S935" s="86">
        <v>0</v>
      </c>
      <c r="T935" s="86">
        <v>0</v>
      </c>
      <c r="U935" s="86">
        <v>0</v>
      </c>
      <c r="V935" s="86">
        <v>0</v>
      </c>
      <c r="W935" s="86">
        <v>0</v>
      </c>
      <c r="X935" s="86">
        <v>0</v>
      </c>
      <c r="Y935" s="86">
        <v>0</v>
      </c>
      <c r="Z935" s="49">
        <v>0</v>
      </c>
      <c r="AA935" s="7">
        <v>0</v>
      </c>
      <c r="AB935" s="57">
        <v>0</v>
      </c>
      <c r="AC935" s="57">
        <v>0</v>
      </c>
      <c r="AD935" s="57">
        <v>0</v>
      </c>
      <c r="AE935" s="57">
        <v>0</v>
      </c>
      <c r="AF935" s="57">
        <v>0</v>
      </c>
      <c r="AG935" s="57">
        <v>0</v>
      </c>
      <c r="AH935" s="7">
        <v>7.5467316846626609E-2</v>
      </c>
      <c r="AI935" s="89">
        <v>-0.25002500250025717</v>
      </c>
      <c r="AJ935" s="57">
        <v>-0.17455768565363056</v>
      </c>
      <c r="AK935" s="81">
        <v>435</v>
      </c>
      <c r="AL935" s="57">
        <v>-0.17455768565363056</v>
      </c>
      <c r="AM935" s="62">
        <v>435</v>
      </c>
      <c r="AN935" s="62" t="s">
        <v>12734</v>
      </c>
      <c r="AO935" s="56">
        <v>7.7314063767477226</v>
      </c>
      <c r="AP935" s="58">
        <v>-7.9059640624013534</v>
      </c>
      <c r="AQ935" s="110">
        <v>435</v>
      </c>
      <c r="AR935" s="57">
        <v>0</v>
      </c>
      <c r="AS935" s="63">
        <v>-10.548096411672402</v>
      </c>
      <c r="AT935" s="57"/>
      <c r="AU935" s="57">
        <v>0</v>
      </c>
      <c r="AV935" s="63">
        <v>0</v>
      </c>
      <c r="AW935" s="114">
        <v>0</v>
      </c>
      <c r="AX935" s="111">
        <v>837</v>
      </c>
      <c r="AY935" s="71">
        <v>0</v>
      </c>
      <c r="AZ935" s="167">
        <v>0</v>
      </c>
      <c r="BA935" s="167">
        <v>0</v>
      </c>
      <c r="BB935" s="57"/>
    </row>
    <row r="936" spans="1:54">
      <c r="A936" s="115" t="s">
        <v>2750</v>
      </c>
      <c r="B936" s="33" t="s">
        <v>5027</v>
      </c>
      <c r="C936" s="33" t="s">
        <v>5028</v>
      </c>
      <c r="D936" s="122" t="s">
        <v>1072</v>
      </c>
      <c r="E936" s="33" t="s">
        <v>2665</v>
      </c>
      <c r="F936" s="115" t="s">
        <v>2665</v>
      </c>
      <c r="G936" s="1" t="s">
        <v>1367</v>
      </c>
      <c r="H936" s="115">
        <v>9121</v>
      </c>
      <c r="I936" s="115" t="s">
        <v>6996</v>
      </c>
      <c r="J936" s="115" t="e">
        <v>#VALUE!</v>
      </c>
      <c r="K936" s="115" t="s">
        <v>11414</v>
      </c>
      <c r="L936" s="178">
        <v>0</v>
      </c>
      <c r="M936" s="178">
        <v>0</v>
      </c>
      <c r="N936" s="116">
        <v>0</v>
      </c>
      <c r="O936" s="136">
        <v>0</v>
      </c>
      <c r="P936" s="136">
        <v>0</v>
      </c>
      <c r="Q936" s="136">
        <v>0</v>
      </c>
      <c r="R936" s="136">
        <v>0</v>
      </c>
      <c r="S936" s="136">
        <v>0</v>
      </c>
      <c r="T936" s="136">
        <v>0</v>
      </c>
      <c r="U936" s="136">
        <v>0</v>
      </c>
      <c r="V936" s="136">
        <v>0</v>
      </c>
      <c r="W936" s="136">
        <v>0</v>
      </c>
      <c r="X936" s="136">
        <v>0</v>
      </c>
      <c r="Y936" s="136">
        <v>0</v>
      </c>
      <c r="Z936" s="137">
        <v>0</v>
      </c>
      <c r="AA936" s="117">
        <v>0</v>
      </c>
      <c r="AB936" s="117">
        <v>0</v>
      </c>
      <c r="AC936" s="117">
        <v>0</v>
      </c>
      <c r="AD936" s="117">
        <v>0</v>
      </c>
      <c r="AE936" s="117">
        <v>0</v>
      </c>
      <c r="AF936" s="117">
        <v>0</v>
      </c>
      <c r="AG936" s="117">
        <v>0</v>
      </c>
      <c r="AH936" s="117">
        <v>7.5467316846626609E-2</v>
      </c>
      <c r="AI936" s="138">
        <v>-0.25002500250025717</v>
      </c>
      <c r="AJ936" s="117">
        <v>-0.17455768565363056</v>
      </c>
      <c r="AK936" s="116">
        <v>435</v>
      </c>
      <c r="AL936" s="117">
        <v>-0.17455768565363056</v>
      </c>
      <c r="AM936" s="120">
        <v>435</v>
      </c>
      <c r="AN936" s="120" t="s">
        <v>12734</v>
      </c>
      <c r="AO936" s="70">
        <v>7.7314063767477226</v>
      </c>
      <c r="AP936" s="140">
        <v>-7.9059640624013534</v>
      </c>
      <c r="AQ936" s="139">
        <v>435</v>
      </c>
      <c r="AR936" s="117">
        <v>0</v>
      </c>
      <c r="AS936" s="118">
        <v>-10.548096411672402</v>
      </c>
      <c r="AT936" s="117"/>
      <c r="AU936" s="117">
        <v>0</v>
      </c>
      <c r="AV936" s="118">
        <v>0</v>
      </c>
      <c r="AW936" s="121">
        <v>0</v>
      </c>
      <c r="AX936" s="173">
        <v>837</v>
      </c>
      <c r="AY936" s="121">
        <v>0</v>
      </c>
      <c r="AZ936" s="166">
        <v>0</v>
      </c>
      <c r="BA936" s="166">
        <v>0</v>
      </c>
      <c r="BB936" s="117"/>
    </row>
    <row r="937" spans="1:54">
      <c r="A937" s="115" t="s">
        <v>2164</v>
      </c>
      <c r="B937" s="33" t="s">
        <v>5409</v>
      </c>
      <c r="C937" s="33" t="s">
        <v>3990</v>
      </c>
      <c r="D937" s="122" t="s">
        <v>695</v>
      </c>
      <c r="E937" s="33" t="s">
        <v>2665</v>
      </c>
      <c r="F937" s="115" t="s">
        <v>2665</v>
      </c>
      <c r="G937" s="1" t="s">
        <v>1367</v>
      </c>
      <c r="H937" s="115">
        <v>5746</v>
      </c>
      <c r="I937" s="115" t="s">
        <v>6448</v>
      </c>
      <c r="J937" s="115" t="e">
        <v>#VALUE!</v>
      </c>
      <c r="K937" s="115" t="s">
        <v>3572</v>
      </c>
      <c r="L937" s="178">
        <v>0</v>
      </c>
      <c r="M937" s="178">
        <v>0</v>
      </c>
      <c r="N937" s="116">
        <v>0</v>
      </c>
      <c r="O937" s="136">
        <v>0</v>
      </c>
      <c r="P937" s="136">
        <v>0</v>
      </c>
      <c r="Q937" s="136">
        <v>0</v>
      </c>
      <c r="R937" s="136">
        <v>0</v>
      </c>
      <c r="S937" s="136">
        <v>0</v>
      </c>
      <c r="T937" s="136">
        <v>0</v>
      </c>
      <c r="U937" s="136">
        <v>0</v>
      </c>
      <c r="V937" s="136">
        <v>0</v>
      </c>
      <c r="W937" s="136">
        <v>0</v>
      </c>
      <c r="X937" s="136">
        <v>0</v>
      </c>
      <c r="Y937" s="136">
        <v>0</v>
      </c>
      <c r="Z937" s="137">
        <v>0</v>
      </c>
      <c r="AA937" s="117">
        <v>0</v>
      </c>
      <c r="AB937" s="117">
        <v>0</v>
      </c>
      <c r="AC937" s="117">
        <v>0</v>
      </c>
      <c r="AD937" s="117">
        <v>0</v>
      </c>
      <c r="AE937" s="117">
        <v>0</v>
      </c>
      <c r="AF937" s="117">
        <v>0</v>
      </c>
      <c r="AG937" s="117">
        <v>0</v>
      </c>
      <c r="AH937" s="117">
        <v>7.5467316846626609E-2</v>
      </c>
      <c r="AI937" s="138">
        <v>-0.25002500250025717</v>
      </c>
      <c r="AJ937" s="117">
        <v>-0.17455768565363056</v>
      </c>
      <c r="AK937" s="116">
        <v>435</v>
      </c>
      <c r="AL937" s="117">
        <v>-0.17455768565363056</v>
      </c>
      <c r="AM937" s="120">
        <v>435</v>
      </c>
      <c r="AN937" s="120" t="s">
        <v>12734</v>
      </c>
      <c r="AO937" s="70">
        <v>7.7314063767477226</v>
      </c>
      <c r="AP937" s="148">
        <v>-7.9059640624013534</v>
      </c>
      <c r="AQ937" s="160">
        <v>435</v>
      </c>
      <c r="AR937" s="117">
        <v>0</v>
      </c>
      <c r="AS937" s="118">
        <v>-10.548096411672402</v>
      </c>
      <c r="AT937" s="117"/>
      <c r="AU937" s="117">
        <v>0</v>
      </c>
      <c r="AV937" s="118">
        <v>0</v>
      </c>
      <c r="AW937" s="121">
        <v>0</v>
      </c>
      <c r="AX937" s="173">
        <v>837</v>
      </c>
      <c r="AY937" s="121">
        <v>0</v>
      </c>
      <c r="AZ937" s="166">
        <v>0</v>
      </c>
      <c r="BA937" s="166">
        <v>0</v>
      </c>
      <c r="BB937" s="117"/>
    </row>
    <row r="938" spans="1:54">
      <c r="A938" s="26" t="s">
        <v>2321</v>
      </c>
      <c r="B938" s="33" t="s">
        <v>5456</v>
      </c>
      <c r="C938" s="33" t="s">
        <v>4658</v>
      </c>
      <c r="D938" s="122" t="s">
        <v>1205</v>
      </c>
      <c r="E938" s="33" t="s">
        <v>1398</v>
      </c>
      <c r="F938" s="1" t="s">
        <v>6289</v>
      </c>
      <c r="G938" s="1" t="s">
        <v>1367</v>
      </c>
      <c r="H938" s="1">
        <v>4080</v>
      </c>
      <c r="I938" s="1" t="s">
        <v>7662</v>
      </c>
      <c r="J938" s="1" t="e">
        <v>#VALUE!</v>
      </c>
      <c r="K938" s="1" t="s">
        <v>6179</v>
      </c>
      <c r="L938" s="176">
        <v>0</v>
      </c>
      <c r="M938" s="176">
        <v>0</v>
      </c>
      <c r="N938" s="68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0</v>
      </c>
      <c r="V938" s="85">
        <v>0</v>
      </c>
      <c r="W938" s="85">
        <v>0</v>
      </c>
      <c r="X938" s="85">
        <v>0</v>
      </c>
      <c r="Y938" s="85">
        <v>0</v>
      </c>
      <c r="Z938" s="87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7.5467316846626609E-2</v>
      </c>
      <c r="AI938" s="88">
        <v>-0.25002500250025717</v>
      </c>
      <c r="AJ938" s="5">
        <v>-0.17455768565363056</v>
      </c>
      <c r="AK938" s="68">
        <v>435</v>
      </c>
      <c r="AL938" s="5">
        <v>-0.17455768565363056</v>
      </c>
      <c r="AM938" s="17">
        <v>435</v>
      </c>
      <c r="AN938" s="17" t="s">
        <v>12734</v>
      </c>
      <c r="AO938" s="49">
        <v>7.7314063767477226</v>
      </c>
      <c r="AP938" s="50">
        <v>-7.9059640624013534</v>
      </c>
      <c r="AQ938" s="109">
        <v>435</v>
      </c>
      <c r="AR938" s="14">
        <v>0</v>
      </c>
      <c r="AS938" s="42">
        <v>-10.548096411672402</v>
      </c>
      <c r="AT938" s="19"/>
      <c r="AU938" s="19">
        <v>0</v>
      </c>
      <c r="AV938" s="42">
        <v>0</v>
      </c>
      <c r="AW938" s="114">
        <v>0</v>
      </c>
      <c r="AX938" s="172">
        <v>837</v>
      </c>
      <c r="AY938" s="114">
        <v>0</v>
      </c>
      <c r="AZ938" s="165">
        <v>0</v>
      </c>
      <c r="BA938" s="165">
        <v>0</v>
      </c>
      <c r="BB938" s="54"/>
    </row>
    <row r="939" spans="1:54">
      <c r="A939" s="26" t="s">
        <v>9717</v>
      </c>
      <c r="B939" s="33" t="s">
        <v>4179</v>
      </c>
      <c r="C939" s="33" t="s">
        <v>4266</v>
      </c>
      <c r="D939" s="122" t="s">
        <v>8958</v>
      </c>
      <c r="E939" s="33" t="s">
        <v>1371</v>
      </c>
      <c r="F939" s="1" t="s">
        <v>6289</v>
      </c>
      <c r="G939" s="1" t="s">
        <v>1367</v>
      </c>
      <c r="H939" s="1" t="e">
        <v>#VALUE!</v>
      </c>
      <c r="I939" s="1" t="s">
        <v>9718</v>
      </c>
      <c r="J939" s="1" t="e">
        <v>#VALUE!</v>
      </c>
      <c r="K939" s="1" t="s">
        <v>9719</v>
      </c>
      <c r="L939" s="176">
        <v>0</v>
      </c>
      <c r="M939" s="176">
        <v>0</v>
      </c>
      <c r="N939" s="68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85">
        <v>0</v>
      </c>
      <c r="V939" s="85">
        <v>0</v>
      </c>
      <c r="W939" s="85">
        <v>0</v>
      </c>
      <c r="X939" s="85">
        <v>0</v>
      </c>
      <c r="Y939" s="85">
        <v>0</v>
      </c>
      <c r="Z939" s="87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7.5467316846626609E-2</v>
      </c>
      <c r="AI939" s="88">
        <v>-0.25002500250025717</v>
      </c>
      <c r="AJ939" s="5">
        <v>-0.17455768565363056</v>
      </c>
      <c r="AK939" s="68">
        <v>435</v>
      </c>
      <c r="AL939" s="5">
        <v>-0.17455768565363056</v>
      </c>
      <c r="AM939" s="17">
        <v>435</v>
      </c>
      <c r="AN939" s="17" t="s">
        <v>12734</v>
      </c>
      <c r="AO939" s="49">
        <v>7.7314063767477226</v>
      </c>
      <c r="AP939" s="50">
        <v>-7.9059640624013534</v>
      </c>
      <c r="AQ939" s="109">
        <v>435</v>
      </c>
      <c r="AR939" s="14">
        <v>0</v>
      </c>
      <c r="AS939" s="42">
        <v>-10.548096411672402</v>
      </c>
      <c r="AT939" s="19"/>
      <c r="AU939" s="19">
        <v>0</v>
      </c>
      <c r="AV939" s="42">
        <v>0</v>
      </c>
      <c r="AW939" s="114">
        <v>0</v>
      </c>
      <c r="AX939" s="172">
        <v>837</v>
      </c>
      <c r="AY939" s="114">
        <v>0</v>
      </c>
      <c r="AZ939" s="165">
        <v>0</v>
      </c>
      <c r="BA939" s="165">
        <v>0</v>
      </c>
      <c r="BB939" s="54"/>
    </row>
    <row r="940" spans="1:54">
      <c r="A940" s="26" t="s">
        <v>1442</v>
      </c>
      <c r="B940" s="33" t="s">
        <v>5148</v>
      </c>
      <c r="C940" s="33" t="s">
        <v>4428</v>
      </c>
      <c r="D940" s="122" t="s">
        <v>895</v>
      </c>
      <c r="E940" s="33" t="s">
        <v>2665</v>
      </c>
      <c r="F940" s="1" t="s">
        <v>2665</v>
      </c>
      <c r="G940" s="1" t="s">
        <v>1367</v>
      </c>
      <c r="H940" s="26">
        <v>6883</v>
      </c>
      <c r="I940" s="26" t="s">
        <v>7632</v>
      </c>
      <c r="J940" s="26" t="e">
        <v>#VALUE!</v>
      </c>
      <c r="K940" s="26" t="s">
        <v>2941</v>
      </c>
      <c r="L940" s="177">
        <v>0</v>
      </c>
      <c r="M940" s="177">
        <v>0</v>
      </c>
      <c r="N940" s="68">
        <v>0</v>
      </c>
      <c r="O940" s="85">
        <v>0</v>
      </c>
      <c r="P940" s="85">
        <v>0</v>
      </c>
      <c r="Q940" s="95">
        <v>0</v>
      </c>
      <c r="R940" s="95">
        <v>0</v>
      </c>
      <c r="S940" s="95">
        <v>0</v>
      </c>
      <c r="T940" s="95">
        <v>0</v>
      </c>
      <c r="U940" s="95">
        <v>0</v>
      </c>
      <c r="V940" s="95">
        <v>0</v>
      </c>
      <c r="W940" s="95">
        <v>0</v>
      </c>
      <c r="X940" s="95">
        <v>0</v>
      </c>
      <c r="Y940" s="95">
        <v>0</v>
      </c>
      <c r="Z940" s="96">
        <v>0</v>
      </c>
      <c r="AA940" s="27">
        <v>0</v>
      </c>
      <c r="AB940" s="27">
        <v>0</v>
      </c>
      <c r="AC940" s="27">
        <v>0</v>
      </c>
      <c r="AD940" s="27">
        <v>0</v>
      </c>
      <c r="AE940" s="27">
        <v>0</v>
      </c>
      <c r="AF940" s="27">
        <v>0</v>
      </c>
      <c r="AG940" s="27">
        <v>0</v>
      </c>
      <c r="AH940" s="27">
        <v>7.5467316846626609E-2</v>
      </c>
      <c r="AI940" s="100">
        <v>-0.25002500250025717</v>
      </c>
      <c r="AJ940" s="27">
        <v>-0.17455768565363056</v>
      </c>
      <c r="AK940" s="97">
        <v>435</v>
      </c>
      <c r="AL940" s="27">
        <v>-0.17455768565363056</v>
      </c>
      <c r="AM940" s="28">
        <v>435</v>
      </c>
      <c r="AN940" s="28" t="s">
        <v>12734</v>
      </c>
      <c r="AO940" s="69">
        <v>7.7314063767477226</v>
      </c>
      <c r="AP940" s="90">
        <v>-7.9059640624013534</v>
      </c>
      <c r="AQ940" s="108">
        <v>435</v>
      </c>
      <c r="AR940" s="27">
        <v>0</v>
      </c>
      <c r="AS940" s="43">
        <v>-10.548096411672402</v>
      </c>
      <c r="AT940" s="27"/>
      <c r="AU940" s="27">
        <v>0</v>
      </c>
      <c r="AV940" s="43">
        <v>0</v>
      </c>
      <c r="AW940" s="114">
        <v>0</v>
      </c>
      <c r="AX940" s="172">
        <v>837</v>
      </c>
      <c r="AY940" s="114">
        <v>0</v>
      </c>
      <c r="AZ940" s="165">
        <v>0</v>
      </c>
      <c r="BA940" s="165">
        <v>0</v>
      </c>
      <c r="BB940" s="27"/>
    </row>
    <row r="941" spans="1:54">
      <c r="A941" s="203" t="s">
        <v>1750</v>
      </c>
      <c r="B941" s="1" t="s">
        <v>3959</v>
      </c>
      <c r="C941" s="1" t="s">
        <v>4243</v>
      </c>
      <c r="D941" s="122" t="s">
        <v>1029</v>
      </c>
      <c r="E941" s="1" t="s">
        <v>1435</v>
      </c>
      <c r="F941" s="1" t="s">
        <v>3643</v>
      </c>
      <c r="G941" s="1" t="s">
        <v>1367</v>
      </c>
      <c r="H941" s="226">
        <v>6832</v>
      </c>
      <c r="I941" s="226" t="s">
        <v>7648</v>
      </c>
      <c r="J941" s="228" t="e">
        <v>#VALUE!</v>
      </c>
      <c r="K941" s="228" t="s">
        <v>3208</v>
      </c>
      <c r="L941" s="181">
        <v>0</v>
      </c>
      <c r="M941" s="181">
        <v>0</v>
      </c>
      <c r="N941" s="230">
        <v>0</v>
      </c>
      <c r="O941" s="102">
        <v>0</v>
      </c>
      <c r="P941" s="102">
        <v>0</v>
      </c>
      <c r="Q941" s="257">
        <v>0</v>
      </c>
      <c r="R941" s="102">
        <v>0</v>
      </c>
      <c r="S941" s="102">
        <v>0</v>
      </c>
      <c r="T941" s="257">
        <v>0</v>
      </c>
      <c r="U941" s="257">
        <v>0</v>
      </c>
      <c r="V941" s="257">
        <v>0</v>
      </c>
      <c r="W941" s="257">
        <v>0</v>
      </c>
      <c r="X941" s="257">
        <v>0</v>
      </c>
      <c r="Y941" s="257">
        <v>0</v>
      </c>
      <c r="Z941" s="244">
        <v>0</v>
      </c>
      <c r="AA941" s="246">
        <v>0</v>
      </c>
      <c r="AB941" s="246">
        <v>0</v>
      </c>
      <c r="AC941" s="234">
        <v>0</v>
      </c>
      <c r="AD941" s="246">
        <v>0</v>
      </c>
      <c r="AE941" s="234">
        <v>0</v>
      </c>
      <c r="AF941" s="234">
        <v>0</v>
      </c>
      <c r="AG941" s="246">
        <v>0</v>
      </c>
      <c r="AH941" s="246">
        <v>7.5467316846626609E-2</v>
      </c>
      <c r="AI941" s="252">
        <v>-0.25002500250025717</v>
      </c>
      <c r="AJ941" s="258">
        <v>-0.17455768565363056</v>
      </c>
      <c r="AK941" s="238">
        <v>435</v>
      </c>
      <c r="AL941" s="239">
        <v>-0.17455768565363056</v>
      </c>
      <c r="AM941" s="272">
        <v>435</v>
      </c>
      <c r="AN941" s="242" t="s">
        <v>12734</v>
      </c>
      <c r="AO941" s="244">
        <v>7.7314063767477226</v>
      </c>
      <c r="AP941" s="247">
        <v>-7.9059640624013534</v>
      </c>
      <c r="AQ941" s="282">
        <v>435</v>
      </c>
      <c r="AR941" s="246">
        <v>0</v>
      </c>
      <c r="AS941" s="259">
        <v>-10.548096411672402</v>
      </c>
      <c r="AT941" s="246"/>
      <c r="AU941" s="246">
        <v>0</v>
      </c>
      <c r="AV941" s="250">
        <v>0</v>
      </c>
      <c r="AW941" s="289">
        <v>0</v>
      </c>
      <c r="AX941" s="108">
        <v>837</v>
      </c>
      <c r="AY941" s="235">
        <v>0</v>
      </c>
      <c r="AZ941" s="295">
        <v>0</v>
      </c>
      <c r="BA941" s="295">
        <v>0</v>
      </c>
      <c r="BB941" s="246"/>
    </row>
    <row r="942" spans="1:54">
      <c r="A942" s="26" t="s">
        <v>2316</v>
      </c>
      <c r="B942" s="1" t="s">
        <v>4383</v>
      </c>
      <c r="C942" s="1" t="s">
        <v>4490</v>
      </c>
      <c r="D942" s="122" t="s">
        <v>1198</v>
      </c>
      <c r="E942" s="1" t="s">
        <v>2665</v>
      </c>
      <c r="F942" s="1" t="s">
        <v>2665</v>
      </c>
      <c r="G942" s="1" t="s">
        <v>1367</v>
      </c>
      <c r="H942" s="1">
        <v>6819</v>
      </c>
      <c r="I942" s="1" t="s">
        <v>7312</v>
      </c>
      <c r="J942" s="1" t="e">
        <v>#VALUE!</v>
      </c>
      <c r="K942" s="1" t="s">
        <v>3717</v>
      </c>
      <c r="L942" s="176">
        <v>0</v>
      </c>
      <c r="M942" s="176">
        <v>0</v>
      </c>
      <c r="N942" s="68">
        <v>0</v>
      </c>
      <c r="O942" s="85">
        <v>0</v>
      </c>
      <c r="P942" s="85">
        <v>0</v>
      </c>
      <c r="Q942" s="85">
        <v>0</v>
      </c>
      <c r="R942" s="85">
        <v>0</v>
      </c>
      <c r="S942" s="85">
        <v>0</v>
      </c>
      <c r="T942" s="85">
        <v>0</v>
      </c>
      <c r="U942" s="85">
        <v>0</v>
      </c>
      <c r="V942" s="85">
        <v>0</v>
      </c>
      <c r="W942" s="85">
        <v>0</v>
      </c>
      <c r="X942" s="85">
        <v>0</v>
      </c>
      <c r="Y942" s="85">
        <v>0</v>
      </c>
      <c r="Z942" s="87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7.5467316846626609E-2</v>
      </c>
      <c r="AI942" s="88">
        <v>-0.25002500250025717</v>
      </c>
      <c r="AJ942" s="5">
        <v>-0.17455768565363056</v>
      </c>
      <c r="AK942" s="68">
        <v>435</v>
      </c>
      <c r="AL942" s="5">
        <v>-0.17455768565363056</v>
      </c>
      <c r="AM942" s="17">
        <v>435</v>
      </c>
      <c r="AN942" s="17" t="s">
        <v>12734</v>
      </c>
      <c r="AO942" s="49">
        <v>7.7314063767477226</v>
      </c>
      <c r="AP942" s="7">
        <v>-7.9059640624013534</v>
      </c>
      <c r="AQ942" s="84">
        <v>435</v>
      </c>
      <c r="AR942" s="14">
        <v>0</v>
      </c>
      <c r="AS942" s="42">
        <v>-10.548096411672402</v>
      </c>
      <c r="AT942" s="19"/>
      <c r="AU942" s="19">
        <v>0</v>
      </c>
      <c r="AV942" s="42">
        <v>0</v>
      </c>
      <c r="AW942" s="114">
        <v>0</v>
      </c>
      <c r="AX942" s="172">
        <v>837</v>
      </c>
      <c r="AY942" s="114">
        <v>0</v>
      </c>
      <c r="AZ942" s="165">
        <v>0</v>
      </c>
      <c r="BA942" s="165">
        <v>0</v>
      </c>
      <c r="BB942" s="54"/>
    </row>
    <row r="943" spans="1:54">
      <c r="A943" s="53" t="s">
        <v>11640</v>
      </c>
      <c r="B943" s="1" t="s">
        <v>11641</v>
      </c>
      <c r="C943" s="1" t="s">
        <v>6668</v>
      </c>
      <c r="D943" s="122" t="s">
        <v>10798</v>
      </c>
      <c r="E943" s="1" t="s">
        <v>1380</v>
      </c>
      <c r="F943" s="1" t="s">
        <v>3643</v>
      </c>
      <c r="G943" s="1" t="s">
        <v>1367</v>
      </c>
      <c r="H943" s="1">
        <v>12452</v>
      </c>
      <c r="I943" s="1" t="s">
        <v>11642</v>
      </c>
      <c r="J943" s="1">
        <v>0</v>
      </c>
      <c r="K943" s="1" t="s">
        <v>12978</v>
      </c>
      <c r="L943" s="176">
        <v>0</v>
      </c>
      <c r="M943" s="176">
        <v>0</v>
      </c>
      <c r="N943" s="68">
        <v>0</v>
      </c>
      <c r="O943" s="85">
        <v>0</v>
      </c>
      <c r="P943" s="85">
        <v>0</v>
      </c>
      <c r="Q943" s="78">
        <v>0</v>
      </c>
      <c r="R943" s="78">
        <v>0</v>
      </c>
      <c r="S943" s="78">
        <v>0</v>
      </c>
      <c r="T943" s="78">
        <v>0</v>
      </c>
      <c r="U943" s="78">
        <v>0</v>
      </c>
      <c r="V943" s="78">
        <v>0</v>
      </c>
      <c r="W943" s="78">
        <v>0</v>
      </c>
      <c r="X943" s="78">
        <v>0</v>
      </c>
      <c r="Y943" s="78">
        <v>0</v>
      </c>
      <c r="Z943" s="79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7.5467316846626609E-2</v>
      </c>
      <c r="AI943" s="80">
        <v>-0.25002500250025717</v>
      </c>
      <c r="AJ943" s="54">
        <v>-0.17455768565363056</v>
      </c>
      <c r="AK943" s="77">
        <v>435</v>
      </c>
      <c r="AL943" s="54">
        <v>-0.17455768565363056</v>
      </c>
      <c r="AM943" s="59">
        <v>435</v>
      </c>
      <c r="AN943" s="59" t="s">
        <v>12734</v>
      </c>
      <c r="AO943" s="56">
        <v>7.7314063767477226</v>
      </c>
      <c r="AP943" s="58">
        <v>-7.9059640624013534</v>
      </c>
      <c r="AQ943" s="110">
        <v>435</v>
      </c>
      <c r="AR943" s="54">
        <v>0</v>
      </c>
      <c r="AS943" s="60">
        <v>-10.548096411672402</v>
      </c>
      <c r="AT943" s="54"/>
      <c r="AU943" s="54">
        <v>0</v>
      </c>
      <c r="AV943" s="60">
        <v>0</v>
      </c>
      <c r="AW943" s="114">
        <v>0</v>
      </c>
      <c r="AX943" s="172">
        <v>837</v>
      </c>
      <c r="AY943" s="114">
        <v>0</v>
      </c>
      <c r="AZ943" s="165">
        <v>0</v>
      </c>
      <c r="BA943" s="165">
        <v>0</v>
      </c>
      <c r="BB943" s="54"/>
    </row>
    <row r="944" spans="1:54">
      <c r="A944" s="26" t="s">
        <v>1895</v>
      </c>
      <c r="B944" s="33" t="s">
        <v>4941</v>
      </c>
      <c r="C944" s="33" t="s">
        <v>4260</v>
      </c>
      <c r="D944" s="122" t="s">
        <v>1022</v>
      </c>
      <c r="E944" s="33" t="s">
        <v>1490</v>
      </c>
      <c r="F944" s="1" t="s">
        <v>3643</v>
      </c>
      <c r="G944" s="1" t="s">
        <v>1367</v>
      </c>
      <c r="H944" s="1">
        <v>10732</v>
      </c>
      <c r="I944" s="1" t="s">
        <v>7619</v>
      </c>
      <c r="J944" s="1" t="e">
        <v>#VALUE!</v>
      </c>
      <c r="K944" s="1" t="s">
        <v>3341</v>
      </c>
      <c r="L944" s="176">
        <v>0</v>
      </c>
      <c r="M944" s="176">
        <v>0</v>
      </c>
      <c r="N944" s="68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85">
        <v>0</v>
      </c>
      <c r="V944" s="85">
        <v>0</v>
      </c>
      <c r="W944" s="85">
        <v>0</v>
      </c>
      <c r="X944" s="85">
        <v>0</v>
      </c>
      <c r="Y944" s="85">
        <v>0</v>
      </c>
      <c r="Z944" s="87">
        <v>0</v>
      </c>
      <c r="AA944" s="5">
        <v>0</v>
      </c>
      <c r="AB944" s="34">
        <v>0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5">
        <v>7.5467316846626609E-2</v>
      </c>
      <c r="AI944" s="88">
        <v>-0.25002500250025717</v>
      </c>
      <c r="AJ944" s="34">
        <v>-0.17455768565363056</v>
      </c>
      <c r="AK944" s="106">
        <v>435</v>
      </c>
      <c r="AL944" s="34">
        <v>-0.17455768565363056</v>
      </c>
      <c r="AM944" s="35">
        <v>435</v>
      </c>
      <c r="AN944" s="35" t="s">
        <v>12734</v>
      </c>
      <c r="AO944" s="70">
        <v>7.7314063767477226</v>
      </c>
      <c r="AP944" s="71">
        <v>-7.9059640624013534</v>
      </c>
      <c r="AQ944" s="111">
        <v>435</v>
      </c>
      <c r="AR944" s="34">
        <v>0</v>
      </c>
      <c r="AS944" s="44">
        <v>-10.548096411672402</v>
      </c>
      <c r="AT944" s="34"/>
      <c r="AU944" s="34">
        <v>0</v>
      </c>
      <c r="AV944" s="44">
        <v>0</v>
      </c>
      <c r="AW944" s="114">
        <v>0</v>
      </c>
      <c r="AX944" s="172">
        <v>837</v>
      </c>
      <c r="AY944" s="114">
        <v>0</v>
      </c>
      <c r="AZ944" s="165">
        <v>0</v>
      </c>
      <c r="BA944" s="165">
        <v>0</v>
      </c>
      <c r="BB944" s="54"/>
    </row>
    <row r="945" spans="1:54">
      <c r="A945" s="53" t="s">
        <v>2623</v>
      </c>
      <c r="B945" s="33" t="s">
        <v>4984</v>
      </c>
      <c r="C945" s="33" t="s">
        <v>3939</v>
      </c>
      <c r="D945" s="122" t="s">
        <v>955</v>
      </c>
      <c r="E945" s="33" t="s">
        <v>2665</v>
      </c>
      <c r="F945" s="1" t="s">
        <v>2665</v>
      </c>
      <c r="G945" s="1" t="s">
        <v>1367</v>
      </c>
      <c r="H945" s="1">
        <v>3855</v>
      </c>
      <c r="I945" s="1" t="s">
        <v>7335</v>
      </c>
      <c r="J945" s="1" t="e">
        <v>#VALUE!</v>
      </c>
      <c r="K945" s="1" t="s">
        <v>3568</v>
      </c>
      <c r="L945" s="176">
        <v>0</v>
      </c>
      <c r="M945" s="176">
        <v>0</v>
      </c>
      <c r="N945" s="68">
        <v>0</v>
      </c>
      <c r="O945" s="85">
        <v>0</v>
      </c>
      <c r="P945" s="85">
        <v>0</v>
      </c>
      <c r="Q945" s="78">
        <v>0</v>
      </c>
      <c r="R945" s="78">
        <v>0</v>
      </c>
      <c r="S945" s="78">
        <v>0</v>
      </c>
      <c r="T945" s="78">
        <v>0</v>
      </c>
      <c r="U945" s="78">
        <v>0</v>
      </c>
      <c r="V945" s="78">
        <v>0</v>
      </c>
      <c r="W945" s="78">
        <v>0</v>
      </c>
      <c r="X945" s="78">
        <v>0</v>
      </c>
      <c r="Y945" s="78">
        <v>0</v>
      </c>
      <c r="Z945" s="79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7.5467316846626609E-2</v>
      </c>
      <c r="AI945" s="80">
        <v>-0.25002500250025717</v>
      </c>
      <c r="AJ945" s="54">
        <v>-0.17455768565363056</v>
      </c>
      <c r="AK945" s="77">
        <v>435</v>
      </c>
      <c r="AL945" s="54">
        <v>-0.17455768565363056</v>
      </c>
      <c r="AM945" s="59">
        <v>435</v>
      </c>
      <c r="AN945" s="59" t="s">
        <v>12734</v>
      </c>
      <c r="AO945" s="56">
        <v>7.7314063767477226</v>
      </c>
      <c r="AP945" s="58">
        <v>-7.9059640624013534</v>
      </c>
      <c r="AQ945" s="110">
        <v>435</v>
      </c>
      <c r="AR945" s="54">
        <v>0</v>
      </c>
      <c r="AS945" s="60">
        <v>-10.548096411672402</v>
      </c>
      <c r="AT945" s="54"/>
      <c r="AU945" s="54">
        <v>0</v>
      </c>
      <c r="AV945" s="60">
        <v>0</v>
      </c>
      <c r="AW945" s="114">
        <v>0</v>
      </c>
      <c r="AX945" s="172">
        <v>837</v>
      </c>
      <c r="AY945" s="114">
        <v>0</v>
      </c>
      <c r="AZ945" s="165">
        <v>0</v>
      </c>
      <c r="BA945" s="165">
        <v>0</v>
      </c>
      <c r="BB945" s="54"/>
    </row>
    <row r="946" spans="1:54">
      <c r="A946" s="74" t="s">
        <v>2350</v>
      </c>
      <c r="B946" s="1" t="s">
        <v>5090</v>
      </c>
      <c r="C946" s="1" t="s">
        <v>5051</v>
      </c>
      <c r="D946" s="122" t="s">
        <v>1109</v>
      </c>
      <c r="E946" s="1" t="s">
        <v>2665</v>
      </c>
      <c r="F946" s="1" t="s">
        <v>2665</v>
      </c>
      <c r="G946" s="1" t="s">
        <v>1367</v>
      </c>
      <c r="H946" s="104">
        <v>10267</v>
      </c>
      <c r="I946" s="104" t="s">
        <v>7992</v>
      </c>
      <c r="J946" s="104" t="e">
        <v>#VALUE!</v>
      </c>
      <c r="K946" s="104" t="s">
        <v>3754</v>
      </c>
      <c r="L946" s="179">
        <v>0</v>
      </c>
      <c r="M946" s="179">
        <v>0</v>
      </c>
      <c r="N946" s="68">
        <v>0</v>
      </c>
      <c r="O946" s="86">
        <v>0</v>
      </c>
      <c r="P946" s="86">
        <v>0</v>
      </c>
      <c r="Q946" s="86">
        <v>0</v>
      </c>
      <c r="R946" s="86">
        <v>0</v>
      </c>
      <c r="S946" s="86">
        <v>0</v>
      </c>
      <c r="T946" s="86">
        <v>0</v>
      </c>
      <c r="U946" s="86">
        <v>0</v>
      </c>
      <c r="V946" s="86">
        <v>0</v>
      </c>
      <c r="W946" s="86">
        <v>0</v>
      </c>
      <c r="X946" s="86">
        <v>0</v>
      </c>
      <c r="Y946" s="86">
        <v>0</v>
      </c>
      <c r="Z946" s="49">
        <v>0</v>
      </c>
      <c r="AA946" s="7">
        <v>0</v>
      </c>
      <c r="AB946" s="7">
        <v>0</v>
      </c>
      <c r="AC946" s="7">
        <v>0</v>
      </c>
      <c r="AD946" s="7">
        <v>0</v>
      </c>
      <c r="AE946" s="7">
        <v>0</v>
      </c>
      <c r="AF946" s="7">
        <v>0</v>
      </c>
      <c r="AG946" s="7">
        <v>0</v>
      </c>
      <c r="AH946" s="7">
        <v>7.5467316846626609E-2</v>
      </c>
      <c r="AI946" s="89">
        <v>-0.25002500250025717</v>
      </c>
      <c r="AJ946" s="7">
        <v>-0.17455768565363056</v>
      </c>
      <c r="AK946" s="84">
        <v>435</v>
      </c>
      <c r="AL946" s="7">
        <v>-0.17455768565363056</v>
      </c>
      <c r="AM946" s="18">
        <v>435</v>
      </c>
      <c r="AN946" s="18" t="s">
        <v>12734</v>
      </c>
      <c r="AO946" s="49">
        <v>7.7314063767477226</v>
      </c>
      <c r="AP946" s="50">
        <v>-7.9059640624013534</v>
      </c>
      <c r="AQ946" s="109">
        <v>435</v>
      </c>
      <c r="AR946" s="15">
        <v>0</v>
      </c>
      <c r="AS946" s="46">
        <v>-10.548096411672402</v>
      </c>
      <c r="AT946" s="20"/>
      <c r="AU946" s="20">
        <v>0</v>
      </c>
      <c r="AV946" s="46">
        <v>0</v>
      </c>
      <c r="AW946" s="114">
        <v>0</v>
      </c>
      <c r="AX946" s="111">
        <v>837</v>
      </c>
      <c r="AY946" s="71">
        <v>0</v>
      </c>
      <c r="AZ946" s="167">
        <v>0</v>
      </c>
      <c r="BA946" s="167">
        <v>0</v>
      </c>
      <c r="BB946" s="57"/>
    </row>
    <row r="947" spans="1:54">
      <c r="A947" s="48" t="s">
        <v>8299</v>
      </c>
      <c r="B947" s="1" t="s">
        <v>4238</v>
      </c>
      <c r="C947" s="1" t="s">
        <v>5038</v>
      </c>
      <c r="D947" s="122" t="s">
        <v>8300</v>
      </c>
      <c r="E947" s="1" t="s">
        <v>1441</v>
      </c>
      <c r="F947" s="1" t="s">
        <v>6289</v>
      </c>
      <c r="G947" s="1" t="s">
        <v>1367</v>
      </c>
      <c r="H947" s="104">
        <v>11592</v>
      </c>
      <c r="I947" s="104" t="s">
        <v>8301</v>
      </c>
      <c r="J947" s="104" t="e">
        <v>#VALUE!</v>
      </c>
      <c r="K947" s="104" t="s">
        <v>8302</v>
      </c>
      <c r="L947" s="179">
        <v>0</v>
      </c>
      <c r="M947" s="179">
        <v>0</v>
      </c>
      <c r="N947" s="68">
        <v>0</v>
      </c>
      <c r="O947" s="86">
        <v>0</v>
      </c>
      <c r="P947" s="86">
        <v>0</v>
      </c>
      <c r="Q947" s="86">
        <v>0</v>
      </c>
      <c r="R947" s="86">
        <v>0</v>
      </c>
      <c r="S947" s="86">
        <v>0</v>
      </c>
      <c r="T947" s="86">
        <v>0</v>
      </c>
      <c r="U947" s="86">
        <v>0</v>
      </c>
      <c r="V947" s="86">
        <v>0</v>
      </c>
      <c r="W947" s="86">
        <v>0</v>
      </c>
      <c r="X947" s="86">
        <v>0</v>
      </c>
      <c r="Y947" s="86">
        <v>0</v>
      </c>
      <c r="Z947" s="49">
        <v>0</v>
      </c>
      <c r="AA947" s="7">
        <v>0</v>
      </c>
      <c r="AB947" s="7">
        <v>0</v>
      </c>
      <c r="AC947" s="7">
        <v>0</v>
      </c>
      <c r="AD947" s="7">
        <v>0</v>
      </c>
      <c r="AE947" s="7">
        <v>0</v>
      </c>
      <c r="AF947" s="7">
        <v>0</v>
      </c>
      <c r="AG947" s="7">
        <v>0</v>
      </c>
      <c r="AH947" s="7">
        <v>7.5467316846626609E-2</v>
      </c>
      <c r="AI947" s="89">
        <v>-0.25002500250025717</v>
      </c>
      <c r="AJ947" s="7">
        <v>-0.17455768565363056</v>
      </c>
      <c r="AK947" s="84">
        <v>435</v>
      </c>
      <c r="AL947" s="7">
        <v>-0.17455768565363056</v>
      </c>
      <c r="AM947" s="18">
        <v>435</v>
      </c>
      <c r="AN947" s="18" t="s">
        <v>12734</v>
      </c>
      <c r="AO947" s="49">
        <v>7.7314063767477226</v>
      </c>
      <c r="AP947" s="7">
        <v>-7.9059640624013534</v>
      </c>
      <c r="AQ947" s="84">
        <v>435</v>
      </c>
      <c r="AR947" s="15">
        <v>0</v>
      </c>
      <c r="AS947" s="46">
        <v>-10.548096411672402</v>
      </c>
      <c r="AT947" s="20"/>
      <c r="AU947" s="20">
        <v>0</v>
      </c>
      <c r="AV947" s="46">
        <v>0</v>
      </c>
      <c r="AW947" s="114">
        <v>0</v>
      </c>
      <c r="AX947" s="111">
        <v>837</v>
      </c>
      <c r="AY947" s="71">
        <v>0</v>
      </c>
      <c r="AZ947" s="167">
        <v>0</v>
      </c>
      <c r="BA947" s="167">
        <v>0</v>
      </c>
      <c r="BB947" s="57"/>
    </row>
    <row r="948" spans="1:54">
      <c r="A948" s="48" t="s">
        <v>2787</v>
      </c>
      <c r="B948" s="1" t="s">
        <v>5380</v>
      </c>
      <c r="C948" s="1" t="s">
        <v>3944</v>
      </c>
      <c r="D948" s="122" t="s">
        <v>1007</v>
      </c>
      <c r="E948" s="1" t="s">
        <v>1396</v>
      </c>
      <c r="F948" s="1" t="s">
        <v>6289</v>
      </c>
      <c r="G948" s="1" t="s">
        <v>1367</v>
      </c>
      <c r="H948" s="104">
        <v>8600</v>
      </c>
      <c r="I948" s="104" t="s">
        <v>6600</v>
      </c>
      <c r="J948" s="104" t="e">
        <v>#VALUE!</v>
      </c>
      <c r="K948" s="104" t="s">
        <v>3497</v>
      </c>
      <c r="L948" s="179">
        <v>0</v>
      </c>
      <c r="M948" s="179">
        <v>0</v>
      </c>
      <c r="N948" s="68">
        <v>0</v>
      </c>
      <c r="O948" s="86">
        <v>0</v>
      </c>
      <c r="P948" s="86">
        <v>0</v>
      </c>
      <c r="Q948" s="86">
        <v>0</v>
      </c>
      <c r="R948" s="86">
        <v>0</v>
      </c>
      <c r="S948" s="86">
        <v>0</v>
      </c>
      <c r="T948" s="86">
        <v>0</v>
      </c>
      <c r="U948" s="86">
        <v>0</v>
      </c>
      <c r="V948" s="86">
        <v>0</v>
      </c>
      <c r="W948" s="86">
        <v>0</v>
      </c>
      <c r="X948" s="86">
        <v>0</v>
      </c>
      <c r="Y948" s="86">
        <v>0</v>
      </c>
      <c r="Z948" s="49">
        <v>0</v>
      </c>
      <c r="AA948" s="7">
        <v>0</v>
      </c>
      <c r="AB948" s="7">
        <v>0</v>
      </c>
      <c r="AC948" s="7">
        <v>0</v>
      </c>
      <c r="AD948" s="7">
        <v>0</v>
      </c>
      <c r="AE948" s="7">
        <v>0</v>
      </c>
      <c r="AF948" s="7">
        <v>0</v>
      </c>
      <c r="AG948" s="7">
        <v>0</v>
      </c>
      <c r="AH948" s="7">
        <v>7.5467316846626609E-2</v>
      </c>
      <c r="AI948" s="89">
        <v>-0.25002500250025717</v>
      </c>
      <c r="AJ948" s="7">
        <v>-0.17455768565363056</v>
      </c>
      <c r="AK948" s="84">
        <v>435</v>
      </c>
      <c r="AL948" s="7">
        <v>-0.17455768565363056</v>
      </c>
      <c r="AM948" s="18">
        <v>435</v>
      </c>
      <c r="AN948" s="18" t="s">
        <v>12734</v>
      </c>
      <c r="AO948" s="49">
        <v>7.7314063767477226</v>
      </c>
      <c r="AP948" s="7">
        <v>-7.9059640624013534</v>
      </c>
      <c r="AQ948" s="84">
        <v>435</v>
      </c>
      <c r="AR948" s="15">
        <v>0</v>
      </c>
      <c r="AS948" s="46">
        <v>-10.548096411672402</v>
      </c>
      <c r="AT948" s="20"/>
      <c r="AU948" s="20">
        <v>0</v>
      </c>
      <c r="AV948" s="46">
        <v>0</v>
      </c>
      <c r="AW948" s="114">
        <v>0</v>
      </c>
      <c r="AX948" s="111">
        <v>837</v>
      </c>
      <c r="AY948" s="71">
        <v>0</v>
      </c>
      <c r="AZ948" s="167">
        <v>0</v>
      </c>
      <c r="BA948" s="167">
        <v>0</v>
      </c>
      <c r="BB948" s="57"/>
    </row>
    <row r="949" spans="1:54">
      <c r="A949" s="26" t="s">
        <v>9000</v>
      </c>
      <c r="B949" s="1" t="s">
        <v>8066</v>
      </c>
      <c r="C949" s="1" t="s">
        <v>4152</v>
      </c>
      <c r="D949" s="122" t="s">
        <v>8382</v>
      </c>
      <c r="E949" s="1" t="s">
        <v>2665</v>
      </c>
      <c r="F949" s="1" t="s">
        <v>2665</v>
      </c>
      <c r="G949" s="1" t="s">
        <v>1367</v>
      </c>
      <c r="H949" s="1">
        <v>14371</v>
      </c>
      <c r="I949" s="1" t="s">
        <v>8956</v>
      </c>
      <c r="J949" s="1" t="e">
        <v>#VALUE!</v>
      </c>
      <c r="K949" s="1" t="s">
        <v>9001</v>
      </c>
      <c r="L949" s="176">
        <v>0</v>
      </c>
      <c r="M949" s="176">
        <v>0</v>
      </c>
      <c r="N949" s="68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85">
        <v>0</v>
      </c>
      <c r="V949" s="85">
        <v>0</v>
      </c>
      <c r="W949" s="85">
        <v>0</v>
      </c>
      <c r="X949" s="85">
        <v>0</v>
      </c>
      <c r="Y949" s="85">
        <v>0</v>
      </c>
      <c r="Z949" s="87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7.5467316846626609E-2</v>
      </c>
      <c r="AI949" s="88">
        <v>-0.25002500250025717</v>
      </c>
      <c r="AJ949" s="5">
        <v>-0.17455768565363056</v>
      </c>
      <c r="AK949" s="68">
        <v>435</v>
      </c>
      <c r="AL949" s="5">
        <v>-0.17455768565363056</v>
      </c>
      <c r="AM949" s="17">
        <v>435</v>
      </c>
      <c r="AN949" s="17" t="s">
        <v>12734</v>
      </c>
      <c r="AO949" s="49">
        <v>7.7314063767477226</v>
      </c>
      <c r="AP949" s="7">
        <v>-7.9059640624013534</v>
      </c>
      <c r="AQ949" s="84">
        <v>435</v>
      </c>
      <c r="AR949" s="14">
        <v>0</v>
      </c>
      <c r="AS949" s="42">
        <v>-10.548096411672402</v>
      </c>
      <c r="AT949" s="19"/>
      <c r="AU949" s="19">
        <v>0</v>
      </c>
      <c r="AV949" s="42">
        <v>0</v>
      </c>
      <c r="AW949" s="114">
        <v>0</v>
      </c>
      <c r="AX949" s="172">
        <v>837</v>
      </c>
      <c r="AY949" s="114">
        <v>0</v>
      </c>
      <c r="AZ949" s="165">
        <v>0</v>
      </c>
      <c r="BA949" s="165">
        <v>0</v>
      </c>
      <c r="BB949" s="54"/>
    </row>
    <row r="950" spans="1:54">
      <c r="A950" s="48" t="s">
        <v>1605</v>
      </c>
      <c r="B950" s="33" t="s">
        <v>5210</v>
      </c>
      <c r="C950" s="33" t="s">
        <v>4432</v>
      </c>
      <c r="D950" s="122" t="s">
        <v>1224</v>
      </c>
      <c r="E950" s="33" t="s">
        <v>1441</v>
      </c>
      <c r="F950" s="1" t="s">
        <v>6289</v>
      </c>
      <c r="G950" s="1" t="s">
        <v>1367</v>
      </c>
      <c r="H950" s="48">
        <v>3164</v>
      </c>
      <c r="I950" s="48" t="s">
        <v>7254</v>
      </c>
      <c r="J950" s="48" t="e">
        <v>#VALUE!</v>
      </c>
      <c r="K950" s="48" t="s">
        <v>3079</v>
      </c>
      <c r="L950" s="181">
        <v>0</v>
      </c>
      <c r="M950" s="181">
        <v>0</v>
      </c>
      <c r="N950" s="68">
        <v>0</v>
      </c>
      <c r="O950" s="86">
        <v>0</v>
      </c>
      <c r="P950" s="86">
        <v>0</v>
      </c>
      <c r="Q950" s="102">
        <v>0</v>
      </c>
      <c r="R950" s="102">
        <v>0</v>
      </c>
      <c r="S950" s="102">
        <v>0</v>
      </c>
      <c r="T950" s="102">
        <v>0</v>
      </c>
      <c r="U950" s="102">
        <v>0</v>
      </c>
      <c r="V950" s="102">
        <v>0</v>
      </c>
      <c r="W950" s="102">
        <v>0</v>
      </c>
      <c r="X950" s="102">
        <v>0</v>
      </c>
      <c r="Y950" s="102">
        <v>0</v>
      </c>
      <c r="Z950" s="69">
        <v>0</v>
      </c>
      <c r="AA950" s="29">
        <v>0</v>
      </c>
      <c r="AB950" s="29">
        <v>0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29">
        <v>7.5467316846626609E-2</v>
      </c>
      <c r="AI950" s="103">
        <v>-0.25002500250025717</v>
      </c>
      <c r="AJ950" s="29">
        <v>-0.17455768565363056</v>
      </c>
      <c r="AK950" s="101">
        <v>435</v>
      </c>
      <c r="AL950" s="29">
        <v>-0.17455768565363056</v>
      </c>
      <c r="AM950" s="30">
        <v>435</v>
      </c>
      <c r="AN950" s="30" t="s">
        <v>12734</v>
      </c>
      <c r="AO950" s="69">
        <v>7.7314063767477226</v>
      </c>
      <c r="AP950" s="90">
        <v>-7.9059640624013534</v>
      </c>
      <c r="AQ950" s="108">
        <v>435</v>
      </c>
      <c r="AR950" s="29">
        <v>0</v>
      </c>
      <c r="AS950" s="47">
        <v>-10.548096411672402</v>
      </c>
      <c r="AT950" s="29"/>
      <c r="AU950" s="29">
        <v>0</v>
      </c>
      <c r="AV950" s="47">
        <v>0</v>
      </c>
      <c r="AW950" s="114">
        <v>0</v>
      </c>
      <c r="AX950" s="111">
        <v>837</v>
      </c>
      <c r="AY950" s="71">
        <v>0</v>
      </c>
      <c r="AZ950" s="167">
        <v>0</v>
      </c>
      <c r="BA950" s="167">
        <v>0</v>
      </c>
      <c r="BB950" s="29"/>
    </row>
    <row r="951" spans="1:54">
      <c r="A951" s="26" t="s">
        <v>1461</v>
      </c>
      <c r="B951" s="33" t="s">
        <v>5156</v>
      </c>
      <c r="C951" s="33" t="s">
        <v>4620</v>
      </c>
      <c r="D951" s="122" t="s">
        <v>875</v>
      </c>
      <c r="E951" s="33" t="s">
        <v>2665</v>
      </c>
      <c r="F951" s="1" t="s">
        <v>2665</v>
      </c>
      <c r="G951" s="1" t="s">
        <v>1367</v>
      </c>
      <c r="H951" s="1">
        <v>338</v>
      </c>
      <c r="I951" s="1" t="s">
        <v>7183</v>
      </c>
      <c r="J951" s="1" t="e">
        <v>#VALUE!</v>
      </c>
      <c r="K951" s="1" t="s">
        <v>2954</v>
      </c>
      <c r="L951" s="176">
        <v>0</v>
      </c>
      <c r="M951" s="176">
        <v>0</v>
      </c>
      <c r="N951" s="68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85">
        <v>0</v>
      </c>
      <c r="V951" s="85">
        <v>0</v>
      </c>
      <c r="W951" s="85">
        <v>0</v>
      </c>
      <c r="X951" s="85">
        <v>0</v>
      </c>
      <c r="Y951" s="85">
        <v>0</v>
      </c>
      <c r="Z951" s="87">
        <v>0</v>
      </c>
      <c r="AA951" s="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5">
        <v>7.5467316846626609E-2</v>
      </c>
      <c r="AI951" s="88">
        <v>-0.25002500250025717</v>
      </c>
      <c r="AJ951" s="34">
        <v>-0.17455768565363056</v>
      </c>
      <c r="AK951" s="106">
        <v>435</v>
      </c>
      <c r="AL951" s="34">
        <v>-0.17455768565363056</v>
      </c>
      <c r="AM951" s="35">
        <v>435</v>
      </c>
      <c r="AN951" s="35" t="s">
        <v>12734</v>
      </c>
      <c r="AO951" s="70">
        <v>7.7314063767477226</v>
      </c>
      <c r="AP951" s="36">
        <v>-7.9059640624013534</v>
      </c>
      <c r="AQ951" s="107">
        <v>435</v>
      </c>
      <c r="AR951" s="34">
        <v>0</v>
      </c>
      <c r="AS951" s="44">
        <v>-10.548096411672402</v>
      </c>
      <c r="AT951" s="34"/>
      <c r="AU951" s="34">
        <v>0</v>
      </c>
      <c r="AV951" s="44">
        <v>0</v>
      </c>
      <c r="AW951" s="114">
        <v>0</v>
      </c>
      <c r="AX951" s="172">
        <v>837</v>
      </c>
      <c r="AY951" s="114">
        <v>0</v>
      </c>
      <c r="AZ951" s="165">
        <v>0</v>
      </c>
      <c r="BA951" s="165">
        <v>0</v>
      </c>
      <c r="BB951" s="54"/>
    </row>
    <row r="952" spans="1:54">
      <c r="A952" s="135" t="s">
        <v>1655</v>
      </c>
      <c r="B952" s="33" t="s">
        <v>5225</v>
      </c>
      <c r="C952" s="33" t="s">
        <v>5226</v>
      </c>
      <c r="D952" s="122" t="s">
        <v>830</v>
      </c>
      <c r="E952" s="33" t="s">
        <v>1431</v>
      </c>
      <c r="F952" s="115" t="s">
        <v>3643</v>
      </c>
      <c r="G952" s="1" t="s">
        <v>1367</v>
      </c>
      <c r="H952" s="135">
        <v>5985</v>
      </c>
      <c r="I952" s="135" t="s">
        <v>6533</v>
      </c>
      <c r="J952" s="135" t="e">
        <v>#VALUE!</v>
      </c>
      <c r="K952" s="135" t="s">
        <v>3126</v>
      </c>
      <c r="L952" s="180">
        <v>0</v>
      </c>
      <c r="M952" s="180">
        <v>0</v>
      </c>
      <c r="N952" s="116">
        <v>0</v>
      </c>
      <c r="O952" s="144">
        <v>0</v>
      </c>
      <c r="P952" s="144">
        <v>0</v>
      </c>
      <c r="Q952" s="144">
        <v>0</v>
      </c>
      <c r="R952" s="144">
        <v>0</v>
      </c>
      <c r="S952" s="144">
        <v>0</v>
      </c>
      <c r="T952" s="144">
        <v>0</v>
      </c>
      <c r="U952" s="144">
        <v>0</v>
      </c>
      <c r="V952" s="144">
        <v>0</v>
      </c>
      <c r="W952" s="144">
        <v>0</v>
      </c>
      <c r="X952" s="144">
        <v>0</v>
      </c>
      <c r="Y952" s="144">
        <v>0</v>
      </c>
      <c r="Z952" s="143">
        <v>0</v>
      </c>
      <c r="AA952" s="140">
        <v>0</v>
      </c>
      <c r="AB952" s="140">
        <v>0</v>
      </c>
      <c r="AC952" s="140">
        <v>0</v>
      </c>
      <c r="AD952" s="140">
        <v>0</v>
      </c>
      <c r="AE952" s="140">
        <v>0</v>
      </c>
      <c r="AF952" s="140">
        <v>0</v>
      </c>
      <c r="AG952" s="140">
        <v>0</v>
      </c>
      <c r="AH952" s="140">
        <v>7.5467316846626609E-2</v>
      </c>
      <c r="AI952" s="145">
        <v>-0.25002500250025717</v>
      </c>
      <c r="AJ952" s="140">
        <v>-0.17455768565363056</v>
      </c>
      <c r="AK952" s="139">
        <v>435</v>
      </c>
      <c r="AL952" s="140">
        <v>-0.17455768565363056</v>
      </c>
      <c r="AM952" s="142">
        <v>435</v>
      </c>
      <c r="AN952" s="142" t="s">
        <v>12734</v>
      </c>
      <c r="AO952" s="70">
        <v>7.7314063767477226</v>
      </c>
      <c r="AP952" s="148">
        <v>-7.9059640624013534</v>
      </c>
      <c r="AQ952" s="160">
        <v>435</v>
      </c>
      <c r="AR952" s="140">
        <v>0</v>
      </c>
      <c r="AS952" s="146">
        <v>-10.548096411672402</v>
      </c>
      <c r="AT952" s="140"/>
      <c r="AU952" s="140">
        <v>0</v>
      </c>
      <c r="AV952" s="146">
        <v>0</v>
      </c>
      <c r="AW952" s="121">
        <v>0</v>
      </c>
      <c r="AX952" s="160">
        <v>837</v>
      </c>
      <c r="AY952" s="148">
        <v>0</v>
      </c>
      <c r="AZ952" s="168">
        <v>0</v>
      </c>
      <c r="BA952" s="168">
        <v>0</v>
      </c>
      <c r="BB952" s="140"/>
    </row>
    <row r="953" spans="1:54">
      <c r="A953" s="203" t="s">
        <v>11768</v>
      </c>
      <c r="B953" s="1" t="s">
        <v>5227</v>
      </c>
      <c r="C953" s="1" t="s">
        <v>11769</v>
      </c>
      <c r="D953" s="122" t="s">
        <v>10429</v>
      </c>
      <c r="E953" s="1" t="s">
        <v>1385</v>
      </c>
      <c r="F953" s="1" t="s">
        <v>6289</v>
      </c>
      <c r="G953" s="1" t="s">
        <v>1367</v>
      </c>
      <c r="H953" s="226">
        <v>18403</v>
      </c>
      <c r="I953" s="226" t="s">
        <v>11770</v>
      </c>
      <c r="J953" s="228" t="e">
        <v>#VALUE!</v>
      </c>
      <c r="K953" s="228" t="s">
        <v>11342</v>
      </c>
      <c r="L953" s="181">
        <v>0</v>
      </c>
      <c r="M953" s="181">
        <v>0</v>
      </c>
      <c r="N953" s="230">
        <v>0</v>
      </c>
      <c r="O953" s="102">
        <v>0</v>
      </c>
      <c r="P953" s="102">
        <v>0</v>
      </c>
      <c r="Q953" s="257">
        <v>0</v>
      </c>
      <c r="R953" s="102">
        <v>0</v>
      </c>
      <c r="S953" s="102">
        <v>0</v>
      </c>
      <c r="T953" s="257">
        <v>0</v>
      </c>
      <c r="U953" s="257">
        <v>0</v>
      </c>
      <c r="V953" s="257">
        <v>0</v>
      </c>
      <c r="W953" s="257">
        <v>0</v>
      </c>
      <c r="X953" s="257">
        <v>0</v>
      </c>
      <c r="Y953" s="257">
        <v>0</v>
      </c>
      <c r="Z953" s="244">
        <v>0</v>
      </c>
      <c r="AA953" s="246">
        <v>0</v>
      </c>
      <c r="AB953" s="246">
        <v>0</v>
      </c>
      <c r="AC953" s="234">
        <v>0</v>
      </c>
      <c r="AD953" s="246">
        <v>0</v>
      </c>
      <c r="AE953" s="234">
        <v>0</v>
      </c>
      <c r="AF953" s="234">
        <v>0</v>
      </c>
      <c r="AG953" s="246">
        <v>0</v>
      </c>
      <c r="AH953" s="246">
        <v>7.5467316846626609E-2</v>
      </c>
      <c r="AI953" s="252">
        <v>-0.25002500250025717</v>
      </c>
      <c r="AJ953" s="258">
        <v>-0.17455768565363056</v>
      </c>
      <c r="AK953" s="238">
        <v>435</v>
      </c>
      <c r="AL953" s="239">
        <v>-0.17455768565363056</v>
      </c>
      <c r="AM953" s="272">
        <v>435</v>
      </c>
      <c r="AN953" s="242" t="s">
        <v>12734</v>
      </c>
      <c r="AO953" s="244">
        <v>7.7314063767477226</v>
      </c>
      <c r="AP953" s="246">
        <v>-7.9059640624013534</v>
      </c>
      <c r="AQ953" s="248">
        <v>435</v>
      </c>
      <c r="AR953" s="246">
        <v>0</v>
      </c>
      <c r="AS953" s="259">
        <v>-10.548096411672402</v>
      </c>
      <c r="AT953" s="246"/>
      <c r="AU953" s="246">
        <v>0</v>
      </c>
      <c r="AV953" s="250">
        <v>0</v>
      </c>
      <c r="AW953" s="289">
        <v>0</v>
      </c>
      <c r="AX953" s="108">
        <v>837</v>
      </c>
      <c r="AY953" s="235">
        <v>0</v>
      </c>
      <c r="AZ953" s="295">
        <v>0</v>
      </c>
      <c r="BA953" s="295">
        <v>0</v>
      </c>
      <c r="BB953" s="246"/>
    </row>
    <row r="954" spans="1:54">
      <c r="A954" s="48" t="s">
        <v>1704</v>
      </c>
      <c r="B954" s="33" t="s">
        <v>5247</v>
      </c>
      <c r="C954" s="33" t="s">
        <v>5248</v>
      </c>
      <c r="D954" s="122" t="s">
        <v>908</v>
      </c>
      <c r="E954" s="33" t="s">
        <v>1435</v>
      </c>
      <c r="F954" s="1" t="s">
        <v>3643</v>
      </c>
      <c r="G954" s="1" t="s">
        <v>1367</v>
      </c>
      <c r="H954" s="104">
        <v>2412</v>
      </c>
      <c r="I954" s="104" t="s">
        <v>7924</v>
      </c>
      <c r="J954" s="104" t="e">
        <v>#VALUE!</v>
      </c>
      <c r="K954" s="104" t="s">
        <v>5867</v>
      </c>
      <c r="L954" s="179">
        <v>0</v>
      </c>
      <c r="M954" s="179">
        <v>0</v>
      </c>
      <c r="N954" s="68">
        <v>0</v>
      </c>
      <c r="O954" s="86">
        <v>0</v>
      </c>
      <c r="P954" s="86">
        <v>0</v>
      </c>
      <c r="Q954" s="86">
        <v>0</v>
      </c>
      <c r="R954" s="86">
        <v>0</v>
      </c>
      <c r="S954" s="86">
        <v>0</v>
      </c>
      <c r="T954" s="86">
        <v>0</v>
      </c>
      <c r="U954" s="86">
        <v>0</v>
      </c>
      <c r="V954" s="86">
        <v>0</v>
      </c>
      <c r="W954" s="86">
        <v>0</v>
      </c>
      <c r="X954" s="86">
        <v>0</v>
      </c>
      <c r="Y954" s="86">
        <v>0</v>
      </c>
      <c r="Z954" s="49">
        <v>0</v>
      </c>
      <c r="AA954" s="7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7">
        <v>7.5467316846626609E-2</v>
      </c>
      <c r="AI954" s="89">
        <v>-0.25002500250025717</v>
      </c>
      <c r="AJ954" s="36">
        <v>-0.17455768565363056</v>
      </c>
      <c r="AK954" s="107">
        <v>435</v>
      </c>
      <c r="AL954" s="36">
        <v>-0.17455768565363056</v>
      </c>
      <c r="AM954" s="37">
        <v>435</v>
      </c>
      <c r="AN954" s="37" t="s">
        <v>12734</v>
      </c>
      <c r="AO954" s="70">
        <v>7.7314063767477226</v>
      </c>
      <c r="AP954" s="36">
        <v>-7.9059640624013534</v>
      </c>
      <c r="AQ954" s="107">
        <v>435</v>
      </c>
      <c r="AR954" s="36">
        <v>0</v>
      </c>
      <c r="AS954" s="45">
        <v>-10.548096411672402</v>
      </c>
      <c r="AT954" s="36"/>
      <c r="AU954" s="36">
        <v>0</v>
      </c>
      <c r="AV954" s="45">
        <v>0</v>
      </c>
      <c r="AW954" s="114">
        <v>0</v>
      </c>
      <c r="AX954" s="111">
        <v>837</v>
      </c>
      <c r="AY954" s="71">
        <v>0</v>
      </c>
      <c r="AZ954" s="167">
        <v>0</v>
      </c>
      <c r="BA954" s="167">
        <v>0</v>
      </c>
      <c r="BB954" s="57"/>
    </row>
    <row r="955" spans="1:54">
      <c r="A955" s="48" t="s">
        <v>1879</v>
      </c>
      <c r="B955" s="1" t="s">
        <v>5311</v>
      </c>
      <c r="C955" s="1" t="s">
        <v>4003</v>
      </c>
      <c r="D955" s="122" t="s">
        <v>697</v>
      </c>
      <c r="E955" s="1" t="s">
        <v>2665</v>
      </c>
      <c r="F955" s="1" t="s">
        <v>2665</v>
      </c>
      <c r="G955" s="1" t="s">
        <v>1367</v>
      </c>
      <c r="H955" s="104">
        <v>9037</v>
      </c>
      <c r="I955" s="104" t="s">
        <v>7710</v>
      </c>
      <c r="J955" s="104" t="e">
        <v>#VALUE!</v>
      </c>
      <c r="K955" s="104" t="s">
        <v>3328</v>
      </c>
      <c r="L955" s="179">
        <v>0</v>
      </c>
      <c r="M955" s="179">
        <v>0</v>
      </c>
      <c r="N955" s="68">
        <v>0</v>
      </c>
      <c r="O955" s="86">
        <v>0</v>
      </c>
      <c r="P955" s="86">
        <v>0</v>
      </c>
      <c r="Q955" s="86">
        <v>0</v>
      </c>
      <c r="R955" s="86">
        <v>0</v>
      </c>
      <c r="S955" s="86">
        <v>0</v>
      </c>
      <c r="T955" s="86">
        <v>0</v>
      </c>
      <c r="U955" s="86">
        <v>0</v>
      </c>
      <c r="V955" s="86">
        <v>0</v>
      </c>
      <c r="W955" s="86">
        <v>0</v>
      </c>
      <c r="X955" s="86">
        <v>0</v>
      </c>
      <c r="Y955" s="86">
        <v>0</v>
      </c>
      <c r="Z955" s="49">
        <v>0</v>
      </c>
      <c r="AA955" s="7">
        <v>0</v>
      </c>
      <c r="AB955" s="7">
        <v>0</v>
      </c>
      <c r="AC955" s="7">
        <v>0</v>
      </c>
      <c r="AD955" s="7">
        <v>0</v>
      </c>
      <c r="AE955" s="7">
        <v>0</v>
      </c>
      <c r="AF955" s="7">
        <v>0</v>
      </c>
      <c r="AG955" s="7">
        <v>0</v>
      </c>
      <c r="AH955" s="7">
        <v>7.5467316846626609E-2</v>
      </c>
      <c r="AI955" s="89">
        <v>-0.25002500250025717</v>
      </c>
      <c r="AJ955" s="7">
        <v>-0.17455768565363056</v>
      </c>
      <c r="AK955" s="84">
        <v>435</v>
      </c>
      <c r="AL955" s="7">
        <v>-0.17455768565363056</v>
      </c>
      <c r="AM955" s="131">
        <v>435</v>
      </c>
      <c r="AN955" s="18" t="s">
        <v>12734</v>
      </c>
      <c r="AO955" s="49">
        <v>7.7314063767477226</v>
      </c>
      <c r="AP955" s="7">
        <v>-7.9059640624013534</v>
      </c>
      <c r="AQ955" s="84">
        <v>435</v>
      </c>
      <c r="AR955" s="132">
        <v>0</v>
      </c>
      <c r="AS955" s="46">
        <v>-10.548096411672402</v>
      </c>
      <c r="AT955" s="20"/>
      <c r="AU955" s="20">
        <v>0</v>
      </c>
      <c r="AV955" s="46">
        <v>0</v>
      </c>
      <c r="AW955" s="114">
        <v>0</v>
      </c>
      <c r="AX955" s="111">
        <v>837</v>
      </c>
      <c r="AY955" s="71">
        <v>0</v>
      </c>
      <c r="AZ955" s="167">
        <v>0</v>
      </c>
      <c r="BA955" s="167">
        <v>0</v>
      </c>
      <c r="BB955" s="57"/>
    </row>
    <row r="956" spans="1:54">
      <c r="A956" s="48" t="s">
        <v>1721</v>
      </c>
      <c r="B956" s="33" t="s">
        <v>5101</v>
      </c>
      <c r="C956" s="33" t="s">
        <v>5102</v>
      </c>
      <c r="D956" s="122" t="s">
        <v>1194</v>
      </c>
      <c r="E956" s="33" t="s">
        <v>2665</v>
      </c>
      <c r="F956" s="1" t="s">
        <v>2665</v>
      </c>
      <c r="G956" s="1" t="s">
        <v>1367</v>
      </c>
      <c r="H956" s="104">
        <v>18</v>
      </c>
      <c r="I956" s="104" t="s">
        <v>7403</v>
      </c>
      <c r="J956" s="104" t="e">
        <v>#VALUE!</v>
      </c>
      <c r="K956" s="104" t="s">
        <v>3179</v>
      </c>
      <c r="L956" s="179">
        <v>0</v>
      </c>
      <c r="M956" s="179">
        <v>0</v>
      </c>
      <c r="N956" s="68">
        <v>0</v>
      </c>
      <c r="O956" s="86">
        <v>0</v>
      </c>
      <c r="P956" s="86">
        <v>0</v>
      </c>
      <c r="Q956" s="86">
        <v>0</v>
      </c>
      <c r="R956" s="86">
        <v>0</v>
      </c>
      <c r="S956" s="86">
        <v>0</v>
      </c>
      <c r="T956" s="86">
        <v>0</v>
      </c>
      <c r="U956" s="86">
        <v>0</v>
      </c>
      <c r="V956" s="86">
        <v>0</v>
      </c>
      <c r="W956" s="86">
        <v>0</v>
      </c>
      <c r="X956" s="86">
        <v>0</v>
      </c>
      <c r="Y956" s="86">
        <v>0</v>
      </c>
      <c r="Z956" s="49">
        <v>0</v>
      </c>
      <c r="AA956" s="7">
        <v>0</v>
      </c>
      <c r="AB956" s="7">
        <v>0</v>
      </c>
      <c r="AC956" s="7">
        <v>0</v>
      </c>
      <c r="AD956" s="7">
        <v>0</v>
      </c>
      <c r="AE956" s="7">
        <v>0</v>
      </c>
      <c r="AF956" s="7">
        <v>0</v>
      </c>
      <c r="AG956" s="7">
        <v>0</v>
      </c>
      <c r="AH956" s="7">
        <v>7.5467316846626609E-2</v>
      </c>
      <c r="AI956" s="89">
        <v>-0.25002500250025717</v>
      </c>
      <c r="AJ956" s="7">
        <v>-0.17455768565363056</v>
      </c>
      <c r="AK956" s="84">
        <v>435</v>
      </c>
      <c r="AL956" s="7">
        <v>-0.17455768565363056</v>
      </c>
      <c r="AM956" s="131">
        <v>435</v>
      </c>
      <c r="AN956" s="18" t="s">
        <v>12734</v>
      </c>
      <c r="AO956" s="49">
        <v>7.7314063767477226</v>
      </c>
      <c r="AP956" s="7">
        <v>-7.9059640624013534</v>
      </c>
      <c r="AQ956" s="84">
        <v>435</v>
      </c>
      <c r="AR956" s="132">
        <v>0</v>
      </c>
      <c r="AS956" s="46">
        <v>-10.548096411672402</v>
      </c>
      <c r="AT956" s="20"/>
      <c r="AU956" s="20">
        <v>0</v>
      </c>
      <c r="AV956" s="46">
        <v>0</v>
      </c>
      <c r="AW956" s="114">
        <v>0</v>
      </c>
      <c r="AX956" s="111">
        <v>837</v>
      </c>
      <c r="AY956" s="71">
        <v>0</v>
      </c>
      <c r="AZ956" s="167">
        <v>0</v>
      </c>
      <c r="BA956" s="167">
        <v>0</v>
      </c>
      <c r="BB956" s="57"/>
    </row>
    <row r="957" spans="1:54">
      <c r="A957" s="48" t="s">
        <v>1752</v>
      </c>
      <c r="B957" s="33" t="s">
        <v>5264</v>
      </c>
      <c r="C957" s="33" t="s">
        <v>3937</v>
      </c>
      <c r="D957" s="122" t="s">
        <v>983</v>
      </c>
      <c r="E957" s="33" t="s">
        <v>1393</v>
      </c>
      <c r="F957" s="104" t="s">
        <v>6289</v>
      </c>
      <c r="G957" s="1" t="s">
        <v>1367</v>
      </c>
      <c r="H957" s="48">
        <v>7942</v>
      </c>
      <c r="I957" s="48" t="s">
        <v>6557</v>
      </c>
      <c r="J957" s="48" t="e">
        <v>#VALUE!</v>
      </c>
      <c r="K957" s="48" t="s">
        <v>3210</v>
      </c>
      <c r="L957" s="181">
        <v>0</v>
      </c>
      <c r="M957" s="181">
        <v>0</v>
      </c>
      <c r="N957" s="84">
        <v>0</v>
      </c>
      <c r="O957" s="86">
        <v>0</v>
      </c>
      <c r="P957" s="86">
        <v>0</v>
      </c>
      <c r="Q957" s="102">
        <v>0</v>
      </c>
      <c r="R957" s="102">
        <v>0</v>
      </c>
      <c r="S957" s="102">
        <v>0</v>
      </c>
      <c r="T957" s="102">
        <v>0</v>
      </c>
      <c r="U957" s="102">
        <v>0</v>
      </c>
      <c r="V957" s="102">
        <v>0</v>
      </c>
      <c r="W957" s="102">
        <v>0</v>
      </c>
      <c r="X957" s="102">
        <v>0</v>
      </c>
      <c r="Y957" s="102">
        <v>0</v>
      </c>
      <c r="Z957" s="6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7.5467316846626609E-2</v>
      </c>
      <c r="AI957" s="103">
        <v>-0.25002500250025717</v>
      </c>
      <c r="AJ957" s="29">
        <v>-0.17455768565363056</v>
      </c>
      <c r="AK957" s="101">
        <v>435</v>
      </c>
      <c r="AL957" s="29">
        <v>-0.17455768565363056</v>
      </c>
      <c r="AM957" s="153">
        <v>435</v>
      </c>
      <c r="AN957" s="30" t="s">
        <v>12734</v>
      </c>
      <c r="AO957" s="69">
        <v>7.7314063767477226</v>
      </c>
      <c r="AP957" s="29">
        <v>-7.9059640624013534</v>
      </c>
      <c r="AQ957" s="101">
        <v>435</v>
      </c>
      <c r="AR957" s="69">
        <v>0</v>
      </c>
      <c r="AS957" s="47">
        <v>-10.548096411672402</v>
      </c>
      <c r="AT957" s="29"/>
      <c r="AU957" s="29">
        <v>0</v>
      </c>
      <c r="AV957" s="47">
        <v>0</v>
      </c>
      <c r="AW957" s="36">
        <v>0</v>
      </c>
      <c r="AX957" s="107">
        <v>837</v>
      </c>
      <c r="AY957" s="36">
        <v>0</v>
      </c>
      <c r="AZ957" s="169">
        <v>0</v>
      </c>
      <c r="BA957" s="169">
        <v>0</v>
      </c>
      <c r="BB957" s="29"/>
    </row>
    <row r="958" spans="1:54">
      <c r="A958" s="61" t="s">
        <v>1753</v>
      </c>
      <c r="B958" s="33" t="s">
        <v>5265</v>
      </c>
      <c r="C958" s="33" t="s">
        <v>4687</v>
      </c>
      <c r="D958" s="122" t="s">
        <v>752</v>
      </c>
      <c r="E958" s="33" t="s">
        <v>2665</v>
      </c>
      <c r="F958" s="104" t="s">
        <v>2665</v>
      </c>
      <c r="G958" s="1" t="s">
        <v>1367</v>
      </c>
      <c r="H958" s="104">
        <v>5178</v>
      </c>
      <c r="I958" s="104" t="s">
        <v>7217</v>
      </c>
      <c r="J958" s="104" t="e">
        <v>#VALUE!</v>
      </c>
      <c r="K958" s="104" t="s">
        <v>3211</v>
      </c>
      <c r="L958" s="179">
        <v>0</v>
      </c>
      <c r="M958" s="179">
        <v>0</v>
      </c>
      <c r="N958" s="84">
        <v>0</v>
      </c>
      <c r="O958" s="86">
        <v>0</v>
      </c>
      <c r="P958" s="86">
        <v>0</v>
      </c>
      <c r="Q958" s="82">
        <v>0</v>
      </c>
      <c r="R958" s="82">
        <v>0</v>
      </c>
      <c r="S958" s="82">
        <v>0</v>
      </c>
      <c r="T958" s="82">
        <v>0</v>
      </c>
      <c r="U958" s="82">
        <v>0</v>
      </c>
      <c r="V958" s="82">
        <v>0</v>
      </c>
      <c r="W958" s="82">
        <v>0</v>
      </c>
      <c r="X958" s="82">
        <v>0</v>
      </c>
      <c r="Y958" s="82">
        <v>0</v>
      </c>
      <c r="Z958" s="56">
        <v>0</v>
      </c>
      <c r="AA958" s="57">
        <v>0</v>
      </c>
      <c r="AB958" s="57">
        <v>0</v>
      </c>
      <c r="AC958" s="57">
        <v>0</v>
      </c>
      <c r="AD958" s="57">
        <v>0</v>
      </c>
      <c r="AE958" s="57">
        <v>0</v>
      </c>
      <c r="AF958" s="57">
        <v>0</v>
      </c>
      <c r="AG958" s="57">
        <v>0</v>
      </c>
      <c r="AH958" s="57">
        <v>7.5467316846626609E-2</v>
      </c>
      <c r="AI958" s="83">
        <v>-0.25002500250025717</v>
      </c>
      <c r="AJ958" s="57">
        <v>-0.17455768565363056</v>
      </c>
      <c r="AK958" s="81">
        <v>435</v>
      </c>
      <c r="AL958" s="57">
        <v>-0.17455768565363056</v>
      </c>
      <c r="AM958" s="152">
        <v>435</v>
      </c>
      <c r="AN958" s="62" t="s">
        <v>12734</v>
      </c>
      <c r="AO958" s="56">
        <v>7.7314063767477226</v>
      </c>
      <c r="AP958" s="57">
        <v>-7.9059640624013534</v>
      </c>
      <c r="AQ958" s="81">
        <v>435</v>
      </c>
      <c r="AR958" s="56">
        <v>0</v>
      </c>
      <c r="AS958" s="63">
        <v>-10.548096411672402</v>
      </c>
      <c r="AT958" s="57"/>
      <c r="AU958" s="57">
        <v>0</v>
      </c>
      <c r="AV958" s="63">
        <v>0</v>
      </c>
      <c r="AW958" s="36">
        <v>0</v>
      </c>
      <c r="AX958" s="107">
        <v>837</v>
      </c>
      <c r="AY958" s="36">
        <v>0</v>
      </c>
      <c r="AZ958" s="169">
        <v>0</v>
      </c>
      <c r="BA958" s="169">
        <v>0</v>
      </c>
      <c r="BB958" s="57"/>
    </row>
    <row r="959" spans="1:54">
      <c r="A959" s="48" t="s">
        <v>10331</v>
      </c>
      <c r="B959" s="1" t="s">
        <v>10332</v>
      </c>
      <c r="C959" s="1" t="s">
        <v>4213</v>
      </c>
      <c r="D959" s="122" t="s">
        <v>10173</v>
      </c>
      <c r="E959" s="1" t="s">
        <v>1490</v>
      </c>
      <c r="F959" s="104" t="s">
        <v>3643</v>
      </c>
      <c r="G959" s="1" t="s">
        <v>1367</v>
      </c>
      <c r="H959" s="104">
        <v>17002</v>
      </c>
      <c r="I959" s="104" t="s">
        <v>10200</v>
      </c>
      <c r="J959" s="104" t="e">
        <v>#VALUE!</v>
      </c>
      <c r="K959" s="104" t="s">
        <v>10333</v>
      </c>
      <c r="L959" s="179">
        <v>0</v>
      </c>
      <c r="M959" s="179">
        <v>0</v>
      </c>
      <c r="N959" s="84">
        <v>0</v>
      </c>
      <c r="O959" s="86">
        <v>0</v>
      </c>
      <c r="P959" s="86">
        <v>0</v>
      </c>
      <c r="Q959" s="86">
        <v>0</v>
      </c>
      <c r="R959" s="86">
        <v>0</v>
      </c>
      <c r="S959" s="86">
        <v>0</v>
      </c>
      <c r="T959" s="86">
        <v>0</v>
      </c>
      <c r="U959" s="86">
        <v>0</v>
      </c>
      <c r="V959" s="86">
        <v>0</v>
      </c>
      <c r="W959" s="86">
        <v>0</v>
      </c>
      <c r="X959" s="86">
        <v>0</v>
      </c>
      <c r="Y959" s="86">
        <v>0</v>
      </c>
      <c r="Z959" s="49">
        <v>0</v>
      </c>
      <c r="AA959" s="7">
        <v>0</v>
      </c>
      <c r="AB959" s="7">
        <v>0</v>
      </c>
      <c r="AC959" s="7">
        <v>0</v>
      </c>
      <c r="AD959" s="7">
        <v>0</v>
      </c>
      <c r="AE959" s="7">
        <v>0</v>
      </c>
      <c r="AF959" s="7">
        <v>0</v>
      </c>
      <c r="AG959" s="7">
        <v>0</v>
      </c>
      <c r="AH959" s="7">
        <v>7.5467316846626609E-2</v>
      </c>
      <c r="AI959" s="89">
        <v>-0.25002500250025717</v>
      </c>
      <c r="AJ959" s="7">
        <v>-0.17455768565363056</v>
      </c>
      <c r="AK959" s="84">
        <v>435</v>
      </c>
      <c r="AL959" s="7">
        <v>-0.17455768565363056</v>
      </c>
      <c r="AM959" s="131">
        <v>435</v>
      </c>
      <c r="AN959" s="18" t="s">
        <v>12734</v>
      </c>
      <c r="AO959" s="49">
        <v>7.7314063767477226</v>
      </c>
      <c r="AP959" s="7">
        <v>-7.9059640624013534</v>
      </c>
      <c r="AQ959" s="84">
        <v>435</v>
      </c>
      <c r="AR959" s="132">
        <v>0</v>
      </c>
      <c r="AS959" s="46">
        <v>-10.548096411672402</v>
      </c>
      <c r="AT959" s="20"/>
      <c r="AU959" s="20">
        <v>0</v>
      </c>
      <c r="AV959" s="46">
        <v>0</v>
      </c>
      <c r="AW959" s="36">
        <v>0</v>
      </c>
      <c r="AX959" s="107">
        <v>837</v>
      </c>
      <c r="AY959" s="36">
        <v>0</v>
      </c>
      <c r="AZ959" s="169">
        <v>0</v>
      </c>
      <c r="BA959" s="169">
        <v>0</v>
      </c>
      <c r="BB959" s="57"/>
    </row>
    <row r="960" spans="1:54">
      <c r="A960" s="48" t="s">
        <v>7784</v>
      </c>
      <c r="B960" s="33" t="s">
        <v>7786</v>
      </c>
      <c r="C960" s="33" t="s">
        <v>4358</v>
      </c>
      <c r="D960" s="122" t="s">
        <v>7785</v>
      </c>
      <c r="E960" s="33" t="s">
        <v>2665</v>
      </c>
      <c r="F960" s="104" t="s">
        <v>2665</v>
      </c>
      <c r="G960" s="1" t="s">
        <v>1367</v>
      </c>
      <c r="H960" s="104">
        <v>13119</v>
      </c>
      <c r="I960" s="104" t="s">
        <v>7787</v>
      </c>
      <c r="J960" s="104" t="e">
        <v>#VALUE!</v>
      </c>
      <c r="K960" s="104" t="s">
        <v>7788</v>
      </c>
      <c r="L960" s="179">
        <v>0</v>
      </c>
      <c r="M960" s="179">
        <v>0</v>
      </c>
      <c r="N960" s="84">
        <v>0</v>
      </c>
      <c r="O960" s="86">
        <v>0</v>
      </c>
      <c r="P960" s="86">
        <v>0</v>
      </c>
      <c r="Q960" s="86">
        <v>0</v>
      </c>
      <c r="R960" s="86">
        <v>0</v>
      </c>
      <c r="S960" s="86">
        <v>0</v>
      </c>
      <c r="T960" s="86">
        <v>0</v>
      </c>
      <c r="U960" s="86">
        <v>0</v>
      </c>
      <c r="V960" s="86">
        <v>0</v>
      </c>
      <c r="W960" s="86">
        <v>0</v>
      </c>
      <c r="X960" s="86">
        <v>0</v>
      </c>
      <c r="Y960" s="86">
        <v>0</v>
      </c>
      <c r="Z960" s="49">
        <v>0</v>
      </c>
      <c r="AA960" s="7">
        <v>0</v>
      </c>
      <c r="AB960" s="7">
        <v>0</v>
      </c>
      <c r="AC960" s="7">
        <v>0</v>
      </c>
      <c r="AD960" s="7">
        <v>0</v>
      </c>
      <c r="AE960" s="7">
        <v>0</v>
      </c>
      <c r="AF960" s="7">
        <v>0</v>
      </c>
      <c r="AG960" s="7">
        <v>0</v>
      </c>
      <c r="AH960" s="7">
        <v>7.5467316846626609E-2</v>
      </c>
      <c r="AI960" s="89">
        <v>-0.25002500250025717</v>
      </c>
      <c r="AJ960" s="7">
        <v>-0.17455768565363056</v>
      </c>
      <c r="AK960" s="84">
        <v>435</v>
      </c>
      <c r="AL960" s="7">
        <v>-0.17455768565363056</v>
      </c>
      <c r="AM960" s="131">
        <v>435</v>
      </c>
      <c r="AN960" s="18" t="s">
        <v>12734</v>
      </c>
      <c r="AO960" s="49">
        <v>7.7314063767477226</v>
      </c>
      <c r="AP960" s="7">
        <v>-7.9059640624013534</v>
      </c>
      <c r="AQ960" s="84">
        <v>435</v>
      </c>
      <c r="AR960" s="132">
        <v>0</v>
      </c>
      <c r="AS960" s="46">
        <v>-10.548096411672402</v>
      </c>
      <c r="AT960" s="20"/>
      <c r="AU960" s="20">
        <v>0</v>
      </c>
      <c r="AV960" s="46">
        <v>0</v>
      </c>
      <c r="AW960" s="36">
        <v>0</v>
      </c>
      <c r="AX960" s="107">
        <v>837</v>
      </c>
      <c r="AY960" s="36">
        <v>0</v>
      </c>
      <c r="AZ960" s="169">
        <v>0</v>
      </c>
      <c r="BA960" s="169">
        <v>0</v>
      </c>
      <c r="BB960" s="57"/>
    </row>
    <row r="961" spans="1:54">
      <c r="A961" s="61" t="s">
        <v>2191</v>
      </c>
      <c r="B961" s="33" t="s">
        <v>4861</v>
      </c>
      <c r="C961" s="33" t="s">
        <v>4842</v>
      </c>
      <c r="D961" s="122" t="s">
        <v>1168</v>
      </c>
      <c r="E961" s="33" t="s">
        <v>2665</v>
      </c>
      <c r="F961" s="104" t="s">
        <v>2665</v>
      </c>
      <c r="G961" s="1" t="s">
        <v>1367</v>
      </c>
      <c r="H961" s="104">
        <v>3777</v>
      </c>
      <c r="I961" s="104" t="s">
        <v>6975</v>
      </c>
      <c r="J961" s="104" t="e">
        <v>#VALUE!</v>
      </c>
      <c r="K961" s="104" t="s">
        <v>3597</v>
      </c>
      <c r="L961" s="179">
        <v>0</v>
      </c>
      <c r="M961" s="179">
        <v>0</v>
      </c>
      <c r="N961" s="84">
        <v>0</v>
      </c>
      <c r="O961" s="86">
        <v>0</v>
      </c>
      <c r="P961" s="86">
        <v>0</v>
      </c>
      <c r="Q961" s="86">
        <v>0</v>
      </c>
      <c r="R961" s="86">
        <v>0</v>
      </c>
      <c r="S961" s="86">
        <v>0</v>
      </c>
      <c r="T961" s="86">
        <v>0</v>
      </c>
      <c r="U961" s="86">
        <v>0</v>
      </c>
      <c r="V961" s="86">
        <v>0</v>
      </c>
      <c r="W961" s="86">
        <v>0</v>
      </c>
      <c r="X961" s="86">
        <v>0</v>
      </c>
      <c r="Y961" s="86">
        <v>0</v>
      </c>
      <c r="Z961" s="49">
        <v>0</v>
      </c>
      <c r="AA961" s="7">
        <v>0</v>
      </c>
      <c r="AB961" s="57">
        <v>0</v>
      </c>
      <c r="AC961" s="57">
        <v>0</v>
      </c>
      <c r="AD961" s="57">
        <v>0</v>
      </c>
      <c r="AE961" s="57">
        <v>0</v>
      </c>
      <c r="AF961" s="57">
        <v>0</v>
      </c>
      <c r="AG961" s="57">
        <v>0</v>
      </c>
      <c r="AH961" s="7">
        <v>7.5467316846626609E-2</v>
      </c>
      <c r="AI961" s="89">
        <v>-0.25002500250025717</v>
      </c>
      <c r="AJ961" s="57">
        <v>-0.17455768565363056</v>
      </c>
      <c r="AK961" s="81">
        <v>435</v>
      </c>
      <c r="AL961" s="57">
        <v>-0.17455768565363056</v>
      </c>
      <c r="AM961" s="152">
        <v>435</v>
      </c>
      <c r="AN961" s="62" t="s">
        <v>12734</v>
      </c>
      <c r="AO961" s="56">
        <v>7.7314063767477226</v>
      </c>
      <c r="AP961" s="57">
        <v>-7.9059640624013534</v>
      </c>
      <c r="AQ961" s="81">
        <v>435</v>
      </c>
      <c r="AR961" s="56">
        <v>0</v>
      </c>
      <c r="AS961" s="63">
        <v>-10.548096411672402</v>
      </c>
      <c r="AT961" s="57"/>
      <c r="AU961" s="57">
        <v>0</v>
      </c>
      <c r="AV961" s="63">
        <v>0</v>
      </c>
      <c r="AW961" s="36">
        <v>0</v>
      </c>
      <c r="AX961" s="107">
        <v>837</v>
      </c>
      <c r="AY961" s="36">
        <v>0</v>
      </c>
      <c r="AZ961" s="169">
        <v>0</v>
      </c>
      <c r="BA961" s="169">
        <v>0</v>
      </c>
      <c r="BB961" s="57"/>
    </row>
    <row r="962" spans="1:54">
      <c r="A962" s="26" t="s">
        <v>9490</v>
      </c>
      <c r="B962" s="33" t="s">
        <v>3996</v>
      </c>
      <c r="C962" s="33" t="s">
        <v>4595</v>
      </c>
      <c r="D962" s="122" t="s">
        <v>9491</v>
      </c>
      <c r="E962" s="33" t="s">
        <v>1435</v>
      </c>
      <c r="F962" s="104" t="s">
        <v>3643</v>
      </c>
      <c r="G962" s="1" t="s">
        <v>1367</v>
      </c>
      <c r="H962" s="1">
        <v>8302</v>
      </c>
      <c r="I962" s="104" t="s">
        <v>8537</v>
      </c>
      <c r="J962" s="104" t="e">
        <v>#VALUE!</v>
      </c>
      <c r="K962" s="104" t="s">
        <v>10365</v>
      </c>
      <c r="L962" s="179">
        <v>0</v>
      </c>
      <c r="M962" s="179">
        <v>0</v>
      </c>
      <c r="N962" s="68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85">
        <v>0</v>
      </c>
      <c r="V962" s="85">
        <v>0</v>
      </c>
      <c r="W962" s="85">
        <v>0</v>
      </c>
      <c r="X962" s="85">
        <v>0</v>
      </c>
      <c r="Y962" s="85">
        <v>0</v>
      </c>
      <c r="Z962" s="87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7.5467316846626609E-2</v>
      </c>
      <c r="AI962" s="88">
        <v>-0.25002500250025717</v>
      </c>
      <c r="AJ962" s="5">
        <v>-0.17455768565363056</v>
      </c>
      <c r="AK962" s="84">
        <v>435</v>
      </c>
      <c r="AL962" s="7">
        <v>-0.17455768565363056</v>
      </c>
      <c r="AM962" s="131">
        <v>435</v>
      </c>
      <c r="AN962" s="18" t="s">
        <v>12734</v>
      </c>
      <c r="AO962" s="49">
        <v>7.7314063767477226</v>
      </c>
      <c r="AP962" s="7">
        <v>-7.9059640624013534</v>
      </c>
      <c r="AQ962" s="84">
        <v>435</v>
      </c>
      <c r="AR962" s="159">
        <v>0</v>
      </c>
      <c r="AS962" s="42">
        <v>-10.548096411672402</v>
      </c>
      <c r="AT962" s="19"/>
      <c r="AU962" s="19">
        <v>0</v>
      </c>
      <c r="AV962" s="42">
        <v>0</v>
      </c>
      <c r="AW962" s="36">
        <v>0</v>
      </c>
      <c r="AX962" s="107">
        <v>837</v>
      </c>
      <c r="AY962" s="36">
        <v>0</v>
      </c>
      <c r="AZ962" s="169">
        <v>0</v>
      </c>
      <c r="BA962" s="169">
        <v>0</v>
      </c>
      <c r="BB962" s="54"/>
    </row>
    <row r="963" spans="1:54">
      <c r="A963" s="48" t="s">
        <v>1530</v>
      </c>
      <c r="B963" s="26" t="s">
        <v>4902</v>
      </c>
      <c r="C963" s="26" t="s">
        <v>4465</v>
      </c>
      <c r="D963" s="122" t="s">
        <v>1251</v>
      </c>
      <c r="E963" s="26" t="s">
        <v>2665</v>
      </c>
      <c r="F963" s="150" t="s">
        <v>2665</v>
      </c>
      <c r="G963" s="1" t="s">
        <v>1367</v>
      </c>
      <c r="H963" s="104">
        <v>1886</v>
      </c>
      <c r="I963" s="150" t="s">
        <v>7610</v>
      </c>
      <c r="J963" s="150" t="e">
        <v>#VALUE!</v>
      </c>
      <c r="K963" s="150" t="s">
        <v>3007</v>
      </c>
      <c r="L963" s="183">
        <v>0</v>
      </c>
      <c r="M963" s="183">
        <v>0</v>
      </c>
      <c r="N963" s="84">
        <v>0</v>
      </c>
      <c r="O963" s="86">
        <v>0</v>
      </c>
      <c r="P963" s="86">
        <v>0</v>
      </c>
      <c r="Q963" s="86">
        <v>0</v>
      </c>
      <c r="R963" s="86">
        <v>0</v>
      </c>
      <c r="S963" s="86">
        <v>0</v>
      </c>
      <c r="T963" s="86">
        <v>0</v>
      </c>
      <c r="U963" s="86">
        <v>0</v>
      </c>
      <c r="V963" s="86">
        <v>0</v>
      </c>
      <c r="W963" s="86">
        <v>0</v>
      </c>
      <c r="X963" s="86">
        <v>0</v>
      </c>
      <c r="Y963" s="86">
        <v>0</v>
      </c>
      <c r="Z963" s="49">
        <v>0</v>
      </c>
      <c r="AA963" s="7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7">
        <v>7.5467316846626609E-2</v>
      </c>
      <c r="AI963" s="89">
        <v>-0.25002500250025717</v>
      </c>
      <c r="AJ963" s="29">
        <v>-0.17455768565363056</v>
      </c>
      <c r="AK963" s="101">
        <v>435</v>
      </c>
      <c r="AL963" s="90">
        <v>-0.17455768565363056</v>
      </c>
      <c r="AM963" s="276">
        <v>435</v>
      </c>
      <c r="AN963" s="154" t="s">
        <v>12734</v>
      </c>
      <c r="AO963" s="69">
        <v>7.7314063767477226</v>
      </c>
      <c r="AP963" s="90">
        <v>-7.9059640624013534</v>
      </c>
      <c r="AQ963" s="101">
        <v>435</v>
      </c>
      <c r="AR963" s="69">
        <v>0</v>
      </c>
      <c r="AS963" s="47">
        <v>-10.548096411672402</v>
      </c>
      <c r="AT963" s="29"/>
      <c r="AU963" s="29">
        <v>0</v>
      </c>
      <c r="AV963" s="47">
        <v>0</v>
      </c>
      <c r="AW963" s="71">
        <v>0</v>
      </c>
      <c r="AX963" s="111">
        <v>837</v>
      </c>
      <c r="AY963" s="71">
        <v>0</v>
      </c>
      <c r="AZ963" s="167">
        <v>0</v>
      </c>
      <c r="BA963" s="167">
        <v>0</v>
      </c>
      <c r="BB963" s="57"/>
    </row>
    <row r="964" spans="1:54">
      <c r="A964" s="26" t="s">
        <v>1550</v>
      </c>
      <c r="B964" s="33" t="s">
        <v>5021</v>
      </c>
      <c r="C964" s="33" t="s">
        <v>4043</v>
      </c>
      <c r="D964" s="122" t="s">
        <v>827</v>
      </c>
      <c r="E964" s="33" t="s">
        <v>2665</v>
      </c>
      <c r="F964" s="104" t="s">
        <v>2665</v>
      </c>
      <c r="G964" s="1" t="s">
        <v>1367</v>
      </c>
      <c r="H964" s="1">
        <v>1701</v>
      </c>
      <c r="I964" s="104" t="s">
        <v>7985</v>
      </c>
      <c r="J964" s="104" t="e">
        <v>#VALUE!</v>
      </c>
      <c r="K964" s="104" t="s">
        <v>3030</v>
      </c>
      <c r="L964" s="179">
        <v>0</v>
      </c>
      <c r="M964" s="179">
        <v>0</v>
      </c>
      <c r="N964" s="68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85">
        <v>0</v>
      </c>
      <c r="V964" s="85">
        <v>0</v>
      </c>
      <c r="W964" s="85">
        <v>0</v>
      </c>
      <c r="X964" s="85">
        <v>0</v>
      </c>
      <c r="Y964" s="85">
        <v>0</v>
      </c>
      <c r="Z964" s="87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7.5467316846626609E-2</v>
      </c>
      <c r="AI964" s="88">
        <v>-0.25002500250025717</v>
      </c>
      <c r="AJ964" s="5">
        <v>-0.17455768565363056</v>
      </c>
      <c r="AK964" s="84">
        <v>435</v>
      </c>
      <c r="AL964" s="7">
        <v>-0.17455768565363056</v>
      </c>
      <c r="AM964" s="131">
        <v>435</v>
      </c>
      <c r="AN964" s="18" t="s">
        <v>12734</v>
      </c>
      <c r="AO964" s="49">
        <v>7.7314063767477226</v>
      </c>
      <c r="AP964" s="7">
        <v>-7.9059640624013534</v>
      </c>
      <c r="AQ964" s="84">
        <v>435</v>
      </c>
      <c r="AR964" s="159">
        <v>0</v>
      </c>
      <c r="AS964" s="42">
        <v>-10.548096411672402</v>
      </c>
      <c r="AT964" s="19"/>
      <c r="AU964" s="19">
        <v>0</v>
      </c>
      <c r="AV964" s="42">
        <v>0</v>
      </c>
      <c r="AW964" s="36">
        <v>0</v>
      </c>
      <c r="AX964" s="107">
        <v>837</v>
      </c>
      <c r="AY964" s="36">
        <v>0</v>
      </c>
      <c r="AZ964" s="169">
        <v>0</v>
      </c>
      <c r="BA964" s="169">
        <v>0</v>
      </c>
      <c r="BB964" s="54"/>
    </row>
    <row r="965" spans="1:54">
      <c r="A965" s="203" t="s">
        <v>2115</v>
      </c>
      <c r="B965" s="1" t="s">
        <v>4175</v>
      </c>
      <c r="C965" s="1" t="s">
        <v>4201</v>
      </c>
      <c r="D965" s="122" t="s">
        <v>1073</v>
      </c>
      <c r="E965" s="1" t="s">
        <v>1404</v>
      </c>
      <c r="F965" s="150" t="s">
        <v>3643</v>
      </c>
      <c r="G965" s="1" t="s">
        <v>1367</v>
      </c>
      <c r="H965" s="226">
        <v>5088</v>
      </c>
      <c r="I965" s="227" t="s">
        <v>6844</v>
      </c>
      <c r="J965" s="229" t="e">
        <v>#VALUE!</v>
      </c>
      <c r="K965" s="229" t="s">
        <v>3529</v>
      </c>
      <c r="L965" s="182">
        <v>0</v>
      </c>
      <c r="M965" s="182">
        <v>0</v>
      </c>
      <c r="N965" s="248">
        <v>0</v>
      </c>
      <c r="O965" s="102">
        <v>0</v>
      </c>
      <c r="P965" s="102">
        <v>0</v>
      </c>
      <c r="Q965" s="257">
        <v>0</v>
      </c>
      <c r="R965" s="102">
        <v>0</v>
      </c>
      <c r="S965" s="102">
        <v>0</v>
      </c>
      <c r="T965" s="257">
        <v>0</v>
      </c>
      <c r="U965" s="257">
        <v>0</v>
      </c>
      <c r="V965" s="257">
        <v>0</v>
      </c>
      <c r="W965" s="257">
        <v>0</v>
      </c>
      <c r="X965" s="257">
        <v>0</v>
      </c>
      <c r="Y965" s="257">
        <v>0</v>
      </c>
      <c r="Z965" s="244">
        <v>0</v>
      </c>
      <c r="AA965" s="246">
        <v>0</v>
      </c>
      <c r="AB965" s="246">
        <v>0</v>
      </c>
      <c r="AC965" s="234">
        <v>0</v>
      </c>
      <c r="AD965" s="246">
        <v>0</v>
      </c>
      <c r="AE965" s="234">
        <v>0</v>
      </c>
      <c r="AF965" s="234">
        <v>0</v>
      </c>
      <c r="AG965" s="246">
        <v>0</v>
      </c>
      <c r="AH965" s="246">
        <v>7.5467316846626609E-2</v>
      </c>
      <c r="AI965" s="252">
        <v>-0.25002500250025717</v>
      </c>
      <c r="AJ965" s="258">
        <v>-0.17455768565363056</v>
      </c>
      <c r="AK965" s="238">
        <v>435</v>
      </c>
      <c r="AL965" s="240">
        <v>-0.17455768565363056</v>
      </c>
      <c r="AM965" s="214">
        <v>435</v>
      </c>
      <c r="AN965" s="243" t="s">
        <v>12734</v>
      </c>
      <c r="AO965" s="244">
        <v>7.7314063767477226</v>
      </c>
      <c r="AP965" s="247">
        <v>-7.9059640624013534</v>
      </c>
      <c r="AQ965" s="248">
        <v>435</v>
      </c>
      <c r="AR965" s="244">
        <v>0</v>
      </c>
      <c r="AS965" s="259">
        <v>-10.548096411672402</v>
      </c>
      <c r="AT965" s="246"/>
      <c r="AU965" s="246">
        <v>0</v>
      </c>
      <c r="AV965" s="250">
        <v>0</v>
      </c>
      <c r="AW965" s="247">
        <v>0</v>
      </c>
      <c r="AX965" s="108">
        <v>837</v>
      </c>
      <c r="AY965" s="235">
        <v>0</v>
      </c>
      <c r="AZ965" s="295">
        <v>0</v>
      </c>
      <c r="BA965" s="295">
        <v>0</v>
      </c>
      <c r="BB965" s="246"/>
    </row>
    <row r="966" spans="1:54">
      <c r="A966" s="61" t="s">
        <v>10362</v>
      </c>
      <c r="B966" s="33" t="s">
        <v>10363</v>
      </c>
      <c r="C966" s="33" t="s">
        <v>4069</v>
      </c>
      <c r="D966" s="122" t="s">
        <v>8368</v>
      </c>
      <c r="E966" s="33" t="s">
        <v>1467</v>
      </c>
      <c r="F966" s="104" t="s">
        <v>6289</v>
      </c>
      <c r="G966" s="1" t="s">
        <v>1367</v>
      </c>
      <c r="H966" s="104">
        <v>13323</v>
      </c>
      <c r="I966" s="104" t="s">
        <v>8369</v>
      </c>
      <c r="J966" s="104" t="e">
        <v>#VALUE!</v>
      </c>
      <c r="K966" s="104" t="s">
        <v>10364</v>
      </c>
      <c r="L966" s="179">
        <v>0</v>
      </c>
      <c r="M966" s="179">
        <v>0</v>
      </c>
      <c r="N966" s="84">
        <v>0</v>
      </c>
      <c r="O966" s="86">
        <v>0</v>
      </c>
      <c r="P966" s="86">
        <v>0</v>
      </c>
      <c r="Q966" s="82">
        <v>0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0</v>
      </c>
      <c r="X966" s="82">
        <v>0</v>
      </c>
      <c r="Y966" s="82">
        <v>0</v>
      </c>
      <c r="Z966" s="56">
        <v>0</v>
      </c>
      <c r="AA966" s="57">
        <v>0</v>
      </c>
      <c r="AB966" s="57">
        <v>0</v>
      </c>
      <c r="AC966" s="57">
        <v>0</v>
      </c>
      <c r="AD966" s="57">
        <v>0</v>
      </c>
      <c r="AE966" s="57">
        <v>0</v>
      </c>
      <c r="AF966" s="57">
        <v>0</v>
      </c>
      <c r="AG966" s="57">
        <v>0</v>
      </c>
      <c r="AH966" s="57">
        <v>7.5467316846626609E-2</v>
      </c>
      <c r="AI966" s="83">
        <v>-0.25002500250025717</v>
      </c>
      <c r="AJ966" s="57">
        <v>-0.17455768565363056</v>
      </c>
      <c r="AK966" s="81">
        <v>435</v>
      </c>
      <c r="AL966" s="57">
        <v>-0.17455768565363056</v>
      </c>
      <c r="AM966" s="152">
        <v>435</v>
      </c>
      <c r="AN966" s="62" t="s">
        <v>12734</v>
      </c>
      <c r="AO966" s="56">
        <v>7.7314063767477226</v>
      </c>
      <c r="AP966" s="57">
        <v>-7.9059640624013534</v>
      </c>
      <c r="AQ966" s="81">
        <v>435</v>
      </c>
      <c r="AR966" s="56">
        <v>0</v>
      </c>
      <c r="AS966" s="63">
        <v>-10.548096411672402</v>
      </c>
      <c r="AT966" s="57"/>
      <c r="AU966" s="57">
        <v>0</v>
      </c>
      <c r="AV966" s="63">
        <v>0</v>
      </c>
      <c r="AW966" s="36">
        <v>0</v>
      </c>
      <c r="AX966" s="107">
        <v>837</v>
      </c>
      <c r="AY966" s="36">
        <v>0</v>
      </c>
      <c r="AZ966" s="169">
        <v>0</v>
      </c>
      <c r="BA966" s="169">
        <v>0</v>
      </c>
      <c r="BB966" s="57"/>
    </row>
    <row r="967" spans="1:54">
      <c r="A967" s="186" t="s">
        <v>2130</v>
      </c>
      <c r="B967" s="1" t="s">
        <v>5399</v>
      </c>
      <c r="C967" s="1" t="s">
        <v>5400</v>
      </c>
      <c r="D967" s="122" t="s">
        <v>1246</v>
      </c>
      <c r="E967" s="1" t="s">
        <v>2665</v>
      </c>
      <c r="F967" s="104" t="s">
        <v>2665</v>
      </c>
      <c r="G967" s="1" t="s">
        <v>1367</v>
      </c>
      <c r="H967" s="225">
        <v>3970</v>
      </c>
      <c r="I967" s="226" t="s">
        <v>6302</v>
      </c>
      <c r="J967" s="228" t="e">
        <v>#VALUE!</v>
      </c>
      <c r="K967" s="228" t="s">
        <v>3543</v>
      </c>
      <c r="L967" s="181">
        <v>0</v>
      </c>
      <c r="M967" s="181">
        <v>0</v>
      </c>
      <c r="N967" s="230">
        <v>0</v>
      </c>
      <c r="O967" s="95">
        <v>0</v>
      </c>
      <c r="P967" s="95">
        <v>0</v>
      </c>
      <c r="Q967" s="231">
        <v>0</v>
      </c>
      <c r="R967" s="95">
        <v>0</v>
      </c>
      <c r="S967" s="95">
        <v>0</v>
      </c>
      <c r="T967" s="231">
        <v>0</v>
      </c>
      <c r="U967" s="231">
        <v>0</v>
      </c>
      <c r="V967" s="231">
        <v>0</v>
      </c>
      <c r="W967" s="231">
        <v>0</v>
      </c>
      <c r="X967" s="231">
        <v>0</v>
      </c>
      <c r="Y967" s="231">
        <v>0</v>
      </c>
      <c r="Z967" s="232">
        <v>0</v>
      </c>
      <c r="AA967" s="233">
        <v>0</v>
      </c>
      <c r="AB967" s="233">
        <v>0</v>
      </c>
      <c r="AC967" s="267">
        <v>0</v>
      </c>
      <c r="AD967" s="233">
        <v>0</v>
      </c>
      <c r="AE967" s="267">
        <v>0</v>
      </c>
      <c r="AF967" s="267">
        <v>0</v>
      </c>
      <c r="AG967" s="233">
        <v>0</v>
      </c>
      <c r="AH967" s="233">
        <v>7.5467316846626609E-2</v>
      </c>
      <c r="AI967" s="236">
        <v>-0.25002500250025717</v>
      </c>
      <c r="AJ967" s="237">
        <v>-0.17455768565363056</v>
      </c>
      <c r="AK967" s="238">
        <v>435</v>
      </c>
      <c r="AL967" s="239">
        <v>-0.17455768565363056</v>
      </c>
      <c r="AM967" s="241">
        <v>435</v>
      </c>
      <c r="AN967" s="242" t="s">
        <v>12734</v>
      </c>
      <c r="AO967" s="244">
        <v>7.7314063767477226</v>
      </c>
      <c r="AP967" s="246">
        <v>-7.9059640624013534</v>
      </c>
      <c r="AQ967" s="248">
        <v>435</v>
      </c>
      <c r="AR967" s="232">
        <v>0</v>
      </c>
      <c r="AS967" s="249">
        <v>-10.548096411672402</v>
      </c>
      <c r="AT967" s="233"/>
      <c r="AU967" s="233">
        <v>0</v>
      </c>
      <c r="AV967" s="283">
        <v>0</v>
      </c>
      <c r="AW967" s="246">
        <v>0</v>
      </c>
      <c r="AX967" s="101">
        <v>837</v>
      </c>
      <c r="AY967" s="234">
        <v>0</v>
      </c>
      <c r="AZ967" s="296">
        <v>0</v>
      </c>
      <c r="BA967" s="296">
        <v>0</v>
      </c>
      <c r="BB967" s="233"/>
    </row>
    <row r="968" spans="1:54">
      <c r="A968" s="48" t="s">
        <v>1883</v>
      </c>
      <c r="B968" s="33" t="s">
        <v>5313</v>
      </c>
      <c r="C968" s="33" t="s">
        <v>4574</v>
      </c>
      <c r="D968" s="122" t="s">
        <v>1112</v>
      </c>
      <c r="E968" s="33" t="s">
        <v>2665</v>
      </c>
      <c r="F968" s="150" t="s">
        <v>2665</v>
      </c>
      <c r="G968" s="1" t="s">
        <v>1367</v>
      </c>
      <c r="H968" s="104">
        <v>8245</v>
      </c>
      <c r="I968" s="150" t="s">
        <v>6965</v>
      </c>
      <c r="J968" s="150" t="e">
        <v>#VALUE!</v>
      </c>
      <c r="K968" s="150" t="s">
        <v>3331</v>
      </c>
      <c r="L968" s="183">
        <v>0</v>
      </c>
      <c r="M968" s="183">
        <v>0</v>
      </c>
      <c r="N968" s="84">
        <v>0</v>
      </c>
      <c r="O968" s="86">
        <v>0</v>
      </c>
      <c r="P968" s="86">
        <v>0</v>
      </c>
      <c r="Q968" s="86">
        <v>0</v>
      </c>
      <c r="R968" s="86">
        <v>0</v>
      </c>
      <c r="S968" s="86">
        <v>0</v>
      </c>
      <c r="T968" s="86">
        <v>0</v>
      </c>
      <c r="U968" s="86">
        <v>0</v>
      </c>
      <c r="V968" s="86">
        <v>0</v>
      </c>
      <c r="W968" s="86">
        <v>0</v>
      </c>
      <c r="X968" s="86">
        <v>0</v>
      </c>
      <c r="Y968" s="86">
        <v>0</v>
      </c>
      <c r="Z968" s="49">
        <v>0</v>
      </c>
      <c r="AA968" s="7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7">
        <v>7.5467316846626609E-2</v>
      </c>
      <c r="AI968" s="89">
        <v>-0.25002500250025717</v>
      </c>
      <c r="AJ968" s="29">
        <v>-0.17455768565363056</v>
      </c>
      <c r="AK968" s="101">
        <v>435</v>
      </c>
      <c r="AL968" s="90">
        <v>-0.17455768565363056</v>
      </c>
      <c r="AM968" s="276">
        <v>435</v>
      </c>
      <c r="AN968" s="154" t="s">
        <v>12734</v>
      </c>
      <c r="AO968" s="69">
        <v>7.7314063767477226</v>
      </c>
      <c r="AP968" s="90">
        <v>-7.9059640624013534</v>
      </c>
      <c r="AQ968" s="101">
        <v>435</v>
      </c>
      <c r="AR968" s="69">
        <v>0</v>
      </c>
      <c r="AS968" s="47">
        <v>-10.548096411672402</v>
      </c>
      <c r="AT968" s="29"/>
      <c r="AU968" s="29">
        <v>0</v>
      </c>
      <c r="AV968" s="47">
        <v>0</v>
      </c>
      <c r="AW968" s="71">
        <v>0</v>
      </c>
      <c r="AX968" s="111">
        <v>837</v>
      </c>
      <c r="AY968" s="71">
        <v>0</v>
      </c>
      <c r="AZ968" s="167">
        <v>0</v>
      </c>
      <c r="BA968" s="167">
        <v>0</v>
      </c>
      <c r="BB968" s="57"/>
    </row>
    <row r="969" spans="1:54">
      <c r="A969" s="48" t="s">
        <v>9937</v>
      </c>
      <c r="B969" s="33" t="s">
        <v>4483</v>
      </c>
      <c r="C969" s="33" t="s">
        <v>4247</v>
      </c>
      <c r="D969" s="122" t="s">
        <v>8901</v>
      </c>
      <c r="E969" s="33" t="s">
        <v>1404</v>
      </c>
      <c r="F969" s="104" t="s">
        <v>3643</v>
      </c>
      <c r="G969" s="1" t="s">
        <v>1367</v>
      </c>
      <c r="H969" s="104">
        <v>11388</v>
      </c>
      <c r="I969" s="104" t="s">
        <v>8902</v>
      </c>
      <c r="J969" s="104" t="e">
        <v>#VALUE!</v>
      </c>
      <c r="K969" s="104" t="s">
        <v>9938</v>
      </c>
      <c r="L969" s="179">
        <v>0</v>
      </c>
      <c r="M969" s="179">
        <v>0</v>
      </c>
      <c r="N969" s="84">
        <v>0</v>
      </c>
      <c r="O969" s="86">
        <v>0</v>
      </c>
      <c r="P969" s="86">
        <v>0</v>
      </c>
      <c r="Q969" s="86">
        <v>0</v>
      </c>
      <c r="R969" s="86">
        <v>0</v>
      </c>
      <c r="S969" s="86">
        <v>0</v>
      </c>
      <c r="T969" s="86">
        <v>0</v>
      </c>
      <c r="U969" s="86">
        <v>0</v>
      </c>
      <c r="V969" s="86">
        <v>0</v>
      </c>
      <c r="W969" s="86">
        <v>0</v>
      </c>
      <c r="X969" s="86">
        <v>0</v>
      </c>
      <c r="Y969" s="86">
        <v>0</v>
      </c>
      <c r="Z969" s="49">
        <v>0</v>
      </c>
      <c r="AA969" s="7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7">
        <v>7.5467316846626609E-2</v>
      </c>
      <c r="AI969" s="89">
        <v>-0.25002500250025717</v>
      </c>
      <c r="AJ969" s="36">
        <v>-0.17455768565363056</v>
      </c>
      <c r="AK969" s="107">
        <v>435</v>
      </c>
      <c r="AL969" s="36">
        <v>-0.17455768565363056</v>
      </c>
      <c r="AM969" s="130">
        <v>435</v>
      </c>
      <c r="AN969" s="37" t="s">
        <v>12734</v>
      </c>
      <c r="AO969" s="70">
        <v>7.7314063767477226</v>
      </c>
      <c r="AP969" s="36">
        <v>-7.9059640624013534</v>
      </c>
      <c r="AQ969" s="107">
        <v>435</v>
      </c>
      <c r="AR969" s="70">
        <v>0</v>
      </c>
      <c r="AS969" s="45">
        <v>-10.548096411672402</v>
      </c>
      <c r="AT969" s="36"/>
      <c r="AU969" s="36">
        <v>0</v>
      </c>
      <c r="AV969" s="45">
        <v>0</v>
      </c>
      <c r="AW969" s="36">
        <v>0</v>
      </c>
      <c r="AX969" s="107">
        <v>837</v>
      </c>
      <c r="AY969" s="36">
        <v>0</v>
      </c>
      <c r="AZ969" s="169">
        <v>0</v>
      </c>
      <c r="BA969" s="169">
        <v>0</v>
      </c>
      <c r="BB969" s="57"/>
    </row>
    <row r="970" spans="1:54">
      <c r="A970" s="186" t="s">
        <v>1854</v>
      </c>
      <c r="B970" s="1" t="s">
        <v>4911</v>
      </c>
      <c r="C970" s="1" t="s">
        <v>4801</v>
      </c>
      <c r="D970" s="122" t="s">
        <v>1012</v>
      </c>
      <c r="E970" s="1" t="s">
        <v>2665</v>
      </c>
      <c r="F970" s="104" t="s">
        <v>2665</v>
      </c>
      <c r="G970" s="1" t="s">
        <v>1367</v>
      </c>
      <c r="H970" s="225">
        <v>6653</v>
      </c>
      <c r="I970" s="226" t="s">
        <v>7723</v>
      </c>
      <c r="J970" s="228" t="e">
        <v>#VALUE!</v>
      </c>
      <c r="K970" s="228" t="s">
        <v>3308</v>
      </c>
      <c r="L970" s="181">
        <v>0</v>
      </c>
      <c r="M970" s="181">
        <v>0</v>
      </c>
      <c r="N970" s="230">
        <v>0</v>
      </c>
      <c r="O970" s="95">
        <v>0</v>
      </c>
      <c r="P970" s="95">
        <v>0</v>
      </c>
      <c r="Q970" s="231">
        <v>0</v>
      </c>
      <c r="R970" s="95">
        <v>0</v>
      </c>
      <c r="S970" s="95">
        <v>0</v>
      </c>
      <c r="T970" s="231">
        <v>0</v>
      </c>
      <c r="U970" s="231">
        <v>0</v>
      </c>
      <c r="V970" s="231">
        <v>0</v>
      </c>
      <c r="W970" s="231">
        <v>0</v>
      </c>
      <c r="X970" s="231">
        <v>0</v>
      </c>
      <c r="Y970" s="231">
        <v>0</v>
      </c>
      <c r="Z970" s="232">
        <v>0</v>
      </c>
      <c r="AA970" s="233">
        <v>0</v>
      </c>
      <c r="AB970" s="233">
        <v>0</v>
      </c>
      <c r="AC970" s="267">
        <v>0</v>
      </c>
      <c r="AD970" s="233">
        <v>0</v>
      </c>
      <c r="AE970" s="267">
        <v>0</v>
      </c>
      <c r="AF970" s="267">
        <v>0</v>
      </c>
      <c r="AG970" s="233">
        <v>0</v>
      </c>
      <c r="AH970" s="233">
        <v>7.5467316846626609E-2</v>
      </c>
      <c r="AI970" s="236">
        <v>-0.25002500250025717</v>
      </c>
      <c r="AJ970" s="237">
        <v>-0.17455768565363056</v>
      </c>
      <c r="AK970" s="238">
        <v>435</v>
      </c>
      <c r="AL970" s="239">
        <v>-0.17455768565363056</v>
      </c>
      <c r="AM970" s="241">
        <v>435</v>
      </c>
      <c r="AN970" s="242" t="s">
        <v>12734</v>
      </c>
      <c r="AO970" s="244">
        <v>7.7314063767477226</v>
      </c>
      <c r="AP970" s="246">
        <v>-7.9059640624013534</v>
      </c>
      <c r="AQ970" s="248">
        <v>435</v>
      </c>
      <c r="AR970" s="232">
        <v>0</v>
      </c>
      <c r="AS970" s="249">
        <v>-10.548096411672402</v>
      </c>
      <c r="AT970" s="233"/>
      <c r="AU970" s="233">
        <v>0</v>
      </c>
      <c r="AV970" s="283">
        <v>0</v>
      </c>
      <c r="AW970" s="246">
        <v>0</v>
      </c>
      <c r="AX970" s="101">
        <v>837</v>
      </c>
      <c r="AY970" s="234">
        <v>0</v>
      </c>
      <c r="AZ970" s="296">
        <v>0</v>
      </c>
      <c r="BA970" s="296">
        <v>0</v>
      </c>
      <c r="BB970" s="233"/>
    </row>
    <row r="971" spans="1:54">
      <c r="A971" s="61" t="s">
        <v>1932</v>
      </c>
      <c r="B971" s="1" t="s">
        <v>4273</v>
      </c>
      <c r="C971" s="1" t="s">
        <v>4124</v>
      </c>
      <c r="D971" s="122" t="s">
        <v>931</v>
      </c>
      <c r="E971" s="1" t="s">
        <v>2665</v>
      </c>
      <c r="F971" s="150" t="s">
        <v>2665</v>
      </c>
      <c r="G971" s="1" t="s">
        <v>1367</v>
      </c>
      <c r="H971" s="104">
        <v>4053</v>
      </c>
      <c r="I971" s="150" t="s">
        <v>7160</v>
      </c>
      <c r="J971" s="150" t="e">
        <v>#VALUE!</v>
      </c>
      <c r="K971" s="150" t="s">
        <v>5977</v>
      </c>
      <c r="L971" s="183">
        <v>0</v>
      </c>
      <c r="M971" s="183">
        <v>0</v>
      </c>
      <c r="N971" s="84">
        <v>0</v>
      </c>
      <c r="O971" s="86">
        <v>0</v>
      </c>
      <c r="P971" s="86">
        <v>0</v>
      </c>
      <c r="Q971" s="82">
        <v>0</v>
      </c>
      <c r="R971" s="82">
        <v>0</v>
      </c>
      <c r="S971" s="82">
        <v>0</v>
      </c>
      <c r="T971" s="82">
        <v>0</v>
      </c>
      <c r="U971" s="82">
        <v>0</v>
      </c>
      <c r="V971" s="82">
        <v>0</v>
      </c>
      <c r="W971" s="82">
        <v>0</v>
      </c>
      <c r="X971" s="82">
        <v>0</v>
      </c>
      <c r="Y971" s="82">
        <v>0</v>
      </c>
      <c r="Z971" s="56">
        <v>0</v>
      </c>
      <c r="AA971" s="57">
        <v>0</v>
      </c>
      <c r="AB971" s="57">
        <v>0</v>
      </c>
      <c r="AC971" s="57">
        <v>0</v>
      </c>
      <c r="AD971" s="57">
        <v>0</v>
      </c>
      <c r="AE971" s="57">
        <v>0</v>
      </c>
      <c r="AF971" s="57">
        <v>0</v>
      </c>
      <c r="AG971" s="57">
        <v>0</v>
      </c>
      <c r="AH971" s="57">
        <v>7.5467316846626609E-2</v>
      </c>
      <c r="AI971" s="83">
        <v>-0.25002500250025717</v>
      </c>
      <c r="AJ971" s="57">
        <v>-0.17455768565363056</v>
      </c>
      <c r="AK971" s="81">
        <v>435</v>
      </c>
      <c r="AL971" s="58">
        <v>-0.17455768565363056</v>
      </c>
      <c r="AM971" s="274">
        <v>435</v>
      </c>
      <c r="AN971" s="155" t="s">
        <v>12734</v>
      </c>
      <c r="AO971" s="56">
        <v>7.7314063767477226</v>
      </c>
      <c r="AP971" s="58">
        <v>-7.9059640624013534</v>
      </c>
      <c r="AQ971" s="81">
        <v>435</v>
      </c>
      <c r="AR971" s="56">
        <v>0</v>
      </c>
      <c r="AS971" s="63">
        <v>-10.548096411672402</v>
      </c>
      <c r="AT971" s="57"/>
      <c r="AU971" s="57">
        <v>0</v>
      </c>
      <c r="AV971" s="63">
        <v>0</v>
      </c>
      <c r="AW971" s="71">
        <v>0</v>
      </c>
      <c r="AX971" s="111">
        <v>837</v>
      </c>
      <c r="AY971" s="71">
        <v>0</v>
      </c>
      <c r="AZ971" s="167">
        <v>0</v>
      </c>
      <c r="BA971" s="167">
        <v>0</v>
      </c>
      <c r="BB971" s="57"/>
    </row>
    <row r="972" spans="1:54">
      <c r="A972" s="48" t="s">
        <v>1945</v>
      </c>
      <c r="B972" s="1" t="s">
        <v>4531</v>
      </c>
      <c r="C972" s="1" t="s">
        <v>4155</v>
      </c>
      <c r="D972" s="122" t="s">
        <v>811</v>
      </c>
      <c r="E972" s="1" t="s">
        <v>2665</v>
      </c>
      <c r="F972" s="104" t="s">
        <v>2665</v>
      </c>
      <c r="G972" s="1" t="s">
        <v>1367</v>
      </c>
      <c r="H972" s="104">
        <v>9174</v>
      </c>
      <c r="I972" s="104" t="s">
        <v>7171</v>
      </c>
      <c r="J972" s="104" t="e">
        <v>#VALUE!</v>
      </c>
      <c r="K972" s="104" t="s">
        <v>3386</v>
      </c>
      <c r="L972" s="179">
        <v>0</v>
      </c>
      <c r="M972" s="179">
        <v>0</v>
      </c>
      <c r="N972" s="84">
        <v>0</v>
      </c>
      <c r="O972" s="86">
        <v>0</v>
      </c>
      <c r="P972" s="86">
        <v>0</v>
      </c>
      <c r="Q972" s="86">
        <v>0</v>
      </c>
      <c r="R972" s="86">
        <v>0</v>
      </c>
      <c r="S972" s="86">
        <v>0</v>
      </c>
      <c r="T972" s="86">
        <v>0</v>
      </c>
      <c r="U972" s="86">
        <v>0</v>
      </c>
      <c r="V972" s="86">
        <v>0</v>
      </c>
      <c r="W972" s="86">
        <v>0</v>
      </c>
      <c r="X972" s="86">
        <v>0</v>
      </c>
      <c r="Y972" s="86">
        <v>0</v>
      </c>
      <c r="Z972" s="49">
        <v>0</v>
      </c>
      <c r="AA972" s="7">
        <v>0</v>
      </c>
      <c r="AB972" s="7">
        <v>0</v>
      </c>
      <c r="AC972" s="7">
        <v>0</v>
      </c>
      <c r="AD972" s="7">
        <v>0</v>
      </c>
      <c r="AE972" s="7">
        <v>0</v>
      </c>
      <c r="AF972" s="7">
        <v>0</v>
      </c>
      <c r="AG972" s="7">
        <v>0</v>
      </c>
      <c r="AH972" s="7">
        <v>7.5467316846626609E-2</v>
      </c>
      <c r="AI972" s="89">
        <v>-0.25002500250025717</v>
      </c>
      <c r="AJ972" s="7">
        <v>-0.17455768565363056</v>
      </c>
      <c r="AK972" s="84">
        <v>435</v>
      </c>
      <c r="AL972" s="7">
        <v>-0.17455768565363056</v>
      </c>
      <c r="AM972" s="131">
        <v>435</v>
      </c>
      <c r="AN972" s="18" t="s">
        <v>12734</v>
      </c>
      <c r="AO972" s="49">
        <v>7.7314063767477226</v>
      </c>
      <c r="AP972" s="7">
        <v>-7.9059640624013534</v>
      </c>
      <c r="AQ972" s="84">
        <v>435</v>
      </c>
      <c r="AR972" s="132">
        <v>0</v>
      </c>
      <c r="AS972" s="46">
        <v>-10.548096411672402</v>
      </c>
      <c r="AT972" s="20"/>
      <c r="AU972" s="20">
        <v>0</v>
      </c>
      <c r="AV972" s="46">
        <v>0</v>
      </c>
      <c r="AW972" s="36">
        <v>0</v>
      </c>
      <c r="AX972" s="107">
        <v>837</v>
      </c>
      <c r="AY972" s="36">
        <v>0</v>
      </c>
      <c r="AZ972" s="169">
        <v>0</v>
      </c>
      <c r="BA972" s="169">
        <v>0</v>
      </c>
      <c r="BB972" s="57"/>
    </row>
    <row r="973" spans="1:54">
      <c r="A973" s="48" t="s">
        <v>5648</v>
      </c>
      <c r="B973" s="1" t="s">
        <v>3958</v>
      </c>
      <c r="C973" s="1" t="s">
        <v>4252</v>
      </c>
      <c r="D973" s="122" t="s">
        <v>6045</v>
      </c>
      <c r="E973" s="1" t="s">
        <v>2665</v>
      </c>
      <c r="F973" s="104" t="s">
        <v>2665</v>
      </c>
      <c r="G973" s="1" t="s">
        <v>1367</v>
      </c>
      <c r="H973" s="104">
        <v>12182</v>
      </c>
      <c r="I973" s="104" t="s">
        <v>6491</v>
      </c>
      <c r="J973" s="104" t="e">
        <v>#VALUE!</v>
      </c>
      <c r="K973" s="104" t="s">
        <v>6046</v>
      </c>
      <c r="L973" s="179">
        <v>0</v>
      </c>
      <c r="M973" s="179">
        <v>0</v>
      </c>
      <c r="N973" s="84">
        <v>0</v>
      </c>
      <c r="O973" s="86">
        <v>0</v>
      </c>
      <c r="P973" s="86">
        <v>0</v>
      </c>
      <c r="Q973" s="86">
        <v>0</v>
      </c>
      <c r="R973" s="86">
        <v>0</v>
      </c>
      <c r="S973" s="86">
        <v>0</v>
      </c>
      <c r="T973" s="86">
        <v>0</v>
      </c>
      <c r="U973" s="86">
        <v>0</v>
      </c>
      <c r="V973" s="86">
        <v>0</v>
      </c>
      <c r="W973" s="86">
        <v>0</v>
      </c>
      <c r="X973" s="86">
        <v>0</v>
      </c>
      <c r="Y973" s="86">
        <v>0</v>
      </c>
      <c r="Z973" s="49">
        <v>0</v>
      </c>
      <c r="AA973" s="7">
        <v>0</v>
      </c>
      <c r="AB973" s="7">
        <v>0</v>
      </c>
      <c r="AC973" s="7">
        <v>0</v>
      </c>
      <c r="AD973" s="7">
        <v>0</v>
      </c>
      <c r="AE973" s="7">
        <v>0</v>
      </c>
      <c r="AF973" s="7">
        <v>0</v>
      </c>
      <c r="AG973" s="7">
        <v>0</v>
      </c>
      <c r="AH973" s="7">
        <v>7.5467316846626609E-2</v>
      </c>
      <c r="AI973" s="89">
        <v>-0.25002500250025717</v>
      </c>
      <c r="AJ973" s="7">
        <v>-0.17455768565363056</v>
      </c>
      <c r="AK973" s="84">
        <v>435</v>
      </c>
      <c r="AL973" s="7">
        <v>-0.17455768565363056</v>
      </c>
      <c r="AM973" s="131">
        <v>435</v>
      </c>
      <c r="AN973" s="18" t="s">
        <v>12734</v>
      </c>
      <c r="AO973" s="49">
        <v>7.7314063767477226</v>
      </c>
      <c r="AP973" s="7">
        <v>-7.9059640624013534</v>
      </c>
      <c r="AQ973" s="84">
        <v>435</v>
      </c>
      <c r="AR973" s="132">
        <v>0</v>
      </c>
      <c r="AS973" s="46">
        <v>-10.548096411672402</v>
      </c>
      <c r="AT973" s="20"/>
      <c r="AU973" s="20">
        <v>0</v>
      </c>
      <c r="AV973" s="46">
        <v>0</v>
      </c>
      <c r="AW973" s="36">
        <v>0</v>
      </c>
      <c r="AX973" s="107">
        <v>837</v>
      </c>
      <c r="AY973" s="36">
        <v>0</v>
      </c>
      <c r="AZ973" s="169">
        <v>0</v>
      </c>
      <c r="BA973" s="169">
        <v>0</v>
      </c>
      <c r="BB973" s="57"/>
    </row>
    <row r="974" spans="1:54">
      <c r="A974" s="186" t="s">
        <v>2140</v>
      </c>
      <c r="B974" s="1" t="s">
        <v>4916</v>
      </c>
      <c r="C974" s="1" t="s">
        <v>4017</v>
      </c>
      <c r="D974" s="122" t="s">
        <v>707</v>
      </c>
      <c r="E974" s="1" t="s">
        <v>2665</v>
      </c>
      <c r="F974" s="104" t="s">
        <v>2665</v>
      </c>
      <c r="G974" s="1" t="s">
        <v>1367</v>
      </c>
      <c r="H974" s="225">
        <v>1122</v>
      </c>
      <c r="I974" s="226" t="s">
        <v>7054</v>
      </c>
      <c r="J974" s="228" t="e">
        <v>#VALUE!</v>
      </c>
      <c r="K974" s="228" t="s">
        <v>3549</v>
      </c>
      <c r="L974" s="181">
        <v>0</v>
      </c>
      <c r="M974" s="181">
        <v>0</v>
      </c>
      <c r="N974" s="230">
        <v>0</v>
      </c>
      <c r="O974" s="95">
        <v>0</v>
      </c>
      <c r="P974" s="95">
        <v>0</v>
      </c>
      <c r="Q974" s="231">
        <v>0</v>
      </c>
      <c r="R974" s="95">
        <v>0</v>
      </c>
      <c r="S974" s="95">
        <v>0</v>
      </c>
      <c r="T974" s="231">
        <v>0</v>
      </c>
      <c r="U974" s="231">
        <v>0</v>
      </c>
      <c r="V974" s="231">
        <v>0</v>
      </c>
      <c r="W974" s="231">
        <v>0</v>
      </c>
      <c r="X974" s="231">
        <v>0</v>
      </c>
      <c r="Y974" s="231">
        <v>0</v>
      </c>
      <c r="Z974" s="232">
        <v>0</v>
      </c>
      <c r="AA974" s="233">
        <v>0</v>
      </c>
      <c r="AB974" s="233">
        <v>0</v>
      </c>
      <c r="AC974" s="267">
        <v>0</v>
      </c>
      <c r="AD974" s="233">
        <v>0</v>
      </c>
      <c r="AE974" s="267">
        <v>0</v>
      </c>
      <c r="AF974" s="267">
        <v>0</v>
      </c>
      <c r="AG974" s="233">
        <v>0</v>
      </c>
      <c r="AH974" s="233">
        <v>7.5467316846626609E-2</v>
      </c>
      <c r="AI974" s="236">
        <v>-0.25002500250025717</v>
      </c>
      <c r="AJ974" s="237">
        <v>-0.17455768565363056</v>
      </c>
      <c r="AK974" s="238">
        <v>435</v>
      </c>
      <c r="AL974" s="239">
        <v>-0.17455768565363056</v>
      </c>
      <c r="AM974" s="241">
        <v>435</v>
      </c>
      <c r="AN974" s="242" t="s">
        <v>12734</v>
      </c>
      <c r="AO974" s="244">
        <v>7.7314063767477226</v>
      </c>
      <c r="AP974" s="246">
        <v>-7.9059640624013534</v>
      </c>
      <c r="AQ974" s="248">
        <v>435</v>
      </c>
      <c r="AR974" s="232">
        <v>0</v>
      </c>
      <c r="AS974" s="249">
        <v>-10.548096411672402</v>
      </c>
      <c r="AT974" s="233"/>
      <c r="AU974" s="233">
        <v>0</v>
      </c>
      <c r="AV974" s="283">
        <v>0</v>
      </c>
      <c r="AW974" s="246">
        <v>0</v>
      </c>
      <c r="AX974" s="101">
        <v>837</v>
      </c>
      <c r="AY974" s="234">
        <v>0</v>
      </c>
      <c r="AZ974" s="296">
        <v>0</v>
      </c>
      <c r="BA974" s="296">
        <v>0</v>
      </c>
      <c r="BB974" s="233"/>
    </row>
    <row r="975" spans="1:54">
      <c r="A975" s="135" t="s">
        <v>2327</v>
      </c>
      <c r="B975" s="33" t="s">
        <v>5462</v>
      </c>
      <c r="C975" s="33" t="s">
        <v>4679</v>
      </c>
      <c r="D975" s="122" t="s">
        <v>1259</v>
      </c>
      <c r="E975" s="33" t="s">
        <v>2665</v>
      </c>
      <c r="F975" s="147" t="s">
        <v>2665</v>
      </c>
      <c r="G975" s="1" t="s">
        <v>1367</v>
      </c>
      <c r="H975" s="135">
        <v>4971</v>
      </c>
      <c r="I975" s="147" t="s">
        <v>7047</v>
      </c>
      <c r="J975" s="147" t="e">
        <v>#VALUE!</v>
      </c>
      <c r="K975" s="147" t="s">
        <v>3729</v>
      </c>
      <c r="L975" s="184">
        <v>0</v>
      </c>
      <c r="M975" s="184">
        <v>0</v>
      </c>
      <c r="N975" s="139">
        <v>0</v>
      </c>
      <c r="O975" s="144">
        <v>0</v>
      </c>
      <c r="P975" s="144">
        <v>0</v>
      </c>
      <c r="Q975" s="144">
        <v>0</v>
      </c>
      <c r="R975" s="144">
        <v>0</v>
      </c>
      <c r="S975" s="144">
        <v>0</v>
      </c>
      <c r="T975" s="144">
        <v>0</v>
      </c>
      <c r="U975" s="144">
        <v>0</v>
      </c>
      <c r="V975" s="144">
        <v>0</v>
      </c>
      <c r="W975" s="144">
        <v>0</v>
      </c>
      <c r="X975" s="144">
        <v>0</v>
      </c>
      <c r="Y975" s="144">
        <v>0</v>
      </c>
      <c r="Z975" s="143">
        <v>0</v>
      </c>
      <c r="AA975" s="140">
        <v>0</v>
      </c>
      <c r="AB975" s="140">
        <v>0</v>
      </c>
      <c r="AC975" s="140">
        <v>0</v>
      </c>
      <c r="AD975" s="140">
        <v>0</v>
      </c>
      <c r="AE975" s="140">
        <v>0</v>
      </c>
      <c r="AF975" s="140">
        <v>0</v>
      </c>
      <c r="AG975" s="140">
        <v>0</v>
      </c>
      <c r="AH975" s="140">
        <v>7.5467316846626609E-2</v>
      </c>
      <c r="AI975" s="145">
        <v>-0.25002500250025717</v>
      </c>
      <c r="AJ975" s="140">
        <v>-0.17455768565363056</v>
      </c>
      <c r="AK975" s="139">
        <v>435</v>
      </c>
      <c r="AL975" s="148">
        <v>-0.17455768565363056</v>
      </c>
      <c r="AM975" s="273">
        <v>435</v>
      </c>
      <c r="AN975" s="149" t="s">
        <v>12734</v>
      </c>
      <c r="AO975" s="70">
        <v>7.7314063767477226</v>
      </c>
      <c r="AP975" s="148">
        <v>-7.9059640624013534</v>
      </c>
      <c r="AQ975" s="139">
        <v>435</v>
      </c>
      <c r="AR975" s="143">
        <v>0</v>
      </c>
      <c r="AS975" s="146">
        <v>-10.548096411672402</v>
      </c>
      <c r="AT975" s="140"/>
      <c r="AU975" s="140">
        <v>0</v>
      </c>
      <c r="AV975" s="146">
        <v>0</v>
      </c>
      <c r="AW975" s="148">
        <v>0</v>
      </c>
      <c r="AX975" s="160">
        <v>837</v>
      </c>
      <c r="AY975" s="148">
        <v>0</v>
      </c>
      <c r="AZ975" s="168">
        <v>0</v>
      </c>
      <c r="BA975" s="168">
        <v>0</v>
      </c>
      <c r="BB975" s="140"/>
    </row>
    <row r="976" spans="1:54">
      <c r="A976" s="186" t="s">
        <v>2496</v>
      </c>
      <c r="B976" s="1" t="s">
        <v>5531</v>
      </c>
      <c r="C976" s="1" t="s">
        <v>4045</v>
      </c>
      <c r="D976" s="122" t="s">
        <v>890</v>
      </c>
      <c r="E976" s="1" t="s">
        <v>2665</v>
      </c>
      <c r="F976" s="104" t="s">
        <v>2665</v>
      </c>
      <c r="G976" s="1" t="s">
        <v>1367</v>
      </c>
      <c r="H976" s="225">
        <v>10982</v>
      </c>
      <c r="I976" s="226" t="s">
        <v>7900</v>
      </c>
      <c r="J976" s="228" t="e">
        <v>#VALUE!</v>
      </c>
      <c r="K976" s="228" t="s">
        <v>3895</v>
      </c>
      <c r="L976" s="181">
        <v>0</v>
      </c>
      <c r="M976" s="181">
        <v>0</v>
      </c>
      <c r="N976" s="230">
        <v>0</v>
      </c>
      <c r="O976" s="95">
        <v>0</v>
      </c>
      <c r="P976" s="95">
        <v>0</v>
      </c>
      <c r="Q976" s="231">
        <v>0</v>
      </c>
      <c r="R976" s="95">
        <v>0</v>
      </c>
      <c r="S976" s="95">
        <v>0</v>
      </c>
      <c r="T976" s="231">
        <v>0</v>
      </c>
      <c r="U976" s="231">
        <v>0</v>
      </c>
      <c r="V976" s="231">
        <v>0</v>
      </c>
      <c r="W976" s="231">
        <v>0</v>
      </c>
      <c r="X976" s="231">
        <v>0</v>
      </c>
      <c r="Y976" s="231">
        <v>0</v>
      </c>
      <c r="Z976" s="232">
        <v>0</v>
      </c>
      <c r="AA976" s="233">
        <v>0</v>
      </c>
      <c r="AB976" s="233">
        <v>0</v>
      </c>
      <c r="AC976" s="267">
        <v>0</v>
      </c>
      <c r="AD976" s="233">
        <v>0</v>
      </c>
      <c r="AE976" s="267">
        <v>0</v>
      </c>
      <c r="AF976" s="267">
        <v>0</v>
      </c>
      <c r="AG976" s="233">
        <v>0</v>
      </c>
      <c r="AH976" s="233">
        <v>7.5467316846626609E-2</v>
      </c>
      <c r="AI976" s="236">
        <v>-0.25002500250025717</v>
      </c>
      <c r="AJ976" s="237">
        <v>-0.17455768565363056</v>
      </c>
      <c r="AK976" s="238">
        <v>435</v>
      </c>
      <c r="AL976" s="239">
        <v>-0.17455768565363056</v>
      </c>
      <c r="AM976" s="241">
        <v>435</v>
      </c>
      <c r="AN976" s="242" t="s">
        <v>12734</v>
      </c>
      <c r="AO976" s="244">
        <v>7.7314063767477226</v>
      </c>
      <c r="AP976" s="246">
        <v>-7.9059640624013534</v>
      </c>
      <c r="AQ976" s="248">
        <v>435</v>
      </c>
      <c r="AR976" s="232">
        <v>0</v>
      </c>
      <c r="AS976" s="249">
        <v>-10.548096411672402</v>
      </c>
      <c r="AT976" s="233"/>
      <c r="AU976" s="233">
        <v>0</v>
      </c>
      <c r="AV976" s="283">
        <v>0</v>
      </c>
      <c r="AW976" s="246">
        <v>0</v>
      </c>
      <c r="AX976" s="101">
        <v>837</v>
      </c>
      <c r="AY976" s="234">
        <v>0</v>
      </c>
      <c r="AZ976" s="296">
        <v>0</v>
      </c>
      <c r="BA976" s="296">
        <v>0</v>
      </c>
      <c r="BB976" s="233"/>
    </row>
    <row r="977" spans="1:54">
      <c r="A977" s="48" t="s">
        <v>3013</v>
      </c>
      <c r="B977" s="33" t="s">
        <v>3970</v>
      </c>
      <c r="C977" s="33" t="s">
        <v>5009</v>
      </c>
      <c r="D977" s="122" t="s">
        <v>1326</v>
      </c>
      <c r="E977" s="33" t="s">
        <v>2665</v>
      </c>
      <c r="F977" s="150" t="s">
        <v>2665</v>
      </c>
      <c r="G977" s="1" t="s">
        <v>1367</v>
      </c>
      <c r="H977" s="104">
        <v>13453</v>
      </c>
      <c r="I977" s="150" t="s">
        <v>6305</v>
      </c>
      <c r="J977" s="150" t="e">
        <v>#VALUE!</v>
      </c>
      <c r="K977" s="150" t="s">
        <v>3014</v>
      </c>
      <c r="L977" s="183">
        <v>0</v>
      </c>
      <c r="M977" s="183">
        <v>0</v>
      </c>
      <c r="N977" s="84">
        <v>0</v>
      </c>
      <c r="O977" s="86">
        <v>0</v>
      </c>
      <c r="P977" s="86">
        <v>0</v>
      </c>
      <c r="Q977" s="86">
        <v>0</v>
      </c>
      <c r="R977" s="86">
        <v>0</v>
      </c>
      <c r="S977" s="86">
        <v>0</v>
      </c>
      <c r="T977" s="86">
        <v>0</v>
      </c>
      <c r="U977" s="86">
        <v>0</v>
      </c>
      <c r="V977" s="86">
        <v>0</v>
      </c>
      <c r="W977" s="86">
        <v>0</v>
      </c>
      <c r="X977" s="86">
        <v>0</v>
      </c>
      <c r="Y977" s="86">
        <v>0</v>
      </c>
      <c r="Z977" s="49">
        <v>0</v>
      </c>
      <c r="AA977" s="7">
        <v>0</v>
      </c>
      <c r="AB977" s="7">
        <v>0</v>
      </c>
      <c r="AC977" s="7">
        <v>0</v>
      </c>
      <c r="AD977" s="7">
        <v>0</v>
      </c>
      <c r="AE977" s="7">
        <v>0</v>
      </c>
      <c r="AF977" s="7">
        <v>0</v>
      </c>
      <c r="AG977" s="7">
        <v>0</v>
      </c>
      <c r="AH977" s="7">
        <v>7.5467316846626609E-2</v>
      </c>
      <c r="AI977" s="89">
        <v>-0.25002500250025717</v>
      </c>
      <c r="AJ977" s="7">
        <v>-0.17455768565363056</v>
      </c>
      <c r="AK977" s="84">
        <v>435</v>
      </c>
      <c r="AL977" s="50">
        <v>-0.17455768565363056</v>
      </c>
      <c r="AM977" s="271">
        <v>435</v>
      </c>
      <c r="AN977" s="157" t="s">
        <v>12734</v>
      </c>
      <c r="AO977" s="49">
        <v>7.7314063767477226</v>
      </c>
      <c r="AP977" s="50">
        <v>-7.9059640624013534</v>
      </c>
      <c r="AQ977" s="84">
        <v>435</v>
      </c>
      <c r="AR977" s="132">
        <v>0</v>
      </c>
      <c r="AS977" s="46">
        <v>-10.548096411672402</v>
      </c>
      <c r="AT977" s="20"/>
      <c r="AU977" s="20">
        <v>0</v>
      </c>
      <c r="AV977" s="46">
        <v>0</v>
      </c>
      <c r="AW977" s="71">
        <v>0</v>
      </c>
      <c r="AX977" s="111">
        <v>837</v>
      </c>
      <c r="AY977" s="71">
        <v>0</v>
      </c>
      <c r="AZ977" s="167">
        <v>0</v>
      </c>
      <c r="BA977" s="167">
        <v>0</v>
      </c>
      <c r="BB977" s="57"/>
    </row>
    <row r="978" spans="1:54">
      <c r="A978" s="53" t="s">
        <v>8986</v>
      </c>
      <c r="B978" s="33" t="s">
        <v>4605</v>
      </c>
      <c r="C978" s="33" t="s">
        <v>4557</v>
      </c>
      <c r="D978" s="122" t="s">
        <v>1216</v>
      </c>
      <c r="E978" s="33" t="s">
        <v>2665</v>
      </c>
      <c r="F978" s="104" t="s">
        <v>2665</v>
      </c>
      <c r="G978" s="1" t="s">
        <v>1367</v>
      </c>
      <c r="H978" s="1">
        <v>2873</v>
      </c>
      <c r="I978" s="104" t="s">
        <v>7406</v>
      </c>
      <c r="J978" s="104" t="e">
        <v>#VALUE!</v>
      </c>
      <c r="K978" s="104" t="s">
        <v>3218</v>
      </c>
      <c r="L978" s="179">
        <v>0</v>
      </c>
      <c r="M978" s="179">
        <v>0</v>
      </c>
      <c r="N978" s="68">
        <v>0</v>
      </c>
      <c r="O978" s="85">
        <v>0</v>
      </c>
      <c r="P978" s="85">
        <v>0</v>
      </c>
      <c r="Q978" s="78">
        <v>0</v>
      </c>
      <c r="R978" s="78">
        <v>0</v>
      </c>
      <c r="S978" s="78">
        <v>0</v>
      </c>
      <c r="T978" s="78">
        <v>0</v>
      </c>
      <c r="U978" s="78">
        <v>0</v>
      </c>
      <c r="V978" s="78">
        <v>0</v>
      </c>
      <c r="W978" s="78">
        <v>0</v>
      </c>
      <c r="X978" s="78">
        <v>0</v>
      </c>
      <c r="Y978" s="78">
        <v>0</v>
      </c>
      <c r="Z978" s="79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7.5467316846626609E-2</v>
      </c>
      <c r="AI978" s="80">
        <v>-0.25002500250025717</v>
      </c>
      <c r="AJ978" s="54">
        <v>-0.17455768565363056</v>
      </c>
      <c r="AK978" s="81">
        <v>435</v>
      </c>
      <c r="AL978" s="57">
        <v>-0.17455768565363056</v>
      </c>
      <c r="AM978" s="152">
        <v>435</v>
      </c>
      <c r="AN978" s="62" t="s">
        <v>12734</v>
      </c>
      <c r="AO978" s="56">
        <v>7.7314063767477226</v>
      </c>
      <c r="AP978" s="57">
        <v>-7.9059640624013534</v>
      </c>
      <c r="AQ978" s="81">
        <v>435</v>
      </c>
      <c r="AR978" s="79">
        <v>0</v>
      </c>
      <c r="AS978" s="60">
        <v>-10.548096411672402</v>
      </c>
      <c r="AT978" s="54"/>
      <c r="AU978" s="54">
        <v>0</v>
      </c>
      <c r="AV978" s="60">
        <v>0</v>
      </c>
      <c r="AW978" s="36">
        <v>0</v>
      </c>
      <c r="AX978" s="107">
        <v>837</v>
      </c>
      <c r="AY978" s="36">
        <v>0</v>
      </c>
      <c r="AZ978" s="169">
        <v>0</v>
      </c>
      <c r="BA978" s="169">
        <v>0</v>
      </c>
      <c r="BB978" s="54"/>
    </row>
    <row r="979" spans="1:54">
      <c r="A979" s="48" t="s">
        <v>5693</v>
      </c>
      <c r="B979" s="33" t="s">
        <v>5694</v>
      </c>
      <c r="C979" s="33" t="s">
        <v>4166</v>
      </c>
      <c r="D979" s="122" t="s">
        <v>6031</v>
      </c>
      <c r="E979" s="33" t="s">
        <v>1380</v>
      </c>
      <c r="F979" s="150" t="s">
        <v>3643</v>
      </c>
      <c r="G979" s="1" t="s">
        <v>1367</v>
      </c>
      <c r="H979" s="104">
        <v>3220</v>
      </c>
      <c r="I979" s="150" t="s">
        <v>7879</v>
      </c>
      <c r="J979" s="150" t="e">
        <v>#VALUE!</v>
      </c>
      <c r="K979" s="150" t="s">
        <v>6032</v>
      </c>
      <c r="L979" s="183">
        <v>0</v>
      </c>
      <c r="M979" s="183">
        <v>0</v>
      </c>
      <c r="N979" s="84">
        <v>0</v>
      </c>
      <c r="O979" s="86">
        <v>0</v>
      </c>
      <c r="P979" s="86">
        <v>0</v>
      </c>
      <c r="Q979" s="86">
        <v>0</v>
      </c>
      <c r="R979" s="86">
        <v>0</v>
      </c>
      <c r="S979" s="86">
        <v>0</v>
      </c>
      <c r="T979" s="86">
        <v>0</v>
      </c>
      <c r="U979" s="86">
        <v>0</v>
      </c>
      <c r="V979" s="86">
        <v>0</v>
      </c>
      <c r="W979" s="86">
        <v>0</v>
      </c>
      <c r="X979" s="86">
        <v>0</v>
      </c>
      <c r="Y979" s="86">
        <v>0</v>
      </c>
      <c r="Z979" s="49">
        <v>0</v>
      </c>
      <c r="AA979" s="7">
        <v>0</v>
      </c>
      <c r="AB979" s="7">
        <v>0</v>
      </c>
      <c r="AC979" s="7">
        <v>0</v>
      </c>
      <c r="AD979" s="7">
        <v>0</v>
      </c>
      <c r="AE979" s="7">
        <v>0</v>
      </c>
      <c r="AF979" s="7">
        <v>0</v>
      </c>
      <c r="AG979" s="7">
        <v>0</v>
      </c>
      <c r="AH979" s="7">
        <v>7.5467316846626609E-2</v>
      </c>
      <c r="AI979" s="89">
        <v>-0.25002500250025717</v>
      </c>
      <c r="AJ979" s="7">
        <v>-0.17455768565363056</v>
      </c>
      <c r="AK979" s="84">
        <v>435</v>
      </c>
      <c r="AL979" s="50">
        <v>-0.17455768565363056</v>
      </c>
      <c r="AM979" s="271">
        <v>435</v>
      </c>
      <c r="AN979" s="157" t="s">
        <v>12734</v>
      </c>
      <c r="AO979" s="49">
        <v>7.7314063767477226</v>
      </c>
      <c r="AP979" s="50">
        <v>-7.9059640624013534</v>
      </c>
      <c r="AQ979" s="84">
        <v>435</v>
      </c>
      <c r="AR979" s="132">
        <v>0</v>
      </c>
      <c r="AS979" s="46">
        <v>-10.548096411672402</v>
      </c>
      <c r="AT979" s="20"/>
      <c r="AU979" s="20">
        <v>0</v>
      </c>
      <c r="AV979" s="46">
        <v>0</v>
      </c>
      <c r="AW979" s="71">
        <v>0</v>
      </c>
      <c r="AX979" s="111">
        <v>837</v>
      </c>
      <c r="AY979" s="71">
        <v>0</v>
      </c>
      <c r="AZ979" s="167">
        <v>0</v>
      </c>
      <c r="BA979" s="167">
        <v>0</v>
      </c>
      <c r="BB979" s="57"/>
    </row>
    <row r="980" spans="1:54">
      <c r="A980" s="26" t="s">
        <v>8256</v>
      </c>
      <c r="B980" s="33" t="s">
        <v>8259</v>
      </c>
      <c r="C980" s="33" t="s">
        <v>8258</v>
      </c>
      <c r="D980" s="122" t="s">
        <v>8257</v>
      </c>
      <c r="E980" s="33" t="s">
        <v>1441</v>
      </c>
      <c r="F980" s="104" t="s">
        <v>6289</v>
      </c>
      <c r="G980" s="1" t="s">
        <v>1367</v>
      </c>
      <c r="H980" s="26">
        <v>12317</v>
      </c>
      <c r="I980" s="48" t="s">
        <v>8260</v>
      </c>
      <c r="J980" s="48" t="e">
        <v>#VALUE!</v>
      </c>
      <c r="K980" s="48" t="s">
        <v>8261</v>
      </c>
      <c r="L980" s="181">
        <v>0</v>
      </c>
      <c r="M980" s="181">
        <v>0</v>
      </c>
      <c r="N980" s="68">
        <v>0</v>
      </c>
      <c r="O980" s="85">
        <v>0</v>
      </c>
      <c r="P980" s="85">
        <v>0</v>
      </c>
      <c r="Q980" s="95">
        <v>0</v>
      </c>
      <c r="R980" s="95">
        <v>0</v>
      </c>
      <c r="S980" s="95">
        <v>0</v>
      </c>
      <c r="T980" s="95">
        <v>0</v>
      </c>
      <c r="U980" s="95">
        <v>0</v>
      </c>
      <c r="V980" s="95">
        <v>0</v>
      </c>
      <c r="W980" s="95">
        <v>0</v>
      </c>
      <c r="X980" s="95">
        <v>0</v>
      </c>
      <c r="Y980" s="95">
        <v>0</v>
      </c>
      <c r="Z980" s="96">
        <v>0</v>
      </c>
      <c r="AA980" s="27">
        <v>0</v>
      </c>
      <c r="AB980" s="27">
        <v>0</v>
      </c>
      <c r="AC980" s="27">
        <v>0</v>
      </c>
      <c r="AD980" s="27">
        <v>0</v>
      </c>
      <c r="AE980" s="27">
        <v>0</v>
      </c>
      <c r="AF980" s="27">
        <v>0</v>
      </c>
      <c r="AG980" s="27">
        <v>0</v>
      </c>
      <c r="AH980" s="27">
        <v>7.5467316846626609E-2</v>
      </c>
      <c r="AI980" s="100">
        <v>-0.25002500250025717</v>
      </c>
      <c r="AJ980" s="27">
        <v>-0.17455768565363056</v>
      </c>
      <c r="AK980" s="101">
        <v>435</v>
      </c>
      <c r="AL980" s="29">
        <v>-0.17455768565363056</v>
      </c>
      <c r="AM980" s="153">
        <v>435</v>
      </c>
      <c r="AN980" s="30" t="s">
        <v>12734</v>
      </c>
      <c r="AO980" s="69">
        <v>7.7314063767477226</v>
      </c>
      <c r="AP980" s="29">
        <v>-7.9059640624013534</v>
      </c>
      <c r="AQ980" s="101">
        <v>435</v>
      </c>
      <c r="AR980" s="96">
        <v>0</v>
      </c>
      <c r="AS980" s="43">
        <v>-10.548096411672402</v>
      </c>
      <c r="AT980" s="27"/>
      <c r="AU980" s="27">
        <v>0</v>
      </c>
      <c r="AV980" s="43">
        <v>0</v>
      </c>
      <c r="AW980" s="36">
        <v>0</v>
      </c>
      <c r="AX980" s="107">
        <v>837</v>
      </c>
      <c r="AY980" s="36">
        <v>0</v>
      </c>
      <c r="AZ980" s="169">
        <v>0</v>
      </c>
      <c r="BA980" s="169">
        <v>0</v>
      </c>
      <c r="BB980" s="27"/>
    </row>
    <row r="981" spans="1:54">
      <c r="A981" s="53" t="s">
        <v>2295</v>
      </c>
      <c r="B981" s="33" t="s">
        <v>4320</v>
      </c>
      <c r="C981" s="33" t="s">
        <v>4336</v>
      </c>
      <c r="D981" s="122" t="s">
        <v>1245</v>
      </c>
      <c r="E981" s="33" t="s">
        <v>2665</v>
      </c>
      <c r="F981" s="150" t="s">
        <v>2665</v>
      </c>
      <c r="G981" s="1" t="s">
        <v>1367</v>
      </c>
      <c r="H981" s="1">
        <v>1642</v>
      </c>
      <c r="I981" s="150" t="s">
        <v>6653</v>
      </c>
      <c r="J981" s="150" t="e">
        <v>#VALUE!</v>
      </c>
      <c r="K981" s="150" t="s">
        <v>3700</v>
      </c>
      <c r="L981" s="183">
        <v>0</v>
      </c>
      <c r="M981" s="183">
        <v>0</v>
      </c>
      <c r="N981" s="68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0</v>
      </c>
      <c r="V981" s="85">
        <v>0</v>
      </c>
      <c r="W981" s="85">
        <v>0</v>
      </c>
      <c r="X981" s="85">
        <v>0</v>
      </c>
      <c r="Y981" s="85">
        <v>0</v>
      </c>
      <c r="Z981" s="87">
        <v>0</v>
      </c>
      <c r="AA981" s="5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">
        <v>7.5467316846626609E-2</v>
      </c>
      <c r="AI981" s="88">
        <v>-0.25002500250025717</v>
      </c>
      <c r="AJ981" s="54">
        <v>-0.17455768565363056</v>
      </c>
      <c r="AK981" s="81">
        <v>435</v>
      </c>
      <c r="AL981" s="58">
        <v>-0.17455768565363056</v>
      </c>
      <c r="AM981" s="274">
        <v>435</v>
      </c>
      <c r="AN981" s="155" t="s">
        <v>12734</v>
      </c>
      <c r="AO981" s="56">
        <v>7.7314063767477226</v>
      </c>
      <c r="AP981" s="58">
        <v>-7.9059640624013534</v>
      </c>
      <c r="AQ981" s="81">
        <v>435</v>
      </c>
      <c r="AR981" s="79">
        <v>0</v>
      </c>
      <c r="AS981" s="60">
        <v>-10.548096411672402</v>
      </c>
      <c r="AT981" s="54"/>
      <c r="AU981" s="54">
        <v>0</v>
      </c>
      <c r="AV981" s="60">
        <v>0</v>
      </c>
      <c r="AW981" s="71">
        <v>0</v>
      </c>
      <c r="AX981" s="111">
        <v>837</v>
      </c>
      <c r="AY981" s="71">
        <v>0</v>
      </c>
      <c r="AZ981" s="167">
        <v>0</v>
      </c>
      <c r="BA981" s="167">
        <v>0</v>
      </c>
      <c r="BB981" s="54"/>
    </row>
    <row r="982" spans="1:54">
      <c r="A982" s="48" t="s">
        <v>9269</v>
      </c>
      <c r="B982" s="33" t="s">
        <v>9271</v>
      </c>
      <c r="C982" s="33" t="s">
        <v>9270</v>
      </c>
      <c r="D982" s="122" t="s">
        <v>8535</v>
      </c>
      <c r="E982" s="33" t="s">
        <v>2665</v>
      </c>
      <c r="F982" s="150" t="s">
        <v>2665</v>
      </c>
      <c r="G982" s="1" t="s">
        <v>1367</v>
      </c>
      <c r="H982" s="104">
        <v>13211</v>
      </c>
      <c r="I982" s="150" t="s">
        <v>8908</v>
      </c>
      <c r="J982" s="150" t="e">
        <v>#VALUE!</v>
      </c>
      <c r="K982" s="150" t="s">
        <v>9272</v>
      </c>
      <c r="L982" s="183">
        <v>0</v>
      </c>
      <c r="M982" s="183">
        <v>0</v>
      </c>
      <c r="N982" s="84">
        <v>0</v>
      </c>
      <c r="O982" s="86">
        <v>0</v>
      </c>
      <c r="P982" s="86">
        <v>0</v>
      </c>
      <c r="Q982" s="86">
        <v>0</v>
      </c>
      <c r="R982" s="86">
        <v>0</v>
      </c>
      <c r="S982" s="86">
        <v>0</v>
      </c>
      <c r="T982" s="86">
        <v>0</v>
      </c>
      <c r="U982" s="86">
        <v>0</v>
      </c>
      <c r="V982" s="86">
        <v>0</v>
      </c>
      <c r="W982" s="86">
        <v>0</v>
      </c>
      <c r="X982" s="86">
        <v>0</v>
      </c>
      <c r="Y982" s="86">
        <v>0</v>
      </c>
      <c r="Z982" s="49">
        <v>0</v>
      </c>
      <c r="AA982" s="7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7">
        <v>7.5467316846626609E-2</v>
      </c>
      <c r="AI982" s="89">
        <v>-0.25002500250025717</v>
      </c>
      <c r="AJ982" s="36">
        <v>-0.17455768565363056</v>
      </c>
      <c r="AK982" s="107">
        <v>435</v>
      </c>
      <c r="AL982" s="71">
        <v>-0.17455768565363056</v>
      </c>
      <c r="AM982" s="275">
        <v>435</v>
      </c>
      <c r="AN982" s="156" t="s">
        <v>12734</v>
      </c>
      <c r="AO982" s="70">
        <v>7.7314063767477226</v>
      </c>
      <c r="AP982" s="71">
        <v>-7.9059640624013534</v>
      </c>
      <c r="AQ982" s="107">
        <v>435</v>
      </c>
      <c r="AR982" s="70">
        <v>0</v>
      </c>
      <c r="AS982" s="45">
        <v>-10.548096411672402</v>
      </c>
      <c r="AT982" s="36"/>
      <c r="AU982" s="36">
        <v>0</v>
      </c>
      <c r="AV982" s="45">
        <v>0</v>
      </c>
      <c r="AW982" s="71">
        <v>0</v>
      </c>
      <c r="AX982" s="111">
        <v>837</v>
      </c>
      <c r="AY982" s="71">
        <v>0</v>
      </c>
      <c r="AZ982" s="167">
        <v>0</v>
      </c>
      <c r="BA982" s="167">
        <v>0</v>
      </c>
      <c r="BB982" s="57"/>
    </row>
    <row r="983" spans="1:54">
      <c r="A983" s="26" t="s">
        <v>2439</v>
      </c>
      <c r="B983" s="33" t="s">
        <v>4332</v>
      </c>
      <c r="C983" s="33" t="s">
        <v>4914</v>
      </c>
      <c r="D983" s="122" t="s">
        <v>864</v>
      </c>
      <c r="E983" s="33" t="s">
        <v>2665</v>
      </c>
      <c r="F983" s="104" t="s">
        <v>2665</v>
      </c>
      <c r="G983" s="1" t="s">
        <v>1367</v>
      </c>
      <c r="H983" s="26">
        <v>10185</v>
      </c>
      <c r="I983" s="48" t="s">
        <v>6459</v>
      </c>
      <c r="J983" s="48" t="e">
        <v>#VALUE!</v>
      </c>
      <c r="K983" s="48" t="s">
        <v>3845</v>
      </c>
      <c r="L983" s="181">
        <v>0</v>
      </c>
      <c r="M983" s="181">
        <v>0</v>
      </c>
      <c r="N983" s="68">
        <v>0</v>
      </c>
      <c r="O983" s="85">
        <v>0</v>
      </c>
      <c r="P983" s="85">
        <v>0</v>
      </c>
      <c r="Q983" s="95">
        <v>0</v>
      </c>
      <c r="R983" s="95">
        <v>0</v>
      </c>
      <c r="S983" s="95">
        <v>0</v>
      </c>
      <c r="T983" s="95">
        <v>0</v>
      </c>
      <c r="U983" s="95">
        <v>0</v>
      </c>
      <c r="V983" s="95">
        <v>0</v>
      </c>
      <c r="W983" s="95">
        <v>0</v>
      </c>
      <c r="X983" s="95">
        <v>0</v>
      </c>
      <c r="Y983" s="95">
        <v>0</v>
      </c>
      <c r="Z983" s="96">
        <v>0</v>
      </c>
      <c r="AA983" s="27">
        <v>0</v>
      </c>
      <c r="AB983" s="27">
        <v>0</v>
      </c>
      <c r="AC983" s="27">
        <v>0</v>
      </c>
      <c r="AD983" s="27">
        <v>0</v>
      </c>
      <c r="AE983" s="27">
        <v>0</v>
      </c>
      <c r="AF983" s="27">
        <v>0</v>
      </c>
      <c r="AG983" s="27">
        <v>0</v>
      </c>
      <c r="AH983" s="27">
        <v>7.5467316846626609E-2</v>
      </c>
      <c r="AI983" s="100">
        <v>-0.25002500250025717</v>
      </c>
      <c r="AJ983" s="27">
        <v>-0.17455768565363056</v>
      </c>
      <c r="AK983" s="101">
        <v>435</v>
      </c>
      <c r="AL983" s="29">
        <v>-0.17455768565363056</v>
      </c>
      <c r="AM983" s="153">
        <v>435</v>
      </c>
      <c r="AN983" s="30" t="s">
        <v>12734</v>
      </c>
      <c r="AO983" s="69">
        <v>7.7314063767477226</v>
      </c>
      <c r="AP983" s="29">
        <v>-7.9059640624013534</v>
      </c>
      <c r="AQ983" s="101">
        <v>435</v>
      </c>
      <c r="AR983" s="96">
        <v>0</v>
      </c>
      <c r="AS983" s="43">
        <v>-10.548096411672402</v>
      </c>
      <c r="AT983" s="27"/>
      <c r="AU983" s="27">
        <v>0</v>
      </c>
      <c r="AV983" s="43">
        <v>0</v>
      </c>
      <c r="AW983" s="36">
        <v>0</v>
      </c>
      <c r="AX983" s="107">
        <v>837</v>
      </c>
      <c r="AY983" s="36">
        <v>0</v>
      </c>
      <c r="AZ983" s="169">
        <v>0</v>
      </c>
      <c r="BA983" s="169">
        <v>0</v>
      </c>
      <c r="BB983" s="27"/>
    </row>
    <row r="984" spans="1:54">
      <c r="A984" s="53" t="s">
        <v>2185</v>
      </c>
      <c r="B984" s="33" t="s">
        <v>5420</v>
      </c>
      <c r="C984" s="33" t="s">
        <v>4568</v>
      </c>
      <c r="D984" s="122" t="s">
        <v>689</v>
      </c>
      <c r="E984" s="33" t="s">
        <v>2665</v>
      </c>
      <c r="F984" s="150" t="s">
        <v>2665</v>
      </c>
      <c r="G984" s="1" t="s">
        <v>1367</v>
      </c>
      <c r="H984" s="1">
        <v>9926</v>
      </c>
      <c r="I984" s="150" t="s">
        <v>6842</v>
      </c>
      <c r="J984" s="150" t="e">
        <v>#VALUE!</v>
      </c>
      <c r="K984" s="150" t="s">
        <v>3592</v>
      </c>
      <c r="L984" s="183">
        <v>0</v>
      </c>
      <c r="M984" s="183">
        <v>0</v>
      </c>
      <c r="N984" s="68">
        <v>0</v>
      </c>
      <c r="O984" s="85">
        <v>0</v>
      </c>
      <c r="P984" s="85">
        <v>0</v>
      </c>
      <c r="Q984" s="78">
        <v>0</v>
      </c>
      <c r="R984" s="78">
        <v>0</v>
      </c>
      <c r="S984" s="78">
        <v>0</v>
      </c>
      <c r="T984" s="78">
        <v>0</v>
      </c>
      <c r="U984" s="78">
        <v>0</v>
      </c>
      <c r="V984" s="78">
        <v>0</v>
      </c>
      <c r="W984" s="78">
        <v>0</v>
      </c>
      <c r="X984" s="78">
        <v>0</v>
      </c>
      <c r="Y984" s="78">
        <v>0</v>
      </c>
      <c r="Z984" s="79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7.5467316846626609E-2</v>
      </c>
      <c r="AI984" s="80">
        <v>-0.25002500250025717</v>
      </c>
      <c r="AJ984" s="54">
        <v>-0.17455768565363056</v>
      </c>
      <c r="AK984" s="81">
        <v>435</v>
      </c>
      <c r="AL984" s="58">
        <v>-0.17455768565363056</v>
      </c>
      <c r="AM984" s="274">
        <v>435</v>
      </c>
      <c r="AN984" s="155" t="s">
        <v>12734</v>
      </c>
      <c r="AO984" s="56">
        <v>7.7314063767477226</v>
      </c>
      <c r="AP984" s="58">
        <v>-7.9059640624013534</v>
      </c>
      <c r="AQ984" s="81">
        <v>435</v>
      </c>
      <c r="AR984" s="79">
        <v>0</v>
      </c>
      <c r="AS984" s="60">
        <v>-10.548096411672402</v>
      </c>
      <c r="AT984" s="54"/>
      <c r="AU984" s="54">
        <v>0</v>
      </c>
      <c r="AV984" s="60">
        <v>0</v>
      </c>
      <c r="AW984" s="71">
        <v>0</v>
      </c>
      <c r="AX984" s="111">
        <v>837</v>
      </c>
      <c r="AY984" s="71">
        <v>0</v>
      </c>
      <c r="AZ984" s="167">
        <v>0</v>
      </c>
      <c r="BA984" s="167">
        <v>0</v>
      </c>
      <c r="BB984" s="54"/>
    </row>
    <row r="985" spans="1:54">
      <c r="A985" s="61" t="s">
        <v>2187</v>
      </c>
      <c r="B985" s="33" t="s">
        <v>4362</v>
      </c>
      <c r="C985" s="33" t="s">
        <v>4025</v>
      </c>
      <c r="D985" s="122" t="s">
        <v>1159</v>
      </c>
      <c r="E985" s="33" t="s">
        <v>2665</v>
      </c>
      <c r="F985" s="150" t="s">
        <v>2665</v>
      </c>
      <c r="G985" s="1" t="s">
        <v>1367</v>
      </c>
      <c r="H985" s="104">
        <v>4279</v>
      </c>
      <c r="I985" s="150" t="s">
        <v>7950</v>
      </c>
      <c r="J985" s="150" t="e">
        <v>#VALUE!</v>
      </c>
      <c r="K985" s="150" t="s">
        <v>3594</v>
      </c>
      <c r="L985" s="183">
        <v>0</v>
      </c>
      <c r="M985" s="183">
        <v>0</v>
      </c>
      <c r="N985" s="84">
        <v>0</v>
      </c>
      <c r="O985" s="86">
        <v>0</v>
      </c>
      <c r="P985" s="86">
        <v>0</v>
      </c>
      <c r="Q985" s="82">
        <v>0</v>
      </c>
      <c r="R985" s="82">
        <v>0</v>
      </c>
      <c r="S985" s="82">
        <v>0</v>
      </c>
      <c r="T985" s="82">
        <v>0</v>
      </c>
      <c r="U985" s="82">
        <v>0</v>
      </c>
      <c r="V985" s="82">
        <v>0</v>
      </c>
      <c r="W985" s="82">
        <v>0</v>
      </c>
      <c r="X985" s="82">
        <v>0</v>
      </c>
      <c r="Y985" s="82">
        <v>0</v>
      </c>
      <c r="Z985" s="56">
        <v>0</v>
      </c>
      <c r="AA985" s="57">
        <v>0</v>
      </c>
      <c r="AB985" s="57">
        <v>0</v>
      </c>
      <c r="AC985" s="57">
        <v>0</v>
      </c>
      <c r="AD985" s="57">
        <v>0</v>
      </c>
      <c r="AE985" s="57">
        <v>0</v>
      </c>
      <c r="AF985" s="57">
        <v>0</v>
      </c>
      <c r="AG985" s="57">
        <v>0</v>
      </c>
      <c r="AH985" s="57">
        <v>7.5467316846626609E-2</v>
      </c>
      <c r="AI985" s="83">
        <v>-0.25002500250025717</v>
      </c>
      <c r="AJ985" s="57">
        <v>-0.17455768565363056</v>
      </c>
      <c r="AK985" s="81">
        <v>435</v>
      </c>
      <c r="AL985" s="58">
        <v>-0.17455768565363056</v>
      </c>
      <c r="AM985" s="274">
        <v>435</v>
      </c>
      <c r="AN985" s="155" t="s">
        <v>12734</v>
      </c>
      <c r="AO985" s="56">
        <v>7.7314063767477226</v>
      </c>
      <c r="AP985" s="58">
        <v>-7.9059640624013534</v>
      </c>
      <c r="AQ985" s="81">
        <v>435</v>
      </c>
      <c r="AR985" s="56">
        <v>0</v>
      </c>
      <c r="AS985" s="63">
        <v>-10.548096411672402</v>
      </c>
      <c r="AT985" s="57"/>
      <c r="AU985" s="57">
        <v>0</v>
      </c>
      <c r="AV985" s="63">
        <v>0</v>
      </c>
      <c r="AW985" s="71">
        <v>0</v>
      </c>
      <c r="AX985" s="111">
        <v>837</v>
      </c>
      <c r="AY985" s="71">
        <v>0</v>
      </c>
      <c r="AZ985" s="167">
        <v>0</v>
      </c>
      <c r="BA985" s="167">
        <v>0</v>
      </c>
      <c r="BB985" s="57"/>
    </row>
    <row r="986" spans="1:54">
      <c r="A986" s="115" t="s">
        <v>12496</v>
      </c>
      <c r="B986" s="33" t="s">
        <v>12498</v>
      </c>
      <c r="C986" s="33" t="s">
        <v>12497</v>
      </c>
      <c r="D986" s="122" t="s">
        <v>10474</v>
      </c>
      <c r="E986" s="33" t="s">
        <v>1431</v>
      </c>
      <c r="F986" s="135" t="s">
        <v>3643</v>
      </c>
      <c r="G986" s="1" t="s">
        <v>1367</v>
      </c>
      <c r="H986" s="115">
        <v>14510</v>
      </c>
      <c r="I986" s="135" t="s">
        <v>12499</v>
      </c>
      <c r="J986" s="135" t="e">
        <v>#VALUE!</v>
      </c>
      <c r="K986" s="135" t="s">
        <v>12500</v>
      </c>
      <c r="L986" s="180">
        <v>0</v>
      </c>
      <c r="M986" s="180">
        <v>0</v>
      </c>
      <c r="N986" s="116">
        <v>0</v>
      </c>
      <c r="O986" s="136">
        <v>0</v>
      </c>
      <c r="P986" s="136">
        <v>0</v>
      </c>
      <c r="Q986" s="136">
        <v>0</v>
      </c>
      <c r="R986" s="136">
        <v>0</v>
      </c>
      <c r="S986" s="136">
        <v>0</v>
      </c>
      <c r="T986" s="136">
        <v>0</v>
      </c>
      <c r="U986" s="136">
        <v>0</v>
      </c>
      <c r="V986" s="136">
        <v>0</v>
      </c>
      <c r="W986" s="136">
        <v>0</v>
      </c>
      <c r="X986" s="136">
        <v>0</v>
      </c>
      <c r="Y986" s="136">
        <v>0</v>
      </c>
      <c r="Z986" s="137">
        <v>0</v>
      </c>
      <c r="AA986" s="117">
        <v>0</v>
      </c>
      <c r="AB986" s="117">
        <v>0</v>
      </c>
      <c r="AC986" s="117">
        <v>0</v>
      </c>
      <c r="AD986" s="117">
        <v>0</v>
      </c>
      <c r="AE986" s="117">
        <v>0</v>
      </c>
      <c r="AF986" s="117">
        <v>0</v>
      </c>
      <c r="AG986" s="117">
        <v>0</v>
      </c>
      <c r="AH986" s="117">
        <v>7.5467316846626609E-2</v>
      </c>
      <c r="AI986" s="138">
        <v>-0.25002500250025717</v>
      </c>
      <c r="AJ986" s="117">
        <v>-0.17455768565363056</v>
      </c>
      <c r="AK986" s="139">
        <v>435</v>
      </c>
      <c r="AL986" s="140">
        <v>-0.17455768565363056</v>
      </c>
      <c r="AM986" s="141">
        <v>435</v>
      </c>
      <c r="AN986" s="142" t="s">
        <v>12734</v>
      </c>
      <c r="AO986" s="70">
        <v>7.7314063767477226</v>
      </c>
      <c r="AP986" s="140">
        <v>-7.9059640624013534</v>
      </c>
      <c r="AQ986" s="139">
        <v>435</v>
      </c>
      <c r="AR986" s="137">
        <v>0</v>
      </c>
      <c r="AS986" s="118">
        <v>-10.548096411672402</v>
      </c>
      <c r="AT986" s="117"/>
      <c r="AU986" s="117">
        <v>0</v>
      </c>
      <c r="AV986" s="118">
        <v>0</v>
      </c>
      <c r="AW986" s="140">
        <v>0</v>
      </c>
      <c r="AX986" s="139">
        <v>837</v>
      </c>
      <c r="AY986" s="140">
        <v>0</v>
      </c>
      <c r="AZ986" s="170">
        <v>0</v>
      </c>
      <c r="BA986" s="170">
        <v>0</v>
      </c>
      <c r="BB986" s="117"/>
    </row>
    <row r="987" spans="1:54">
      <c r="A987" s="203" t="s">
        <v>7920</v>
      </c>
      <c r="B987" s="1" t="s">
        <v>7922</v>
      </c>
      <c r="C987" s="1" t="s">
        <v>3973</v>
      </c>
      <c r="D987" s="122" t="s">
        <v>7921</v>
      </c>
      <c r="E987" s="1" t="s">
        <v>1483</v>
      </c>
      <c r="F987" s="150" t="s">
        <v>3643</v>
      </c>
      <c r="G987" s="1" t="s">
        <v>1367</v>
      </c>
      <c r="H987" s="226">
        <v>14169</v>
      </c>
      <c r="I987" s="227" t="s">
        <v>12620</v>
      </c>
      <c r="J987" s="229" t="e">
        <v>#VALUE!</v>
      </c>
      <c r="K987" s="229" t="s">
        <v>7923</v>
      </c>
      <c r="L987" s="182">
        <v>0</v>
      </c>
      <c r="M987" s="182">
        <v>0</v>
      </c>
      <c r="N987" s="248">
        <v>0</v>
      </c>
      <c r="O987" s="102">
        <v>0</v>
      </c>
      <c r="P987" s="102">
        <v>0</v>
      </c>
      <c r="Q987" s="257">
        <v>0</v>
      </c>
      <c r="R987" s="102">
        <v>0</v>
      </c>
      <c r="S987" s="102">
        <v>0</v>
      </c>
      <c r="T987" s="257">
        <v>0</v>
      </c>
      <c r="U987" s="257">
        <v>0</v>
      </c>
      <c r="V987" s="257">
        <v>0</v>
      </c>
      <c r="W987" s="257">
        <v>0</v>
      </c>
      <c r="X987" s="257">
        <v>0</v>
      </c>
      <c r="Y987" s="257">
        <v>0</v>
      </c>
      <c r="Z987" s="244">
        <v>0</v>
      </c>
      <c r="AA987" s="246">
        <v>0</v>
      </c>
      <c r="AB987" s="246">
        <v>0</v>
      </c>
      <c r="AC987" s="234">
        <v>0</v>
      </c>
      <c r="AD987" s="246">
        <v>0</v>
      </c>
      <c r="AE987" s="234">
        <v>0</v>
      </c>
      <c r="AF987" s="234">
        <v>0</v>
      </c>
      <c r="AG987" s="246">
        <v>0</v>
      </c>
      <c r="AH987" s="246">
        <v>7.5467316846626609E-2</v>
      </c>
      <c r="AI987" s="252">
        <v>-0.25002500250025717</v>
      </c>
      <c r="AJ987" s="258">
        <v>-0.17455768565363056</v>
      </c>
      <c r="AK987" s="238">
        <v>435</v>
      </c>
      <c r="AL987" s="240">
        <v>-0.17455768565363056</v>
      </c>
      <c r="AM987" s="214">
        <v>435</v>
      </c>
      <c r="AN987" s="243" t="s">
        <v>12734</v>
      </c>
      <c r="AO987" s="244">
        <v>7.7314063767477226</v>
      </c>
      <c r="AP987" s="247">
        <v>-7.9059640624013534</v>
      </c>
      <c r="AQ987" s="248">
        <v>435</v>
      </c>
      <c r="AR987" s="244">
        <v>0</v>
      </c>
      <c r="AS987" s="259">
        <v>-10.548096411672402</v>
      </c>
      <c r="AT987" s="246"/>
      <c r="AU987" s="246">
        <v>0</v>
      </c>
      <c r="AV987" s="250">
        <v>0</v>
      </c>
      <c r="AW987" s="247">
        <v>0</v>
      </c>
      <c r="AX987" s="108">
        <v>837</v>
      </c>
      <c r="AY987" s="235">
        <v>0</v>
      </c>
      <c r="AZ987" s="295">
        <v>0</v>
      </c>
      <c r="BA987" s="295">
        <v>0</v>
      </c>
      <c r="BB987" s="246"/>
    </row>
    <row r="988" spans="1:54">
      <c r="A988" s="186" t="s">
        <v>1724</v>
      </c>
      <c r="B988" s="1" t="s">
        <v>5256</v>
      </c>
      <c r="C988" s="1" t="s">
        <v>4155</v>
      </c>
      <c r="D988" s="122" t="s">
        <v>970</v>
      </c>
      <c r="E988" s="1" t="s">
        <v>2665</v>
      </c>
      <c r="F988" s="104" t="s">
        <v>2665</v>
      </c>
      <c r="G988" s="1" t="s">
        <v>1367</v>
      </c>
      <c r="H988" s="225">
        <v>3926</v>
      </c>
      <c r="I988" s="226" t="s">
        <v>7386</v>
      </c>
      <c r="J988" s="228" t="e">
        <v>#VALUE!</v>
      </c>
      <c r="K988" s="228" t="s">
        <v>3183</v>
      </c>
      <c r="L988" s="181">
        <v>0</v>
      </c>
      <c r="M988" s="181">
        <v>0</v>
      </c>
      <c r="N988" s="230">
        <v>0</v>
      </c>
      <c r="O988" s="95">
        <v>0</v>
      </c>
      <c r="P988" s="95">
        <v>0</v>
      </c>
      <c r="Q988" s="231">
        <v>0</v>
      </c>
      <c r="R988" s="95">
        <v>0</v>
      </c>
      <c r="S988" s="95">
        <v>0</v>
      </c>
      <c r="T988" s="231">
        <v>0</v>
      </c>
      <c r="U988" s="231">
        <v>0</v>
      </c>
      <c r="V988" s="231">
        <v>0</v>
      </c>
      <c r="W988" s="231">
        <v>0</v>
      </c>
      <c r="X988" s="231">
        <v>0</v>
      </c>
      <c r="Y988" s="231">
        <v>0</v>
      </c>
      <c r="Z988" s="232">
        <v>0</v>
      </c>
      <c r="AA988" s="233">
        <v>0</v>
      </c>
      <c r="AB988" s="233">
        <v>0</v>
      </c>
      <c r="AC988" s="267">
        <v>0</v>
      </c>
      <c r="AD988" s="233">
        <v>0</v>
      </c>
      <c r="AE988" s="267">
        <v>0</v>
      </c>
      <c r="AF988" s="267">
        <v>0</v>
      </c>
      <c r="AG988" s="233">
        <v>0</v>
      </c>
      <c r="AH988" s="233">
        <v>7.5467316846626609E-2</v>
      </c>
      <c r="AI988" s="236">
        <v>-0.25002500250025717</v>
      </c>
      <c r="AJ988" s="237">
        <v>-0.17455768565363056</v>
      </c>
      <c r="AK988" s="238">
        <v>435</v>
      </c>
      <c r="AL988" s="239">
        <v>-0.17455768565363056</v>
      </c>
      <c r="AM988" s="241">
        <v>435</v>
      </c>
      <c r="AN988" s="242" t="s">
        <v>12734</v>
      </c>
      <c r="AO988" s="244">
        <v>7.7314063767477226</v>
      </c>
      <c r="AP988" s="246">
        <v>-7.9059640624013534</v>
      </c>
      <c r="AQ988" s="248">
        <v>435</v>
      </c>
      <c r="AR988" s="232">
        <v>0</v>
      </c>
      <c r="AS988" s="249">
        <v>-10.548096411672402</v>
      </c>
      <c r="AT988" s="233"/>
      <c r="AU988" s="233">
        <v>0</v>
      </c>
      <c r="AV988" s="283">
        <v>0</v>
      </c>
      <c r="AW988" s="246">
        <v>0</v>
      </c>
      <c r="AX988" s="101">
        <v>837</v>
      </c>
      <c r="AY988" s="234">
        <v>0</v>
      </c>
      <c r="AZ988" s="296">
        <v>0</v>
      </c>
      <c r="BA988" s="296">
        <v>0</v>
      </c>
      <c r="BB988" s="233"/>
    </row>
    <row r="989" spans="1:54">
      <c r="A989" s="48" t="s">
        <v>1963</v>
      </c>
      <c r="B989" s="1" t="s">
        <v>5331</v>
      </c>
      <c r="C989" s="1" t="s">
        <v>4114</v>
      </c>
      <c r="D989" s="122" t="s">
        <v>1192</v>
      </c>
      <c r="E989" s="1" t="s">
        <v>1366</v>
      </c>
      <c r="F989" s="150" t="s">
        <v>3643</v>
      </c>
      <c r="G989" s="1" t="s">
        <v>1367</v>
      </c>
      <c r="H989" s="104">
        <v>9486</v>
      </c>
      <c r="I989" s="150" t="s">
        <v>8088</v>
      </c>
      <c r="J989" s="150" t="e">
        <v>#VALUE!</v>
      </c>
      <c r="K989" s="150" t="s">
        <v>3403</v>
      </c>
      <c r="L989" s="183">
        <v>0</v>
      </c>
      <c r="M989" s="183">
        <v>0</v>
      </c>
      <c r="N989" s="84">
        <v>0</v>
      </c>
      <c r="O989" s="86">
        <v>0</v>
      </c>
      <c r="P989" s="86">
        <v>0</v>
      </c>
      <c r="Q989" s="86">
        <v>0</v>
      </c>
      <c r="R989" s="86">
        <v>0</v>
      </c>
      <c r="S989" s="86">
        <v>0</v>
      </c>
      <c r="T989" s="86">
        <v>0</v>
      </c>
      <c r="U989" s="86">
        <v>0</v>
      </c>
      <c r="V989" s="86">
        <v>0</v>
      </c>
      <c r="W989" s="86">
        <v>0</v>
      </c>
      <c r="X989" s="86">
        <v>0</v>
      </c>
      <c r="Y989" s="86">
        <v>0</v>
      </c>
      <c r="Z989" s="49">
        <v>0</v>
      </c>
      <c r="AA989" s="7">
        <v>0</v>
      </c>
      <c r="AB989" s="7">
        <v>0</v>
      </c>
      <c r="AC989" s="7">
        <v>0</v>
      </c>
      <c r="AD989" s="7">
        <v>0</v>
      </c>
      <c r="AE989" s="7">
        <v>0</v>
      </c>
      <c r="AF989" s="7">
        <v>0</v>
      </c>
      <c r="AG989" s="7">
        <v>0</v>
      </c>
      <c r="AH989" s="7">
        <v>7.5467316846626609E-2</v>
      </c>
      <c r="AI989" s="89">
        <v>-0.25002500250025717</v>
      </c>
      <c r="AJ989" s="7">
        <v>-0.17455768565363056</v>
      </c>
      <c r="AK989" s="84">
        <v>435</v>
      </c>
      <c r="AL989" s="50">
        <v>-0.17455768565363056</v>
      </c>
      <c r="AM989" s="271">
        <v>435</v>
      </c>
      <c r="AN989" s="157" t="s">
        <v>12734</v>
      </c>
      <c r="AO989" s="49">
        <v>7.7314063767477226</v>
      </c>
      <c r="AP989" s="50">
        <v>-7.9059640624013534</v>
      </c>
      <c r="AQ989" s="84">
        <v>435</v>
      </c>
      <c r="AR989" s="132">
        <v>0</v>
      </c>
      <c r="AS989" s="46">
        <v>-10.548096411672402</v>
      </c>
      <c r="AT989" s="20"/>
      <c r="AU989" s="20">
        <v>0</v>
      </c>
      <c r="AV989" s="46">
        <v>0</v>
      </c>
      <c r="AW989" s="71">
        <v>0</v>
      </c>
      <c r="AX989" s="111">
        <v>837</v>
      </c>
      <c r="AY989" s="71">
        <v>0</v>
      </c>
      <c r="AZ989" s="167">
        <v>0</v>
      </c>
      <c r="BA989" s="167">
        <v>0</v>
      </c>
      <c r="BB989" s="57"/>
    </row>
    <row r="990" spans="1:54">
      <c r="A990" s="48" t="s">
        <v>2428</v>
      </c>
      <c r="B990" s="1" t="s">
        <v>5501</v>
      </c>
      <c r="C990" s="1" t="s">
        <v>4375</v>
      </c>
      <c r="D990" s="122" t="s">
        <v>950</v>
      </c>
      <c r="E990" s="1" t="s">
        <v>1378</v>
      </c>
      <c r="F990" s="104" t="s">
        <v>3643</v>
      </c>
      <c r="G990" s="1" t="s">
        <v>1367</v>
      </c>
      <c r="H990" s="104">
        <v>10688</v>
      </c>
      <c r="I990" s="104" t="s">
        <v>7135</v>
      </c>
      <c r="J990" s="104" t="e">
        <v>#VALUE!</v>
      </c>
      <c r="K990" s="104" t="s">
        <v>3830</v>
      </c>
      <c r="L990" s="179">
        <v>0</v>
      </c>
      <c r="M990" s="179">
        <v>0</v>
      </c>
      <c r="N990" s="84">
        <v>0</v>
      </c>
      <c r="O990" s="86">
        <v>0</v>
      </c>
      <c r="P990" s="86">
        <v>0</v>
      </c>
      <c r="Q990" s="86">
        <v>0</v>
      </c>
      <c r="R990" s="86">
        <v>0</v>
      </c>
      <c r="S990" s="86">
        <v>0</v>
      </c>
      <c r="T990" s="86">
        <v>0</v>
      </c>
      <c r="U990" s="86">
        <v>0</v>
      </c>
      <c r="V990" s="86">
        <v>0</v>
      </c>
      <c r="W990" s="86">
        <v>0</v>
      </c>
      <c r="X990" s="86">
        <v>0</v>
      </c>
      <c r="Y990" s="86">
        <v>0</v>
      </c>
      <c r="Z990" s="49">
        <v>0</v>
      </c>
      <c r="AA990" s="7">
        <v>0</v>
      </c>
      <c r="AB990" s="7">
        <v>0</v>
      </c>
      <c r="AC990" s="7">
        <v>0</v>
      </c>
      <c r="AD990" s="7">
        <v>0</v>
      </c>
      <c r="AE990" s="7">
        <v>0</v>
      </c>
      <c r="AF990" s="7">
        <v>0</v>
      </c>
      <c r="AG990" s="7">
        <v>0</v>
      </c>
      <c r="AH990" s="7">
        <v>7.5467316846626609E-2</v>
      </c>
      <c r="AI990" s="89">
        <v>-0.25002500250025717</v>
      </c>
      <c r="AJ990" s="7">
        <v>-0.17455768565363056</v>
      </c>
      <c r="AK990" s="84">
        <v>435</v>
      </c>
      <c r="AL990" s="7">
        <v>-0.17455768565363056</v>
      </c>
      <c r="AM990" s="131">
        <v>435</v>
      </c>
      <c r="AN990" s="18" t="s">
        <v>12734</v>
      </c>
      <c r="AO990" s="49">
        <v>7.7314063767477226</v>
      </c>
      <c r="AP990" s="7">
        <v>-7.9059640624013534</v>
      </c>
      <c r="AQ990" s="84">
        <v>435</v>
      </c>
      <c r="AR990" s="132">
        <v>0</v>
      </c>
      <c r="AS990" s="46">
        <v>-10.548096411672402</v>
      </c>
      <c r="AT990" s="20"/>
      <c r="AU990" s="20">
        <v>0</v>
      </c>
      <c r="AV990" s="46">
        <v>0</v>
      </c>
      <c r="AW990" s="36">
        <v>0</v>
      </c>
      <c r="AX990" s="107">
        <v>837</v>
      </c>
      <c r="AY990" s="36">
        <v>0</v>
      </c>
      <c r="AZ990" s="169">
        <v>0</v>
      </c>
      <c r="BA990" s="169">
        <v>0</v>
      </c>
      <c r="BB990" s="57"/>
    </row>
    <row r="991" spans="1:54">
      <c r="A991" s="48" t="s">
        <v>9013</v>
      </c>
      <c r="B991" s="33" t="s">
        <v>9014</v>
      </c>
      <c r="C991" s="33" t="s">
        <v>4133</v>
      </c>
      <c r="D991" s="122" t="s">
        <v>8519</v>
      </c>
      <c r="E991" s="33" t="s">
        <v>2665</v>
      </c>
      <c r="F991" s="104" t="s">
        <v>2665</v>
      </c>
      <c r="G991" s="1" t="s">
        <v>1367</v>
      </c>
      <c r="H991" s="104">
        <v>12905</v>
      </c>
      <c r="I991" s="104" t="s">
        <v>8520</v>
      </c>
      <c r="J991" s="104" t="e">
        <v>#VALUE!</v>
      </c>
      <c r="K991" s="104" t="s">
        <v>9015</v>
      </c>
      <c r="L991" s="179">
        <v>0</v>
      </c>
      <c r="M991" s="179">
        <v>0</v>
      </c>
      <c r="N991" s="84">
        <v>0</v>
      </c>
      <c r="O991" s="86">
        <v>0</v>
      </c>
      <c r="P991" s="86">
        <v>0</v>
      </c>
      <c r="Q991" s="86">
        <v>0</v>
      </c>
      <c r="R991" s="86">
        <v>0</v>
      </c>
      <c r="S991" s="86">
        <v>0</v>
      </c>
      <c r="T991" s="86">
        <v>0</v>
      </c>
      <c r="U991" s="86">
        <v>0</v>
      </c>
      <c r="V991" s="86">
        <v>0</v>
      </c>
      <c r="W991" s="86">
        <v>0</v>
      </c>
      <c r="X991" s="86">
        <v>0</v>
      </c>
      <c r="Y991" s="86">
        <v>0</v>
      </c>
      <c r="Z991" s="49">
        <v>0</v>
      </c>
      <c r="AA991" s="7">
        <v>0</v>
      </c>
      <c r="AB991" s="7">
        <v>0</v>
      </c>
      <c r="AC991" s="7">
        <v>0</v>
      </c>
      <c r="AD991" s="7">
        <v>0</v>
      </c>
      <c r="AE991" s="7">
        <v>0</v>
      </c>
      <c r="AF991" s="7">
        <v>0</v>
      </c>
      <c r="AG991" s="7">
        <v>0</v>
      </c>
      <c r="AH991" s="7">
        <v>7.5467316846626609E-2</v>
      </c>
      <c r="AI991" s="89">
        <v>-0.25002500250025717</v>
      </c>
      <c r="AJ991" s="7">
        <v>-0.17455768565363056</v>
      </c>
      <c r="AK991" s="84">
        <v>435</v>
      </c>
      <c r="AL991" s="7">
        <v>-0.17455768565363056</v>
      </c>
      <c r="AM991" s="131">
        <v>435</v>
      </c>
      <c r="AN991" s="18" t="s">
        <v>12734</v>
      </c>
      <c r="AO991" s="49">
        <v>7.7314063767477226</v>
      </c>
      <c r="AP991" s="7">
        <v>-7.9059640624013534</v>
      </c>
      <c r="AQ991" s="84">
        <v>435</v>
      </c>
      <c r="AR991" s="132">
        <v>0</v>
      </c>
      <c r="AS991" s="46">
        <v>-10.548096411672402</v>
      </c>
      <c r="AT991" s="20"/>
      <c r="AU991" s="20">
        <v>0</v>
      </c>
      <c r="AV991" s="46">
        <v>0</v>
      </c>
      <c r="AW991" s="36">
        <v>0</v>
      </c>
      <c r="AX991" s="107">
        <v>837</v>
      </c>
      <c r="AY991" s="36">
        <v>0</v>
      </c>
      <c r="AZ991" s="169">
        <v>0</v>
      </c>
      <c r="BA991" s="169">
        <v>0</v>
      </c>
      <c r="BB991" s="57"/>
    </row>
    <row r="992" spans="1:54">
      <c r="A992" s="61" t="s">
        <v>2057</v>
      </c>
      <c r="B992" s="1" t="s">
        <v>4981</v>
      </c>
      <c r="C992" s="1" t="s">
        <v>4036</v>
      </c>
      <c r="D992" s="122" t="s">
        <v>798</v>
      </c>
      <c r="E992" s="1" t="s">
        <v>2665</v>
      </c>
      <c r="F992" s="104" t="s">
        <v>2665</v>
      </c>
      <c r="G992" s="1" t="s">
        <v>1367</v>
      </c>
      <c r="H992" s="104">
        <v>2038</v>
      </c>
      <c r="I992" s="104" t="s">
        <v>7824</v>
      </c>
      <c r="J992" s="104" t="e">
        <v>#VALUE!</v>
      </c>
      <c r="K992" s="104" t="s">
        <v>3476</v>
      </c>
      <c r="L992" s="179">
        <v>0</v>
      </c>
      <c r="M992" s="179">
        <v>0</v>
      </c>
      <c r="N992" s="84">
        <v>0</v>
      </c>
      <c r="O992" s="86">
        <v>0</v>
      </c>
      <c r="P992" s="86">
        <v>0</v>
      </c>
      <c r="Q992" s="82">
        <v>0</v>
      </c>
      <c r="R992" s="82">
        <v>0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0</v>
      </c>
      <c r="Y992" s="82">
        <v>0</v>
      </c>
      <c r="Z992" s="56">
        <v>0</v>
      </c>
      <c r="AA992" s="57">
        <v>0</v>
      </c>
      <c r="AB992" s="57">
        <v>0</v>
      </c>
      <c r="AC992" s="57">
        <v>0</v>
      </c>
      <c r="AD992" s="57">
        <v>0</v>
      </c>
      <c r="AE992" s="57">
        <v>0</v>
      </c>
      <c r="AF992" s="57">
        <v>0</v>
      </c>
      <c r="AG992" s="57">
        <v>0</v>
      </c>
      <c r="AH992" s="57">
        <v>7.5467316846626609E-2</v>
      </c>
      <c r="AI992" s="83">
        <v>-0.25002500250025717</v>
      </c>
      <c r="AJ992" s="57">
        <v>-0.17455768565363056</v>
      </c>
      <c r="AK992" s="81">
        <v>435</v>
      </c>
      <c r="AL992" s="57">
        <v>-0.17455768565363056</v>
      </c>
      <c r="AM992" s="152">
        <v>435</v>
      </c>
      <c r="AN992" s="62" t="s">
        <v>12734</v>
      </c>
      <c r="AO992" s="56">
        <v>7.7314063767477226</v>
      </c>
      <c r="AP992" s="57">
        <v>-7.9059640624013534</v>
      </c>
      <c r="AQ992" s="81">
        <v>435</v>
      </c>
      <c r="AR992" s="56">
        <v>0</v>
      </c>
      <c r="AS992" s="63">
        <v>-10.548096411672402</v>
      </c>
      <c r="AT992" s="57"/>
      <c r="AU992" s="57">
        <v>0</v>
      </c>
      <c r="AV992" s="63">
        <v>0</v>
      </c>
      <c r="AW992" s="36">
        <v>0</v>
      </c>
      <c r="AX992" s="107">
        <v>837</v>
      </c>
      <c r="AY992" s="36">
        <v>0</v>
      </c>
      <c r="AZ992" s="169">
        <v>0</v>
      </c>
      <c r="BA992" s="169">
        <v>0</v>
      </c>
      <c r="BB992" s="57"/>
    </row>
    <row r="993" spans="1:54">
      <c r="A993" s="53" t="s">
        <v>2641</v>
      </c>
      <c r="B993" s="33" t="s">
        <v>5471</v>
      </c>
      <c r="C993" s="33" t="s">
        <v>4209</v>
      </c>
      <c r="D993" s="122" t="s">
        <v>916</v>
      </c>
      <c r="E993" s="33" t="s">
        <v>2665</v>
      </c>
      <c r="F993" s="104" t="s">
        <v>2665</v>
      </c>
      <c r="G993" s="1" t="s">
        <v>1367</v>
      </c>
      <c r="H993" s="1">
        <v>8180</v>
      </c>
      <c r="I993" s="104" t="s">
        <v>7529</v>
      </c>
      <c r="J993" s="104" t="e">
        <v>#VALUE!</v>
      </c>
      <c r="K993" s="104" t="s">
        <v>3768</v>
      </c>
      <c r="L993" s="179">
        <v>0</v>
      </c>
      <c r="M993" s="179">
        <v>0</v>
      </c>
      <c r="N993" s="68">
        <v>0</v>
      </c>
      <c r="O993" s="85">
        <v>0</v>
      </c>
      <c r="P993" s="85">
        <v>0</v>
      </c>
      <c r="Q993" s="78">
        <v>0</v>
      </c>
      <c r="R993" s="78">
        <v>0</v>
      </c>
      <c r="S993" s="78">
        <v>0</v>
      </c>
      <c r="T993" s="78">
        <v>0</v>
      </c>
      <c r="U993" s="78">
        <v>0</v>
      </c>
      <c r="V993" s="78">
        <v>0</v>
      </c>
      <c r="W993" s="78">
        <v>0</v>
      </c>
      <c r="X993" s="78">
        <v>0</v>
      </c>
      <c r="Y993" s="78">
        <v>0</v>
      </c>
      <c r="Z993" s="79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7.5467316846626609E-2</v>
      </c>
      <c r="AI993" s="80">
        <v>-0.25002500250025717</v>
      </c>
      <c r="AJ993" s="54">
        <v>-0.17455768565363056</v>
      </c>
      <c r="AK993" s="81">
        <v>435</v>
      </c>
      <c r="AL993" s="57">
        <v>-0.17455768565363056</v>
      </c>
      <c r="AM993" s="152">
        <v>435</v>
      </c>
      <c r="AN993" s="62" t="s">
        <v>12734</v>
      </c>
      <c r="AO993" s="56">
        <v>7.7314063767477226</v>
      </c>
      <c r="AP993" s="57">
        <v>-7.9059640624013534</v>
      </c>
      <c r="AQ993" s="81">
        <v>435</v>
      </c>
      <c r="AR993" s="79">
        <v>0</v>
      </c>
      <c r="AS993" s="60">
        <v>-10.548096411672402</v>
      </c>
      <c r="AT993" s="54"/>
      <c r="AU993" s="54">
        <v>0</v>
      </c>
      <c r="AV993" s="60">
        <v>0</v>
      </c>
      <c r="AW993" s="36">
        <v>0</v>
      </c>
      <c r="AX993" s="107">
        <v>837</v>
      </c>
      <c r="AY993" s="36">
        <v>0</v>
      </c>
      <c r="AZ993" s="169">
        <v>0</v>
      </c>
      <c r="BA993" s="169">
        <v>0</v>
      </c>
      <c r="BB993" s="54"/>
    </row>
    <row r="994" spans="1:54">
      <c r="A994" s="203" t="s">
        <v>10853</v>
      </c>
      <c r="B994" s="1" t="s">
        <v>10854</v>
      </c>
      <c r="C994" s="1" t="s">
        <v>4038</v>
      </c>
      <c r="D994" s="122" t="s">
        <v>10438</v>
      </c>
      <c r="E994" s="1" t="s">
        <v>1404</v>
      </c>
      <c r="F994" s="150" t="s">
        <v>3643</v>
      </c>
      <c r="G994" s="1" t="s">
        <v>1367</v>
      </c>
      <c r="H994" s="226">
        <v>16350</v>
      </c>
      <c r="I994" s="227" t="s">
        <v>10855</v>
      </c>
      <c r="J994" s="229" t="e">
        <v>#VALUE!</v>
      </c>
      <c r="K994" s="229" t="s">
        <v>11154</v>
      </c>
      <c r="L994" s="182">
        <v>0</v>
      </c>
      <c r="M994" s="182">
        <v>0</v>
      </c>
      <c r="N994" s="248">
        <v>0</v>
      </c>
      <c r="O994" s="102">
        <v>0</v>
      </c>
      <c r="P994" s="102">
        <v>0</v>
      </c>
      <c r="Q994" s="257">
        <v>0</v>
      </c>
      <c r="R994" s="102">
        <v>0</v>
      </c>
      <c r="S994" s="102">
        <v>0</v>
      </c>
      <c r="T994" s="257">
        <v>0</v>
      </c>
      <c r="U994" s="257">
        <v>0</v>
      </c>
      <c r="V994" s="257">
        <v>0</v>
      </c>
      <c r="W994" s="257">
        <v>0</v>
      </c>
      <c r="X994" s="257">
        <v>0</v>
      </c>
      <c r="Y994" s="257">
        <v>0</v>
      </c>
      <c r="Z994" s="244">
        <v>0</v>
      </c>
      <c r="AA994" s="246">
        <v>0</v>
      </c>
      <c r="AB994" s="246">
        <v>0</v>
      </c>
      <c r="AC994" s="234">
        <v>0</v>
      </c>
      <c r="AD994" s="246">
        <v>0</v>
      </c>
      <c r="AE994" s="234">
        <v>0</v>
      </c>
      <c r="AF994" s="234">
        <v>0</v>
      </c>
      <c r="AG994" s="246">
        <v>0</v>
      </c>
      <c r="AH994" s="246">
        <v>7.5467316846626609E-2</v>
      </c>
      <c r="AI994" s="252">
        <v>-0.25002500250025717</v>
      </c>
      <c r="AJ994" s="258">
        <v>-0.17455768565363056</v>
      </c>
      <c r="AK994" s="238">
        <v>435</v>
      </c>
      <c r="AL994" s="240">
        <v>-0.17455768565363056</v>
      </c>
      <c r="AM994" s="214">
        <v>435</v>
      </c>
      <c r="AN994" s="243" t="s">
        <v>12734</v>
      </c>
      <c r="AO994" s="244">
        <v>7.7314063767477226</v>
      </c>
      <c r="AP994" s="247">
        <v>-7.9059640624013534</v>
      </c>
      <c r="AQ994" s="248">
        <v>435</v>
      </c>
      <c r="AR994" s="244">
        <v>0</v>
      </c>
      <c r="AS994" s="259">
        <v>-10.548096411672402</v>
      </c>
      <c r="AT994" s="246"/>
      <c r="AU994" s="246">
        <v>0</v>
      </c>
      <c r="AV994" s="250">
        <v>0</v>
      </c>
      <c r="AW994" s="247">
        <v>0</v>
      </c>
      <c r="AX994" s="108">
        <v>837</v>
      </c>
      <c r="AY994" s="235">
        <v>0</v>
      </c>
      <c r="AZ994" s="295">
        <v>0</v>
      </c>
      <c r="BA994" s="295">
        <v>0</v>
      </c>
      <c r="BB994" s="246"/>
    </row>
    <row r="995" spans="1:54">
      <c r="A995" s="26" t="s">
        <v>2325</v>
      </c>
      <c r="B995" s="33" t="s">
        <v>5458</v>
      </c>
      <c r="C995" s="33" t="s">
        <v>5459</v>
      </c>
      <c r="D995" s="122" t="s">
        <v>1142</v>
      </c>
      <c r="E995" s="33" t="s">
        <v>1388</v>
      </c>
      <c r="F995" s="104" t="s">
        <v>3643</v>
      </c>
      <c r="G995" s="1" t="s">
        <v>1367</v>
      </c>
      <c r="H995" s="1">
        <v>6612</v>
      </c>
      <c r="I995" s="104" t="s">
        <v>7564</v>
      </c>
      <c r="J995" s="104" t="e">
        <v>#VALUE!</v>
      </c>
      <c r="K995" s="104" t="s">
        <v>3727</v>
      </c>
      <c r="L995" s="179">
        <v>0</v>
      </c>
      <c r="M995" s="179">
        <v>0</v>
      </c>
      <c r="N995" s="68">
        <v>0</v>
      </c>
      <c r="O995" s="85">
        <v>0</v>
      </c>
      <c r="P995" s="85">
        <v>0</v>
      </c>
      <c r="Q995" s="85">
        <v>0</v>
      </c>
      <c r="R995" s="85">
        <v>0</v>
      </c>
      <c r="S995" s="85">
        <v>0</v>
      </c>
      <c r="T995" s="85">
        <v>0</v>
      </c>
      <c r="U995" s="85">
        <v>0</v>
      </c>
      <c r="V995" s="85">
        <v>0</v>
      </c>
      <c r="W995" s="85">
        <v>0</v>
      </c>
      <c r="X995" s="85">
        <v>0</v>
      </c>
      <c r="Y995" s="85">
        <v>0</v>
      </c>
      <c r="Z995" s="87">
        <v>0</v>
      </c>
      <c r="AA995" s="5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5">
        <v>7.5467316846626609E-2</v>
      </c>
      <c r="AI995" s="88">
        <v>-0.25002500250025717</v>
      </c>
      <c r="AJ995" s="34">
        <v>-0.17455768565363056</v>
      </c>
      <c r="AK995" s="107">
        <v>435</v>
      </c>
      <c r="AL995" s="36">
        <v>-0.17455768565363056</v>
      </c>
      <c r="AM995" s="130">
        <v>435</v>
      </c>
      <c r="AN995" s="37" t="s">
        <v>12734</v>
      </c>
      <c r="AO995" s="70">
        <v>7.7314063767477226</v>
      </c>
      <c r="AP995" s="36">
        <v>-7.9059640624013534</v>
      </c>
      <c r="AQ995" s="107">
        <v>435</v>
      </c>
      <c r="AR995" s="158">
        <v>0</v>
      </c>
      <c r="AS995" s="44">
        <v>-10.548096411672402</v>
      </c>
      <c r="AT995" s="34"/>
      <c r="AU995" s="34">
        <v>0</v>
      </c>
      <c r="AV995" s="44">
        <v>0</v>
      </c>
      <c r="AW995" s="36">
        <v>0</v>
      </c>
      <c r="AX995" s="107">
        <v>837</v>
      </c>
      <c r="AY995" s="36">
        <v>0</v>
      </c>
      <c r="AZ995" s="169">
        <v>0</v>
      </c>
      <c r="BA995" s="169">
        <v>0</v>
      </c>
      <c r="BB995" s="54"/>
    </row>
    <row r="996" spans="1:54">
      <c r="A996" s="72" t="s">
        <v>1889</v>
      </c>
      <c r="B996" s="1" t="s">
        <v>4822</v>
      </c>
      <c r="C996" s="1" t="s">
        <v>4477</v>
      </c>
      <c r="D996" s="122" t="s">
        <v>850</v>
      </c>
      <c r="E996" s="1" t="s">
        <v>2665</v>
      </c>
      <c r="F996" s="150" t="s">
        <v>2665</v>
      </c>
      <c r="G996" s="1" t="s">
        <v>1367</v>
      </c>
      <c r="H996" s="1">
        <v>7450</v>
      </c>
      <c r="I996" s="150" t="s">
        <v>7017</v>
      </c>
      <c r="J996" s="150" t="e">
        <v>#VALUE!</v>
      </c>
      <c r="K996" s="150" t="s">
        <v>3336</v>
      </c>
      <c r="L996" s="183">
        <v>0</v>
      </c>
      <c r="M996" s="183">
        <v>0</v>
      </c>
      <c r="N996" s="68">
        <v>0</v>
      </c>
      <c r="O996" s="85">
        <v>0</v>
      </c>
      <c r="P996" s="85">
        <v>0</v>
      </c>
      <c r="Q996" s="85">
        <v>0</v>
      </c>
      <c r="R996" s="85">
        <v>0</v>
      </c>
      <c r="S996" s="85">
        <v>0</v>
      </c>
      <c r="T996" s="85">
        <v>0</v>
      </c>
      <c r="U996" s="85">
        <v>0</v>
      </c>
      <c r="V996" s="85">
        <v>0</v>
      </c>
      <c r="W996" s="85">
        <v>0</v>
      </c>
      <c r="X996" s="85">
        <v>0</v>
      </c>
      <c r="Y996" s="85">
        <v>0</v>
      </c>
      <c r="Z996" s="87">
        <v>0</v>
      </c>
      <c r="AA996" s="5">
        <v>0</v>
      </c>
      <c r="AB996" s="5">
        <v>0</v>
      </c>
      <c r="AC996" s="5">
        <v>0</v>
      </c>
      <c r="AD996" s="5">
        <v>0</v>
      </c>
      <c r="AE996" s="5">
        <v>0</v>
      </c>
      <c r="AF996" s="5">
        <v>0</v>
      </c>
      <c r="AG996" s="5">
        <v>0</v>
      </c>
      <c r="AH996" s="5">
        <v>7.5467316846626609E-2</v>
      </c>
      <c r="AI996" s="88">
        <v>-0.25002500250025717</v>
      </c>
      <c r="AJ996" s="5">
        <v>-0.17455768565363056</v>
      </c>
      <c r="AK996" s="84">
        <v>435</v>
      </c>
      <c r="AL996" s="50">
        <v>-0.17455768565363056</v>
      </c>
      <c r="AM996" s="271">
        <v>435</v>
      </c>
      <c r="AN996" s="157" t="s">
        <v>12734</v>
      </c>
      <c r="AO996" s="49">
        <v>7.7314063767477226</v>
      </c>
      <c r="AP996" s="50">
        <v>-7.9059640624013534</v>
      </c>
      <c r="AQ996" s="84">
        <v>435</v>
      </c>
      <c r="AR996" s="159">
        <v>0</v>
      </c>
      <c r="AS996" s="42">
        <v>-10.548096411672402</v>
      </c>
      <c r="AT996" s="19"/>
      <c r="AU996" s="19">
        <v>0</v>
      </c>
      <c r="AV996" s="42">
        <v>0</v>
      </c>
      <c r="AW996" s="71">
        <v>0</v>
      </c>
      <c r="AX996" s="111">
        <v>837</v>
      </c>
      <c r="AY996" s="71">
        <v>0</v>
      </c>
      <c r="AZ996" s="167">
        <v>0</v>
      </c>
      <c r="BA996" s="167">
        <v>0</v>
      </c>
      <c r="BB996" s="54"/>
    </row>
    <row r="997" spans="1:54">
      <c r="A997" s="203" t="s">
        <v>2120</v>
      </c>
      <c r="B997" s="1" t="s">
        <v>5392</v>
      </c>
      <c r="C997" s="1" t="s">
        <v>4452</v>
      </c>
      <c r="D997" s="122" t="s">
        <v>1078</v>
      </c>
      <c r="E997" s="1" t="s">
        <v>2665</v>
      </c>
      <c r="F997" s="150" t="s">
        <v>2665</v>
      </c>
      <c r="G997" s="1" t="s">
        <v>1367</v>
      </c>
      <c r="H997" s="226">
        <v>10234</v>
      </c>
      <c r="I997" s="227" t="s">
        <v>7385</v>
      </c>
      <c r="J997" s="229" t="e">
        <v>#VALUE!</v>
      </c>
      <c r="K997" s="229" t="s">
        <v>3535</v>
      </c>
      <c r="L997" s="182">
        <v>0</v>
      </c>
      <c r="M997" s="182">
        <v>0</v>
      </c>
      <c r="N997" s="248">
        <v>0</v>
      </c>
      <c r="O997" s="102">
        <v>0</v>
      </c>
      <c r="P997" s="102">
        <v>0</v>
      </c>
      <c r="Q997" s="257">
        <v>0</v>
      </c>
      <c r="R997" s="102">
        <v>0</v>
      </c>
      <c r="S997" s="102">
        <v>0</v>
      </c>
      <c r="T997" s="257">
        <v>0</v>
      </c>
      <c r="U997" s="257">
        <v>0</v>
      </c>
      <c r="V997" s="257">
        <v>0</v>
      </c>
      <c r="W997" s="257">
        <v>0</v>
      </c>
      <c r="X997" s="257">
        <v>0</v>
      </c>
      <c r="Y997" s="257">
        <v>0</v>
      </c>
      <c r="Z997" s="244">
        <v>0</v>
      </c>
      <c r="AA997" s="246">
        <v>0</v>
      </c>
      <c r="AB997" s="246">
        <v>0</v>
      </c>
      <c r="AC997" s="234">
        <v>0</v>
      </c>
      <c r="AD997" s="246">
        <v>0</v>
      </c>
      <c r="AE997" s="234">
        <v>0</v>
      </c>
      <c r="AF997" s="234">
        <v>0</v>
      </c>
      <c r="AG997" s="246">
        <v>0</v>
      </c>
      <c r="AH997" s="246">
        <v>7.5467316846626609E-2</v>
      </c>
      <c r="AI997" s="252">
        <v>-0.25002500250025717</v>
      </c>
      <c r="AJ997" s="258">
        <v>-0.17455768565363056</v>
      </c>
      <c r="AK997" s="238">
        <v>435</v>
      </c>
      <c r="AL997" s="240">
        <v>-0.17455768565363056</v>
      </c>
      <c r="AM997" s="214">
        <v>435</v>
      </c>
      <c r="AN997" s="243" t="s">
        <v>12734</v>
      </c>
      <c r="AO997" s="244">
        <v>7.7314063767477226</v>
      </c>
      <c r="AP997" s="247">
        <v>-7.9059640624013534</v>
      </c>
      <c r="AQ997" s="248">
        <v>435</v>
      </c>
      <c r="AR997" s="244">
        <v>0</v>
      </c>
      <c r="AS997" s="259">
        <v>-10.548096411672402</v>
      </c>
      <c r="AT997" s="246"/>
      <c r="AU997" s="246">
        <v>0</v>
      </c>
      <c r="AV997" s="250">
        <v>0</v>
      </c>
      <c r="AW997" s="247">
        <v>0</v>
      </c>
      <c r="AX997" s="108">
        <v>837</v>
      </c>
      <c r="AY997" s="235">
        <v>0</v>
      </c>
      <c r="AZ997" s="295">
        <v>0</v>
      </c>
      <c r="BA997" s="295">
        <v>0</v>
      </c>
      <c r="BB997" s="246"/>
    </row>
    <row r="998" spans="1:54">
      <c r="A998" s="26" t="s">
        <v>2826</v>
      </c>
      <c r="B998" s="33" t="s">
        <v>5447</v>
      </c>
      <c r="C998" s="33" t="s">
        <v>4446</v>
      </c>
      <c r="D998" s="122" t="s">
        <v>1320</v>
      </c>
      <c r="E998" s="33" t="s">
        <v>1396</v>
      </c>
      <c r="F998" s="104" t="s">
        <v>6289</v>
      </c>
      <c r="G998" s="1" t="s">
        <v>1367</v>
      </c>
      <c r="H998" s="1">
        <v>3507</v>
      </c>
      <c r="I998" s="104" t="s">
        <v>6679</v>
      </c>
      <c r="J998" s="104" t="e">
        <v>#VALUE!</v>
      </c>
      <c r="K998" s="104" t="s">
        <v>3690</v>
      </c>
      <c r="L998" s="179">
        <v>0</v>
      </c>
      <c r="M998" s="179">
        <v>0</v>
      </c>
      <c r="N998" s="68">
        <v>0</v>
      </c>
      <c r="O998" s="85">
        <v>0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85">
        <v>0</v>
      </c>
      <c r="V998" s="85">
        <v>0</v>
      </c>
      <c r="W998" s="85">
        <v>0</v>
      </c>
      <c r="X998" s="85">
        <v>0</v>
      </c>
      <c r="Y998" s="85">
        <v>0</v>
      </c>
      <c r="Z998" s="87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7.5467316846626609E-2</v>
      </c>
      <c r="AI998" s="88">
        <v>-0.25002500250025717</v>
      </c>
      <c r="AJ998" s="5">
        <v>-0.17455768565363056</v>
      </c>
      <c r="AK998" s="84">
        <v>435</v>
      </c>
      <c r="AL998" s="7">
        <v>-0.17455768565363056</v>
      </c>
      <c r="AM998" s="131">
        <v>435</v>
      </c>
      <c r="AN998" s="18" t="s">
        <v>12734</v>
      </c>
      <c r="AO998" s="49">
        <v>7.7314063767477226</v>
      </c>
      <c r="AP998" s="7">
        <v>-7.9059640624013534</v>
      </c>
      <c r="AQ998" s="84">
        <v>435</v>
      </c>
      <c r="AR998" s="159">
        <v>0</v>
      </c>
      <c r="AS998" s="42">
        <v>-10.548096411672402</v>
      </c>
      <c r="AT998" s="19"/>
      <c r="AU998" s="19">
        <v>0</v>
      </c>
      <c r="AV998" s="42">
        <v>0</v>
      </c>
      <c r="AW998" s="36">
        <v>0</v>
      </c>
      <c r="AX998" s="107">
        <v>837</v>
      </c>
      <c r="AY998" s="36">
        <v>0</v>
      </c>
      <c r="AZ998" s="169">
        <v>0</v>
      </c>
      <c r="BA998" s="169">
        <v>0</v>
      </c>
      <c r="BB998" s="54"/>
    </row>
    <row r="999" spans="1:54">
      <c r="A999" s="53" t="s">
        <v>9651</v>
      </c>
      <c r="B999" s="33" t="s">
        <v>3991</v>
      </c>
      <c r="C999" s="33" t="s">
        <v>9652</v>
      </c>
      <c r="D999" s="122" t="s">
        <v>8388</v>
      </c>
      <c r="E999" s="33" t="s">
        <v>2665</v>
      </c>
      <c r="F999" s="150" t="s">
        <v>2665</v>
      </c>
      <c r="G999" s="1" t="s">
        <v>1367</v>
      </c>
      <c r="H999" s="1">
        <v>14200</v>
      </c>
      <c r="I999" s="150" t="s">
        <v>8389</v>
      </c>
      <c r="J999" s="150" t="e">
        <v>#VALUE!</v>
      </c>
      <c r="K999" s="150" t="s">
        <v>9653</v>
      </c>
      <c r="L999" s="183">
        <v>0</v>
      </c>
      <c r="M999" s="183">
        <v>0</v>
      </c>
      <c r="N999" s="68">
        <v>0</v>
      </c>
      <c r="O999" s="85">
        <v>0</v>
      </c>
      <c r="P999" s="85">
        <v>0</v>
      </c>
      <c r="Q999" s="85">
        <v>0</v>
      </c>
      <c r="R999" s="85">
        <v>0</v>
      </c>
      <c r="S999" s="85">
        <v>0</v>
      </c>
      <c r="T999" s="85">
        <v>0</v>
      </c>
      <c r="U999" s="85">
        <v>0</v>
      </c>
      <c r="V999" s="85">
        <v>0</v>
      </c>
      <c r="W999" s="85">
        <v>0</v>
      </c>
      <c r="X999" s="85">
        <v>0</v>
      </c>
      <c r="Y999" s="85">
        <v>0</v>
      </c>
      <c r="Z999" s="87">
        <v>0</v>
      </c>
      <c r="AA999" s="5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">
        <v>7.5467316846626609E-2</v>
      </c>
      <c r="AI999" s="88">
        <v>-0.25002500250025717</v>
      </c>
      <c r="AJ999" s="54">
        <v>-0.17455768565363056</v>
      </c>
      <c r="AK999" s="81">
        <v>435</v>
      </c>
      <c r="AL999" s="58">
        <v>-0.17455768565363056</v>
      </c>
      <c r="AM999" s="274">
        <v>435</v>
      </c>
      <c r="AN999" s="155" t="s">
        <v>12734</v>
      </c>
      <c r="AO999" s="56">
        <v>7.7314063767477226</v>
      </c>
      <c r="AP999" s="58">
        <v>-7.9059640624013534</v>
      </c>
      <c r="AQ999" s="81">
        <v>435</v>
      </c>
      <c r="AR999" s="79">
        <v>0</v>
      </c>
      <c r="AS999" s="60">
        <v>-10.548096411672402</v>
      </c>
      <c r="AT999" s="54"/>
      <c r="AU999" s="54">
        <v>0</v>
      </c>
      <c r="AV999" s="60">
        <v>0</v>
      </c>
      <c r="AW999" s="71">
        <v>0</v>
      </c>
      <c r="AX999" s="111">
        <v>837</v>
      </c>
      <c r="AY999" s="71">
        <v>0</v>
      </c>
      <c r="AZ999" s="167">
        <v>0</v>
      </c>
      <c r="BA999" s="167">
        <v>0</v>
      </c>
      <c r="BB999" s="54"/>
    </row>
    <row r="1000" spans="1:54">
      <c r="A1000" s="115" t="s">
        <v>1606</v>
      </c>
      <c r="B1000" s="33" t="s">
        <v>4933</v>
      </c>
      <c r="C1000" s="33" t="s">
        <v>4008</v>
      </c>
      <c r="D1000" s="122" t="s">
        <v>1174</v>
      </c>
      <c r="E1000" s="33" t="s">
        <v>2665</v>
      </c>
      <c r="F1000" s="147" t="s">
        <v>2665</v>
      </c>
      <c r="G1000" s="1" t="s">
        <v>1367</v>
      </c>
      <c r="H1000" s="115">
        <v>7312</v>
      </c>
      <c r="I1000" s="147" t="s">
        <v>7056</v>
      </c>
      <c r="J1000" s="147" t="e">
        <v>#VALUE!</v>
      </c>
      <c r="K1000" s="147" t="s">
        <v>3080</v>
      </c>
      <c r="L1000" s="184">
        <v>0</v>
      </c>
      <c r="M1000" s="184">
        <v>0</v>
      </c>
      <c r="N1000" s="116">
        <v>0</v>
      </c>
      <c r="O1000" s="136">
        <v>0</v>
      </c>
      <c r="P1000" s="136">
        <v>0</v>
      </c>
      <c r="Q1000" s="136">
        <v>0</v>
      </c>
      <c r="R1000" s="136">
        <v>0</v>
      </c>
      <c r="S1000" s="136">
        <v>0</v>
      </c>
      <c r="T1000" s="136">
        <v>0</v>
      </c>
      <c r="U1000" s="136">
        <v>0</v>
      </c>
      <c r="V1000" s="136">
        <v>0</v>
      </c>
      <c r="W1000" s="136">
        <v>0</v>
      </c>
      <c r="X1000" s="136">
        <v>0</v>
      </c>
      <c r="Y1000" s="136">
        <v>0</v>
      </c>
      <c r="Z1000" s="137">
        <v>0</v>
      </c>
      <c r="AA1000" s="117">
        <v>0</v>
      </c>
      <c r="AB1000" s="117">
        <v>0</v>
      </c>
      <c r="AC1000" s="117">
        <v>0</v>
      </c>
      <c r="AD1000" s="117">
        <v>0</v>
      </c>
      <c r="AE1000" s="117">
        <v>0</v>
      </c>
      <c r="AF1000" s="117">
        <v>0</v>
      </c>
      <c r="AG1000" s="117">
        <v>0</v>
      </c>
      <c r="AH1000" s="117">
        <v>7.5467316846626609E-2</v>
      </c>
      <c r="AI1000" s="138">
        <v>-0.25002500250025717</v>
      </c>
      <c r="AJ1000" s="117">
        <v>-0.17455768565363056</v>
      </c>
      <c r="AK1000" s="139">
        <v>435</v>
      </c>
      <c r="AL1000" s="148">
        <v>-0.17455768565363056</v>
      </c>
      <c r="AM1000" s="273">
        <v>435</v>
      </c>
      <c r="AN1000" s="149" t="s">
        <v>12734</v>
      </c>
      <c r="AO1000" s="70">
        <v>7.7314063767477226</v>
      </c>
      <c r="AP1000" s="148">
        <v>-7.9059640624013534</v>
      </c>
      <c r="AQ1000" s="139">
        <v>435</v>
      </c>
      <c r="AR1000" s="137">
        <v>0</v>
      </c>
      <c r="AS1000" s="118">
        <v>-10.548096411672402</v>
      </c>
      <c r="AT1000" s="117"/>
      <c r="AU1000" s="117">
        <v>0</v>
      </c>
      <c r="AV1000" s="118">
        <v>0</v>
      </c>
      <c r="AW1000" s="148">
        <v>0</v>
      </c>
      <c r="AX1000" s="160">
        <v>837</v>
      </c>
      <c r="AY1000" s="148">
        <v>0</v>
      </c>
      <c r="AZ1000" s="168">
        <v>0</v>
      </c>
      <c r="BA1000" s="168">
        <v>0</v>
      </c>
      <c r="BB1000" s="117"/>
    </row>
    <row r="1001" spans="1:54">
      <c r="A1001" s="48" t="s">
        <v>5646</v>
      </c>
      <c r="B1001" s="1" t="s">
        <v>5647</v>
      </c>
      <c r="C1001" s="1" t="s">
        <v>4124</v>
      </c>
      <c r="D1001" s="122" t="s">
        <v>5902</v>
      </c>
      <c r="E1001" s="1" t="s">
        <v>2665</v>
      </c>
      <c r="F1001" s="150" t="s">
        <v>2665</v>
      </c>
      <c r="G1001" s="1" t="s">
        <v>1367</v>
      </c>
      <c r="H1001" s="104">
        <v>8402</v>
      </c>
      <c r="I1001" s="150" t="s">
        <v>6528</v>
      </c>
      <c r="J1001" s="150" t="e">
        <v>#VALUE!</v>
      </c>
      <c r="K1001" s="150" t="s">
        <v>5903</v>
      </c>
      <c r="L1001" s="183">
        <v>0</v>
      </c>
      <c r="M1001" s="183">
        <v>0</v>
      </c>
      <c r="N1001" s="84">
        <v>0</v>
      </c>
      <c r="O1001" s="86">
        <v>0</v>
      </c>
      <c r="P1001" s="86">
        <v>0</v>
      </c>
      <c r="Q1001" s="86">
        <v>0</v>
      </c>
      <c r="R1001" s="86">
        <v>0</v>
      </c>
      <c r="S1001" s="86">
        <v>0</v>
      </c>
      <c r="T1001" s="86">
        <v>0</v>
      </c>
      <c r="U1001" s="86">
        <v>0</v>
      </c>
      <c r="V1001" s="86">
        <v>0</v>
      </c>
      <c r="W1001" s="86">
        <v>0</v>
      </c>
      <c r="X1001" s="86">
        <v>0</v>
      </c>
      <c r="Y1001" s="86">
        <v>0</v>
      </c>
      <c r="Z1001" s="49">
        <v>0</v>
      </c>
      <c r="AA1001" s="7">
        <v>0</v>
      </c>
      <c r="AB1001" s="7">
        <v>0</v>
      </c>
      <c r="AC1001" s="7">
        <v>0</v>
      </c>
      <c r="AD1001" s="7">
        <v>0</v>
      </c>
      <c r="AE1001" s="7">
        <v>0</v>
      </c>
      <c r="AF1001" s="7">
        <v>0</v>
      </c>
      <c r="AG1001" s="7">
        <v>0</v>
      </c>
      <c r="AH1001" s="7">
        <v>7.5467316846626609E-2</v>
      </c>
      <c r="AI1001" s="89">
        <v>-0.25002500250025717</v>
      </c>
      <c r="AJ1001" s="7">
        <v>-0.17455768565363056</v>
      </c>
      <c r="AK1001" s="84">
        <v>435</v>
      </c>
      <c r="AL1001" s="50">
        <v>-0.17455768565363056</v>
      </c>
      <c r="AM1001" s="271">
        <v>435</v>
      </c>
      <c r="AN1001" s="157" t="s">
        <v>12734</v>
      </c>
      <c r="AO1001" s="49">
        <v>7.7314063767477226</v>
      </c>
      <c r="AP1001" s="50">
        <v>-7.9059640624013534</v>
      </c>
      <c r="AQ1001" s="84">
        <v>435</v>
      </c>
      <c r="AR1001" s="132">
        <v>0</v>
      </c>
      <c r="AS1001" s="46">
        <v>-10.548096411672402</v>
      </c>
      <c r="AT1001" s="20"/>
      <c r="AU1001" s="20">
        <v>0</v>
      </c>
      <c r="AV1001" s="46">
        <v>0</v>
      </c>
      <c r="AW1001" s="71">
        <v>0</v>
      </c>
      <c r="AX1001" s="111">
        <v>837</v>
      </c>
      <c r="AY1001" s="71">
        <v>0</v>
      </c>
      <c r="AZ1001" s="167">
        <v>0</v>
      </c>
      <c r="BA1001" s="167">
        <v>0</v>
      </c>
      <c r="BB1001" s="57"/>
    </row>
    <row r="1002" spans="1:54">
      <c r="A1002" s="135" t="s">
        <v>2466</v>
      </c>
      <c r="B1002" s="33" t="s">
        <v>5515</v>
      </c>
      <c r="C1002" s="33" t="s">
        <v>4027</v>
      </c>
      <c r="D1002" s="122" t="s">
        <v>862</v>
      </c>
      <c r="E1002" s="33" t="s">
        <v>2665</v>
      </c>
      <c r="F1002" s="104" t="s">
        <v>2665</v>
      </c>
      <c r="G1002" s="1" t="s">
        <v>1367</v>
      </c>
      <c r="H1002" s="135">
        <v>4138</v>
      </c>
      <c r="I1002" s="135" t="s">
        <v>7317</v>
      </c>
      <c r="J1002" s="135" t="e">
        <v>#VALUE!</v>
      </c>
      <c r="K1002" s="135" t="s">
        <v>3867</v>
      </c>
      <c r="L1002" s="180">
        <v>0</v>
      </c>
      <c r="M1002" s="180">
        <v>0</v>
      </c>
      <c r="N1002" s="84">
        <v>0</v>
      </c>
      <c r="O1002" s="86">
        <v>0</v>
      </c>
      <c r="P1002" s="86">
        <v>0</v>
      </c>
      <c r="Q1002" s="144">
        <v>0</v>
      </c>
      <c r="R1002" s="144">
        <v>0</v>
      </c>
      <c r="S1002" s="144">
        <v>0</v>
      </c>
      <c r="T1002" s="144">
        <v>0</v>
      </c>
      <c r="U1002" s="144">
        <v>0</v>
      </c>
      <c r="V1002" s="144">
        <v>0</v>
      </c>
      <c r="W1002" s="144">
        <v>0</v>
      </c>
      <c r="X1002" s="144">
        <v>0</v>
      </c>
      <c r="Y1002" s="144">
        <v>0</v>
      </c>
      <c r="Z1002" s="143">
        <v>0</v>
      </c>
      <c r="AA1002" s="140">
        <v>0</v>
      </c>
      <c r="AB1002" s="140">
        <v>0</v>
      </c>
      <c r="AC1002" s="140">
        <v>0</v>
      </c>
      <c r="AD1002" s="140">
        <v>0</v>
      </c>
      <c r="AE1002" s="140">
        <v>0</v>
      </c>
      <c r="AF1002" s="140">
        <v>0</v>
      </c>
      <c r="AG1002" s="140">
        <v>0</v>
      </c>
      <c r="AH1002" s="140">
        <v>7.5467316846626609E-2</v>
      </c>
      <c r="AI1002" s="145">
        <v>-0.25002500250025717</v>
      </c>
      <c r="AJ1002" s="140">
        <v>-0.17455768565363056</v>
      </c>
      <c r="AK1002" s="139">
        <v>435</v>
      </c>
      <c r="AL1002" s="140">
        <v>-0.17455768565363056</v>
      </c>
      <c r="AM1002" s="141">
        <v>435</v>
      </c>
      <c r="AN1002" s="142" t="s">
        <v>12734</v>
      </c>
      <c r="AO1002" s="143">
        <v>7.7314063767477226</v>
      </c>
      <c r="AP1002" s="140">
        <v>-7.9059640624013534</v>
      </c>
      <c r="AQ1002" s="139">
        <v>435</v>
      </c>
      <c r="AR1002" s="143">
        <v>0</v>
      </c>
      <c r="AS1002" s="146">
        <v>-10.548096411672402</v>
      </c>
      <c r="AT1002" s="140"/>
      <c r="AU1002" s="140">
        <v>0</v>
      </c>
      <c r="AV1002" s="146">
        <v>0</v>
      </c>
      <c r="AW1002" s="36">
        <v>0</v>
      </c>
      <c r="AX1002" s="107">
        <v>837</v>
      </c>
      <c r="AY1002" s="36">
        <v>0</v>
      </c>
      <c r="AZ1002" s="169">
        <v>0</v>
      </c>
      <c r="BA1002" s="169">
        <v>0</v>
      </c>
      <c r="BB1002" s="140"/>
    </row>
    <row r="1003" spans="1:54">
      <c r="A1003" s="48" t="s">
        <v>2667</v>
      </c>
      <c r="B1003" s="33" t="s">
        <v>5073</v>
      </c>
      <c r="C1003" s="33" t="s">
        <v>5074</v>
      </c>
      <c r="D1003" s="122" t="s">
        <v>2577</v>
      </c>
      <c r="E1003" s="33" t="s">
        <v>2665</v>
      </c>
      <c r="F1003" s="104" t="s">
        <v>2665</v>
      </c>
      <c r="G1003" s="1" t="s">
        <v>1367</v>
      </c>
      <c r="H1003" s="104">
        <v>9195</v>
      </c>
      <c r="I1003" s="104" t="s">
        <v>6813</v>
      </c>
      <c r="J1003" s="104" t="e">
        <v>#VALUE!</v>
      </c>
      <c r="K1003" s="104" t="s">
        <v>2973</v>
      </c>
      <c r="L1003" s="179">
        <v>0</v>
      </c>
      <c r="M1003" s="179">
        <v>0</v>
      </c>
      <c r="N1003" s="84">
        <v>0</v>
      </c>
      <c r="O1003" s="86">
        <v>0</v>
      </c>
      <c r="P1003" s="86">
        <v>0</v>
      </c>
      <c r="Q1003" s="86">
        <v>0</v>
      </c>
      <c r="R1003" s="86">
        <v>0</v>
      </c>
      <c r="S1003" s="86">
        <v>0</v>
      </c>
      <c r="T1003" s="86">
        <v>0</v>
      </c>
      <c r="U1003" s="86">
        <v>0</v>
      </c>
      <c r="V1003" s="86">
        <v>0</v>
      </c>
      <c r="W1003" s="86">
        <v>0</v>
      </c>
      <c r="X1003" s="86">
        <v>0</v>
      </c>
      <c r="Y1003" s="86">
        <v>0</v>
      </c>
      <c r="Z1003" s="49">
        <v>0</v>
      </c>
      <c r="AA1003" s="7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7">
        <v>7.5467316846626609E-2</v>
      </c>
      <c r="AI1003" s="89">
        <v>-0.25002500250025717</v>
      </c>
      <c r="AJ1003" s="36">
        <v>-0.17455768565363056</v>
      </c>
      <c r="AK1003" s="107">
        <v>435</v>
      </c>
      <c r="AL1003" s="36">
        <v>-0.17455768565363056</v>
      </c>
      <c r="AM1003" s="130">
        <v>435</v>
      </c>
      <c r="AN1003" s="37" t="s">
        <v>12734</v>
      </c>
      <c r="AO1003" s="70">
        <v>7.7314063767477226</v>
      </c>
      <c r="AP1003" s="36">
        <v>-7.9059640624013534</v>
      </c>
      <c r="AQ1003" s="107">
        <v>435</v>
      </c>
      <c r="AR1003" s="70">
        <v>0</v>
      </c>
      <c r="AS1003" s="45">
        <v>-10.548096411672402</v>
      </c>
      <c r="AT1003" s="36"/>
      <c r="AU1003" s="36">
        <v>0</v>
      </c>
      <c r="AV1003" s="45">
        <v>0</v>
      </c>
      <c r="AW1003" s="36">
        <v>0</v>
      </c>
      <c r="AX1003" s="107">
        <v>837</v>
      </c>
      <c r="AY1003" s="36">
        <v>0</v>
      </c>
      <c r="AZ1003" s="169">
        <v>0</v>
      </c>
      <c r="BA1003" s="169">
        <v>0</v>
      </c>
      <c r="BB1003" s="57"/>
    </row>
    <row r="1004" spans="1:54">
      <c r="A1004" s="135" t="s">
        <v>1845</v>
      </c>
      <c r="B1004" s="33" t="s">
        <v>5303</v>
      </c>
      <c r="C1004" s="33" t="s">
        <v>4043</v>
      </c>
      <c r="D1004" s="122" t="s">
        <v>1080</v>
      </c>
      <c r="E1004" s="33" t="s">
        <v>2665</v>
      </c>
      <c r="F1004" s="135" t="s">
        <v>2665</v>
      </c>
      <c r="G1004" s="1" t="s">
        <v>1367</v>
      </c>
      <c r="H1004" s="135">
        <v>3299</v>
      </c>
      <c r="I1004" s="135" t="s">
        <v>6309</v>
      </c>
      <c r="J1004" s="135" t="e">
        <v>#VALUE!</v>
      </c>
      <c r="K1004" s="135" t="s">
        <v>3301</v>
      </c>
      <c r="L1004" s="180">
        <v>0</v>
      </c>
      <c r="M1004" s="180">
        <v>0</v>
      </c>
      <c r="N1004" s="139">
        <v>0</v>
      </c>
      <c r="O1004" s="144">
        <v>0</v>
      </c>
      <c r="P1004" s="144">
        <v>0</v>
      </c>
      <c r="Q1004" s="144">
        <v>0</v>
      </c>
      <c r="R1004" s="144">
        <v>0</v>
      </c>
      <c r="S1004" s="144">
        <v>0</v>
      </c>
      <c r="T1004" s="144">
        <v>0</v>
      </c>
      <c r="U1004" s="144">
        <v>0</v>
      </c>
      <c r="V1004" s="144">
        <v>0</v>
      </c>
      <c r="W1004" s="144">
        <v>0</v>
      </c>
      <c r="X1004" s="144">
        <v>0</v>
      </c>
      <c r="Y1004" s="144">
        <v>0</v>
      </c>
      <c r="Z1004" s="143">
        <v>0</v>
      </c>
      <c r="AA1004" s="140">
        <v>0</v>
      </c>
      <c r="AB1004" s="140">
        <v>0</v>
      </c>
      <c r="AC1004" s="140">
        <v>0</v>
      </c>
      <c r="AD1004" s="140">
        <v>0</v>
      </c>
      <c r="AE1004" s="140">
        <v>0</v>
      </c>
      <c r="AF1004" s="140">
        <v>0</v>
      </c>
      <c r="AG1004" s="140">
        <v>0</v>
      </c>
      <c r="AH1004" s="140">
        <v>7.5467316846626609E-2</v>
      </c>
      <c r="AI1004" s="145">
        <v>-0.25002500250025717</v>
      </c>
      <c r="AJ1004" s="140">
        <v>-0.17455768565363056</v>
      </c>
      <c r="AK1004" s="139">
        <v>435</v>
      </c>
      <c r="AL1004" s="140">
        <v>-0.17455768565363056</v>
      </c>
      <c r="AM1004" s="141">
        <v>435</v>
      </c>
      <c r="AN1004" s="142" t="s">
        <v>12734</v>
      </c>
      <c r="AO1004" s="70">
        <v>7.7314063767477226</v>
      </c>
      <c r="AP1004" s="140">
        <v>-7.9059640624013534</v>
      </c>
      <c r="AQ1004" s="139">
        <v>435</v>
      </c>
      <c r="AR1004" s="143">
        <v>0</v>
      </c>
      <c r="AS1004" s="146">
        <v>-10.548096411672402</v>
      </c>
      <c r="AT1004" s="140"/>
      <c r="AU1004" s="140">
        <v>0</v>
      </c>
      <c r="AV1004" s="146">
        <v>0</v>
      </c>
      <c r="AW1004" s="140">
        <v>0</v>
      </c>
      <c r="AX1004" s="139">
        <v>837</v>
      </c>
      <c r="AY1004" s="140">
        <v>0</v>
      </c>
      <c r="AZ1004" s="170">
        <v>0</v>
      </c>
      <c r="BA1004" s="170">
        <v>0</v>
      </c>
      <c r="BB1004" s="140"/>
    </row>
    <row r="1005" spans="1:54">
      <c r="A1005" s="203" t="s">
        <v>2181</v>
      </c>
      <c r="B1005" s="1" t="s">
        <v>5085</v>
      </c>
      <c r="C1005" s="1" t="s">
        <v>4196</v>
      </c>
      <c r="D1005" s="122" t="s">
        <v>679</v>
      </c>
      <c r="E1005" s="1" t="s">
        <v>2665</v>
      </c>
      <c r="F1005" s="104" t="s">
        <v>2665</v>
      </c>
      <c r="G1005" s="1" t="s">
        <v>1367</v>
      </c>
      <c r="H1005" s="226">
        <v>5975</v>
      </c>
      <c r="I1005" s="226" t="s">
        <v>6815</v>
      </c>
      <c r="J1005" s="228" t="e">
        <v>#VALUE!</v>
      </c>
      <c r="K1005" s="228" t="s">
        <v>3587</v>
      </c>
      <c r="L1005" s="181">
        <v>0</v>
      </c>
      <c r="M1005" s="181">
        <v>0</v>
      </c>
      <c r="N1005" s="248">
        <v>0</v>
      </c>
      <c r="O1005" s="102">
        <v>0</v>
      </c>
      <c r="P1005" s="102">
        <v>0</v>
      </c>
      <c r="Q1005" s="257">
        <v>0</v>
      </c>
      <c r="R1005" s="102">
        <v>0</v>
      </c>
      <c r="S1005" s="102">
        <v>0</v>
      </c>
      <c r="T1005" s="257">
        <v>0</v>
      </c>
      <c r="U1005" s="257">
        <v>0</v>
      </c>
      <c r="V1005" s="257">
        <v>0</v>
      </c>
      <c r="W1005" s="257">
        <v>0</v>
      </c>
      <c r="X1005" s="257">
        <v>0</v>
      </c>
      <c r="Y1005" s="257">
        <v>0</v>
      </c>
      <c r="Z1005" s="244">
        <v>0</v>
      </c>
      <c r="AA1005" s="246">
        <v>0</v>
      </c>
      <c r="AB1005" s="246">
        <v>0</v>
      </c>
      <c r="AC1005" s="234">
        <v>0</v>
      </c>
      <c r="AD1005" s="246">
        <v>0</v>
      </c>
      <c r="AE1005" s="234">
        <v>0</v>
      </c>
      <c r="AF1005" s="234">
        <v>0</v>
      </c>
      <c r="AG1005" s="246">
        <v>0</v>
      </c>
      <c r="AH1005" s="246">
        <v>7.5467316846626609E-2</v>
      </c>
      <c r="AI1005" s="252">
        <v>-0.25002500250025717</v>
      </c>
      <c r="AJ1005" s="258">
        <v>-0.17455768565363056</v>
      </c>
      <c r="AK1005" s="238">
        <v>435</v>
      </c>
      <c r="AL1005" s="239">
        <v>-0.17455768565363056</v>
      </c>
      <c r="AM1005" s="241">
        <v>435</v>
      </c>
      <c r="AN1005" s="242" t="s">
        <v>12734</v>
      </c>
      <c r="AO1005" s="244">
        <v>7.7314063767477226</v>
      </c>
      <c r="AP1005" s="246">
        <v>-7.9059640624013534</v>
      </c>
      <c r="AQ1005" s="248">
        <v>435</v>
      </c>
      <c r="AR1005" s="244">
        <v>0</v>
      </c>
      <c r="AS1005" s="259">
        <v>-10.548096411672402</v>
      </c>
      <c r="AT1005" s="246"/>
      <c r="AU1005" s="246">
        <v>0</v>
      </c>
      <c r="AV1005" s="250">
        <v>0</v>
      </c>
      <c r="AW1005" s="246">
        <v>0</v>
      </c>
      <c r="AX1005" s="101">
        <v>837</v>
      </c>
      <c r="AY1005" s="234">
        <v>0</v>
      </c>
      <c r="AZ1005" s="296">
        <v>0</v>
      </c>
      <c r="BA1005" s="296">
        <v>0</v>
      </c>
      <c r="BB1005" s="246"/>
    </row>
    <row r="1006" spans="1:54">
      <c r="A1006" s="53" t="s">
        <v>2393</v>
      </c>
      <c r="B1006" s="53" t="s">
        <v>5107</v>
      </c>
      <c r="C1006" s="53" t="s">
        <v>4260</v>
      </c>
      <c r="D1006" s="122" t="s">
        <v>696</v>
      </c>
      <c r="E1006" s="53" t="s">
        <v>2665</v>
      </c>
      <c r="F1006" s="104" t="s">
        <v>2665</v>
      </c>
      <c r="G1006" s="1" t="s">
        <v>1367</v>
      </c>
      <c r="H1006" s="1">
        <v>6983</v>
      </c>
      <c r="I1006" s="104" t="s">
        <v>7810</v>
      </c>
      <c r="J1006" s="104" t="e">
        <v>#VALUE!</v>
      </c>
      <c r="K1006" s="104" t="s">
        <v>3801</v>
      </c>
      <c r="L1006" s="179">
        <v>0</v>
      </c>
      <c r="M1006" s="179">
        <v>0</v>
      </c>
      <c r="N1006" s="68">
        <v>0</v>
      </c>
      <c r="O1006" s="85">
        <v>0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85">
        <v>0</v>
      </c>
      <c r="V1006" s="85">
        <v>0</v>
      </c>
      <c r="W1006" s="85">
        <v>0</v>
      </c>
      <c r="X1006" s="85">
        <v>0</v>
      </c>
      <c r="Y1006" s="85">
        <v>0</v>
      </c>
      <c r="Z1006" s="87">
        <v>0</v>
      </c>
      <c r="AA1006" s="5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">
        <v>7.5467316846626609E-2</v>
      </c>
      <c r="AI1006" s="88">
        <v>-0.25002500250025717</v>
      </c>
      <c r="AJ1006" s="54">
        <v>-0.17455768565363056</v>
      </c>
      <c r="AK1006" s="81">
        <v>435</v>
      </c>
      <c r="AL1006" s="57">
        <v>-0.17455768565363056</v>
      </c>
      <c r="AM1006" s="152">
        <v>435</v>
      </c>
      <c r="AN1006" s="62" t="s">
        <v>12734</v>
      </c>
      <c r="AO1006" s="56">
        <v>7.7314063767477226</v>
      </c>
      <c r="AP1006" s="57">
        <v>-7.9059640624013534</v>
      </c>
      <c r="AQ1006" s="81">
        <v>435</v>
      </c>
      <c r="AR1006" s="79">
        <v>0</v>
      </c>
      <c r="AS1006" s="60">
        <v>-10.548096411672402</v>
      </c>
      <c r="AT1006" s="54"/>
      <c r="AU1006" s="54">
        <v>0</v>
      </c>
      <c r="AV1006" s="60">
        <v>0</v>
      </c>
      <c r="AW1006" s="36">
        <v>0</v>
      </c>
      <c r="AX1006" s="107">
        <v>837</v>
      </c>
      <c r="AY1006" s="36">
        <v>0</v>
      </c>
      <c r="AZ1006" s="169">
        <v>0</v>
      </c>
      <c r="BA1006" s="169">
        <v>0</v>
      </c>
      <c r="BB1006" s="54"/>
    </row>
    <row r="1007" spans="1:54">
      <c r="A1007" s="26" t="s">
        <v>2430</v>
      </c>
      <c r="B1007" s="33" t="s">
        <v>4487</v>
      </c>
      <c r="C1007" s="33" t="s">
        <v>5187</v>
      </c>
      <c r="D1007" s="122" t="s">
        <v>1239</v>
      </c>
      <c r="E1007" s="33" t="s">
        <v>1414</v>
      </c>
      <c r="F1007" s="150" t="s">
        <v>3643</v>
      </c>
      <c r="G1007" s="1" t="s">
        <v>1367</v>
      </c>
      <c r="H1007" s="1">
        <v>10481</v>
      </c>
      <c r="I1007" s="150" t="s">
        <v>7918</v>
      </c>
      <c r="J1007" s="150" t="e">
        <v>#VALUE!</v>
      </c>
      <c r="K1007" s="150" t="s">
        <v>3832</v>
      </c>
      <c r="L1007" s="183">
        <v>0</v>
      </c>
      <c r="M1007" s="183">
        <v>0</v>
      </c>
      <c r="N1007" s="68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0</v>
      </c>
      <c r="U1007" s="85">
        <v>0</v>
      </c>
      <c r="V1007" s="85">
        <v>0</v>
      </c>
      <c r="W1007" s="85">
        <v>0</v>
      </c>
      <c r="X1007" s="85">
        <v>0</v>
      </c>
      <c r="Y1007" s="85">
        <v>0</v>
      </c>
      <c r="Z1007" s="87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7.5467316846626609E-2</v>
      </c>
      <c r="AI1007" s="88">
        <v>-0.25002500250025717</v>
      </c>
      <c r="AJ1007" s="5">
        <v>-0.17455768565363056</v>
      </c>
      <c r="AK1007" s="84">
        <v>435</v>
      </c>
      <c r="AL1007" s="50">
        <v>-0.17455768565363056</v>
      </c>
      <c r="AM1007" s="271">
        <v>435</v>
      </c>
      <c r="AN1007" s="157" t="s">
        <v>12734</v>
      </c>
      <c r="AO1007" s="49">
        <v>7.7314063767477226</v>
      </c>
      <c r="AP1007" s="50">
        <v>-7.9059640624013534</v>
      </c>
      <c r="AQ1007" s="84">
        <v>435</v>
      </c>
      <c r="AR1007" s="159">
        <v>0</v>
      </c>
      <c r="AS1007" s="42">
        <v>-10.548096411672402</v>
      </c>
      <c r="AT1007" s="19"/>
      <c r="AU1007" s="19">
        <v>0</v>
      </c>
      <c r="AV1007" s="42">
        <v>0</v>
      </c>
      <c r="AW1007" s="71">
        <v>0</v>
      </c>
      <c r="AX1007" s="111">
        <v>837</v>
      </c>
      <c r="AY1007" s="71">
        <v>0</v>
      </c>
      <c r="AZ1007" s="167">
        <v>0</v>
      </c>
      <c r="BA1007" s="167">
        <v>0</v>
      </c>
      <c r="BB1007" s="54"/>
    </row>
    <row r="1008" spans="1:54">
      <c r="A1008" s="26" t="s">
        <v>2261</v>
      </c>
      <c r="B1008" s="1" t="s">
        <v>4284</v>
      </c>
      <c r="C1008" s="1" t="s">
        <v>4164</v>
      </c>
      <c r="D1008" s="122" t="s">
        <v>1145</v>
      </c>
      <c r="E1008" s="1" t="s">
        <v>2665</v>
      </c>
      <c r="F1008" s="150" t="s">
        <v>2665</v>
      </c>
      <c r="G1008" s="1" t="s">
        <v>1367</v>
      </c>
      <c r="H1008" s="1">
        <v>8350</v>
      </c>
      <c r="I1008" s="150" t="s">
        <v>7709</v>
      </c>
      <c r="J1008" s="150" t="e">
        <v>#VALUE!</v>
      </c>
      <c r="K1008" s="150" t="s">
        <v>10569</v>
      </c>
      <c r="L1008" s="183">
        <v>0</v>
      </c>
      <c r="M1008" s="183">
        <v>0</v>
      </c>
      <c r="N1008" s="68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0</v>
      </c>
      <c r="V1008" s="85">
        <v>0</v>
      </c>
      <c r="W1008" s="85">
        <v>0</v>
      </c>
      <c r="X1008" s="85">
        <v>0</v>
      </c>
      <c r="Y1008" s="85">
        <v>0</v>
      </c>
      <c r="Z1008" s="87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7.5467316846626609E-2</v>
      </c>
      <c r="AI1008" s="88">
        <v>-0.25002500250025717</v>
      </c>
      <c r="AJ1008" s="5">
        <v>-0.17455768565363056</v>
      </c>
      <c r="AK1008" s="84">
        <v>435</v>
      </c>
      <c r="AL1008" s="50">
        <v>-0.17455768565363056</v>
      </c>
      <c r="AM1008" s="271">
        <v>435</v>
      </c>
      <c r="AN1008" s="157" t="s">
        <v>12734</v>
      </c>
      <c r="AO1008" s="49">
        <v>7.7314063767477226</v>
      </c>
      <c r="AP1008" s="50">
        <v>-7.9059640624013534</v>
      </c>
      <c r="AQ1008" s="84">
        <v>435</v>
      </c>
      <c r="AR1008" s="159">
        <v>0</v>
      </c>
      <c r="AS1008" s="42">
        <v>-10.548096411672402</v>
      </c>
      <c r="AT1008" s="19"/>
      <c r="AU1008" s="19">
        <v>0</v>
      </c>
      <c r="AV1008" s="42">
        <v>0</v>
      </c>
      <c r="AW1008" s="71">
        <v>0</v>
      </c>
      <c r="AX1008" s="111">
        <v>837</v>
      </c>
      <c r="AY1008" s="71">
        <v>0</v>
      </c>
      <c r="AZ1008" s="167">
        <v>0</v>
      </c>
      <c r="BA1008" s="167">
        <v>0</v>
      </c>
      <c r="BB1008" s="54"/>
    </row>
    <row r="1009" spans="1:54">
      <c r="A1009" s="26" t="s">
        <v>1607</v>
      </c>
      <c r="B1009" s="1" t="s">
        <v>5010</v>
      </c>
      <c r="C1009" s="1" t="s">
        <v>5011</v>
      </c>
      <c r="D1009" s="122" t="s">
        <v>828</v>
      </c>
      <c r="E1009" s="1" t="s">
        <v>2665</v>
      </c>
      <c r="F1009" s="150" t="s">
        <v>2665</v>
      </c>
      <c r="G1009" s="1" t="s">
        <v>1367</v>
      </c>
      <c r="H1009" s="1">
        <v>375</v>
      </c>
      <c r="I1009" s="150" t="s">
        <v>6907</v>
      </c>
      <c r="J1009" s="150" t="e">
        <v>#VALUE!</v>
      </c>
      <c r="K1009" s="150" t="s">
        <v>3083</v>
      </c>
      <c r="L1009" s="183">
        <v>0</v>
      </c>
      <c r="M1009" s="183">
        <v>0</v>
      </c>
      <c r="N1009" s="68">
        <v>0</v>
      </c>
      <c r="O1009" s="85">
        <v>0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85">
        <v>0</v>
      </c>
      <c r="V1009" s="85">
        <v>0</v>
      </c>
      <c r="W1009" s="85">
        <v>0</v>
      </c>
      <c r="X1009" s="85">
        <v>0</v>
      </c>
      <c r="Y1009" s="85">
        <v>0</v>
      </c>
      <c r="Z1009" s="87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7.5467316846626609E-2</v>
      </c>
      <c r="AI1009" s="88">
        <v>-0.25002500250025717</v>
      </c>
      <c r="AJ1009" s="5">
        <v>-0.17455768565363056</v>
      </c>
      <c r="AK1009" s="84">
        <v>435</v>
      </c>
      <c r="AL1009" s="50">
        <v>-0.17455768565363056</v>
      </c>
      <c r="AM1009" s="271">
        <v>435</v>
      </c>
      <c r="AN1009" s="157" t="s">
        <v>12734</v>
      </c>
      <c r="AO1009" s="49">
        <v>7.7314063767477226</v>
      </c>
      <c r="AP1009" s="50">
        <v>-7.9059640624013534</v>
      </c>
      <c r="AQ1009" s="84">
        <v>435</v>
      </c>
      <c r="AR1009" s="159">
        <v>0</v>
      </c>
      <c r="AS1009" s="42">
        <v>-10.548096411672402</v>
      </c>
      <c r="AT1009" s="19"/>
      <c r="AU1009" s="19">
        <v>0</v>
      </c>
      <c r="AV1009" s="42">
        <v>0</v>
      </c>
      <c r="AW1009" s="71">
        <v>0</v>
      </c>
      <c r="AX1009" s="111">
        <v>837</v>
      </c>
      <c r="AY1009" s="71">
        <v>0</v>
      </c>
      <c r="AZ1009" s="167">
        <v>0</v>
      </c>
      <c r="BA1009" s="167">
        <v>0</v>
      </c>
      <c r="BB1009" s="54"/>
    </row>
    <row r="1010" spans="1:54">
      <c r="A1010" s="72" t="s">
        <v>2853</v>
      </c>
      <c r="B1010" s="33" t="s">
        <v>5494</v>
      </c>
      <c r="C1010" s="33" t="s">
        <v>4289</v>
      </c>
      <c r="D1010" s="122" t="s">
        <v>1331</v>
      </c>
      <c r="E1010" s="33" t="s">
        <v>1388</v>
      </c>
      <c r="F1010" s="150" t="s">
        <v>3643</v>
      </c>
      <c r="G1010" s="1" t="s">
        <v>1367</v>
      </c>
      <c r="H1010" s="1">
        <v>4961</v>
      </c>
      <c r="I1010" s="150" t="s">
        <v>7679</v>
      </c>
      <c r="J1010" s="150" t="e">
        <v>#VALUE!</v>
      </c>
      <c r="K1010" s="150" t="s">
        <v>6223</v>
      </c>
      <c r="L1010" s="183">
        <v>0</v>
      </c>
      <c r="M1010" s="183">
        <v>0</v>
      </c>
      <c r="N1010" s="68">
        <v>0</v>
      </c>
      <c r="O1010" s="85">
        <v>0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85">
        <v>0</v>
      </c>
      <c r="V1010" s="85">
        <v>0</v>
      </c>
      <c r="W1010" s="85">
        <v>0</v>
      </c>
      <c r="X1010" s="85">
        <v>0</v>
      </c>
      <c r="Y1010" s="85">
        <v>0</v>
      </c>
      <c r="Z1010" s="87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7.5467316846626609E-2</v>
      </c>
      <c r="AI1010" s="88">
        <v>-0.25002500250025717</v>
      </c>
      <c r="AJ1010" s="5">
        <v>-0.17455768565363056</v>
      </c>
      <c r="AK1010" s="84">
        <v>435</v>
      </c>
      <c r="AL1010" s="50">
        <v>-0.17455768565363056</v>
      </c>
      <c r="AM1010" s="271">
        <v>435</v>
      </c>
      <c r="AN1010" s="157" t="s">
        <v>12734</v>
      </c>
      <c r="AO1010" s="49">
        <v>7.7314063767477226</v>
      </c>
      <c r="AP1010" s="50">
        <v>-7.9059640624013534</v>
      </c>
      <c r="AQ1010" s="84">
        <v>435</v>
      </c>
      <c r="AR1010" s="159">
        <v>0</v>
      </c>
      <c r="AS1010" s="42">
        <v>-10.548096411672402</v>
      </c>
      <c r="AT1010" s="19"/>
      <c r="AU1010" s="19">
        <v>0</v>
      </c>
      <c r="AV1010" s="42">
        <v>0</v>
      </c>
      <c r="AW1010" s="71">
        <v>0</v>
      </c>
      <c r="AX1010" s="111">
        <v>837</v>
      </c>
      <c r="AY1010" s="71">
        <v>0</v>
      </c>
      <c r="AZ1010" s="167">
        <v>0</v>
      </c>
      <c r="BA1010" s="167">
        <v>0</v>
      </c>
      <c r="BB1010" s="54"/>
    </row>
    <row r="1011" spans="1:54">
      <c r="A1011" s="26" t="s">
        <v>1495</v>
      </c>
      <c r="B1011" s="33" t="s">
        <v>5170</v>
      </c>
      <c r="C1011" s="33" t="s">
        <v>4017</v>
      </c>
      <c r="D1011" s="122" t="s">
        <v>816</v>
      </c>
      <c r="E1011" s="33" t="s">
        <v>2665</v>
      </c>
      <c r="F1011" s="150" t="s">
        <v>2665</v>
      </c>
      <c r="G1011" s="1" t="s">
        <v>1367</v>
      </c>
      <c r="H1011" s="1">
        <v>4849</v>
      </c>
      <c r="I1011" s="150" t="s">
        <v>6974</v>
      </c>
      <c r="J1011" s="150" t="e">
        <v>#VALUE!</v>
      </c>
      <c r="K1011" s="150" t="s">
        <v>5763</v>
      </c>
      <c r="L1011" s="183">
        <v>0</v>
      </c>
      <c r="M1011" s="183">
        <v>0</v>
      </c>
      <c r="N1011" s="68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85">
        <v>0</v>
      </c>
      <c r="V1011" s="85">
        <v>0</v>
      </c>
      <c r="W1011" s="85">
        <v>0</v>
      </c>
      <c r="X1011" s="85">
        <v>0</v>
      </c>
      <c r="Y1011" s="85">
        <v>0</v>
      </c>
      <c r="Z1011" s="87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7.5467316846626609E-2</v>
      </c>
      <c r="AI1011" s="88">
        <v>-0.25002500250025717</v>
      </c>
      <c r="AJ1011" s="5">
        <v>-0.17455768565363056</v>
      </c>
      <c r="AK1011" s="84">
        <v>435</v>
      </c>
      <c r="AL1011" s="50">
        <v>-0.17455768565363056</v>
      </c>
      <c r="AM1011" s="271">
        <v>435</v>
      </c>
      <c r="AN1011" s="157" t="s">
        <v>12734</v>
      </c>
      <c r="AO1011" s="49">
        <v>7.7314063767477226</v>
      </c>
      <c r="AP1011" s="50">
        <v>-7.9059640624013534</v>
      </c>
      <c r="AQ1011" s="84">
        <v>435</v>
      </c>
      <c r="AR1011" s="159">
        <v>0</v>
      </c>
      <c r="AS1011" s="42">
        <v>-10.548096411672402</v>
      </c>
      <c r="AT1011" s="19"/>
      <c r="AU1011" s="19">
        <v>0</v>
      </c>
      <c r="AV1011" s="42">
        <v>0</v>
      </c>
      <c r="AW1011" s="71">
        <v>0</v>
      </c>
      <c r="AX1011" s="111">
        <v>837</v>
      </c>
      <c r="AY1011" s="71">
        <v>0</v>
      </c>
      <c r="AZ1011" s="167">
        <v>0</v>
      </c>
      <c r="BA1011" s="167">
        <v>0</v>
      </c>
      <c r="BB1011" s="54"/>
    </row>
    <row r="1012" spans="1:54">
      <c r="A1012" s="53" t="s">
        <v>9955</v>
      </c>
      <c r="B1012" s="33" t="s">
        <v>9956</v>
      </c>
      <c r="C1012" s="33" t="s">
        <v>4561</v>
      </c>
      <c r="D1012" s="122" t="s">
        <v>9558</v>
      </c>
      <c r="E1012" s="33" t="s">
        <v>1376</v>
      </c>
      <c r="F1012" s="150" t="s">
        <v>3643</v>
      </c>
      <c r="G1012" s="1" t="s">
        <v>1367</v>
      </c>
      <c r="H1012" s="1">
        <v>11502</v>
      </c>
      <c r="I1012" s="150" t="s">
        <v>9559</v>
      </c>
      <c r="J1012" s="150" t="e">
        <v>#VALUE!</v>
      </c>
      <c r="K1012" s="150" t="s">
        <v>9957</v>
      </c>
      <c r="L1012" s="183">
        <v>0</v>
      </c>
      <c r="M1012" s="183">
        <v>0</v>
      </c>
      <c r="N1012" s="68">
        <v>0</v>
      </c>
      <c r="O1012" s="85">
        <v>0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85">
        <v>0</v>
      </c>
      <c r="V1012" s="85">
        <v>0</v>
      </c>
      <c r="W1012" s="85">
        <v>0</v>
      </c>
      <c r="X1012" s="85">
        <v>0</v>
      </c>
      <c r="Y1012" s="85">
        <v>0</v>
      </c>
      <c r="Z1012" s="87">
        <v>0</v>
      </c>
      <c r="AA1012" s="5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">
        <v>7.5467316846626609E-2</v>
      </c>
      <c r="AI1012" s="88">
        <v>-0.25002500250025717</v>
      </c>
      <c r="AJ1012" s="54">
        <v>-0.17455768565363056</v>
      </c>
      <c r="AK1012" s="81">
        <v>435</v>
      </c>
      <c r="AL1012" s="58">
        <v>-0.17455768565363056</v>
      </c>
      <c r="AM1012" s="274">
        <v>435</v>
      </c>
      <c r="AN1012" s="155" t="s">
        <v>12734</v>
      </c>
      <c r="AO1012" s="56">
        <v>7.7314063767477226</v>
      </c>
      <c r="AP1012" s="58">
        <v>-7.9059640624013534</v>
      </c>
      <c r="AQ1012" s="81">
        <v>435</v>
      </c>
      <c r="AR1012" s="79">
        <v>0</v>
      </c>
      <c r="AS1012" s="60">
        <v>-10.548096411672402</v>
      </c>
      <c r="AT1012" s="54"/>
      <c r="AU1012" s="54">
        <v>0</v>
      </c>
      <c r="AV1012" s="60">
        <v>0</v>
      </c>
      <c r="AW1012" s="71">
        <v>0</v>
      </c>
      <c r="AX1012" s="111">
        <v>837</v>
      </c>
      <c r="AY1012" s="71">
        <v>0</v>
      </c>
      <c r="AZ1012" s="167">
        <v>0</v>
      </c>
      <c r="BA1012" s="167">
        <v>0</v>
      </c>
      <c r="BB1012" s="54"/>
    </row>
    <row r="1013" spans="1:54">
      <c r="A1013" s="48" t="s">
        <v>9694</v>
      </c>
      <c r="B1013" s="1" t="s">
        <v>4284</v>
      </c>
      <c r="C1013" s="1" t="s">
        <v>9695</v>
      </c>
      <c r="D1013" s="122" t="s">
        <v>8402</v>
      </c>
      <c r="E1013" s="1" t="s">
        <v>1385</v>
      </c>
      <c r="F1013" s="150" t="s">
        <v>6289</v>
      </c>
      <c r="G1013" s="1" t="s">
        <v>1367</v>
      </c>
      <c r="H1013" s="104">
        <v>16086</v>
      </c>
      <c r="I1013" s="150" t="s">
        <v>8961</v>
      </c>
      <c r="J1013" s="150" t="e">
        <v>#VALUE!</v>
      </c>
      <c r="K1013" s="150" t="s">
        <v>9696</v>
      </c>
      <c r="L1013" s="183">
        <v>0</v>
      </c>
      <c r="M1013" s="183">
        <v>0</v>
      </c>
      <c r="N1013" s="84">
        <v>0</v>
      </c>
      <c r="O1013" s="86">
        <v>0</v>
      </c>
      <c r="P1013" s="86">
        <v>0</v>
      </c>
      <c r="Q1013" s="86">
        <v>0</v>
      </c>
      <c r="R1013" s="86">
        <v>0</v>
      </c>
      <c r="S1013" s="86">
        <v>0</v>
      </c>
      <c r="T1013" s="86">
        <v>0</v>
      </c>
      <c r="U1013" s="86">
        <v>0</v>
      </c>
      <c r="V1013" s="86">
        <v>0</v>
      </c>
      <c r="W1013" s="86">
        <v>0</v>
      </c>
      <c r="X1013" s="86">
        <v>0</v>
      </c>
      <c r="Y1013" s="86">
        <v>0</v>
      </c>
      <c r="Z1013" s="49">
        <v>0</v>
      </c>
      <c r="AA1013" s="7">
        <v>0</v>
      </c>
      <c r="AB1013" s="7">
        <v>0</v>
      </c>
      <c r="AC1013" s="7">
        <v>0</v>
      </c>
      <c r="AD1013" s="7">
        <v>0</v>
      </c>
      <c r="AE1013" s="7">
        <v>0</v>
      </c>
      <c r="AF1013" s="7">
        <v>0</v>
      </c>
      <c r="AG1013" s="7">
        <v>0</v>
      </c>
      <c r="AH1013" s="7">
        <v>7.5467316846626609E-2</v>
      </c>
      <c r="AI1013" s="89">
        <v>-0.25002500250025717</v>
      </c>
      <c r="AJ1013" s="7">
        <v>-0.17455768565363056</v>
      </c>
      <c r="AK1013" s="84">
        <v>435</v>
      </c>
      <c r="AL1013" s="50">
        <v>-0.17455768565363056</v>
      </c>
      <c r="AM1013" s="271">
        <v>435</v>
      </c>
      <c r="AN1013" s="157" t="s">
        <v>12734</v>
      </c>
      <c r="AO1013" s="49">
        <v>7.7314063767477226</v>
      </c>
      <c r="AP1013" s="50">
        <v>-7.9059640624013534</v>
      </c>
      <c r="AQ1013" s="84">
        <v>435</v>
      </c>
      <c r="AR1013" s="132">
        <v>0</v>
      </c>
      <c r="AS1013" s="46">
        <v>-10.548096411672402</v>
      </c>
      <c r="AT1013" s="20"/>
      <c r="AU1013" s="20">
        <v>0</v>
      </c>
      <c r="AV1013" s="46">
        <v>0</v>
      </c>
      <c r="AW1013" s="71">
        <v>0</v>
      </c>
      <c r="AX1013" s="111">
        <v>837</v>
      </c>
      <c r="AY1013" s="71">
        <v>0</v>
      </c>
      <c r="AZ1013" s="167">
        <v>0</v>
      </c>
      <c r="BA1013" s="167">
        <v>0</v>
      </c>
      <c r="BB1013" s="57"/>
    </row>
    <row r="1014" spans="1:54">
      <c r="A1014" s="203" t="s">
        <v>1549</v>
      </c>
      <c r="B1014" s="1" t="s">
        <v>5188</v>
      </c>
      <c r="C1014" s="1" t="s">
        <v>4042</v>
      </c>
      <c r="D1014" s="122" t="s">
        <v>1127</v>
      </c>
      <c r="E1014" s="1" t="s">
        <v>2665</v>
      </c>
      <c r="F1014" s="104" t="s">
        <v>2665</v>
      </c>
      <c r="G1014" s="1" t="s">
        <v>1367</v>
      </c>
      <c r="H1014" s="226">
        <v>12803</v>
      </c>
      <c r="I1014" s="226" t="s">
        <v>7688</v>
      </c>
      <c r="J1014" s="228" t="e">
        <v>#VALUE!</v>
      </c>
      <c r="K1014" s="228" t="s">
        <v>3029</v>
      </c>
      <c r="L1014" s="181">
        <v>0</v>
      </c>
      <c r="M1014" s="181">
        <v>0</v>
      </c>
      <c r="N1014" s="248">
        <v>0</v>
      </c>
      <c r="O1014" s="102">
        <v>0</v>
      </c>
      <c r="P1014" s="102">
        <v>0</v>
      </c>
      <c r="Q1014" s="257">
        <v>0</v>
      </c>
      <c r="R1014" s="102">
        <v>0</v>
      </c>
      <c r="S1014" s="102">
        <v>0</v>
      </c>
      <c r="T1014" s="257">
        <v>0</v>
      </c>
      <c r="U1014" s="257">
        <v>0</v>
      </c>
      <c r="V1014" s="257">
        <v>0</v>
      </c>
      <c r="W1014" s="257">
        <v>0</v>
      </c>
      <c r="X1014" s="257">
        <v>0</v>
      </c>
      <c r="Y1014" s="257">
        <v>0</v>
      </c>
      <c r="Z1014" s="244">
        <v>0</v>
      </c>
      <c r="AA1014" s="246">
        <v>0</v>
      </c>
      <c r="AB1014" s="246">
        <v>0</v>
      </c>
      <c r="AC1014" s="234">
        <v>0</v>
      </c>
      <c r="AD1014" s="246">
        <v>0</v>
      </c>
      <c r="AE1014" s="234">
        <v>0</v>
      </c>
      <c r="AF1014" s="234">
        <v>0</v>
      </c>
      <c r="AG1014" s="246">
        <v>0</v>
      </c>
      <c r="AH1014" s="246">
        <v>7.5467316846626609E-2</v>
      </c>
      <c r="AI1014" s="252">
        <v>-0.25002500250025717</v>
      </c>
      <c r="AJ1014" s="258">
        <v>-0.17455768565363056</v>
      </c>
      <c r="AK1014" s="238">
        <v>435</v>
      </c>
      <c r="AL1014" s="239">
        <v>-0.17455768565363056</v>
      </c>
      <c r="AM1014" s="241">
        <v>435</v>
      </c>
      <c r="AN1014" s="242" t="s">
        <v>12734</v>
      </c>
      <c r="AO1014" s="244">
        <v>7.7314063767477226</v>
      </c>
      <c r="AP1014" s="246">
        <v>-7.9059640624013534</v>
      </c>
      <c r="AQ1014" s="248">
        <v>435</v>
      </c>
      <c r="AR1014" s="244">
        <v>0</v>
      </c>
      <c r="AS1014" s="259">
        <v>-10.548096411672402</v>
      </c>
      <c r="AT1014" s="246"/>
      <c r="AU1014" s="246">
        <v>0</v>
      </c>
      <c r="AV1014" s="250">
        <v>0</v>
      </c>
      <c r="AW1014" s="246">
        <v>0</v>
      </c>
      <c r="AX1014" s="101">
        <v>837</v>
      </c>
      <c r="AY1014" s="234">
        <v>0</v>
      </c>
      <c r="AZ1014" s="296">
        <v>0</v>
      </c>
      <c r="BA1014" s="296">
        <v>0</v>
      </c>
      <c r="BB1014" s="246"/>
    </row>
    <row r="1015" spans="1:54">
      <c r="A1015" s="48" t="s">
        <v>9781</v>
      </c>
      <c r="B1015" s="1" t="s">
        <v>9783</v>
      </c>
      <c r="C1015" s="1" t="s">
        <v>9782</v>
      </c>
      <c r="D1015" s="122" t="s">
        <v>8387</v>
      </c>
      <c r="E1015" s="1" t="s">
        <v>1407</v>
      </c>
      <c r="F1015" s="104" t="s">
        <v>3643</v>
      </c>
      <c r="G1015" s="1" t="s">
        <v>1367</v>
      </c>
      <c r="H1015" s="104">
        <v>14391</v>
      </c>
      <c r="I1015" s="104" t="s">
        <v>8978</v>
      </c>
      <c r="J1015" s="104" t="e">
        <v>#VALUE!</v>
      </c>
      <c r="K1015" s="104" t="s">
        <v>9784</v>
      </c>
      <c r="L1015" s="179">
        <v>0</v>
      </c>
      <c r="M1015" s="179">
        <v>0</v>
      </c>
      <c r="N1015" s="84">
        <v>0</v>
      </c>
      <c r="O1015" s="86">
        <v>0</v>
      </c>
      <c r="P1015" s="86">
        <v>0</v>
      </c>
      <c r="Q1015" s="86">
        <v>0</v>
      </c>
      <c r="R1015" s="86">
        <v>0</v>
      </c>
      <c r="S1015" s="86">
        <v>0</v>
      </c>
      <c r="T1015" s="86">
        <v>0</v>
      </c>
      <c r="U1015" s="86">
        <v>0</v>
      </c>
      <c r="V1015" s="86">
        <v>0</v>
      </c>
      <c r="W1015" s="86">
        <v>0</v>
      </c>
      <c r="X1015" s="86">
        <v>0</v>
      </c>
      <c r="Y1015" s="86">
        <v>0</v>
      </c>
      <c r="Z1015" s="49">
        <v>0</v>
      </c>
      <c r="AA1015" s="7">
        <v>0</v>
      </c>
      <c r="AB1015" s="7">
        <v>0</v>
      </c>
      <c r="AC1015" s="7">
        <v>0</v>
      </c>
      <c r="AD1015" s="7">
        <v>0</v>
      </c>
      <c r="AE1015" s="7">
        <v>0</v>
      </c>
      <c r="AF1015" s="7">
        <v>0</v>
      </c>
      <c r="AG1015" s="7">
        <v>0</v>
      </c>
      <c r="AH1015" s="7">
        <v>7.5467316846626609E-2</v>
      </c>
      <c r="AI1015" s="89">
        <v>-0.25002500250025717</v>
      </c>
      <c r="AJ1015" s="7">
        <v>-0.17455768565363056</v>
      </c>
      <c r="AK1015" s="84">
        <v>435</v>
      </c>
      <c r="AL1015" s="7">
        <v>-0.17455768565363056</v>
      </c>
      <c r="AM1015" s="131">
        <v>435</v>
      </c>
      <c r="AN1015" s="18" t="s">
        <v>12734</v>
      </c>
      <c r="AO1015" s="49">
        <v>7.7314063767477226</v>
      </c>
      <c r="AP1015" s="7">
        <v>-7.9059640624013534</v>
      </c>
      <c r="AQ1015" s="84">
        <v>435</v>
      </c>
      <c r="AR1015" s="132">
        <v>0</v>
      </c>
      <c r="AS1015" s="46">
        <v>-10.548096411672402</v>
      </c>
      <c r="AT1015" s="20"/>
      <c r="AU1015" s="20">
        <v>0</v>
      </c>
      <c r="AV1015" s="46">
        <v>0</v>
      </c>
      <c r="AW1015" s="36">
        <v>0</v>
      </c>
      <c r="AX1015" s="107">
        <v>837</v>
      </c>
      <c r="AY1015" s="36">
        <v>0</v>
      </c>
      <c r="AZ1015" s="169">
        <v>0</v>
      </c>
      <c r="BA1015" s="169">
        <v>0</v>
      </c>
      <c r="BB1015" s="57"/>
    </row>
    <row r="1016" spans="1:54">
      <c r="A1016" s="48" t="s">
        <v>2165</v>
      </c>
      <c r="B1016" s="33" t="s">
        <v>5410</v>
      </c>
      <c r="C1016" s="33" t="s">
        <v>4258</v>
      </c>
      <c r="D1016" s="122" t="s">
        <v>766</v>
      </c>
      <c r="E1016" s="33" t="s">
        <v>2665</v>
      </c>
      <c r="F1016" s="104" t="s">
        <v>2665</v>
      </c>
      <c r="G1016" s="1" t="s">
        <v>1367</v>
      </c>
      <c r="H1016" s="104">
        <v>10261</v>
      </c>
      <c r="I1016" s="104" t="s">
        <v>7293</v>
      </c>
      <c r="J1016" s="104" t="e">
        <v>#VALUE!</v>
      </c>
      <c r="K1016" s="104" t="s">
        <v>3573</v>
      </c>
      <c r="L1016" s="179">
        <v>0</v>
      </c>
      <c r="M1016" s="179">
        <v>0</v>
      </c>
      <c r="N1016" s="84">
        <v>0</v>
      </c>
      <c r="O1016" s="86">
        <v>0</v>
      </c>
      <c r="P1016" s="86">
        <v>0</v>
      </c>
      <c r="Q1016" s="86">
        <v>0</v>
      </c>
      <c r="R1016" s="86">
        <v>0</v>
      </c>
      <c r="S1016" s="86">
        <v>0</v>
      </c>
      <c r="T1016" s="86">
        <v>0</v>
      </c>
      <c r="U1016" s="86">
        <v>0</v>
      </c>
      <c r="V1016" s="86">
        <v>0</v>
      </c>
      <c r="W1016" s="86">
        <v>0</v>
      </c>
      <c r="X1016" s="86">
        <v>0</v>
      </c>
      <c r="Y1016" s="86">
        <v>0</v>
      </c>
      <c r="Z1016" s="49">
        <v>0</v>
      </c>
      <c r="AA1016" s="7">
        <v>0</v>
      </c>
      <c r="AB1016" s="7">
        <v>0</v>
      </c>
      <c r="AC1016" s="7">
        <v>0</v>
      </c>
      <c r="AD1016" s="7">
        <v>0</v>
      </c>
      <c r="AE1016" s="7">
        <v>0</v>
      </c>
      <c r="AF1016" s="7">
        <v>0</v>
      </c>
      <c r="AG1016" s="7">
        <v>0</v>
      </c>
      <c r="AH1016" s="7">
        <v>7.5467316846626609E-2</v>
      </c>
      <c r="AI1016" s="89">
        <v>-0.25002500250025717</v>
      </c>
      <c r="AJ1016" s="7">
        <v>-0.17455768565363056</v>
      </c>
      <c r="AK1016" s="84">
        <v>435</v>
      </c>
      <c r="AL1016" s="7">
        <v>-0.17455768565363056</v>
      </c>
      <c r="AM1016" s="131">
        <v>435</v>
      </c>
      <c r="AN1016" s="18" t="s">
        <v>12734</v>
      </c>
      <c r="AO1016" s="49">
        <v>7.7314063767477226</v>
      </c>
      <c r="AP1016" s="7">
        <v>-7.9059640624013534</v>
      </c>
      <c r="AQ1016" s="84">
        <v>435</v>
      </c>
      <c r="AR1016" s="132">
        <v>0</v>
      </c>
      <c r="AS1016" s="46">
        <v>-10.548096411672402</v>
      </c>
      <c r="AT1016" s="20"/>
      <c r="AU1016" s="20">
        <v>0</v>
      </c>
      <c r="AV1016" s="46">
        <v>0</v>
      </c>
      <c r="AW1016" s="36">
        <v>0</v>
      </c>
      <c r="AX1016" s="107">
        <v>837</v>
      </c>
      <c r="AY1016" s="36">
        <v>0</v>
      </c>
      <c r="AZ1016" s="169">
        <v>0</v>
      </c>
      <c r="BA1016" s="169">
        <v>0</v>
      </c>
      <c r="BB1016" s="57"/>
    </row>
    <row r="1017" spans="1:54">
      <c r="A1017" s="26" t="s">
        <v>10102</v>
      </c>
      <c r="B1017" s="33" t="s">
        <v>3996</v>
      </c>
      <c r="C1017" s="33" t="s">
        <v>3931</v>
      </c>
      <c r="D1017" s="122" t="s">
        <v>885</v>
      </c>
      <c r="E1017" s="33" t="s">
        <v>2665</v>
      </c>
      <c r="F1017" s="104" t="s">
        <v>2665</v>
      </c>
      <c r="G1017" s="1" t="s">
        <v>1367</v>
      </c>
      <c r="H1017" s="26">
        <v>10171</v>
      </c>
      <c r="I1017" s="48" t="s">
        <v>8399</v>
      </c>
      <c r="J1017" s="48" t="e">
        <v>#VALUE!</v>
      </c>
      <c r="K1017" s="48" t="s">
        <v>3669</v>
      </c>
      <c r="L1017" s="181">
        <v>0</v>
      </c>
      <c r="M1017" s="181">
        <v>0</v>
      </c>
      <c r="N1017" s="68">
        <v>0</v>
      </c>
      <c r="O1017" s="85">
        <v>0</v>
      </c>
      <c r="P1017" s="85">
        <v>0</v>
      </c>
      <c r="Q1017" s="95">
        <v>0</v>
      </c>
      <c r="R1017" s="95">
        <v>0</v>
      </c>
      <c r="S1017" s="95">
        <v>0</v>
      </c>
      <c r="T1017" s="95">
        <v>0</v>
      </c>
      <c r="U1017" s="95">
        <v>0</v>
      </c>
      <c r="V1017" s="95">
        <v>0</v>
      </c>
      <c r="W1017" s="95">
        <v>0</v>
      </c>
      <c r="X1017" s="95">
        <v>0</v>
      </c>
      <c r="Y1017" s="95">
        <v>0</v>
      </c>
      <c r="Z1017" s="96">
        <v>0</v>
      </c>
      <c r="AA1017" s="27">
        <v>0</v>
      </c>
      <c r="AB1017" s="27">
        <v>0</v>
      </c>
      <c r="AC1017" s="27">
        <v>0</v>
      </c>
      <c r="AD1017" s="27">
        <v>0</v>
      </c>
      <c r="AE1017" s="27">
        <v>0</v>
      </c>
      <c r="AF1017" s="27">
        <v>0</v>
      </c>
      <c r="AG1017" s="27">
        <v>0</v>
      </c>
      <c r="AH1017" s="27">
        <v>7.5467316846626609E-2</v>
      </c>
      <c r="AI1017" s="100">
        <v>-0.25002500250025717</v>
      </c>
      <c r="AJ1017" s="27">
        <v>-0.17455768565363056</v>
      </c>
      <c r="AK1017" s="101">
        <v>435</v>
      </c>
      <c r="AL1017" s="29">
        <v>-0.17455768565363056</v>
      </c>
      <c r="AM1017" s="153">
        <v>435</v>
      </c>
      <c r="AN1017" s="30" t="s">
        <v>12734</v>
      </c>
      <c r="AO1017" s="69">
        <v>7.7314063767477226</v>
      </c>
      <c r="AP1017" s="29">
        <v>-7.9059640624013534</v>
      </c>
      <c r="AQ1017" s="101">
        <v>435</v>
      </c>
      <c r="AR1017" s="96">
        <v>0</v>
      </c>
      <c r="AS1017" s="43">
        <v>-10.548096411672402</v>
      </c>
      <c r="AT1017" s="27"/>
      <c r="AU1017" s="27">
        <v>0</v>
      </c>
      <c r="AV1017" s="43">
        <v>0</v>
      </c>
      <c r="AW1017" s="36">
        <v>21</v>
      </c>
      <c r="AX1017" s="107">
        <v>837</v>
      </c>
      <c r="AY1017" s="36">
        <v>-816</v>
      </c>
      <c r="AZ1017" s="169">
        <v>16</v>
      </c>
      <c r="BA1017" s="169">
        <v>27</v>
      </c>
      <c r="BB1017" s="27"/>
    </row>
    <row r="1018" spans="1:54">
      <c r="A1018" s="48" t="s">
        <v>1469</v>
      </c>
      <c r="B1018" s="33" t="s">
        <v>5163</v>
      </c>
      <c r="C1018" s="33" t="s">
        <v>4461</v>
      </c>
      <c r="D1018" s="122" t="s">
        <v>927</v>
      </c>
      <c r="E1018" s="33" t="s">
        <v>2665</v>
      </c>
      <c r="F1018" s="150" t="s">
        <v>2665</v>
      </c>
      <c r="G1018" s="1" t="s">
        <v>1367</v>
      </c>
      <c r="H1018" s="104">
        <v>8504</v>
      </c>
      <c r="I1018" s="150" t="s">
        <v>7480</v>
      </c>
      <c r="J1018" s="150" t="e">
        <v>#VALUE!</v>
      </c>
      <c r="K1018" s="150" t="s">
        <v>2959</v>
      </c>
      <c r="L1018" s="183">
        <v>0</v>
      </c>
      <c r="M1018" s="183">
        <v>0</v>
      </c>
      <c r="N1018" s="84">
        <v>0</v>
      </c>
      <c r="O1018" s="86">
        <v>0</v>
      </c>
      <c r="P1018" s="86">
        <v>0</v>
      </c>
      <c r="Q1018" s="86">
        <v>0</v>
      </c>
      <c r="R1018" s="86">
        <v>0</v>
      </c>
      <c r="S1018" s="86">
        <v>0</v>
      </c>
      <c r="T1018" s="86">
        <v>0</v>
      </c>
      <c r="U1018" s="86">
        <v>0</v>
      </c>
      <c r="V1018" s="86">
        <v>0</v>
      </c>
      <c r="W1018" s="86">
        <v>0</v>
      </c>
      <c r="X1018" s="86">
        <v>0</v>
      </c>
      <c r="Y1018" s="86">
        <v>0</v>
      </c>
      <c r="Z1018" s="49">
        <v>0</v>
      </c>
      <c r="AA1018" s="7">
        <v>0</v>
      </c>
      <c r="AB1018" s="7">
        <v>0</v>
      </c>
      <c r="AC1018" s="7">
        <v>0</v>
      </c>
      <c r="AD1018" s="7">
        <v>0</v>
      </c>
      <c r="AE1018" s="7">
        <v>0</v>
      </c>
      <c r="AF1018" s="7">
        <v>0</v>
      </c>
      <c r="AG1018" s="7">
        <v>0</v>
      </c>
      <c r="AH1018" s="7">
        <v>7.5467316846626609E-2</v>
      </c>
      <c r="AI1018" s="89">
        <v>-0.25002500250025717</v>
      </c>
      <c r="AJ1018" s="7">
        <v>-0.17455768565363056</v>
      </c>
      <c r="AK1018" s="84">
        <v>435</v>
      </c>
      <c r="AL1018" s="50">
        <v>-0.17455768565363056</v>
      </c>
      <c r="AM1018" s="271">
        <v>435</v>
      </c>
      <c r="AN1018" s="157" t="s">
        <v>12734</v>
      </c>
      <c r="AO1018" s="49">
        <v>7.7314063767477226</v>
      </c>
      <c r="AP1018" s="50">
        <v>-7.9059640624013534</v>
      </c>
      <c r="AQ1018" s="84">
        <v>435</v>
      </c>
      <c r="AR1018" s="132">
        <v>0</v>
      </c>
      <c r="AS1018" s="46">
        <v>-10.548096411672402</v>
      </c>
      <c r="AT1018" s="20"/>
      <c r="AU1018" s="20">
        <v>0</v>
      </c>
      <c r="AV1018" s="46">
        <v>0</v>
      </c>
      <c r="AW1018" s="71">
        <v>0</v>
      </c>
      <c r="AX1018" s="111">
        <v>837</v>
      </c>
      <c r="AY1018" s="71">
        <v>0</v>
      </c>
      <c r="AZ1018" s="167">
        <v>0</v>
      </c>
      <c r="BA1018" s="167">
        <v>0</v>
      </c>
      <c r="BB1018" s="29"/>
    </row>
    <row r="1019" spans="1:54">
      <c r="A1019" s="26" t="s">
        <v>2485</v>
      </c>
      <c r="B1019" s="33" t="s">
        <v>5527</v>
      </c>
      <c r="C1019" s="33" t="s">
        <v>4038</v>
      </c>
      <c r="D1019" s="122" t="s">
        <v>1237</v>
      </c>
      <c r="E1019" s="33" t="s">
        <v>2665</v>
      </c>
      <c r="F1019" s="104" t="s">
        <v>2665</v>
      </c>
      <c r="G1019" s="1" t="s">
        <v>1367</v>
      </c>
      <c r="H1019" s="1">
        <v>7474</v>
      </c>
      <c r="I1019" s="104" t="s">
        <v>6418</v>
      </c>
      <c r="J1019" s="104" t="e">
        <v>#VALUE!</v>
      </c>
      <c r="K1019" s="104" t="s">
        <v>3890</v>
      </c>
      <c r="L1019" s="179">
        <v>0</v>
      </c>
      <c r="M1019" s="179">
        <v>0</v>
      </c>
      <c r="N1019" s="68">
        <v>0</v>
      </c>
      <c r="O1019" s="85">
        <v>0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85">
        <v>0</v>
      </c>
      <c r="V1019" s="85">
        <v>0</v>
      </c>
      <c r="W1019" s="85">
        <v>0</v>
      </c>
      <c r="X1019" s="85">
        <v>0</v>
      </c>
      <c r="Y1019" s="85">
        <v>0</v>
      </c>
      <c r="Z1019" s="87">
        <v>0</v>
      </c>
      <c r="AA1019" s="5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5">
        <v>7.5467316846626609E-2</v>
      </c>
      <c r="AI1019" s="88">
        <v>-0.25002500250025717</v>
      </c>
      <c r="AJ1019" s="34">
        <v>-0.17455768565363056</v>
      </c>
      <c r="AK1019" s="107">
        <v>435</v>
      </c>
      <c r="AL1019" s="36">
        <v>-0.17455768565363056</v>
      </c>
      <c r="AM1019" s="130">
        <v>435</v>
      </c>
      <c r="AN1019" s="37" t="s">
        <v>12734</v>
      </c>
      <c r="AO1019" s="70">
        <v>7.7314063767477226</v>
      </c>
      <c r="AP1019" s="36">
        <v>-7.9059640624013534</v>
      </c>
      <c r="AQ1019" s="107">
        <v>435</v>
      </c>
      <c r="AR1019" s="158">
        <v>0</v>
      </c>
      <c r="AS1019" s="44">
        <v>-10.548096411672402</v>
      </c>
      <c r="AT1019" s="34"/>
      <c r="AU1019" s="34">
        <v>0</v>
      </c>
      <c r="AV1019" s="44">
        <v>0</v>
      </c>
      <c r="AW1019" s="36">
        <v>0</v>
      </c>
      <c r="AX1019" s="107">
        <v>837</v>
      </c>
      <c r="AY1019" s="36">
        <v>0</v>
      </c>
      <c r="AZ1019" s="169">
        <v>0</v>
      </c>
      <c r="BA1019" s="169">
        <v>0</v>
      </c>
      <c r="BB1019" s="54"/>
    </row>
    <row r="1020" spans="1:54">
      <c r="A1020" s="26" t="s">
        <v>5638</v>
      </c>
      <c r="B1020" s="33" t="s">
        <v>5639</v>
      </c>
      <c r="C1020" s="33" t="s">
        <v>5640</v>
      </c>
      <c r="D1020" s="122" t="s">
        <v>5845</v>
      </c>
      <c r="E1020" s="33" t="s">
        <v>1431</v>
      </c>
      <c r="F1020" s="150" t="s">
        <v>3643</v>
      </c>
      <c r="G1020" s="1" t="s">
        <v>1367</v>
      </c>
      <c r="H1020" s="1">
        <v>16017</v>
      </c>
      <c r="I1020" s="150" t="s">
        <v>7002</v>
      </c>
      <c r="J1020" s="150" t="e">
        <v>#VALUE!</v>
      </c>
      <c r="K1020" s="150" t="s">
        <v>5846</v>
      </c>
      <c r="L1020" s="183">
        <v>0</v>
      </c>
      <c r="M1020" s="183">
        <v>0</v>
      </c>
      <c r="N1020" s="68">
        <v>0</v>
      </c>
      <c r="O1020" s="85">
        <v>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85">
        <v>0</v>
      </c>
      <c r="V1020" s="85">
        <v>0</v>
      </c>
      <c r="W1020" s="85">
        <v>0</v>
      </c>
      <c r="X1020" s="85">
        <v>0</v>
      </c>
      <c r="Y1020" s="85">
        <v>0</v>
      </c>
      <c r="Z1020" s="87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7.5467316846626609E-2</v>
      </c>
      <c r="AI1020" s="88">
        <v>-0.25002500250025717</v>
      </c>
      <c r="AJ1020" s="5">
        <v>-0.17455768565363056</v>
      </c>
      <c r="AK1020" s="84">
        <v>435</v>
      </c>
      <c r="AL1020" s="50">
        <v>-0.17455768565363056</v>
      </c>
      <c r="AM1020" s="271">
        <v>435</v>
      </c>
      <c r="AN1020" s="157" t="s">
        <v>12734</v>
      </c>
      <c r="AO1020" s="49">
        <v>7.7314063767477226</v>
      </c>
      <c r="AP1020" s="50">
        <v>-7.9059640624013534</v>
      </c>
      <c r="AQ1020" s="84">
        <v>435</v>
      </c>
      <c r="AR1020" s="159">
        <v>0</v>
      </c>
      <c r="AS1020" s="42">
        <v>-10.548096411672402</v>
      </c>
      <c r="AT1020" s="19"/>
      <c r="AU1020" s="19">
        <v>0</v>
      </c>
      <c r="AV1020" s="42">
        <v>0</v>
      </c>
      <c r="AW1020" s="71">
        <v>0</v>
      </c>
      <c r="AX1020" s="111">
        <v>837</v>
      </c>
      <c r="AY1020" s="71">
        <v>0</v>
      </c>
      <c r="AZ1020" s="167">
        <v>0</v>
      </c>
      <c r="BA1020" s="167">
        <v>0</v>
      </c>
      <c r="BB1020" s="54"/>
    </row>
    <row r="1021" spans="1:54">
      <c r="A1021" s="48" t="s">
        <v>1437</v>
      </c>
      <c r="B1021" s="33" t="s">
        <v>4951</v>
      </c>
      <c r="C1021" s="33" t="s">
        <v>3950</v>
      </c>
      <c r="D1021" s="122" t="s">
        <v>761</v>
      </c>
      <c r="E1021" s="33" t="s">
        <v>2665</v>
      </c>
      <c r="F1021" s="150" t="s">
        <v>2665</v>
      </c>
      <c r="G1021" s="1" t="s">
        <v>1367</v>
      </c>
      <c r="H1021" s="104">
        <v>1368</v>
      </c>
      <c r="I1021" s="150" t="s">
        <v>6380</v>
      </c>
      <c r="J1021" s="150" t="e">
        <v>#VALUE!</v>
      </c>
      <c r="K1021" s="150" t="s">
        <v>5735</v>
      </c>
      <c r="L1021" s="183">
        <v>0</v>
      </c>
      <c r="M1021" s="183">
        <v>0</v>
      </c>
      <c r="N1021" s="84">
        <v>0</v>
      </c>
      <c r="O1021" s="86">
        <v>0</v>
      </c>
      <c r="P1021" s="86">
        <v>0</v>
      </c>
      <c r="Q1021" s="86">
        <v>0</v>
      </c>
      <c r="R1021" s="86">
        <v>0</v>
      </c>
      <c r="S1021" s="86">
        <v>0</v>
      </c>
      <c r="T1021" s="86">
        <v>0</v>
      </c>
      <c r="U1021" s="86">
        <v>0</v>
      </c>
      <c r="V1021" s="86">
        <v>0</v>
      </c>
      <c r="W1021" s="86">
        <v>0</v>
      </c>
      <c r="X1021" s="86">
        <v>0</v>
      </c>
      <c r="Y1021" s="86">
        <v>0</v>
      </c>
      <c r="Z1021" s="49">
        <v>0</v>
      </c>
      <c r="AA1021" s="7">
        <v>0</v>
      </c>
      <c r="AB1021" s="7">
        <v>0</v>
      </c>
      <c r="AC1021" s="7">
        <v>0</v>
      </c>
      <c r="AD1021" s="7">
        <v>0</v>
      </c>
      <c r="AE1021" s="7">
        <v>0</v>
      </c>
      <c r="AF1021" s="7">
        <v>0</v>
      </c>
      <c r="AG1021" s="7">
        <v>0</v>
      </c>
      <c r="AH1021" s="7">
        <v>7.5467316846626609E-2</v>
      </c>
      <c r="AI1021" s="89">
        <v>-0.25002500250025717</v>
      </c>
      <c r="AJ1021" s="7">
        <v>-0.17455768565363056</v>
      </c>
      <c r="AK1021" s="84">
        <v>435</v>
      </c>
      <c r="AL1021" s="50">
        <v>-0.17455768565363056</v>
      </c>
      <c r="AM1021" s="271">
        <v>435</v>
      </c>
      <c r="AN1021" s="157" t="s">
        <v>12734</v>
      </c>
      <c r="AO1021" s="49">
        <v>7.7314063767477226</v>
      </c>
      <c r="AP1021" s="50">
        <v>-7.9059640624013534</v>
      </c>
      <c r="AQ1021" s="84">
        <v>435</v>
      </c>
      <c r="AR1021" s="132">
        <v>0</v>
      </c>
      <c r="AS1021" s="46">
        <v>-10.548096411672402</v>
      </c>
      <c r="AT1021" s="20"/>
      <c r="AU1021" s="20">
        <v>0</v>
      </c>
      <c r="AV1021" s="46">
        <v>0</v>
      </c>
      <c r="AW1021" s="71">
        <v>0</v>
      </c>
      <c r="AX1021" s="111">
        <v>837</v>
      </c>
      <c r="AY1021" s="71">
        <v>0</v>
      </c>
      <c r="AZ1021" s="167">
        <v>0</v>
      </c>
      <c r="BA1021" s="167">
        <v>0</v>
      </c>
      <c r="BB1021" s="57"/>
    </row>
    <row r="1022" spans="1:54">
      <c r="A1022" s="26" t="s">
        <v>1758</v>
      </c>
      <c r="B1022" s="33" t="s">
        <v>4936</v>
      </c>
      <c r="C1022" s="33" t="s">
        <v>4937</v>
      </c>
      <c r="D1022" s="122" t="s">
        <v>781</v>
      </c>
      <c r="E1022" s="33" t="s">
        <v>2665</v>
      </c>
      <c r="F1022" s="104" t="s">
        <v>2665</v>
      </c>
      <c r="G1022" s="1" t="s">
        <v>1367</v>
      </c>
      <c r="H1022" s="1">
        <v>8173</v>
      </c>
      <c r="I1022" s="104" t="s">
        <v>6874</v>
      </c>
      <c r="J1022" s="104" t="e">
        <v>#VALUE!</v>
      </c>
      <c r="K1022" s="104" t="s">
        <v>3215</v>
      </c>
      <c r="L1022" s="179">
        <v>0</v>
      </c>
      <c r="M1022" s="179">
        <v>0</v>
      </c>
      <c r="N1022" s="68">
        <v>0</v>
      </c>
      <c r="O1022" s="85">
        <v>0</v>
      </c>
      <c r="P1022" s="85">
        <v>0</v>
      </c>
      <c r="Q1022" s="85">
        <v>0</v>
      </c>
      <c r="R1022" s="85">
        <v>0</v>
      </c>
      <c r="S1022" s="85">
        <v>0</v>
      </c>
      <c r="T1022" s="85">
        <v>0</v>
      </c>
      <c r="U1022" s="85">
        <v>0</v>
      </c>
      <c r="V1022" s="85">
        <v>0</v>
      </c>
      <c r="W1022" s="85">
        <v>0</v>
      </c>
      <c r="X1022" s="85">
        <v>0</v>
      </c>
      <c r="Y1022" s="85">
        <v>0</v>
      </c>
      <c r="Z1022" s="87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7.5467316846626609E-2</v>
      </c>
      <c r="AI1022" s="88">
        <v>-0.25002500250025717</v>
      </c>
      <c r="AJ1022" s="5">
        <v>-0.17455768565363056</v>
      </c>
      <c r="AK1022" s="84">
        <v>435</v>
      </c>
      <c r="AL1022" s="7">
        <v>-0.17455768565363056</v>
      </c>
      <c r="AM1022" s="131">
        <v>435</v>
      </c>
      <c r="AN1022" s="18" t="s">
        <v>12734</v>
      </c>
      <c r="AO1022" s="49">
        <v>7.7314063767477226</v>
      </c>
      <c r="AP1022" s="7">
        <v>-7.9059640624013534</v>
      </c>
      <c r="AQ1022" s="84">
        <v>435</v>
      </c>
      <c r="AR1022" s="159">
        <v>0</v>
      </c>
      <c r="AS1022" s="42">
        <v>-10.548096411672402</v>
      </c>
      <c r="AT1022" s="19"/>
      <c r="AU1022" s="19">
        <v>0</v>
      </c>
      <c r="AV1022" s="42">
        <v>0</v>
      </c>
      <c r="AW1022" s="36">
        <v>0</v>
      </c>
      <c r="AX1022" s="107">
        <v>837</v>
      </c>
      <c r="AY1022" s="36">
        <v>0</v>
      </c>
      <c r="AZ1022" s="169">
        <v>0</v>
      </c>
      <c r="BA1022" s="169">
        <v>0</v>
      </c>
      <c r="BB1022" s="54"/>
    </row>
    <row r="1023" spans="1:54">
      <c r="A1023" s="186" t="s">
        <v>2868</v>
      </c>
      <c r="B1023" s="1" t="s">
        <v>5524</v>
      </c>
      <c r="C1023" s="1" t="s">
        <v>5525</v>
      </c>
      <c r="D1023" s="122" t="s">
        <v>953</v>
      </c>
      <c r="E1023" s="1" t="s">
        <v>2665</v>
      </c>
      <c r="F1023" s="150" t="s">
        <v>2665</v>
      </c>
      <c r="G1023" s="1" t="s">
        <v>1367</v>
      </c>
      <c r="H1023" s="225">
        <v>2074</v>
      </c>
      <c r="I1023" s="227" t="s">
        <v>7733</v>
      </c>
      <c r="J1023" s="229" t="e">
        <v>#VALUE!</v>
      </c>
      <c r="K1023" s="229" t="s">
        <v>3885</v>
      </c>
      <c r="L1023" s="182">
        <v>0</v>
      </c>
      <c r="M1023" s="182">
        <v>0</v>
      </c>
      <c r="N1023" s="230">
        <v>0</v>
      </c>
      <c r="O1023" s="95">
        <v>0</v>
      </c>
      <c r="P1023" s="95">
        <v>0</v>
      </c>
      <c r="Q1023" s="231">
        <v>0</v>
      </c>
      <c r="R1023" s="95">
        <v>0</v>
      </c>
      <c r="S1023" s="95">
        <v>0</v>
      </c>
      <c r="T1023" s="231">
        <v>0</v>
      </c>
      <c r="U1023" s="231">
        <v>0</v>
      </c>
      <c r="V1023" s="231">
        <v>0</v>
      </c>
      <c r="W1023" s="231">
        <v>0</v>
      </c>
      <c r="X1023" s="231">
        <v>0</v>
      </c>
      <c r="Y1023" s="231">
        <v>0</v>
      </c>
      <c r="Z1023" s="232">
        <v>0</v>
      </c>
      <c r="AA1023" s="233">
        <v>0</v>
      </c>
      <c r="AB1023" s="233">
        <v>0</v>
      </c>
      <c r="AC1023" s="267">
        <v>0</v>
      </c>
      <c r="AD1023" s="233">
        <v>0</v>
      </c>
      <c r="AE1023" s="267">
        <v>0</v>
      </c>
      <c r="AF1023" s="267">
        <v>0</v>
      </c>
      <c r="AG1023" s="233">
        <v>0</v>
      </c>
      <c r="AH1023" s="233">
        <v>7.5467316846626609E-2</v>
      </c>
      <c r="AI1023" s="236">
        <v>-0.25002500250025717</v>
      </c>
      <c r="AJ1023" s="237">
        <v>-0.17455768565363056</v>
      </c>
      <c r="AK1023" s="238">
        <v>435</v>
      </c>
      <c r="AL1023" s="240">
        <v>-0.17455768565363056</v>
      </c>
      <c r="AM1023" s="214">
        <v>435</v>
      </c>
      <c r="AN1023" s="243" t="s">
        <v>12734</v>
      </c>
      <c r="AO1023" s="244">
        <v>7.7314063767477226</v>
      </c>
      <c r="AP1023" s="247">
        <v>-7.9059640624013534</v>
      </c>
      <c r="AQ1023" s="248">
        <v>435</v>
      </c>
      <c r="AR1023" s="232">
        <v>0</v>
      </c>
      <c r="AS1023" s="249">
        <v>-10.548096411672402</v>
      </c>
      <c r="AT1023" s="233"/>
      <c r="AU1023" s="233">
        <v>0</v>
      </c>
      <c r="AV1023" s="283">
        <v>0</v>
      </c>
      <c r="AW1023" s="247">
        <v>0</v>
      </c>
      <c r="AX1023" s="108">
        <v>837</v>
      </c>
      <c r="AY1023" s="235">
        <v>0</v>
      </c>
      <c r="AZ1023" s="295">
        <v>0</v>
      </c>
      <c r="BA1023" s="295">
        <v>0</v>
      </c>
      <c r="BB1023" s="233"/>
    </row>
    <row r="1024" spans="1:54">
      <c r="A1024" s="26" t="s">
        <v>1688</v>
      </c>
      <c r="B1024" s="33" t="s">
        <v>5241</v>
      </c>
      <c r="C1024" s="33" t="s">
        <v>3975</v>
      </c>
      <c r="D1024" s="122" t="s">
        <v>1124</v>
      </c>
      <c r="E1024" s="33" t="s">
        <v>1441</v>
      </c>
      <c r="F1024" s="150" t="s">
        <v>6289</v>
      </c>
      <c r="G1024" s="1" t="s">
        <v>1367</v>
      </c>
      <c r="H1024" s="1">
        <v>4064</v>
      </c>
      <c r="I1024" s="150" t="s">
        <v>6304</v>
      </c>
      <c r="J1024" s="150" t="e">
        <v>#VALUE!</v>
      </c>
      <c r="K1024" s="150" t="s">
        <v>3150</v>
      </c>
      <c r="L1024" s="183">
        <v>0</v>
      </c>
      <c r="M1024" s="183">
        <v>0</v>
      </c>
      <c r="N1024" s="68">
        <v>0</v>
      </c>
      <c r="O1024" s="85">
        <v>0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85">
        <v>0</v>
      </c>
      <c r="V1024" s="85">
        <v>0</v>
      </c>
      <c r="W1024" s="85">
        <v>0</v>
      </c>
      <c r="X1024" s="85">
        <v>0</v>
      </c>
      <c r="Y1024" s="85">
        <v>0</v>
      </c>
      <c r="Z1024" s="87">
        <v>0</v>
      </c>
      <c r="AA1024" s="5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5">
        <v>7.5467316846626609E-2</v>
      </c>
      <c r="AI1024" s="88">
        <v>-0.25002500250025717</v>
      </c>
      <c r="AJ1024" s="34">
        <v>-0.17455768565363056</v>
      </c>
      <c r="AK1024" s="107">
        <v>435</v>
      </c>
      <c r="AL1024" s="71">
        <v>-0.17455768565363056</v>
      </c>
      <c r="AM1024" s="275">
        <v>435</v>
      </c>
      <c r="AN1024" s="156" t="s">
        <v>12734</v>
      </c>
      <c r="AO1024" s="70">
        <v>7.7314063767477226</v>
      </c>
      <c r="AP1024" s="71">
        <v>-7.9059640624013534</v>
      </c>
      <c r="AQ1024" s="107">
        <v>435</v>
      </c>
      <c r="AR1024" s="158">
        <v>0</v>
      </c>
      <c r="AS1024" s="44">
        <v>-10.548096411672402</v>
      </c>
      <c r="AT1024" s="34"/>
      <c r="AU1024" s="34">
        <v>0</v>
      </c>
      <c r="AV1024" s="44">
        <v>0</v>
      </c>
      <c r="AW1024" s="71">
        <v>0</v>
      </c>
      <c r="AX1024" s="111">
        <v>837</v>
      </c>
      <c r="AY1024" s="71">
        <v>0</v>
      </c>
      <c r="AZ1024" s="167">
        <v>0</v>
      </c>
      <c r="BA1024" s="167">
        <v>0</v>
      </c>
      <c r="BB1024" s="54"/>
    </row>
    <row r="1025" spans="1:54">
      <c r="A1025" s="48" t="s">
        <v>7542</v>
      </c>
      <c r="B1025" s="33" t="s">
        <v>5575</v>
      </c>
      <c r="C1025" s="33" t="s">
        <v>4308</v>
      </c>
      <c r="D1025" s="122" t="s">
        <v>7543</v>
      </c>
      <c r="E1025" s="33" t="s">
        <v>2665</v>
      </c>
      <c r="F1025" s="150" t="s">
        <v>2665</v>
      </c>
      <c r="G1025" s="33" t="s">
        <v>1367</v>
      </c>
      <c r="H1025" s="104">
        <v>8493</v>
      </c>
      <c r="I1025" s="150" t="s">
        <v>7544</v>
      </c>
      <c r="J1025" s="150" t="e">
        <v>#VALUE!</v>
      </c>
      <c r="K1025" s="150" t="s">
        <v>7545</v>
      </c>
      <c r="L1025" s="183">
        <v>0</v>
      </c>
      <c r="M1025" s="183">
        <v>0</v>
      </c>
      <c r="N1025" s="84">
        <v>0</v>
      </c>
      <c r="O1025" s="86">
        <v>0</v>
      </c>
      <c r="P1025" s="86">
        <v>0</v>
      </c>
      <c r="Q1025" s="86">
        <v>0</v>
      </c>
      <c r="R1025" s="86">
        <v>0</v>
      </c>
      <c r="S1025" s="86">
        <v>0</v>
      </c>
      <c r="T1025" s="86">
        <v>0</v>
      </c>
      <c r="U1025" s="86">
        <v>0</v>
      </c>
      <c r="V1025" s="86">
        <v>0</v>
      </c>
      <c r="W1025" s="86">
        <v>0</v>
      </c>
      <c r="X1025" s="86">
        <v>0</v>
      </c>
      <c r="Y1025" s="86">
        <v>0</v>
      </c>
      <c r="Z1025" s="49">
        <v>0</v>
      </c>
      <c r="AA1025" s="7">
        <v>0</v>
      </c>
      <c r="AB1025" s="7">
        <v>0</v>
      </c>
      <c r="AC1025" s="7">
        <v>0</v>
      </c>
      <c r="AD1025" s="7">
        <v>0</v>
      </c>
      <c r="AE1025" s="7">
        <v>0</v>
      </c>
      <c r="AF1025" s="7">
        <v>0</v>
      </c>
      <c r="AG1025" s="7">
        <v>0</v>
      </c>
      <c r="AH1025" s="7">
        <v>7.5467316846626609E-2</v>
      </c>
      <c r="AI1025" s="89">
        <v>-0.25002500250025717</v>
      </c>
      <c r="AJ1025" s="7">
        <v>-0.17455768565363056</v>
      </c>
      <c r="AK1025" s="84">
        <v>435</v>
      </c>
      <c r="AL1025" s="50">
        <v>-0.17455768565363056</v>
      </c>
      <c r="AM1025" s="271">
        <v>435</v>
      </c>
      <c r="AN1025" s="157" t="s">
        <v>12734</v>
      </c>
      <c r="AO1025" s="49">
        <v>7.7314063767477226</v>
      </c>
      <c r="AP1025" s="50">
        <v>-7.9059640624013534</v>
      </c>
      <c r="AQ1025" s="84">
        <v>435</v>
      </c>
      <c r="AR1025" s="132">
        <v>0</v>
      </c>
      <c r="AS1025" s="46">
        <v>-10.548096411672402</v>
      </c>
      <c r="AT1025" s="20"/>
      <c r="AU1025" s="20">
        <v>0</v>
      </c>
      <c r="AV1025" s="46">
        <v>0</v>
      </c>
      <c r="AW1025" s="71">
        <v>0</v>
      </c>
      <c r="AX1025" s="111">
        <v>837</v>
      </c>
      <c r="AY1025" s="71">
        <v>0</v>
      </c>
      <c r="AZ1025" s="167">
        <v>0</v>
      </c>
      <c r="BA1025" s="167">
        <v>0</v>
      </c>
      <c r="BB1025" s="57"/>
    </row>
    <row r="1026" spans="1:54">
      <c r="A1026" s="186" t="s">
        <v>5684</v>
      </c>
      <c r="B1026" s="1" t="s">
        <v>3249</v>
      </c>
      <c r="C1026" s="1" t="s">
        <v>5685</v>
      </c>
      <c r="D1026" s="122" t="s">
        <v>5910</v>
      </c>
      <c r="E1026" s="1" t="s">
        <v>2665</v>
      </c>
      <c r="F1026" s="104" t="s">
        <v>2665</v>
      </c>
      <c r="G1026" s="1" t="s">
        <v>1367</v>
      </c>
      <c r="H1026" s="225">
        <v>14697</v>
      </c>
      <c r="I1026" s="226" t="s">
        <v>7718</v>
      </c>
      <c r="J1026" s="228" t="e">
        <v>#VALUE!</v>
      </c>
      <c r="K1026" s="228" t="s">
        <v>5911</v>
      </c>
      <c r="L1026" s="181">
        <v>0</v>
      </c>
      <c r="M1026" s="181">
        <v>0</v>
      </c>
      <c r="N1026" s="230">
        <v>0</v>
      </c>
      <c r="O1026" s="95">
        <v>0</v>
      </c>
      <c r="P1026" s="95">
        <v>0</v>
      </c>
      <c r="Q1026" s="231">
        <v>0</v>
      </c>
      <c r="R1026" s="95">
        <v>0</v>
      </c>
      <c r="S1026" s="95">
        <v>0</v>
      </c>
      <c r="T1026" s="231">
        <v>0</v>
      </c>
      <c r="U1026" s="231">
        <v>0</v>
      </c>
      <c r="V1026" s="231">
        <v>0</v>
      </c>
      <c r="W1026" s="231">
        <v>0</v>
      </c>
      <c r="X1026" s="231">
        <v>0</v>
      </c>
      <c r="Y1026" s="231">
        <v>0</v>
      </c>
      <c r="Z1026" s="232">
        <v>0</v>
      </c>
      <c r="AA1026" s="233">
        <v>0</v>
      </c>
      <c r="AB1026" s="233">
        <v>0</v>
      </c>
      <c r="AC1026" s="267">
        <v>0</v>
      </c>
      <c r="AD1026" s="233">
        <v>0</v>
      </c>
      <c r="AE1026" s="267">
        <v>0</v>
      </c>
      <c r="AF1026" s="267">
        <v>0</v>
      </c>
      <c r="AG1026" s="233">
        <v>0</v>
      </c>
      <c r="AH1026" s="233">
        <v>7.5467316846626609E-2</v>
      </c>
      <c r="AI1026" s="236">
        <v>-0.25002500250025717</v>
      </c>
      <c r="AJ1026" s="237">
        <v>-0.17455768565363056</v>
      </c>
      <c r="AK1026" s="238">
        <v>435</v>
      </c>
      <c r="AL1026" s="239">
        <v>-0.17455768565363056</v>
      </c>
      <c r="AM1026" s="241">
        <v>435</v>
      </c>
      <c r="AN1026" s="242" t="s">
        <v>12734</v>
      </c>
      <c r="AO1026" s="244">
        <v>7.7314063767477226</v>
      </c>
      <c r="AP1026" s="246">
        <v>-7.9059640624013534</v>
      </c>
      <c r="AQ1026" s="248">
        <v>435</v>
      </c>
      <c r="AR1026" s="232">
        <v>0</v>
      </c>
      <c r="AS1026" s="249">
        <v>-10.548096411672402</v>
      </c>
      <c r="AT1026" s="233"/>
      <c r="AU1026" s="233">
        <v>0</v>
      </c>
      <c r="AV1026" s="283">
        <v>0</v>
      </c>
      <c r="AW1026" s="246">
        <v>0</v>
      </c>
      <c r="AX1026" s="101">
        <v>837</v>
      </c>
      <c r="AY1026" s="234">
        <v>0</v>
      </c>
      <c r="AZ1026" s="296">
        <v>0</v>
      </c>
      <c r="BA1026" s="296">
        <v>0</v>
      </c>
      <c r="BB1026" s="233"/>
    </row>
    <row r="1027" spans="1:54">
      <c r="A1027" s="304" t="s">
        <v>2781</v>
      </c>
      <c r="B1027" s="1" t="s">
        <v>4082</v>
      </c>
      <c r="C1027" s="1" t="s">
        <v>3969</v>
      </c>
      <c r="D1027" s="122" t="s">
        <v>2782</v>
      </c>
      <c r="E1027" s="1" t="s">
        <v>2665</v>
      </c>
      <c r="F1027" s="150" t="s">
        <v>2665</v>
      </c>
      <c r="G1027" s="1" t="s">
        <v>1367</v>
      </c>
      <c r="H1027" s="104">
        <v>12730</v>
      </c>
      <c r="I1027" s="150" t="s">
        <v>6801</v>
      </c>
      <c r="J1027" s="150" t="e">
        <v>#VALUE!</v>
      </c>
      <c r="K1027" s="150" t="s">
        <v>3472</v>
      </c>
      <c r="L1027" s="183">
        <v>0</v>
      </c>
      <c r="M1027" s="183">
        <v>0</v>
      </c>
      <c r="N1027" s="84">
        <v>0</v>
      </c>
      <c r="O1027" s="86">
        <v>0</v>
      </c>
      <c r="P1027" s="86">
        <v>0</v>
      </c>
      <c r="Q1027" s="86">
        <v>0</v>
      </c>
      <c r="R1027" s="86">
        <v>0</v>
      </c>
      <c r="S1027" s="86">
        <v>0</v>
      </c>
      <c r="T1027" s="86">
        <v>0</v>
      </c>
      <c r="U1027" s="86">
        <v>0</v>
      </c>
      <c r="V1027" s="86">
        <v>0</v>
      </c>
      <c r="W1027" s="86">
        <v>0</v>
      </c>
      <c r="X1027" s="86">
        <v>0</v>
      </c>
      <c r="Y1027" s="86">
        <v>0</v>
      </c>
      <c r="Z1027" s="49">
        <v>0</v>
      </c>
      <c r="AA1027" s="7">
        <v>0</v>
      </c>
      <c r="AB1027" s="7">
        <v>0</v>
      </c>
      <c r="AC1027" s="7">
        <v>0</v>
      </c>
      <c r="AD1027" s="7">
        <v>0</v>
      </c>
      <c r="AE1027" s="7">
        <v>0</v>
      </c>
      <c r="AF1027" s="7">
        <v>0</v>
      </c>
      <c r="AG1027" s="7">
        <v>0</v>
      </c>
      <c r="AH1027" s="7">
        <v>7.5467316846626609E-2</v>
      </c>
      <c r="AI1027" s="89">
        <v>-0.25002500250025717</v>
      </c>
      <c r="AJ1027" s="7">
        <v>-0.17455768565363056</v>
      </c>
      <c r="AK1027" s="84">
        <v>435</v>
      </c>
      <c r="AL1027" s="50">
        <v>-0.17455768565363056</v>
      </c>
      <c r="AM1027" s="271">
        <v>435</v>
      </c>
      <c r="AN1027" s="157" t="s">
        <v>12734</v>
      </c>
      <c r="AO1027" s="49">
        <v>7.7314063767477226</v>
      </c>
      <c r="AP1027" s="50">
        <v>-7.9059640624013534</v>
      </c>
      <c r="AQ1027" s="84">
        <v>435</v>
      </c>
      <c r="AR1027" s="132">
        <v>0</v>
      </c>
      <c r="AS1027" s="46">
        <v>-10.548096411672402</v>
      </c>
      <c r="AT1027" s="20"/>
      <c r="AU1027" s="20">
        <v>0</v>
      </c>
      <c r="AV1027" s="46">
        <v>0</v>
      </c>
      <c r="AW1027" s="71">
        <v>0</v>
      </c>
      <c r="AX1027" s="111">
        <v>837</v>
      </c>
      <c r="AY1027" s="71">
        <v>0</v>
      </c>
      <c r="AZ1027" s="167">
        <v>0</v>
      </c>
      <c r="BA1027" s="167">
        <v>0</v>
      </c>
      <c r="BB1027" s="57"/>
    </row>
    <row r="1028" spans="1:54">
      <c r="A1028" s="26" t="s">
        <v>2301</v>
      </c>
      <c r="B1028" s="26" t="s">
        <v>5452</v>
      </c>
      <c r="C1028" s="26" t="s">
        <v>5453</v>
      </c>
      <c r="D1028" s="122" t="s">
        <v>1195</v>
      </c>
      <c r="E1028" s="26" t="s">
        <v>2665</v>
      </c>
      <c r="F1028" s="104" t="s">
        <v>2665</v>
      </c>
      <c r="G1028" s="1" t="s">
        <v>1367</v>
      </c>
      <c r="H1028" s="1">
        <v>6317</v>
      </c>
      <c r="I1028" s="104" t="s">
        <v>6818</v>
      </c>
      <c r="J1028" s="104" t="e">
        <v>#VALUE!</v>
      </c>
      <c r="K1028" s="104" t="s">
        <v>3705</v>
      </c>
      <c r="L1028" s="179">
        <v>0</v>
      </c>
      <c r="M1028" s="179">
        <v>0</v>
      </c>
      <c r="N1028" s="68">
        <v>0</v>
      </c>
      <c r="O1028" s="85">
        <v>0</v>
      </c>
      <c r="P1028" s="85">
        <v>0</v>
      </c>
      <c r="Q1028" s="85">
        <v>0</v>
      </c>
      <c r="R1028" s="85">
        <v>0</v>
      </c>
      <c r="S1028" s="85">
        <v>0</v>
      </c>
      <c r="T1028" s="85">
        <v>0</v>
      </c>
      <c r="U1028" s="85">
        <v>0</v>
      </c>
      <c r="V1028" s="85">
        <v>0</v>
      </c>
      <c r="W1028" s="85">
        <v>0</v>
      </c>
      <c r="X1028" s="85">
        <v>0</v>
      </c>
      <c r="Y1028" s="85">
        <v>0</v>
      </c>
      <c r="Z1028" s="87">
        <v>0</v>
      </c>
      <c r="AA1028" s="5">
        <v>0</v>
      </c>
      <c r="AB1028" s="27">
        <v>0</v>
      </c>
      <c r="AC1028" s="27">
        <v>0</v>
      </c>
      <c r="AD1028" s="27">
        <v>0</v>
      </c>
      <c r="AE1028" s="27">
        <v>0</v>
      </c>
      <c r="AF1028" s="27">
        <v>0</v>
      </c>
      <c r="AG1028" s="27">
        <v>0</v>
      </c>
      <c r="AH1028" s="5">
        <v>7.5467316846626609E-2</v>
      </c>
      <c r="AI1028" s="88">
        <v>-0.25002500250025717</v>
      </c>
      <c r="AJ1028" s="27">
        <v>-0.17455768565363056</v>
      </c>
      <c r="AK1028" s="101">
        <v>435</v>
      </c>
      <c r="AL1028" s="29">
        <v>-0.17455768565363056</v>
      </c>
      <c r="AM1028" s="153">
        <v>435</v>
      </c>
      <c r="AN1028" s="30" t="s">
        <v>12734</v>
      </c>
      <c r="AO1028" s="69">
        <v>7.7314063767477226</v>
      </c>
      <c r="AP1028" s="29">
        <v>-7.9059640624013534</v>
      </c>
      <c r="AQ1028" s="101">
        <v>435</v>
      </c>
      <c r="AR1028" s="96">
        <v>0</v>
      </c>
      <c r="AS1028" s="43">
        <v>-10.548096411672402</v>
      </c>
      <c r="AT1028" s="27"/>
      <c r="AU1028" s="27">
        <v>0</v>
      </c>
      <c r="AV1028" s="43">
        <v>0</v>
      </c>
      <c r="AW1028" s="36">
        <v>0</v>
      </c>
      <c r="AX1028" s="107">
        <v>837</v>
      </c>
      <c r="AY1028" s="36">
        <v>0</v>
      </c>
      <c r="AZ1028" s="169">
        <v>0</v>
      </c>
      <c r="BA1028" s="169">
        <v>0</v>
      </c>
      <c r="BB1028" s="54"/>
    </row>
    <row r="1029" spans="1:54">
      <c r="A1029" s="26" t="s">
        <v>2615</v>
      </c>
      <c r="B1029" s="1" t="s">
        <v>4978</v>
      </c>
      <c r="C1029" s="1" t="s">
        <v>4378</v>
      </c>
      <c r="D1029" s="122" t="s">
        <v>898</v>
      </c>
      <c r="E1029" s="1" t="s">
        <v>2665</v>
      </c>
      <c r="F1029" s="150" t="s">
        <v>2665</v>
      </c>
      <c r="G1029" s="1" t="s">
        <v>1367</v>
      </c>
      <c r="H1029" s="1">
        <v>4897</v>
      </c>
      <c r="I1029" s="150" t="s">
        <v>7240</v>
      </c>
      <c r="J1029" s="150" t="e">
        <v>#VALUE!</v>
      </c>
      <c r="K1029" s="150" t="s">
        <v>3384</v>
      </c>
      <c r="L1029" s="183">
        <v>0</v>
      </c>
      <c r="M1029" s="183">
        <v>0</v>
      </c>
      <c r="N1029" s="68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85">
        <v>0</v>
      </c>
      <c r="V1029" s="85">
        <v>0</v>
      </c>
      <c r="W1029" s="85">
        <v>0</v>
      </c>
      <c r="X1029" s="85">
        <v>0</v>
      </c>
      <c r="Y1029" s="85">
        <v>0</v>
      </c>
      <c r="Z1029" s="87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7.5467316846626609E-2</v>
      </c>
      <c r="AI1029" s="88">
        <v>-0.25002500250025717</v>
      </c>
      <c r="AJ1029" s="5">
        <v>-0.17455768565363056</v>
      </c>
      <c r="AK1029" s="84">
        <v>435</v>
      </c>
      <c r="AL1029" s="50">
        <v>-0.17455768565363056</v>
      </c>
      <c r="AM1029" s="271">
        <v>435</v>
      </c>
      <c r="AN1029" s="157" t="s">
        <v>12734</v>
      </c>
      <c r="AO1029" s="49">
        <v>7.7314063767477226</v>
      </c>
      <c r="AP1029" s="50">
        <v>-7.9059640624013534</v>
      </c>
      <c r="AQ1029" s="84">
        <v>435</v>
      </c>
      <c r="AR1029" s="159">
        <v>0</v>
      </c>
      <c r="AS1029" s="42">
        <v>-10.548096411672402</v>
      </c>
      <c r="AT1029" s="19"/>
      <c r="AU1029" s="19">
        <v>0</v>
      </c>
      <c r="AV1029" s="42">
        <v>0</v>
      </c>
      <c r="AW1029" s="71">
        <v>0</v>
      </c>
      <c r="AX1029" s="111">
        <v>837</v>
      </c>
      <c r="AY1029" s="71">
        <v>0</v>
      </c>
      <c r="AZ1029" s="167">
        <v>0</v>
      </c>
      <c r="BA1029" s="167">
        <v>0</v>
      </c>
      <c r="BB1029" s="54"/>
    </row>
    <row r="1030" spans="1:54">
      <c r="A1030" s="48" t="s">
        <v>1604</v>
      </c>
      <c r="B1030" s="1" t="s">
        <v>5208</v>
      </c>
      <c r="C1030" s="1" t="s">
        <v>5209</v>
      </c>
      <c r="D1030" s="122" t="s">
        <v>1090</v>
      </c>
      <c r="E1030" s="1" t="s">
        <v>1390</v>
      </c>
      <c r="F1030" s="150" t="s">
        <v>3643</v>
      </c>
      <c r="G1030" s="1" t="s">
        <v>1367</v>
      </c>
      <c r="H1030" s="104">
        <v>9720</v>
      </c>
      <c r="I1030" s="150" t="s">
        <v>6792</v>
      </c>
      <c r="J1030" s="150" t="e">
        <v>#VALUE!</v>
      </c>
      <c r="K1030" s="150" t="s">
        <v>3078</v>
      </c>
      <c r="L1030" s="183">
        <v>0</v>
      </c>
      <c r="M1030" s="183">
        <v>0</v>
      </c>
      <c r="N1030" s="84">
        <v>0</v>
      </c>
      <c r="O1030" s="86">
        <v>0</v>
      </c>
      <c r="P1030" s="86">
        <v>0</v>
      </c>
      <c r="Q1030" s="86">
        <v>0</v>
      </c>
      <c r="R1030" s="86">
        <v>0</v>
      </c>
      <c r="S1030" s="86">
        <v>0</v>
      </c>
      <c r="T1030" s="86">
        <v>0</v>
      </c>
      <c r="U1030" s="86">
        <v>0</v>
      </c>
      <c r="V1030" s="86">
        <v>0</v>
      </c>
      <c r="W1030" s="86">
        <v>0</v>
      </c>
      <c r="X1030" s="86">
        <v>0</v>
      </c>
      <c r="Y1030" s="86">
        <v>0</v>
      </c>
      <c r="Z1030" s="49">
        <v>0</v>
      </c>
      <c r="AA1030" s="7">
        <v>0</v>
      </c>
      <c r="AB1030" s="7">
        <v>0</v>
      </c>
      <c r="AC1030" s="7">
        <v>0</v>
      </c>
      <c r="AD1030" s="7">
        <v>0</v>
      </c>
      <c r="AE1030" s="7">
        <v>0</v>
      </c>
      <c r="AF1030" s="7">
        <v>0</v>
      </c>
      <c r="AG1030" s="7">
        <v>0</v>
      </c>
      <c r="AH1030" s="7">
        <v>7.5467316846626609E-2</v>
      </c>
      <c r="AI1030" s="89">
        <v>-0.25002500250025717</v>
      </c>
      <c r="AJ1030" s="7">
        <v>-0.17455768565363056</v>
      </c>
      <c r="AK1030" s="84">
        <v>435</v>
      </c>
      <c r="AL1030" s="50">
        <v>-0.17455768565363056</v>
      </c>
      <c r="AM1030" s="271">
        <v>435</v>
      </c>
      <c r="AN1030" s="157" t="s">
        <v>12734</v>
      </c>
      <c r="AO1030" s="49">
        <v>7.7314063767477226</v>
      </c>
      <c r="AP1030" s="50">
        <v>-7.9059640624013534</v>
      </c>
      <c r="AQ1030" s="84">
        <v>435</v>
      </c>
      <c r="AR1030" s="132">
        <v>0</v>
      </c>
      <c r="AS1030" s="46">
        <v>-10.548096411672402</v>
      </c>
      <c r="AT1030" s="20"/>
      <c r="AU1030" s="20">
        <v>0</v>
      </c>
      <c r="AV1030" s="46">
        <v>0</v>
      </c>
      <c r="AW1030" s="71">
        <v>0</v>
      </c>
      <c r="AX1030" s="111">
        <v>837</v>
      </c>
      <c r="AY1030" s="71">
        <v>0</v>
      </c>
      <c r="AZ1030" s="167">
        <v>0</v>
      </c>
      <c r="BA1030" s="167">
        <v>0</v>
      </c>
      <c r="BB1030" s="57"/>
    </row>
    <row r="1031" spans="1:54">
      <c r="A1031" s="26" t="s">
        <v>1692</v>
      </c>
      <c r="B1031" s="33" t="s">
        <v>4628</v>
      </c>
      <c r="C1031" s="33" t="s">
        <v>3927</v>
      </c>
      <c r="D1031" s="122" t="s">
        <v>1206</v>
      </c>
      <c r="E1031" s="33" t="s">
        <v>1467</v>
      </c>
      <c r="F1031" s="104" t="s">
        <v>6289</v>
      </c>
      <c r="G1031" s="1" t="s">
        <v>1367</v>
      </c>
      <c r="H1031" s="1">
        <v>9948</v>
      </c>
      <c r="I1031" s="104" t="s">
        <v>6732</v>
      </c>
      <c r="J1031" s="104" t="e">
        <v>#VALUE!</v>
      </c>
      <c r="K1031" s="104" t="s">
        <v>3153</v>
      </c>
      <c r="L1031" s="179">
        <v>0</v>
      </c>
      <c r="M1031" s="179">
        <v>0</v>
      </c>
      <c r="N1031" s="68">
        <v>0</v>
      </c>
      <c r="O1031" s="85">
        <v>0</v>
      </c>
      <c r="P1031" s="85">
        <v>0</v>
      </c>
      <c r="Q1031" s="85">
        <v>0</v>
      </c>
      <c r="R1031" s="85">
        <v>0</v>
      </c>
      <c r="S1031" s="85">
        <v>0</v>
      </c>
      <c r="T1031" s="85">
        <v>0</v>
      </c>
      <c r="U1031" s="85">
        <v>0</v>
      </c>
      <c r="V1031" s="85">
        <v>0</v>
      </c>
      <c r="W1031" s="85">
        <v>0</v>
      </c>
      <c r="X1031" s="85">
        <v>0</v>
      </c>
      <c r="Y1031" s="85">
        <v>0</v>
      </c>
      <c r="Z1031" s="87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7.5467316846626609E-2</v>
      </c>
      <c r="AI1031" s="88">
        <v>-0.25002500250025717</v>
      </c>
      <c r="AJ1031" s="5">
        <v>-0.17455768565363056</v>
      </c>
      <c r="AK1031" s="84">
        <v>435</v>
      </c>
      <c r="AL1031" s="7">
        <v>-0.17455768565363056</v>
      </c>
      <c r="AM1031" s="131">
        <v>435</v>
      </c>
      <c r="AN1031" s="18" t="s">
        <v>12734</v>
      </c>
      <c r="AO1031" s="49">
        <v>7.7314063767477226</v>
      </c>
      <c r="AP1031" s="7">
        <v>-7.9059640624013534</v>
      </c>
      <c r="AQ1031" s="84">
        <v>435</v>
      </c>
      <c r="AR1031" s="159">
        <v>0</v>
      </c>
      <c r="AS1031" s="42">
        <v>-10.548096411672402</v>
      </c>
      <c r="AT1031" s="19"/>
      <c r="AU1031" s="19">
        <v>0</v>
      </c>
      <c r="AV1031" s="42">
        <v>0</v>
      </c>
      <c r="AW1031" s="36">
        <v>0</v>
      </c>
      <c r="AX1031" s="107">
        <v>837</v>
      </c>
      <c r="AY1031" s="36">
        <v>0</v>
      </c>
      <c r="AZ1031" s="169">
        <v>0</v>
      </c>
      <c r="BA1031" s="169">
        <v>0</v>
      </c>
      <c r="BB1031" s="54"/>
    </row>
    <row r="1032" spans="1:54">
      <c r="A1032" s="186" t="s">
        <v>8175</v>
      </c>
      <c r="B1032" s="1" t="s">
        <v>8177</v>
      </c>
      <c r="C1032" s="1" t="s">
        <v>4036</v>
      </c>
      <c r="D1032" s="122" t="s">
        <v>8176</v>
      </c>
      <c r="E1032" s="1" t="s">
        <v>1419</v>
      </c>
      <c r="F1032" s="150" t="s">
        <v>6289</v>
      </c>
      <c r="G1032" s="1" t="s">
        <v>1367</v>
      </c>
      <c r="H1032" s="225">
        <v>11754</v>
      </c>
      <c r="I1032" s="227" t="s">
        <v>8178</v>
      </c>
      <c r="J1032" s="229" t="e">
        <v>#VALUE!</v>
      </c>
      <c r="K1032" s="229" t="s">
        <v>8179</v>
      </c>
      <c r="L1032" s="182">
        <v>0</v>
      </c>
      <c r="M1032" s="182">
        <v>0</v>
      </c>
      <c r="N1032" s="230">
        <v>0</v>
      </c>
      <c r="O1032" s="95">
        <v>0</v>
      </c>
      <c r="P1032" s="95">
        <v>0</v>
      </c>
      <c r="Q1032" s="231">
        <v>0</v>
      </c>
      <c r="R1032" s="95">
        <v>0</v>
      </c>
      <c r="S1032" s="95">
        <v>0</v>
      </c>
      <c r="T1032" s="231">
        <v>0</v>
      </c>
      <c r="U1032" s="231">
        <v>0</v>
      </c>
      <c r="V1032" s="231">
        <v>0</v>
      </c>
      <c r="W1032" s="231">
        <v>0</v>
      </c>
      <c r="X1032" s="231">
        <v>0</v>
      </c>
      <c r="Y1032" s="231">
        <v>0</v>
      </c>
      <c r="Z1032" s="232">
        <v>0</v>
      </c>
      <c r="AA1032" s="233">
        <v>0</v>
      </c>
      <c r="AB1032" s="233">
        <v>0</v>
      </c>
      <c r="AC1032" s="267">
        <v>0</v>
      </c>
      <c r="AD1032" s="233">
        <v>0</v>
      </c>
      <c r="AE1032" s="267">
        <v>0</v>
      </c>
      <c r="AF1032" s="267">
        <v>0</v>
      </c>
      <c r="AG1032" s="233">
        <v>0</v>
      </c>
      <c r="AH1032" s="233">
        <v>7.5467316846626609E-2</v>
      </c>
      <c r="AI1032" s="236">
        <v>-0.25002500250025717</v>
      </c>
      <c r="AJ1032" s="237">
        <v>-0.17455768565363056</v>
      </c>
      <c r="AK1032" s="238">
        <v>435</v>
      </c>
      <c r="AL1032" s="240">
        <v>-0.17455768565363056</v>
      </c>
      <c r="AM1032" s="214">
        <v>435</v>
      </c>
      <c r="AN1032" s="243" t="s">
        <v>12734</v>
      </c>
      <c r="AO1032" s="244">
        <v>7.7314063767477226</v>
      </c>
      <c r="AP1032" s="247">
        <v>-7.9059640624013534</v>
      </c>
      <c r="AQ1032" s="248">
        <v>435</v>
      </c>
      <c r="AR1032" s="232">
        <v>0</v>
      </c>
      <c r="AS1032" s="249">
        <v>-10.548096411672402</v>
      </c>
      <c r="AT1032" s="233"/>
      <c r="AU1032" s="233">
        <v>0</v>
      </c>
      <c r="AV1032" s="283">
        <v>0</v>
      </c>
      <c r="AW1032" s="247">
        <v>0</v>
      </c>
      <c r="AX1032" s="108">
        <v>837</v>
      </c>
      <c r="AY1032" s="235">
        <v>0</v>
      </c>
      <c r="AZ1032" s="295">
        <v>0</v>
      </c>
      <c r="BA1032" s="295">
        <v>0</v>
      </c>
      <c r="BB1032" s="233"/>
    </row>
    <row r="1033" spans="1:54">
      <c r="A1033" s="48" t="s">
        <v>9016</v>
      </c>
      <c r="B1033" s="1" t="s">
        <v>9017</v>
      </c>
      <c r="C1033" s="1" t="s">
        <v>4475</v>
      </c>
      <c r="D1033" s="122" t="s">
        <v>8510</v>
      </c>
      <c r="E1033" s="1" t="s">
        <v>2665</v>
      </c>
      <c r="F1033" s="150" t="s">
        <v>2665</v>
      </c>
      <c r="G1033" s="1" t="s">
        <v>1367</v>
      </c>
      <c r="H1033" s="104">
        <v>10075</v>
      </c>
      <c r="I1033" s="150" t="s">
        <v>8511</v>
      </c>
      <c r="J1033" s="150" t="e">
        <v>#VALUE!</v>
      </c>
      <c r="K1033" s="150" t="s">
        <v>9018</v>
      </c>
      <c r="L1033" s="183">
        <v>0</v>
      </c>
      <c r="M1033" s="183">
        <v>0</v>
      </c>
      <c r="N1033" s="84">
        <v>0</v>
      </c>
      <c r="O1033" s="86">
        <v>0</v>
      </c>
      <c r="P1033" s="86">
        <v>0</v>
      </c>
      <c r="Q1033" s="86">
        <v>0</v>
      </c>
      <c r="R1033" s="86">
        <v>0</v>
      </c>
      <c r="S1033" s="86">
        <v>0</v>
      </c>
      <c r="T1033" s="86">
        <v>0</v>
      </c>
      <c r="U1033" s="86">
        <v>0</v>
      </c>
      <c r="V1033" s="86">
        <v>0</v>
      </c>
      <c r="W1033" s="86">
        <v>0</v>
      </c>
      <c r="X1033" s="86">
        <v>0</v>
      </c>
      <c r="Y1033" s="86">
        <v>0</v>
      </c>
      <c r="Z1033" s="49">
        <v>0</v>
      </c>
      <c r="AA1033" s="7">
        <v>0</v>
      </c>
      <c r="AB1033" s="7">
        <v>0</v>
      </c>
      <c r="AC1033" s="7">
        <v>0</v>
      </c>
      <c r="AD1033" s="7">
        <v>0</v>
      </c>
      <c r="AE1033" s="7">
        <v>0</v>
      </c>
      <c r="AF1033" s="7">
        <v>0</v>
      </c>
      <c r="AG1033" s="7">
        <v>0</v>
      </c>
      <c r="AH1033" s="7">
        <v>7.5467316846626609E-2</v>
      </c>
      <c r="AI1033" s="89">
        <v>-0.25002500250025717</v>
      </c>
      <c r="AJ1033" s="7">
        <v>-0.17455768565363056</v>
      </c>
      <c r="AK1033" s="84">
        <v>435</v>
      </c>
      <c r="AL1033" s="50">
        <v>-0.17455768565363056</v>
      </c>
      <c r="AM1033" s="271">
        <v>435</v>
      </c>
      <c r="AN1033" s="157" t="s">
        <v>12734</v>
      </c>
      <c r="AO1033" s="49">
        <v>7.7314063767477226</v>
      </c>
      <c r="AP1033" s="50">
        <v>-7.9059640624013534</v>
      </c>
      <c r="AQ1033" s="84">
        <v>435</v>
      </c>
      <c r="AR1033" s="132">
        <v>0</v>
      </c>
      <c r="AS1033" s="46">
        <v>-10.548096411672402</v>
      </c>
      <c r="AT1033" s="20"/>
      <c r="AU1033" s="20">
        <v>0</v>
      </c>
      <c r="AV1033" s="46">
        <v>0</v>
      </c>
      <c r="AW1033" s="71">
        <v>0</v>
      </c>
      <c r="AX1033" s="111">
        <v>837</v>
      </c>
      <c r="AY1033" s="71">
        <v>0</v>
      </c>
      <c r="AZ1033" s="167">
        <v>0</v>
      </c>
      <c r="BA1033" s="167">
        <v>0</v>
      </c>
      <c r="BB1033" s="57"/>
    </row>
    <row r="1034" spans="1:54">
      <c r="A1034" s="53" t="s">
        <v>2019</v>
      </c>
      <c r="B1034" s="1" t="s">
        <v>5354</v>
      </c>
      <c r="C1034" s="1" t="s">
        <v>4108</v>
      </c>
      <c r="D1034" s="122" t="s">
        <v>1175</v>
      </c>
      <c r="E1034" s="1" t="s">
        <v>2665</v>
      </c>
      <c r="F1034" s="104" t="s">
        <v>2665</v>
      </c>
      <c r="G1034" s="1" t="s">
        <v>1367</v>
      </c>
      <c r="H1034" s="1">
        <v>7416</v>
      </c>
      <c r="I1034" s="104" t="s">
        <v>7611</v>
      </c>
      <c r="J1034" s="104" t="e">
        <v>#VALUE!</v>
      </c>
      <c r="K1034" s="104" t="s">
        <v>3448</v>
      </c>
      <c r="L1034" s="179">
        <v>0</v>
      </c>
      <c r="M1034" s="179">
        <v>0</v>
      </c>
      <c r="N1034" s="68">
        <v>0</v>
      </c>
      <c r="O1034" s="85">
        <v>0</v>
      </c>
      <c r="P1034" s="85">
        <v>0</v>
      </c>
      <c r="Q1034" s="85">
        <v>0</v>
      </c>
      <c r="R1034" s="85">
        <v>0</v>
      </c>
      <c r="S1034" s="85">
        <v>0</v>
      </c>
      <c r="T1034" s="85">
        <v>0</v>
      </c>
      <c r="U1034" s="85">
        <v>0</v>
      </c>
      <c r="V1034" s="85">
        <v>0</v>
      </c>
      <c r="W1034" s="85">
        <v>0</v>
      </c>
      <c r="X1034" s="85">
        <v>0</v>
      </c>
      <c r="Y1034" s="85">
        <v>0</v>
      </c>
      <c r="Z1034" s="87">
        <v>0</v>
      </c>
      <c r="AA1034" s="5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">
        <v>7.5467316846626609E-2</v>
      </c>
      <c r="AI1034" s="88">
        <v>-0.25002500250025717</v>
      </c>
      <c r="AJ1034" s="54">
        <v>-0.17455768565363056</v>
      </c>
      <c r="AK1034" s="81">
        <v>435</v>
      </c>
      <c r="AL1034" s="57">
        <v>-0.17455768565363056</v>
      </c>
      <c r="AM1034" s="152">
        <v>435</v>
      </c>
      <c r="AN1034" s="62" t="s">
        <v>12734</v>
      </c>
      <c r="AO1034" s="56">
        <v>7.7314063767477226</v>
      </c>
      <c r="AP1034" s="57">
        <v>-7.9059640624013534</v>
      </c>
      <c r="AQ1034" s="81">
        <v>435</v>
      </c>
      <c r="AR1034" s="79">
        <v>0</v>
      </c>
      <c r="AS1034" s="60">
        <v>-10.548096411672402</v>
      </c>
      <c r="AT1034" s="54"/>
      <c r="AU1034" s="54">
        <v>0</v>
      </c>
      <c r="AV1034" s="60">
        <v>0</v>
      </c>
      <c r="AW1034" s="36">
        <v>0</v>
      </c>
      <c r="AX1034" s="107">
        <v>837</v>
      </c>
      <c r="AY1034" s="36">
        <v>0</v>
      </c>
      <c r="AZ1034" s="169">
        <v>0</v>
      </c>
      <c r="BA1034" s="169">
        <v>0</v>
      </c>
      <c r="BB1034" s="54"/>
    </row>
    <row r="1035" spans="1:54">
      <c r="A1035" s="203" t="s">
        <v>2262</v>
      </c>
      <c r="B1035" s="1" t="s">
        <v>4284</v>
      </c>
      <c r="C1035" s="1" t="s">
        <v>4361</v>
      </c>
      <c r="D1035" s="122" t="s">
        <v>934</v>
      </c>
      <c r="E1035" s="1" t="s">
        <v>2665</v>
      </c>
      <c r="F1035" s="150" t="s">
        <v>2665</v>
      </c>
      <c r="G1035" s="1" t="s">
        <v>1367</v>
      </c>
      <c r="H1035" s="226">
        <v>3357</v>
      </c>
      <c r="I1035" s="227" t="s">
        <v>6293</v>
      </c>
      <c r="J1035" s="229" t="e">
        <v>#VALUE!</v>
      </c>
      <c r="K1035" s="229" t="s">
        <v>3672</v>
      </c>
      <c r="L1035" s="182">
        <v>0</v>
      </c>
      <c r="M1035" s="182">
        <v>0</v>
      </c>
      <c r="N1035" s="248">
        <v>0</v>
      </c>
      <c r="O1035" s="102">
        <v>0</v>
      </c>
      <c r="P1035" s="102">
        <v>0</v>
      </c>
      <c r="Q1035" s="257">
        <v>0</v>
      </c>
      <c r="R1035" s="102">
        <v>0</v>
      </c>
      <c r="S1035" s="102">
        <v>0</v>
      </c>
      <c r="T1035" s="257">
        <v>0</v>
      </c>
      <c r="U1035" s="257">
        <v>0</v>
      </c>
      <c r="V1035" s="257">
        <v>0</v>
      </c>
      <c r="W1035" s="257">
        <v>0</v>
      </c>
      <c r="X1035" s="257">
        <v>0</v>
      </c>
      <c r="Y1035" s="257">
        <v>0</v>
      </c>
      <c r="Z1035" s="244">
        <v>0</v>
      </c>
      <c r="AA1035" s="246">
        <v>0</v>
      </c>
      <c r="AB1035" s="246">
        <v>0</v>
      </c>
      <c r="AC1035" s="234">
        <v>0</v>
      </c>
      <c r="AD1035" s="246">
        <v>0</v>
      </c>
      <c r="AE1035" s="234">
        <v>0</v>
      </c>
      <c r="AF1035" s="234">
        <v>0</v>
      </c>
      <c r="AG1035" s="246">
        <v>0</v>
      </c>
      <c r="AH1035" s="246">
        <v>7.5467316846626609E-2</v>
      </c>
      <c r="AI1035" s="252">
        <v>-0.25002500250025717</v>
      </c>
      <c r="AJ1035" s="258">
        <v>-0.17455768565363056</v>
      </c>
      <c r="AK1035" s="238">
        <v>435</v>
      </c>
      <c r="AL1035" s="240">
        <v>-0.17455768565363056</v>
      </c>
      <c r="AM1035" s="214">
        <v>435</v>
      </c>
      <c r="AN1035" s="243" t="s">
        <v>12734</v>
      </c>
      <c r="AO1035" s="244">
        <v>7.7314063767477226</v>
      </c>
      <c r="AP1035" s="247">
        <v>-7.9059640624013534</v>
      </c>
      <c r="AQ1035" s="248">
        <v>435</v>
      </c>
      <c r="AR1035" s="244">
        <v>0</v>
      </c>
      <c r="AS1035" s="259">
        <v>-10.548096411672402</v>
      </c>
      <c r="AT1035" s="246"/>
      <c r="AU1035" s="246">
        <v>0</v>
      </c>
      <c r="AV1035" s="250">
        <v>0</v>
      </c>
      <c r="AW1035" s="247">
        <v>0</v>
      </c>
      <c r="AX1035" s="108">
        <v>837</v>
      </c>
      <c r="AY1035" s="235">
        <v>0</v>
      </c>
      <c r="AZ1035" s="295">
        <v>0</v>
      </c>
      <c r="BA1035" s="295">
        <v>0</v>
      </c>
      <c r="BB1035" s="246"/>
    </row>
    <row r="1036" spans="1:54">
      <c r="A1036" s="26" t="s">
        <v>2276</v>
      </c>
      <c r="B1036" s="33" t="s">
        <v>4420</v>
      </c>
      <c r="C1036" s="33" t="s">
        <v>4011</v>
      </c>
      <c r="D1036" s="122" t="s">
        <v>1241</v>
      </c>
      <c r="E1036" s="33" t="s">
        <v>2665</v>
      </c>
      <c r="F1036" s="104" t="s">
        <v>2665</v>
      </c>
      <c r="G1036" s="1" t="s">
        <v>1367</v>
      </c>
      <c r="H1036" s="26">
        <v>8887</v>
      </c>
      <c r="I1036" s="48" t="s">
        <v>7751</v>
      </c>
      <c r="J1036" s="48" t="e">
        <v>#VALUE!</v>
      </c>
      <c r="K1036" s="48" t="s">
        <v>3687</v>
      </c>
      <c r="L1036" s="181">
        <v>0</v>
      </c>
      <c r="M1036" s="181">
        <v>0</v>
      </c>
      <c r="N1036" s="68">
        <v>0</v>
      </c>
      <c r="O1036" s="85">
        <v>0</v>
      </c>
      <c r="P1036" s="85">
        <v>0</v>
      </c>
      <c r="Q1036" s="95">
        <v>0</v>
      </c>
      <c r="R1036" s="95">
        <v>0</v>
      </c>
      <c r="S1036" s="95">
        <v>0</v>
      </c>
      <c r="T1036" s="95">
        <v>0</v>
      </c>
      <c r="U1036" s="95">
        <v>0</v>
      </c>
      <c r="V1036" s="95">
        <v>0</v>
      </c>
      <c r="W1036" s="95">
        <v>0</v>
      </c>
      <c r="X1036" s="95">
        <v>0</v>
      </c>
      <c r="Y1036" s="95">
        <v>0</v>
      </c>
      <c r="Z1036" s="96">
        <v>0</v>
      </c>
      <c r="AA1036" s="27">
        <v>0</v>
      </c>
      <c r="AB1036" s="27">
        <v>0</v>
      </c>
      <c r="AC1036" s="27">
        <v>0</v>
      </c>
      <c r="AD1036" s="27">
        <v>0</v>
      </c>
      <c r="AE1036" s="27">
        <v>0</v>
      </c>
      <c r="AF1036" s="27">
        <v>0</v>
      </c>
      <c r="AG1036" s="27">
        <v>0</v>
      </c>
      <c r="AH1036" s="27">
        <v>7.5467316846626609E-2</v>
      </c>
      <c r="AI1036" s="100">
        <v>-0.25002500250025717</v>
      </c>
      <c r="AJ1036" s="27">
        <v>-0.17455768565363056</v>
      </c>
      <c r="AK1036" s="101">
        <v>435</v>
      </c>
      <c r="AL1036" s="29">
        <v>-0.17455768565363056</v>
      </c>
      <c r="AM1036" s="153">
        <v>435</v>
      </c>
      <c r="AN1036" s="30" t="s">
        <v>12734</v>
      </c>
      <c r="AO1036" s="69">
        <v>7.7314063767477226</v>
      </c>
      <c r="AP1036" s="29">
        <v>-7.9059640624013534</v>
      </c>
      <c r="AQ1036" s="101">
        <v>435</v>
      </c>
      <c r="AR1036" s="96">
        <v>0</v>
      </c>
      <c r="AS1036" s="43">
        <v>-10.548096411672402</v>
      </c>
      <c r="AT1036" s="27"/>
      <c r="AU1036" s="27">
        <v>0</v>
      </c>
      <c r="AV1036" s="43">
        <v>0</v>
      </c>
      <c r="AW1036" s="36">
        <v>0</v>
      </c>
      <c r="AX1036" s="107">
        <v>837</v>
      </c>
      <c r="AY1036" s="36">
        <v>0</v>
      </c>
      <c r="AZ1036" s="169">
        <v>0</v>
      </c>
      <c r="BA1036" s="169">
        <v>0</v>
      </c>
      <c r="BB1036" s="27"/>
    </row>
    <row r="1037" spans="1:54">
      <c r="A1037" s="186" t="s">
        <v>9939</v>
      </c>
      <c r="B1037" s="1" t="s">
        <v>5157</v>
      </c>
      <c r="C1037" s="1" t="s">
        <v>4043</v>
      </c>
      <c r="D1037" s="122" t="s">
        <v>8485</v>
      </c>
      <c r="E1037" s="1" t="s">
        <v>1458</v>
      </c>
      <c r="F1037" s="150" t="s">
        <v>6289</v>
      </c>
      <c r="G1037" s="1" t="s">
        <v>1367</v>
      </c>
      <c r="H1037" s="225">
        <v>13418</v>
      </c>
      <c r="I1037" s="227" t="s">
        <v>8486</v>
      </c>
      <c r="J1037" s="229" t="e">
        <v>#VALUE!</v>
      </c>
      <c r="K1037" s="229" t="s">
        <v>9940</v>
      </c>
      <c r="L1037" s="182">
        <v>0</v>
      </c>
      <c r="M1037" s="182">
        <v>0</v>
      </c>
      <c r="N1037" s="230">
        <v>0</v>
      </c>
      <c r="O1037" s="95">
        <v>0</v>
      </c>
      <c r="P1037" s="95">
        <v>0</v>
      </c>
      <c r="Q1037" s="231">
        <v>0</v>
      </c>
      <c r="R1037" s="95">
        <v>0</v>
      </c>
      <c r="S1037" s="95">
        <v>0</v>
      </c>
      <c r="T1037" s="231">
        <v>0</v>
      </c>
      <c r="U1037" s="231">
        <v>0</v>
      </c>
      <c r="V1037" s="231">
        <v>0</v>
      </c>
      <c r="W1037" s="231">
        <v>0</v>
      </c>
      <c r="X1037" s="231">
        <v>0</v>
      </c>
      <c r="Y1037" s="231">
        <v>0</v>
      </c>
      <c r="Z1037" s="232">
        <v>0</v>
      </c>
      <c r="AA1037" s="233">
        <v>0</v>
      </c>
      <c r="AB1037" s="233">
        <v>0</v>
      </c>
      <c r="AC1037" s="267">
        <v>0</v>
      </c>
      <c r="AD1037" s="233">
        <v>0</v>
      </c>
      <c r="AE1037" s="267">
        <v>0</v>
      </c>
      <c r="AF1037" s="267">
        <v>0</v>
      </c>
      <c r="AG1037" s="233">
        <v>0</v>
      </c>
      <c r="AH1037" s="233">
        <v>7.5467316846626609E-2</v>
      </c>
      <c r="AI1037" s="236">
        <v>-0.25002500250025717</v>
      </c>
      <c r="AJ1037" s="237">
        <v>-0.17455768565363056</v>
      </c>
      <c r="AK1037" s="238">
        <v>435</v>
      </c>
      <c r="AL1037" s="240">
        <v>-0.17455768565363056</v>
      </c>
      <c r="AM1037" s="214">
        <v>435</v>
      </c>
      <c r="AN1037" s="243" t="s">
        <v>12734</v>
      </c>
      <c r="AO1037" s="244">
        <v>7.7314063767477226</v>
      </c>
      <c r="AP1037" s="247">
        <v>-7.9059640624013534</v>
      </c>
      <c r="AQ1037" s="248">
        <v>435</v>
      </c>
      <c r="AR1037" s="232">
        <v>0</v>
      </c>
      <c r="AS1037" s="249">
        <v>-10.548096411672402</v>
      </c>
      <c r="AT1037" s="233"/>
      <c r="AU1037" s="233">
        <v>0</v>
      </c>
      <c r="AV1037" s="283">
        <v>0</v>
      </c>
      <c r="AW1037" s="247">
        <v>0</v>
      </c>
      <c r="AX1037" s="108">
        <v>837</v>
      </c>
      <c r="AY1037" s="235">
        <v>0</v>
      </c>
      <c r="AZ1037" s="295">
        <v>0</v>
      </c>
      <c r="BA1037" s="295">
        <v>0</v>
      </c>
      <c r="BB1037" s="233"/>
    </row>
    <row r="1038" spans="1:54">
      <c r="A1038" s="26" t="s">
        <v>12323</v>
      </c>
      <c r="B1038" s="33" t="s">
        <v>10957</v>
      </c>
      <c r="C1038" s="33" t="s">
        <v>12325</v>
      </c>
      <c r="D1038" s="122" t="s">
        <v>12324</v>
      </c>
      <c r="E1038" s="33" t="s">
        <v>1419</v>
      </c>
      <c r="F1038" s="150" t="s">
        <v>6289</v>
      </c>
      <c r="G1038" s="1" t="s">
        <v>1367</v>
      </c>
      <c r="H1038" s="26">
        <v>10039</v>
      </c>
      <c r="I1038" s="151" t="s">
        <v>12326</v>
      </c>
      <c r="J1038" s="151">
        <v>0</v>
      </c>
      <c r="K1038" s="151" t="s">
        <v>12978</v>
      </c>
      <c r="L1038" s="182">
        <v>0</v>
      </c>
      <c r="M1038" s="182">
        <v>0</v>
      </c>
      <c r="N1038" s="68">
        <v>0</v>
      </c>
      <c r="O1038" s="85">
        <v>0</v>
      </c>
      <c r="P1038" s="85">
        <v>0</v>
      </c>
      <c r="Q1038" s="95">
        <v>0</v>
      </c>
      <c r="R1038" s="95">
        <v>0</v>
      </c>
      <c r="S1038" s="95">
        <v>0</v>
      </c>
      <c r="T1038" s="95">
        <v>0</v>
      </c>
      <c r="U1038" s="95">
        <v>0</v>
      </c>
      <c r="V1038" s="95">
        <v>0</v>
      </c>
      <c r="W1038" s="95">
        <v>0</v>
      </c>
      <c r="X1038" s="95">
        <v>0</v>
      </c>
      <c r="Y1038" s="95">
        <v>0</v>
      </c>
      <c r="Z1038" s="96">
        <v>0</v>
      </c>
      <c r="AA1038" s="27">
        <v>0</v>
      </c>
      <c r="AB1038" s="27">
        <v>0</v>
      </c>
      <c r="AC1038" s="27">
        <v>0</v>
      </c>
      <c r="AD1038" s="27">
        <v>0</v>
      </c>
      <c r="AE1038" s="27">
        <v>0</v>
      </c>
      <c r="AF1038" s="27">
        <v>0</v>
      </c>
      <c r="AG1038" s="27">
        <v>0</v>
      </c>
      <c r="AH1038" s="27">
        <v>7.5467316846626609E-2</v>
      </c>
      <c r="AI1038" s="100">
        <v>-0.25002500250025717</v>
      </c>
      <c r="AJ1038" s="27">
        <v>-0.17455768565363056</v>
      </c>
      <c r="AK1038" s="101">
        <v>435</v>
      </c>
      <c r="AL1038" s="90">
        <v>-0.17455768565363056</v>
      </c>
      <c r="AM1038" s="276">
        <v>435</v>
      </c>
      <c r="AN1038" s="154" t="s">
        <v>12734</v>
      </c>
      <c r="AO1038" s="69">
        <v>7.7314063767477226</v>
      </c>
      <c r="AP1038" s="90">
        <v>-7.9059640624013534</v>
      </c>
      <c r="AQ1038" s="101">
        <v>435</v>
      </c>
      <c r="AR1038" s="96">
        <v>0</v>
      </c>
      <c r="AS1038" s="43">
        <v>-10.548096411672402</v>
      </c>
      <c r="AT1038" s="27"/>
      <c r="AU1038" s="27">
        <v>0</v>
      </c>
      <c r="AV1038" s="43">
        <v>0</v>
      </c>
      <c r="AW1038" s="71">
        <v>0</v>
      </c>
      <c r="AX1038" s="111">
        <v>837</v>
      </c>
      <c r="AY1038" s="71">
        <v>0</v>
      </c>
      <c r="AZ1038" s="167">
        <v>0</v>
      </c>
      <c r="BA1038" s="167">
        <v>0</v>
      </c>
      <c r="BB1038" s="27"/>
    </row>
    <row r="1039" spans="1:54">
      <c r="A1039" s="53" t="s">
        <v>1542</v>
      </c>
      <c r="B1039" s="33" t="s">
        <v>4087</v>
      </c>
      <c r="C1039" s="33" t="s">
        <v>4011</v>
      </c>
      <c r="D1039" s="122" t="s">
        <v>740</v>
      </c>
      <c r="E1039" s="33" t="s">
        <v>1374</v>
      </c>
      <c r="F1039" s="150" t="s">
        <v>6289</v>
      </c>
      <c r="G1039" s="1" t="s">
        <v>1367</v>
      </c>
      <c r="H1039" s="1">
        <v>4732</v>
      </c>
      <c r="I1039" s="150" t="s">
        <v>7703</v>
      </c>
      <c r="J1039" s="150" t="e">
        <v>#VALUE!</v>
      </c>
      <c r="K1039" s="150" t="s">
        <v>3022</v>
      </c>
      <c r="L1039" s="183">
        <v>0</v>
      </c>
      <c r="M1039" s="183">
        <v>0</v>
      </c>
      <c r="N1039" s="68">
        <v>0</v>
      </c>
      <c r="O1039" s="85">
        <v>0</v>
      </c>
      <c r="P1039" s="85">
        <v>0</v>
      </c>
      <c r="Q1039" s="78">
        <v>0</v>
      </c>
      <c r="R1039" s="78">
        <v>0</v>
      </c>
      <c r="S1039" s="78">
        <v>0</v>
      </c>
      <c r="T1039" s="78">
        <v>0</v>
      </c>
      <c r="U1039" s="78">
        <v>0</v>
      </c>
      <c r="V1039" s="78">
        <v>0</v>
      </c>
      <c r="W1039" s="78">
        <v>0</v>
      </c>
      <c r="X1039" s="78">
        <v>0</v>
      </c>
      <c r="Y1039" s="78">
        <v>0</v>
      </c>
      <c r="Z1039" s="79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7.5467316846626609E-2</v>
      </c>
      <c r="AI1039" s="80">
        <v>-0.25002500250025717</v>
      </c>
      <c r="AJ1039" s="54">
        <v>-0.17455768565363056</v>
      </c>
      <c r="AK1039" s="81">
        <v>435</v>
      </c>
      <c r="AL1039" s="58">
        <v>-0.17455768565363056</v>
      </c>
      <c r="AM1039" s="274">
        <v>435</v>
      </c>
      <c r="AN1039" s="155" t="s">
        <v>12734</v>
      </c>
      <c r="AO1039" s="56">
        <v>7.7314063767477226</v>
      </c>
      <c r="AP1039" s="58">
        <v>-7.9059640624013534</v>
      </c>
      <c r="AQ1039" s="81">
        <v>435</v>
      </c>
      <c r="AR1039" s="79">
        <v>0</v>
      </c>
      <c r="AS1039" s="60">
        <v>-10.548096411672402</v>
      </c>
      <c r="AT1039" s="54"/>
      <c r="AU1039" s="54">
        <v>0</v>
      </c>
      <c r="AV1039" s="60">
        <v>0</v>
      </c>
      <c r="AW1039" s="71">
        <v>0</v>
      </c>
      <c r="AX1039" s="111">
        <v>837</v>
      </c>
      <c r="AY1039" s="71">
        <v>0</v>
      </c>
      <c r="AZ1039" s="167">
        <v>0</v>
      </c>
      <c r="BA1039" s="167">
        <v>0</v>
      </c>
      <c r="BB1039" s="54"/>
    </row>
    <row r="1040" spans="1:54">
      <c r="A1040" s="186" t="s">
        <v>2127</v>
      </c>
      <c r="B1040" s="1" t="s">
        <v>5113</v>
      </c>
      <c r="C1040" s="1" t="s">
        <v>4015</v>
      </c>
      <c r="D1040" s="122" t="s">
        <v>699</v>
      </c>
      <c r="E1040" s="1" t="s">
        <v>2665</v>
      </c>
      <c r="F1040" s="150" t="s">
        <v>2665</v>
      </c>
      <c r="G1040" s="1" t="s">
        <v>1367</v>
      </c>
      <c r="H1040" s="225">
        <v>5861</v>
      </c>
      <c r="I1040" s="227" t="s">
        <v>6507</v>
      </c>
      <c r="J1040" s="229" t="e">
        <v>#VALUE!</v>
      </c>
      <c r="K1040" s="229" t="s">
        <v>3541</v>
      </c>
      <c r="L1040" s="182">
        <v>0</v>
      </c>
      <c r="M1040" s="182">
        <v>0</v>
      </c>
      <c r="N1040" s="230">
        <v>0</v>
      </c>
      <c r="O1040" s="95">
        <v>0</v>
      </c>
      <c r="P1040" s="95">
        <v>0</v>
      </c>
      <c r="Q1040" s="231">
        <v>0</v>
      </c>
      <c r="R1040" s="95">
        <v>0</v>
      </c>
      <c r="S1040" s="95">
        <v>0</v>
      </c>
      <c r="T1040" s="231">
        <v>0</v>
      </c>
      <c r="U1040" s="231">
        <v>0</v>
      </c>
      <c r="V1040" s="231">
        <v>0</v>
      </c>
      <c r="W1040" s="231">
        <v>0</v>
      </c>
      <c r="X1040" s="231">
        <v>0</v>
      </c>
      <c r="Y1040" s="231">
        <v>0</v>
      </c>
      <c r="Z1040" s="232">
        <v>0</v>
      </c>
      <c r="AA1040" s="233">
        <v>0</v>
      </c>
      <c r="AB1040" s="233">
        <v>0</v>
      </c>
      <c r="AC1040" s="267">
        <v>0</v>
      </c>
      <c r="AD1040" s="233">
        <v>0</v>
      </c>
      <c r="AE1040" s="267">
        <v>0</v>
      </c>
      <c r="AF1040" s="267">
        <v>0</v>
      </c>
      <c r="AG1040" s="233">
        <v>0</v>
      </c>
      <c r="AH1040" s="233">
        <v>7.5467316846626609E-2</v>
      </c>
      <c r="AI1040" s="236">
        <v>-0.25002500250025717</v>
      </c>
      <c r="AJ1040" s="237">
        <v>-0.17455768565363056</v>
      </c>
      <c r="AK1040" s="238">
        <v>435</v>
      </c>
      <c r="AL1040" s="240">
        <v>-0.17455768565363056</v>
      </c>
      <c r="AM1040" s="214">
        <v>435</v>
      </c>
      <c r="AN1040" s="243" t="s">
        <v>12734</v>
      </c>
      <c r="AO1040" s="244">
        <v>7.7314063767477226</v>
      </c>
      <c r="AP1040" s="247">
        <v>-7.9059640624013534</v>
      </c>
      <c r="AQ1040" s="248">
        <v>435</v>
      </c>
      <c r="AR1040" s="232">
        <v>0</v>
      </c>
      <c r="AS1040" s="249">
        <v>-10.548096411672402</v>
      </c>
      <c r="AT1040" s="233"/>
      <c r="AU1040" s="233">
        <v>0</v>
      </c>
      <c r="AV1040" s="283">
        <v>0</v>
      </c>
      <c r="AW1040" s="247">
        <v>0</v>
      </c>
      <c r="AX1040" s="108">
        <v>837</v>
      </c>
      <c r="AY1040" s="235">
        <v>0</v>
      </c>
      <c r="AZ1040" s="295">
        <v>0</v>
      </c>
      <c r="BA1040" s="295">
        <v>0</v>
      </c>
      <c r="BB1040" s="233"/>
    </row>
    <row r="1041" spans="1:54">
      <c r="A1041" s="61" t="s">
        <v>2414</v>
      </c>
      <c r="B1041" s="33" t="s">
        <v>5497</v>
      </c>
      <c r="C1041" s="33" t="s">
        <v>5498</v>
      </c>
      <c r="D1041" s="122" t="s">
        <v>1210</v>
      </c>
      <c r="E1041" s="33" t="s">
        <v>1441</v>
      </c>
      <c r="F1041" s="150" t="s">
        <v>6289</v>
      </c>
      <c r="G1041" s="1" t="s">
        <v>1367</v>
      </c>
      <c r="H1041" s="104">
        <v>4079</v>
      </c>
      <c r="I1041" s="150" t="s">
        <v>7374</v>
      </c>
      <c r="J1041" s="150" t="e">
        <v>#VALUE!</v>
      </c>
      <c r="K1041" s="150" t="s">
        <v>3820</v>
      </c>
      <c r="L1041" s="183">
        <v>0</v>
      </c>
      <c r="M1041" s="183">
        <v>0</v>
      </c>
      <c r="N1041" s="84">
        <v>0</v>
      </c>
      <c r="O1041" s="86">
        <v>0</v>
      </c>
      <c r="P1041" s="86">
        <v>0</v>
      </c>
      <c r="Q1041" s="86">
        <v>0</v>
      </c>
      <c r="R1041" s="86">
        <v>0</v>
      </c>
      <c r="S1041" s="86">
        <v>0</v>
      </c>
      <c r="T1041" s="86">
        <v>0</v>
      </c>
      <c r="U1041" s="86">
        <v>0</v>
      </c>
      <c r="V1041" s="86">
        <v>0</v>
      </c>
      <c r="W1041" s="86">
        <v>0</v>
      </c>
      <c r="X1041" s="86">
        <v>0</v>
      </c>
      <c r="Y1041" s="86">
        <v>0</v>
      </c>
      <c r="Z1041" s="49">
        <v>0</v>
      </c>
      <c r="AA1041" s="7">
        <v>0</v>
      </c>
      <c r="AB1041" s="57">
        <v>0</v>
      </c>
      <c r="AC1041" s="57">
        <v>0</v>
      </c>
      <c r="AD1041" s="57">
        <v>0</v>
      </c>
      <c r="AE1041" s="57">
        <v>0</v>
      </c>
      <c r="AF1041" s="57">
        <v>0</v>
      </c>
      <c r="AG1041" s="57">
        <v>0</v>
      </c>
      <c r="AH1041" s="7">
        <v>7.5467316846626609E-2</v>
      </c>
      <c r="AI1041" s="89">
        <v>-0.25002500250025717</v>
      </c>
      <c r="AJ1041" s="57">
        <v>-0.17455768565363056</v>
      </c>
      <c r="AK1041" s="81">
        <v>435</v>
      </c>
      <c r="AL1041" s="58">
        <v>-0.17455768565363056</v>
      </c>
      <c r="AM1041" s="274">
        <v>435</v>
      </c>
      <c r="AN1041" s="155" t="s">
        <v>12734</v>
      </c>
      <c r="AO1041" s="56">
        <v>7.7314063767477226</v>
      </c>
      <c r="AP1041" s="58">
        <v>-7.9059640624013534</v>
      </c>
      <c r="AQ1041" s="81">
        <v>435</v>
      </c>
      <c r="AR1041" s="56">
        <v>0</v>
      </c>
      <c r="AS1041" s="63">
        <v>-10.548096411672402</v>
      </c>
      <c r="AT1041" s="57"/>
      <c r="AU1041" s="57">
        <v>0</v>
      </c>
      <c r="AV1041" s="63">
        <v>0</v>
      </c>
      <c r="AW1041" s="71">
        <v>0</v>
      </c>
      <c r="AX1041" s="111">
        <v>837</v>
      </c>
      <c r="AY1041" s="71">
        <v>0</v>
      </c>
      <c r="AZ1041" s="167">
        <v>0</v>
      </c>
      <c r="BA1041" s="167">
        <v>0</v>
      </c>
      <c r="BB1041" s="57"/>
    </row>
    <row r="1042" spans="1:54">
      <c r="A1042" s="186" t="s">
        <v>1729</v>
      </c>
      <c r="B1042" s="1" t="s">
        <v>4973</v>
      </c>
      <c r="C1042" s="1" t="s">
        <v>4974</v>
      </c>
      <c r="D1042" s="122" t="s">
        <v>731</v>
      </c>
      <c r="E1042" s="1" t="s">
        <v>2665</v>
      </c>
      <c r="F1042" s="104" t="s">
        <v>2665</v>
      </c>
      <c r="G1042" s="1" t="s">
        <v>1367</v>
      </c>
      <c r="H1042" s="225">
        <v>9425</v>
      </c>
      <c r="I1042" s="226" t="s">
        <v>8055</v>
      </c>
      <c r="J1042" s="228" t="e">
        <v>#VALUE!</v>
      </c>
      <c r="K1042" s="228" t="s">
        <v>3189</v>
      </c>
      <c r="L1042" s="181">
        <v>0</v>
      </c>
      <c r="M1042" s="181">
        <v>0</v>
      </c>
      <c r="N1042" s="230">
        <v>0</v>
      </c>
      <c r="O1042" s="95">
        <v>0</v>
      </c>
      <c r="P1042" s="95">
        <v>0</v>
      </c>
      <c r="Q1042" s="231">
        <v>0</v>
      </c>
      <c r="R1042" s="95">
        <v>0</v>
      </c>
      <c r="S1042" s="95">
        <v>0</v>
      </c>
      <c r="T1042" s="231">
        <v>0</v>
      </c>
      <c r="U1042" s="231">
        <v>0</v>
      </c>
      <c r="V1042" s="231">
        <v>0</v>
      </c>
      <c r="W1042" s="231">
        <v>0</v>
      </c>
      <c r="X1042" s="231">
        <v>0</v>
      </c>
      <c r="Y1042" s="231">
        <v>0</v>
      </c>
      <c r="Z1042" s="232">
        <v>0</v>
      </c>
      <c r="AA1042" s="233">
        <v>0</v>
      </c>
      <c r="AB1042" s="233">
        <v>0</v>
      </c>
      <c r="AC1042" s="267">
        <v>0</v>
      </c>
      <c r="AD1042" s="233">
        <v>0</v>
      </c>
      <c r="AE1042" s="267">
        <v>0</v>
      </c>
      <c r="AF1042" s="267">
        <v>0</v>
      </c>
      <c r="AG1042" s="233">
        <v>0</v>
      </c>
      <c r="AH1042" s="233">
        <v>7.5467316846626609E-2</v>
      </c>
      <c r="AI1042" s="236">
        <v>-0.25002500250025717</v>
      </c>
      <c r="AJ1042" s="237">
        <v>-0.17455768565363056</v>
      </c>
      <c r="AK1042" s="238">
        <v>435</v>
      </c>
      <c r="AL1042" s="239">
        <v>-0.17455768565363056</v>
      </c>
      <c r="AM1042" s="241">
        <v>435</v>
      </c>
      <c r="AN1042" s="242" t="s">
        <v>12734</v>
      </c>
      <c r="AO1042" s="244">
        <v>7.7314063767477226</v>
      </c>
      <c r="AP1042" s="246">
        <v>-7.9059640624013534</v>
      </c>
      <c r="AQ1042" s="248">
        <v>435</v>
      </c>
      <c r="AR1042" s="232">
        <v>0</v>
      </c>
      <c r="AS1042" s="249">
        <v>-10.548096411672402</v>
      </c>
      <c r="AT1042" s="233"/>
      <c r="AU1042" s="233">
        <v>0</v>
      </c>
      <c r="AV1042" s="283">
        <v>0</v>
      </c>
      <c r="AW1042" s="246">
        <v>0</v>
      </c>
      <c r="AX1042" s="101">
        <v>837</v>
      </c>
      <c r="AY1042" s="234">
        <v>0</v>
      </c>
      <c r="AZ1042" s="296">
        <v>0</v>
      </c>
      <c r="BA1042" s="296">
        <v>0</v>
      </c>
      <c r="BB1042" s="233"/>
    </row>
    <row r="1043" spans="1:54">
      <c r="A1043" s="26" t="s">
        <v>1961</v>
      </c>
      <c r="B1043" s="1" t="s">
        <v>4944</v>
      </c>
      <c r="C1043" s="1" t="s">
        <v>4945</v>
      </c>
      <c r="D1043" s="122" t="s">
        <v>952</v>
      </c>
      <c r="E1043" s="1" t="s">
        <v>2665</v>
      </c>
      <c r="F1043" s="150" t="s">
        <v>2665</v>
      </c>
      <c r="G1043" s="1" t="s">
        <v>1367</v>
      </c>
      <c r="H1043" s="1">
        <v>6570</v>
      </c>
      <c r="I1043" s="150" t="s">
        <v>7428</v>
      </c>
      <c r="J1043" s="150" t="e">
        <v>#VALUE!</v>
      </c>
      <c r="K1043" s="150" t="s">
        <v>3402</v>
      </c>
      <c r="L1043" s="183">
        <v>0</v>
      </c>
      <c r="M1043" s="183">
        <v>0</v>
      </c>
      <c r="N1043" s="68">
        <v>0</v>
      </c>
      <c r="O1043" s="85">
        <v>0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85">
        <v>0</v>
      </c>
      <c r="V1043" s="85">
        <v>0</v>
      </c>
      <c r="W1043" s="85">
        <v>0</v>
      </c>
      <c r="X1043" s="85">
        <v>0</v>
      </c>
      <c r="Y1043" s="85">
        <v>0</v>
      </c>
      <c r="Z1043" s="87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7.5467316846626609E-2</v>
      </c>
      <c r="AI1043" s="88">
        <v>-0.25002500250025717</v>
      </c>
      <c r="AJ1043" s="5">
        <v>-0.17455768565363056</v>
      </c>
      <c r="AK1043" s="84">
        <v>435</v>
      </c>
      <c r="AL1043" s="50">
        <v>-0.17455768565363056</v>
      </c>
      <c r="AM1043" s="271">
        <v>435</v>
      </c>
      <c r="AN1043" s="157" t="s">
        <v>12734</v>
      </c>
      <c r="AO1043" s="49">
        <v>7.7314063767477226</v>
      </c>
      <c r="AP1043" s="50">
        <v>-7.9059640624013534</v>
      </c>
      <c r="AQ1043" s="84">
        <v>435</v>
      </c>
      <c r="AR1043" s="159">
        <v>0</v>
      </c>
      <c r="AS1043" s="42">
        <v>-10.548096411672402</v>
      </c>
      <c r="AT1043" s="19"/>
      <c r="AU1043" s="19">
        <v>0</v>
      </c>
      <c r="AV1043" s="42">
        <v>0</v>
      </c>
      <c r="AW1043" s="71">
        <v>0</v>
      </c>
      <c r="AX1043" s="111">
        <v>837</v>
      </c>
      <c r="AY1043" s="71">
        <v>0</v>
      </c>
      <c r="AZ1043" s="167">
        <v>0</v>
      </c>
      <c r="BA1043" s="167">
        <v>0</v>
      </c>
      <c r="BB1043" s="54"/>
    </row>
    <row r="1044" spans="1:54">
      <c r="A1044" s="26" t="s">
        <v>5651</v>
      </c>
      <c r="B1044" s="33" t="s">
        <v>5652</v>
      </c>
      <c r="C1044" s="33" t="s">
        <v>4027</v>
      </c>
      <c r="D1044" s="122" t="s">
        <v>5884</v>
      </c>
      <c r="E1044" s="33" t="s">
        <v>2665</v>
      </c>
      <c r="F1044" s="150" t="s">
        <v>2665</v>
      </c>
      <c r="G1044" s="1" t="s">
        <v>1367</v>
      </c>
      <c r="H1044" s="1">
        <v>3547</v>
      </c>
      <c r="I1044" s="150" t="s">
        <v>7464</v>
      </c>
      <c r="J1044" s="150" t="e">
        <v>#VALUE!</v>
      </c>
      <c r="K1044" s="150" t="s">
        <v>5885</v>
      </c>
      <c r="L1044" s="183">
        <v>0</v>
      </c>
      <c r="M1044" s="183">
        <v>0</v>
      </c>
      <c r="N1044" s="68">
        <v>0</v>
      </c>
      <c r="O1044" s="85">
        <v>0</v>
      </c>
      <c r="P1044" s="85">
        <v>0</v>
      </c>
      <c r="Q1044" s="85">
        <v>0</v>
      </c>
      <c r="R1044" s="85">
        <v>0</v>
      </c>
      <c r="S1044" s="85">
        <v>0</v>
      </c>
      <c r="T1044" s="85">
        <v>0</v>
      </c>
      <c r="U1044" s="85">
        <v>0</v>
      </c>
      <c r="V1044" s="85">
        <v>0</v>
      </c>
      <c r="W1044" s="85">
        <v>0</v>
      </c>
      <c r="X1044" s="85">
        <v>0</v>
      </c>
      <c r="Y1044" s="85">
        <v>0</v>
      </c>
      <c r="Z1044" s="87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7.5467316846626609E-2</v>
      </c>
      <c r="AI1044" s="88">
        <v>-0.25002500250025717</v>
      </c>
      <c r="AJ1044" s="5">
        <v>-0.17455768565363056</v>
      </c>
      <c r="AK1044" s="84">
        <v>435</v>
      </c>
      <c r="AL1044" s="50">
        <v>-0.17455768565363056</v>
      </c>
      <c r="AM1044" s="271">
        <v>435</v>
      </c>
      <c r="AN1044" s="157" t="s">
        <v>12734</v>
      </c>
      <c r="AO1044" s="49">
        <v>7.7314063767477226</v>
      </c>
      <c r="AP1044" s="50">
        <v>-7.9059640624013534</v>
      </c>
      <c r="AQ1044" s="84">
        <v>435</v>
      </c>
      <c r="AR1044" s="159">
        <v>0</v>
      </c>
      <c r="AS1044" s="42">
        <v>-10.548096411672402</v>
      </c>
      <c r="AT1044" s="19"/>
      <c r="AU1044" s="19">
        <v>0</v>
      </c>
      <c r="AV1044" s="42">
        <v>0</v>
      </c>
      <c r="AW1044" s="71">
        <v>0</v>
      </c>
      <c r="AX1044" s="111">
        <v>837</v>
      </c>
      <c r="AY1044" s="71">
        <v>0</v>
      </c>
      <c r="AZ1044" s="167">
        <v>0</v>
      </c>
      <c r="BA1044" s="167">
        <v>0</v>
      </c>
      <c r="BB1044" s="54"/>
    </row>
    <row r="1045" spans="1:54">
      <c r="A1045" s="26" t="s">
        <v>9743</v>
      </c>
      <c r="B1045" s="1" t="s">
        <v>9744</v>
      </c>
      <c r="C1045" s="1" t="s">
        <v>4045</v>
      </c>
      <c r="D1045" s="122" t="s">
        <v>8899</v>
      </c>
      <c r="E1045" s="1" t="s">
        <v>1490</v>
      </c>
      <c r="F1045" s="150" t="s">
        <v>3643</v>
      </c>
      <c r="G1045" s="1" t="s">
        <v>1367</v>
      </c>
      <c r="H1045" s="1">
        <v>15036</v>
      </c>
      <c r="I1045" s="150" t="s">
        <v>9745</v>
      </c>
      <c r="J1045" s="150" t="e">
        <v>#VALUE!</v>
      </c>
      <c r="K1045" s="150" t="s">
        <v>9746</v>
      </c>
      <c r="L1045" s="183">
        <v>0</v>
      </c>
      <c r="M1045" s="183">
        <v>0</v>
      </c>
      <c r="N1045" s="68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85">
        <v>0</v>
      </c>
      <c r="V1045" s="85">
        <v>0</v>
      </c>
      <c r="W1045" s="85">
        <v>0</v>
      </c>
      <c r="X1045" s="85">
        <v>0</v>
      </c>
      <c r="Y1045" s="85">
        <v>0</v>
      </c>
      <c r="Z1045" s="87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7.5467316846626609E-2</v>
      </c>
      <c r="AI1045" s="88">
        <v>-0.25002500250025717</v>
      </c>
      <c r="AJ1045" s="5">
        <v>-0.17455768565363056</v>
      </c>
      <c r="AK1045" s="84">
        <v>435</v>
      </c>
      <c r="AL1045" s="50">
        <v>-0.17455768565363056</v>
      </c>
      <c r="AM1045" s="271">
        <v>435</v>
      </c>
      <c r="AN1045" s="157" t="s">
        <v>12734</v>
      </c>
      <c r="AO1045" s="49">
        <v>7.7314063767477226</v>
      </c>
      <c r="AP1045" s="50">
        <v>-7.9059640624013534</v>
      </c>
      <c r="AQ1045" s="84">
        <v>435</v>
      </c>
      <c r="AR1045" s="159">
        <v>0</v>
      </c>
      <c r="AS1045" s="42">
        <v>-10.548096411672402</v>
      </c>
      <c r="AT1045" s="19"/>
      <c r="AU1045" s="19">
        <v>0</v>
      </c>
      <c r="AV1045" s="42">
        <v>0</v>
      </c>
      <c r="AW1045" s="71">
        <v>0</v>
      </c>
      <c r="AX1045" s="111">
        <v>837</v>
      </c>
      <c r="AY1045" s="71">
        <v>0</v>
      </c>
      <c r="AZ1045" s="167">
        <v>0</v>
      </c>
      <c r="BA1045" s="167">
        <v>0</v>
      </c>
      <c r="BB1045" s="54"/>
    </row>
    <row r="1046" spans="1:54">
      <c r="A1046" s="26" t="s">
        <v>9727</v>
      </c>
      <c r="B1046" s="33" t="s">
        <v>4637</v>
      </c>
      <c r="C1046" s="33" t="s">
        <v>4814</v>
      </c>
      <c r="D1046" s="122" t="s">
        <v>9523</v>
      </c>
      <c r="E1046" s="33" t="s">
        <v>1419</v>
      </c>
      <c r="F1046" s="150" t="s">
        <v>6289</v>
      </c>
      <c r="G1046" s="1" t="s">
        <v>1367</v>
      </c>
      <c r="H1046" s="1" t="e">
        <v>#VALUE!</v>
      </c>
      <c r="I1046" s="150" t="s">
        <v>9728</v>
      </c>
      <c r="J1046" s="150" t="e">
        <v>#VALUE!</v>
      </c>
      <c r="K1046" s="150" t="s">
        <v>9729</v>
      </c>
      <c r="L1046" s="183">
        <v>0</v>
      </c>
      <c r="M1046" s="183">
        <v>0</v>
      </c>
      <c r="N1046" s="68">
        <v>0</v>
      </c>
      <c r="O1046" s="85">
        <v>0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85">
        <v>0</v>
      </c>
      <c r="V1046" s="85">
        <v>0</v>
      </c>
      <c r="W1046" s="85">
        <v>0</v>
      </c>
      <c r="X1046" s="85">
        <v>0</v>
      </c>
      <c r="Y1046" s="85">
        <v>0</v>
      </c>
      <c r="Z1046" s="87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7.5467316846626609E-2</v>
      </c>
      <c r="AI1046" s="88">
        <v>-0.25002500250025717</v>
      </c>
      <c r="AJ1046" s="5">
        <v>-0.17455768565363056</v>
      </c>
      <c r="AK1046" s="84">
        <v>435</v>
      </c>
      <c r="AL1046" s="50">
        <v>-0.17455768565363056</v>
      </c>
      <c r="AM1046" s="271">
        <v>435</v>
      </c>
      <c r="AN1046" s="157" t="s">
        <v>12734</v>
      </c>
      <c r="AO1046" s="49">
        <v>7.7314063767477226</v>
      </c>
      <c r="AP1046" s="50">
        <v>-7.9059640624013534</v>
      </c>
      <c r="AQ1046" s="84">
        <v>435</v>
      </c>
      <c r="AR1046" s="159">
        <v>0</v>
      </c>
      <c r="AS1046" s="42">
        <v>-10.548096411672402</v>
      </c>
      <c r="AT1046" s="19"/>
      <c r="AU1046" s="19">
        <v>0</v>
      </c>
      <c r="AV1046" s="42">
        <v>0</v>
      </c>
      <c r="AW1046" s="71">
        <v>0</v>
      </c>
      <c r="AX1046" s="111">
        <v>837</v>
      </c>
      <c r="AY1046" s="71">
        <v>0</v>
      </c>
      <c r="AZ1046" s="167">
        <v>0</v>
      </c>
      <c r="BA1046" s="167">
        <v>0</v>
      </c>
      <c r="BB1046" s="54"/>
    </row>
    <row r="1047" spans="1:54">
      <c r="A1047" s="48" t="s">
        <v>2600</v>
      </c>
      <c r="B1047" s="33" t="s">
        <v>5203</v>
      </c>
      <c r="C1047" s="33" t="s">
        <v>3952</v>
      </c>
      <c r="D1047" s="122" t="s">
        <v>915</v>
      </c>
      <c r="E1047" s="33" t="s">
        <v>1393</v>
      </c>
      <c r="F1047" s="150" t="s">
        <v>6289</v>
      </c>
      <c r="G1047" s="1" t="s">
        <v>1367</v>
      </c>
      <c r="H1047" s="104">
        <v>8037</v>
      </c>
      <c r="I1047" s="150" t="s">
        <v>7003</v>
      </c>
      <c r="J1047" s="150" t="e">
        <v>#VALUE!</v>
      </c>
      <c r="K1047" s="150" t="s">
        <v>3068</v>
      </c>
      <c r="L1047" s="183">
        <v>0</v>
      </c>
      <c r="M1047" s="183">
        <v>0</v>
      </c>
      <c r="N1047" s="84">
        <v>0</v>
      </c>
      <c r="O1047" s="86">
        <v>0</v>
      </c>
      <c r="P1047" s="86">
        <v>0</v>
      </c>
      <c r="Q1047" s="86">
        <v>0</v>
      </c>
      <c r="R1047" s="86">
        <v>0</v>
      </c>
      <c r="S1047" s="86">
        <v>0</v>
      </c>
      <c r="T1047" s="86">
        <v>0</v>
      </c>
      <c r="U1047" s="86">
        <v>0</v>
      </c>
      <c r="V1047" s="86">
        <v>0</v>
      </c>
      <c r="W1047" s="86">
        <v>0</v>
      </c>
      <c r="X1047" s="86">
        <v>0</v>
      </c>
      <c r="Y1047" s="86">
        <v>0</v>
      </c>
      <c r="Z1047" s="49">
        <v>0</v>
      </c>
      <c r="AA1047" s="7">
        <v>0</v>
      </c>
      <c r="AB1047" s="7">
        <v>0</v>
      </c>
      <c r="AC1047" s="7">
        <v>0</v>
      </c>
      <c r="AD1047" s="7">
        <v>0</v>
      </c>
      <c r="AE1047" s="7">
        <v>0</v>
      </c>
      <c r="AF1047" s="7">
        <v>0</v>
      </c>
      <c r="AG1047" s="7">
        <v>0</v>
      </c>
      <c r="AH1047" s="7">
        <v>7.5467316846626609E-2</v>
      </c>
      <c r="AI1047" s="89">
        <v>-0.25002500250025717</v>
      </c>
      <c r="AJ1047" s="7">
        <v>-0.17455768565363056</v>
      </c>
      <c r="AK1047" s="84">
        <v>435</v>
      </c>
      <c r="AL1047" s="50">
        <v>-0.17455768565363056</v>
      </c>
      <c r="AM1047" s="271">
        <v>435</v>
      </c>
      <c r="AN1047" s="157" t="s">
        <v>12734</v>
      </c>
      <c r="AO1047" s="49">
        <v>7.7314063767477226</v>
      </c>
      <c r="AP1047" s="50">
        <v>-7.9059640624013534</v>
      </c>
      <c r="AQ1047" s="84">
        <v>435</v>
      </c>
      <c r="AR1047" s="132">
        <v>0</v>
      </c>
      <c r="AS1047" s="46">
        <v>-10.548096411672402</v>
      </c>
      <c r="AT1047" s="20"/>
      <c r="AU1047" s="20">
        <v>0</v>
      </c>
      <c r="AV1047" s="46">
        <v>0</v>
      </c>
      <c r="AW1047" s="71">
        <v>0</v>
      </c>
      <c r="AX1047" s="111">
        <v>837</v>
      </c>
      <c r="AY1047" s="71">
        <v>0</v>
      </c>
      <c r="AZ1047" s="167">
        <v>0</v>
      </c>
      <c r="BA1047" s="167">
        <v>0</v>
      </c>
      <c r="BB1047" s="57"/>
    </row>
    <row r="1048" spans="1:54">
      <c r="A1048" s="61" t="s">
        <v>2501</v>
      </c>
      <c r="B1048" s="33" t="s">
        <v>5038</v>
      </c>
      <c r="C1048" s="33" t="s">
        <v>5039</v>
      </c>
      <c r="D1048" s="122" t="s">
        <v>841</v>
      </c>
      <c r="E1048" s="33" t="s">
        <v>1382</v>
      </c>
      <c r="F1048" s="104" t="s">
        <v>6289</v>
      </c>
      <c r="G1048" s="1" t="s">
        <v>1367</v>
      </c>
      <c r="H1048" s="104">
        <v>1137</v>
      </c>
      <c r="I1048" s="104" t="s">
        <v>6638</v>
      </c>
      <c r="J1048" s="104" t="e">
        <v>#VALUE!</v>
      </c>
      <c r="K1048" s="104" t="s">
        <v>3899</v>
      </c>
      <c r="L1048" s="179">
        <v>0</v>
      </c>
      <c r="M1048" s="179">
        <v>0</v>
      </c>
      <c r="N1048" s="84">
        <v>0</v>
      </c>
      <c r="O1048" s="86">
        <v>0</v>
      </c>
      <c r="P1048" s="86">
        <v>0</v>
      </c>
      <c r="Q1048" s="86">
        <v>0</v>
      </c>
      <c r="R1048" s="86">
        <v>0</v>
      </c>
      <c r="S1048" s="86">
        <v>0</v>
      </c>
      <c r="T1048" s="86">
        <v>0</v>
      </c>
      <c r="U1048" s="86">
        <v>0</v>
      </c>
      <c r="V1048" s="86">
        <v>0</v>
      </c>
      <c r="W1048" s="86">
        <v>0</v>
      </c>
      <c r="X1048" s="86">
        <v>0</v>
      </c>
      <c r="Y1048" s="86">
        <v>0</v>
      </c>
      <c r="Z1048" s="49">
        <v>0</v>
      </c>
      <c r="AA1048" s="7">
        <v>0</v>
      </c>
      <c r="AB1048" s="57">
        <v>0</v>
      </c>
      <c r="AC1048" s="57">
        <v>0</v>
      </c>
      <c r="AD1048" s="57">
        <v>0</v>
      </c>
      <c r="AE1048" s="57">
        <v>0</v>
      </c>
      <c r="AF1048" s="57">
        <v>0</v>
      </c>
      <c r="AG1048" s="57">
        <v>0</v>
      </c>
      <c r="AH1048" s="7">
        <v>7.5467316846626609E-2</v>
      </c>
      <c r="AI1048" s="89">
        <v>-0.25002500250025717</v>
      </c>
      <c r="AJ1048" s="57">
        <v>-0.17455768565363056</v>
      </c>
      <c r="AK1048" s="81">
        <v>435</v>
      </c>
      <c r="AL1048" s="57">
        <v>-0.17455768565363056</v>
      </c>
      <c r="AM1048" s="152">
        <v>435</v>
      </c>
      <c r="AN1048" s="62" t="s">
        <v>12734</v>
      </c>
      <c r="AO1048" s="56">
        <v>7.7314063767477226</v>
      </c>
      <c r="AP1048" s="57">
        <v>-7.9059640624013534</v>
      </c>
      <c r="AQ1048" s="81">
        <v>435</v>
      </c>
      <c r="AR1048" s="56">
        <v>0</v>
      </c>
      <c r="AS1048" s="63">
        <v>-10.548096411672402</v>
      </c>
      <c r="AT1048" s="57"/>
      <c r="AU1048" s="57">
        <v>0</v>
      </c>
      <c r="AV1048" s="63">
        <v>0</v>
      </c>
      <c r="AW1048" s="36">
        <v>0</v>
      </c>
      <c r="AX1048" s="107">
        <v>837</v>
      </c>
      <c r="AY1048" s="36">
        <v>0</v>
      </c>
      <c r="AZ1048" s="169">
        <v>0</v>
      </c>
      <c r="BA1048" s="169">
        <v>0</v>
      </c>
      <c r="BB1048" s="57"/>
    </row>
    <row r="1049" spans="1:54">
      <c r="A1049" s="48" t="s">
        <v>8262</v>
      </c>
      <c r="B1049" s="1" t="s">
        <v>8265</v>
      </c>
      <c r="C1049" s="1" t="s">
        <v>8264</v>
      </c>
      <c r="D1049" s="122" t="s">
        <v>8263</v>
      </c>
      <c r="E1049" s="1" t="s">
        <v>2665</v>
      </c>
      <c r="F1049" s="104" t="s">
        <v>2665</v>
      </c>
      <c r="G1049" s="1" t="s">
        <v>1367</v>
      </c>
      <c r="H1049" s="104">
        <v>2237</v>
      </c>
      <c r="I1049" s="104" t="s">
        <v>8266</v>
      </c>
      <c r="J1049" s="104" t="e">
        <v>#VALUE!</v>
      </c>
      <c r="K1049" s="104" t="s">
        <v>8267</v>
      </c>
      <c r="L1049" s="179">
        <v>0</v>
      </c>
      <c r="M1049" s="179">
        <v>0</v>
      </c>
      <c r="N1049" s="84">
        <v>0</v>
      </c>
      <c r="O1049" s="86">
        <v>0</v>
      </c>
      <c r="P1049" s="86">
        <v>0</v>
      </c>
      <c r="Q1049" s="86">
        <v>0</v>
      </c>
      <c r="R1049" s="86">
        <v>0</v>
      </c>
      <c r="S1049" s="86">
        <v>0</v>
      </c>
      <c r="T1049" s="86">
        <v>0</v>
      </c>
      <c r="U1049" s="86">
        <v>0</v>
      </c>
      <c r="V1049" s="86">
        <v>0</v>
      </c>
      <c r="W1049" s="86">
        <v>0</v>
      </c>
      <c r="X1049" s="86">
        <v>0</v>
      </c>
      <c r="Y1049" s="86">
        <v>0</v>
      </c>
      <c r="Z1049" s="49">
        <v>0</v>
      </c>
      <c r="AA1049" s="7">
        <v>0</v>
      </c>
      <c r="AB1049" s="7">
        <v>0</v>
      </c>
      <c r="AC1049" s="7">
        <v>0</v>
      </c>
      <c r="AD1049" s="7">
        <v>0</v>
      </c>
      <c r="AE1049" s="7">
        <v>0</v>
      </c>
      <c r="AF1049" s="7">
        <v>0</v>
      </c>
      <c r="AG1049" s="7">
        <v>0</v>
      </c>
      <c r="AH1049" s="7">
        <v>7.5467316846626609E-2</v>
      </c>
      <c r="AI1049" s="89">
        <v>-0.25002500250025717</v>
      </c>
      <c r="AJ1049" s="7">
        <v>-0.17455768565363056</v>
      </c>
      <c r="AK1049" s="84">
        <v>435</v>
      </c>
      <c r="AL1049" s="7">
        <v>-0.17455768565363056</v>
      </c>
      <c r="AM1049" s="131">
        <v>435</v>
      </c>
      <c r="AN1049" s="18" t="s">
        <v>12734</v>
      </c>
      <c r="AO1049" s="49">
        <v>7.7314063767477226</v>
      </c>
      <c r="AP1049" s="7">
        <v>-7.9059640624013534</v>
      </c>
      <c r="AQ1049" s="84">
        <v>435</v>
      </c>
      <c r="AR1049" s="132">
        <v>0</v>
      </c>
      <c r="AS1049" s="46">
        <v>-10.548096411672402</v>
      </c>
      <c r="AT1049" s="20"/>
      <c r="AU1049" s="20">
        <v>0</v>
      </c>
      <c r="AV1049" s="46">
        <v>0</v>
      </c>
      <c r="AW1049" s="36">
        <v>0</v>
      </c>
      <c r="AX1049" s="107">
        <v>837</v>
      </c>
      <c r="AY1049" s="36">
        <v>0</v>
      </c>
      <c r="AZ1049" s="169">
        <v>0</v>
      </c>
      <c r="BA1049" s="169">
        <v>0</v>
      </c>
      <c r="BB1049" s="57"/>
    </row>
    <row r="1050" spans="1:54">
      <c r="A1050" s="26" t="s">
        <v>9683</v>
      </c>
      <c r="B1050" s="33" t="s">
        <v>4263</v>
      </c>
      <c r="C1050" s="33" t="s">
        <v>5184</v>
      </c>
      <c r="D1050" s="122" t="s">
        <v>8503</v>
      </c>
      <c r="E1050" s="33" t="s">
        <v>1471</v>
      </c>
      <c r="F1050" s="104" t="s">
        <v>6289</v>
      </c>
      <c r="G1050" s="1" t="s">
        <v>1367</v>
      </c>
      <c r="H1050" s="1" t="e">
        <v>#VALUE!</v>
      </c>
      <c r="I1050" s="104" t="s">
        <v>9684</v>
      </c>
      <c r="J1050" s="104" t="e">
        <v>#VALUE!</v>
      </c>
      <c r="K1050" s="104" t="s">
        <v>9685</v>
      </c>
      <c r="L1050" s="179">
        <v>0</v>
      </c>
      <c r="M1050" s="179">
        <v>0</v>
      </c>
      <c r="N1050" s="68">
        <v>0</v>
      </c>
      <c r="O1050" s="85">
        <v>0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85">
        <v>0</v>
      </c>
      <c r="V1050" s="85">
        <v>0</v>
      </c>
      <c r="W1050" s="85">
        <v>0</v>
      </c>
      <c r="X1050" s="85">
        <v>0</v>
      </c>
      <c r="Y1050" s="85">
        <v>0</v>
      </c>
      <c r="Z1050" s="87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7.5467316846626609E-2</v>
      </c>
      <c r="AI1050" s="88">
        <v>-0.25002500250025717</v>
      </c>
      <c r="AJ1050" s="5">
        <v>-0.17455768565363056</v>
      </c>
      <c r="AK1050" s="84">
        <v>435</v>
      </c>
      <c r="AL1050" s="7">
        <v>-0.17455768565363056</v>
      </c>
      <c r="AM1050" s="131">
        <v>435</v>
      </c>
      <c r="AN1050" s="18" t="s">
        <v>12734</v>
      </c>
      <c r="AO1050" s="49">
        <v>7.7314063767477226</v>
      </c>
      <c r="AP1050" s="7">
        <v>-7.9059640624013534</v>
      </c>
      <c r="AQ1050" s="84">
        <v>435</v>
      </c>
      <c r="AR1050" s="159">
        <v>0</v>
      </c>
      <c r="AS1050" s="42">
        <v>-10.548096411672402</v>
      </c>
      <c r="AT1050" s="19"/>
      <c r="AU1050" s="19">
        <v>0</v>
      </c>
      <c r="AV1050" s="42">
        <v>0</v>
      </c>
      <c r="AW1050" s="36">
        <v>0</v>
      </c>
      <c r="AX1050" s="107">
        <v>837</v>
      </c>
      <c r="AY1050" s="36">
        <v>0</v>
      </c>
      <c r="AZ1050" s="169">
        <v>0</v>
      </c>
      <c r="BA1050" s="169">
        <v>0</v>
      </c>
      <c r="BB1050" s="54"/>
    </row>
    <row r="1051" spans="1:54">
      <c r="A1051" s="135" t="s">
        <v>9771</v>
      </c>
      <c r="B1051" s="33" t="s">
        <v>9772</v>
      </c>
      <c r="C1051" s="33" t="s">
        <v>3937</v>
      </c>
      <c r="D1051" s="122" t="s">
        <v>8410</v>
      </c>
      <c r="E1051" s="33" t="s">
        <v>1441</v>
      </c>
      <c r="F1051" s="147" t="s">
        <v>6289</v>
      </c>
      <c r="G1051" s="1" t="s">
        <v>1367</v>
      </c>
      <c r="H1051" s="135">
        <v>10925</v>
      </c>
      <c r="I1051" s="147" t="s">
        <v>8411</v>
      </c>
      <c r="J1051" s="147" t="e">
        <v>#VALUE!</v>
      </c>
      <c r="K1051" s="147" t="s">
        <v>9773</v>
      </c>
      <c r="L1051" s="184">
        <v>0</v>
      </c>
      <c r="M1051" s="184">
        <v>0</v>
      </c>
      <c r="N1051" s="139">
        <v>0</v>
      </c>
      <c r="O1051" s="144">
        <v>0</v>
      </c>
      <c r="P1051" s="144">
        <v>0</v>
      </c>
      <c r="Q1051" s="144">
        <v>0</v>
      </c>
      <c r="R1051" s="144">
        <v>0</v>
      </c>
      <c r="S1051" s="144">
        <v>0</v>
      </c>
      <c r="T1051" s="144">
        <v>0</v>
      </c>
      <c r="U1051" s="144">
        <v>0</v>
      </c>
      <c r="V1051" s="144">
        <v>0</v>
      </c>
      <c r="W1051" s="144">
        <v>0</v>
      </c>
      <c r="X1051" s="144">
        <v>0</v>
      </c>
      <c r="Y1051" s="144">
        <v>0</v>
      </c>
      <c r="Z1051" s="143">
        <v>0</v>
      </c>
      <c r="AA1051" s="140">
        <v>0</v>
      </c>
      <c r="AB1051" s="140">
        <v>0</v>
      </c>
      <c r="AC1051" s="140">
        <v>0</v>
      </c>
      <c r="AD1051" s="140">
        <v>0</v>
      </c>
      <c r="AE1051" s="140">
        <v>0</v>
      </c>
      <c r="AF1051" s="140">
        <v>0</v>
      </c>
      <c r="AG1051" s="140">
        <v>0</v>
      </c>
      <c r="AH1051" s="140">
        <v>7.5467316846626609E-2</v>
      </c>
      <c r="AI1051" s="145">
        <v>-0.25002500250025717</v>
      </c>
      <c r="AJ1051" s="140">
        <v>-0.17455768565363056</v>
      </c>
      <c r="AK1051" s="139">
        <v>435</v>
      </c>
      <c r="AL1051" s="148">
        <v>-0.17455768565363056</v>
      </c>
      <c r="AM1051" s="273">
        <v>435</v>
      </c>
      <c r="AN1051" s="149" t="s">
        <v>12734</v>
      </c>
      <c r="AO1051" s="70">
        <v>7.7314063767477226</v>
      </c>
      <c r="AP1051" s="148">
        <v>-7.9059640624013534</v>
      </c>
      <c r="AQ1051" s="139">
        <v>435</v>
      </c>
      <c r="AR1051" s="143">
        <v>0</v>
      </c>
      <c r="AS1051" s="146">
        <v>-10.548096411672402</v>
      </c>
      <c r="AT1051" s="140"/>
      <c r="AU1051" s="140">
        <v>0</v>
      </c>
      <c r="AV1051" s="146">
        <v>0</v>
      </c>
      <c r="AW1051" s="148">
        <v>0</v>
      </c>
      <c r="AX1051" s="160">
        <v>837</v>
      </c>
      <c r="AY1051" s="148">
        <v>0</v>
      </c>
      <c r="AZ1051" s="168">
        <v>0</v>
      </c>
      <c r="BA1051" s="168">
        <v>0</v>
      </c>
      <c r="BB1051" s="140"/>
    </row>
    <row r="1052" spans="1:54">
      <c r="A1052" s="26" t="s">
        <v>2197</v>
      </c>
      <c r="B1052" s="33" t="s">
        <v>4948</v>
      </c>
      <c r="C1052" s="33" t="s">
        <v>4152</v>
      </c>
      <c r="D1052" s="122" t="s">
        <v>759</v>
      </c>
      <c r="E1052" s="33" t="s">
        <v>2665</v>
      </c>
      <c r="F1052" s="104" t="s">
        <v>2665</v>
      </c>
      <c r="G1052" s="1" t="s">
        <v>1367</v>
      </c>
      <c r="H1052" s="1">
        <v>1051</v>
      </c>
      <c r="I1052" s="104" t="s">
        <v>7720</v>
      </c>
      <c r="J1052" s="104" t="e">
        <v>#VALUE!</v>
      </c>
      <c r="K1052" s="104" t="s">
        <v>3602</v>
      </c>
      <c r="L1052" s="179">
        <v>0</v>
      </c>
      <c r="M1052" s="179">
        <v>0</v>
      </c>
      <c r="N1052" s="68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0</v>
      </c>
      <c r="V1052" s="85">
        <v>0</v>
      </c>
      <c r="W1052" s="85">
        <v>0</v>
      </c>
      <c r="X1052" s="85">
        <v>0</v>
      </c>
      <c r="Y1052" s="85">
        <v>0</v>
      </c>
      <c r="Z1052" s="87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7.5467316846626609E-2</v>
      </c>
      <c r="AI1052" s="88">
        <v>-0.25002500250025717</v>
      </c>
      <c r="AJ1052" s="5">
        <v>-0.17455768565363056</v>
      </c>
      <c r="AK1052" s="84">
        <v>435</v>
      </c>
      <c r="AL1052" s="7">
        <v>-0.17455768565363056</v>
      </c>
      <c r="AM1052" s="131">
        <v>435</v>
      </c>
      <c r="AN1052" s="18" t="s">
        <v>12734</v>
      </c>
      <c r="AO1052" s="49">
        <v>7.7314063767477226</v>
      </c>
      <c r="AP1052" s="7">
        <v>-7.9059640624013534</v>
      </c>
      <c r="AQ1052" s="84">
        <v>435</v>
      </c>
      <c r="AR1052" s="159">
        <v>0</v>
      </c>
      <c r="AS1052" s="42">
        <v>-10.548096411672402</v>
      </c>
      <c r="AT1052" s="19"/>
      <c r="AU1052" s="19">
        <v>0</v>
      </c>
      <c r="AV1052" s="42">
        <v>0</v>
      </c>
      <c r="AW1052" s="36">
        <v>0</v>
      </c>
      <c r="AX1052" s="107">
        <v>837</v>
      </c>
      <c r="AY1052" s="36">
        <v>0</v>
      </c>
      <c r="AZ1052" s="169">
        <v>0</v>
      </c>
      <c r="BA1052" s="169">
        <v>0</v>
      </c>
      <c r="BB1052" s="54"/>
    </row>
    <row r="1053" spans="1:54">
      <c r="A1053" s="48" t="s">
        <v>9160</v>
      </c>
      <c r="B1053" s="33" t="s">
        <v>9161</v>
      </c>
      <c r="C1053" s="33" t="s">
        <v>9011</v>
      </c>
      <c r="D1053" s="122" t="s">
        <v>8385</v>
      </c>
      <c r="E1053" s="33" t="s">
        <v>2665</v>
      </c>
      <c r="F1053" s="150" t="s">
        <v>2665</v>
      </c>
      <c r="G1053" s="1" t="s">
        <v>1367</v>
      </c>
      <c r="H1053" s="104">
        <v>13560</v>
      </c>
      <c r="I1053" s="150" t="s">
        <v>8386</v>
      </c>
      <c r="J1053" s="150" t="e">
        <v>#VALUE!</v>
      </c>
      <c r="K1053" s="150" t="s">
        <v>9162</v>
      </c>
      <c r="L1053" s="183">
        <v>0</v>
      </c>
      <c r="M1053" s="183">
        <v>0</v>
      </c>
      <c r="N1053" s="84">
        <v>0</v>
      </c>
      <c r="O1053" s="86">
        <v>0</v>
      </c>
      <c r="P1053" s="86">
        <v>0</v>
      </c>
      <c r="Q1053" s="86">
        <v>0</v>
      </c>
      <c r="R1053" s="86">
        <v>0</v>
      </c>
      <c r="S1053" s="86">
        <v>0</v>
      </c>
      <c r="T1053" s="86">
        <v>0</v>
      </c>
      <c r="U1053" s="86">
        <v>0</v>
      </c>
      <c r="V1053" s="86">
        <v>0</v>
      </c>
      <c r="W1053" s="86">
        <v>0</v>
      </c>
      <c r="X1053" s="86">
        <v>0</v>
      </c>
      <c r="Y1053" s="86">
        <v>0</v>
      </c>
      <c r="Z1053" s="49">
        <v>0</v>
      </c>
      <c r="AA1053" s="7">
        <v>0</v>
      </c>
      <c r="AB1053" s="7">
        <v>0</v>
      </c>
      <c r="AC1053" s="7">
        <v>0</v>
      </c>
      <c r="AD1053" s="7">
        <v>0</v>
      </c>
      <c r="AE1053" s="7">
        <v>0</v>
      </c>
      <c r="AF1053" s="7">
        <v>0</v>
      </c>
      <c r="AG1053" s="7">
        <v>0</v>
      </c>
      <c r="AH1053" s="7">
        <v>7.5467316846626609E-2</v>
      </c>
      <c r="AI1053" s="89">
        <v>-0.25002500250025717</v>
      </c>
      <c r="AJ1053" s="7">
        <v>-0.17455768565363056</v>
      </c>
      <c r="AK1053" s="84">
        <v>435</v>
      </c>
      <c r="AL1053" s="50">
        <v>-0.17455768565363056</v>
      </c>
      <c r="AM1053" s="271">
        <v>435</v>
      </c>
      <c r="AN1053" s="157" t="s">
        <v>12734</v>
      </c>
      <c r="AO1053" s="49">
        <v>7.7314063767477226</v>
      </c>
      <c r="AP1053" s="50">
        <v>-7.9059640624013534</v>
      </c>
      <c r="AQ1053" s="84">
        <v>435</v>
      </c>
      <c r="AR1053" s="132">
        <v>0</v>
      </c>
      <c r="AS1053" s="46">
        <v>-10.548096411672402</v>
      </c>
      <c r="AT1053" s="20"/>
      <c r="AU1053" s="20">
        <v>0</v>
      </c>
      <c r="AV1053" s="46">
        <v>0</v>
      </c>
      <c r="AW1053" s="71">
        <v>0</v>
      </c>
      <c r="AX1053" s="111">
        <v>837</v>
      </c>
      <c r="AY1053" s="71">
        <v>0</v>
      </c>
      <c r="AZ1053" s="167">
        <v>0</v>
      </c>
      <c r="BA1053" s="167">
        <v>0</v>
      </c>
      <c r="BB1053" s="57"/>
    </row>
    <row r="1054" spans="1:54">
      <c r="A1054" s="203" t="s">
        <v>1766</v>
      </c>
      <c r="B1054" s="1" t="s">
        <v>5012</v>
      </c>
      <c r="C1054" s="1" t="s">
        <v>4011</v>
      </c>
      <c r="D1054" s="122" t="s">
        <v>790</v>
      </c>
      <c r="E1054" s="1" t="s">
        <v>2665</v>
      </c>
      <c r="F1054" s="104" t="s">
        <v>2665</v>
      </c>
      <c r="G1054" s="1" t="s">
        <v>1367</v>
      </c>
      <c r="H1054" s="226">
        <v>3340</v>
      </c>
      <c r="I1054" s="226" t="s">
        <v>7235</v>
      </c>
      <c r="J1054" s="228" t="e">
        <v>#VALUE!</v>
      </c>
      <c r="K1054" s="228" t="s">
        <v>3221</v>
      </c>
      <c r="L1054" s="181">
        <v>0</v>
      </c>
      <c r="M1054" s="181">
        <v>0</v>
      </c>
      <c r="N1054" s="248">
        <v>0</v>
      </c>
      <c r="O1054" s="102">
        <v>0</v>
      </c>
      <c r="P1054" s="102">
        <v>0</v>
      </c>
      <c r="Q1054" s="257">
        <v>0</v>
      </c>
      <c r="R1054" s="102">
        <v>0</v>
      </c>
      <c r="S1054" s="102">
        <v>0</v>
      </c>
      <c r="T1054" s="257">
        <v>0</v>
      </c>
      <c r="U1054" s="257">
        <v>0</v>
      </c>
      <c r="V1054" s="257">
        <v>0</v>
      </c>
      <c r="W1054" s="257">
        <v>0</v>
      </c>
      <c r="X1054" s="257">
        <v>0</v>
      </c>
      <c r="Y1054" s="257">
        <v>0</v>
      </c>
      <c r="Z1054" s="244">
        <v>0</v>
      </c>
      <c r="AA1054" s="246">
        <v>0</v>
      </c>
      <c r="AB1054" s="246">
        <v>0</v>
      </c>
      <c r="AC1054" s="234">
        <v>0</v>
      </c>
      <c r="AD1054" s="246">
        <v>0</v>
      </c>
      <c r="AE1054" s="234">
        <v>0</v>
      </c>
      <c r="AF1054" s="234">
        <v>0</v>
      </c>
      <c r="AG1054" s="246">
        <v>0</v>
      </c>
      <c r="AH1054" s="246">
        <v>7.5467316846626609E-2</v>
      </c>
      <c r="AI1054" s="252">
        <v>-0.25002500250025717</v>
      </c>
      <c r="AJ1054" s="258">
        <v>-0.17455768565363056</v>
      </c>
      <c r="AK1054" s="238">
        <v>435</v>
      </c>
      <c r="AL1054" s="239">
        <v>-0.17455768565363056</v>
      </c>
      <c r="AM1054" s="241">
        <v>435</v>
      </c>
      <c r="AN1054" s="242" t="s">
        <v>12734</v>
      </c>
      <c r="AO1054" s="244">
        <v>7.7314063767477226</v>
      </c>
      <c r="AP1054" s="246">
        <v>-7.9059640624013534</v>
      </c>
      <c r="AQ1054" s="248">
        <v>435</v>
      </c>
      <c r="AR1054" s="244">
        <v>0</v>
      </c>
      <c r="AS1054" s="259">
        <v>-10.548096411672402</v>
      </c>
      <c r="AT1054" s="246"/>
      <c r="AU1054" s="246">
        <v>0</v>
      </c>
      <c r="AV1054" s="250">
        <v>0</v>
      </c>
      <c r="AW1054" s="246">
        <v>0</v>
      </c>
      <c r="AX1054" s="101">
        <v>837</v>
      </c>
      <c r="AY1054" s="234">
        <v>0</v>
      </c>
      <c r="AZ1054" s="296">
        <v>0</v>
      </c>
      <c r="BA1054" s="296">
        <v>0</v>
      </c>
      <c r="BB1054" s="246"/>
    </row>
    <row r="1055" spans="1:54">
      <c r="A1055" s="48" t="s">
        <v>9877</v>
      </c>
      <c r="B1055" s="33" t="s">
        <v>5384</v>
      </c>
      <c r="C1055" s="33" t="s">
        <v>6437</v>
      </c>
      <c r="D1055" s="122" t="s">
        <v>8954</v>
      </c>
      <c r="E1055" s="33" t="s">
        <v>1385</v>
      </c>
      <c r="F1055" s="104" t="s">
        <v>6289</v>
      </c>
      <c r="G1055" s="1" t="s">
        <v>1367</v>
      </c>
      <c r="H1055" s="104" t="e">
        <v>#VALUE!</v>
      </c>
      <c r="I1055" s="104" t="s">
        <v>9878</v>
      </c>
      <c r="J1055" s="104" t="e">
        <v>#VALUE!</v>
      </c>
      <c r="K1055" s="104" t="s">
        <v>9879</v>
      </c>
      <c r="L1055" s="179">
        <v>0</v>
      </c>
      <c r="M1055" s="179">
        <v>0</v>
      </c>
      <c r="N1055" s="84">
        <v>0</v>
      </c>
      <c r="O1055" s="86">
        <v>0</v>
      </c>
      <c r="P1055" s="86">
        <v>0</v>
      </c>
      <c r="Q1055" s="86">
        <v>0</v>
      </c>
      <c r="R1055" s="86">
        <v>0</v>
      </c>
      <c r="S1055" s="86">
        <v>0</v>
      </c>
      <c r="T1055" s="86">
        <v>0</v>
      </c>
      <c r="U1055" s="86">
        <v>0</v>
      </c>
      <c r="V1055" s="86">
        <v>0</v>
      </c>
      <c r="W1055" s="86">
        <v>0</v>
      </c>
      <c r="X1055" s="86">
        <v>0</v>
      </c>
      <c r="Y1055" s="86">
        <v>0</v>
      </c>
      <c r="Z1055" s="49">
        <v>0</v>
      </c>
      <c r="AA1055" s="7">
        <v>0</v>
      </c>
      <c r="AB1055" s="7">
        <v>0</v>
      </c>
      <c r="AC1055" s="7">
        <v>0</v>
      </c>
      <c r="AD1055" s="7">
        <v>0</v>
      </c>
      <c r="AE1055" s="7">
        <v>0</v>
      </c>
      <c r="AF1055" s="7">
        <v>0</v>
      </c>
      <c r="AG1055" s="7">
        <v>0</v>
      </c>
      <c r="AH1055" s="7">
        <v>7.5467316846626609E-2</v>
      </c>
      <c r="AI1055" s="89">
        <v>-0.25002500250025717</v>
      </c>
      <c r="AJ1055" s="7">
        <v>-0.17455768565363056</v>
      </c>
      <c r="AK1055" s="84">
        <v>435</v>
      </c>
      <c r="AL1055" s="7">
        <v>-0.17455768565363056</v>
      </c>
      <c r="AM1055" s="131">
        <v>435</v>
      </c>
      <c r="AN1055" s="18" t="s">
        <v>12734</v>
      </c>
      <c r="AO1055" s="49">
        <v>7.7314063767477226</v>
      </c>
      <c r="AP1055" s="7">
        <v>-7.9059640624013534</v>
      </c>
      <c r="AQ1055" s="84">
        <v>435</v>
      </c>
      <c r="AR1055" s="132">
        <v>0</v>
      </c>
      <c r="AS1055" s="46">
        <v>-10.548096411672402</v>
      </c>
      <c r="AT1055" s="20"/>
      <c r="AU1055" s="20">
        <v>0</v>
      </c>
      <c r="AV1055" s="46">
        <v>0</v>
      </c>
      <c r="AW1055" s="36">
        <v>747</v>
      </c>
      <c r="AX1055" s="107">
        <v>837</v>
      </c>
      <c r="AY1055" s="36">
        <v>-90</v>
      </c>
      <c r="AZ1055" s="169">
        <v>727</v>
      </c>
      <c r="BA1055" s="169">
        <v>727</v>
      </c>
      <c r="BB1055" s="57"/>
    </row>
    <row r="1056" spans="1:54">
      <c r="A1056" s="186" t="s">
        <v>2139</v>
      </c>
      <c r="B1056" s="1" t="s">
        <v>5401</v>
      </c>
      <c r="C1056" s="1" t="s">
        <v>4043</v>
      </c>
      <c r="D1056" s="122" t="s">
        <v>877</v>
      </c>
      <c r="E1056" s="1" t="s">
        <v>2665</v>
      </c>
      <c r="F1056" s="104" t="s">
        <v>2665</v>
      </c>
      <c r="G1056" s="1" t="s">
        <v>1367</v>
      </c>
      <c r="H1056" s="225">
        <v>2141</v>
      </c>
      <c r="I1056" s="226" t="s">
        <v>7986</v>
      </c>
      <c r="J1056" s="228" t="e">
        <v>#VALUE!</v>
      </c>
      <c r="K1056" s="228" t="s">
        <v>6086</v>
      </c>
      <c r="L1056" s="181">
        <v>0</v>
      </c>
      <c r="M1056" s="181">
        <v>0</v>
      </c>
      <c r="N1056" s="230">
        <v>0</v>
      </c>
      <c r="O1056" s="95">
        <v>0</v>
      </c>
      <c r="P1056" s="95">
        <v>0</v>
      </c>
      <c r="Q1056" s="231">
        <v>0</v>
      </c>
      <c r="R1056" s="95">
        <v>0</v>
      </c>
      <c r="S1056" s="95">
        <v>0</v>
      </c>
      <c r="T1056" s="231">
        <v>0</v>
      </c>
      <c r="U1056" s="231">
        <v>0</v>
      </c>
      <c r="V1056" s="231">
        <v>0</v>
      </c>
      <c r="W1056" s="231">
        <v>0</v>
      </c>
      <c r="X1056" s="231">
        <v>0</v>
      </c>
      <c r="Y1056" s="231">
        <v>0</v>
      </c>
      <c r="Z1056" s="232">
        <v>0</v>
      </c>
      <c r="AA1056" s="233">
        <v>0</v>
      </c>
      <c r="AB1056" s="233">
        <v>0</v>
      </c>
      <c r="AC1056" s="267">
        <v>0</v>
      </c>
      <c r="AD1056" s="233">
        <v>0</v>
      </c>
      <c r="AE1056" s="267">
        <v>0</v>
      </c>
      <c r="AF1056" s="267">
        <v>0</v>
      </c>
      <c r="AG1056" s="233">
        <v>0</v>
      </c>
      <c r="AH1056" s="233">
        <v>7.5467316846626609E-2</v>
      </c>
      <c r="AI1056" s="236">
        <v>-0.25002500250025717</v>
      </c>
      <c r="AJ1056" s="237">
        <v>-0.17455768565363056</v>
      </c>
      <c r="AK1056" s="238">
        <v>435</v>
      </c>
      <c r="AL1056" s="239">
        <v>-0.17455768565363056</v>
      </c>
      <c r="AM1056" s="241">
        <v>435</v>
      </c>
      <c r="AN1056" s="242" t="s">
        <v>12734</v>
      </c>
      <c r="AO1056" s="244">
        <v>7.7314063767477226</v>
      </c>
      <c r="AP1056" s="246">
        <v>-7.9059640624013534</v>
      </c>
      <c r="AQ1056" s="248">
        <v>435</v>
      </c>
      <c r="AR1056" s="232">
        <v>0</v>
      </c>
      <c r="AS1056" s="249">
        <v>-10.548096411672402</v>
      </c>
      <c r="AT1056" s="233"/>
      <c r="AU1056" s="233">
        <v>0</v>
      </c>
      <c r="AV1056" s="283">
        <v>0</v>
      </c>
      <c r="AW1056" s="246">
        <v>0</v>
      </c>
      <c r="AX1056" s="101">
        <v>837</v>
      </c>
      <c r="AY1056" s="234">
        <v>0</v>
      </c>
      <c r="AZ1056" s="296">
        <v>0</v>
      </c>
      <c r="BA1056" s="296">
        <v>0</v>
      </c>
      <c r="BB1056" s="233"/>
    </row>
    <row r="1057" spans="1:54">
      <c r="A1057" s="26" t="s">
        <v>9814</v>
      </c>
      <c r="B1057" s="33" t="s">
        <v>9815</v>
      </c>
      <c r="C1057" s="33" t="s">
        <v>3954</v>
      </c>
      <c r="D1057" s="122" t="s">
        <v>8394</v>
      </c>
      <c r="E1057" s="33" t="s">
        <v>1390</v>
      </c>
      <c r="F1057" s="104" t="s">
        <v>3643</v>
      </c>
      <c r="G1057" s="1" t="s">
        <v>1367</v>
      </c>
      <c r="H1057" s="1" t="e">
        <v>#VALUE!</v>
      </c>
      <c r="I1057" s="150" t="s">
        <v>9816</v>
      </c>
      <c r="J1057" s="150">
        <v>0</v>
      </c>
      <c r="K1057" s="150" t="s">
        <v>12978</v>
      </c>
      <c r="L1057" s="183">
        <v>0</v>
      </c>
      <c r="M1057" s="183">
        <v>0</v>
      </c>
      <c r="N1057" s="68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0</v>
      </c>
      <c r="V1057" s="85">
        <v>0</v>
      </c>
      <c r="W1057" s="85">
        <v>0</v>
      </c>
      <c r="X1057" s="85">
        <v>0</v>
      </c>
      <c r="Y1057" s="85">
        <v>0</v>
      </c>
      <c r="Z1057" s="87">
        <v>0</v>
      </c>
      <c r="AA1057" s="5">
        <v>0</v>
      </c>
      <c r="AB1057" s="27">
        <v>0</v>
      </c>
      <c r="AC1057" s="27">
        <v>0</v>
      </c>
      <c r="AD1057" s="27">
        <v>0</v>
      </c>
      <c r="AE1057" s="27">
        <v>0</v>
      </c>
      <c r="AF1057" s="27">
        <v>0</v>
      </c>
      <c r="AG1057" s="27">
        <v>0</v>
      </c>
      <c r="AH1057" s="5">
        <v>7.5467316846626609E-2</v>
      </c>
      <c r="AI1057" s="88">
        <v>-0.25002500250025717</v>
      </c>
      <c r="AJ1057" s="27">
        <v>-0.17455768565363056</v>
      </c>
      <c r="AK1057" s="101">
        <v>435</v>
      </c>
      <c r="AL1057" s="90">
        <v>-0.17455768565363056</v>
      </c>
      <c r="AM1057" s="276">
        <v>435</v>
      </c>
      <c r="AN1057" s="154" t="s">
        <v>12734</v>
      </c>
      <c r="AO1057" s="69">
        <v>7.7314063767477226</v>
      </c>
      <c r="AP1057" s="29">
        <v>-7.9059640624013534</v>
      </c>
      <c r="AQ1057" s="101">
        <v>435</v>
      </c>
      <c r="AR1057" s="96">
        <v>0</v>
      </c>
      <c r="AS1057" s="43">
        <v>-10.548096411672402</v>
      </c>
      <c r="AT1057" s="27"/>
      <c r="AU1057" s="27">
        <v>0</v>
      </c>
      <c r="AV1057" s="43">
        <v>0</v>
      </c>
      <c r="AW1057" s="71">
        <v>0</v>
      </c>
      <c r="AX1057" s="111">
        <v>837</v>
      </c>
      <c r="AY1057" s="71">
        <v>0</v>
      </c>
      <c r="AZ1057" s="167">
        <v>0</v>
      </c>
      <c r="BA1057" s="167">
        <v>0</v>
      </c>
      <c r="BB1057" s="54"/>
    </row>
    <row r="1058" spans="1:54">
      <c r="A1058" s="186" t="s">
        <v>2517</v>
      </c>
      <c r="B1058" s="1" t="s">
        <v>4365</v>
      </c>
      <c r="C1058" s="1" t="s">
        <v>4043</v>
      </c>
      <c r="D1058" s="122" t="s">
        <v>437</v>
      </c>
      <c r="E1058" s="1" t="s">
        <v>2665</v>
      </c>
      <c r="F1058" s="104" t="s">
        <v>2665</v>
      </c>
      <c r="G1058" s="1" t="s">
        <v>1367</v>
      </c>
      <c r="H1058" s="225">
        <v>3196</v>
      </c>
      <c r="I1058" s="227" t="s">
        <v>7136</v>
      </c>
      <c r="J1058" s="229" t="e">
        <v>#VALUE!</v>
      </c>
      <c r="K1058" s="229" t="s">
        <v>3917</v>
      </c>
      <c r="L1058" s="182">
        <v>0</v>
      </c>
      <c r="M1058" s="182">
        <v>0</v>
      </c>
      <c r="N1058" s="230">
        <v>0</v>
      </c>
      <c r="O1058" s="95">
        <v>0</v>
      </c>
      <c r="P1058" s="95">
        <v>0</v>
      </c>
      <c r="Q1058" s="231">
        <v>0</v>
      </c>
      <c r="R1058" s="95">
        <v>0</v>
      </c>
      <c r="S1058" s="95">
        <v>0</v>
      </c>
      <c r="T1058" s="231">
        <v>0</v>
      </c>
      <c r="U1058" s="231">
        <v>0</v>
      </c>
      <c r="V1058" s="231">
        <v>0</v>
      </c>
      <c r="W1058" s="231">
        <v>0</v>
      </c>
      <c r="X1058" s="231">
        <v>0</v>
      </c>
      <c r="Y1058" s="231">
        <v>0</v>
      </c>
      <c r="Z1058" s="232">
        <v>0</v>
      </c>
      <c r="AA1058" s="233">
        <v>0</v>
      </c>
      <c r="AB1058" s="233">
        <v>0</v>
      </c>
      <c r="AC1058" s="267">
        <v>0</v>
      </c>
      <c r="AD1058" s="233">
        <v>0</v>
      </c>
      <c r="AE1058" s="267">
        <v>0</v>
      </c>
      <c r="AF1058" s="267">
        <v>0</v>
      </c>
      <c r="AG1058" s="233">
        <v>0</v>
      </c>
      <c r="AH1058" s="233">
        <v>7.5467316846626609E-2</v>
      </c>
      <c r="AI1058" s="236">
        <v>-0.25002500250025717</v>
      </c>
      <c r="AJ1058" s="237">
        <v>-0.17455768565363056</v>
      </c>
      <c r="AK1058" s="238">
        <v>435</v>
      </c>
      <c r="AL1058" s="240">
        <v>-0.17455768565363056</v>
      </c>
      <c r="AM1058" s="214">
        <v>435</v>
      </c>
      <c r="AN1058" s="243" t="s">
        <v>12734</v>
      </c>
      <c r="AO1058" s="244">
        <v>7.7314063767477226</v>
      </c>
      <c r="AP1058" s="246">
        <v>-7.9059640624013534</v>
      </c>
      <c r="AQ1058" s="248">
        <v>435</v>
      </c>
      <c r="AR1058" s="232">
        <v>0</v>
      </c>
      <c r="AS1058" s="249">
        <v>-10.548096411672402</v>
      </c>
      <c r="AT1058" s="233"/>
      <c r="AU1058" s="233">
        <v>0</v>
      </c>
      <c r="AV1058" s="283">
        <v>0</v>
      </c>
      <c r="AW1058" s="247">
        <v>0</v>
      </c>
      <c r="AX1058" s="108">
        <v>837</v>
      </c>
      <c r="AY1058" s="235">
        <v>0</v>
      </c>
      <c r="AZ1058" s="295">
        <v>0</v>
      </c>
      <c r="BA1058" s="295">
        <v>0</v>
      </c>
      <c r="BB1058" s="233"/>
    </row>
    <row r="1059" spans="1:54">
      <c r="A1059" s="53" t="s">
        <v>1920</v>
      </c>
      <c r="B1059" s="33" t="s">
        <v>5103</v>
      </c>
      <c r="C1059" s="33" t="s">
        <v>4209</v>
      </c>
      <c r="D1059" s="122" t="s">
        <v>1215</v>
      </c>
      <c r="E1059" s="33" t="s">
        <v>2665</v>
      </c>
      <c r="F1059" s="104" t="s">
        <v>2665</v>
      </c>
      <c r="G1059" s="1" t="s">
        <v>1367</v>
      </c>
      <c r="H1059" s="1">
        <v>6475</v>
      </c>
      <c r="I1059" s="150" t="s">
        <v>7707</v>
      </c>
      <c r="J1059" s="150" t="e">
        <v>#VALUE!</v>
      </c>
      <c r="K1059" s="150" t="s">
        <v>3360</v>
      </c>
      <c r="L1059" s="183">
        <v>0</v>
      </c>
      <c r="M1059" s="183">
        <v>0</v>
      </c>
      <c r="N1059" s="68">
        <v>0</v>
      </c>
      <c r="O1059" s="85">
        <v>0</v>
      </c>
      <c r="P1059" s="85">
        <v>0</v>
      </c>
      <c r="Q1059" s="78">
        <v>0</v>
      </c>
      <c r="R1059" s="78">
        <v>0</v>
      </c>
      <c r="S1059" s="78">
        <v>0</v>
      </c>
      <c r="T1059" s="78">
        <v>0</v>
      </c>
      <c r="U1059" s="78">
        <v>0</v>
      </c>
      <c r="V1059" s="78">
        <v>0</v>
      </c>
      <c r="W1059" s="78">
        <v>0</v>
      </c>
      <c r="X1059" s="78">
        <v>0</v>
      </c>
      <c r="Y1059" s="78">
        <v>0</v>
      </c>
      <c r="Z1059" s="79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7.5467316846626609E-2</v>
      </c>
      <c r="AI1059" s="80">
        <v>-0.25002500250025717</v>
      </c>
      <c r="AJ1059" s="54">
        <v>-0.17455768565363056</v>
      </c>
      <c r="AK1059" s="81">
        <v>435</v>
      </c>
      <c r="AL1059" s="58">
        <v>-0.17455768565363056</v>
      </c>
      <c r="AM1059" s="274">
        <v>435</v>
      </c>
      <c r="AN1059" s="155" t="s">
        <v>12734</v>
      </c>
      <c r="AO1059" s="56">
        <v>7.7314063767477226</v>
      </c>
      <c r="AP1059" s="57">
        <v>-7.9059640624013534</v>
      </c>
      <c r="AQ1059" s="81">
        <v>435</v>
      </c>
      <c r="AR1059" s="79">
        <v>0</v>
      </c>
      <c r="AS1059" s="60">
        <v>-10.548096411672402</v>
      </c>
      <c r="AT1059" s="54"/>
      <c r="AU1059" s="54">
        <v>0</v>
      </c>
      <c r="AV1059" s="60">
        <v>0</v>
      </c>
      <c r="AW1059" s="71">
        <v>0</v>
      </c>
      <c r="AX1059" s="111">
        <v>837</v>
      </c>
      <c r="AY1059" s="71">
        <v>0</v>
      </c>
      <c r="AZ1059" s="167">
        <v>0</v>
      </c>
      <c r="BA1059" s="167">
        <v>0</v>
      </c>
      <c r="BB1059" s="54"/>
    </row>
    <row r="1060" spans="1:54">
      <c r="A1060" s="53" t="s">
        <v>1808</v>
      </c>
      <c r="B1060" s="1" t="s">
        <v>5286</v>
      </c>
      <c r="C1060" s="1" t="s">
        <v>4164</v>
      </c>
      <c r="D1060" s="122" t="s">
        <v>771</v>
      </c>
      <c r="E1060" s="1" t="s">
        <v>2665</v>
      </c>
      <c r="F1060" s="104" t="s">
        <v>2665</v>
      </c>
      <c r="G1060" s="1" t="s">
        <v>1367</v>
      </c>
      <c r="H1060" s="1">
        <v>11132</v>
      </c>
      <c r="I1060" s="150" t="s">
        <v>6949</v>
      </c>
      <c r="J1060" s="150" t="e">
        <v>#VALUE!</v>
      </c>
      <c r="K1060" s="150" t="s">
        <v>3268</v>
      </c>
      <c r="L1060" s="183">
        <v>0</v>
      </c>
      <c r="M1060" s="183">
        <v>0</v>
      </c>
      <c r="N1060" s="68">
        <v>0</v>
      </c>
      <c r="O1060" s="85">
        <v>0</v>
      </c>
      <c r="P1060" s="85">
        <v>0</v>
      </c>
      <c r="Q1060" s="78">
        <v>0</v>
      </c>
      <c r="R1060" s="78">
        <v>0</v>
      </c>
      <c r="S1060" s="78">
        <v>0</v>
      </c>
      <c r="T1060" s="78">
        <v>0</v>
      </c>
      <c r="U1060" s="78">
        <v>0</v>
      </c>
      <c r="V1060" s="78">
        <v>0</v>
      </c>
      <c r="W1060" s="78">
        <v>0</v>
      </c>
      <c r="X1060" s="78">
        <v>0</v>
      </c>
      <c r="Y1060" s="78">
        <v>0</v>
      </c>
      <c r="Z1060" s="79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7.5467316846626609E-2</v>
      </c>
      <c r="AI1060" s="80">
        <v>-0.25002500250025717</v>
      </c>
      <c r="AJ1060" s="54">
        <v>-0.17455768565363056</v>
      </c>
      <c r="AK1060" s="81">
        <v>435</v>
      </c>
      <c r="AL1060" s="58">
        <v>-0.17455768565363056</v>
      </c>
      <c r="AM1060" s="274">
        <v>435</v>
      </c>
      <c r="AN1060" s="155" t="s">
        <v>12734</v>
      </c>
      <c r="AO1060" s="56">
        <v>7.7314063767477226</v>
      </c>
      <c r="AP1060" s="57">
        <v>-7.9059640624013534</v>
      </c>
      <c r="AQ1060" s="81">
        <v>435</v>
      </c>
      <c r="AR1060" s="79">
        <v>0</v>
      </c>
      <c r="AS1060" s="60">
        <v>-10.548096411672402</v>
      </c>
      <c r="AT1060" s="54"/>
      <c r="AU1060" s="54">
        <v>0</v>
      </c>
      <c r="AV1060" s="60">
        <v>0</v>
      </c>
      <c r="AW1060" s="71">
        <v>0</v>
      </c>
      <c r="AX1060" s="111">
        <v>837</v>
      </c>
      <c r="AY1060" s="71">
        <v>0</v>
      </c>
      <c r="AZ1060" s="167">
        <v>0</v>
      </c>
      <c r="BA1060" s="167">
        <v>0</v>
      </c>
      <c r="BB1060" s="54"/>
    </row>
    <row r="1061" spans="1:54">
      <c r="A1061" s="203" t="s">
        <v>11681</v>
      </c>
      <c r="B1061" s="1" t="s">
        <v>11682</v>
      </c>
      <c r="C1061" s="1" t="s">
        <v>4306</v>
      </c>
      <c r="D1061" s="122" t="s">
        <v>10464</v>
      </c>
      <c r="E1061" s="1" t="s">
        <v>1407</v>
      </c>
      <c r="F1061" s="104" t="s">
        <v>3643</v>
      </c>
      <c r="G1061" s="1" t="s">
        <v>1367</v>
      </c>
      <c r="H1061" s="226">
        <v>15258</v>
      </c>
      <c r="I1061" s="226" t="s">
        <v>11683</v>
      </c>
      <c r="J1061" s="228" t="e">
        <v>#VALUE!</v>
      </c>
      <c r="K1061" s="228" t="s">
        <v>11684</v>
      </c>
      <c r="L1061" s="181">
        <v>0</v>
      </c>
      <c r="M1061" s="181">
        <v>0</v>
      </c>
      <c r="N1061" s="248">
        <v>0</v>
      </c>
      <c r="O1061" s="102">
        <v>0</v>
      </c>
      <c r="P1061" s="102">
        <v>0</v>
      </c>
      <c r="Q1061" s="257">
        <v>0</v>
      </c>
      <c r="R1061" s="102">
        <v>0</v>
      </c>
      <c r="S1061" s="102">
        <v>0</v>
      </c>
      <c r="T1061" s="257">
        <v>0</v>
      </c>
      <c r="U1061" s="257">
        <v>0</v>
      </c>
      <c r="V1061" s="257">
        <v>0</v>
      </c>
      <c r="W1061" s="257">
        <v>0</v>
      </c>
      <c r="X1061" s="257">
        <v>0</v>
      </c>
      <c r="Y1061" s="257">
        <v>0</v>
      </c>
      <c r="Z1061" s="244">
        <v>0</v>
      </c>
      <c r="AA1061" s="246">
        <v>0</v>
      </c>
      <c r="AB1061" s="246">
        <v>0</v>
      </c>
      <c r="AC1061" s="234">
        <v>0</v>
      </c>
      <c r="AD1061" s="246">
        <v>0</v>
      </c>
      <c r="AE1061" s="234">
        <v>0</v>
      </c>
      <c r="AF1061" s="234">
        <v>0</v>
      </c>
      <c r="AG1061" s="246">
        <v>0</v>
      </c>
      <c r="AH1061" s="246">
        <v>7.5467316846626609E-2</v>
      </c>
      <c r="AI1061" s="252">
        <v>-0.25002500250025717</v>
      </c>
      <c r="AJ1061" s="258">
        <v>-0.17455768565363056</v>
      </c>
      <c r="AK1061" s="238">
        <v>435</v>
      </c>
      <c r="AL1061" s="239">
        <v>-0.17455768565363056</v>
      </c>
      <c r="AM1061" s="241">
        <v>435</v>
      </c>
      <c r="AN1061" s="242" t="s">
        <v>12734</v>
      </c>
      <c r="AO1061" s="244">
        <v>7.7314063767477226</v>
      </c>
      <c r="AP1061" s="246">
        <v>-7.9059640624013534</v>
      </c>
      <c r="AQ1061" s="248">
        <v>435</v>
      </c>
      <c r="AR1061" s="244">
        <v>0</v>
      </c>
      <c r="AS1061" s="259">
        <v>-10.548096411672402</v>
      </c>
      <c r="AT1061" s="246"/>
      <c r="AU1061" s="246">
        <v>0</v>
      </c>
      <c r="AV1061" s="250">
        <v>0</v>
      </c>
      <c r="AW1061" s="246">
        <v>0</v>
      </c>
      <c r="AX1061" s="101">
        <v>837</v>
      </c>
      <c r="AY1061" s="234">
        <v>0</v>
      </c>
      <c r="AZ1061" s="296">
        <v>0</v>
      </c>
      <c r="BA1061" s="296">
        <v>0</v>
      </c>
      <c r="BB1061" s="246"/>
    </row>
    <row r="1062" spans="1:54">
      <c r="A1062" s="61" t="s">
        <v>2013</v>
      </c>
      <c r="B1062" s="33" t="s">
        <v>4841</v>
      </c>
      <c r="C1062" s="33" t="s">
        <v>4157</v>
      </c>
      <c r="D1062" s="122" t="s">
        <v>1253</v>
      </c>
      <c r="E1062" s="33" t="s">
        <v>2665</v>
      </c>
      <c r="F1062" s="104" t="s">
        <v>2665</v>
      </c>
      <c r="G1062" s="1" t="s">
        <v>1367</v>
      </c>
      <c r="H1062" s="104">
        <v>1663</v>
      </c>
      <c r="I1062" s="104" t="s">
        <v>7356</v>
      </c>
      <c r="J1062" s="104" t="e">
        <v>#VALUE!</v>
      </c>
      <c r="K1062" s="104" t="s">
        <v>3444</v>
      </c>
      <c r="L1062" s="179">
        <v>0</v>
      </c>
      <c r="M1062" s="179">
        <v>0</v>
      </c>
      <c r="N1062" s="84">
        <v>0</v>
      </c>
      <c r="O1062" s="86">
        <v>0</v>
      </c>
      <c r="P1062" s="86">
        <v>0</v>
      </c>
      <c r="Q1062" s="82">
        <v>0</v>
      </c>
      <c r="R1062" s="82">
        <v>0</v>
      </c>
      <c r="S1062" s="82">
        <v>0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56">
        <v>0</v>
      </c>
      <c r="AA1062" s="57">
        <v>0</v>
      </c>
      <c r="AB1062" s="57">
        <v>0</v>
      </c>
      <c r="AC1062" s="57">
        <v>0</v>
      </c>
      <c r="AD1062" s="57">
        <v>0</v>
      </c>
      <c r="AE1062" s="57">
        <v>0</v>
      </c>
      <c r="AF1062" s="57">
        <v>0</v>
      </c>
      <c r="AG1062" s="57">
        <v>0</v>
      </c>
      <c r="AH1062" s="57">
        <v>7.5467316846626609E-2</v>
      </c>
      <c r="AI1062" s="83">
        <v>-0.25002500250025717</v>
      </c>
      <c r="AJ1062" s="57">
        <v>-0.17455768565363056</v>
      </c>
      <c r="AK1062" s="81">
        <v>435</v>
      </c>
      <c r="AL1062" s="57">
        <v>-0.17455768565363056</v>
      </c>
      <c r="AM1062" s="152">
        <v>435</v>
      </c>
      <c r="AN1062" s="62" t="s">
        <v>12734</v>
      </c>
      <c r="AO1062" s="56">
        <v>7.7314063767477226</v>
      </c>
      <c r="AP1062" s="57">
        <v>-7.9059640624013534</v>
      </c>
      <c r="AQ1062" s="81">
        <v>435</v>
      </c>
      <c r="AR1062" s="56">
        <v>0</v>
      </c>
      <c r="AS1062" s="63">
        <v>-10.548096411672402</v>
      </c>
      <c r="AT1062" s="57"/>
      <c r="AU1062" s="57">
        <v>0</v>
      </c>
      <c r="AV1062" s="63">
        <v>0</v>
      </c>
      <c r="AW1062" s="36">
        <v>0</v>
      </c>
      <c r="AX1062" s="107">
        <v>837</v>
      </c>
      <c r="AY1062" s="36">
        <v>0</v>
      </c>
      <c r="AZ1062" s="169">
        <v>0</v>
      </c>
      <c r="BA1062" s="169">
        <v>0</v>
      </c>
      <c r="BB1062" s="57"/>
    </row>
    <row r="1063" spans="1:54">
      <c r="A1063" s="26" t="s">
        <v>1453</v>
      </c>
      <c r="B1063" s="33" t="s">
        <v>5152</v>
      </c>
      <c r="C1063" s="33" t="s">
        <v>5153</v>
      </c>
      <c r="D1063" s="122" t="s">
        <v>733</v>
      </c>
      <c r="E1063" s="33" t="s">
        <v>2665</v>
      </c>
      <c r="F1063" s="104" t="s">
        <v>2665</v>
      </c>
      <c r="G1063" s="1" t="s">
        <v>1367</v>
      </c>
      <c r="H1063" s="1">
        <v>8844</v>
      </c>
      <c r="I1063" s="104" t="s">
        <v>7316</v>
      </c>
      <c r="J1063" s="104" t="e">
        <v>#VALUE!</v>
      </c>
      <c r="K1063" s="104" t="s">
        <v>2949</v>
      </c>
      <c r="L1063" s="179">
        <v>0</v>
      </c>
      <c r="M1063" s="179">
        <v>0</v>
      </c>
      <c r="N1063" s="68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0</v>
      </c>
      <c r="V1063" s="85">
        <v>0</v>
      </c>
      <c r="W1063" s="85">
        <v>0</v>
      </c>
      <c r="X1063" s="85">
        <v>0</v>
      </c>
      <c r="Y1063" s="85">
        <v>0</v>
      </c>
      <c r="Z1063" s="87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7.5467316846626609E-2</v>
      </c>
      <c r="AI1063" s="88">
        <v>-0.25002500250025717</v>
      </c>
      <c r="AJ1063" s="5">
        <v>-0.17455768565363056</v>
      </c>
      <c r="AK1063" s="84">
        <v>435</v>
      </c>
      <c r="AL1063" s="7">
        <v>-0.17455768565363056</v>
      </c>
      <c r="AM1063" s="131">
        <v>435</v>
      </c>
      <c r="AN1063" s="18" t="s">
        <v>12734</v>
      </c>
      <c r="AO1063" s="49">
        <v>7.7314063767477226</v>
      </c>
      <c r="AP1063" s="7">
        <v>-7.9059640624013534</v>
      </c>
      <c r="AQ1063" s="84">
        <v>435</v>
      </c>
      <c r="AR1063" s="159">
        <v>0</v>
      </c>
      <c r="AS1063" s="42">
        <v>-10.548096411672402</v>
      </c>
      <c r="AT1063" s="19"/>
      <c r="AU1063" s="19">
        <v>0</v>
      </c>
      <c r="AV1063" s="42">
        <v>0</v>
      </c>
      <c r="AW1063" s="36">
        <v>0</v>
      </c>
      <c r="AX1063" s="107">
        <v>837</v>
      </c>
      <c r="AY1063" s="36">
        <v>0</v>
      </c>
      <c r="AZ1063" s="169">
        <v>0</v>
      </c>
      <c r="BA1063" s="169">
        <v>0</v>
      </c>
      <c r="BB1063" s="54"/>
    </row>
    <row r="1064" spans="1:54">
      <c r="A1064" s="48" t="s">
        <v>2703</v>
      </c>
      <c r="B1064" s="1" t="s">
        <v>5219</v>
      </c>
      <c r="C1064" s="1" t="s">
        <v>4065</v>
      </c>
      <c r="D1064" s="122" t="s">
        <v>1317</v>
      </c>
      <c r="E1064" s="1" t="s">
        <v>2665</v>
      </c>
      <c r="F1064" s="104" t="s">
        <v>2665</v>
      </c>
      <c r="G1064" s="1" t="s">
        <v>1367</v>
      </c>
      <c r="H1064" s="104">
        <v>11366</v>
      </c>
      <c r="I1064" s="150" t="s">
        <v>7515</v>
      </c>
      <c r="J1064" s="150" t="e">
        <v>#VALUE!</v>
      </c>
      <c r="K1064" s="150" t="s">
        <v>3104</v>
      </c>
      <c r="L1064" s="183">
        <v>0</v>
      </c>
      <c r="M1064" s="183">
        <v>0</v>
      </c>
      <c r="N1064" s="84">
        <v>0</v>
      </c>
      <c r="O1064" s="86">
        <v>0</v>
      </c>
      <c r="P1064" s="86">
        <v>0</v>
      </c>
      <c r="Q1064" s="86">
        <v>0</v>
      </c>
      <c r="R1064" s="86">
        <v>0</v>
      </c>
      <c r="S1064" s="86">
        <v>0</v>
      </c>
      <c r="T1064" s="86">
        <v>0</v>
      </c>
      <c r="U1064" s="86">
        <v>0</v>
      </c>
      <c r="V1064" s="86">
        <v>0</v>
      </c>
      <c r="W1064" s="86">
        <v>0</v>
      </c>
      <c r="X1064" s="86">
        <v>0</v>
      </c>
      <c r="Y1064" s="86">
        <v>0</v>
      </c>
      <c r="Z1064" s="49">
        <v>0</v>
      </c>
      <c r="AA1064" s="7">
        <v>0</v>
      </c>
      <c r="AB1064" s="7">
        <v>0</v>
      </c>
      <c r="AC1064" s="7">
        <v>0</v>
      </c>
      <c r="AD1064" s="7">
        <v>0</v>
      </c>
      <c r="AE1064" s="7">
        <v>0</v>
      </c>
      <c r="AF1064" s="7">
        <v>0</v>
      </c>
      <c r="AG1064" s="7">
        <v>0</v>
      </c>
      <c r="AH1064" s="7">
        <v>7.5467316846626609E-2</v>
      </c>
      <c r="AI1064" s="89">
        <v>-0.25002500250025717</v>
      </c>
      <c r="AJ1064" s="7">
        <v>-0.17455768565363056</v>
      </c>
      <c r="AK1064" s="84">
        <v>435</v>
      </c>
      <c r="AL1064" s="50">
        <v>-0.17455768565363056</v>
      </c>
      <c r="AM1064" s="271">
        <v>435</v>
      </c>
      <c r="AN1064" s="157" t="s">
        <v>12734</v>
      </c>
      <c r="AO1064" s="49">
        <v>7.7314063767477226</v>
      </c>
      <c r="AP1064" s="7">
        <v>-7.9059640624013534</v>
      </c>
      <c r="AQ1064" s="84">
        <v>435</v>
      </c>
      <c r="AR1064" s="132">
        <v>0</v>
      </c>
      <c r="AS1064" s="46">
        <v>-10.548096411672402</v>
      </c>
      <c r="AT1064" s="20"/>
      <c r="AU1064" s="20">
        <v>0</v>
      </c>
      <c r="AV1064" s="46">
        <v>0</v>
      </c>
      <c r="AW1064" s="71">
        <v>0</v>
      </c>
      <c r="AX1064" s="111">
        <v>837</v>
      </c>
      <c r="AY1064" s="71">
        <v>0</v>
      </c>
      <c r="AZ1064" s="167">
        <v>0</v>
      </c>
      <c r="BA1064" s="167">
        <v>0</v>
      </c>
      <c r="BB1064" s="57"/>
    </row>
    <row r="1065" spans="1:54">
      <c r="A1065" s="72" t="s">
        <v>5636</v>
      </c>
      <c r="B1065" s="33" t="s">
        <v>5637</v>
      </c>
      <c r="C1065" s="33" t="s">
        <v>4043</v>
      </c>
      <c r="D1065" s="122" t="s">
        <v>5945</v>
      </c>
      <c r="E1065" s="33" t="s">
        <v>2665</v>
      </c>
      <c r="F1065" s="104" t="s">
        <v>2665</v>
      </c>
      <c r="G1065" s="1" t="s">
        <v>1367</v>
      </c>
      <c r="H1065" s="1">
        <v>10302</v>
      </c>
      <c r="I1065" s="104" t="s">
        <v>7775</v>
      </c>
      <c r="J1065" s="104" t="e">
        <v>#VALUE!</v>
      </c>
      <c r="K1065" s="104" t="s">
        <v>5946</v>
      </c>
      <c r="L1065" s="179">
        <v>0</v>
      </c>
      <c r="M1065" s="179">
        <v>0</v>
      </c>
      <c r="N1065" s="68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85">
        <v>0</v>
      </c>
      <c r="V1065" s="85">
        <v>0</v>
      </c>
      <c r="W1065" s="85">
        <v>0</v>
      </c>
      <c r="X1065" s="85">
        <v>0</v>
      </c>
      <c r="Y1065" s="85">
        <v>0</v>
      </c>
      <c r="Z1065" s="87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7.5467316846626609E-2</v>
      </c>
      <c r="AI1065" s="88">
        <v>-0.25002500250025717</v>
      </c>
      <c r="AJ1065" s="5">
        <v>-0.17455768565363056</v>
      </c>
      <c r="AK1065" s="84">
        <v>435</v>
      </c>
      <c r="AL1065" s="7">
        <v>-0.17455768565363056</v>
      </c>
      <c r="AM1065" s="131">
        <v>435</v>
      </c>
      <c r="AN1065" s="18" t="s">
        <v>12734</v>
      </c>
      <c r="AO1065" s="49">
        <v>7.7314063767477226</v>
      </c>
      <c r="AP1065" s="7">
        <v>-7.9059640624013534</v>
      </c>
      <c r="AQ1065" s="84">
        <v>435</v>
      </c>
      <c r="AR1065" s="159">
        <v>0</v>
      </c>
      <c r="AS1065" s="42">
        <v>-10.548096411672402</v>
      </c>
      <c r="AT1065" s="19"/>
      <c r="AU1065" s="19">
        <v>0</v>
      </c>
      <c r="AV1065" s="42">
        <v>0</v>
      </c>
      <c r="AW1065" s="36">
        <v>0</v>
      </c>
      <c r="AX1065" s="107">
        <v>837</v>
      </c>
      <c r="AY1065" s="36">
        <v>0</v>
      </c>
      <c r="AZ1065" s="169">
        <v>0</v>
      </c>
      <c r="BA1065" s="169">
        <v>0</v>
      </c>
      <c r="BB1065" s="54"/>
    </row>
    <row r="1066" spans="1:54">
      <c r="A1066" s="48" t="s">
        <v>1973</v>
      </c>
      <c r="B1066" s="33" t="s">
        <v>5337</v>
      </c>
      <c r="C1066" s="33" t="s">
        <v>3982</v>
      </c>
      <c r="D1066" s="122" t="s">
        <v>960</v>
      </c>
      <c r="E1066" s="33" t="s">
        <v>1471</v>
      </c>
      <c r="F1066" s="104" t="s">
        <v>6289</v>
      </c>
      <c r="G1066" s="1" t="s">
        <v>1367</v>
      </c>
      <c r="H1066" s="104">
        <v>6248</v>
      </c>
      <c r="I1066" s="150" t="s">
        <v>7390</v>
      </c>
      <c r="J1066" s="150" t="e">
        <v>#VALUE!</v>
      </c>
      <c r="K1066" s="150" t="s">
        <v>5999</v>
      </c>
      <c r="L1066" s="183">
        <v>0</v>
      </c>
      <c r="M1066" s="183">
        <v>0</v>
      </c>
      <c r="N1066" s="84">
        <v>0</v>
      </c>
      <c r="O1066" s="86">
        <v>0</v>
      </c>
      <c r="P1066" s="86">
        <v>0</v>
      </c>
      <c r="Q1066" s="86">
        <v>0</v>
      </c>
      <c r="R1066" s="86">
        <v>0</v>
      </c>
      <c r="S1066" s="86">
        <v>0</v>
      </c>
      <c r="T1066" s="86">
        <v>0</v>
      </c>
      <c r="U1066" s="86">
        <v>0</v>
      </c>
      <c r="V1066" s="86">
        <v>0</v>
      </c>
      <c r="W1066" s="86">
        <v>0</v>
      </c>
      <c r="X1066" s="86">
        <v>0</v>
      </c>
      <c r="Y1066" s="86">
        <v>0</v>
      </c>
      <c r="Z1066" s="49">
        <v>0</v>
      </c>
      <c r="AA1066" s="7">
        <v>0</v>
      </c>
      <c r="AB1066" s="7">
        <v>0</v>
      </c>
      <c r="AC1066" s="7">
        <v>0</v>
      </c>
      <c r="AD1066" s="7">
        <v>0</v>
      </c>
      <c r="AE1066" s="7">
        <v>0</v>
      </c>
      <c r="AF1066" s="7">
        <v>0</v>
      </c>
      <c r="AG1066" s="7">
        <v>0</v>
      </c>
      <c r="AH1066" s="7">
        <v>7.5467316846626609E-2</v>
      </c>
      <c r="AI1066" s="89">
        <v>-0.25002500250025717</v>
      </c>
      <c r="AJ1066" s="7">
        <v>-0.17455768565363056</v>
      </c>
      <c r="AK1066" s="84">
        <v>435</v>
      </c>
      <c r="AL1066" s="50">
        <v>-0.17455768565363056</v>
      </c>
      <c r="AM1066" s="271">
        <v>435</v>
      </c>
      <c r="AN1066" s="157" t="s">
        <v>12734</v>
      </c>
      <c r="AO1066" s="49">
        <v>7.7314063767477226</v>
      </c>
      <c r="AP1066" s="7">
        <v>-7.9059640624013534</v>
      </c>
      <c r="AQ1066" s="84">
        <v>435</v>
      </c>
      <c r="AR1066" s="132">
        <v>0</v>
      </c>
      <c r="AS1066" s="46">
        <v>-10.548096411672402</v>
      </c>
      <c r="AT1066" s="20"/>
      <c r="AU1066" s="20">
        <v>0</v>
      </c>
      <c r="AV1066" s="46">
        <v>0</v>
      </c>
      <c r="AW1066" s="71">
        <v>0</v>
      </c>
      <c r="AX1066" s="111">
        <v>837</v>
      </c>
      <c r="AY1066" s="71">
        <v>0</v>
      </c>
      <c r="AZ1066" s="167">
        <v>0</v>
      </c>
      <c r="BA1066" s="167">
        <v>0</v>
      </c>
      <c r="BB1066" s="57"/>
    </row>
    <row r="1067" spans="1:54">
      <c r="A1067" s="74" t="s">
        <v>2500</v>
      </c>
      <c r="B1067" s="33" t="s">
        <v>5532</v>
      </c>
      <c r="C1067" s="33" t="s">
        <v>4945</v>
      </c>
      <c r="D1067" s="122" t="s">
        <v>693</v>
      </c>
      <c r="E1067" s="33" t="s">
        <v>2665</v>
      </c>
      <c r="F1067" s="104" t="s">
        <v>2665</v>
      </c>
      <c r="G1067" s="1" t="s">
        <v>1367</v>
      </c>
      <c r="H1067" s="104">
        <v>9975</v>
      </c>
      <c r="I1067" s="104" t="s">
        <v>6421</v>
      </c>
      <c r="J1067" s="104" t="e">
        <v>#VALUE!</v>
      </c>
      <c r="K1067" s="104" t="s">
        <v>3898</v>
      </c>
      <c r="L1067" s="179">
        <v>0</v>
      </c>
      <c r="M1067" s="179">
        <v>0</v>
      </c>
      <c r="N1067" s="84">
        <v>0</v>
      </c>
      <c r="O1067" s="86">
        <v>0</v>
      </c>
      <c r="P1067" s="86">
        <v>0</v>
      </c>
      <c r="Q1067" s="86">
        <v>0</v>
      </c>
      <c r="R1067" s="86">
        <v>0</v>
      </c>
      <c r="S1067" s="86">
        <v>0</v>
      </c>
      <c r="T1067" s="86">
        <v>0</v>
      </c>
      <c r="U1067" s="86">
        <v>0</v>
      </c>
      <c r="V1067" s="86">
        <v>0</v>
      </c>
      <c r="W1067" s="86">
        <v>0</v>
      </c>
      <c r="X1067" s="86">
        <v>0</v>
      </c>
      <c r="Y1067" s="86">
        <v>0</v>
      </c>
      <c r="Z1067" s="49">
        <v>0</v>
      </c>
      <c r="AA1067" s="7">
        <v>0</v>
      </c>
      <c r="AB1067" s="7">
        <v>0</v>
      </c>
      <c r="AC1067" s="7">
        <v>0</v>
      </c>
      <c r="AD1067" s="7">
        <v>0</v>
      </c>
      <c r="AE1067" s="7">
        <v>0</v>
      </c>
      <c r="AF1067" s="7">
        <v>0</v>
      </c>
      <c r="AG1067" s="7">
        <v>0</v>
      </c>
      <c r="AH1067" s="7">
        <v>7.5467316846626609E-2</v>
      </c>
      <c r="AI1067" s="89">
        <v>-0.25002500250025717</v>
      </c>
      <c r="AJ1067" s="7">
        <v>-0.17455768565363056</v>
      </c>
      <c r="AK1067" s="84">
        <v>435</v>
      </c>
      <c r="AL1067" s="7">
        <v>-0.17455768565363056</v>
      </c>
      <c r="AM1067" s="131">
        <v>435</v>
      </c>
      <c r="AN1067" s="18" t="s">
        <v>12734</v>
      </c>
      <c r="AO1067" s="49">
        <v>7.7314063767477226</v>
      </c>
      <c r="AP1067" s="7">
        <v>-7.9059640624013534</v>
      </c>
      <c r="AQ1067" s="84">
        <v>435</v>
      </c>
      <c r="AR1067" s="132">
        <v>0</v>
      </c>
      <c r="AS1067" s="46">
        <v>-10.548096411672402</v>
      </c>
      <c r="AT1067" s="20"/>
      <c r="AU1067" s="20">
        <v>0</v>
      </c>
      <c r="AV1067" s="46">
        <v>0</v>
      </c>
      <c r="AW1067" s="36">
        <v>0</v>
      </c>
      <c r="AX1067" s="107">
        <v>837</v>
      </c>
      <c r="AY1067" s="36">
        <v>0</v>
      </c>
      <c r="AZ1067" s="169">
        <v>0</v>
      </c>
      <c r="BA1067" s="169">
        <v>0</v>
      </c>
      <c r="BB1067" s="57"/>
    </row>
    <row r="1068" spans="1:54">
      <c r="A1068" s="48" t="s">
        <v>9273</v>
      </c>
      <c r="B1068" s="33" t="s">
        <v>5173</v>
      </c>
      <c r="C1068" s="33" t="s">
        <v>4452</v>
      </c>
      <c r="D1068" s="122" t="s">
        <v>8449</v>
      </c>
      <c r="E1068" s="33" t="s">
        <v>1393</v>
      </c>
      <c r="F1068" s="104" t="s">
        <v>6289</v>
      </c>
      <c r="G1068" s="1" t="s">
        <v>1367</v>
      </c>
      <c r="H1068" s="104">
        <v>11479</v>
      </c>
      <c r="I1068" s="104" t="s">
        <v>8450</v>
      </c>
      <c r="J1068" s="104" t="e">
        <v>#VALUE!</v>
      </c>
      <c r="K1068" s="104" t="s">
        <v>9274</v>
      </c>
      <c r="L1068" s="179">
        <v>0</v>
      </c>
      <c r="M1068" s="179">
        <v>0</v>
      </c>
      <c r="N1068" s="84">
        <v>0</v>
      </c>
      <c r="O1068" s="86">
        <v>0</v>
      </c>
      <c r="P1068" s="86">
        <v>0</v>
      </c>
      <c r="Q1068" s="86">
        <v>0</v>
      </c>
      <c r="R1068" s="86">
        <v>0</v>
      </c>
      <c r="S1068" s="86">
        <v>0</v>
      </c>
      <c r="T1068" s="86">
        <v>0</v>
      </c>
      <c r="U1068" s="86">
        <v>0</v>
      </c>
      <c r="V1068" s="86">
        <v>0</v>
      </c>
      <c r="W1068" s="86">
        <v>0</v>
      </c>
      <c r="X1068" s="86">
        <v>0</v>
      </c>
      <c r="Y1068" s="86">
        <v>0</v>
      </c>
      <c r="Z1068" s="49">
        <v>0</v>
      </c>
      <c r="AA1068" s="7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7">
        <v>7.5467316846626609E-2</v>
      </c>
      <c r="AI1068" s="89">
        <v>-0.25002500250025717</v>
      </c>
      <c r="AJ1068" s="36">
        <v>-0.17455768565363056</v>
      </c>
      <c r="AK1068" s="107">
        <v>435</v>
      </c>
      <c r="AL1068" s="36">
        <v>-0.17455768565363056</v>
      </c>
      <c r="AM1068" s="130">
        <v>435</v>
      </c>
      <c r="AN1068" s="37" t="s">
        <v>12734</v>
      </c>
      <c r="AO1068" s="70">
        <v>7.7314063767477226</v>
      </c>
      <c r="AP1068" s="36">
        <v>-7.9059640624013534</v>
      </c>
      <c r="AQ1068" s="107">
        <v>435</v>
      </c>
      <c r="AR1068" s="70">
        <v>0</v>
      </c>
      <c r="AS1068" s="45">
        <v>-10.548096411672402</v>
      </c>
      <c r="AT1068" s="36"/>
      <c r="AU1068" s="36">
        <v>0</v>
      </c>
      <c r="AV1068" s="45">
        <v>0</v>
      </c>
      <c r="AW1068" s="36">
        <v>0</v>
      </c>
      <c r="AX1068" s="107">
        <v>837</v>
      </c>
      <c r="AY1068" s="36">
        <v>0</v>
      </c>
      <c r="AZ1068" s="169">
        <v>0</v>
      </c>
      <c r="BA1068" s="169">
        <v>0</v>
      </c>
      <c r="BB1068" s="57"/>
    </row>
    <row r="1069" spans="1:54">
      <c r="A1069" s="26" t="s">
        <v>1599</v>
      </c>
      <c r="B1069" s="33" t="s">
        <v>4932</v>
      </c>
      <c r="C1069" s="33" t="s">
        <v>3929</v>
      </c>
      <c r="D1069" s="122" t="s">
        <v>749</v>
      </c>
      <c r="E1069" s="33" t="s">
        <v>1421</v>
      </c>
      <c r="F1069" s="104" t="s">
        <v>3643</v>
      </c>
      <c r="G1069" s="1" t="s">
        <v>1367</v>
      </c>
      <c r="H1069" s="1">
        <v>6562</v>
      </c>
      <c r="I1069" s="104" t="s">
        <v>8015</v>
      </c>
      <c r="J1069" s="104" t="e">
        <v>#VALUE!</v>
      </c>
      <c r="K1069" s="104" t="s">
        <v>3072</v>
      </c>
      <c r="L1069" s="262">
        <v>0</v>
      </c>
      <c r="M1069" s="262">
        <v>0</v>
      </c>
      <c r="N1069" s="68">
        <v>0</v>
      </c>
      <c r="O1069" s="86">
        <v>0</v>
      </c>
      <c r="P1069" s="86">
        <v>0</v>
      </c>
      <c r="Q1069" s="85">
        <v>0</v>
      </c>
      <c r="R1069" s="86">
        <v>0</v>
      </c>
      <c r="S1069" s="86">
        <v>0</v>
      </c>
      <c r="T1069" s="85">
        <v>0</v>
      </c>
      <c r="U1069" s="85">
        <v>0</v>
      </c>
      <c r="V1069" s="85">
        <v>0</v>
      </c>
      <c r="W1069" s="85">
        <v>0</v>
      </c>
      <c r="X1069" s="85">
        <v>0</v>
      </c>
      <c r="Y1069" s="85">
        <v>0</v>
      </c>
      <c r="Z1069" s="87">
        <v>0</v>
      </c>
      <c r="AA1069" s="5">
        <v>0</v>
      </c>
      <c r="AB1069" s="5">
        <v>0</v>
      </c>
      <c r="AC1069" s="7">
        <v>0</v>
      </c>
      <c r="AD1069" s="5">
        <v>0</v>
      </c>
      <c r="AE1069" s="7">
        <v>0</v>
      </c>
      <c r="AF1069" s="7">
        <v>0</v>
      </c>
      <c r="AG1069" s="5">
        <v>0</v>
      </c>
      <c r="AH1069" s="5">
        <v>7.5467316846626609E-2</v>
      </c>
      <c r="AI1069" s="88">
        <v>-0.25002500250025717</v>
      </c>
      <c r="AJ1069" s="5">
        <v>-0.17455768565363056</v>
      </c>
      <c r="AK1069" s="84">
        <v>435</v>
      </c>
      <c r="AL1069" s="7">
        <v>-0.17455768565363056</v>
      </c>
      <c r="AM1069" s="131">
        <v>435</v>
      </c>
      <c r="AN1069" s="18" t="s">
        <v>12734</v>
      </c>
      <c r="AO1069" s="49">
        <v>7.7314063767477226</v>
      </c>
      <c r="AP1069" s="7">
        <v>-7.9059640624013534</v>
      </c>
      <c r="AQ1069" s="84">
        <v>435</v>
      </c>
      <c r="AR1069" s="159">
        <v>0</v>
      </c>
      <c r="AS1069" s="42">
        <v>-10.548096411672402</v>
      </c>
      <c r="AT1069" s="19"/>
      <c r="AU1069" s="19">
        <v>0</v>
      </c>
      <c r="AV1069" s="46">
        <v>0</v>
      </c>
      <c r="AW1069" s="290">
        <v>669.83</v>
      </c>
      <c r="AX1069" s="107">
        <v>837</v>
      </c>
      <c r="AY1069" s="70">
        <v>-167.16999999999996</v>
      </c>
      <c r="AZ1069" s="294">
        <v>614</v>
      </c>
      <c r="BA1069" s="298">
        <v>727</v>
      </c>
      <c r="BB1069" s="79"/>
    </row>
    <row r="1070" spans="1:54">
      <c r="A1070" s="115" t="s">
        <v>12694</v>
      </c>
      <c r="B1070" s="33" t="s">
        <v>4628</v>
      </c>
      <c r="C1070" s="33" t="s">
        <v>4036</v>
      </c>
      <c r="D1070" s="122" t="s">
        <v>12637</v>
      </c>
      <c r="E1070" s="33" t="s">
        <v>1380</v>
      </c>
      <c r="F1070" s="135" t="s">
        <v>3643</v>
      </c>
      <c r="G1070" s="1" t="s">
        <v>1367</v>
      </c>
      <c r="H1070" s="115">
        <v>19268</v>
      </c>
      <c r="I1070" s="147" t="s">
        <v>12709</v>
      </c>
      <c r="J1070" s="147" t="e">
        <v>#VALUE!</v>
      </c>
      <c r="K1070" s="147" t="s">
        <v>12665</v>
      </c>
      <c r="L1070" s="263">
        <v>0</v>
      </c>
      <c r="M1070" s="263">
        <v>0</v>
      </c>
      <c r="N1070" s="116">
        <v>0</v>
      </c>
      <c r="O1070" s="265">
        <v>0</v>
      </c>
      <c r="P1070" s="265">
        <v>0</v>
      </c>
      <c r="Q1070" s="136">
        <v>0</v>
      </c>
      <c r="R1070" s="265">
        <v>0</v>
      </c>
      <c r="S1070" s="265">
        <v>0</v>
      </c>
      <c r="T1070" s="136">
        <v>0</v>
      </c>
      <c r="U1070" s="136">
        <v>0</v>
      </c>
      <c r="V1070" s="136">
        <v>0</v>
      </c>
      <c r="W1070" s="136">
        <v>0</v>
      </c>
      <c r="X1070" s="136">
        <v>0</v>
      </c>
      <c r="Y1070" s="136">
        <v>0</v>
      </c>
      <c r="Z1070" s="137">
        <v>0</v>
      </c>
      <c r="AA1070" s="117">
        <v>0</v>
      </c>
      <c r="AB1070" s="117">
        <v>0</v>
      </c>
      <c r="AC1070" s="148">
        <v>0</v>
      </c>
      <c r="AD1070" s="117">
        <v>0</v>
      </c>
      <c r="AE1070" s="148">
        <v>0</v>
      </c>
      <c r="AF1070" s="148">
        <v>0</v>
      </c>
      <c r="AG1070" s="117">
        <v>0</v>
      </c>
      <c r="AH1070" s="117">
        <v>7.5467316846626609E-2</v>
      </c>
      <c r="AI1070" s="138">
        <v>-0.25002500250025717</v>
      </c>
      <c r="AJ1070" s="117">
        <v>-0.17455768565363056</v>
      </c>
      <c r="AK1070" s="139">
        <v>435</v>
      </c>
      <c r="AL1070" s="148">
        <v>-0.17455768565363056</v>
      </c>
      <c r="AM1070" s="273">
        <v>435</v>
      </c>
      <c r="AN1070" s="149" t="s">
        <v>12734</v>
      </c>
      <c r="AO1070" s="279">
        <v>7.7314063767477226</v>
      </c>
      <c r="AP1070" s="148">
        <v>-7.9059640624013534</v>
      </c>
      <c r="AQ1070" s="139">
        <v>435</v>
      </c>
      <c r="AR1070" s="137">
        <v>0</v>
      </c>
      <c r="AS1070" s="118">
        <v>-10.548096411672402</v>
      </c>
      <c r="AT1070" s="117"/>
      <c r="AU1070" s="117">
        <v>0</v>
      </c>
      <c r="AV1070" s="285">
        <v>0</v>
      </c>
      <c r="AW1070" s="145">
        <v>497.67</v>
      </c>
      <c r="AX1070" s="139">
        <v>837</v>
      </c>
      <c r="AY1070" s="143">
        <v>-339.33</v>
      </c>
      <c r="AZ1070" s="297">
        <v>462</v>
      </c>
      <c r="BA1070" s="299">
        <v>580</v>
      </c>
      <c r="BB1070" s="137"/>
    </row>
    <row r="1071" spans="1:54">
      <c r="A1071" s="26" t="s">
        <v>1513</v>
      </c>
      <c r="B1071" s="33" t="s">
        <v>5179</v>
      </c>
      <c r="C1071" s="33" t="s">
        <v>4343</v>
      </c>
      <c r="D1071" s="122" t="s">
        <v>1223</v>
      </c>
      <c r="E1071" s="33" t="s">
        <v>2665</v>
      </c>
      <c r="F1071" s="104" t="s">
        <v>2665</v>
      </c>
      <c r="G1071" s="1" t="s">
        <v>1367</v>
      </c>
      <c r="H1071" s="1">
        <v>4363</v>
      </c>
      <c r="I1071" s="150" t="s">
        <v>7618</v>
      </c>
      <c r="J1071" s="150" t="e">
        <v>#VALUE!</v>
      </c>
      <c r="K1071" s="150" t="s">
        <v>2991</v>
      </c>
      <c r="L1071" s="262">
        <v>0</v>
      </c>
      <c r="M1071" s="262">
        <v>0</v>
      </c>
      <c r="N1071" s="68">
        <v>0</v>
      </c>
      <c r="O1071" s="264">
        <v>0</v>
      </c>
      <c r="P1071" s="264">
        <v>0</v>
      </c>
      <c r="Q1071" s="85">
        <v>0</v>
      </c>
      <c r="R1071" s="264">
        <v>0</v>
      </c>
      <c r="S1071" s="264">
        <v>0</v>
      </c>
      <c r="T1071" s="85">
        <v>0</v>
      </c>
      <c r="U1071" s="85">
        <v>0</v>
      </c>
      <c r="V1071" s="85">
        <v>0</v>
      </c>
      <c r="W1071" s="85">
        <v>0</v>
      </c>
      <c r="X1071" s="85">
        <v>0</v>
      </c>
      <c r="Y1071" s="85">
        <v>0</v>
      </c>
      <c r="Z1071" s="87">
        <v>0</v>
      </c>
      <c r="AA1071" s="5">
        <v>0</v>
      </c>
      <c r="AB1071" s="5">
        <v>0</v>
      </c>
      <c r="AC1071" s="50">
        <v>0</v>
      </c>
      <c r="AD1071" s="5">
        <v>0</v>
      </c>
      <c r="AE1071" s="50">
        <v>0</v>
      </c>
      <c r="AF1071" s="50">
        <v>0</v>
      </c>
      <c r="AG1071" s="5">
        <v>0</v>
      </c>
      <c r="AH1071" s="5">
        <v>7.5467316846626609E-2</v>
      </c>
      <c r="AI1071" s="88">
        <v>-0.25002500250025717</v>
      </c>
      <c r="AJ1071" s="5">
        <v>-0.17455768565363056</v>
      </c>
      <c r="AK1071" s="84">
        <v>435</v>
      </c>
      <c r="AL1071" s="50">
        <v>-0.17455768565363056</v>
      </c>
      <c r="AM1071" s="271">
        <v>435</v>
      </c>
      <c r="AN1071" s="157" t="s">
        <v>12734</v>
      </c>
      <c r="AO1071" s="278">
        <v>7.7314063767477226</v>
      </c>
      <c r="AP1071" s="50">
        <v>-7.9059640624013534</v>
      </c>
      <c r="AQ1071" s="84">
        <v>435</v>
      </c>
      <c r="AR1071" s="159">
        <v>0</v>
      </c>
      <c r="AS1071" s="42">
        <v>-10.548096411672402</v>
      </c>
      <c r="AT1071" s="19"/>
      <c r="AU1071" s="19">
        <v>0</v>
      </c>
      <c r="AV1071" s="284">
        <v>0</v>
      </c>
      <c r="AW1071" s="290">
        <v>0</v>
      </c>
      <c r="AX1071" s="107">
        <v>837</v>
      </c>
      <c r="AY1071" s="70">
        <v>0</v>
      </c>
      <c r="AZ1071" s="294">
        <v>0</v>
      </c>
      <c r="BA1071" s="298">
        <v>0</v>
      </c>
      <c r="BB1071" s="79"/>
    </row>
    <row r="1072" spans="1:54">
      <c r="A1072" s="48" t="s">
        <v>5707</v>
      </c>
      <c r="B1072" s="33" t="s">
        <v>4091</v>
      </c>
      <c r="C1072" s="33" t="s">
        <v>5276</v>
      </c>
      <c r="D1072" s="122" t="s">
        <v>6148</v>
      </c>
      <c r="E1072" s="33" t="s">
        <v>1435</v>
      </c>
      <c r="F1072" s="104" t="s">
        <v>3643</v>
      </c>
      <c r="G1072" s="1" t="s">
        <v>1367</v>
      </c>
      <c r="H1072" s="104">
        <v>2413</v>
      </c>
      <c r="I1072" s="150" t="s">
        <v>6637</v>
      </c>
      <c r="J1072" s="150" t="e">
        <v>#VALUE!</v>
      </c>
      <c r="K1072" s="150" t="s">
        <v>6149</v>
      </c>
      <c r="L1072" s="262">
        <v>0</v>
      </c>
      <c r="M1072" s="262">
        <v>0</v>
      </c>
      <c r="N1072" s="84">
        <v>0</v>
      </c>
      <c r="O1072" s="264">
        <v>0</v>
      </c>
      <c r="P1072" s="264">
        <v>0</v>
      </c>
      <c r="Q1072" s="86">
        <v>0</v>
      </c>
      <c r="R1072" s="264">
        <v>0</v>
      </c>
      <c r="S1072" s="264">
        <v>0</v>
      </c>
      <c r="T1072" s="86">
        <v>0</v>
      </c>
      <c r="U1072" s="86">
        <v>0</v>
      </c>
      <c r="V1072" s="86">
        <v>0</v>
      </c>
      <c r="W1072" s="86">
        <v>0</v>
      </c>
      <c r="X1072" s="86">
        <v>0</v>
      </c>
      <c r="Y1072" s="86">
        <v>0</v>
      </c>
      <c r="Z1072" s="49">
        <v>0</v>
      </c>
      <c r="AA1072" s="7">
        <v>0</v>
      </c>
      <c r="AB1072" s="7">
        <v>0</v>
      </c>
      <c r="AC1072" s="50">
        <v>0</v>
      </c>
      <c r="AD1072" s="7">
        <v>0</v>
      </c>
      <c r="AE1072" s="50">
        <v>0</v>
      </c>
      <c r="AF1072" s="50">
        <v>0</v>
      </c>
      <c r="AG1072" s="7">
        <v>0</v>
      </c>
      <c r="AH1072" s="7">
        <v>7.5467316846626609E-2</v>
      </c>
      <c r="AI1072" s="89">
        <v>-0.25002500250025717</v>
      </c>
      <c r="AJ1072" s="7">
        <v>-0.17455768565363056</v>
      </c>
      <c r="AK1072" s="84">
        <v>435</v>
      </c>
      <c r="AL1072" s="50">
        <v>-0.17455768565363056</v>
      </c>
      <c r="AM1072" s="271">
        <v>435</v>
      </c>
      <c r="AN1072" s="157" t="s">
        <v>12734</v>
      </c>
      <c r="AO1072" s="278">
        <v>7.7314063767477226</v>
      </c>
      <c r="AP1072" s="50">
        <v>-7.9059640624013534</v>
      </c>
      <c r="AQ1072" s="84">
        <v>435</v>
      </c>
      <c r="AR1072" s="132">
        <v>0</v>
      </c>
      <c r="AS1072" s="46">
        <v>-10.548096411672402</v>
      </c>
      <c r="AT1072" s="20"/>
      <c r="AU1072" s="20">
        <v>0</v>
      </c>
      <c r="AV1072" s="284">
        <v>0</v>
      </c>
      <c r="AW1072" s="290">
        <v>0</v>
      </c>
      <c r="AX1072" s="107">
        <v>837</v>
      </c>
      <c r="AY1072" s="70">
        <v>0</v>
      </c>
      <c r="AZ1072" s="294">
        <v>0</v>
      </c>
      <c r="BA1072" s="298">
        <v>0</v>
      </c>
      <c r="BB1072" s="56"/>
    </row>
    <row r="1073" spans="1:54">
      <c r="A1073" s="26" t="s">
        <v>2634</v>
      </c>
      <c r="B1073" s="33" t="s">
        <v>4994</v>
      </c>
      <c r="C1073" s="33" t="s">
        <v>4247</v>
      </c>
      <c r="D1073" s="122" t="s">
        <v>1064</v>
      </c>
      <c r="E1073" s="33" t="s">
        <v>1388</v>
      </c>
      <c r="F1073" s="104" t="s">
        <v>3643</v>
      </c>
      <c r="G1073" s="1" t="s">
        <v>1367</v>
      </c>
      <c r="H1073" s="1">
        <v>5867</v>
      </c>
      <c r="I1073" s="104" t="s">
        <v>7073</v>
      </c>
      <c r="J1073" s="104" t="e">
        <v>#VALUE!</v>
      </c>
      <c r="K1073" s="104" t="s">
        <v>3730</v>
      </c>
      <c r="L1073" s="262">
        <v>0</v>
      </c>
      <c r="M1073" s="262">
        <v>0</v>
      </c>
      <c r="N1073" s="68">
        <v>0</v>
      </c>
      <c r="O1073" s="86">
        <v>0</v>
      </c>
      <c r="P1073" s="86">
        <v>0</v>
      </c>
      <c r="Q1073" s="85">
        <v>0</v>
      </c>
      <c r="R1073" s="86">
        <v>0</v>
      </c>
      <c r="S1073" s="86">
        <v>0</v>
      </c>
      <c r="T1073" s="85">
        <v>0</v>
      </c>
      <c r="U1073" s="85">
        <v>0</v>
      </c>
      <c r="V1073" s="85">
        <v>0</v>
      </c>
      <c r="W1073" s="85">
        <v>0</v>
      </c>
      <c r="X1073" s="85">
        <v>0</v>
      </c>
      <c r="Y1073" s="85">
        <v>0</v>
      </c>
      <c r="Z1073" s="87">
        <v>0</v>
      </c>
      <c r="AA1073" s="5">
        <v>0</v>
      </c>
      <c r="AB1073" s="5">
        <v>0</v>
      </c>
      <c r="AC1073" s="7">
        <v>0</v>
      </c>
      <c r="AD1073" s="5">
        <v>0</v>
      </c>
      <c r="AE1073" s="7">
        <v>0</v>
      </c>
      <c r="AF1073" s="7">
        <v>0</v>
      </c>
      <c r="AG1073" s="5">
        <v>0</v>
      </c>
      <c r="AH1073" s="5">
        <v>7.5467316846626609E-2</v>
      </c>
      <c r="AI1073" s="88">
        <v>-0.25002500250025717</v>
      </c>
      <c r="AJ1073" s="5">
        <v>-0.17455768565363056</v>
      </c>
      <c r="AK1073" s="84">
        <v>435</v>
      </c>
      <c r="AL1073" s="7">
        <v>-0.17455768565363056</v>
      </c>
      <c r="AM1073" s="131">
        <v>435</v>
      </c>
      <c r="AN1073" s="18" t="s">
        <v>12734</v>
      </c>
      <c r="AO1073" s="49">
        <v>7.7314063767477226</v>
      </c>
      <c r="AP1073" s="7">
        <v>-7.9059640624013534</v>
      </c>
      <c r="AQ1073" s="84">
        <v>435</v>
      </c>
      <c r="AR1073" s="159">
        <v>0</v>
      </c>
      <c r="AS1073" s="42">
        <v>-10.548096411672402</v>
      </c>
      <c r="AT1073" s="19"/>
      <c r="AU1073" s="19">
        <v>0</v>
      </c>
      <c r="AV1073" s="46">
        <v>0</v>
      </c>
      <c r="AW1073" s="290">
        <v>446.33</v>
      </c>
      <c r="AX1073" s="107">
        <v>837</v>
      </c>
      <c r="AY1073" s="70">
        <v>-390.67</v>
      </c>
      <c r="AZ1073" s="294">
        <v>349</v>
      </c>
      <c r="BA1073" s="298">
        <v>568</v>
      </c>
      <c r="BB1073" s="79"/>
    </row>
    <row r="1074" spans="1:54">
      <c r="A1074" s="26" t="s">
        <v>1905</v>
      </c>
      <c r="B1074" s="33" t="s">
        <v>4917</v>
      </c>
      <c r="C1074" s="33" t="s">
        <v>4918</v>
      </c>
      <c r="D1074" s="122" t="s">
        <v>832</v>
      </c>
      <c r="E1074" s="33" t="s">
        <v>2665</v>
      </c>
      <c r="F1074" s="104" t="s">
        <v>2665</v>
      </c>
      <c r="G1074" s="1" t="s">
        <v>1367</v>
      </c>
      <c r="H1074" s="1">
        <v>13048</v>
      </c>
      <c r="I1074" s="150" t="s">
        <v>7467</v>
      </c>
      <c r="J1074" s="150" t="e">
        <v>#VALUE!</v>
      </c>
      <c r="K1074" s="150" t="s">
        <v>5961</v>
      </c>
      <c r="L1074" s="262">
        <v>0</v>
      </c>
      <c r="M1074" s="262">
        <v>0</v>
      </c>
      <c r="N1074" s="68">
        <v>0</v>
      </c>
      <c r="O1074" s="264">
        <v>0</v>
      </c>
      <c r="P1074" s="264">
        <v>0</v>
      </c>
      <c r="Q1074" s="85">
        <v>0</v>
      </c>
      <c r="R1074" s="264">
        <v>0</v>
      </c>
      <c r="S1074" s="264">
        <v>0</v>
      </c>
      <c r="T1074" s="85">
        <v>0</v>
      </c>
      <c r="U1074" s="85">
        <v>0</v>
      </c>
      <c r="V1074" s="85">
        <v>0</v>
      </c>
      <c r="W1074" s="85">
        <v>0</v>
      </c>
      <c r="X1074" s="85">
        <v>0</v>
      </c>
      <c r="Y1074" s="85">
        <v>0</v>
      </c>
      <c r="Z1074" s="87">
        <v>0</v>
      </c>
      <c r="AA1074" s="5">
        <v>0</v>
      </c>
      <c r="AB1074" s="5">
        <v>0</v>
      </c>
      <c r="AC1074" s="50">
        <v>0</v>
      </c>
      <c r="AD1074" s="5">
        <v>0</v>
      </c>
      <c r="AE1074" s="50">
        <v>0</v>
      </c>
      <c r="AF1074" s="50">
        <v>0</v>
      </c>
      <c r="AG1074" s="5">
        <v>0</v>
      </c>
      <c r="AH1074" s="5">
        <v>7.5467316846626609E-2</v>
      </c>
      <c r="AI1074" s="88">
        <v>-0.25002500250025717</v>
      </c>
      <c r="AJ1074" s="5">
        <v>-0.17455768565363056</v>
      </c>
      <c r="AK1074" s="84">
        <v>435</v>
      </c>
      <c r="AL1074" s="50">
        <v>-0.17455768565363056</v>
      </c>
      <c r="AM1074" s="271">
        <v>435</v>
      </c>
      <c r="AN1074" s="157" t="s">
        <v>12734</v>
      </c>
      <c r="AO1074" s="278">
        <v>7.7314063767477226</v>
      </c>
      <c r="AP1074" s="50">
        <v>-7.9059640624013534</v>
      </c>
      <c r="AQ1074" s="84">
        <v>435</v>
      </c>
      <c r="AR1074" s="159">
        <v>0</v>
      </c>
      <c r="AS1074" s="42">
        <v>-10.548096411672402</v>
      </c>
      <c r="AT1074" s="19"/>
      <c r="AU1074" s="19">
        <v>0</v>
      </c>
      <c r="AV1074" s="284">
        <v>0</v>
      </c>
      <c r="AW1074" s="290">
        <v>0</v>
      </c>
      <c r="AX1074" s="107">
        <v>837</v>
      </c>
      <c r="AY1074" s="70">
        <v>0</v>
      </c>
      <c r="AZ1074" s="294">
        <v>0</v>
      </c>
      <c r="BA1074" s="298">
        <v>0</v>
      </c>
      <c r="BB1074" s="79"/>
    </row>
    <row r="1075" spans="1:54">
      <c r="A1075" s="203" t="s">
        <v>2201</v>
      </c>
      <c r="B1075" s="1" t="s">
        <v>5424</v>
      </c>
      <c r="C1075" s="1" t="s">
        <v>3927</v>
      </c>
      <c r="D1075" s="122" t="s">
        <v>1066</v>
      </c>
      <c r="E1075" s="1" t="s">
        <v>2665</v>
      </c>
      <c r="F1075" s="104" t="s">
        <v>2665</v>
      </c>
      <c r="G1075" s="1" t="s">
        <v>1367</v>
      </c>
      <c r="H1075" s="226">
        <v>5203</v>
      </c>
      <c r="I1075" s="227" t="s">
        <v>6735</v>
      </c>
      <c r="J1075" s="229" t="e">
        <v>#VALUE!</v>
      </c>
      <c r="K1075" s="229" t="s">
        <v>3607</v>
      </c>
      <c r="L1075" s="256">
        <v>0</v>
      </c>
      <c r="M1075" s="256">
        <v>0</v>
      </c>
      <c r="N1075" s="248">
        <v>0</v>
      </c>
      <c r="O1075" s="208">
        <v>0</v>
      </c>
      <c r="P1075" s="208">
        <v>0</v>
      </c>
      <c r="Q1075" s="257">
        <v>0</v>
      </c>
      <c r="R1075" s="208">
        <v>0</v>
      </c>
      <c r="S1075" s="208">
        <v>0</v>
      </c>
      <c r="T1075" s="257">
        <v>0</v>
      </c>
      <c r="U1075" s="257">
        <v>0</v>
      </c>
      <c r="V1075" s="257">
        <v>0</v>
      </c>
      <c r="W1075" s="257">
        <v>0</v>
      </c>
      <c r="X1075" s="257">
        <v>0</v>
      </c>
      <c r="Y1075" s="257">
        <v>0</v>
      </c>
      <c r="Z1075" s="244">
        <v>0</v>
      </c>
      <c r="AA1075" s="246">
        <v>0</v>
      </c>
      <c r="AB1075" s="246">
        <v>0</v>
      </c>
      <c r="AC1075" s="235">
        <v>0</v>
      </c>
      <c r="AD1075" s="246">
        <v>0</v>
      </c>
      <c r="AE1075" s="235">
        <v>0</v>
      </c>
      <c r="AF1075" s="235">
        <v>0</v>
      </c>
      <c r="AG1075" s="246">
        <v>0</v>
      </c>
      <c r="AH1075" s="246">
        <v>7.5467316846626609E-2</v>
      </c>
      <c r="AI1075" s="252">
        <v>-0.25002500250025717</v>
      </c>
      <c r="AJ1075" s="258">
        <v>-0.17455768565363056</v>
      </c>
      <c r="AK1075" s="238">
        <v>435</v>
      </c>
      <c r="AL1075" s="240">
        <v>-0.17455768565363056</v>
      </c>
      <c r="AM1075" s="214">
        <v>435</v>
      </c>
      <c r="AN1075" s="243" t="s">
        <v>12734</v>
      </c>
      <c r="AO1075" s="245">
        <v>7.7314063767477226</v>
      </c>
      <c r="AP1075" s="247">
        <v>-7.9059640624013534</v>
      </c>
      <c r="AQ1075" s="248">
        <v>435</v>
      </c>
      <c r="AR1075" s="244">
        <v>0</v>
      </c>
      <c r="AS1075" s="259">
        <v>-10.548096411672402</v>
      </c>
      <c r="AT1075" s="246"/>
      <c r="AU1075" s="246">
        <v>0</v>
      </c>
      <c r="AV1075" s="251">
        <v>0</v>
      </c>
      <c r="AW1075" s="252">
        <v>0</v>
      </c>
      <c r="AX1075" s="101">
        <v>837</v>
      </c>
      <c r="AY1075" s="253">
        <v>0</v>
      </c>
      <c r="AZ1075" s="254">
        <v>0</v>
      </c>
      <c r="BA1075" s="255">
        <v>0</v>
      </c>
      <c r="BB1075" s="244"/>
    </row>
    <row r="1076" spans="1:54">
      <c r="A1076" s="48" t="s">
        <v>9794</v>
      </c>
      <c r="B1076" s="33" t="s">
        <v>9795</v>
      </c>
      <c r="C1076" s="33" t="s">
        <v>4274</v>
      </c>
      <c r="D1076" s="122" t="s">
        <v>8408</v>
      </c>
      <c r="E1076" s="33" t="s">
        <v>1458</v>
      </c>
      <c r="F1076" s="104" t="s">
        <v>6289</v>
      </c>
      <c r="G1076" s="1" t="s">
        <v>1367</v>
      </c>
      <c r="H1076" s="104">
        <v>15492</v>
      </c>
      <c r="I1076" s="104" t="s">
        <v>10993</v>
      </c>
      <c r="J1076" s="104" t="e">
        <v>#VALUE!</v>
      </c>
      <c r="K1076" s="104" t="s">
        <v>9796</v>
      </c>
      <c r="L1076" s="262">
        <v>0</v>
      </c>
      <c r="M1076" s="262">
        <v>0</v>
      </c>
      <c r="N1076" s="84">
        <v>0</v>
      </c>
      <c r="O1076" s="86">
        <v>0</v>
      </c>
      <c r="P1076" s="86">
        <v>0</v>
      </c>
      <c r="Q1076" s="86">
        <v>0</v>
      </c>
      <c r="R1076" s="86">
        <v>0</v>
      </c>
      <c r="S1076" s="86">
        <v>0</v>
      </c>
      <c r="T1076" s="86">
        <v>0</v>
      </c>
      <c r="U1076" s="86">
        <v>0</v>
      </c>
      <c r="V1076" s="86">
        <v>0</v>
      </c>
      <c r="W1076" s="86">
        <v>0</v>
      </c>
      <c r="X1076" s="86">
        <v>0</v>
      </c>
      <c r="Y1076" s="86">
        <v>0</v>
      </c>
      <c r="Z1076" s="49">
        <v>0</v>
      </c>
      <c r="AA1076" s="7">
        <v>0</v>
      </c>
      <c r="AB1076" s="7">
        <v>0</v>
      </c>
      <c r="AC1076" s="7">
        <v>0</v>
      </c>
      <c r="AD1076" s="7">
        <v>0</v>
      </c>
      <c r="AE1076" s="7">
        <v>0</v>
      </c>
      <c r="AF1076" s="7">
        <v>0</v>
      </c>
      <c r="AG1076" s="7">
        <v>0</v>
      </c>
      <c r="AH1076" s="7">
        <v>7.5467316846626609E-2</v>
      </c>
      <c r="AI1076" s="89">
        <v>-0.25002500250025717</v>
      </c>
      <c r="AJ1076" s="7">
        <v>-0.17455768565363056</v>
      </c>
      <c r="AK1076" s="84">
        <v>435</v>
      </c>
      <c r="AL1076" s="7">
        <v>-0.17455768565363056</v>
      </c>
      <c r="AM1076" s="131">
        <v>435</v>
      </c>
      <c r="AN1076" s="18" t="s">
        <v>12734</v>
      </c>
      <c r="AO1076" s="49">
        <v>7.7314063767477226</v>
      </c>
      <c r="AP1076" s="7">
        <v>-7.9059640624013534</v>
      </c>
      <c r="AQ1076" s="84">
        <v>435</v>
      </c>
      <c r="AR1076" s="132">
        <v>0</v>
      </c>
      <c r="AS1076" s="46">
        <v>-10.548096411672402</v>
      </c>
      <c r="AT1076" s="20"/>
      <c r="AU1076" s="20">
        <v>0</v>
      </c>
      <c r="AV1076" s="46">
        <v>0</v>
      </c>
      <c r="AW1076" s="290">
        <v>0</v>
      </c>
      <c r="AX1076" s="107">
        <v>837</v>
      </c>
      <c r="AY1076" s="70">
        <v>0</v>
      </c>
      <c r="AZ1076" s="294">
        <v>0</v>
      </c>
      <c r="BA1076" s="298">
        <v>0</v>
      </c>
      <c r="BB1076" s="56"/>
    </row>
    <row r="1077" spans="1:54">
      <c r="A1077" s="61" t="s">
        <v>8028</v>
      </c>
      <c r="B1077" s="1" t="s">
        <v>8030</v>
      </c>
      <c r="C1077" s="1" t="s">
        <v>4108</v>
      </c>
      <c r="D1077" s="122" t="s">
        <v>8029</v>
      </c>
      <c r="E1077" s="1" t="s">
        <v>1385</v>
      </c>
      <c r="F1077" s="104" t="s">
        <v>6289</v>
      </c>
      <c r="G1077" s="1" t="s">
        <v>1367</v>
      </c>
      <c r="H1077" s="104" t="e">
        <v>#VALUE!</v>
      </c>
      <c r="I1077" s="104" t="s">
        <v>8031</v>
      </c>
      <c r="J1077" s="104" t="e">
        <v>#VALUE!</v>
      </c>
      <c r="K1077" s="104" t="s">
        <v>8032</v>
      </c>
      <c r="L1077" s="262">
        <v>0</v>
      </c>
      <c r="M1077" s="262">
        <v>0</v>
      </c>
      <c r="N1077" s="84">
        <v>0</v>
      </c>
      <c r="O1077" s="86">
        <v>0</v>
      </c>
      <c r="P1077" s="86">
        <v>0</v>
      </c>
      <c r="Q1077" s="86">
        <v>0</v>
      </c>
      <c r="R1077" s="86">
        <v>0</v>
      </c>
      <c r="S1077" s="86">
        <v>0</v>
      </c>
      <c r="T1077" s="86">
        <v>0</v>
      </c>
      <c r="U1077" s="86">
        <v>0</v>
      </c>
      <c r="V1077" s="86">
        <v>0</v>
      </c>
      <c r="W1077" s="86">
        <v>0</v>
      </c>
      <c r="X1077" s="86">
        <v>0</v>
      </c>
      <c r="Y1077" s="86">
        <v>0</v>
      </c>
      <c r="Z1077" s="49">
        <v>0</v>
      </c>
      <c r="AA1077" s="7">
        <v>0</v>
      </c>
      <c r="AB1077" s="57">
        <v>0</v>
      </c>
      <c r="AC1077" s="57">
        <v>0</v>
      </c>
      <c r="AD1077" s="57">
        <v>0</v>
      </c>
      <c r="AE1077" s="57">
        <v>0</v>
      </c>
      <c r="AF1077" s="57">
        <v>0</v>
      </c>
      <c r="AG1077" s="57">
        <v>0</v>
      </c>
      <c r="AH1077" s="7">
        <v>7.5467316846626609E-2</v>
      </c>
      <c r="AI1077" s="89">
        <v>-0.25002500250025717</v>
      </c>
      <c r="AJ1077" s="57">
        <v>-0.17455768565363056</v>
      </c>
      <c r="AK1077" s="81">
        <v>435</v>
      </c>
      <c r="AL1077" s="57">
        <v>-0.17455768565363056</v>
      </c>
      <c r="AM1077" s="152">
        <v>435</v>
      </c>
      <c r="AN1077" s="62" t="s">
        <v>12734</v>
      </c>
      <c r="AO1077" s="56">
        <v>7.7314063767477226</v>
      </c>
      <c r="AP1077" s="57">
        <v>-7.9059640624013534</v>
      </c>
      <c r="AQ1077" s="81">
        <v>435</v>
      </c>
      <c r="AR1077" s="56">
        <v>0</v>
      </c>
      <c r="AS1077" s="63">
        <v>-10.548096411672402</v>
      </c>
      <c r="AT1077" s="57"/>
      <c r="AU1077" s="57">
        <v>0</v>
      </c>
      <c r="AV1077" s="63">
        <v>0</v>
      </c>
      <c r="AW1077" s="290">
        <v>0</v>
      </c>
      <c r="AX1077" s="107">
        <v>837</v>
      </c>
      <c r="AY1077" s="70">
        <v>0</v>
      </c>
      <c r="AZ1077" s="294">
        <v>0</v>
      </c>
      <c r="BA1077" s="298">
        <v>0</v>
      </c>
      <c r="BB1077" s="56"/>
    </row>
    <row r="1078" spans="1:54">
      <c r="A1078" s="203" t="s">
        <v>2149</v>
      </c>
      <c r="B1078" s="1" t="s">
        <v>4955</v>
      </c>
      <c r="C1078" s="1" t="s">
        <v>4287</v>
      </c>
      <c r="D1078" s="122" t="s">
        <v>772</v>
      </c>
      <c r="E1078" s="1" t="s">
        <v>1366</v>
      </c>
      <c r="F1078" s="104" t="s">
        <v>3643</v>
      </c>
      <c r="G1078" s="1" t="s">
        <v>1367</v>
      </c>
      <c r="H1078" s="226">
        <v>4424</v>
      </c>
      <c r="I1078" s="226" t="s">
        <v>6475</v>
      </c>
      <c r="J1078" s="228" t="e">
        <v>#VALUE!</v>
      </c>
      <c r="K1078" s="228" t="s">
        <v>11417</v>
      </c>
      <c r="L1078" s="256">
        <v>0</v>
      </c>
      <c r="M1078" s="256">
        <v>0</v>
      </c>
      <c r="N1078" s="248">
        <v>0</v>
      </c>
      <c r="O1078" s="102">
        <v>0</v>
      </c>
      <c r="P1078" s="102">
        <v>0</v>
      </c>
      <c r="Q1078" s="257">
        <v>0</v>
      </c>
      <c r="R1078" s="102">
        <v>0</v>
      </c>
      <c r="S1078" s="102">
        <v>0</v>
      </c>
      <c r="T1078" s="257">
        <v>0</v>
      </c>
      <c r="U1078" s="257">
        <v>0</v>
      </c>
      <c r="V1078" s="257">
        <v>0</v>
      </c>
      <c r="W1078" s="257">
        <v>0</v>
      </c>
      <c r="X1078" s="257">
        <v>0</v>
      </c>
      <c r="Y1078" s="257">
        <v>0</v>
      </c>
      <c r="Z1078" s="244">
        <v>0</v>
      </c>
      <c r="AA1078" s="246">
        <v>0</v>
      </c>
      <c r="AB1078" s="246">
        <v>0</v>
      </c>
      <c r="AC1078" s="234">
        <v>0</v>
      </c>
      <c r="AD1078" s="246">
        <v>0</v>
      </c>
      <c r="AE1078" s="234">
        <v>0</v>
      </c>
      <c r="AF1078" s="234">
        <v>0</v>
      </c>
      <c r="AG1078" s="246">
        <v>0</v>
      </c>
      <c r="AH1078" s="246">
        <v>7.5467316846626609E-2</v>
      </c>
      <c r="AI1078" s="252">
        <v>-0.25002500250025717</v>
      </c>
      <c r="AJ1078" s="258">
        <v>-0.17455768565363056</v>
      </c>
      <c r="AK1078" s="238">
        <v>435</v>
      </c>
      <c r="AL1078" s="239">
        <v>-0.17455768565363056</v>
      </c>
      <c r="AM1078" s="241">
        <v>435</v>
      </c>
      <c r="AN1078" s="242" t="s">
        <v>12734</v>
      </c>
      <c r="AO1078" s="244">
        <v>7.7314063767477226</v>
      </c>
      <c r="AP1078" s="246">
        <v>-7.9059640624013534</v>
      </c>
      <c r="AQ1078" s="248">
        <v>435</v>
      </c>
      <c r="AR1078" s="244">
        <v>0</v>
      </c>
      <c r="AS1078" s="259">
        <v>-10.548096411672402</v>
      </c>
      <c r="AT1078" s="246"/>
      <c r="AU1078" s="246">
        <v>0</v>
      </c>
      <c r="AV1078" s="250">
        <v>0</v>
      </c>
      <c r="AW1078" s="252">
        <v>0</v>
      </c>
      <c r="AX1078" s="101">
        <v>837</v>
      </c>
      <c r="AY1078" s="253">
        <v>0</v>
      </c>
      <c r="AZ1078" s="254">
        <v>0</v>
      </c>
      <c r="BA1078" s="255">
        <v>0</v>
      </c>
      <c r="BB1078" s="244"/>
    </row>
    <row r="1079" spans="1:54">
      <c r="A1079" s="48" t="s">
        <v>2511</v>
      </c>
      <c r="B1079" s="33" t="s">
        <v>5043</v>
      </c>
      <c r="C1079" s="33" t="s">
        <v>5044</v>
      </c>
      <c r="D1079" s="122" t="s">
        <v>803</v>
      </c>
      <c r="E1079" s="33" t="s">
        <v>2665</v>
      </c>
      <c r="F1079" s="104" t="s">
        <v>2665</v>
      </c>
      <c r="G1079" s="1" t="s">
        <v>1367</v>
      </c>
      <c r="H1079" s="104">
        <v>6435</v>
      </c>
      <c r="I1079" s="104" t="s">
        <v>7343</v>
      </c>
      <c r="J1079" s="104" t="e">
        <v>#VALUE!</v>
      </c>
      <c r="K1079" s="104" t="s">
        <v>3910</v>
      </c>
      <c r="L1079" s="262">
        <v>0</v>
      </c>
      <c r="M1079" s="262">
        <v>0</v>
      </c>
      <c r="N1079" s="84">
        <v>0</v>
      </c>
      <c r="O1079" s="86">
        <v>0</v>
      </c>
      <c r="P1079" s="86">
        <v>0</v>
      </c>
      <c r="Q1079" s="86">
        <v>0</v>
      </c>
      <c r="R1079" s="86">
        <v>0</v>
      </c>
      <c r="S1079" s="86">
        <v>0</v>
      </c>
      <c r="T1079" s="86">
        <v>0</v>
      </c>
      <c r="U1079" s="86">
        <v>0</v>
      </c>
      <c r="V1079" s="86">
        <v>0</v>
      </c>
      <c r="W1079" s="86">
        <v>0</v>
      </c>
      <c r="X1079" s="86">
        <v>0</v>
      </c>
      <c r="Y1079" s="86">
        <v>0</v>
      </c>
      <c r="Z1079" s="49">
        <v>0</v>
      </c>
      <c r="AA1079" s="7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7">
        <v>7.5467316846626609E-2</v>
      </c>
      <c r="AI1079" s="89">
        <v>-0.25002500250025717</v>
      </c>
      <c r="AJ1079" s="36">
        <v>-0.17455768565363056</v>
      </c>
      <c r="AK1079" s="107">
        <v>435</v>
      </c>
      <c r="AL1079" s="36">
        <v>-0.17455768565363056</v>
      </c>
      <c r="AM1079" s="130">
        <v>435</v>
      </c>
      <c r="AN1079" s="37" t="s">
        <v>12734</v>
      </c>
      <c r="AO1079" s="70">
        <v>7.7314063767477226</v>
      </c>
      <c r="AP1079" s="36">
        <v>-7.9059640624013534</v>
      </c>
      <c r="AQ1079" s="107">
        <v>435</v>
      </c>
      <c r="AR1079" s="70">
        <v>0</v>
      </c>
      <c r="AS1079" s="45">
        <v>-10.548096411672402</v>
      </c>
      <c r="AT1079" s="36"/>
      <c r="AU1079" s="36">
        <v>0</v>
      </c>
      <c r="AV1079" s="45">
        <v>0</v>
      </c>
      <c r="AW1079" s="290">
        <v>0</v>
      </c>
      <c r="AX1079" s="107">
        <v>837</v>
      </c>
      <c r="AY1079" s="70">
        <v>0</v>
      </c>
      <c r="AZ1079" s="294">
        <v>0</v>
      </c>
      <c r="BA1079" s="298">
        <v>0</v>
      </c>
      <c r="BB1079" s="56"/>
    </row>
    <row r="1080" spans="1:54">
      <c r="A1080" s="26" t="s">
        <v>1636</v>
      </c>
      <c r="B1080" s="1" t="s">
        <v>4555</v>
      </c>
      <c r="C1080" s="1" t="s">
        <v>4308</v>
      </c>
      <c r="D1080" s="122" t="s">
        <v>870</v>
      </c>
      <c r="E1080" s="1" t="s">
        <v>2665</v>
      </c>
      <c r="F1080" s="104" t="s">
        <v>2665</v>
      </c>
      <c r="G1080" s="1" t="s">
        <v>1367</v>
      </c>
      <c r="H1080" s="1">
        <v>6329</v>
      </c>
      <c r="I1080" s="104" t="s">
        <v>7700</v>
      </c>
      <c r="J1080" s="104" t="e">
        <v>#VALUE!</v>
      </c>
      <c r="K1080" s="104" t="s">
        <v>3105</v>
      </c>
      <c r="L1080" s="262">
        <v>0</v>
      </c>
      <c r="M1080" s="262">
        <v>0</v>
      </c>
      <c r="N1080" s="68">
        <v>0</v>
      </c>
      <c r="O1080" s="86">
        <v>0</v>
      </c>
      <c r="P1080" s="86">
        <v>0</v>
      </c>
      <c r="Q1080" s="85">
        <v>0</v>
      </c>
      <c r="R1080" s="86">
        <v>0</v>
      </c>
      <c r="S1080" s="86">
        <v>0</v>
      </c>
      <c r="T1080" s="85">
        <v>0</v>
      </c>
      <c r="U1080" s="85">
        <v>0</v>
      </c>
      <c r="V1080" s="85">
        <v>0</v>
      </c>
      <c r="W1080" s="85">
        <v>0</v>
      </c>
      <c r="X1080" s="85">
        <v>0</v>
      </c>
      <c r="Y1080" s="85">
        <v>0</v>
      </c>
      <c r="Z1080" s="87">
        <v>0</v>
      </c>
      <c r="AA1080" s="5">
        <v>0</v>
      </c>
      <c r="AB1080" s="5">
        <v>0</v>
      </c>
      <c r="AC1080" s="7">
        <v>0</v>
      </c>
      <c r="AD1080" s="5">
        <v>0</v>
      </c>
      <c r="AE1080" s="7">
        <v>0</v>
      </c>
      <c r="AF1080" s="7">
        <v>0</v>
      </c>
      <c r="AG1080" s="5">
        <v>0</v>
      </c>
      <c r="AH1080" s="5">
        <v>7.5467316846626609E-2</v>
      </c>
      <c r="AI1080" s="88">
        <v>-0.25002500250025717</v>
      </c>
      <c r="AJ1080" s="5">
        <v>-0.17455768565363056</v>
      </c>
      <c r="AK1080" s="84">
        <v>435</v>
      </c>
      <c r="AL1080" s="7">
        <v>-0.17455768565363056</v>
      </c>
      <c r="AM1080" s="131">
        <v>435</v>
      </c>
      <c r="AN1080" s="18" t="s">
        <v>12734</v>
      </c>
      <c r="AO1080" s="49">
        <v>7.7314063767477226</v>
      </c>
      <c r="AP1080" s="7">
        <v>-7.9059640624013534</v>
      </c>
      <c r="AQ1080" s="84">
        <v>435</v>
      </c>
      <c r="AR1080" s="159">
        <v>0</v>
      </c>
      <c r="AS1080" s="42">
        <v>-10.548096411672402</v>
      </c>
      <c r="AT1080" s="19"/>
      <c r="AU1080" s="19">
        <v>0</v>
      </c>
      <c r="AV1080" s="46">
        <v>0</v>
      </c>
      <c r="AW1080" s="290">
        <v>0</v>
      </c>
      <c r="AX1080" s="107">
        <v>837</v>
      </c>
      <c r="AY1080" s="70">
        <v>0</v>
      </c>
      <c r="AZ1080" s="294">
        <v>0</v>
      </c>
      <c r="BA1080" s="298">
        <v>0</v>
      </c>
      <c r="BB1080" s="79"/>
    </row>
    <row r="1081" spans="1:54">
      <c r="A1081" s="48" t="s">
        <v>9944</v>
      </c>
      <c r="B1081" s="33" t="s">
        <v>9946</v>
      </c>
      <c r="C1081" s="33" t="s">
        <v>3963</v>
      </c>
      <c r="D1081" s="122" t="s">
        <v>9945</v>
      </c>
      <c r="E1081" s="33" t="s">
        <v>2665</v>
      </c>
      <c r="F1081" s="104" t="s">
        <v>2665</v>
      </c>
      <c r="G1081" s="1" t="s">
        <v>1367</v>
      </c>
      <c r="H1081" s="104">
        <v>9559</v>
      </c>
      <c r="I1081" s="150" t="s">
        <v>9947</v>
      </c>
      <c r="J1081" s="150" t="e">
        <v>#VALUE!</v>
      </c>
      <c r="K1081" s="150" t="s">
        <v>9948</v>
      </c>
      <c r="L1081" s="262">
        <v>0</v>
      </c>
      <c r="M1081" s="262">
        <v>0</v>
      </c>
      <c r="N1081" s="84">
        <v>0</v>
      </c>
      <c r="O1081" s="264">
        <v>0</v>
      </c>
      <c r="P1081" s="264">
        <v>0</v>
      </c>
      <c r="Q1081" s="86">
        <v>0</v>
      </c>
      <c r="R1081" s="264">
        <v>0</v>
      </c>
      <c r="S1081" s="264">
        <v>0</v>
      </c>
      <c r="T1081" s="86">
        <v>0</v>
      </c>
      <c r="U1081" s="86">
        <v>0</v>
      </c>
      <c r="V1081" s="86">
        <v>0</v>
      </c>
      <c r="W1081" s="86">
        <v>0</v>
      </c>
      <c r="X1081" s="86">
        <v>0</v>
      </c>
      <c r="Y1081" s="86">
        <v>0</v>
      </c>
      <c r="Z1081" s="49">
        <v>0</v>
      </c>
      <c r="AA1081" s="7">
        <v>0</v>
      </c>
      <c r="AB1081" s="7">
        <v>0</v>
      </c>
      <c r="AC1081" s="50">
        <v>0</v>
      </c>
      <c r="AD1081" s="7">
        <v>0</v>
      </c>
      <c r="AE1081" s="50">
        <v>0</v>
      </c>
      <c r="AF1081" s="50">
        <v>0</v>
      </c>
      <c r="AG1081" s="7">
        <v>0</v>
      </c>
      <c r="AH1081" s="7">
        <v>7.5467316846626609E-2</v>
      </c>
      <c r="AI1081" s="89">
        <v>-0.25002500250025717</v>
      </c>
      <c r="AJ1081" s="7">
        <v>-0.17455768565363056</v>
      </c>
      <c r="AK1081" s="84">
        <v>435</v>
      </c>
      <c r="AL1081" s="50">
        <v>-0.17455768565363056</v>
      </c>
      <c r="AM1081" s="271">
        <v>435</v>
      </c>
      <c r="AN1081" s="157" t="s">
        <v>12734</v>
      </c>
      <c r="AO1081" s="278">
        <v>7.7314063767477226</v>
      </c>
      <c r="AP1081" s="50">
        <v>-7.9059640624013534</v>
      </c>
      <c r="AQ1081" s="84">
        <v>435</v>
      </c>
      <c r="AR1081" s="132">
        <v>0</v>
      </c>
      <c r="AS1081" s="46">
        <v>-10.548096411672402</v>
      </c>
      <c r="AT1081" s="20"/>
      <c r="AU1081" s="20">
        <v>0</v>
      </c>
      <c r="AV1081" s="284">
        <v>0</v>
      </c>
      <c r="AW1081" s="290">
        <v>0</v>
      </c>
      <c r="AX1081" s="107">
        <v>837</v>
      </c>
      <c r="AY1081" s="70">
        <v>0</v>
      </c>
      <c r="AZ1081" s="294">
        <v>0</v>
      </c>
      <c r="BA1081" s="298">
        <v>0</v>
      </c>
      <c r="BB1081" s="56"/>
    </row>
    <row r="1082" spans="1:54">
      <c r="A1082" s="53" t="s">
        <v>2087</v>
      </c>
      <c r="B1082" s="53" t="s">
        <v>5386</v>
      </c>
      <c r="C1082" s="53" t="s">
        <v>4304</v>
      </c>
      <c r="D1082" s="122" t="s">
        <v>701</v>
      </c>
      <c r="E1082" s="53" t="s">
        <v>1471</v>
      </c>
      <c r="F1082" s="104" t="s">
        <v>6289</v>
      </c>
      <c r="G1082" s="1" t="s">
        <v>1367</v>
      </c>
      <c r="H1082" s="1">
        <v>9417</v>
      </c>
      <c r="I1082" s="104" t="s">
        <v>7727</v>
      </c>
      <c r="J1082" s="104" t="e">
        <v>#VALUE!</v>
      </c>
      <c r="K1082" s="104" t="s">
        <v>3503</v>
      </c>
      <c r="L1082" s="262">
        <v>0</v>
      </c>
      <c r="M1082" s="262">
        <v>0</v>
      </c>
      <c r="N1082" s="68">
        <v>0</v>
      </c>
      <c r="O1082" s="86">
        <v>0</v>
      </c>
      <c r="P1082" s="86">
        <v>0</v>
      </c>
      <c r="Q1082" s="85">
        <v>0</v>
      </c>
      <c r="R1082" s="86">
        <v>0</v>
      </c>
      <c r="S1082" s="86">
        <v>0</v>
      </c>
      <c r="T1082" s="85">
        <v>0</v>
      </c>
      <c r="U1082" s="85">
        <v>0</v>
      </c>
      <c r="V1082" s="85">
        <v>0</v>
      </c>
      <c r="W1082" s="85">
        <v>0</v>
      </c>
      <c r="X1082" s="85">
        <v>0</v>
      </c>
      <c r="Y1082" s="85">
        <v>0</v>
      </c>
      <c r="Z1082" s="87">
        <v>0</v>
      </c>
      <c r="AA1082" s="5">
        <v>0</v>
      </c>
      <c r="AB1082" s="54">
        <v>0</v>
      </c>
      <c r="AC1082" s="57">
        <v>0</v>
      </c>
      <c r="AD1082" s="54">
        <v>0</v>
      </c>
      <c r="AE1082" s="57">
        <v>0</v>
      </c>
      <c r="AF1082" s="57">
        <v>0</v>
      </c>
      <c r="AG1082" s="54">
        <v>0</v>
      </c>
      <c r="AH1082" s="5">
        <v>7.5467316846626609E-2</v>
      </c>
      <c r="AI1082" s="88">
        <v>-0.25002500250025717</v>
      </c>
      <c r="AJ1082" s="54">
        <v>-0.17455768565363056</v>
      </c>
      <c r="AK1082" s="81">
        <v>435</v>
      </c>
      <c r="AL1082" s="57">
        <v>-0.17455768565363056</v>
      </c>
      <c r="AM1082" s="152">
        <v>435</v>
      </c>
      <c r="AN1082" s="62" t="s">
        <v>12734</v>
      </c>
      <c r="AO1082" s="56">
        <v>7.7314063767477226</v>
      </c>
      <c r="AP1082" s="57">
        <v>-7.9059640624013534</v>
      </c>
      <c r="AQ1082" s="81">
        <v>435</v>
      </c>
      <c r="AR1082" s="79">
        <v>0</v>
      </c>
      <c r="AS1082" s="60">
        <v>-10.548096411672402</v>
      </c>
      <c r="AT1082" s="54"/>
      <c r="AU1082" s="54">
        <v>0</v>
      </c>
      <c r="AV1082" s="63">
        <v>0</v>
      </c>
      <c r="AW1082" s="290">
        <v>0</v>
      </c>
      <c r="AX1082" s="107">
        <v>837</v>
      </c>
      <c r="AY1082" s="70">
        <v>0</v>
      </c>
      <c r="AZ1082" s="294">
        <v>0</v>
      </c>
      <c r="BA1082" s="298">
        <v>0</v>
      </c>
      <c r="BB1082" s="79"/>
    </row>
    <row r="1083" spans="1:54">
      <c r="A1083" s="48" t="s">
        <v>9184</v>
      </c>
      <c r="B1083" s="33" t="s">
        <v>3941</v>
      </c>
      <c r="C1083" s="33" t="s">
        <v>9185</v>
      </c>
      <c r="D1083" s="122" t="s">
        <v>8355</v>
      </c>
      <c r="E1083" s="33" t="s">
        <v>1428</v>
      </c>
      <c r="F1083" s="104" t="s">
        <v>6289</v>
      </c>
      <c r="G1083" s="1" t="s">
        <v>1367</v>
      </c>
      <c r="H1083" s="104">
        <v>12975</v>
      </c>
      <c r="I1083" s="150" t="s">
        <v>8947</v>
      </c>
      <c r="J1083" s="150" t="e">
        <v>#VALUE!</v>
      </c>
      <c r="K1083" s="150" t="s">
        <v>9186</v>
      </c>
      <c r="L1083" s="262">
        <v>0</v>
      </c>
      <c r="M1083" s="262">
        <v>0</v>
      </c>
      <c r="N1083" s="84">
        <v>0</v>
      </c>
      <c r="O1083" s="264">
        <v>0</v>
      </c>
      <c r="P1083" s="264">
        <v>0</v>
      </c>
      <c r="Q1083" s="86">
        <v>0</v>
      </c>
      <c r="R1083" s="264">
        <v>0</v>
      </c>
      <c r="S1083" s="264">
        <v>0</v>
      </c>
      <c r="T1083" s="86">
        <v>0</v>
      </c>
      <c r="U1083" s="86">
        <v>0</v>
      </c>
      <c r="V1083" s="86">
        <v>0</v>
      </c>
      <c r="W1083" s="86">
        <v>0</v>
      </c>
      <c r="X1083" s="86">
        <v>0</v>
      </c>
      <c r="Y1083" s="86">
        <v>0</v>
      </c>
      <c r="Z1083" s="49">
        <v>0</v>
      </c>
      <c r="AA1083" s="7">
        <v>0</v>
      </c>
      <c r="AB1083" s="7">
        <v>0</v>
      </c>
      <c r="AC1083" s="50">
        <v>0</v>
      </c>
      <c r="AD1083" s="7">
        <v>0</v>
      </c>
      <c r="AE1083" s="50">
        <v>0</v>
      </c>
      <c r="AF1083" s="50">
        <v>0</v>
      </c>
      <c r="AG1083" s="7">
        <v>0</v>
      </c>
      <c r="AH1083" s="7">
        <v>7.5467316846626609E-2</v>
      </c>
      <c r="AI1083" s="89">
        <v>-0.25002500250025717</v>
      </c>
      <c r="AJ1083" s="7">
        <v>-0.17455768565363056</v>
      </c>
      <c r="AK1083" s="84">
        <v>435</v>
      </c>
      <c r="AL1083" s="50">
        <v>-0.17455768565363056</v>
      </c>
      <c r="AM1083" s="271">
        <v>435</v>
      </c>
      <c r="AN1083" s="157" t="s">
        <v>12734</v>
      </c>
      <c r="AO1083" s="278">
        <v>7.7314063767477226</v>
      </c>
      <c r="AP1083" s="50">
        <v>-7.9059640624013534</v>
      </c>
      <c r="AQ1083" s="84">
        <v>435</v>
      </c>
      <c r="AR1083" s="132">
        <v>0</v>
      </c>
      <c r="AS1083" s="46">
        <v>-10.548096411672402</v>
      </c>
      <c r="AT1083" s="20"/>
      <c r="AU1083" s="20">
        <v>0</v>
      </c>
      <c r="AV1083" s="284">
        <v>0</v>
      </c>
      <c r="AW1083" s="290">
        <v>0</v>
      </c>
      <c r="AX1083" s="107">
        <v>837</v>
      </c>
      <c r="AY1083" s="70">
        <v>0</v>
      </c>
      <c r="AZ1083" s="294">
        <v>0</v>
      </c>
      <c r="BA1083" s="298">
        <v>0</v>
      </c>
      <c r="BB1083" s="56"/>
    </row>
    <row r="1084" spans="1:54">
      <c r="A1084" s="61" t="s">
        <v>1768</v>
      </c>
      <c r="B1084" s="33" t="s">
        <v>5274</v>
      </c>
      <c r="C1084" s="33" t="s">
        <v>4752</v>
      </c>
      <c r="D1084" s="122" t="s">
        <v>1167</v>
      </c>
      <c r="E1084" s="33" t="s">
        <v>2665</v>
      </c>
      <c r="F1084" s="104" t="s">
        <v>2665</v>
      </c>
      <c r="G1084" s="1" t="s">
        <v>1367</v>
      </c>
      <c r="H1084" s="104">
        <v>1783</v>
      </c>
      <c r="I1084" s="104" t="s">
        <v>8074</v>
      </c>
      <c r="J1084" s="104" t="e">
        <v>#VALUE!</v>
      </c>
      <c r="K1084" s="104" t="s">
        <v>5900</v>
      </c>
      <c r="L1084" s="262">
        <v>0</v>
      </c>
      <c r="M1084" s="262">
        <v>0</v>
      </c>
      <c r="N1084" s="84">
        <v>0</v>
      </c>
      <c r="O1084" s="86">
        <v>0</v>
      </c>
      <c r="P1084" s="86">
        <v>0</v>
      </c>
      <c r="Q1084" s="86">
        <v>0</v>
      </c>
      <c r="R1084" s="86">
        <v>0</v>
      </c>
      <c r="S1084" s="86">
        <v>0</v>
      </c>
      <c r="T1084" s="86">
        <v>0</v>
      </c>
      <c r="U1084" s="86">
        <v>0</v>
      </c>
      <c r="V1084" s="86">
        <v>0</v>
      </c>
      <c r="W1084" s="86">
        <v>0</v>
      </c>
      <c r="X1084" s="86">
        <v>0</v>
      </c>
      <c r="Y1084" s="86">
        <v>0</v>
      </c>
      <c r="Z1084" s="49">
        <v>0</v>
      </c>
      <c r="AA1084" s="7">
        <v>0</v>
      </c>
      <c r="AB1084" s="57">
        <v>0</v>
      </c>
      <c r="AC1084" s="57">
        <v>0</v>
      </c>
      <c r="AD1084" s="57">
        <v>0</v>
      </c>
      <c r="AE1084" s="57">
        <v>0</v>
      </c>
      <c r="AF1084" s="57">
        <v>0</v>
      </c>
      <c r="AG1084" s="57">
        <v>0</v>
      </c>
      <c r="AH1084" s="7">
        <v>7.5467316846626609E-2</v>
      </c>
      <c r="AI1084" s="89">
        <v>-0.25002500250025717</v>
      </c>
      <c r="AJ1084" s="57">
        <v>-0.17455768565363056</v>
      </c>
      <c r="AK1084" s="81">
        <v>435</v>
      </c>
      <c r="AL1084" s="57">
        <v>-0.17455768565363056</v>
      </c>
      <c r="AM1084" s="152">
        <v>435</v>
      </c>
      <c r="AN1084" s="62" t="s">
        <v>12734</v>
      </c>
      <c r="AO1084" s="56">
        <v>7.7314063767477226</v>
      </c>
      <c r="AP1084" s="57">
        <v>-7.9059640624013534</v>
      </c>
      <c r="AQ1084" s="81">
        <v>435</v>
      </c>
      <c r="AR1084" s="56">
        <v>0</v>
      </c>
      <c r="AS1084" s="63">
        <v>-10.548096411672402</v>
      </c>
      <c r="AT1084" s="57"/>
      <c r="AU1084" s="57">
        <v>0</v>
      </c>
      <c r="AV1084" s="63">
        <v>0</v>
      </c>
      <c r="AW1084" s="290">
        <v>0</v>
      </c>
      <c r="AX1084" s="107">
        <v>837</v>
      </c>
      <c r="AY1084" s="70">
        <v>0</v>
      </c>
      <c r="AZ1084" s="294">
        <v>0</v>
      </c>
      <c r="BA1084" s="298">
        <v>0</v>
      </c>
      <c r="BB1084" s="56"/>
    </row>
    <row r="1085" spans="1:54">
      <c r="A1085" s="48" t="s">
        <v>2002</v>
      </c>
      <c r="B1085" s="26" t="s">
        <v>5347</v>
      </c>
      <c r="C1085" s="26" t="s">
        <v>4008</v>
      </c>
      <c r="D1085" s="122" t="s">
        <v>991</v>
      </c>
      <c r="E1085" s="26" t="s">
        <v>2665</v>
      </c>
      <c r="F1085" s="104" t="s">
        <v>2665</v>
      </c>
      <c r="G1085" s="1" t="s">
        <v>1367</v>
      </c>
      <c r="H1085" s="104">
        <v>7882</v>
      </c>
      <c r="I1085" s="104" t="s">
        <v>6426</v>
      </c>
      <c r="J1085" s="104" t="e">
        <v>#VALUE!</v>
      </c>
      <c r="K1085" s="104" t="s">
        <v>6016</v>
      </c>
      <c r="L1085" s="262">
        <v>0</v>
      </c>
      <c r="M1085" s="262">
        <v>0</v>
      </c>
      <c r="N1085" s="84">
        <v>0</v>
      </c>
      <c r="O1085" s="86">
        <v>0</v>
      </c>
      <c r="P1085" s="86">
        <v>0</v>
      </c>
      <c r="Q1085" s="86">
        <v>0</v>
      </c>
      <c r="R1085" s="86">
        <v>0</v>
      </c>
      <c r="S1085" s="86">
        <v>0</v>
      </c>
      <c r="T1085" s="86">
        <v>0</v>
      </c>
      <c r="U1085" s="86">
        <v>0</v>
      </c>
      <c r="V1085" s="86">
        <v>0</v>
      </c>
      <c r="W1085" s="86">
        <v>0</v>
      </c>
      <c r="X1085" s="86">
        <v>0</v>
      </c>
      <c r="Y1085" s="86">
        <v>0</v>
      </c>
      <c r="Z1085" s="49">
        <v>0</v>
      </c>
      <c r="AA1085" s="7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7">
        <v>7.5467316846626609E-2</v>
      </c>
      <c r="AI1085" s="89">
        <v>-0.25002500250025717</v>
      </c>
      <c r="AJ1085" s="29">
        <v>-0.17455768565363056</v>
      </c>
      <c r="AK1085" s="101">
        <v>435</v>
      </c>
      <c r="AL1085" s="29">
        <v>-0.17455768565363056</v>
      </c>
      <c r="AM1085" s="153">
        <v>435</v>
      </c>
      <c r="AN1085" s="30" t="s">
        <v>12734</v>
      </c>
      <c r="AO1085" s="69">
        <v>7.7314063767477226</v>
      </c>
      <c r="AP1085" s="29">
        <v>-7.9059640624013534</v>
      </c>
      <c r="AQ1085" s="101">
        <v>435</v>
      </c>
      <c r="AR1085" s="69">
        <v>0</v>
      </c>
      <c r="AS1085" s="47">
        <v>-10.548096411672402</v>
      </c>
      <c r="AT1085" s="29"/>
      <c r="AU1085" s="29">
        <v>0</v>
      </c>
      <c r="AV1085" s="47">
        <v>0</v>
      </c>
      <c r="AW1085" s="290">
        <v>697.67</v>
      </c>
      <c r="AX1085" s="107">
        <v>837</v>
      </c>
      <c r="AY1085" s="70">
        <v>-139.33000000000004</v>
      </c>
      <c r="AZ1085" s="294">
        <v>544</v>
      </c>
      <c r="BA1085" s="298">
        <v>728</v>
      </c>
      <c r="BB1085" s="56"/>
    </row>
    <row r="1086" spans="1:54">
      <c r="A1086" s="115" t="s">
        <v>1671</v>
      </c>
      <c r="B1086" s="33" t="s">
        <v>5235</v>
      </c>
      <c r="C1086" s="33" t="s">
        <v>4432</v>
      </c>
      <c r="D1086" s="122" t="s">
        <v>1050</v>
      </c>
      <c r="E1086" s="33" t="s">
        <v>1412</v>
      </c>
      <c r="F1086" s="135" t="s">
        <v>6289</v>
      </c>
      <c r="G1086" s="1" t="s">
        <v>1367</v>
      </c>
      <c r="H1086" s="115">
        <v>5518</v>
      </c>
      <c r="I1086" s="135" t="s">
        <v>6722</v>
      </c>
      <c r="J1086" s="135" t="e">
        <v>#VALUE!</v>
      </c>
      <c r="K1086" s="135" t="s">
        <v>5854</v>
      </c>
      <c r="L1086" s="263">
        <v>0</v>
      </c>
      <c r="M1086" s="263">
        <v>0</v>
      </c>
      <c r="N1086" s="116">
        <v>0</v>
      </c>
      <c r="O1086" s="144">
        <v>0</v>
      </c>
      <c r="P1086" s="144">
        <v>0</v>
      </c>
      <c r="Q1086" s="136">
        <v>0</v>
      </c>
      <c r="R1086" s="144">
        <v>0</v>
      </c>
      <c r="S1086" s="144">
        <v>0</v>
      </c>
      <c r="T1086" s="136">
        <v>0</v>
      </c>
      <c r="U1086" s="136">
        <v>0</v>
      </c>
      <c r="V1086" s="136">
        <v>0</v>
      </c>
      <c r="W1086" s="136">
        <v>0</v>
      </c>
      <c r="X1086" s="136">
        <v>0</v>
      </c>
      <c r="Y1086" s="136">
        <v>0</v>
      </c>
      <c r="Z1086" s="137">
        <v>0</v>
      </c>
      <c r="AA1086" s="117">
        <v>0</v>
      </c>
      <c r="AB1086" s="117">
        <v>0</v>
      </c>
      <c r="AC1086" s="140">
        <v>0</v>
      </c>
      <c r="AD1086" s="117">
        <v>0</v>
      </c>
      <c r="AE1086" s="140">
        <v>0</v>
      </c>
      <c r="AF1086" s="140">
        <v>0</v>
      </c>
      <c r="AG1086" s="117">
        <v>0</v>
      </c>
      <c r="AH1086" s="117">
        <v>7.5467316846626609E-2</v>
      </c>
      <c r="AI1086" s="138">
        <v>-0.25002500250025717</v>
      </c>
      <c r="AJ1086" s="117">
        <v>-0.17455768565363056</v>
      </c>
      <c r="AK1086" s="139">
        <v>435</v>
      </c>
      <c r="AL1086" s="140">
        <v>-0.17455768565363056</v>
      </c>
      <c r="AM1086" s="141">
        <v>435</v>
      </c>
      <c r="AN1086" s="142" t="s">
        <v>12734</v>
      </c>
      <c r="AO1086" s="70">
        <v>7.7314063767477226</v>
      </c>
      <c r="AP1086" s="140">
        <v>-7.9059640624013534</v>
      </c>
      <c r="AQ1086" s="139">
        <v>435</v>
      </c>
      <c r="AR1086" s="137">
        <v>0</v>
      </c>
      <c r="AS1086" s="118">
        <v>-10.548096411672402</v>
      </c>
      <c r="AT1086" s="117"/>
      <c r="AU1086" s="117">
        <v>0</v>
      </c>
      <c r="AV1086" s="146">
        <v>0</v>
      </c>
      <c r="AW1086" s="145">
        <v>0</v>
      </c>
      <c r="AX1086" s="139">
        <v>837</v>
      </c>
      <c r="AY1086" s="143">
        <v>0</v>
      </c>
      <c r="AZ1086" s="297">
        <v>0</v>
      </c>
      <c r="BA1086" s="299">
        <v>0</v>
      </c>
      <c r="BB1086" s="137"/>
    </row>
    <row r="1087" spans="1:54">
      <c r="A1087" s="26" t="s">
        <v>2365</v>
      </c>
      <c r="B1087" s="33" t="s">
        <v>5017</v>
      </c>
      <c r="C1087" s="33" t="s">
        <v>5018</v>
      </c>
      <c r="D1087" s="122" t="s">
        <v>763</v>
      </c>
      <c r="E1087" s="33" t="s">
        <v>2665</v>
      </c>
      <c r="F1087" s="104" t="s">
        <v>2665</v>
      </c>
      <c r="G1087" s="1" t="s">
        <v>1367</v>
      </c>
      <c r="H1087" s="1">
        <v>2155</v>
      </c>
      <c r="I1087" s="150" t="s">
        <v>6913</v>
      </c>
      <c r="J1087" s="150" t="e">
        <v>#VALUE!</v>
      </c>
      <c r="K1087" s="150" t="s">
        <v>3771</v>
      </c>
      <c r="L1087" s="262">
        <v>0</v>
      </c>
      <c r="M1087" s="262">
        <v>0</v>
      </c>
      <c r="N1087" s="68">
        <v>0</v>
      </c>
      <c r="O1087" s="264">
        <v>0</v>
      </c>
      <c r="P1087" s="264">
        <v>0</v>
      </c>
      <c r="Q1087" s="85">
        <v>0</v>
      </c>
      <c r="R1087" s="264">
        <v>0</v>
      </c>
      <c r="S1087" s="264">
        <v>0</v>
      </c>
      <c r="T1087" s="85">
        <v>0</v>
      </c>
      <c r="U1087" s="85">
        <v>0</v>
      </c>
      <c r="V1087" s="85">
        <v>0</v>
      </c>
      <c r="W1087" s="85">
        <v>0</v>
      </c>
      <c r="X1087" s="85">
        <v>0</v>
      </c>
      <c r="Y1087" s="85">
        <v>0</v>
      </c>
      <c r="Z1087" s="87">
        <v>0</v>
      </c>
      <c r="AA1087" s="5">
        <v>0</v>
      </c>
      <c r="AB1087" s="5">
        <v>0</v>
      </c>
      <c r="AC1087" s="50">
        <v>0</v>
      </c>
      <c r="AD1087" s="5">
        <v>0</v>
      </c>
      <c r="AE1087" s="50">
        <v>0</v>
      </c>
      <c r="AF1087" s="50">
        <v>0</v>
      </c>
      <c r="AG1087" s="5">
        <v>0</v>
      </c>
      <c r="AH1087" s="5">
        <v>7.5467316846626609E-2</v>
      </c>
      <c r="AI1087" s="88">
        <v>-0.25002500250025717</v>
      </c>
      <c r="AJ1087" s="5">
        <v>-0.17455768565363056</v>
      </c>
      <c r="AK1087" s="84">
        <v>435</v>
      </c>
      <c r="AL1087" s="50">
        <v>-0.17455768565363056</v>
      </c>
      <c r="AM1087" s="271">
        <v>435</v>
      </c>
      <c r="AN1087" s="157" t="s">
        <v>12734</v>
      </c>
      <c r="AO1087" s="278">
        <v>7.7314063767477226</v>
      </c>
      <c r="AP1087" s="50">
        <v>-7.9059640624013534</v>
      </c>
      <c r="AQ1087" s="84">
        <v>435</v>
      </c>
      <c r="AR1087" s="159">
        <v>0</v>
      </c>
      <c r="AS1087" s="42">
        <v>-10.548096411672402</v>
      </c>
      <c r="AT1087" s="19"/>
      <c r="AU1087" s="19">
        <v>0</v>
      </c>
      <c r="AV1087" s="284">
        <v>0</v>
      </c>
      <c r="AW1087" s="290">
        <v>0</v>
      </c>
      <c r="AX1087" s="107">
        <v>837</v>
      </c>
      <c r="AY1087" s="70">
        <v>0</v>
      </c>
      <c r="AZ1087" s="294">
        <v>0</v>
      </c>
      <c r="BA1087" s="298">
        <v>0</v>
      </c>
      <c r="BB1087" s="79"/>
    </row>
    <row r="1088" spans="1:54">
      <c r="A1088" s="26" t="s">
        <v>2515</v>
      </c>
      <c r="B1088" s="1" t="s">
        <v>4094</v>
      </c>
      <c r="C1088" s="1" t="s">
        <v>5538</v>
      </c>
      <c r="D1088" s="122" t="s">
        <v>1200</v>
      </c>
      <c r="E1088" s="1" t="s">
        <v>2665</v>
      </c>
      <c r="F1088" s="104" t="s">
        <v>2665</v>
      </c>
      <c r="G1088" s="1" t="s">
        <v>1367</v>
      </c>
      <c r="H1088" s="1">
        <v>5960</v>
      </c>
      <c r="I1088" s="150" t="s">
        <v>7549</v>
      </c>
      <c r="J1088" s="150" t="e">
        <v>#VALUE!</v>
      </c>
      <c r="K1088" s="150" t="s">
        <v>3915</v>
      </c>
      <c r="L1088" s="262">
        <v>0</v>
      </c>
      <c r="M1088" s="262">
        <v>0</v>
      </c>
      <c r="N1088" s="68">
        <v>0</v>
      </c>
      <c r="O1088" s="264">
        <v>0</v>
      </c>
      <c r="P1088" s="264">
        <v>0</v>
      </c>
      <c r="Q1088" s="85">
        <v>0</v>
      </c>
      <c r="R1088" s="264">
        <v>0</v>
      </c>
      <c r="S1088" s="264">
        <v>0</v>
      </c>
      <c r="T1088" s="85">
        <v>0</v>
      </c>
      <c r="U1088" s="85">
        <v>0</v>
      </c>
      <c r="V1088" s="85">
        <v>0</v>
      </c>
      <c r="W1088" s="85">
        <v>0</v>
      </c>
      <c r="X1088" s="85">
        <v>0</v>
      </c>
      <c r="Y1088" s="85">
        <v>0</v>
      </c>
      <c r="Z1088" s="87">
        <v>0</v>
      </c>
      <c r="AA1088" s="5">
        <v>0</v>
      </c>
      <c r="AB1088" s="5">
        <v>0</v>
      </c>
      <c r="AC1088" s="50">
        <v>0</v>
      </c>
      <c r="AD1088" s="5">
        <v>0</v>
      </c>
      <c r="AE1088" s="50">
        <v>0</v>
      </c>
      <c r="AF1088" s="50">
        <v>0</v>
      </c>
      <c r="AG1088" s="5">
        <v>0</v>
      </c>
      <c r="AH1088" s="5">
        <v>7.5467316846626609E-2</v>
      </c>
      <c r="AI1088" s="88">
        <v>-0.25002500250025717</v>
      </c>
      <c r="AJ1088" s="5">
        <v>-0.17455768565363056</v>
      </c>
      <c r="AK1088" s="84">
        <v>435</v>
      </c>
      <c r="AL1088" s="50">
        <v>-0.17455768565363056</v>
      </c>
      <c r="AM1088" s="271">
        <v>435</v>
      </c>
      <c r="AN1088" s="157" t="s">
        <v>12734</v>
      </c>
      <c r="AO1088" s="278">
        <v>7.7314063767477226</v>
      </c>
      <c r="AP1088" s="50">
        <v>-7.9059640624013534</v>
      </c>
      <c r="AQ1088" s="84">
        <v>435</v>
      </c>
      <c r="AR1088" s="159">
        <v>0</v>
      </c>
      <c r="AS1088" s="42">
        <v>-10.548096411672402</v>
      </c>
      <c r="AT1088" s="19"/>
      <c r="AU1088" s="19">
        <v>0</v>
      </c>
      <c r="AV1088" s="284">
        <v>0</v>
      </c>
      <c r="AW1088" s="290">
        <v>0</v>
      </c>
      <c r="AX1088" s="107">
        <v>837</v>
      </c>
      <c r="AY1088" s="70">
        <v>0</v>
      </c>
      <c r="AZ1088" s="294">
        <v>0</v>
      </c>
      <c r="BA1088" s="298">
        <v>0</v>
      </c>
      <c r="BB1088" s="79"/>
    </row>
    <row r="1089" spans="1:54">
      <c r="A1089" s="61" t="s">
        <v>1719</v>
      </c>
      <c r="B1089" s="33" t="s">
        <v>4964</v>
      </c>
      <c r="C1089" s="33" t="s">
        <v>4378</v>
      </c>
      <c r="D1089" s="122" t="s">
        <v>810</v>
      </c>
      <c r="E1089" s="33" t="s">
        <v>2665</v>
      </c>
      <c r="F1089" s="104" t="s">
        <v>2665</v>
      </c>
      <c r="G1089" s="1" t="s">
        <v>1367</v>
      </c>
      <c r="H1089" s="104">
        <v>6283</v>
      </c>
      <c r="I1089" s="150" t="s">
        <v>7582</v>
      </c>
      <c r="J1089" s="150" t="e">
        <v>#VALUE!</v>
      </c>
      <c r="K1089" s="150" t="s">
        <v>3178</v>
      </c>
      <c r="L1089" s="262">
        <v>0</v>
      </c>
      <c r="M1089" s="262">
        <v>0</v>
      </c>
      <c r="N1089" s="84">
        <v>0</v>
      </c>
      <c r="O1089" s="264">
        <v>0</v>
      </c>
      <c r="P1089" s="264">
        <v>0</v>
      </c>
      <c r="Q1089" s="82">
        <v>0</v>
      </c>
      <c r="R1089" s="266">
        <v>0</v>
      </c>
      <c r="S1089" s="266">
        <v>0</v>
      </c>
      <c r="T1089" s="82">
        <v>0</v>
      </c>
      <c r="U1089" s="82">
        <v>0</v>
      </c>
      <c r="V1089" s="82">
        <v>0</v>
      </c>
      <c r="W1089" s="82">
        <v>0</v>
      </c>
      <c r="X1089" s="82">
        <v>0</v>
      </c>
      <c r="Y1089" s="82">
        <v>0</v>
      </c>
      <c r="Z1089" s="56">
        <v>0</v>
      </c>
      <c r="AA1089" s="57">
        <v>0</v>
      </c>
      <c r="AB1089" s="57">
        <v>0</v>
      </c>
      <c r="AC1089" s="58">
        <v>0</v>
      </c>
      <c r="AD1089" s="57">
        <v>0</v>
      </c>
      <c r="AE1089" s="58">
        <v>0</v>
      </c>
      <c r="AF1089" s="58">
        <v>0</v>
      </c>
      <c r="AG1089" s="57">
        <v>0</v>
      </c>
      <c r="AH1089" s="57">
        <v>7.5467316846626609E-2</v>
      </c>
      <c r="AI1089" s="83">
        <v>-0.25002500250025717</v>
      </c>
      <c r="AJ1089" s="57">
        <v>-0.17455768565363056</v>
      </c>
      <c r="AK1089" s="81">
        <v>435</v>
      </c>
      <c r="AL1089" s="58">
        <v>-0.17455768565363056</v>
      </c>
      <c r="AM1089" s="274">
        <v>435</v>
      </c>
      <c r="AN1089" s="155" t="s">
        <v>12734</v>
      </c>
      <c r="AO1089" s="281">
        <v>7.7314063767477226</v>
      </c>
      <c r="AP1089" s="58">
        <v>-7.9059640624013534</v>
      </c>
      <c r="AQ1089" s="81">
        <v>435</v>
      </c>
      <c r="AR1089" s="56">
        <v>0</v>
      </c>
      <c r="AS1089" s="63">
        <v>-10.548096411672402</v>
      </c>
      <c r="AT1089" s="57"/>
      <c r="AU1089" s="57">
        <v>0</v>
      </c>
      <c r="AV1089" s="288">
        <v>0</v>
      </c>
      <c r="AW1089" s="290">
        <v>0</v>
      </c>
      <c r="AX1089" s="107">
        <v>837</v>
      </c>
      <c r="AY1089" s="70">
        <v>0</v>
      </c>
      <c r="AZ1089" s="294">
        <v>0</v>
      </c>
      <c r="BA1089" s="298">
        <v>0</v>
      </c>
      <c r="BB1089" s="56"/>
    </row>
    <row r="1090" spans="1:54">
      <c r="A1090" s="203" t="s">
        <v>1617</v>
      </c>
      <c r="B1090" s="1" t="s">
        <v>4934</v>
      </c>
      <c r="C1090" s="1" t="s">
        <v>4935</v>
      </c>
      <c r="D1090" s="122" t="s">
        <v>902</v>
      </c>
      <c r="E1090" s="1" t="s">
        <v>2665</v>
      </c>
      <c r="F1090" s="104" t="s">
        <v>2665</v>
      </c>
      <c r="G1090" s="1" t="s">
        <v>1367</v>
      </c>
      <c r="H1090" s="226">
        <v>10304</v>
      </c>
      <c r="I1090" s="226" t="s">
        <v>6725</v>
      </c>
      <c r="J1090" s="228" t="e">
        <v>#VALUE!</v>
      </c>
      <c r="K1090" s="228" t="s">
        <v>3091</v>
      </c>
      <c r="L1090" s="256">
        <v>0</v>
      </c>
      <c r="M1090" s="256">
        <v>0</v>
      </c>
      <c r="N1090" s="248">
        <v>0</v>
      </c>
      <c r="O1090" s="102">
        <v>0</v>
      </c>
      <c r="P1090" s="102">
        <v>0</v>
      </c>
      <c r="Q1090" s="257">
        <v>0</v>
      </c>
      <c r="R1090" s="102">
        <v>0</v>
      </c>
      <c r="S1090" s="102">
        <v>0</v>
      </c>
      <c r="T1090" s="257">
        <v>0</v>
      </c>
      <c r="U1090" s="257">
        <v>0</v>
      </c>
      <c r="V1090" s="257">
        <v>0</v>
      </c>
      <c r="W1090" s="257">
        <v>0</v>
      </c>
      <c r="X1090" s="257">
        <v>0</v>
      </c>
      <c r="Y1090" s="257">
        <v>0</v>
      </c>
      <c r="Z1090" s="244">
        <v>0</v>
      </c>
      <c r="AA1090" s="246">
        <v>0</v>
      </c>
      <c r="AB1090" s="246">
        <v>0</v>
      </c>
      <c r="AC1090" s="234">
        <v>0</v>
      </c>
      <c r="AD1090" s="246">
        <v>0</v>
      </c>
      <c r="AE1090" s="234">
        <v>0</v>
      </c>
      <c r="AF1090" s="234">
        <v>0</v>
      </c>
      <c r="AG1090" s="246">
        <v>0</v>
      </c>
      <c r="AH1090" s="246">
        <v>7.5467316846626609E-2</v>
      </c>
      <c r="AI1090" s="252">
        <v>-0.25002500250025717</v>
      </c>
      <c r="AJ1090" s="258">
        <v>-0.17455768565363056</v>
      </c>
      <c r="AK1090" s="238">
        <v>435</v>
      </c>
      <c r="AL1090" s="239">
        <v>-0.17455768565363056</v>
      </c>
      <c r="AM1090" s="241">
        <v>435</v>
      </c>
      <c r="AN1090" s="242" t="s">
        <v>12734</v>
      </c>
      <c r="AO1090" s="244">
        <v>7.7314063767477226</v>
      </c>
      <c r="AP1090" s="246">
        <v>-7.9059640624013534</v>
      </c>
      <c r="AQ1090" s="248">
        <v>435</v>
      </c>
      <c r="AR1090" s="244">
        <v>0</v>
      </c>
      <c r="AS1090" s="259">
        <v>-10.548096411672402</v>
      </c>
      <c r="AT1090" s="246"/>
      <c r="AU1090" s="246">
        <v>0</v>
      </c>
      <c r="AV1090" s="250">
        <v>0</v>
      </c>
      <c r="AW1090" s="252">
        <v>0</v>
      </c>
      <c r="AX1090" s="101">
        <v>837</v>
      </c>
      <c r="AY1090" s="253">
        <v>0</v>
      </c>
      <c r="AZ1090" s="254">
        <v>0</v>
      </c>
      <c r="BA1090" s="255">
        <v>0</v>
      </c>
      <c r="BB1090" s="244"/>
    </row>
    <row r="1091" spans="1:54">
      <c r="A1091" s="48" t="s">
        <v>2063</v>
      </c>
      <c r="B1091" s="33" t="s">
        <v>5373</v>
      </c>
      <c r="C1091" s="33" t="s">
        <v>3975</v>
      </c>
      <c r="D1091" s="122" t="s">
        <v>809</v>
      </c>
      <c r="E1091" s="33" t="s">
        <v>2665</v>
      </c>
      <c r="F1091" s="104" t="s">
        <v>2665</v>
      </c>
      <c r="G1091" s="1" t="s">
        <v>1367</v>
      </c>
      <c r="H1091" s="104">
        <v>2646</v>
      </c>
      <c r="I1091" s="104" t="s">
        <v>8097</v>
      </c>
      <c r="J1091" s="104" t="e">
        <v>#VALUE!</v>
      </c>
      <c r="K1091" s="104" t="s">
        <v>3481</v>
      </c>
      <c r="L1091" s="262">
        <v>0</v>
      </c>
      <c r="M1091" s="262">
        <v>0</v>
      </c>
      <c r="N1091" s="84">
        <v>0</v>
      </c>
      <c r="O1091" s="86">
        <v>0</v>
      </c>
      <c r="P1091" s="86">
        <v>0</v>
      </c>
      <c r="Q1091" s="86">
        <v>0</v>
      </c>
      <c r="R1091" s="86">
        <v>0</v>
      </c>
      <c r="S1091" s="86">
        <v>0</v>
      </c>
      <c r="T1091" s="86">
        <v>0</v>
      </c>
      <c r="U1091" s="86">
        <v>0</v>
      </c>
      <c r="V1091" s="86">
        <v>0</v>
      </c>
      <c r="W1091" s="86">
        <v>0</v>
      </c>
      <c r="X1091" s="86">
        <v>0</v>
      </c>
      <c r="Y1091" s="86">
        <v>0</v>
      </c>
      <c r="Z1091" s="49">
        <v>0</v>
      </c>
      <c r="AA1091" s="7">
        <v>0</v>
      </c>
      <c r="AB1091" s="7">
        <v>0</v>
      </c>
      <c r="AC1091" s="7">
        <v>0</v>
      </c>
      <c r="AD1091" s="7">
        <v>0</v>
      </c>
      <c r="AE1091" s="7">
        <v>0</v>
      </c>
      <c r="AF1091" s="7">
        <v>0</v>
      </c>
      <c r="AG1091" s="7">
        <v>0</v>
      </c>
      <c r="AH1091" s="7">
        <v>7.5467316846626609E-2</v>
      </c>
      <c r="AI1091" s="89">
        <v>-0.25002500250025717</v>
      </c>
      <c r="AJ1091" s="7">
        <v>-0.17455768565363056</v>
      </c>
      <c r="AK1091" s="84">
        <v>435</v>
      </c>
      <c r="AL1091" s="7">
        <v>-0.17455768565363056</v>
      </c>
      <c r="AM1091" s="131">
        <v>435</v>
      </c>
      <c r="AN1091" s="18" t="s">
        <v>12734</v>
      </c>
      <c r="AO1091" s="49">
        <v>7.7314063767477226</v>
      </c>
      <c r="AP1091" s="7">
        <v>-7.9059640624013534</v>
      </c>
      <c r="AQ1091" s="84">
        <v>435</v>
      </c>
      <c r="AR1091" s="132">
        <v>0</v>
      </c>
      <c r="AS1091" s="46">
        <v>-10.548096411672402</v>
      </c>
      <c r="AT1091" s="20"/>
      <c r="AU1091" s="20">
        <v>0</v>
      </c>
      <c r="AV1091" s="46">
        <v>0</v>
      </c>
      <c r="AW1091" s="290">
        <v>0</v>
      </c>
      <c r="AX1091" s="107">
        <v>837</v>
      </c>
      <c r="AY1091" s="70">
        <v>0</v>
      </c>
      <c r="AZ1091" s="294">
        <v>0</v>
      </c>
      <c r="BA1091" s="298">
        <v>0</v>
      </c>
      <c r="BB1091" s="56"/>
    </row>
    <row r="1092" spans="1:54">
      <c r="A1092" s="48" t="s">
        <v>2453</v>
      </c>
      <c r="B1092" s="33" t="s">
        <v>5506</v>
      </c>
      <c r="C1092" s="33" t="s">
        <v>3931</v>
      </c>
      <c r="D1092" s="122" t="s">
        <v>1197</v>
      </c>
      <c r="E1092" s="33" t="s">
        <v>2665</v>
      </c>
      <c r="F1092" s="104" t="s">
        <v>2665</v>
      </c>
      <c r="G1092" s="1" t="s">
        <v>1367</v>
      </c>
      <c r="H1092" s="104">
        <v>1726</v>
      </c>
      <c r="I1092" s="104" t="s">
        <v>7004</v>
      </c>
      <c r="J1092" s="104" t="e">
        <v>#VALUE!</v>
      </c>
      <c r="K1092" s="104" t="s">
        <v>3856</v>
      </c>
      <c r="L1092" s="262">
        <v>0</v>
      </c>
      <c r="M1092" s="262">
        <v>0</v>
      </c>
      <c r="N1092" s="84">
        <v>0</v>
      </c>
      <c r="O1092" s="86">
        <v>0</v>
      </c>
      <c r="P1092" s="86">
        <v>0</v>
      </c>
      <c r="Q1092" s="86">
        <v>0</v>
      </c>
      <c r="R1092" s="86">
        <v>0</v>
      </c>
      <c r="S1092" s="86">
        <v>0</v>
      </c>
      <c r="T1092" s="86">
        <v>0</v>
      </c>
      <c r="U1092" s="86">
        <v>0</v>
      </c>
      <c r="V1092" s="86">
        <v>0</v>
      </c>
      <c r="W1092" s="86">
        <v>0</v>
      </c>
      <c r="X1092" s="86">
        <v>0</v>
      </c>
      <c r="Y1092" s="86">
        <v>0</v>
      </c>
      <c r="Z1092" s="49">
        <v>0</v>
      </c>
      <c r="AA1092" s="7">
        <v>0</v>
      </c>
      <c r="AB1092" s="7">
        <v>0</v>
      </c>
      <c r="AC1092" s="7">
        <v>0</v>
      </c>
      <c r="AD1092" s="7">
        <v>0</v>
      </c>
      <c r="AE1092" s="7">
        <v>0</v>
      </c>
      <c r="AF1092" s="7">
        <v>0</v>
      </c>
      <c r="AG1092" s="7">
        <v>0</v>
      </c>
      <c r="AH1092" s="7">
        <v>7.5467316846626609E-2</v>
      </c>
      <c r="AI1092" s="89">
        <v>-0.25002500250025717</v>
      </c>
      <c r="AJ1092" s="7">
        <v>-0.17455768565363056</v>
      </c>
      <c r="AK1092" s="84">
        <v>435</v>
      </c>
      <c r="AL1092" s="7">
        <v>-0.17455768565363056</v>
      </c>
      <c r="AM1092" s="131">
        <v>435</v>
      </c>
      <c r="AN1092" s="18" t="s">
        <v>12734</v>
      </c>
      <c r="AO1092" s="49">
        <v>7.7314063767477226</v>
      </c>
      <c r="AP1092" s="7">
        <v>-7.9059640624013534</v>
      </c>
      <c r="AQ1092" s="84">
        <v>435</v>
      </c>
      <c r="AR1092" s="132">
        <v>0</v>
      </c>
      <c r="AS1092" s="46">
        <v>-10.548096411672402</v>
      </c>
      <c r="AT1092" s="20"/>
      <c r="AU1092" s="20">
        <v>0</v>
      </c>
      <c r="AV1092" s="46">
        <v>0</v>
      </c>
      <c r="AW1092" s="290">
        <v>0</v>
      </c>
      <c r="AX1092" s="107">
        <v>837</v>
      </c>
      <c r="AY1092" s="70">
        <v>0</v>
      </c>
      <c r="AZ1092" s="294">
        <v>0</v>
      </c>
      <c r="BA1092" s="298">
        <v>0</v>
      </c>
      <c r="BB1092" s="56"/>
    </row>
    <row r="1093" spans="1:54">
      <c r="A1093" s="48" t="s">
        <v>2450</v>
      </c>
      <c r="B1093" s="33" t="s">
        <v>5505</v>
      </c>
      <c r="C1093" s="33" t="s">
        <v>4653</v>
      </c>
      <c r="D1093" s="122" t="s">
        <v>1226</v>
      </c>
      <c r="E1093" s="33" t="s">
        <v>1369</v>
      </c>
      <c r="F1093" s="104" t="s">
        <v>3643</v>
      </c>
      <c r="G1093" s="1" t="s">
        <v>1367</v>
      </c>
      <c r="H1093" s="104">
        <v>1953</v>
      </c>
      <c r="I1093" s="104" t="s">
        <v>7540</v>
      </c>
      <c r="J1093" s="104" t="e">
        <v>#VALUE!</v>
      </c>
      <c r="K1093" s="104" t="s">
        <v>3854</v>
      </c>
      <c r="L1093" s="262">
        <v>0</v>
      </c>
      <c r="M1093" s="262">
        <v>0</v>
      </c>
      <c r="N1093" s="84">
        <v>0</v>
      </c>
      <c r="O1093" s="86">
        <v>0</v>
      </c>
      <c r="P1093" s="86">
        <v>0</v>
      </c>
      <c r="Q1093" s="86">
        <v>0</v>
      </c>
      <c r="R1093" s="86">
        <v>0</v>
      </c>
      <c r="S1093" s="86">
        <v>0</v>
      </c>
      <c r="T1093" s="86">
        <v>0</v>
      </c>
      <c r="U1093" s="86">
        <v>0</v>
      </c>
      <c r="V1093" s="86">
        <v>0</v>
      </c>
      <c r="W1093" s="86">
        <v>0</v>
      </c>
      <c r="X1093" s="86">
        <v>0</v>
      </c>
      <c r="Y1093" s="86">
        <v>0</v>
      </c>
      <c r="Z1093" s="49">
        <v>0</v>
      </c>
      <c r="AA1093" s="7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7">
        <v>7.5467316846626609E-2</v>
      </c>
      <c r="AI1093" s="89">
        <v>-0.25002500250025717</v>
      </c>
      <c r="AJ1093" s="36">
        <v>-0.17455768565363056</v>
      </c>
      <c r="AK1093" s="107">
        <v>435</v>
      </c>
      <c r="AL1093" s="36">
        <v>-0.17455768565363056</v>
      </c>
      <c r="AM1093" s="130">
        <v>435</v>
      </c>
      <c r="AN1093" s="37" t="s">
        <v>12734</v>
      </c>
      <c r="AO1093" s="70">
        <v>7.7314063767477226</v>
      </c>
      <c r="AP1093" s="36">
        <v>-7.9059640624013534</v>
      </c>
      <c r="AQ1093" s="107">
        <v>435</v>
      </c>
      <c r="AR1093" s="70">
        <v>0</v>
      </c>
      <c r="AS1093" s="45">
        <v>-10.548096411672402</v>
      </c>
      <c r="AT1093" s="36"/>
      <c r="AU1093" s="36">
        <v>0</v>
      </c>
      <c r="AV1093" s="45">
        <v>0</v>
      </c>
      <c r="AW1093" s="290">
        <v>0</v>
      </c>
      <c r="AX1093" s="107">
        <v>837</v>
      </c>
      <c r="AY1093" s="70">
        <v>0</v>
      </c>
      <c r="AZ1093" s="294">
        <v>0</v>
      </c>
      <c r="BA1093" s="298">
        <v>0</v>
      </c>
      <c r="BB1093" s="56"/>
    </row>
    <row r="1094" spans="1:54">
      <c r="A1094" s="48" t="s">
        <v>2838</v>
      </c>
      <c r="B1094" s="1" t="s">
        <v>4422</v>
      </c>
      <c r="C1094" s="1" t="s">
        <v>4196</v>
      </c>
      <c r="D1094" s="122" t="s">
        <v>993</v>
      </c>
      <c r="E1094" s="1" t="s">
        <v>2665</v>
      </c>
      <c r="F1094" s="104" t="s">
        <v>2665</v>
      </c>
      <c r="G1094" s="1" t="s">
        <v>1367</v>
      </c>
      <c r="H1094" s="104">
        <v>7507</v>
      </c>
      <c r="I1094" s="104" t="s">
        <v>6857</v>
      </c>
      <c r="J1094" s="104" t="e">
        <v>#VALUE!</v>
      </c>
      <c r="K1094" s="104" t="s">
        <v>6187</v>
      </c>
      <c r="L1094" s="262">
        <v>0</v>
      </c>
      <c r="M1094" s="262">
        <v>0</v>
      </c>
      <c r="N1094" s="84">
        <v>0</v>
      </c>
      <c r="O1094" s="86">
        <v>0</v>
      </c>
      <c r="P1094" s="86">
        <v>0</v>
      </c>
      <c r="Q1094" s="86">
        <v>0</v>
      </c>
      <c r="R1094" s="86">
        <v>0</v>
      </c>
      <c r="S1094" s="86">
        <v>0</v>
      </c>
      <c r="T1094" s="86">
        <v>0</v>
      </c>
      <c r="U1094" s="86">
        <v>0</v>
      </c>
      <c r="V1094" s="86">
        <v>0</v>
      </c>
      <c r="W1094" s="86">
        <v>0</v>
      </c>
      <c r="X1094" s="86">
        <v>0</v>
      </c>
      <c r="Y1094" s="86">
        <v>0</v>
      </c>
      <c r="Z1094" s="49">
        <v>0</v>
      </c>
      <c r="AA1094" s="7">
        <v>0</v>
      </c>
      <c r="AB1094" s="7">
        <v>0</v>
      </c>
      <c r="AC1094" s="7">
        <v>0</v>
      </c>
      <c r="AD1094" s="7">
        <v>0</v>
      </c>
      <c r="AE1094" s="7">
        <v>0</v>
      </c>
      <c r="AF1094" s="7">
        <v>0</v>
      </c>
      <c r="AG1094" s="7">
        <v>0</v>
      </c>
      <c r="AH1094" s="7">
        <v>7.5467316846626609E-2</v>
      </c>
      <c r="AI1094" s="89">
        <v>-0.25002500250025717</v>
      </c>
      <c r="AJ1094" s="7">
        <v>-0.17455768565363056</v>
      </c>
      <c r="AK1094" s="84">
        <v>435</v>
      </c>
      <c r="AL1094" s="7">
        <v>-0.17455768565363056</v>
      </c>
      <c r="AM1094" s="131">
        <v>435</v>
      </c>
      <c r="AN1094" s="18" t="s">
        <v>12734</v>
      </c>
      <c r="AO1094" s="49">
        <v>7.7314063767477226</v>
      </c>
      <c r="AP1094" s="7">
        <v>-7.9059640624013534</v>
      </c>
      <c r="AQ1094" s="84">
        <v>435</v>
      </c>
      <c r="AR1094" s="132">
        <v>0</v>
      </c>
      <c r="AS1094" s="46">
        <v>-10.548096411672402</v>
      </c>
      <c r="AT1094" s="20"/>
      <c r="AU1094" s="20">
        <v>0</v>
      </c>
      <c r="AV1094" s="46">
        <v>0</v>
      </c>
      <c r="AW1094" s="290">
        <v>0</v>
      </c>
      <c r="AX1094" s="107">
        <v>837</v>
      </c>
      <c r="AY1094" s="70">
        <v>0</v>
      </c>
      <c r="AZ1094" s="294">
        <v>0</v>
      </c>
      <c r="BA1094" s="298">
        <v>0</v>
      </c>
      <c r="BB1094" s="56"/>
    </row>
    <row r="1095" spans="1:54">
      <c r="A1095" s="48" t="s">
        <v>9217</v>
      </c>
      <c r="B1095" s="33" t="s">
        <v>9218</v>
      </c>
      <c r="C1095" s="33" t="s">
        <v>4375</v>
      </c>
      <c r="D1095" s="122" t="s">
        <v>8362</v>
      </c>
      <c r="E1095" s="33" t="s">
        <v>2665</v>
      </c>
      <c r="F1095" s="104" t="s">
        <v>2665</v>
      </c>
      <c r="G1095" s="1" t="s">
        <v>1367</v>
      </c>
      <c r="H1095" s="104">
        <v>10770</v>
      </c>
      <c r="I1095" s="104" t="s">
        <v>8363</v>
      </c>
      <c r="J1095" s="104" t="e">
        <v>#VALUE!</v>
      </c>
      <c r="K1095" s="104" t="s">
        <v>9219</v>
      </c>
      <c r="L1095" s="262">
        <v>0</v>
      </c>
      <c r="M1095" s="262">
        <v>0</v>
      </c>
      <c r="N1095" s="84">
        <v>0</v>
      </c>
      <c r="O1095" s="86">
        <v>0</v>
      </c>
      <c r="P1095" s="86">
        <v>0</v>
      </c>
      <c r="Q1095" s="86">
        <v>0</v>
      </c>
      <c r="R1095" s="86">
        <v>0</v>
      </c>
      <c r="S1095" s="86">
        <v>0</v>
      </c>
      <c r="T1095" s="86">
        <v>0</v>
      </c>
      <c r="U1095" s="86">
        <v>0</v>
      </c>
      <c r="V1095" s="86">
        <v>0</v>
      </c>
      <c r="W1095" s="86">
        <v>0</v>
      </c>
      <c r="X1095" s="86">
        <v>0</v>
      </c>
      <c r="Y1095" s="86">
        <v>0</v>
      </c>
      <c r="Z1095" s="49">
        <v>0</v>
      </c>
      <c r="AA1095" s="7">
        <v>0</v>
      </c>
      <c r="AB1095" s="7">
        <v>0</v>
      </c>
      <c r="AC1095" s="7">
        <v>0</v>
      </c>
      <c r="AD1095" s="7">
        <v>0</v>
      </c>
      <c r="AE1095" s="7">
        <v>0</v>
      </c>
      <c r="AF1095" s="7">
        <v>0</v>
      </c>
      <c r="AG1095" s="7">
        <v>0</v>
      </c>
      <c r="AH1095" s="7">
        <v>7.5467316846626609E-2</v>
      </c>
      <c r="AI1095" s="89">
        <v>-0.25002500250025717</v>
      </c>
      <c r="AJ1095" s="7">
        <v>-0.17455768565363056</v>
      </c>
      <c r="AK1095" s="84">
        <v>435</v>
      </c>
      <c r="AL1095" s="7">
        <v>-0.17455768565363056</v>
      </c>
      <c r="AM1095" s="131">
        <v>435</v>
      </c>
      <c r="AN1095" s="18" t="s">
        <v>12734</v>
      </c>
      <c r="AO1095" s="49">
        <v>7.7314063767477226</v>
      </c>
      <c r="AP1095" s="7">
        <v>-7.9059640624013534</v>
      </c>
      <c r="AQ1095" s="84">
        <v>435</v>
      </c>
      <c r="AR1095" s="132">
        <v>0</v>
      </c>
      <c r="AS1095" s="46">
        <v>-10.548096411672402</v>
      </c>
      <c r="AT1095" s="20"/>
      <c r="AU1095" s="20">
        <v>0</v>
      </c>
      <c r="AV1095" s="46">
        <v>0</v>
      </c>
      <c r="AW1095" s="290">
        <v>0</v>
      </c>
      <c r="AX1095" s="107">
        <v>837</v>
      </c>
      <c r="AY1095" s="70">
        <v>0</v>
      </c>
      <c r="AZ1095" s="294">
        <v>0</v>
      </c>
      <c r="BA1095" s="298">
        <v>0</v>
      </c>
      <c r="BB1095" s="56"/>
    </row>
    <row r="1096" spans="1:54">
      <c r="A1096" s="135" t="s">
        <v>2510</v>
      </c>
      <c r="B1096" s="33" t="s">
        <v>4882</v>
      </c>
      <c r="C1096" s="33" t="s">
        <v>4226</v>
      </c>
      <c r="D1096" s="122" t="s">
        <v>874</v>
      </c>
      <c r="E1096" s="33" t="s">
        <v>2665</v>
      </c>
      <c r="F1096" s="135" t="s">
        <v>2665</v>
      </c>
      <c r="G1096" s="1" t="s">
        <v>1367</v>
      </c>
      <c r="H1096" s="135">
        <v>9884</v>
      </c>
      <c r="I1096" s="135" t="s">
        <v>7291</v>
      </c>
      <c r="J1096" s="135" t="e">
        <v>#VALUE!</v>
      </c>
      <c r="K1096" s="135" t="s">
        <v>3908</v>
      </c>
      <c r="L1096" s="263">
        <v>0</v>
      </c>
      <c r="M1096" s="263">
        <v>0</v>
      </c>
      <c r="N1096" s="139">
        <v>0</v>
      </c>
      <c r="O1096" s="144">
        <v>0</v>
      </c>
      <c r="P1096" s="144">
        <v>0</v>
      </c>
      <c r="Q1096" s="144">
        <v>0</v>
      </c>
      <c r="R1096" s="144">
        <v>0</v>
      </c>
      <c r="S1096" s="144">
        <v>0</v>
      </c>
      <c r="T1096" s="144">
        <v>0</v>
      </c>
      <c r="U1096" s="144">
        <v>0</v>
      </c>
      <c r="V1096" s="144">
        <v>0</v>
      </c>
      <c r="W1096" s="144">
        <v>0</v>
      </c>
      <c r="X1096" s="144">
        <v>0</v>
      </c>
      <c r="Y1096" s="144">
        <v>0</v>
      </c>
      <c r="Z1096" s="143">
        <v>0</v>
      </c>
      <c r="AA1096" s="140">
        <v>0</v>
      </c>
      <c r="AB1096" s="140">
        <v>0</v>
      </c>
      <c r="AC1096" s="140">
        <v>0</v>
      </c>
      <c r="AD1096" s="140">
        <v>0</v>
      </c>
      <c r="AE1096" s="140">
        <v>0</v>
      </c>
      <c r="AF1096" s="140">
        <v>0</v>
      </c>
      <c r="AG1096" s="140">
        <v>0</v>
      </c>
      <c r="AH1096" s="140">
        <v>7.5467316846626609E-2</v>
      </c>
      <c r="AI1096" s="145">
        <v>-0.25002500250025717</v>
      </c>
      <c r="AJ1096" s="140">
        <v>-0.17455768565363056</v>
      </c>
      <c r="AK1096" s="139">
        <v>435</v>
      </c>
      <c r="AL1096" s="140">
        <v>-0.17455768565363056</v>
      </c>
      <c r="AM1096" s="141">
        <v>435</v>
      </c>
      <c r="AN1096" s="142" t="s">
        <v>12734</v>
      </c>
      <c r="AO1096" s="70">
        <v>7.7314063767477226</v>
      </c>
      <c r="AP1096" s="140">
        <v>-7.9059640624013534</v>
      </c>
      <c r="AQ1096" s="139">
        <v>435</v>
      </c>
      <c r="AR1096" s="143">
        <v>0</v>
      </c>
      <c r="AS1096" s="146">
        <v>-10.548096411672402</v>
      </c>
      <c r="AT1096" s="140"/>
      <c r="AU1096" s="140">
        <v>0</v>
      </c>
      <c r="AV1096" s="146">
        <v>0</v>
      </c>
      <c r="AW1096" s="145">
        <v>0</v>
      </c>
      <c r="AX1096" s="139">
        <v>837</v>
      </c>
      <c r="AY1096" s="143">
        <v>0</v>
      </c>
      <c r="AZ1096" s="297">
        <v>0</v>
      </c>
      <c r="BA1096" s="299">
        <v>0</v>
      </c>
      <c r="BB1096" s="143"/>
    </row>
    <row r="1097" spans="1:54">
      <c r="A1097" s="48" t="s">
        <v>1772</v>
      </c>
      <c r="B1097" s="33" t="s">
        <v>5279</v>
      </c>
      <c r="C1097" s="33" t="s">
        <v>3249</v>
      </c>
      <c r="D1097" s="122" t="s">
        <v>1031</v>
      </c>
      <c r="E1097" s="33" t="s">
        <v>1467</v>
      </c>
      <c r="F1097" s="104" t="s">
        <v>6289</v>
      </c>
      <c r="G1097" s="1" t="s">
        <v>1367</v>
      </c>
      <c r="H1097" s="104">
        <v>5876</v>
      </c>
      <c r="I1097" s="104" t="s">
        <v>7149</v>
      </c>
      <c r="J1097" s="104" t="e">
        <v>#VALUE!</v>
      </c>
      <c r="K1097" s="104" t="s">
        <v>3227</v>
      </c>
      <c r="L1097" s="262">
        <v>0</v>
      </c>
      <c r="M1097" s="262">
        <v>0</v>
      </c>
      <c r="N1097" s="84">
        <v>0</v>
      </c>
      <c r="O1097" s="86">
        <v>0</v>
      </c>
      <c r="P1097" s="86">
        <v>0</v>
      </c>
      <c r="Q1097" s="86">
        <v>0</v>
      </c>
      <c r="R1097" s="86">
        <v>0</v>
      </c>
      <c r="S1097" s="86">
        <v>0</v>
      </c>
      <c r="T1097" s="86">
        <v>0</v>
      </c>
      <c r="U1097" s="86">
        <v>0</v>
      </c>
      <c r="V1097" s="86">
        <v>0</v>
      </c>
      <c r="W1097" s="86">
        <v>0</v>
      </c>
      <c r="X1097" s="86">
        <v>0</v>
      </c>
      <c r="Y1097" s="86">
        <v>0</v>
      </c>
      <c r="Z1097" s="49">
        <v>0</v>
      </c>
      <c r="AA1097" s="7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7">
        <v>7.5467316846626609E-2</v>
      </c>
      <c r="AI1097" s="89">
        <v>-0.25002500250025717</v>
      </c>
      <c r="AJ1097" s="29">
        <v>-0.17455768565363056</v>
      </c>
      <c r="AK1097" s="101">
        <v>435</v>
      </c>
      <c r="AL1097" s="29">
        <v>-0.17455768565363056</v>
      </c>
      <c r="AM1097" s="153">
        <v>435</v>
      </c>
      <c r="AN1097" s="30" t="s">
        <v>12734</v>
      </c>
      <c r="AO1097" s="69">
        <v>7.7314063767477226</v>
      </c>
      <c r="AP1097" s="29">
        <v>-7.9059640624013534</v>
      </c>
      <c r="AQ1097" s="101">
        <v>435</v>
      </c>
      <c r="AR1097" s="69">
        <v>0</v>
      </c>
      <c r="AS1097" s="47">
        <v>-10.548096411672402</v>
      </c>
      <c r="AT1097" s="29"/>
      <c r="AU1097" s="29">
        <v>0</v>
      </c>
      <c r="AV1097" s="47">
        <v>0</v>
      </c>
      <c r="AW1097" s="290">
        <v>0</v>
      </c>
      <c r="AX1097" s="107">
        <v>837</v>
      </c>
      <c r="AY1097" s="70">
        <v>0</v>
      </c>
      <c r="AZ1097" s="294">
        <v>0</v>
      </c>
      <c r="BA1097" s="298">
        <v>0</v>
      </c>
      <c r="BB1097" s="56"/>
    </row>
    <row r="1098" spans="1:54">
      <c r="A1098" s="203" t="s">
        <v>2397</v>
      </c>
      <c r="B1098" s="1" t="s">
        <v>5108</v>
      </c>
      <c r="C1098" s="1" t="s">
        <v>5109</v>
      </c>
      <c r="D1098" s="122" t="s">
        <v>672</v>
      </c>
      <c r="E1098" s="1" t="s">
        <v>2665</v>
      </c>
      <c r="F1098" s="104" t="s">
        <v>2665</v>
      </c>
      <c r="G1098" s="1" t="s">
        <v>1367</v>
      </c>
      <c r="H1098" s="226">
        <v>8258</v>
      </c>
      <c r="I1098" s="226" t="s">
        <v>6643</v>
      </c>
      <c r="J1098" s="228" t="e">
        <v>#VALUE!</v>
      </c>
      <c r="K1098" s="228" t="s">
        <v>3804</v>
      </c>
      <c r="L1098" s="256">
        <v>0</v>
      </c>
      <c r="M1098" s="256">
        <v>0</v>
      </c>
      <c r="N1098" s="248">
        <v>0</v>
      </c>
      <c r="O1098" s="102">
        <v>0</v>
      </c>
      <c r="P1098" s="102">
        <v>0</v>
      </c>
      <c r="Q1098" s="257">
        <v>0</v>
      </c>
      <c r="R1098" s="102">
        <v>0</v>
      </c>
      <c r="S1098" s="102">
        <v>0</v>
      </c>
      <c r="T1098" s="257">
        <v>0</v>
      </c>
      <c r="U1098" s="257">
        <v>0</v>
      </c>
      <c r="V1098" s="257">
        <v>0</v>
      </c>
      <c r="W1098" s="257">
        <v>0</v>
      </c>
      <c r="X1098" s="257">
        <v>0</v>
      </c>
      <c r="Y1098" s="257">
        <v>0</v>
      </c>
      <c r="Z1098" s="244">
        <v>0</v>
      </c>
      <c r="AA1098" s="246">
        <v>0</v>
      </c>
      <c r="AB1098" s="246">
        <v>0</v>
      </c>
      <c r="AC1098" s="234">
        <v>0</v>
      </c>
      <c r="AD1098" s="246">
        <v>0</v>
      </c>
      <c r="AE1098" s="234">
        <v>0</v>
      </c>
      <c r="AF1098" s="234">
        <v>0</v>
      </c>
      <c r="AG1098" s="246">
        <v>0</v>
      </c>
      <c r="AH1098" s="246">
        <v>7.5467316846626609E-2</v>
      </c>
      <c r="AI1098" s="252">
        <v>-0.25002500250025717</v>
      </c>
      <c r="AJ1098" s="258">
        <v>-0.17455768565363056</v>
      </c>
      <c r="AK1098" s="238">
        <v>435</v>
      </c>
      <c r="AL1098" s="239">
        <v>-0.17455768565363056</v>
      </c>
      <c r="AM1098" s="241">
        <v>435</v>
      </c>
      <c r="AN1098" s="242" t="s">
        <v>12734</v>
      </c>
      <c r="AO1098" s="244">
        <v>7.7314063767477226</v>
      </c>
      <c r="AP1098" s="246">
        <v>-7.9059640624013534</v>
      </c>
      <c r="AQ1098" s="248">
        <v>435</v>
      </c>
      <c r="AR1098" s="244">
        <v>0</v>
      </c>
      <c r="AS1098" s="259">
        <v>-10.548096411672402</v>
      </c>
      <c r="AT1098" s="246"/>
      <c r="AU1098" s="246">
        <v>0</v>
      </c>
      <c r="AV1098" s="250">
        <v>0</v>
      </c>
      <c r="AW1098" s="252">
        <v>0</v>
      </c>
      <c r="AX1098" s="101">
        <v>837</v>
      </c>
      <c r="AY1098" s="253">
        <v>0</v>
      </c>
      <c r="AZ1098" s="254">
        <v>0</v>
      </c>
      <c r="BA1098" s="255">
        <v>0</v>
      </c>
      <c r="BB1098" s="244"/>
    </row>
    <row r="1099" spans="1:54">
      <c r="A1099" s="26" t="s">
        <v>2156</v>
      </c>
      <c r="B1099" s="33" t="s">
        <v>5004</v>
      </c>
      <c r="C1099" s="33" t="s">
        <v>5005</v>
      </c>
      <c r="D1099" s="122" t="s">
        <v>776</v>
      </c>
      <c r="E1099" s="33" t="s">
        <v>1483</v>
      </c>
      <c r="F1099" s="104" t="s">
        <v>3643</v>
      </c>
      <c r="G1099" s="1" t="s">
        <v>1367</v>
      </c>
      <c r="H1099" s="1">
        <v>3830</v>
      </c>
      <c r="I1099" s="104" t="s">
        <v>7603</v>
      </c>
      <c r="J1099" s="104" t="e">
        <v>#VALUE!</v>
      </c>
      <c r="K1099" s="104" t="s">
        <v>3560</v>
      </c>
      <c r="L1099" s="262">
        <v>0</v>
      </c>
      <c r="M1099" s="262">
        <v>0</v>
      </c>
      <c r="N1099" s="68">
        <v>0</v>
      </c>
      <c r="O1099" s="86">
        <v>0</v>
      </c>
      <c r="P1099" s="86">
        <v>0</v>
      </c>
      <c r="Q1099" s="85">
        <v>0</v>
      </c>
      <c r="R1099" s="86">
        <v>0</v>
      </c>
      <c r="S1099" s="86">
        <v>0</v>
      </c>
      <c r="T1099" s="85">
        <v>0</v>
      </c>
      <c r="U1099" s="85">
        <v>0</v>
      </c>
      <c r="V1099" s="85">
        <v>0</v>
      </c>
      <c r="W1099" s="85">
        <v>0</v>
      </c>
      <c r="X1099" s="85">
        <v>0</v>
      </c>
      <c r="Y1099" s="85">
        <v>0</v>
      </c>
      <c r="Z1099" s="87">
        <v>0</v>
      </c>
      <c r="AA1099" s="5">
        <v>0</v>
      </c>
      <c r="AB1099" s="5">
        <v>0</v>
      </c>
      <c r="AC1099" s="7">
        <v>0</v>
      </c>
      <c r="AD1099" s="5">
        <v>0</v>
      </c>
      <c r="AE1099" s="7">
        <v>0</v>
      </c>
      <c r="AF1099" s="7">
        <v>0</v>
      </c>
      <c r="AG1099" s="5">
        <v>0</v>
      </c>
      <c r="AH1099" s="5">
        <v>7.5467316846626609E-2</v>
      </c>
      <c r="AI1099" s="88">
        <v>-0.25002500250025717</v>
      </c>
      <c r="AJ1099" s="5">
        <v>-0.17455768565363056</v>
      </c>
      <c r="AK1099" s="84">
        <v>435</v>
      </c>
      <c r="AL1099" s="7">
        <v>-0.17455768565363056</v>
      </c>
      <c r="AM1099" s="131">
        <v>435</v>
      </c>
      <c r="AN1099" s="18" t="s">
        <v>12734</v>
      </c>
      <c r="AO1099" s="49">
        <v>7.7314063767477226</v>
      </c>
      <c r="AP1099" s="7">
        <v>-7.9059640624013534</v>
      </c>
      <c r="AQ1099" s="84">
        <v>435</v>
      </c>
      <c r="AR1099" s="159">
        <v>0</v>
      </c>
      <c r="AS1099" s="42">
        <v>-10.548096411672402</v>
      </c>
      <c r="AT1099" s="19"/>
      <c r="AU1099" s="19">
        <v>0</v>
      </c>
      <c r="AV1099" s="46">
        <v>0</v>
      </c>
      <c r="AW1099" s="290">
        <v>0</v>
      </c>
      <c r="AX1099" s="107">
        <v>837</v>
      </c>
      <c r="AY1099" s="70">
        <v>0</v>
      </c>
      <c r="AZ1099" s="294">
        <v>0</v>
      </c>
      <c r="BA1099" s="298">
        <v>0</v>
      </c>
      <c r="BB1099" s="79"/>
    </row>
    <row r="1100" spans="1:54">
      <c r="A1100" s="48" t="s">
        <v>12686</v>
      </c>
      <c r="B1100" s="33" t="s">
        <v>12716</v>
      </c>
      <c r="C1100" s="33" t="s">
        <v>4155</v>
      </c>
      <c r="D1100" s="122" t="s">
        <v>12638</v>
      </c>
      <c r="E1100" s="33" t="s">
        <v>1390</v>
      </c>
      <c r="F1100" s="104" t="s">
        <v>3643</v>
      </c>
      <c r="G1100" s="1" t="s">
        <v>1367</v>
      </c>
      <c r="H1100" s="104" t="e">
        <v>#VALUE!</v>
      </c>
      <c r="I1100" s="150" t="s">
        <v>12639</v>
      </c>
      <c r="J1100" s="150" t="e">
        <v>#VALUE!</v>
      </c>
      <c r="K1100" s="150" t="s">
        <v>12672</v>
      </c>
      <c r="L1100" s="262">
        <v>0</v>
      </c>
      <c r="M1100" s="262">
        <v>0</v>
      </c>
      <c r="N1100" s="84">
        <v>0</v>
      </c>
      <c r="O1100" s="264">
        <v>0</v>
      </c>
      <c r="P1100" s="264">
        <v>0</v>
      </c>
      <c r="Q1100" s="86">
        <v>0</v>
      </c>
      <c r="R1100" s="264">
        <v>0</v>
      </c>
      <c r="S1100" s="264">
        <v>0</v>
      </c>
      <c r="T1100" s="86">
        <v>0</v>
      </c>
      <c r="U1100" s="86">
        <v>0</v>
      </c>
      <c r="V1100" s="86">
        <v>0</v>
      </c>
      <c r="W1100" s="86">
        <v>0</v>
      </c>
      <c r="X1100" s="86">
        <v>0</v>
      </c>
      <c r="Y1100" s="86">
        <v>0</v>
      </c>
      <c r="Z1100" s="49">
        <v>0</v>
      </c>
      <c r="AA1100" s="7">
        <v>0</v>
      </c>
      <c r="AB1100" s="36">
        <v>0</v>
      </c>
      <c r="AC1100" s="71">
        <v>0</v>
      </c>
      <c r="AD1100" s="36">
        <v>0</v>
      </c>
      <c r="AE1100" s="71">
        <v>0</v>
      </c>
      <c r="AF1100" s="71">
        <v>0</v>
      </c>
      <c r="AG1100" s="36">
        <v>0</v>
      </c>
      <c r="AH1100" s="7">
        <v>7.5467316846626609E-2</v>
      </c>
      <c r="AI1100" s="89">
        <v>-0.25002500250025717</v>
      </c>
      <c r="AJ1100" s="36">
        <v>-0.17455768565363056</v>
      </c>
      <c r="AK1100" s="107">
        <v>435</v>
      </c>
      <c r="AL1100" s="71">
        <v>-0.17455768565363056</v>
      </c>
      <c r="AM1100" s="275">
        <v>435</v>
      </c>
      <c r="AN1100" s="156" t="s">
        <v>12734</v>
      </c>
      <c r="AO1100" s="279">
        <v>7.7314063767477226</v>
      </c>
      <c r="AP1100" s="71">
        <v>-7.9059640624013534</v>
      </c>
      <c r="AQ1100" s="107">
        <v>435</v>
      </c>
      <c r="AR1100" s="70">
        <v>0</v>
      </c>
      <c r="AS1100" s="45">
        <v>-10.548096411672402</v>
      </c>
      <c r="AT1100" s="36"/>
      <c r="AU1100" s="36">
        <v>0</v>
      </c>
      <c r="AV1100" s="287">
        <v>0</v>
      </c>
      <c r="AW1100" s="290">
        <v>409.5</v>
      </c>
      <c r="AX1100" s="107">
        <v>837</v>
      </c>
      <c r="AY1100" s="70">
        <v>-427.5</v>
      </c>
      <c r="AZ1100" s="294">
        <v>340</v>
      </c>
      <c r="BA1100" s="298">
        <v>471</v>
      </c>
      <c r="BB1100" s="56"/>
    </row>
    <row r="1101" spans="1:54">
      <c r="A1101" s="48" t="s">
        <v>9723</v>
      </c>
      <c r="B1101" s="33" t="s">
        <v>9724</v>
      </c>
      <c r="C1101" s="33" t="s">
        <v>9011</v>
      </c>
      <c r="D1101" s="122" t="s">
        <v>8888</v>
      </c>
      <c r="E1101" s="33" t="s">
        <v>1431</v>
      </c>
      <c r="F1101" s="104" t="s">
        <v>3643</v>
      </c>
      <c r="G1101" s="1" t="s">
        <v>1367</v>
      </c>
      <c r="H1101" s="104" t="e">
        <v>#VALUE!</v>
      </c>
      <c r="I1101" s="104" t="s">
        <v>9725</v>
      </c>
      <c r="J1101" s="104" t="e">
        <v>#VALUE!</v>
      </c>
      <c r="K1101" s="104" t="s">
        <v>9726</v>
      </c>
      <c r="L1101" s="262">
        <v>0</v>
      </c>
      <c r="M1101" s="262">
        <v>0</v>
      </c>
      <c r="N1101" s="84">
        <v>0</v>
      </c>
      <c r="O1101" s="86">
        <v>0</v>
      </c>
      <c r="P1101" s="86">
        <v>0</v>
      </c>
      <c r="Q1101" s="86">
        <v>0</v>
      </c>
      <c r="R1101" s="86">
        <v>0</v>
      </c>
      <c r="S1101" s="86">
        <v>0</v>
      </c>
      <c r="T1101" s="86">
        <v>0</v>
      </c>
      <c r="U1101" s="86">
        <v>0</v>
      </c>
      <c r="V1101" s="86">
        <v>0</v>
      </c>
      <c r="W1101" s="86">
        <v>0</v>
      </c>
      <c r="X1101" s="86">
        <v>0</v>
      </c>
      <c r="Y1101" s="86">
        <v>0</v>
      </c>
      <c r="Z1101" s="49">
        <v>0</v>
      </c>
      <c r="AA1101" s="7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7">
        <v>7.5467316846626609E-2</v>
      </c>
      <c r="AI1101" s="89">
        <v>-0.25002500250025717</v>
      </c>
      <c r="AJ1101" s="36">
        <v>-0.17455768565363056</v>
      </c>
      <c r="AK1101" s="107">
        <v>435</v>
      </c>
      <c r="AL1101" s="36">
        <v>-0.17455768565363056</v>
      </c>
      <c r="AM1101" s="130">
        <v>435</v>
      </c>
      <c r="AN1101" s="37" t="s">
        <v>12734</v>
      </c>
      <c r="AO1101" s="70">
        <v>7.7314063767477226</v>
      </c>
      <c r="AP1101" s="36">
        <v>-7.9059640624013534</v>
      </c>
      <c r="AQ1101" s="107">
        <v>435</v>
      </c>
      <c r="AR1101" s="70">
        <v>0</v>
      </c>
      <c r="AS1101" s="45">
        <v>-10.548096411672402</v>
      </c>
      <c r="AT1101" s="36"/>
      <c r="AU1101" s="36">
        <v>0</v>
      </c>
      <c r="AV1101" s="45">
        <v>0</v>
      </c>
      <c r="AW1101" s="290">
        <v>0</v>
      </c>
      <c r="AX1101" s="107">
        <v>837</v>
      </c>
      <c r="AY1101" s="70">
        <v>0</v>
      </c>
      <c r="AZ1101" s="294">
        <v>0</v>
      </c>
      <c r="BA1101" s="298">
        <v>0</v>
      </c>
      <c r="BB1101" s="56"/>
    </row>
    <row r="1102" spans="1:54">
      <c r="A1102" s="186" t="s">
        <v>9097</v>
      </c>
      <c r="B1102" s="1" t="s">
        <v>4224</v>
      </c>
      <c r="C1102" s="1" t="s">
        <v>4361</v>
      </c>
      <c r="D1102" s="122" t="s">
        <v>8461</v>
      </c>
      <c r="E1102" s="1" t="s">
        <v>2665</v>
      </c>
      <c r="F1102" s="104" t="s">
        <v>2665</v>
      </c>
      <c r="G1102" s="1" t="s">
        <v>1367</v>
      </c>
      <c r="H1102" s="225">
        <v>14099</v>
      </c>
      <c r="I1102" s="226" t="s">
        <v>8887</v>
      </c>
      <c r="J1102" s="228" t="e">
        <v>#VALUE!</v>
      </c>
      <c r="K1102" s="228" t="s">
        <v>9098</v>
      </c>
      <c r="L1102" s="256">
        <v>0</v>
      </c>
      <c r="M1102" s="256">
        <v>0</v>
      </c>
      <c r="N1102" s="230">
        <v>0</v>
      </c>
      <c r="O1102" s="102">
        <v>0</v>
      </c>
      <c r="P1102" s="102">
        <v>0</v>
      </c>
      <c r="Q1102" s="231">
        <v>0</v>
      </c>
      <c r="R1102" s="102">
        <v>0</v>
      </c>
      <c r="S1102" s="102">
        <v>0</v>
      </c>
      <c r="T1102" s="231">
        <v>0</v>
      </c>
      <c r="U1102" s="231">
        <v>0</v>
      </c>
      <c r="V1102" s="231">
        <v>0</v>
      </c>
      <c r="W1102" s="231">
        <v>0</v>
      </c>
      <c r="X1102" s="231">
        <v>0</v>
      </c>
      <c r="Y1102" s="231">
        <v>0</v>
      </c>
      <c r="Z1102" s="232">
        <v>0</v>
      </c>
      <c r="AA1102" s="233">
        <v>0</v>
      </c>
      <c r="AB1102" s="233">
        <v>0</v>
      </c>
      <c r="AC1102" s="234">
        <v>0</v>
      </c>
      <c r="AD1102" s="233">
        <v>0</v>
      </c>
      <c r="AE1102" s="234">
        <v>0</v>
      </c>
      <c r="AF1102" s="234">
        <v>0</v>
      </c>
      <c r="AG1102" s="233">
        <v>0</v>
      </c>
      <c r="AH1102" s="233">
        <v>7.5467316846626609E-2</v>
      </c>
      <c r="AI1102" s="236">
        <v>-0.25002500250025717</v>
      </c>
      <c r="AJ1102" s="237">
        <v>-0.17455768565363056</v>
      </c>
      <c r="AK1102" s="238">
        <v>435</v>
      </c>
      <c r="AL1102" s="239">
        <v>-0.17455768565363056</v>
      </c>
      <c r="AM1102" s="241">
        <v>435</v>
      </c>
      <c r="AN1102" s="242" t="s">
        <v>12734</v>
      </c>
      <c r="AO1102" s="244">
        <v>7.7314063767477226</v>
      </c>
      <c r="AP1102" s="246">
        <v>-7.9059640624013534</v>
      </c>
      <c r="AQ1102" s="248">
        <v>435</v>
      </c>
      <c r="AR1102" s="232">
        <v>0</v>
      </c>
      <c r="AS1102" s="249">
        <v>-10.548096411672402</v>
      </c>
      <c r="AT1102" s="233"/>
      <c r="AU1102" s="233">
        <v>0</v>
      </c>
      <c r="AV1102" s="250">
        <v>0</v>
      </c>
      <c r="AW1102" s="252">
        <v>0</v>
      </c>
      <c r="AX1102" s="101">
        <v>837</v>
      </c>
      <c r="AY1102" s="253">
        <v>0</v>
      </c>
      <c r="AZ1102" s="254">
        <v>0</v>
      </c>
      <c r="BA1102" s="255">
        <v>0</v>
      </c>
      <c r="BB1102" s="232"/>
    </row>
    <row r="1103" spans="1:54">
      <c r="A1103" s="203" t="s">
        <v>2799</v>
      </c>
      <c r="B1103" s="1" t="s">
        <v>5394</v>
      </c>
      <c r="C1103" s="1" t="s">
        <v>5395</v>
      </c>
      <c r="D1103" s="122" t="s">
        <v>935</v>
      </c>
      <c r="E1103" s="1" t="s">
        <v>1371</v>
      </c>
      <c r="F1103" s="104" t="s">
        <v>6289</v>
      </c>
      <c r="G1103" s="1" t="s">
        <v>1367</v>
      </c>
      <c r="H1103" s="226">
        <v>5106</v>
      </c>
      <c r="I1103" s="227" t="s">
        <v>8092</v>
      </c>
      <c r="J1103" s="229" t="e">
        <v>#VALUE!</v>
      </c>
      <c r="K1103" s="229" t="s">
        <v>6077</v>
      </c>
      <c r="L1103" s="256">
        <v>0</v>
      </c>
      <c r="M1103" s="256">
        <v>0</v>
      </c>
      <c r="N1103" s="248">
        <v>0</v>
      </c>
      <c r="O1103" s="208">
        <v>0</v>
      </c>
      <c r="P1103" s="208">
        <v>0</v>
      </c>
      <c r="Q1103" s="257">
        <v>0</v>
      </c>
      <c r="R1103" s="208">
        <v>0</v>
      </c>
      <c r="S1103" s="208">
        <v>0</v>
      </c>
      <c r="T1103" s="257">
        <v>0</v>
      </c>
      <c r="U1103" s="257">
        <v>0</v>
      </c>
      <c r="V1103" s="257">
        <v>0</v>
      </c>
      <c r="W1103" s="257">
        <v>0</v>
      </c>
      <c r="X1103" s="257">
        <v>0</v>
      </c>
      <c r="Y1103" s="257">
        <v>0</v>
      </c>
      <c r="Z1103" s="244">
        <v>0</v>
      </c>
      <c r="AA1103" s="246">
        <v>0</v>
      </c>
      <c r="AB1103" s="246">
        <v>0</v>
      </c>
      <c r="AC1103" s="235">
        <v>0</v>
      </c>
      <c r="AD1103" s="246">
        <v>0</v>
      </c>
      <c r="AE1103" s="235">
        <v>0</v>
      </c>
      <c r="AF1103" s="235">
        <v>0</v>
      </c>
      <c r="AG1103" s="246">
        <v>0</v>
      </c>
      <c r="AH1103" s="246">
        <v>7.5467316846626609E-2</v>
      </c>
      <c r="AI1103" s="252">
        <v>-0.25002500250025717</v>
      </c>
      <c r="AJ1103" s="258">
        <v>-0.17455768565363056</v>
      </c>
      <c r="AK1103" s="238">
        <v>435</v>
      </c>
      <c r="AL1103" s="240">
        <v>-0.17455768565363056</v>
      </c>
      <c r="AM1103" s="214">
        <v>435</v>
      </c>
      <c r="AN1103" s="243" t="s">
        <v>12734</v>
      </c>
      <c r="AO1103" s="245">
        <v>7.7314063767477226</v>
      </c>
      <c r="AP1103" s="247">
        <v>-7.9059640624013534</v>
      </c>
      <c r="AQ1103" s="248">
        <v>435</v>
      </c>
      <c r="AR1103" s="244">
        <v>0</v>
      </c>
      <c r="AS1103" s="259">
        <v>-10.548096411672402</v>
      </c>
      <c r="AT1103" s="246"/>
      <c r="AU1103" s="246">
        <v>0</v>
      </c>
      <c r="AV1103" s="251">
        <v>0</v>
      </c>
      <c r="AW1103" s="252">
        <v>0</v>
      </c>
      <c r="AX1103" s="101">
        <v>837</v>
      </c>
      <c r="AY1103" s="253">
        <v>0</v>
      </c>
      <c r="AZ1103" s="254">
        <v>0</v>
      </c>
      <c r="BA1103" s="255">
        <v>0</v>
      </c>
      <c r="BB1103" s="244"/>
    </row>
    <row r="1104" spans="1:54">
      <c r="A1104" s="61" t="s">
        <v>1949</v>
      </c>
      <c r="B1104" s="53" t="s">
        <v>4138</v>
      </c>
      <c r="C1104" s="53" t="s">
        <v>3973</v>
      </c>
      <c r="D1104" s="122" t="s">
        <v>853</v>
      </c>
      <c r="E1104" s="53" t="s">
        <v>2665</v>
      </c>
      <c r="F1104" s="104" t="s">
        <v>2665</v>
      </c>
      <c r="G1104" s="1" t="s">
        <v>1367</v>
      </c>
      <c r="H1104" s="104">
        <v>6230</v>
      </c>
      <c r="I1104" s="104" t="s">
        <v>6562</v>
      </c>
      <c r="J1104" s="104" t="e">
        <v>#VALUE!</v>
      </c>
      <c r="K1104" s="104" t="s">
        <v>3391</v>
      </c>
      <c r="L1104" s="262">
        <v>0</v>
      </c>
      <c r="M1104" s="262">
        <v>0</v>
      </c>
      <c r="N1104" s="84">
        <v>0</v>
      </c>
      <c r="O1104" s="86">
        <v>0</v>
      </c>
      <c r="P1104" s="86">
        <v>0</v>
      </c>
      <c r="Q1104" s="86">
        <v>0</v>
      </c>
      <c r="R1104" s="86">
        <v>0</v>
      </c>
      <c r="S1104" s="86">
        <v>0</v>
      </c>
      <c r="T1104" s="86">
        <v>0</v>
      </c>
      <c r="U1104" s="86">
        <v>0</v>
      </c>
      <c r="V1104" s="86">
        <v>0</v>
      </c>
      <c r="W1104" s="86">
        <v>0</v>
      </c>
      <c r="X1104" s="86">
        <v>0</v>
      </c>
      <c r="Y1104" s="86">
        <v>0</v>
      </c>
      <c r="Z1104" s="49">
        <v>0</v>
      </c>
      <c r="AA1104" s="7">
        <v>0</v>
      </c>
      <c r="AB1104" s="57">
        <v>0</v>
      </c>
      <c r="AC1104" s="57">
        <v>0</v>
      </c>
      <c r="AD1104" s="57">
        <v>0</v>
      </c>
      <c r="AE1104" s="57">
        <v>0</v>
      </c>
      <c r="AF1104" s="57">
        <v>0</v>
      </c>
      <c r="AG1104" s="57">
        <v>0</v>
      </c>
      <c r="AH1104" s="7">
        <v>7.5467316846626609E-2</v>
      </c>
      <c r="AI1104" s="89">
        <v>-0.25002500250025717</v>
      </c>
      <c r="AJ1104" s="57">
        <v>-0.17455768565363056</v>
      </c>
      <c r="AK1104" s="81">
        <v>435</v>
      </c>
      <c r="AL1104" s="57">
        <v>-0.17455768565363056</v>
      </c>
      <c r="AM1104" s="152">
        <v>435</v>
      </c>
      <c r="AN1104" s="62" t="s">
        <v>12734</v>
      </c>
      <c r="AO1104" s="56">
        <v>7.7314063767477226</v>
      </c>
      <c r="AP1104" s="57">
        <v>-7.9059640624013534</v>
      </c>
      <c r="AQ1104" s="81">
        <v>435</v>
      </c>
      <c r="AR1104" s="56">
        <v>0</v>
      </c>
      <c r="AS1104" s="63">
        <v>-10.548096411672402</v>
      </c>
      <c r="AT1104" s="57"/>
      <c r="AU1104" s="57">
        <v>0</v>
      </c>
      <c r="AV1104" s="63">
        <v>0</v>
      </c>
      <c r="AW1104" s="290">
        <v>0</v>
      </c>
      <c r="AX1104" s="107">
        <v>837</v>
      </c>
      <c r="AY1104" s="70">
        <v>0</v>
      </c>
      <c r="AZ1104" s="294">
        <v>0</v>
      </c>
      <c r="BA1104" s="298">
        <v>0</v>
      </c>
      <c r="BB1104" s="56"/>
    </row>
    <row r="1105" spans="1:54">
      <c r="A1105" s="48" t="s">
        <v>10339</v>
      </c>
      <c r="B1105" s="33" t="s">
        <v>4531</v>
      </c>
      <c r="C1105" s="33" t="s">
        <v>3984</v>
      </c>
      <c r="D1105" s="122" t="s">
        <v>10268</v>
      </c>
      <c r="E1105" s="33" t="s">
        <v>2665</v>
      </c>
      <c r="F1105" s="104" t="s">
        <v>2665</v>
      </c>
      <c r="G1105" s="1" t="s">
        <v>1367</v>
      </c>
      <c r="H1105" s="104" t="e">
        <v>#VALUE!</v>
      </c>
      <c r="I1105" s="104" t="s">
        <v>10269</v>
      </c>
      <c r="J1105" s="104" t="e">
        <v>#VALUE!</v>
      </c>
      <c r="K1105" s="104" t="s">
        <v>10340</v>
      </c>
      <c r="L1105" s="262">
        <v>0</v>
      </c>
      <c r="M1105" s="262">
        <v>0</v>
      </c>
      <c r="N1105" s="84">
        <v>0</v>
      </c>
      <c r="O1105" s="86">
        <v>0</v>
      </c>
      <c r="P1105" s="86">
        <v>0</v>
      </c>
      <c r="Q1105" s="86">
        <v>0</v>
      </c>
      <c r="R1105" s="86">
        <v>0</v>
      </c>
      <c r="S1105" s="86">
        <v>0</v>
      </c>
      <c r="T1105" s="86">
        <v>0</v>
      </c>
      <c r="U1105" s="86">
        <v>0</v>
      </c>
      <c r="V1105" s="86">
        <v>0</v>
      </c>
      <c r="W1105" s="86">
        <v>0</v>
      </c>
      <c r="X1105" s="86">
        <v>0</v>
      </c>
      <c r="Y1105" s="86">
        <v>0</v>
      </c>
      <c r="Z1105" s="49">
        <v>0</v>
      </c>
      <c r="AA1105" s="7">
        <v>0</v>
      </c>
      <c r="AB1105" s="7">
        <v>0</v>
      </c>
      <c r="AC1105" s="7">
        <v>0</v>
      </c>
      <c r="AD1105" s="7">
        <v>0</v>
      </c>
      <c r="AE1105" s="7">
        <v>0</v>
      </c>
      <c r="AF1105" s="7">
        <v>0</v>
      </c>
      <c r="AG1105" s="7">
        <v>0</v>
      </c>
      <c r="AH1105" s="7">
        <v>7.5467316846626609E-2</v>
      </c>
      <c r="AI1105" s="89">
        <v>-0.25002500250025717</v>
      </c>
      <c r="AJ1105" s="7">
        <v>-0.17455768565363056</v>
      </c>
      <c r="AK1105" s="84">
        <v>435</v>
      </c>
      <c r="AL1105" s="7">
        <v>-0.17455768565363056</v>
      </c>
      <c r="AM1105" s="131">
        <v>435</v>
      </c>
      <c r="AN1105" s="18" t="s">
        <v>12734</v>
      </c>
      <c r="AO1105" s="49">
        <v>7.7314063767477226</v>
      </c>
      <c r="AP1105" s="7">
        <v>-7.9059640624013534</v>
      </c>
      <c r="AQ1105" s="84">
        <v>435</v>
      </c>
      <c r="AR1105" s="132">
        <v>0</v>
      </c>
      <c r="AS1105" s="46">
        <v>-10.548096411672402</v>
      </c>
      <c r="AT1105" s="20"/>
      <c r="AU1105" s="20">
        <v>0</v>
      </c>
      <c r="AV1105" s="46">
        <v>0</v>
      </c>
      <c r="AW1105" s="290">
        <v>0</v>
      </c>
      <c r="AX1105" s="107">
        <v>837</v>
      </c>
      <c r="AY1105" s="70">
        <v>0</v>
      </c>
      <c r="AZ1105" s="294">
        <v>0</v>
      </c>
      <c r="BA1105" s="298">
        <v>0</v>
      </c>
      <c r="BB1105" s="56"/>
    </row>
    <row r="1106" spans="1:54">
      <c r="A1106" s="48" t="s">
        <v>2470</v>
      </c>
      <c r="B1106" s="33" t="s">
        <v>5517</v>
      </c>
      <c r="C1106" s="33" t="s">
        <v>4038</v>
      </c>
      <c r="D1106" s="122" t="s">
        <v>800</v>
      </c>
      <c r="E1106" s="33" t="s">
        <v>1374</v>
      </c>
      <c r="F1106" s="104" t="s">
        <v>6289</v>
      </c>
      <c r="G1106" s="1" t="s">
        <v>1367</v>
      </c>
      <c r="H1106" s="104">
        <v>1011</v>
      </c>
      <c r="I1106" s="104" t="s">
        <v>6485</v>
      </c>
      <c r="J1106" s="104" t="e">
        <v>#VALUE!</v>
      </c>
      <c r="K1106" s="104" t="s">
        <v>3870</v>
      </c>
      <c r="L1106" s="262">
        <v>0</v>
      </c>
      <c r="M1106" s="262">
        <v>0</v>
      </c>
      <c r="N1106" s="84">
        <v>0</v>
      </c>
      <c r="O1106" s="86">
        <v>0</v>
      </c>
      <c r="P1106" s="86">
        <v>0</v>
      </c>
      <c r="Q1106" s="86">
        <v>0</v>
      </c>
      <c r="R1106" s="86">
        <v>0</v>
      </c>
      <c r="S1106" s="86">
        <v>0</v>
      </c>
      <c r="T1106" s="86">
        <v>0</v>
      </c>
      <c r="U1106" s="86">
        <v>0</v>
      </c>
      <c r="V1106" s="86">
        <v>0</v>
      </c>
      <c r="W1106" s="86">
        <v>0</v>
      </c>
      <c r="X1106" s="86">
        <v>0</v>
      </c>
      <c r="Y1106" s="86">
        <v>0</v>
      </c>
      <c r="Z1106" s="49">
        <v>0</v>
      </c>
      <c r="AA1106" s="7">
        <v>0</v>
      </c>
      <c r="AB1106" s="7">
        <v>0</v>
      </c>
      <c r="AC1106" s="7">
        <v>0</v>
      </c>
      <c r="AD1106" s="7">
        <v>0</v>
      </c>
      <c r="AE1106" s="7">
        <v>0</v>
      </c>
      <c r="AF1106" s="7">
        <v>0</v>
      </c>
      <c r="AG1106" s="7">
        <v>0</v>
      </c>
      <c r="AH1106" s="7">
        <v>7.5467316846626609E-2</v>
      </c>
      <c r="AI1106" s="89">
        <v>-0.25002500250025717</v>
      </c>
      <c r="AJ1106" s="7">
        <v>-0.17455768565363056</v>
      </c>
      <c r="AK1106" s="84">
        <v>435</v>
      </c>
      <c r="AL1106" s="7">
        <v>-0.17455768565363056</v>
      </c>
      <c r="AM1106" s="131">
        <v>435</v>
      </c>
      <c r="AN1106" s="18" t="s">
        <v>12734</v>
      </c>
      <c r="AO1106" s="49">
        <v>7.7314063767477226</v>
      </c>
      <c r="AP1106" s="7">
        <v>-7.9059640624013534</v>
      </c>
      <c r="AQ1106" s="84">
        <v>435</v>
      </c>
      <c r="AR1106" s="132">
        <v>0</v>
      </c>
      <c r="AS1106" s="46">
        <v>-10.548096411672402</v>
      </c>
      <c r="AT1106" s="20"/>
      <c r="AU1106" s="20">
        <v>0</v>
      </c>
      <c r="AV1106" s="46">
        <v>0</v>
      </c>
      <c r="AW1106" s="290">
        <v>0</v>
      </c>
      <c r="AX1106" s="107">
        <v>837</v>
      </c>
      <c r="AY1106" s="70">
        <v>0</v>
      </c>
      <c r="AZ1106" s="294">
        <v>0</v>
      </c>
      <c r="BA1106" s="298">
        <v>0</v>
      </c>
      <c r="BB1106" s="56"/>
    </row>
    <row r="1107" spans="1:54">
      <c r="A1107" s="61" t="s">
        <v>9817</v>
      </c>
      <c r="B1107" s="53" t="s">
        <v>9818</v>
      </c>
      <c r="C1107" s="53" t="s">
        <v>4011</v>
      </c>
      <c r="D1107" s="122" t="s">
        <v>9515</v>
      </c>
      <c r="E1107" s="53" t="s">
        <v>1390</v>
      </c>
      <c r="F1107" s="104" t="s">
        <v>3643</v>
      </c>
      <c r="G1107" s="1" t="s">
        <v>1367</v>
      </c>
      <c r="H1107" s="104" t="e">
        <v>#VALUE!</v>
      </c>
      <c r="I1107" s="104" t="s">
        <v>9819</v>
      </c>
      <c r="J1107" s="104" t="e">
        <v>#VALUE!</v>
      </c>
      <c r="K1107" s="104" t="s">
        <v>9820</v>
      </c>
      <c r="L1107" s="262">
        <v>0</v>
      </c>
      <c r="M1107" s="262">
        <v>0</v>
      </c>
      <c r="N1107" s="84">
        <v>0</v>
      </c>
      <c r="O1107" s="86">
        <v>0</v>
      </c>
      <c r="P1107" s="86">
        <v>0</v>
      </c>
      <c r="Q1107" s="86">
        <v>0</v>
      </c>
      <c r="R1107" s="86">
        <v>0</v>
      </c>
      <c r="S1107" s="86">
        <v>0</v>
      </c>
      <c r="T1107" s="86">
        <v>0</v>
      </c>
      <c r="U1107" s="86">
        <v>0</v>
      </c>
      <c r="V1107" s="86">
        <v>0</v>
      </c>
      <c r="W1107" s="86">
        <v>0</v>
      </c>
      <c r="X1107" s="86">
        <v>0</v>
      </c>
      <c r="Y1107" s="86">
        <v>0</v>
      </c>
      <c r="Z1107" s="49">
        <v>0</v>
      </c>
      <c r="AA1107" s="7">
        <v>0</v>
      </c>
      <c r="AB1107" s="57">
        <v>0</v>
      </c>
      <c r="AC1107" s="57">
        <v>0</v>
      </c>
      <c r="AD1107" s="57">
        <v>0</v>
      </c>
      <c r="AE1107" s="57">
        <v>0</v>
      </c>
      <c r="AF1107" s="57">
        <v>0</v>
      </c>
      <c r="AG1107" s="57">
        <v>0</v>
      </c>
      <c r="AH1107" s="7">
        <v>7.5467316846626609E-2</v>
      </c>
      <c r="AI1107" s="89">
        <v>-0.25002500250025717</v>
      </c>
      <c r="AJ1107" s="57">
        <v>-0.17455768565363056</v>
      </c>
      <c r="AK1107" s="81">
        <v>435</v>
      </c>
      <c r="AL1107" s="57">
        <v>-0.17455768565363056</v>
      </c>
      <c r="AM1107" s="152">
        <v>435</v>
      </c>
      <c r="AN1107" s="62" t="s">
        <v>12734</v>
      </c>
      <c r="AO1107" s="56">
        <v>7.7314063767477226</v>
      </c>
      <c r="AP1107" s="57">
        <v>-7.9059640624013534</v>
      </c>
      <c r="AQ1107" s="81">
        <v>435</v>
      </c>
      <c r="AR1107" s="56">
        <v>0</v>
      </c>
      <c r="AS1107" s="63">
        <v>-10.548096411672402</v>
      </c>
      <c r="AT1107" s="57"/>
      <c r="AU1107" s="57">
        <v>0</v>
      </c>
      <c r="AV1107" s="63">
        <v>0</v>
      </c>
      <c r="AW1107" s="290">
        <v>407</v>
      </c>
      <c r="AX1107" s="107">
        <v>837</v>
      </c>
      <c r="AY1107" s="70">
        <v>-430</v>
      </c>
      <c r="AZ1107" s="294">
        <v>336</v>
      </c>
      <c r="BA1107" s="298">
        <v>463</v>
      </c>
      <c r="BB1107" s="56"/>
    </row>
    <row r="1108" spans="1:54">
      <c r="A1108" s="26" t="s">
        <v>1595</v>
      </c>
      <c r="B1108" s="33" t="s">
        <v>5204</v>
      </c>
      <c r="C1108" s="33" t="s">
        <v>4807</v>
      </c>
      <c r="D1108" s="122" t="s">
        <v>791</v>
      </c>
      <c r="E1108" s="33" t="s">
        <v>1431</v>
      </c>
      <c r="F1108" s="104" t="s">
        <v>3643</v>
      </c>
      <c r="G1108" s="1" t="s">
        <v>1367</v>
      </c>
      <c r="H1108" s="1">
        <v>5529</v>
      </c>
      <c r="I1108" s="104" t="s">
        <v>7774</v>
      </c>
      <c r="J1108" s="104" t="e">
        <v>#VALUE!</v>
      </c>
      <c r="K1108" s="104" t="s">
        <v>3069</v>
      </c>
      <c r="L1108" s="262">
        <v>0</v>
      </c>
      <c r="M1108" s="262">
        <v>0</v>
      </c>
      <c r="N1108" s="68">
        <v>0</v>
      </c>
      <c r="O1108" s="86">
        <v>0</v>
      </c>
      <c r="P1108" s="86">
        <v>0</v>
      </c>
      <c r="Q1108" s="85">
        <v>0</v>
      </c>
      <c r="R1108" s="86">
        <v>0</v>
      </c>
      <c r="S1108" s="86">
        <v>0</v>
      </c>
      <c r="T1108" s="85">
        <v>0</v>
      </c>
      <c r="U1108" s="85">
        <v>0</v>
      </c>
      <c r="V1108" s="85">
        <v>0</v>
      </c>
      <c r="W1108" s="85">
        <v>0</v>
      </c>
      <c r="X1108" s="85">
        <v>0</v>
      </c>
      <c r="Y1108" s="85">
        <v>0</v>
      </c>
      <c r="Z1108" s="87">
        <v>0</v>
      </c>
      <c r="AA1108" s="5">
        <v>0</v>
      </c>
      <c r="AB1108" s="5">
        <v>0</v>
      </c>
      <c r="AC1108" s="7">
        <v>0</v>
      </c>
      <c r="AD1108" s="5">
        <v>0</v>
      </c>
      <c r="AE1108" s="7">
        <v>0</v>
      </c>
      <c r="AF1108" s="7">
        <v>0</v>
      </c>
      <c r="AG1108" s="5">
        <v>0</v>
      </c>
      <c r="AH1108" s="5">
        <v>7.5467316846626609E-2</v>
      </c>
      <c r="AI1108" s="88">
        <v>-0.25002500250025717</v>
      </c>
      <c r="AJ1108" s="5">
        <v>-0.17455768565363056</v>
      </c>
      <c r="AK1108" s="84">
        <v>435</v>
      </c>
      <c r="AL1108" s="7">
        <v>-0.17455768565363056</v>
      </c>
      <c r="AM1108" s="131">
        <v>435</v>
      </c>
      <c r="AN1108" s="18" t="s">
        <v>12734</v>
      </c>
      <c r="AO1108" s="49">
        <v>7.7314063767477226</v>
      </c>
      <c r="AP1108" s="7">
        <v>-7.9059640624013534</v>
      </c>
      <c r="AQ1108" s="84">
        <v>435</v>
      </c>
      <c r="AR1108" s="159">
        <v>0</v>
      </c>
      <c r="AS1108" s="42">
        <v>-10.548096411672402</v>
      </c>
      <c r="AT1108" s="19"/>
      <c r="AU1108" s="19">
        <v>0</v>
      </c>
      <c r="AV1108" s="46">
        <v>0</v>
      </c>
      <c r="AW1108" s="290">
        <v>0</v>
      </c>
      <c r="AX1108" s="107">
        <v>837</v>
      </c>
      <c r="AY1108" s="70">
        <v>0</v>
      </c>
      <c r="AZ1108" s="294">
        <v>0</v>
      </c>
      <c r="BA1108" s="298">
        <v>0</v>
      </c>
      <c r="BB1108" s="79"/>
    </row>
    <row r="1109" spans="1:54">
      <c r="A1109" s="61" t="s">
        <v>8993</v>
      </c>
      <c r="B1109" s="33" t="s">
        <v>8995</v>
      </c>
      <c r="C1109" s="33" t="s">
        <v>8994</v>
      </c>
      <c r="D1109" s="122" t="s">
        <v>8395</v>
      </c>
      <c r="E1109" s="33" t="s">
        <v>2665</v>
      </c>
      <c r="F1109" s="104" t="s">
        <v>2665</v>
      </c>
      <c r="G1109" s="1" t="s">
        <v>1367</v>
      </c>
      <c r="H1109" s="104">
        <v>17526</v>
      </c>
      <c r="I1109" s="150" t="s">
        <v>8971</v>
      </c>
      <c r="J1109" s="150" t="e">
        <v>#VALUE!</v>
      </c>
      <c r="K1109" s="150" t="s">
        <v>8996</v>
      </c>
      <c r="L1109" s="262">
        <v>0</v>
      </c>
      <c r="M1109" s="262">
        <v>0</v>
      </c>
      <c r="N1109" s="84">
        <v>0</v>
      </c>
      <c r="O1109" s="264">
        <v>0</v>
      </c>
      <c r="P1109" s="264">
        <v>0</v>
      </c>
      <c r="Q1109" s="82">
        <v>0</v>
      </c>
      <c r="R1109" s="266">
        <v>0</v>
      </c>
      <c r="S1109" s="266">
        <v>0</v>
      </c>
      <c r="T1109" s="82">
        <v>0</v>
      </c>
      <c r="U1109" s="82">
        <v>0</v>
      </c>
      <c r="V1109" s="82">
        <v>0</v>
      </c>
      <c r="W1109" s="82">
        <v>0</v>
      </c>
      <c r="X1109" s="82">
        <v>0</v>
      </c>
      <c r="Y1109" s="82">
        <v>0</v>
      </c>
      <c r="Z1109" s="56">
        <v>0</v>
      </c>
      <c r="AA1109" s="57">
        <v>0</v>
      </c>
      <c r="AB1109" s="57">
        <v>0</v>
      </c>
      <c r="AC1109" s="58">
        <v>0</v>
      </c>
      <c r="AD1109" s="57">
        <v>0</v>
      </c>
      <c r="AE1109" s="58">
        <v>0</v>
      </c>
      <c r="AF1109" s="58">
        <v>0</v>
      </c>
      <c r="AG1109" s="57">
        <v>0</v>
      </c>
      <c r="AH1109" s="57">
        <v>7.5467316846626609E-2</v>
      </c>
      <c r="AI1109" s="83">
        <v>-0.25002500250025717</v>
      </c>
      <c r="AJ1109" s="57">
        <v>-0.17455768565363056</v>
      </c>
      <c r="AK1109" s="81">
        <v>435</v>
      </c>
      <c r="AL1109" s="58">
        <v>-0.17455768565363056</v>
      </c>
      <c r="AM1109" s="274">
        <v>435</v>
      </c>
      <c r="AN1109" s="155" t="s">
        <v>12734</v>
      </c>
      <c r="AO1109" s="281">
        <v>7.7314063767477226</v>
      </c>
      <c r="AP1109" s="58">
        <v>-7.9059640624013534</v>
      </c>
      <c r="AQ1109" s="81">
        <v>435</v>
      </c>
      <c r="AR1109" s="56">
        <v>0</v>
      </c>
      <c r="AS1109" s="63">
        <v>-10.548096411672402</v>
      </c>
      <c r="AT1109" s="57"/>
      <c r="AU1109" s="57">
        <v>0</v>
      </c>
      <c r="AV1109" s="288">
        <v>0</v>
      </c>
      <c r="AW1109" s="290">
        <v>0</v>
      </c>
      <c r="AX1109" s="107">
        <v>837</v>
      </c>
      <c r="AY1109" s="70">
        <v>0</v>
      </c>
      <c r="AZ1109" s="294">
        <v>0</v>
      </c>
      <c r="BA1109" s="298">
        <v>0</v>
      </c>
      <c r="BB1109" s="56"/>
    </row>
    <row r="1110" spans="1:54">
      <c r="A1110" s="48" t="s">
        <v>2006</v>
      </c>
      <c r="B1110" s="1" t="s">
        <v>4968</v>
      </c>
      <c r="C1110" s="1" t="s">
        <v>4461</v>
      </c>
      <c r="D1110" s="122" t="s">
        <v>1076</v>
      </c>
      <c r="E1110" s="1" t="s">
        <v>2665</v>
      </c>
      <c r="F1110" s="104" t="s">
        <v>2665</v>
      </c>
      <c r="G1110" s="1" t="s">
        <v>1367</v>
      </c>
      <c r="H1110" s="104">
        <v>2929</v>
      </c>
      <c r="I1110" s="104" t="s">
        <v>7055</v>
      </c>
      <c r="J1110" s="104" t="e">
        <v>#VALUE!</v>
      </c>
      <c r="K1110" s="104" t="s">
        <v>3438</v>
      </c>
      <c r="L1110" s="262">
        <v>0</v>
      </c>
      <c r="M1110" s="262">
        <v>0</v>
      </c>
      <c r="N1110" s="84">
        <v>0</v>
      </c>
      <c r="O1110" s="86">
        <v>0</v>
      </c>
      <c r="P1110" s="86">
        <v>0</v>
      </c>
      <c r="Q1110" s="86">
        <v>0</v>
      </c>
      <c r="R1110" s="86">
        <v>0</v>
      </c>
      <c r="S1110" s="86">
        <v>0</v>
      </c>
      <c r="T1110" s="86">
        <v>0</v>
      </c>
      <c r="U1110" s="86">
        <v>0</v>
      </c>
      <c r="V1110" s="86">
        <v>0</v>
      </c>
      <c r="W1110" s="86">
        <v>0</v>
      </c>
      <c r="X1110" s="86">
        <v>0</v>
      </c>
      <c r="Y1110" s="86">
        <v>0</v>
      </c>
      <c r="Z1110" s="49">
        <v>0</v>
      </c>
      <c r="AA1110" s="7">
        <v>0</v>
      </c>
      <c r="AB1110" s="7">
        <v>0</v>
      </c>
      <c r="AC1110" s="7">
        <v>0</v>
      </c>
      <c r="AD1110" s="7">
        <v>0</v>
      </c>
      <c r="AE1110" s="7">
        <v>0</v>
      </c>
      <c r="AF1110" s="7">
        <v>0</v>
      </c>
      <c r="AG1110" s="7">
        <v>0</v>
      </c>
      <c r="AH1110" s="7">
        <v>7.5467316846626609E-2</v>
      </c>
      <c r="AI1110" s="89">
        <v>-0.25002500250025717</v>
      </c>
      <c r="AJ1110" s="7">
        <v>-0.17455768565363056</v>
      </c>
      <c r="AK1110" s="84">
        <v>435</v>
      </c>
      <c r="AL1110" s="7">
        <v>-0.17455768565363056</v>
      </c>
      <c r="AM1110" s="131">
        <v>435</v>
      </c>
      <c r="AN1110" s="18" t="s">
        <v>12734</v>
      </c>
      <c r="AO1110" s="49">
        <v>7.7314063767477226</v>
      </c>
      <c r="AP1110" s="7">
        <v>-7.9059640624013534</v>
      </c>
      <c r="AQ1110" s="84">
        <v>435</v>
      </c>
      <c r="AR1110" s="132">
        <v>0</v>
      </c>
      <c r="AS1110" s="46">
        <v>-10.548096411672402</v>
      </c>
      <c r="AT1110" s="20"/>
      <c r="AU1110" s="20">
        <v>0</v>
      </c>
      <c r="AV1110" s="46">
        <v>0</v>
      </c>
      <c r="AW1110" s="290">
        <v>0</v>
      </c>
      <c r="AX1110" s="107">
        <v>837</v>
      </c>
      <c r="AY1110" s="70">
        <v>0</v>
      </c>
      <c r="AZ1110" s="294">
        <v>0</v>
      </c>
      <c r="BA1110" s="298">
        <v>0</v>
      </c>
      <c r="BB1110" s="56"/>
    </row>
    <row r="1111" spans="1:54">
      <c r="A1111" s="26" t="s">
        <v>2260</v>
      </c>
      <c r="B1111" s="1" t="s">
        <v>3996</v>
      </c>
      <c r="C1111" s="1" t="s">
        <v>4558</v>
      </c>
      <c r="D1111" s="122" t="s">
        <v>1208</v>
      </c>
      <c r="E1111" s="1" t="s">
        <v>2665</v>
      </c>
      <c r="F1111" s="104" t="s">
        <v>2665</v>
      </c>
      <c r="G1111" s="1" t="s">
        <v>1367</v>
      </c>
      <c r="H1111" s="1">
        <v>7986</v>
      </c>
      <c r="I1111" s="104" t="s">
        <v>7574</v>
      </c>
      <c r="J1111" s="104" t="e">
        <v>#VALUE!</v>
      </c>
      <c r="K1111" s="104" t="s">
        <v>3671</v>
      </c>
      <c r="L1111" s="262">
        <v>0</v>
      </c>
      <c r="M1111" s="262">
        <v>0</v>
      </c>
      <c r="N1111" s="68">
        <v>0</v>
      </c>
      <c r="O1111" s="86">
        <v>0</v>
      </c>
      <c r="P1111" s="86">
        <v>0</v>
      </c>
      <c r="Q1111" s="85">
        <v>0</v>
      </c>
      <c r="R1111" s="86">
        <v>0</v>
      </c>
      <c r="S1111" s="86">
        <v>0</v>
      </c>
      <c r="T1111" s="85">
        <v>0</v>
      </c>
      <c r="U1111" s="85">
        <v>0</v>
      </c>
      <c r="V1111" s="85">
        <v>0</v>
      </c>
      <c r="W1111" s="85">
        <v>0</v>
      </c>
      <c r="X1111" s="85">
        <v>0</v>
      </c>
      <c r="Y1111" s="85">
        <v>0</v>
      </c>
      <c r="Z1111" s="87">
        <v>0</v>
      </c>
      <c r="AA1111" s="5">
        <v>0</v>
      </c>
      <c r="AB1111" s="5">
        <v>0</v>
      </c>
      <c r="AC1111" s="7">
        <v>0</v>
      </c>
      <c r="AD1111" s="5">
        <v>0</v>
      </c>
      <c r="AE1111" s="7">
        <v>0</v>
      </c>
      <c r="AF1111" s="7">
        <v>0</v>
      </c>
      <c r="AG1111" s="5">
        <v>0</v>
      </c>
      <c r="AH1111" s="5">
        <v>7.5467316846626609E-2</v>
      </c>
      <c r="AI1111" s="88">
        <v>-0.25002500250025717</v>
      </c>
      <c r="AJ1111" s="5">
        <v>-0.17455768565363056</v>
      </c>
      <c r="AK1111" s="84">
        <v>435</v>
      </c>
      <c r="AL1111" s="7">
        <v>-0.17455768565363056</v>
      </c>
      <c r="AM1111" s="131">
        <v>435</v>
      </c>
      <c r="AN1111" s="18" t="s">
        <v>12734</v>
      </c>
      <c r="AO1111" s="49">
        <v>7.7314063767477226</v>
      </c>
      <c r="AP1111" s="7">
        <v>-7.9059640624013534</v>
      </c>
      <c r="AQ1111" s="84">
        <v>435</v>
      </c>
      <c r="AR1111" s="159">
        <v>0</v>
      </c>
      <c r="AS1111" s="42">
        <v>-10.548096411672402</v>
      </c>
      <c r="AT1111" s="19"/>
      <c r="AU1111" s="19">
        <v>0</v>
      </c>
      <c r="AV1111" s="46">
        <v>0</v>
      </c>
      <c r="AW1111" s="290">
        <v>0</v>
      </c>
      <c r="AX1111" s="107">
        <v>837</v>
      </c>
      <c r="AY1111" s="70">
        <v>0</v>
      </c>
      <c r="AZ1111" s="294">
        <v>0</v>
      </c>
      <c r="BA1111" s="298">
        <v>0</v>
      </c>
      <c r="BB1111" s="79"/>
    </row>
    <row r="1112" spans="1:54">
      <c r="A1112" s="48" t="s">
        <v>1395</v>
      </c>
      <c r="B1112" s="33" t="s">
        <v>4179</v>
      </c>
      <c r="C1112" s="33" t="s">
        <v>4911</v>
      </c>
      <c r="D1112" s="122" t="s">
        <v>879</v>
      </c>
      <c r="E1112" s="33" t="s">
        <v>1385</v>
      </c>
      <c r="F1112" s="104" t="s">
        <v>6289</v>
      </c>
      <c r="G1112" s="1" t="s">
        <v>1367</v>
      </c>
      <c r="H1112" s="104">
        <v>5669</v>
      </c>
      <c r="I1112" s="150" t="s">
        <v>6681</v>
      </c>
      <c r="J1112" s="150" t="e">
        <v>#VALUE!</v>
      </c>
      <c r="K1112" s="150" t="s">
        <v>2910</v>
      </c>
      <c r="L1112" s="262">
        <v>0</v>
      </c>
      <c r="M1112" s="262">
        <v>0</v>
      </c>
      <c r="N1112" s="84">
        <v>0</v>
      </c>
      <c r="O1112" s="264">
        <v>0</v>
      </c>
      <c r="P1112" s="264">
        <v>0</v>
      </c>
      <c r="Q1112" s="86">
        <v>0</v>
      </c>
      <c r="R1112" s="264">
        <v>0</v>
      </c>
      <c r="S1112" s="264">
        <v>0</v>
      </c>
      <c r="T1112" s="86">
        <v>0</v>
      </c>
      <c r="U1112" s="86">
        <v>0</v>
      </c>
      <c r="V1112" s="86">
        <v>0</v>
      </c>
      <c r="W1112" s="86">
        <v>0</v>
      </c>
      <c r="X1112" s="86">
        <v>0</v>
      </c>
      <c r="Y1112" s="86">
        <v>0</v>
      </c>
      <c r="Z1112" s="49">
        <v>0</v>
      </c>
      <c r="AA1112" s="7">
        <v>0</v>
      </c>
      <c r="AB1112" s="7">
        <v>0</v>
      </c>
      <c r="AC1112" s="50">
        <v>0</v>
      </c>
      <c r="AD1112" s="7">
        <v>0</v>
      </c>
      <c r="AE1112" s="50">
        <v>0</v>
      </c>
      <c r="AF1112" s="50">
        <v>0</v>
      </c>
      <c r="AG1112" s="7">
        <v>0</v>
      </c>
      <c r="AH1112" s="7">
        <v>7.5467316846626609E-2</v>
      </c>
      <c r="AI1112" s="89">
        <v>-0.25002500250025717</v>
      </c>
      <c r="AJ1112" s="7">
        <v>-0.17455768565363056</v>
      </c>
      <c r="AK1112" s="84">
        <v>435</v>
      </c>
      <c r="AL1112" s="50">
        <v>-0.17455768565363056</v>
      </c>
      <c r="AM1112" s="271">
        <v>435</v>
      </c>
      <c r="AN1112" s="157" t="s">
        <v>12734</v>
      </c>
      <c r="AO1112" s="278">
        <v>7.7314063767477226</v>
      </c>
      <c r="AP1112" s="50">
        <v>-7.9059640624013534</v>
      </c>
      <c r="AQ1112" s="84">
        <v>435</v>
      </c>
      <c r="AR1112" s="132">
        <v>0</v>
      </c>
      <c r="AS1112" s="46">
        <v>-10.548096411672402</v>
      </c>
      <c r="AT1112" s="20"/>
      <c r="AU1112" s="20">
        <v>0</v>
      </c>
      <c r="AV1112" s="284">
        <v>0</v>
      </c>
      <c r="AW1112" s="290">
        <v>0</v>
      </c>
      <c r="AX1112" s="107">
        <v>837</v>
      </c>
      <c r="AY1112" s="70">
        <v>0</v>
      </c>
      <c r="AZ1112" s="294">
        <v>0</v>
      </c>
      <c r="BA1112" s="298">
        <v>0</v>
      </c>
      <c r="BB1112" s="56"/>
    </row>
    <row r="1113" spans="1:54">
      <c r="A1113" s="61" t="s">
        <v>9807</v>
      </c>
      <c r="B1113" s="1" t="s">
        <v>4112</v>
      </c>
      <c r="C1113" s="1" t="s">
        <v>4032</v>
      </c>
      <c r="D1113" s="122" t="s">
        <v>8435</v>
      </c>
      <c r="E1113" s="1" t="s">
        <v>1366</v>
      </c>
      <c r="F1113" s="104" t="s">
        <v>3643</v>
      </c>
      <c r="G1113" s="1" t="s">
        <v>1367</v>
      </c>
      <c r="H1113" s="104" t="e">
        <v>#VALUE!</v>
      </c>
      <c r="I1113" s="104" t="s">
        <v>9808</v>
      </c>
      <c r="J1113" s="104" t="e">
        <v>#VALUE!</v>
      </c>
      <c r="K1113" s="104" t="s">
        <v>9809</v>
      </c>
      <c r="L1113" s="262">
        <v>0</v>
      </c>
      <c r="M1113" s="262">
        <v>0</v>
      </c>
      <c r="N1113" s="84">
        <v>0</v>
      </c>
      <c r="O1113" s="86">
        <v>0</v>
      </c>
      <c r="P1113" s="86">
        <v>0</v>
      </c>
      <c r="Q1113" s="82">
        <v>0</v>
      </c>
      <c r="R1113" s="82">
        <v>0</v>
      </c>
      <c r="S1113" s="82">
        <v>0</v>
      </c>
      <c r="T1113" s="82">
        <v>0</v>
      </c>
      <c r="U1113" s="82">
        <v>0</v>
      </c>
      <c r="V1113" s="82">
        <v>0</v>
      </c>
      <c r="W1113" s="82">
        <v>0</v>
      </c>
      <c r="X1113" s="82">
        <v>0</v>
      </c>
      <c r="Y1113" s="82">
        <v>0</v>
      </c>
      <c r="Z1113" s="56">
        <v>0</v>
      </c>
      <c r="AA1113" s="57">
        <v>0</v>
      </c>
      <c r="AB1113" s="57">
        <v>0</v>
      </c>
      <c r="AC1113" s="57">
        <v>0</v>
      </c>
      <c r="AD1113" s="57">
        <v>0</v>
      </c>
      <c r="AE1113" s="57">
        <v>0</v>
      </c>
      <c r="AF1113" s="57">
        <v>0</v>
      </c>
      <c r="AG1113" s="57">
        <v>0</v>
      </c>
      <c r="AH1113" s="57">
        <v>7.5467316846626609E-2</v>
      </c>
      <c r="AI1113" s="83">
        <v>-0.25002500250025717</v>
      </c>
      <c r="AJ1113" s="57">
        <v>-0.17455768565363056</v>
      </c>
      <c r="AK1113" s="81">
        <v>435</v>
      </c>
      <c r="AL1113" s="57">
        <v>-0.17455768565363056</v>
      </c>
      <c r="AM1113" s="152">
        <v>435</v>
      </c>
      <c r="AN1113" s="62" t="s">
        <v>12734</v>
      </c>
      <c r="AO1113" s="56">
        <v>7.7314063767477226</v>
      </c>
      <c r="AP1113" s="57">
        <v>-7.9059640624013534</v>
      </c>
      <c r="AQ1113" s="81">
        <v>435</v>
      </c>
      <c r="AR1113" s="56">
        <v>0</v>
      </c>
      <c r="AS1113" s="63">
        <v>-10.548096411672402</v>
      </c>
      <c r="AT1113" s="57"/>
      <c r="AU1113" s="57">
        <v>0</v>
      </c>
      <c r="AV1113" s="46">
        <v>0</v>
      </c>
      <c r="AW1113" s="290">
        <v>0</v>
      </c>
      <c r="AX1113" s="107">
        <v>837</v>
      </c>
      <c r="AY1113" s="70">
        <v>0</v>
      </c>
      <c r="AZ1113" s="294">
        <v>0</v>
      </c>
      <c r="BA1113" s="298">
        <v>0</v>
      </c>
      <c r="BB1113" s="56"/>
    </row>
    <row r="1114" spans="1:54">
      <c r="A1114" s="48" t="s">
        <v>8289</v>
      </c>
      <c r="B1114" s="33" t="s">
        <v>8291</v>
      </c>
      <c r="C1114" s="33" t="s">
        <v>4465</v>
      </c>
      <c r="D1114" s="122" t="s">
        <v>8290</v>
      </c>
      <c r="E1114" s="33" t="s">
        <v>2665</v>
      </c>
      <c r="F1114" s="104" t="s">
        <v>2665</v>
      </c>
      <c r="G1114" s="1" t="s">
        <v>1367</v>
      </c>
      <c r="H1114" s="104">
        <v>11341</v>
      </c>
      <c r="I1114" s="104" t="s">
        <v>8292</v>
      </c>
      <c r="J1114" s="104" t="e">
        <v>#VALUE!</v>
      </c>
      <c r="K1114" s="104" t="s">
        <v>8293</v>
      </c>
      <c r="L1114" s="262">
        <v>0</v>
      </c>
      <c r="M1114" s="262">
        <v>0</v>
      </c>
      <c r="N1114" s="84">
        <v>0</v>
      </c>
      <c r="O1114" s="86">
        <v>0</v>
      </c>
      <c r="P1114" s="86">
        <v>0</v>
      </c>
      <c r="Q1114" s="86">
        <v>0</v>
      </c>
      <c r="R1114" s="86">
        <v>0</v>
      </c>
      <c r="S1114" s="86">
        <v>0</v>
      </c>
      <c r="T1114" s="86">
        <v>0</v>
      </c>
      <c r="U1114" s="86">
        <v>0</v>
      </c>
      <c r="V1114" s="86">
        <v>0</v>
      </c>
      <c r="W1114" s="86">
        <v>0</v>
      </c>
      <c r="X1114" s="86">
        <v>0</v>
      </c>
      <c r="Y1114" s="86">
        <v>0</v>
      </c>
      <c r="Z1114" s="49">
        <v>0</v>
      </c>
      <c r="AA1114" s="7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7">
        <v>7.5467316846626609E-2</v>
      </c>
      <c r="AI1114" s="89">
        <v>-0.25002500250025717</v>
      </c>
      <c r="AJ1114" s="36">
        <v>-0.17455768565363056</v>
      </c>
      <c r="AK1114" s="107">
        <v>435</v>
      </c>
      <c r="AL1114" s="36">
        <v>-0.17455768565363056</v>
      </c>
      <c r="AM1114" s="130">
        <v>435</v>
      </c>
      <c r="AN1114" s="37" t="s">
        <v>12734</v>
      </c>
      <c r="AO1114" s="70">
        <v>7.7314063767477226</v>
      </c>
      <c r="AP1114" s="36">
        <v>-7.9059640624013534</v>
      </c>
      <c r="AQ1114" s="107">
        <v>435</v>
      </c>
      <c r="AR1114" s="70">
        <v>0</v>
      </c>
      <c r="AS1114" s="45">
        <v>-10.548096411672402</v>
      </c>
      <c r="AT1114" s="36"/>
      <c r="AU1114" s="36">
        <v>0</v>
      </c>
      <c r="AV1114" s="45">
        <v>0</v>
      </c>
      <c r="AW1114" s="290">
        <v>0</v>
      </c>
      <c r="AX1114" s="107">
        <v>837</v>
      </c>
      <c r="AY1114" s="70">
        <v>0</v>
      </c>
      <c r="AZ1114" s="294">
        <v>0</v>
      </c>
      <c r="BA1114" s="298">
        <v>0</v>
      </c>
      <c r="BB1114" s="56"/>
    </row>
    <row r="1115" spans="1:54">
      <c r="A1115" s="115" t="s">
        <v>1792</v>
      </c>
      <c r="B1115" s="33" t="s">
        <v>3249</v>
      </c>
      <c r="C1115" s="33" t="s">
        <v>3942</v>
      </c>
      <c r="D1115" s="122" t="s">
        <v>855</v>
      </c>
      <c r="E1115" s="33" t="s">
        <v>2665</v>
      </c>
      <c r="F1115" s="135" t="s">
        <v>2665</v>
      </c>
      <c r="G1115" s="1" t="s">
        <v>1367</v>
      </c>
      <c r="H1115" s="115">
        <v>7024</v>
      </c>
      <c r="I1115" s="135" t="s">
        <v>6752</v>
      </c>
      <c r="J1115" s="135" t="e">
        <v>#VALUE!</v>
      </c>
      <c r="K1115" s="135" t="s">
        <v>3246</v>
      </c>
      <c r="L1115" s="263">
        <v>0</v>
      </c>
      <c r="M1115" s="263">
        <v>0</v>
      </c>
      <c r="N1115" s="116">
        <v>0</v>
      </c>
      <c r="O1115" s="144">
        <v>0</v>
      </c>
      <c r="P1115" s="144">
        <v>0</v>
      </c>
      <c r="Q1115" s="136">
        <v>0</v>
      </c>
      <c r="R1115" s="144">
        <v>0</v>
      </c>
      <c r="S1115" s="144">
        <v>0</v>
      </c>
      <c r="T1115" s="136">
        <v>0</v>
      </c>
      <c r="U1115" s="136">
        <v>0</v>
      </c>
      <c r="V1115" s="136">
        <v>0</v>
      </c>
      <c r="W1115" s="136">
        <v>0</v>
      </c>
      <c r="X1115" s="136">
        <v>0</v>
      </c>
      <c r="Y1115" s="136">
        <v>0</v>
      </c>
      <c r="Z1115" s="137">
        <v>0</v>
      </c>
      <c r="AA1115" s="117">
        <v>0</v>
      </c>
      <c r="AB1115" s="117">
        <v>0</v>
      </c>
      <c r="AC1115" s="140">
        <v>0</v>
      </c>
      <c r="AD1115" s="117">
        <v>0</v>
      </c>
      <c r="AE1115" s="140">
        <v>0</v>
      </c>
      <c r="AF1115" s="140">
        <v>0</v>
      </c>
      <c r="AG1115" s="117">
        <v>0</v>
      </c>
      <c r="AH1115" s="117">
        <v>7.5467316846626609E-2</v>
      </c>
      <c r="AI1115" s="138">
        <v>-0.25002500250025717</v>
      </c>
      <c r="AJ1115" s="117">
        <v>-0.17455768565363056</v>
      </c>
      <c r="AK1115" s="139">
        <v>435</v>
      </c>
      <c r="AL1115" s="140">
        <v>-0.17455768565363056</v>
      </c>
      <c r="AM1115" s="141">
        <v>435</v>
      </c>
      <c r="AN1115" s="142" t="s">
        <v>12734</v>
      </c>
      <c r="AO1115" s="70">
        <v>7.7314063767477226</v>
      </c>
      <c r="AP1115" s="140">
        <v>-7.9059640624013534</v>
      </c>
      <c r="AQ1115" s="139">
        <v>435</v>
      </c>
      <c r="AR1115" s="137">
        <v>0</v>
      </c>
      <c r="AS1115" s="118">
        <v>-10.548096411672402</v>
      </c>
      <c r="AT1115" s="117"/>
      <c r="AU1115" s="117">
        <v>0</v>
      </c>
      <c r="AV1115" s="146">
        <v>0</v>
      </c>
      <c r="AW1115" s="145">
        <v>0</v>
      </c>
      <c r="AX1115" s="139">
        <v>837</v>
      </c>
      <c r="AY1115" s="143">
        <v>0</v>
      </c>
      <c r="AZ1115" s="297">
        <v>0</v>
      </c>
      <c r="BA1115" s="299">
        <v>0</v>
      </c>
      <c r="BB1115" s="137"/>
    </row>
    <row r="1116" spans="1:54">
      <c r="A1116" s="48" t="s">
        <v>2514</v>
      </c>
      <c r="B1116" s="33" t="s">
        <v>4094</v>
      </c>
      <c r="C1116" s="33" t="s">
        <v>4216</v>
      </c>
      <c r="D1116" s="122" t="s">
        <v>892</v>
      </c>
      <c r="E1116" s="33" t="s">
        <v>1378</v>
      </c>
      <c r="F1116" s="104" t="s">
        <v>3643</v>
      </c>
      <c r="G1116" s="1" t="s">
        <v>1367</v>
      </c>
      <c r="H1116" s="104">
        <v>8185</v>
      </c>
      <c r="I1116" s="150" t="s">
        <v>7694</v>
      </c>
      <c r="J1116" s="150" t="e">
        <v>#VALUE!</v>
      </c>
      <c r="K1116" s="150" t="s">
        <v>3914</v>
      </c>
      <c r="L1116" s="262">
        <v>0</v>
      </c>
      <c r="M1116" s="262">
        <v>0</v>
      </c>
      <c r="N1116" s="84">
        <v>0</v>
      </c>
      <c r="O1116" s="264">
        <v>0</v>
      </c>
      <c r="P1116" s="264">
        <v>0</v>
      </c>
      <c r="Q1116" s="86">
        <v>0</v>
      </c>
      <c r="R1116" s="264">
        <v>0</v>
      </c>
      <c r="S1116" s="264">
        <v>0</v>
      </c>
      <c r="T1116" s="86">
        <v>0</v>
      </c>
      <c r="U1116" s="86">
        <v>0</v>
      </c>
      <c r="V1116" s="86">
        <v>0</v>
      </c>
      <c r="W1116" s="86">
        <v>0</v>
      </c>
      <c r="X1116" s="86">
        <v>0</v>
      </c>
      <c r="Y1116" s="86">
        <v>0</v>
      </c>
      <c r="Z1116" s="49">
        <v>0</v>
      </c>
      <c r="AA1116" s="7">
        <v>0</v>
      </c>
      <c r="AB1116" s="29">
        <v>0</v>
      </c>
      <c r="AC1116" s="90">
        <v>0</v>
      </c>
      <c r="AD1116" s="29">
        <v>0</v>
      </c>
      <c r="AE1116" s="90">
        <v>0</v>
      </c>
      <c r="AF1116" s="90">
        <v>0</v>
      </c>
      <c r="AG1116" s="29">
        <v>0</v>
      </c>
      <c r="AH1116" s="7">
        <v>7.5467316846626609E-2</v>
      </c>
      <c r="AI1116" s="89">
        <v>-0.25002500250025717</v>
      </c>
      <c r="AJ1116" s="29">
        <v>-0.17455768565363056</v>
      </c>
      <c r="AK1116" s="101">
        <v>435</v>
      </c>
      <c r="AL1116" s="90">
        <v>-0.17455768565363056</v>
      </c>
      <c r="AM1116" s="276">
        <v>435</v>
      </c>
      <c r="AN1116" s="154" t="s">
        <v>12734</v>
      </c>
      <c r="AO1116" s="280">
        <v>7.7314063767477226</v>
      </c>
      <c r="AP1116" s="90">
        <v>-7.9059640624013534</v>
      </c>
      <c r="AQ1116" s="101">
        <v>435</v>
      </c>
      <c r="AR1116" s="69">
        <v>0</v>
      </c>
      <c r="AS1116" s="47">
        <v>-10.548096411672402</v>
      </c>
      <c r="AT1116" s="29"/>
      <c r="AU1116" s="29">
        <v>0</v>
      </c>
      <c r="AV1116" s="286">
        <v>0</v>
      </c>
      <c r="AW1116" s="290">
        <v>0</v>
      </c>
      <c r="AX1116" s="107">
        <v>837</v>
      </c>
      <c r="AY1116" s="70">
        <v>0</v>
      </c>
      <c r="AZ1116" s="294">
        <v>0</v>
      </c>
      <c r="BA1116" s="298">
        <v>0</v>
      </c>
      <c r="BB1116" s="56"/>
    </row>
    <row r="1117" spans="1:54">
      <c r="A1117" s="26" t="s">
        <v>1377</v>
      </c>
      <c r="B1117" s="33" t="s">
        <v>5130</v>
      </c>
      <c r="C1117" s="33" t="s">
        <v>5018</v>
      </c>
      <c r="D1117" s="122" t="s">
        <v>1113</v>
      </c>
      <c r="E1117" s="33" t="s">
        <v>2665</v>
      </c>
      <c r="F1117" s="104" t="s">
        <v>2665</v>
      </c>
      <c r="G1117" s="1" t="s">
        <v>1367</v>
      </c>
      <c r="H1117" s="26">
        <v>5164</v>
      </c>
      <c r="I1117" s="48" t="s">
        <v>7831</v>
      </c>
      <c r="J1117" s="48" t="e">
        <v>#VALUE!</v>
      </c>
      <c r="K1117" s="48" t="s">
        <v>2897</v>
      </c>
      <c r="L1117" s="256">
        <v>0</v>
      </c>
      <c r="M1117" s="256">
        <v>0</v>
      </c>
      <c r="N1117" s="68">
        <v>0</v>
      </c>
      <c r="O1117" s="86">
        <v>0</v>
      </c>
      <c r="P1117" s="86">
        <v>0</v>
      </c>
      <c r="Q1117" s="95">
        <v>0</v>
      </c>
      <c r="R1117" s="102">
        <v>0</v>
      </c>
      <c r="S1117" s="102">
        <v>0</v>
      </c>
      <c r="T1117" s="95">
        <v>0</v>
      </c>
      <c r="U1117" s="95">
        <v>0</v>
      </c>
      <c r="V1117" s="95">
        <v>0</v>
      </c>
      <c r="W1117" s="95">
        <v>0</v>
      </c>
      <c r="X1117" s="95">
        <v>0</v>
      </c>
      <c r="Y1117" s="95">
        <v>0</v>
      </c>
      <c r="Z1117" s="96">
        <v>0</v>
      </c>
      <c r="AA1117" s="27">
        <v>0</v>
      </c>
      <c r="AB1117" s="27">
        <v>0</v>
      </c>
      <c r="AC1117" s="29">
        <v>0</v>
      </c>
      <c r="AD1117" s="27">
        <v>0</v>
      </c>
      <c r="AE1117" s="29">
        <v>0</v>
      </c>
      <c r="AF1117" s="29">
        <v>0</v>
      </c>
      <c r="AG1117" s="27">
        <v>0</v>
      </c>
      <c r="AH1117" s="27">
        <v>7.5467316846626609E-2</v>
      </c>
      <c r="AI1117" s="100">
        <v>-0.25002500250025717</v>
      </c>
      <c r="AJ1117" s="27">
        <v>-0.17455768565363056</v>
      </c>
      <c r="AK1117" s="101">
        <v>435</v>
      </c>
      <c r="AL1117" s="29">
        <v>-0.17455768565363056</v>
      </c>
      <c r="AM1117" s="153">
        <v>435</v>
      </c>
      <c r="AN1117" s="30" t="s">
        <v>12734</v>
      </c>
      <c r="AO1117" s="69">
        <v>7.7314063767477226</v>
      </c>
      <c r="AP1117" s="29">
        <v>-7.9059640624013534</v>
      </c>
      <c r="AQ1117" s="101">
        <v>435</v>
      </c>
      <c r="AR1117" s="96">
        <v>0</v>
      </c>
      <c r="AS1117" s="43">
        <v>-10.548096411672402</v>
      </c>
      <c r="AT1117" s="27"/>
      <c r="AU1117" s="27">
        <v>0</v>
      </c>
      <c r="AV1117" s="46">
        <v>0</v>
      </c>
      <c r="AW1117" s="290">
        <v>0</v>
      </c>
      <c r="AX1117" s="107">
        <v>837</v>
      </c>
      <c r="AY1117" s="70">
        <v>0</v>
      </c>
      <c r="AZ1117" s="294">
        <v>0</v>
      </c>
      <c r="BA1117" s="298">
        <v>0</v>
      </c>
      <c r="BB1117" s="96"/>
    </row>
    <row r="1118" spans="1:54">
      <c r="A1118" s="53" t="s">
        <v>1995</v>
      </c>
      <c r="B1118" s="33" t="s">
        <v>4839</v>
      </c>
      <c r="C1118" s="33" t="s">
        <v>4092</v>
      </c>
      <c r="D1118" s="122" t="s">
        <v>817</v>
      </c>
      <c r="E1118" s="33" t="s">
        <v>2665</v>
      </c>
      <c r="F1118" s="104" t="s">
        <v>2665</v>
      </c>
      <c r="G1118" s="1" t="s">
        <v>1367</v>
      </c>
      <c r="H1118" s="1">
        <v>1259</v>
      </c>
      <c r="I1118" s="150" t="s">
        <v>7207</v>
      </c>
      <c r="J1118" s="150" t="e">
        <v>#VALUE!</v>
      </c>
      <c r="K1118" s="150" t="s">
        <v>3431</v>
      </c>
      <c r="L1118" s="262">
        <v>0</v>
      </c>
      <c r="M1118" s="262">
        <v>0</v>
      </c>
      <c r="N1118" s="68">
        <v>0</v>
      </c>
      <c r="O1118" s="264">
        <v>0</v>
      </c>
      <c r="P1118" s="264">
        <v>0</v>
      </c>
      <c r="Q1118" s="78">
        <v>0</v>
      </c>
      <c r="R1118" s="266">
        <v>0</v>
      </c>
      <c r="S1118" s="266">
        <v>0</v>
      </c>
      <c r="T1118" s="78">
        <v>0</v>
      </c>
      <c r="U1118" s="78">
        <v>0</v>
      </c>
      <c r="V1118" s="78">
        <v>0</v>
      </c>
      <c r="W1118" s="78">
        <v>0</v>
      </c>
      <c r="X1118" s="78">
        <v>0</v>
      </c>
      <c r="Y1118" s="78">
        <v>0</v>
      </c>
      <c r="Z1118" s="79">
        <v>0</v>
      </c>
      <c r="AA1118" s="54">
        <v>0</v>
      </c>
      <c r="AB1118" s="54">
        <v>0</v>
      </c>
      <c r="AC1118" s="58">
        <v>0</v>
      </c>
      <c r="AD1118" s="54">
        <v>0</v>
      </c>
      <c r="AE1118" s="58">
        <v>0</v>
      </c>
      <c r="AF1118" s="58">
        <v>0</v>
      </c>
      <c r="AG1118" s="54">
        <v>0</v>
      </c>
      <c r="AH1118" s="54">
        <v>7.5467316846626609E-2</v>
      </c>
      <c r="AI1118" s="80">
        <v>-0.25002500250025717</v>
      </c>
      <c r="AJ1118" s="54">
        <v>-0.17455768565363056</v>
      </c>
      <c r="AK1118" s="81">
        <v>435</v>
      </c>
      <c r="AL1118" s="58">
        <v>-0.17455768565363056</v>
      </c>
      <c r="AM1118" s="274">
        <v>435</v>
      </c>
      <c r="AN1118" s="155" t="s">
        <v>12734</v>
      </c>
      <c r="AO1118" s="281">
        <v>7.7314063767477226</v>
      </c>
      <c r="AP1118" s="58">
        <v>-7.9059640624013534</v>
      </c>
      <c r="AQ1118" s="81">
        <v>435</v>
      </c>
      <c r="AR1118" s="79">
        <v>0</v>
      </c>
      <c r="AS1118" s="60">
        <v>-10.548096411672402</v>
      </c>
      <c r="AT1118" s="54"/>
      <c r="AU1118" s="54">
        <v>0</v>
      </c>
      <c r="AV1118" s="288">
        <v>0</v>
      </c>
      <c r="AW1118" s="290">
        <v>0</v>
      </c>
      <c r="AX1118" s="107">
        <v>837</v>
      </c>
      <c r="AY1118" s="70">
        <v>0</v>
      </c>
      <c r="AZ1118" s="294">
        <v>0</v>
      </c>
      <c r="BA1118" s="298">
        <v>0</v>
      </c>
      <c r="BB1118" s="79"/>
    </row>
    <row r="1119" spans="1:54">
      <c r="A1119" s="48" t="s">
        <v>2340</v>
      </c>
      <c r="B1119" s="33" t="s">
        <v>4026</v>
      </c>
      <c r="C1119" s="33" t="s">
        <v>4924</v>
      </c>
      <c r="D1119" s="122" t="s">
        <v>880</v>
      </c>
      <c r="E1119" s="33" t="s">
        <v>2665</v>
      </c>
      <c r="F1119" s="104" t="s">
        <v>2665</v>
      </c>
      <c r="G1119" s="1" t="s">
        <v>1367</v>
      </c>
      <c r="H1119" s="104">
        <v>3200</v>
      </c>
      <c r="I1119" s="150" t="s">
        <v>6381</v>
      </c>
      <c r="J1119" s="150" t="e">
        <v>#VALUE!</v>
      </c>
      <c r="K1119" s="150" t="s">
        <v>3745</v>
      </c>
      <c r="L1119" s="262">
        <v>0</v>
      </c>
      <c r="M1119" s="262">
        <v>0</v>
      </c>
      <c r="N1119" s="84">
        <v>0</v>
      </c>
      <c r="O1119" s="264">
        <v>0</v>
      </c>
      <c r="P1119" s="264">
        <v>0</v>
      </c>
      <c r="Q1119" s="86">
        <v>0</v>
      </c>
      <c r="R1119" s="264">
        <v>0</v>
      </c>
      <c r="S1119" s="264">
        <v>0</v>
      </c>
      <c r="T1119" s="86">
        <v>0</v>
      </c>
      <c r="U1119" s="86">
        <v>0</v>
      </c>
      <c r="V1119" s="86">
        <v>0</v>
      </c>
      <c r="W1119" s="86">
        <v>0</v>
      </c>
      <c r="X1119" s="86">
        <v>0</v>
      </c>
      <c r="Y1119" s="86">
        <v>0</v>
      </c>
      <c r="Z1119" s="49">
        <v>0</v>
      </c>
      <c r="AA1119" s="7">
        <v>0</v>
      </c>
      <c r="AB1119" s="7">
        <v>0</v>
      </c>
      <c r="AC1119" s="50">
        <v>0</v>
      </c>
      <c r="AD1119" s="7">
        <v>0</v>
      </c>
      <c r="AE1119" s="50">
        <v>0</v>
      </c>
      <c r="AF1119" s="50">
        <v>0</v>
      </c>
      <c r="AG1119" s="7">
        <v>0</v>
      </c>
      <c r="AH1119" s="7">
        <v>7.5467316846626609E-2</v>
      </c>
      <c r="AI1119" s="89">
        <v>-0.25002500250025717</v>
      </c>
      <c r="AJ1119" s="7">
        <v>-0.17455768565363056</v>
      </c>
      <c r="AK1119" s="84">
        <v>435</v>
      </c>
      <c r="AL1119" s="50">
        <v>-0.17455768565363056</v>
      </c>
      <c r="AM1119" s="271">
        <v>435</v>
      </c>
      <c r="AN1119" s="157" t="s">
        <v>12734</v>
      </c>
      <c r="AO1119" s="278">
        <v>7.7314063767477226</v>
      </c>
      <c r="AP1119" s="50">
        <v>-7.9059640624013534</v>
      </c>
      <c r="AQ1119" s="84">
        <v>435</v>
      </c>
      <c r="AR1119" s="132">
        <v>0</v>
      </c>
      <c r="AS1119" s="46">
        <v>-10.548096411672402</v>
      </c>
      <c r="AT1119" s="20"/>
      <c r="AU1119" s="20">
        <v>0</v>
      </c>
      <c r="AV1119" s="284">
        <v>0</v>
      </c>
      <c r="AW1119" s="290">
        <v>0</v>
      </c>
      <c r="AX1119" s="107">
        <v>837</v>
      </c>
      <c r="AY1119" s="70">
        <v>0</v>
      </c>
      <c r="AZ1119" s="294">
        <v>0</v>
      </c>
      <c r="BA1119" s="298">
        <v>0</v>
      </c>
      <c r="BB1119" s="56"/>
    </row>
    <row r="1120" spans="1:54">
      <c r="A1120" s="186" t="s">
        <v>12351</v>
      </c>
      <c r="B1120" s="1" t="s">
        <v>5467</v>
      </c>
      <c r="C1120" s="1" t="s">
        <v>4059</v>
      </c>
      <c r="D1120" s="122" t="s">
        <v>12352</v>
      </c>
      <c r="E1120" s="1" t="s">
        <v>1471</v>
      </c>
      <c r="F1120" s="104" t="s">
        <v>6289</v>
      </c>
      <c r="G1120" s="1" t="s">
        <v>1367</v>
      </c>
      <c r="H1120" s="225">
        <v>15570</v>
      </c>
      <c r="I1120" s="226" t="s">
        <v>12353</v>
      </c>
      <c r="J1120" s="228" t="e">
        <v>#VALUE!</v>
      </c>
      <c r="K1120" s="228" t="s">
        <v>12354</v>
      </c>
      <c r="L1120" s="256">
        <v>0</v>
      </c>
      <c r="M1120" s="256">
        <v>0</v>
      </c>
      <c r="N1120" s="230">
        <v>0</v>
      </c>
      <c r="O1120" s="102">
        <v>0</v>
      </c>
      <c r="P1120" s="102">
        <v>0</v>
      </c>
      <c r="Q1120" s="231">
        <v>0</v>
      </c>
      <c r="R1120" s="102">
        <v>0</v>
      </c>
      <c r="S1120" s="102">
        <v>0</v>
      </c>
      <c r="T1120" s="231">
        <v>0</v>
      </c>
      <c r="U1120" s="231">
        <v>0</v>
      </c>
      <c r="V1120" s="231">
        <v>0</v>
      </c>
      <c r="W1120" s="231">
        <v>0</v>
      </c>
      <c r="X1120" s="231">
        <v>0</v>
      </c>
      <c r="Y1120" s="231">
        <v>0</v>
      </c>
      <c r="Z1120" s="232">
        <v>0</v>
      </c>
      <c r="AA1120" s="233">
        <v>0</v>
      </c>
      <c r="AB1120" s="233">
        <v>0</v>
      </c>
      <c r="AC1120" s="234">
        <v>0</v>
      </c>
      <c r="AD1120" s="233">
        <v>0</v>
      </c>
      <c r="AE1120" s="234">
        <v>0</v>
      </c>
      <c r="AF1120" s="234">
        <v>0</v>
      </c>
      <c r="AG1120" s="233">
        <v>0</v>
      </c>
      <c r="AH1120" s="233">
        <v>7.5467316846626609E-2</v>
      </c>
      <c r="AI1120" s="236">
        <v>-0.25002500250025717</v>
      </c>
      <c r="AJ1120" s="237">
        <v>-0.17455768565363056</v>
      </c>
      <c r="AK1120" s="238">
        <v>435</v>
      </c>
      <c r="AL1120" s="239">
        <v>-0.17455768565363056</v>
      </c>
      <c r="AM1120" s="241">
        <v>435</v>
      </c>
      <c r="AN1120" s="242" t="s">
        <v>12734</v>
      </c>
      <c r="AO1120" s="244">
        <v>7.7314063767477226</v>
      </c>
      <c r="AP1120" s="246">
        <v>-7.9059640624013534</v>
      </c>
      <c r="AQ1120" s="248">
        <v>435</v>
      </c>
      <c r="AR1120" s="232">
        <v>0</v>
      </c>
      <c r="AS1120" s="249">
        <v>-10.548096411672402</v>
      </c>
      <c r="AT1120" s="233"/>
      <c r="AU1120" s="233">
        <v>0</v>
      </c>
      <c r="AV1120" s="250">
        <v>0</v>
      </c>
      <c r="AW1120" s="252">
        <v>0</v>
      </c>
      <c r="AX1120" s="101">
        <v>837</v>
      </c>
      <c r="AY1120" s="253">
        <v>0</v>
      </c>
      <c r="AZ1120" s="254">
        <v>0</v>
      </c>
      <c r="BA1120" s="255">
        <v>0</v>
      </c>
      <c r="BB1120" s="232"/>
    </row>
    <row r="1121" spans="1:54">
      <c r="A1121" s="26" t="s">
        <v>2007</v>
      </c>
      <c r="B1121" s="1" t="s">
        <v>5349</v>
      </c>
      <c r="C1121" s="1" t="s">
        <v>5350</v>
      </c>
      <c r="D1121" s="122" t="s">
        <v>1230</v>
      </c>
      <c r="E1121" s="1" t="s">
        <v>2665</v>
      </c>
      <c r="F1121" s="104" t="s">
        <v>2665</v>
      </c>
      <c r="G1121" s="1" t="s">
        <v>1367</v>
      </c>
      <c r="H1121" s="1">
        <v>4422</v>
      </c>
      <c r="I1121" s="150" t="s">
        <v>7329</v>
      </c>
      <c r="J1121" s="150" t="e">
        <v>#VALUE!</v>
      </c>
      <c r="K1121" s="150" t="s">
        <v>6023</v>
      </c>
      <c r="L1121" s="262">
        <v>0</v>
      </c>
      <c r="M1121" s="262">
        <v>0</v>
      </c>
      <c r="N1121" s="68">
        <v>0</v>
      </c>
      <c r="O1121" s="264">
        <v>0</v>
      </c>
      <c r="P1121" s="264">
        <v>0</v>
      </c>
      <c r="Q1121" s="85">
        <v>0</v>
      </c>
      <c r="R1121" s="264">
        <v>0</v>
      </c>
      <c r="S1121" s="264">
        <v>0</v>
      </c>
      <c r="T1121" s="85">
        <v>0</v>
      </c>
      <c r="U1121" s="85">
        <v>0</v>
      </c>
      <c r="V1121" s="85">
        <v>0</v>
      </c>
      <c r="W1121" s="85">
        <v>0</v>
      </c>
      <c r="X1121" s="85">
        <v>0</v>
      </c>
      <c r="Y1121" s="85">
        <v>0</v>
      </c>
      <c r="Z1121" s="87">
        <v>0</v>
      </c>
      <c r="AA1121" s="5">
        <v>0</v>
      </c>
      <c r="AB1121" s="5">
        <v>0</v>
      </c>
      <c r="AC1121" s="50">
        <v>0</v>
      </c>
      <c r="AD1121" s="5">
        <v>0</v>
      </c>
      <c r="AE1121" s="50">
        <v>0</v>
      </c>
      <c r="AF1121" s="50">
        <v>0</v>
      </c>
      <c r="AG1121" s="5">
        <v>0</v>
      </c>
      <c r="AH1121" s="5">
        <v>7.5467316846626609E-2</v>
      </c>
      <c r="AI1121" s="88">
        <v>-0.25002500250025717</v>
      </c>
      <c r="AJ1121" s="5">
        <v>-0.17455768565363056</v>
      </c>
      <c r="AK1121" s="84">
        <v>435</v>
      </c>
      <c r="AL1121" s="50">
        <v>-0.17455768565363056</v>
      </c>
      <c r="AM1121" s="271">
        <v>435</v>
      </c>
      <c r="AN1121" s="157" t="s">
        <v>12734</v>
      </c>
      <c r="AO1121" s="278">
        <v>7.7314063767477226</v>
      </c>
      <c r="AP1121" s="50">
        <v>-7.9059640624013534</v>
      </c>
      <c r="AQ1121" s="84">
        <v>435</v>
      </c>
      <c r="AR1121" s="159">
        <v>0</v>
      </c>
      <c r="AS1121" s="42">
        <v>-10.548096411672402</v>
      </c>
      <c r="AT1121" s="19"/>
      <c r="AU1121" s="19">
        <v>0</v>
      </c>
      <c r="AV1121" s="284">
        <v>0</v>
      </c>
      <c r="AW1121" s="290">
        <v>0</v>
      </c>
      <c r="AX1121" s="107">
        <v>837</v>
      </c>
      <c r="AY1121" s="70">
        <v>0</v>
      </c>
      <c r="AZ1121" s="294">
        <v>0</v>
      </c>
      <c r="BA1121" s="298">
        <v>0</v>
      </c>
      <c r="BB1121" s="79"/>
    </row>
    <row r="1122" spans="1:54">
      <c r="A1122" s="48" t="s">
        <v>1982</v>
      </c>
      <c r="B1122" s="1" t="s">
        <v>4979</v>
      </c>
      <c r="C1122" s="1" t="s">
        <v>4811</v>
      </c>
      <c r="D1122" s="122" t="s">
        <v>765</v>
      </c>
      <c r="E1122" s="1" t="s">
        <v>2665</v>
      </c>
      <c r="F1122" s="104" t="s">
        <v>2665</v>
      </c>
      <c r="G1122" s="1" t="s">
        <v>1367</v>
      </c>
      <c r="H1122" s="104">
        <v>3815</v>
      </c>
      <c r="I1122" s="150" t="s">
        <v>7577</v>
      </c>
      <c r="J1122" s="150" t="e">
        <v>#VALUE!</v>
      </c>
      <c r="K1122" s="150" t="s">
        <v>3418</v>
      </c>
      <c r="L1122" s="262">
        <v>0</v>
      </c>
      <c r="M1122" s="262">
        <v>0</v>
      </c>
      <c r="N1122" s="84">
        <v>0</v>
      </c>
      <c r="O1122" s="264">
        <v>0</v>
      </c>
      <c r="P1122" s="264">
        <v>0</v>
      </c>
      <c r="Q1122" s="86">
        <v>0</v>
      </c>
      <c r="R1122" s="264">
        <v>0</v>
      </c>
      <c r="S1122" s="264">
        <v>0</v>
      </c>
      <c r="T1122" s="86">
        <v>0</v>
      </c>
      <c r="U1122" s="86">
        <v>0</v>
      </c>
      <c r="V1122" s="86">
        <v>0</v>
      </c>
      <c r="W1122" s="86">
        <v>0</v>
      </c>
      <c r="X1122" s="86">
        <v>0</v>
      </c>
      <c r="Y1122" s="86">
        <v>0</v>
      </c>
      <c r="Z1122" s="49">
        <v>0</v>
      </c>
      <c r="AA1122" s="7">
        <v>0</v>
      </c>
      <c r="AB1122" s="7">
        <v>0</v>
      </c>
      <c r="AC1122" s="50">
        <v>0</v>
      </c>
      <c r="AD1122" s="7">
        <v>0</v>
      </c>
      <c r="AE1122" s="50">
        <v>0</v>
      </c>
      <c r="AF1122" s="50">
        <v>0</v>
      </c>
      <c r="AG1122" s="7">
        <v>0</v>
      </c>
      <c r="AH1122" s="7">
        <v>7.5467316846626609E-2</v>
      </c>
      <c r="AI1122" s="89">
        <v>-0.25002500250025717</v>
      </c>
      <c r="AJ1122" s="7">
        <v>-0.17455768565363056</v>
      </c>
      <c r="AK1122" s="84">
        <v>435</v>
      </c>
      <c r="AL1122" s="50">
        <v>-0.17455768565363056</v>
      </c>
      <c r="AM1122" s="271">
        <v>435</v>
      </c>
      <c r="AN1122" s="157" t="s">
        <v>12734</v>
      </c>
      <c r="AO1122" s="278">
        <v>7.7314063767477226</v>
      </c>
      <c r="AP1122" s="50">
        <v>-7.9059640624013534</v>
      </c>
      <c r="AQ1122" s="84">
        <v>435</v>
      </c>
      <c r="AR1122" s="132">
        <v>0</v>
      </c>
      <c r="AS1122" s="46">
        <v>-10.548096411672402</v>
      </c>
      <c r="AT1122" s="20"/>
      <c r="AU1122" s="20">
        <v>0</v>
      </c>
      <c r="AV1122" s="284">
        <v>0</v>
      </c>
      <c r="AW1122" s="290">
        <v>0</v>
      </c>
      <c r="AX1122" s="107">
        <v>837</v>
      </c>
      <c r="AY1122" s="70">
        <v>0</v>
      </c>
      <c r="AZ1122" s="294">
        <v>0</v>
      </c>
      <c r="BA1122" s="298">
        <v>0</v>
      </c>
      <c r="BB1122" s="56"/>
    </row>
    <row r="1123" spans="1:54">
      <c r="A1123" s="26" t="s">
        <v>2176</v>
      </c>
      <c r="B1123" s="33" t="s">
        <v>5415</v>
      </c>
      <c r="C1123" s="33" t="s">
        <v>4008</v>
      </c>
      <c r="D1123" s="122" t="s">
        <v>954</v>
      </c>
      <c r="E1123" s="33" t="s">
        <v>1428</v>
      </c>
      <c r="F1123" s="104" t="s">
        <v>6289</v>
      </c>
      <c r="G1123" s="1" t="s">
        <v>1367</v>
      </c>
      <c r="H1123" s="1">
        <v>4004</v>
      </c>
      <c r="I1123" s="104" t="s">
        <v>7519</v>
      </c>
      <c r="J1123" s="104" t="e">
        <v>#VALUE!</v>
      </c>
      <c r="K1123" s="104" t="s">
        <v>3580</v>
      </c>
      <c r="L1123" s="262">
        <v>0</v>
      </c>
      <c r="M1123" s="262">
        <v>0</v>
      </c>
      <c r="N1123" s="68">
        <v>0</v>
      </c>
      <c r="O1123" s="86">
        <v>0</v>
      </c>
      <c r="P1123" s="86">
        <v>0</v>
      </c>
      <c r="Q1123" s="85">
        <v>0</v>
      </c>
      <c r="R1123" s="86">
        <v>0</v>
      </c>
      <c r="S1123" s="86">
        <v>0</v>
      </c>
      <c r="T1123" s="85">
        <v>0</v>
      </c>
      <c r="U1123" s="85">
        <v>0</v>
      </c>
      <c r="V1123" s="85">
        <v>0</v>
      </c>
      <c r="W1123" s="85">
        <v>0</v>
      </c>
      <c r="X1123" s="85">
        <v>0</v>
      </c>
      <c r="Y1123" s="85">
        <v>0</v>
      </c>
      <c r="Z1123" s="87">
        <v>0</v>
      </c>
      <c r="AA1123" s="5">
        <v>0</v>
      </c>
      <c r="AB1123" s="5">
        <v>0</v>
      </c>
      <c r="AC1123" s="7">
        <v>0</v>
      </c>
      <c r="AD1123" s="5">
        <v>0</v>
      </c>
      <c r="AE1123" s="7">
        <v>0</v>
      </c>
      <c r="AF1123" s="7">
        <v>0</v>
      </c>
      <c r="AG1123" s="5">
        <v>0</v>
      </c>
      <c r="AH1123" s="5">
        <v>7.5467316846626609E-2</v>
      </c>
      <c r="AI1123" s="88">
        <v>-0.25002500250025717</v>
      </c>
      <c r="AJ1123" s="5">
        <v>-0.17455768565363056</v>
      </c>
      <c r="AK1123" s="84">
        <v>435</v>
      </c>
      <c r="AL1123" s="7">
        <v>-0.17455768565363056</v>
      </c>
      <c r="AM1123" s="131">
        <v>435</v>
      </c>
      <c r="AN1123" s="18" t="s">
        <v>12734</v>
      </c>
      <c r="AO1123" s="49">
        <v>7.7314063767477226</v>
      </c>
      <c r="AP1123" s="7">
        <v>-7.9059640624013534</v>
      </c>
      <c r="AQ1123" s="84">
        <v>435</v>
      </c>
      <c r="AR1123" s="159">
        <v>0</v>
      </c>
      <c r="AS1123" s="42">
        <v>-10.548096411672402</v>
      </c>
      <c r="AT1123" s="19"/>
      <c r="AU1123" s="19">
        <v>0</v>
      </c>
      <c r="AV1123" s="46">
        <v>0</v>
      </c>
      <c r="AW1123" s="290">
        <v>0</v>
      </c>
      <c r="AX1123" s="107">
        <v>837</v>
      </c>
      <c r="AY1123" s="70">
        <v>0</v>
      </c>
      <c r="AZ1123" s="294">
        <v>0</v>
      </c>
      <c r="BA1123" s="298">
        <v>0</v>
      </c>
      <c r="BB1123" s="79"/>
    </row>
    <row r="1124" spans="1:54">
      <c r="A1124" s="26" t="s">
        <v>1460</v>
      </c>
      <c r="B1124" s="33" t="s">
        <v>5155</v>
      </c>
      <c r="C1124" s="33" t="s">
        <v>4065</v>
      </c>
      <c r="D1124" s="122" t="s">
        <v>785</v>
      </c>
      <c r="E1124" s="33" t="s">
        <v>2665</v>
      </c>
      <c r="F1124" s="104" t="s">
        <v>2665</v>
      </c>
      <c r="G1124" s="1" t="s">
        <v>1367</v>
      </c>
      <c r="H1124" s="26">
        <v>8851</v>
      </c>
      <c r="I1124" s="151" t="s">
        <v>6554</v>
      </c>
      <c r="J1124" s="151" t="e">
        <v>#VALUE!</v>
      </c>
      <c r="K1124" s="151" t="s">
        <v>2953</v>
      </c>
      <c r="L1124" s="256">
        <v>0</v>
      </c>
      <c r="M1124" s="256">
        <v>0</v>
      </c>
      <c r="N1124" s="68">
        <v>0</v>
      </c>
      <c r="O1124" s="264">
        <v>0</v>
      </c>
      <c r="P1124" s="264">
        <v>0</v>
      </c>
      <c r="Q1124" s="95">
        <v>0</v>
      </c>
      <c r="R1124" s="208">
        <v>0</v>
      </c>
      <c r="S1124" s="208">
        <v>0</v>
      </c>
      <c r="T1124" s="95">
        <v>0</v>
      </c>
      <c r="U1124" s="95">
        <v>0</v>
      </c>
      <c r="V1124" s="95">
        <v>0</v>
      </c>
      <c r="W1124" s="95">
        <v>0</v>
      </c>
      <c r="X1124" s="95">
        <v>0</v>
      </c>
      <c r="Y1124" s="95">
        <v>0</v>
      </c>
      <c r="Z1124" s="96">
        <v>0</v>
      </c>
      <c r="AA1124" s="27">
        <v>0</v>
      </c>
      <c r="AB1124" s="27">
        <v>0</v>
      </c>
      <c r="AC1124" s="90">
        <v>0</v>
      </c>
      <c r="AD1124" s="27">
        <v>0</v>
      </c>
      <c r="AE1124" s="90">
        <v>0</v>
      </c>
      <c r="AF1124" s="90">
        <v>0</v>
      </c>
      <c r="AG1124" s="27">
        <v>0</v>
      </c>
      <c r="AH1124" s="27">
        <v>7.5467316846626609E-2</v>
      </c>
      <c r="AI1124" s="100">
        <v>-0.25002500250025717</v>
      </c>
      <c r="AJ1124" s="27">
        <v>-0.17455768565363056</v>
      </c>
      <c r="AK1124" s="101">
        <v>435</v>
      </c>
      <c r="AL1124" s="90">
        <v>-0.17455768565363056</v>
      </c>
      <c r="AM1124" s="276">
        <v>435</v>
      </c>
      <c r="AN1124" s="154" t="s">
        <v>12734</v>
      </c>
      <c r="AO1124" s="280">
        <v>7.7314063767477226</v>
      </c>
      <c r="AP1124" s="90">
        <v>-7.9059640624013534</v>
      </c>
      <c r="AQ1124" s="101">
        <v>435</v>
      </c>
      <c r="AR1124" s="96">
        <v>0</v>
      </c>
      <c r="AS1124" s="43">
        <v>-10.548096411672402</v>
      </c>
      <c r="AT1124" s="27"/>
      <c r="AU1124" s="27">
        <v>0</v>
      </c>
      <c r="AV1124" s="286">
        <v>0</v>
      </c>
      <c r="AW1124" s="290">
        <v>0</v>
      </c>
      <c r="AX1124" s="107">
        <v>837</v>
      </c>
      <c r="AY1124" s="70">
        <v>0</v>
      </c>
      <c r="AZ1124" s="294">
        <v>0</v>
      </c>
      <c r="BA1124" s="298">
        <v>0</v>
      </c>
      <c r="BB1124" s="96"/>
    </row>
    <row r="1125" spans="1:54">
      <c r="A1125" s="48" t="s">
        <v>2457</v>
      </c>
      <c r="B1125" s="33" t="s">
        <v>5509</v>
      </c>
      <c r="C1125" s="33" t="s">
        <v>5510</v>
      </c>
      <c r="D1125" s="122" t="s">
        <v>911</v>
      </c>
      <c r="E1125" s="33" t="s">
        <v>2665</v>
      </c>
      <c r="F1125" s="104" t="s">
        <v>2665</v>
      </c>
      <c r="G1125" s="1" t="s">
        <v>1367</v>
      </c>
      <c r="H1125" s="48">
        <v>5280</v>
      </c>
      <c r="I1125" s="151" t="s">
        <v>7686</v>
      </c>
      <c r="J1125" s="151" t="e">
        <v>#VALUE!</v>
      </c>
      <c r="K1125" s="151" t="s">
        <v>6246</v>
      </c>
      <c r="L1125" s="256">
        <v>0</v>
      </c>
      <c r="M1125" s="256">
        <v>0</v>
      </c>
      <c r="N1125" s="84">
        <v>0</v>
      </c>
      <c r="O1125" s="264">
        <v>0</v>
      </c>
      <c r="P1125" s="264">
        <v>0</v>
      </c>
      <c r="Q1125" s="102">
        <v>0</v>
      </c>
      <c r="R1125" s="208">
        <v>0</v>
      </c>
      <c r="S1125" s="208">
        <v>0</v>
      </c>
      <c r="T1125" s="102">
        <v>0</v>
      </c>
      <c r="U1125" s="102">
        <v>0</v>
      </c>
      <c r="V1125" s="102">
        <v>0</v>
      </c>
      <c r="W1125" s="102">
        <v>0</v>
      </c>
      <c r="X1125" s="102">
        <v>0</v>
      </c>
      <c r="Y1125" s="102">
        <v>0</v>
      </c>
      <c r="Z1125" s="69">
        <v>0</v>
      </c>
      <c r="AA1125" s="29">
        <v>0</v>
      </c>
      <c r="AB1125" s="29">
        <v>0</v>
      </c>
      <c r="AC1125" s="90">
        <v>0</v>
      </c>
      <c r="AD1125" s="29">
        <v>0</v>
      </c>
      <c r="AE1125" s="90">
        <v>0</v>
      </c>
      <c r="AF1125" s="90">
        <v>0</v>
      </c>
      <c r="AG1125" s="29">
        <v>0</v>
      </c>
      <c r="AH1125" s="29">
        <v>7.5467316846626609E-2</v>
      </c>
      <c r="AI1125" s="103">
        <v>-0.25002500250025717</v>
      </c>
      <c r="AJ1125" s="29">
        <v>-0.17455768565363056</v>
      </c>
      <c r="AK1125" s="101">
        <v>435</v>
      </c>
      <c r="AL1125" s="90">
        <v>-0.17455768565363056</v>
      </c>
      <c r="AM1125" s="276">
        <v>435</v>
      </c>
      <c r="AN1125" s="154" t="s">
        <v>12734</v>
      </c>
      <c r="AO1125" s="280">
        <v>7.7314063767477226</v>
      </c>
      <c r="AP1125" s="90">
        <v>-7.9059640624013534</v>
      </c>
      <c r="AQ1125" s="101">
        <v>435</v>
      </c>
      <c r="AR1125" s="69">
        <v>0</v>
      </c>
      <c r="AS1125" s="47">
        <v>-10.548096411672402</v>
      </c>
      <c r="AT1125" s="29"/>
      <c r="AU1125" s="29">
        <v>0</v>
      </c>
      <c r="AV1125" s="286">
        <v>0</v>
      </c>
      <c r="AW1125" s="290">
        <v>0</v>
      </c>
      <c r="AX1125" s="107">
        <v>837</v>
      </c>
      <c r="AY1125" s="70">
        <v>0</v>
      </c>
      <c r="AZ1125" s="294">
        <v>0</v>
      </c>
      <c r="BA1125" s="298">
        <v>0</v>
      </c>
      <c r="BB1125" s="69"/>
    </row>
    <row r="1126" spans="1:54">
      <c r="A1126" s="26" t="s">
        <v>2484</v>
      </c>
      <c r="B1126" s="33" t="s">
        <v>4928</v>
      </c>
      <c r="C1126" s="33" t="s">
        <v>4929</v>
      </c>
      <c r="D1126" s="122" t="s">
        <v>757</v>
      </c>
      <c r="E1126" s="33" t="s">
        <v>1393</v>
      </c>
      <c r="F1126" s="104" t="s">
        <v>6289</v>
      </c>
      <c r="G1126" s="1" t="s">
        <v>1367</v>
      </c>
      <c r="H1126" s="1">
        <v>4235</v>
      </c>
      <c r="I1126" s="104" t="s">
        <v>6433</v>
      </c>
      <c r="J1126" s="104" t="e">
        <v>#VALUE!</v>
      </c>
      <c r="K1126" s="104" t="s">
        <v>3888</v>
      </c>
      <c r="L1126" s="262">
        <v>0</v>
      </c>
      <c r="M1126" s="262">
        <v>0</v>
      </c>
      <c r="N1126" s="68">
        <v>0</v>
      </c>
      <c r="O1126" s="86">
        <v>0</v>
      </c>
      <c r="P1126" s="86">
        <v>0</v>
      </c>
      <c r="Q1126" s="85">
        <v>0</v>
      </c>
      <c r="R1126" s="86">
        <v>0</v>
      </c>
      <c r="S1126" s="86">
        <v>0</v>
      </c>
      <c r="T1126" s="85">
        <v>0</v>
      </c>
      <c r="U1126" s="85">
        <v>0</v>
      </c>
      <c r="V1126" s="85">
        <v>0</v>
      </c>
      <c r="W1126" s="85">
        <v>0</v>
      </c>
      <c r="X1126" s="85">
        <v>0</v>
      </c>
      <c r="Y1126" s="85">
        <v>0</v>
      </c>
      <c r="Z1126" s="87">
        <v>0</v>
      </c>
      <c r="AA1126" s="5">
        <v>0</v>
      </c>
      <c r="AB1126" s="5">
        <v>0</v>
      </c>
      <c r="AC1126" s="7">
        <v>0</v>
      </c>
      <c r="AD1126" s="5">
        <v>0</v>
      </c>
      <c r="AE1126" s="7">
        <v>0</v>
      </c>
      <c r="AF1126" s="7">
        <v>0</v>
      </c>
      <c r="AG1126" s="5">
        <v>0</v>
      </c>
      <c r="AH1126" s="5">
        <v>7.5467316846626609E-2</v>
      </c>
      <c r="AI1126" s="88">
        <v>-0.25002500250025717</v>
      </c>
      <c r="AJ1126" s="5">
        <v>-0.17455768565363056</v>
      </c>
      <c r="AK1126" s="84">
        <v>435</v>
      </c>
      <c r="AL1126" s="7">
        <v>-0.17455768565363056</v>
      </c>
      <c r="AM1126" s="131">
        <v>435</v>
      </c>
      <c r="AN1126" s="18" t="s">
        <v>12734</v>
      </c>
      <c r="AO1126" s="49">
        <v>7.7314063767477226</v>
      </c>
      <c r="AP1126" s="7">
        <v>-7.9059640624013534</v>
      </c>
      <c r="AQ1126" s="84">
        <v>435</v>
      </c>
      <c r="AR1126" s="159">
        <v>0</v>
      </c>
      <c r="AS1126" s="42">
        <v>-10.548096411672402</v>
      </c>
      <c r="AT1126" s="19"/>
      <c r="AU1126" s="19">
        <v>0</v>
      </c>
      <c r="AV1126" s="46">
        <v>0</v>
      </c>
      <c r="AW1126" s="290">
        <v>0</v>
      </c>
      <c r="AX1126" s="107">
        <v>837</v>
      </c>
      <c r="AY1126" s="70">
        <v>0</v>
      </c>
      <c r="AZ1126" s="294">
        <v>0</v>
      </c>
      <c r="BA1126" s="298">
        <v>0</v>
      </c>
      <c r="BB1126" s="79"/>
    </row>
    <row r="1127" spans="1:54">
      <c r="A1127" s="53" t="s">
        <v>2361</v>
      </c>
      <c r="B1127" s="33" t="s">
        <v>4886</v>
      </c>
      <c r="C1127" s="33" t="s">
        <v>4069</v>
      </c>
      <c r="D1127" s="122" t="s">
        <v>739</v>
      </c>
      <c r="E1127" s="33" t="s">
        <v>2665</v>
      </c>
      <c r="F1127" s="104" t="s">
        <v>2665</v>
      </c>
      <c r="G1127" s="1" t="s">
        <v>1367</v>
      </c>
      <c r="H1127" s="1">
        <v>7059</v>
      </c>
      <c r="I1127" s="150" t="s">
        <v>7497</v>
      </c>
      <c r="J1127" s="150" t="e">
        <v>#VALUE!</v>
      </c>
      <c r="K1127" s="150" t="s">
        <v>3765</v>
      </c>
      <c r="L1127" s="262">
        <v>0</v>
      </c>
      <c r="M1127" s="262">
        <v>0</v>
      </c>
      <c r="N1127" s="68">
        <v>0</v>
      </c>
      <c r="O1127" s="264">
        <v>0</v>
      </c>
      <c r="P1127" s="264">
        <v>0</v>
      </c>
      <c r="Q1127" s="78">
        <v>0</v>
      </c>
      <c r="R1127" s="266">
        <v>0</v>
      </c>
      <c r="S1127" s="266">
        <v>0</v>
      </c>
      <c r="T1127" s="78">
        <v>0</v>
      </c>
      <c r="U1127" s="78">
        <v>0</v>
      </c>
      <c r="V1127" s="78">
        <v>0</v>
      </c>
      <c r="W1127" s="78">
        <v>0</v>
      </c>
      <c r="X1127" s="78">
        <v>0</v>
      </c>
      <c r="Y1127" s="78">
        <v>0</v>
      </c>
      <c r="Z1127" s="79">
        <v>0</v>
      </c>
      <c r="AA1127" s="54">
        <v>0</v>
      </c>
      <c r="AB1127" s="54">
        <v>0</v>
      </c>
      <c r="AC1127" s="58">
        <v>0</v>
      </c>
      <c r="AD1127" s="54">
        <v>0</v>
      </c>
      <c r="AE1127" s="58">
        <v>0</v>
      </c>
      <c r="AF1127" s="58">
        <v>0</v>
      </c>
      <c r="AG1127" s="54">
        <v>0</v>
      </c>
      <c r="AH1127" s="54">
        <v>7.5467316846626609E-2</v>
      </c>
      <c r="AI1127" s="80">
        <v>-0.25002500250025717</v>
      </c>
      <c r="AJ1127" s="54">
        <v>-0.17455768565363056</v>
      </c>
      <c r="AK1127" s="81">
        <v>435</v>
      </c>
      <c r="AL1127" s="58">
        <v>-0.17455768565363056</v>
      </c>
      <c r="AM1127" s="274">
        <v>435</v>
      </c>
      <c r="AN1127" s="155" t="s">
        <v>12734</v>
      </c>
      <c r="AO1127" s="281">
        <v>7.7314063767477226</v>
      </c>
      <c r="AP1127" s="58">
        <v>-7.9059640624013534</v>
      </c>
      <c r="AQ1127" s="81">
        <v>435</v>
      </c>
      <c r="AR1127" s="79">
        <v>0</v>
      </c>
      <c r="AS1127" s="60">
        <v>-10.548096411672402</v>
      </c>
      <c r="AT1127" s="54"/>
      <c r="AU1127" s="54">
        <v>0</v>
      </c>
      <c r="AV1127" s="288">
        <v>0</v>
      </c>
      <c r="AW1127" s="290">
        <v>0</v>
      </c>
      <c r="AX1127" s="107">
        <v>837</v>
      </c>
      <c r="AY1127" s="70">
        <v>0</v>
      </c>
      <c r="AZ1127" s="294">
        <v>0</v>
      </c>
      <c r="BA1127" s="298">
        <v>0</v>
      </c>
      <c r="BB1127" s="79"/>
    </row>
    <row r="1128" spans="1:54">
      <c r="A1128" s="48" t="s">
        <v>2857</v>
      </c>
      <c r="B1128" s="1" t="s">
        <v>5052</v>
      </c>
      <c r="C1128" s="1" t="s">
        <v>3969</v>
      </c>
      <c r="D1128" s="122" t="s">
        <v>1324</v>
      </c>
      <c r="E1128" s="1" t="s">
        <v>2665</v>
      </c>
      <c r="F1128" s="104" t="s">
        <v>2665</v>
      </c>
      <c r="G1128" s="1" t="s">
        <v>1367</v>
      </c>
      <c r="H1128" s="104">
        <v>11716</v>
      </c>
      <c r="I1128" s="150" t="s">
        <v>6821</v>
      </c>
      <c r="J1128" s="150" t="e">
        <v>#VALUE!</v>
      </c>
      <c r="K1128" s="150" t="s">
        <v>3825</v>
      </c>
      <c r="L1128" s="262">
        <v>0</v>
      </c>
      <c r="M1128" s="262">
        <v>0</v>
      </c>
      <c r="N1128" s="84">
        <v>0</v>
      </c>
      <c r="O1128" s="264">
        <v>0</v>
      </c>
      <c r="P1128" s="264">
        <v>0</v>
      </c>
      <c r="Q1128" s="86">
        <v>0</v>
      </c>
      <c r="R1128" s="264">
        <v>0</v>
      </c>
      <c r="S1128" s="264">
        <v>0</v>
      </c>
      <c r="T1128" s="86">
        <v>0</v>
      </c>
      <c r="U1128" s="86">
        <v>0</v>
      </c>
      <c r="V1128" s="86">
        <v>0</v>
      </c>
      <c r="W1128" s="86">
        <v>0</v>
      </c>
      <c r="X1128" s="86">
        <v>0</v>
      </c>
      <c r="Y1128" s="86">
        <v>0</v>
      </c>
      <c r="Z1128" s="49">
        <v>0</v>
      </c>
      <c r="AA1128" s="7">
        <v>0</v>
      </c>
      <c r="AB1128" s="7">
        <v>0</v>
      </c>
      <c r="AC1128" s="50">
        <v>0</v>
      </c>
      <c r="AD1128" s="7">
        <v>0</v>
      </c>
      <c r="AE1128" s="50">
        <v>0</v>
      </c>
      <c r="AF1128" s="50">
        <v>0</v>
      </c>
      <c r="AG1128" s="7">
        <v>0</v>
      </c>
      <c r="AH1128" s="7">
        <v>7.5467316846626609E-2</v>
      </c>
      <c r="AI1128" s="89">
        <v>-0.25002500250025717</v>
      </c>
      <c r="AJ1128" s="7">
        <v>-0.17455768565363056</v>
      </c>
      <c r="AK1128" s="84">
        <v>435</v>
      </c>
      <c r="AL1128" s="50">
        <v>-0.17455768565363056</v>
      </c>
      <c r="AM1128" s="271">
        <v>435</v>
      </c>
      <c r="AN1128" s="157" t="s">
        <v>12734</v>
      </c>
      <c r="AO1128" s="278">
        <v>7.7314063767477226</v>
      </c>
      <c r="AP1128" s="50">
        <v>-7.9059640624013534</v>
      </c>
      <c r="AQ1128" s="84">
        <v>435</v>
      </c>
      <c r="AR1128" s="132">
        <v>0</v>
      </c>
      <c r="AS1128" s="46">
        <v>-10.548096411672402</v>
      </c>
      <c r="AT1128" s="20"/>
      <c r="AU1128" s="20">
        <v>0</v>
      </c>
      <c r="AV1128" s="284">
        <v>0</v>
      </c>
      <c r="AW1128" s="290">
        <v>0</v>
      </c>
      <c r="AX1128" s="107">
        <v>837</v>
      </c>
      <c r="AY1128" s="70">
        <v>0</v>
      </c>
      <c r="AZ1128" s="294">
        <v>0</v>
      </c>
      <c r="BA1128" s="298">
        <v>0</v>
      </c>
      <c r="BB1128" s="56"/>
    </row>
    <row r="1129" spans="1:54">
      <c r="A1129" s="135" t="s">
        <v>2614</v>
      </c>
      <c r="B1129" s="33" t="s">
        <v>4273</v>
      </c>
      <c r="C1129" s="33" t="s">
        <v>4495</v>
      </c>
      <c r="D1129" s="122" t="s">
        <v>1322</v>
      </c>
      <c r="E1129" s="33" t="s">
        <v>2665</v>
      </c>
      <c r="F1129" s="135" t="s">
        <v>2665</v>
      </c>
      <c r="G1129" s="1" t="s">
        <v>1367</v>
      </c>
      <c r="H1129" s="135">
        <v>12520</v>
      </c>
      <c r="I1129" s="135" t="s">
        <v>7793</v>
      </c>
      <c r="J1129" s="135" t="e">
        <v>#VALUE!</v>
      </c>
      <c r="K1129" s="135" t="s">
        <v>3365</v>
      </c>
      <c r="L1129" s="263">
        <v>0</v>
      </c>
      <c r="M1129" s="263">
        <v>0</v>
      </c>
      <c r="N1129" s="139">
        <v>0</v>
      </c>
      <c r="O1129" s="144">
        <v>0</v>
      </c>
      <c r="P1129" s="144">
        <v>0</v>
      </c>
      <c r="Q1129" s="144">
        <v>0</v>
      </c>
      <c r="R1129" s="144">
        <v>0</v>
      </c>
      <c r="S1129" s="144">
        <v>0</v>
      </c>
      <c r="T1129" s="144">
        <v>0</v>
      </c>
      <c r="U1129" s="144">
        <v>0</v>
      </c>
      <c r="V1129" s="144">
        <v>0</v>
      </c>
      <c r="W1129" s="144">
        <v>0</v>
      </c>
      <c r="X1129" s="144">
        <v>0</v>
      </c>
      <c r="Y1129" s="144">
        <v>0</v>
      </c>
      <c r="Z1129" s="143">
        <v>0</v>
      </c>
      <c r="AA1129" s="140">
        <v>0</v>
      </c>
      <c r="AB1129" s="140">
        <v>0</v>
      </c>
      <c r="AC1129" s="140">
        <v>0</v>
      </c>
      <c r="AD1129" s="140">
        <v>0</v>
      </c>
      <c r="AE1129" s="140">
        <v>0</v>
      </c>
      <c r="AF1129" s="140">
        <v>0</v>
      </c>
      <c r="AG1129" s="140">
        <v>0</v>
      </c>
      <c r="AH1129" s="140">
        <v>7.5467316846626609E-2</v>
      </c>
      <c r="AI1129" s="145">
        <v>-0.25002500250025717</v>
      </c>
      <c r="AJ1129" s="140">
        <v>-0.17455768565363056</v>
      </c>
      <c r="AK1129" s="139">
        <v>435</v>
      </c>
      <c r="AL1129" s="140">
        <v>-0.17455768565363056</v>
      </c>
      <c r="AM1129" s="141">
        <v>435</v>
      </c>
      <c r="AN1129" s="142" t="s">
        <v>12734</v>
      </c>
      <c r="AO1129" s="70">
        <v>7.7314063767477226</v>
      </c>
      <c r="AP1129" s="140">
        <v>-7.9059640624013534</v>
      </c>
      <c r="AQ1129" s="139">
        <v>435</v>
      </c>
      <c r="AR1129" s="143">
        <v>0</v>
      </c>
      <c r="AS1129" s="146">
        <v>-10.548096411672402</v>
      </c>
      <c r="AT1129" s="140"/>
      <c r="AU1129" s="140">
        <v>0</v>
      </c>
      <c r="AV1129" s="146">
        <v>0</v>
      </c>
      <c r="AW1129" s="145">
        <v>0</v>
      </c>
      <c r="AX1129" s="139">
        <v>837</v>
      </c>
      <c r="AY1129" s="143">
        <v>0</v>
      </c>
      <c r="AZ1129" s="297">
        <v>0</v>
      </c>
      <c r="BA1129" s="299">
        <v>0</v>
      </c>
      <c r="BB1129" s="143"/>
    </row>
    <row r="1130" spans="1:54">
      <c r="A1130" s="61" t="s">
        <v>1422</v>
      </c>
      <c r="B1130" s="1" t="s">
        <v>5136</v>
      </c>
      <c r="C1130" s="1" t="s">
        <v>5137</v>
      </c>
      <c r="D1130" s="122" t="s">
        <v>871</v>
      </c>
      <c r="E1130" s="1" t="s">
        <v>2665</v>
      </c>
      <c r="F1130" s="104" t="s">
        <v>2665</v>
      </c>
      <c r="G1130" s="1" t="s">
        <v>1367</v>
      </c>
      <c r="H1130" s="104">
        <v>978</v>
      </c>
      <c r="I1130" s="104" t="s">
        <v>6445</v>
      </c>
      <c r="J1130" s="104" t="e">
        <v>#VALUE!</v>
      </c>
      <c r="K1130" s="104" t="s">
        <v>2925</v>
      </c>
      <c r="L1130" s="262">
        <v>0</v>
      </c>
      <c r="M1130" s="262">
        <v>0</v>
      </c>
      <c r="N1130" s="84">
        <v>0</v>
      </c>
      <c r="O1130" s="86">
        <v>0</v>
      </c>
      <c r="P1130" s="86">
        <v>0</v>
      </c>
      <c r="Q1130" s="82">
        <v>0</v>
      </c>
      <c r="R1130" s="82">
        <v>0</v>
      </c>
      <c r="S1130" s="82">
        <v>0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0</v>
      </c>
      <c r="Z1130" s="56">
        <v>0</v>
      </c>
      <c r="AA1130" s="57">
        <v>0</v>
      </c>
      <c r="AB1130" s="57">
        <v>0</v>
      </c>
      <c r="AC1130" s="57">
        <v>0</v>
      </c>
      <c r="AD1130" s="57">
        <v>0</v>
      </c>
      <c r="AE1130" s="57">
        <v>0</v>
      </c>
      <c r="AF1130" s="57">
        <v>0</v>
      </c>
      <c r="AG1130" s="57">
        <v>0</v>
      </c>
      <c r="AH1130" s="57">
        <v>7.5467316846626609E-2</v>
      </c>
      <c r="AI1130" s="83">
        <v>-0.25002500250025717</v>
      </c>
      <c r="AJ1130" s="57">
        <v>-0.17455768565363056</v>
      </c>
      <c r="AK1130" s="81">
        <v>435</v>
      </c>
      <c r="AL1130" s="57">
        <v>-0.17455768565363056</v>
      </c>
      <c r="AM1130" s="152">
        <v>435</v>
      </c>
      <c r="AN1130" s="62" t="s">
        <v>12734</v>
      </c>
      <c r="AO1130" s="56">
        <v>7.7314063767477226</v>
      </c>
      <c r="AP1130" s="57">
        <v>-7.9059640624013534</v>
      </c>
      <c r="AQ1130" s="81">
        <v>435</v>
      </c>
      <c r="AR1130" s="56">
        <v>0</v>
      </c>
      <c r="AS1130" s="63">
        <v>-10.548096411672402</v>
      </c>
      <c r="AT1130" s="57"/>
      <c r="AU1130" s="57">
        <v>0</v>
      </c>
      <c r="AV1130" s="63">
        <v>0</v>
      </c>
      <c r="AW1130" s="290">
        <v>0</v>
      </c>
      <c r="AX1130" s="107">
        <v>837</v>
      </c>
      <c r="AY1130" s="70">
        <v>0</v>
      </c>
      <c r="AZ1130" s="294">
        <v>0</v>
      </c>
      <c r="BA1130" s="298">
        <v>0</v>
      </c>
      <c r="BB1130" s="56"/>
    </row>
    <row r="1131" spans="1:54">
      <c r="A1131" s="74" t="s">
        <v>10075</v>
      </c>
      <c r="B1131" s="33" t="s">
        <v>4513</v>
      </c>
      <c r="C1131" s="33" t="s">
        <v>3950</v>
      </c>
      <c r="D1131" s="122" t="s">
        <v>10076</v>
      </c>
      <c r="E1131" s="33" t="s">
        <v>1380</v>
      </c>
      <c r="F1131" s="104" t="s">
        <v>3643</v>
      </c>
      <c r="G1131" s="1" t="s">
        <v>1367</v>
      </c>
      <c r="H1131" s="104">
        <v>17553</v>
      </c>
      <c r="I1131" s="104" t="s">
        <v>10077</v>
      </c>
      <c r="J1131" s="104" t="e">
        <v>#VALUE!</v>
      </c>
      <c r="K1131" s="104" t="s">
        <v>10078</v>
      </c>
      <c r="L1131" s="262">
        <v>0</v>
      </c>
      <c r="M1131" s="262">
        <v>0</v>
      </c>
      <c r="N1131" s="84">
        <v>0</v>
      </c>
      <c r="O1131" s="86">
        <v>0</v>
      </c>
      <c r="P1131" s="86">
        <v>0</v>
      </c>
      <c r="Q1131" s="86">
        <v>0</v>
      </c>
      <c r="R1131" s="86">
        <v>0</v>
      </c>
      <c r="S1131" s="86">
        <v>0</v>
      </c>
      <c r="T1131" s="86">
        <v>0</v>
      </c>
      <c r="U1131" s="86">
        <v>0</v>
      </c>
      <c r="V1131" s="86">
        <v>0</v>
      </c>
      <c r="W1131" s="86">
        <v>0</v>
      </c>
      <c r="X1131" s="86">
        <v>0</v>
      </c>
      <c r="Y1131" s="86">
        <v>0</v>
      </c>
      <c r="Z1131" s="49">
        <v>0</v>
      </c>
      <c r="AA1131" s="7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7">
        <v>7.5467316846626609E-2</v>
      </c>
      <c r="AI1131" s="89">
        <v>-0.25002500250025717</v>
      </c>
      <c r="AJ1131" s="36">
        <v>-0.17455768565363056</v>
      </c>
      <c r="AK1131" s="107">
        <v>435</v>
      </c>
      <c r="AL1131" s="36">
        <v>-0.17455768565363056</v>
      </c>
      <c r="AM1131" s="130">
        <v>435</v>
      </c>
      <c r="AN1131" s="37" t="s">
        <v>12734</v>
      </c>
      <c r="AO1131" s="70">
        <v>7.7314063767477226</v>
      </c>
      <c r="AP1131" s="36">
        <v>-7.9059640624013534</v>
      </c>
      <c r="AQ1131" s="107">
        <v>435</v>
      </c>
      <c r="AR1131" s="70">
        <v>0</v>
      </c>
      <c r="AS1131" s="45">
        <v>-10.548096411672402</v>
      </c>
      <c r="AT1131" s="36"/>
      <c r="AU1131" s="36">
        <v>0</v>
      </c>
      <c r="AV1131" s="45">
        <v>0</v>
      </c>
      <c r="AW1131" s="290">
        <v>0</v>
      </c>
      <c r="AX1131" s="107">
        <v>837</v>
      </c>
      <c r="AY1131" s="70">
        <v>0</v>
      </c>
      <c r="AZ1131" s="294">
        <v>0</v>
      </c>
      <c r="BA1131" s="298">
        <v>0</v>
      </c>
      <c r="BB1131" s="56"/>
    </row>
    <row r="1132" spans="1:54">
      <c r="A1132" s="26" t="s">
        <v>9023</v>
      </c>
      <c r="B1132" s="26" t="s">
        <v>9024</v>
      </c>
      <c r="C1132" s="26" t="s">
        <v>3982</v>
      </c>
      <c r="D1132" s="122" t="s">
        <v>8516</v>
      </c>
      <c r="E1132" s="26" t="s">
        <v>2665</v>
      </c>
      <c r="F1132" s="104" t="s">
        <v>2665</v>
      </c>
      <c r="G1132" s="1" t="s">
        <v>1367</v>
      </c>
      <c r="H1132" s="1">
        <v>14934</v>
      </c>
      <c r="I1132" s="104" t="s">
        <v>8880</v>
      </c>
      <c r="J1132" s="104" t="e">
        <v>#VALUE!</v>
      </c>
      <c r="K1132" s="104" t="s">
        <v>9025</v>
      </c>
      <c r="L1132" s="262">
        <v>0</v>
      </c>
      <c r="M1132" s="262">
        <v>0</v>
      </c>
      <c r="N1132" s="68">
        <v>0</v>
      </c>
      <c r="O1132" s="86">
        <v>0</v>
      </c>
      <c r="P1132" s="86">
        <v>0</v>
      </c>
      <c r="Q1132" s="85">
        <v>0</v>
      </c>
      <c r="R1132" s="86">
        <v>0</v>
      </c>
      <c r="S1132" s="86">
        <v>0</v>
      </c>
      <c r="T1132" s="85">
        <v>0</v>
      </c>
      <c r="U1132" s="85">
        <v>0</v>
      </c>
      <c r="V1132" s="85">
        <v>0</v>
      </c>
      <c r="W1132" s="85">
        <v>0</v>
      </c>
      <c r="X1132" s="85">
        <v>0</v>
      </c>
      <c r="Y1132" s="85">
        <v>0</v>
      </c>
      <c r="Z1132" s="87">
        <v>0</v>
      </c>
      <c r="AA1132" s="5">
        <v>0</v>
      </c>
      <c r="AB1132" s="27">
        <v>0</v>
      </c>
      <c r="AC1132" s="29">
        <v>0</v>
      </c>
      <c r="AD1132" s="27">
        <v>0</v>
      </c>
      <c r="AE1132" s="29">
        <v>0</v>
      </c>
      <c r="AF1132" s="29">
        <v>0</v>
      </c>
      <c r="AG1132" s="27">
        <v>0</v>
      </c>
      <c r="AH1132" s="5">
        <v>7.5467316846626609E-2</v>
      </c>
      <c r="AI1132" s="88">
        <v>-0.25002500250025717</v>
      </c>
      <c r="AJ1132" s="27">
        <v>-0.17455768565363056</v>
      </c>
      <c r="AK1132" s="101">
        <v>435</v>
      </c>
      <c r="AL1132" s="29">
        <v>-0.17455768565363056</v>
      </c>
      <c r="AM1132" s="153">
        <v>435</v>
      </c>
      <c r="AN1132" s="30" t="s">
        <v>12734</v>
      </c>
      <c r="AO1132" s="69">
        <v>7.7314063767477226</v>
      </c>
      <c r="AP1132" s="29">
        <v>-7.9059640624013534</v>
      </c>
      <c r="AQ1132" s="101">
        <v>435</v>
      </c>
      <c r="AR1132" s="96">
        <v>0</v>
      </c>
      <c r="AS1132" s="43">
        <v>-10.548096411672402</v>
      </c>
      <c r="AT1132" s="27"/>
      <c r="AU1132" s="27">
        <v>0</v>
      </c>
      <c r="AV1132" s="47">
        <v>0</v>
      </c>
      <c r="AW1132" s="290">
        <v>0</v>
      </c>
      <c r="AX1132" s="107">
        <v>837</v>
      </c>
      <c r="AY1132" s="70">
        <v>0</v>
      </c>
      <c r="AZ1132" s="294">
        <v>0</v>
      </c>
      <c r="BA1132" s="298">
        <v>0</v>
      </c>
      <c r="BB1132" s="79"/>
    </row>
    <row r="1133" spans="1:54">
      <c r="A1133" s="26" t="s">
        <v>2890</v>
      </c>
      <c r="B1133" s="1" t="s">
        <v>5259</v>
      </c>
      <c r="C1133" s="1" t="s">
        <v>4065</v>
      </c>
      <c r="D1133" s="122" t="s">
        <v>2886</v>
      </c>
      <c r="E1133" s="1" t="s">
        <v>1419</v>
      </c>
      <c r="F1133" s="104" t="s">
        <v>6289</v>
      </c>
      <c r="G1133" s="1" t="s">
        <v>1367</v>
      </c>
      <c r="H1133" s="1">
        <v>16208</v>
      </c>
      <c r="I1133" s="150" t="s">
        <v>7575</v>
      </c>
      <c r="J1133" s="150" t="e">
        <v>#VALUE!</v>
      </c>
      <c r="K1133" s="150" t="s">
        <v>3188</v>
      </c>
      <c r="L1133" s="262">
        <v>0</v>
      </c>
      <c r="M1133" s="262">
        <v>0</v>
      </c>
      <c r="N1133" s="68">
        <v>0</v>
      </c>
      <c r="O1133" s="264">
        <v>0</v>
      </c>
      <c r="P1133" s="264">
        <v>0</v>
      </c>
      <c r="Q1133" s="85">
        <v>0</v>
      </c>
      <c r="R1133" s="264">
        <v>0</v>
      </c>
      <c r="S1133" s="264">
        <v>0</v>
      </c>
      <c r="T1133" s="85">
        <v>0</v>
      </c>
      <c r="U1133" s="85">
        <v>0</v>
      </c>
      <c r="V1133" s="85">
        <v>0</v>
      </c>
      <c r="W1133" s="85">
        <v>0</v>
      </c>
      <c r="X1133" s="85">
        <v>0</v>
      </c>
      <c r="Y1133" s="85">
        <v>0</v>
      </c>
      <c r="Z1133" s="87">
        <v>0</v>
      </c>
      <c r="AA1133" s="5">
        <v>0</v>
      </c>
      <c r="AB1133" s="5">
        <v>0</v>
      </c>
      <c r="AC1133" s="50">
        <v>0</v>
      </c>
      <c r="AD1133" s="5">
        <v>0</v>
      </c>
      <c r="AE1133" s="50">
        <v>0</v>
      </c>
      <c r="AF1133" s="50">
        <v>0</v>
      </c>
      <c r="AG1133" s="5">
        <v>0</v>
      </c>
      <c r="AH1133" s="5">
        <v>7.5467316846626609E-2</v>
      </c>
      <c r="AI1133" s="88">
        <v>-0.25002500250025717</v>
      </c>
      <c r="AJ1133" s="5">
        <v>-0.17455768565363056</v>
      </c>
      <c r="AK1133" s="84">
        <v>435</v>
      </c>
      <c r="AL1133" s="50">
        <v>-0.17455768565363056</v>
      </c>
      <c r="AM1133" s="271">
        <v>435</v>
      </c>
      <c r="AN1133" s="157" t="s">
        <v>12734</v>
      </c>
      <c r="AO1133" s="278">
        <v>7.7314063767477226</v>
      </c>
      <c r="AP1133" s="50">
        <v>-7.9059640624013534</v>
      </c>
      <c r="AQ1133" s="84">
        <v>435</v>
      </c>
      <c r="AR1133" s="159">
        <v>0</v>
      </c>
      <c r="AS1133" s="42">
        <v>-10.548096411672402</v>
      </c>
      <c r="AT1133" s="19"/>
      <c r="AU1133" s="19">
        <v>0</v>
      </c>
      <c r="AV1133" s="284">
        <v>0</v>
      </c>
      <c r="AW1133" s="290">
        <v>0</v>
      </c>
      <c r="AX1133" s="107">
        <v>837</v>
      </c>
      <c r="AY1133" s="70">
        <v>0</v>
      </c>
      <c r="AZ1133" s="294">
        <v>0</v>
      </c>
      <c r="BA1133" s="298">
        <v>0</v>
      </c>
      <c r="BB1133" s="79"/>
    </row>
    <row r="1134" spans="1:54">
      <c r="A1134" s="48" t="s">
        <v>9759</v>
      </c>
      <c r="B1134" s="33" t="s">
        <v>9761</v>
      </c>
      <c r="C1134" s="33" t="s">
        <v>9760</v>
      </c>
      <c r="D1134" s="122" t="s">
        <v>8886</v>
      </c>
      <c r="E1134" s="33" t="s">
        <v>1388</v>
      </c>
      <c r="F1134" s="104" t="s">
        <v>3643</v>
      </c>
      <c r="G1134" s="1" t="s">
        <v>1367</v>
      </c>
      <c r="H1134" s="48" t="e">
        <v>#VALUE!</v>
      </c>
      <c r="I1134" s="151" t="s">
        <v>9762</v>
      </c>
      <c r="J1134" s="151" t="e">
        <v>#VALUE!</v>
      </c>
      <c r="K1134" s="151" t="s">
        <v>9763</v>
      </c>
      <c r="L1134" s="256">
        <v>0</v>
      </c>
      <c r="M1134" s="256">
        <v>0</v>
      </c>
      <c r="N1134" s="84">
        <v>0</v>
      </c>
      <c r="O1134" s="264">
        <v>0</v>
      </c>
      <c r="P1134" s="264">
        <v>0</v>
      </c>
      <c r="Q1134" s="102">
        <v>0</v>
      </c>
      <c r="R1134" s="208">
        <v>0</v>
      </c>
      <c r="S1134" s="208">
        <v>0</v>
      </c>
      <c r="T1134" s="102">
        <v>0</v>
      </c>
      <c r="U1134" s="102">
        <v>0</v>
      </c>
      <c r="V1134" s="102">
        <v>0</v>
      </c>
      <c r="W1134" s="102">
        <v>0</v>
      </c>
      <c r="X1134" s="102">
        <v>0</v>
      </c>
      <c r="Y1134" s="102">
        <v>0</v>
      </c>
      <c r="Z1134" s="69">
        <v>0</v>
      </c>
      <c r="AA1134" s="29">
        <v>0</v>
      </c>
      <c r="AB1134" s="29">
        <v>0</v>
      </c>
      <c r="AC1134" s="90">
        <v>0</v>
      </c>
      <c r="AD1134" s="29">
        <v>0</v>
      </c>
      <c r="AE1134" s="90">
        <v>0</v>
      </c>
      <c r="AF1134" s="90">
        <v>0</v>
      </c>
      <c r="AG1134" s="29">
        <v>0</v>
      </c>
      <c r="AH1134" s="29">
        <v>7.5467316846626609E-2</v>
      </c>
      <c r="AI1134" s="103">
        <v>-0.25002500250025717</v>
      </c>
      <c r="AJ1134" s="29">
        <v>-0.17455768565363056</v>
      </c>
      <c r="AK1134" s="101">
        <v>435</v>
      </c>
      <c r="AL1134" s="90">
        <v>-0.17455768565363056</v>
      </c>
      <c r="AM1134" s="276">
        <v>435</v>
      </c>
      <c r="AN1134" s="154" t="s">
        <v>12734</v>
      </c>
      <c r="AO1134" s="280">
        <v>7.7314063767477226</v>
      </c>
      <c r="AP1134" s="90">
        <v>-7.9059640624013534</v>
      </c>
      <c r="AQ1134" s="101">
        <v>435</v>
      </c>
      <c r="AR1134" s="69">
        <v>0</v>
      </c>
      <c r="AS1134" s="47">
        <v>-10.548096411672402</v>
      </c>
      <c r="AT1134" s="29"/>
      <c r="AU1134" s="29">
        <v>0</v>
      </c>
      <c r="AV1134" s="284">
        <v>0</v>
      </c>
      <c r="AW1134" s="290">
        <v>0</v>
      </c>
      <c r="AX1134" s="107">
        <v>837</v>
      </c>
      <c r="AY1134" s="70">
        <v>0</v>
      </c>
      <c r="AZ1134" s="294">
        <v>0</v>
      </c>
      <c r="BA1134" s="298">
        <v>0</v>
      </c>
      <c r="BB1134" s="69"/>
    </row>
    <row r="1135" spans="1:54">
      <c r="A1135" s="186" t="s">
        <v>9664</v>
      </c>
      <c r="B1135" s="1" t="s">
        <v>4238</v>
      </c>
      <c r="C1135" s="1" t="s">
        <v>4201</v>
      </c>
      <c r="D1135" s="122" t="s">
        <v>8940</v>
      </c>
      <c r="E1135" s="1" t="s">
        <v>1390</v>
      </c>
      <c r="F1135" s="104" t="s">
        <v>3643</v>
      </c>
      <c r="G1135" s="1" t="s">
        <v>1367</v>
      </c>
      <c r="H1135" s="225" t="e">
        <v>#VALUE!</v>
      </c>
      <c r="I1135" s="226" t="s">
        <v>9665</v>
      </c>
      <c r="J1135" s="228" t="e">
        <v>#VALUE!</v>
      </c>
      <c r="K1135" s="228" t="s">
        <v>9666</v>
      </c>
      <c r="L1135" s="256">
        <v>0</v>
      </c>
      <c r="M1135" s="256">
        <v>0</v>
      </c>
      <c r="N1135" s="230">
        <v>0</v>
      </c>
      <c r="O1135" s="102">
        <v>0</v>
      </c>
      <c r="P1135" s="102">
        <v>0</v>
      </c>
      <c r="Q1135" s="231">
        <v>0</v>
      </c>
      <c r="R1135" s="102">
        <v>0</v>
      </c>
      <c r="S1135" s="102">
        <v>0</v>
      </c>
      <c r="T1135" s="231">
        <v>0</v>
      </c>
      <c r="U1135" s="231">
        <v>0</v>
      </c>
      <c r="V1135" s="231">
        <v>0</v>
      </c>
      <c r="W1135" s="231">
        <v>0</v>
      </c>
      <c r="X1135" s="231">
        <v>0</v>
      </c>
      <c r="Y1135" s="231">
        <v>0</v>
      </c>
      <c r="Z1135" s="232">
        <v>0</v>
      </c>
      <c r="AA1135" s="233">
        <v>0</v>
      </c>
      <c r="AB1135" s="233">
        <v>0</v>
      </c>
      <c r="AC1135" s="234">
        <v>0</v>
      </c>
      <c r="AD1135" s="233">
        <v>0</v>
      </c>
      <c r="AE1135" s="234">
        <v>0</v>
      </c>
      <c r="AF1135" s="234">
        <v>0</v>
      </c>
      <c r="AG1135" s="233">
        <v>0</v>
      </c>
      <c r="AH1135" s="233">
        <v>7.5467316846626609E-2</v>
      </c>
      <c r="AI1135" s="236">
        <v>-0.25002500250025717</v>
      </c>
      <c r="AJ1135" s="237">
        <v>-0.17455768565363056</v>
      </c>
      <c r="AK1135" s="238">
        <v>435</v>
      </c>
      <c r="AL1135" s="239">
        <v>-0.17455768565363056</v>
      </c>
      <c r="AM1135" s="241">
        <v>435</v>
      </c>
      <c r="AN1135" s="242" t="s">
        <v>12734</v>
      </c>
      <c r="AO1135" s="244">
        <v>7.7314063767477226</v>
      </c>
      <c r="AP1135" s="246">
        <v>-7.9059640624013534</v>
      </c>
      <c r="AQ1135" s="248">
        <v>435</v>
      </c>
      <c r="AR1135" s="232">
        <v>0</v>
      </c>
      <c r="AS1135" s="249">
        <v>-10.548096411672402</v>
      </c>
      <c r="AT1135" s="233"/>
      <c r="AU1135" s="233">
        <v>0</v>
      </c>
      <c r="AV1135" s="250">
        <v>0</v>
      </c>
      <c r="AW1135" s="252">
        <v>724.83</v>
      </c>
      <c r="AX1135" s="101">
        <v>837</v>
      </c>
      <c r="AY1135" s="253">
        <v>-112.16999999999996</v>
      </c>
      <c r="AZ1135" s="254">
        <v>594</v>
      </c>
      <c r="BA1135" s="255">
        <v>594</v>
      </c>
      <c r="BB1135" s="232"/>
    </row>
    <row r="1136" spans="1:54">
      <c r="A1136" s="26" t="s">
        <v>2429</v>
      </c>
      <c r="B1136" s="53" t="s">
        <v>4900</v>
      </c>
      <c r="C1136" s="53" t="s">
        <v>4043</v>
      </c>
      <c r="D1136" s="122" t="s">
        <v>840</v>
      </c>
      <c r="E1136" s="53" t="s">
        <v>2665</v>
      </c>
      <c r="F1136" s="104" t="s">
        <v>2665</v>
      </c>
      <c r="G1136" s="1" t="s">
        <v>1367</v>
      </c>
      <c r="H1136" s="1">
        <v>5279</v>
      </c>
      <c r="I1136" s="150" t="s">
        <v>6795</v>
      </c>
      <c r="J1136" s="150" t="e">
        <v>#VALUE!</v>
      </c>
      <c r="K1136" s="150" t="s">
        <v>3831</v>
      </c>
      <c r="L1136" s="262">
        <v>0</v>
      </c>
      <c r="M1136" s="262">
        <v>0</v>
      </c>
      <c r="N1136" s="68">
        <v>0</v>
      </c>
      <c r="O1136" s="264">
        <v>0</v>
      </c>
      <c r="P1136" s="264">
        <v>0</v>
      </c>
      <c r="Q1136" s="85">
        <v>0</v>
      </c>
      <c r="R1136" s="264">
        <v>0</v>
      </c>
      <c r="S1136" s="264">
        <v>0</v>
      </c>
      <c r="T1136" s="85">
        <v>0</v>
      </c>
      <c r="U1136" s="85">
        <v>0</v>
      </c>
      <c r="V1136" s="85">
        <v>0</v>
      </c>
      <c r="W1136" s="85">
        <v>0</v>
      </c>
      <c r="X1136" s="85">
        <v>0</v>
      </c>
      <c r="Y1136" s="85">
        <v>0</v>
      </c>
      <c r="Z1136" s="87">
        <v>0</v>
      </c>
      <c r="AA1136" s="5">
        <v>0</v>
      </c>
      <c r="AB1136" s="54">
        <v>0</v>
      </c>
      <c r="AC1136" s="58">
        <v>0</v>
      </c>
      <c r="AD1136" s="54">
        <v>0</v>
      </c>
      <c r="AE1136" s="58">
        <v>0</v>
      </c>
      <c r="AF1136" s="58">
        <v>0</v>
      </c>
      <c r="AG1136" s="54">
        <v>0</v>
      </c>
      <c r="AH1136" s="5">
        <v>7.5467316846626609E-2</v>
      </c>
      <c r="AI1136" s="88">
        <v>-0.25002500250025717</v>
      </c>
      <c r="AJ1136" s="54">
        <v>-0.17455768565363056</v>
      </c>
      <c r="AK1136" s="81">
        <v>435</v>
      </c>
      <c r="AL1136" s="58">
        <v>-0.17455768565363056</v>
      </c>
      <c r="AM1136" s="274">
        <v>435</v>
      </c>
      <c r="AN1136" s="155" t="s">
        <v>12734</v>
      </c>
      <c r="AO1136" s="281">
        <v>7.7314063767477226</v>
      </c>
      <c r="AP1136" s="58">
        <v>-7.9059640624013534</v>
      </c>
      <c r="AQ1136" s="81">
        <v>435</v>
      </c>
      <c r="AR1136" s="79">
        <v>0</v>
      </c>
      <c r="AS1136" s="60">
        <v>-10.548096411672402</v>
      </c>
      <c r="AT1136" s="54"/>
      <c r="AU1136" s="54">
        <v>0</v>
      </c>
      <c r="AV1136" s="288">
        <v>0</v>
      </c>
      <c r="AW1136" s="290">
        <v>0</v>
      </c>
      <c r="AX1136" s="107">
        <v>837</v>
      </c>
      <c r="AY1136" s="70">
        <v>0</v>
      </c>
      <c r="AZ1136" s="294">
        <v>0</v>
      </c>
      <c r="BA1136" s="298">
        <v>0</v>
      </c>
      <c r="BB1136" s="79"/>
    </row>
    <row r="1137" spans="1:54">
      <c r="A1137" s="48" t="s">
        <v>2091</v>
      </c>
      <c r="B1137" s="33" t="s">
        <v>5388</v>
      </c>
      <c r="C1137" s="33" t="s">
        <v>4327</v>
      </c>
      <c r="D1137" s="122" t="s">
        <v>981</v>
      </c>
      <c r="E1137" s="33" t="s">
        <v>2665</v>
      </c>
      <c r="F1137" s="104" t="s">
        <v>2665</v>
      </c>
      <c r="G1137" s="1" t="s">
        <v>1367</v>
      </c>
      <c r="H1137" s="48">
        <v>3126</v>
      </c>
      <c r="I1137" s="151" t="s">
        <v>6705</v>
      </c>
      <c r="J1137" s="151" t="e">
        <v>#VALUE!</v>
      </c>
      <c r="K1137" s="151" t="s">
        <v>6065</v>
      </c>
      <c r="L1137" s="256">
        <v>0</v>
      </c>
      <c r="M1137" s="256">
        <v>0</v>
      </c>
      <c r="N1137" s="84">
        <v>0</v>
      </c>
      <c r="O1137" s="264">
        <v>0</v>
      </c>
      <c r="P1137" s="264">
        <v>0</v>
      </c>
      <c r="Q1137" s="102">
        <v>0</v>
      </c>
      <c r="R1137" s="208">
        <v>0</v>
      </c>
      <c r="S1137" s="208">
        <v>0</v>
      </c>
      <c r="T1137" s="102">
        <v>0</v>
      </c>
      <c r="U1137" s="102">
        <v>0</v>
      </c>
      <c r="V1137" s="102">
        <v>0</v>
      </c>
      <c r="W1137" s="102">
        <v>0</v>
      </c>
      <c r="X1137" s="102">
        <v>0</v>
      </c>
      <c r="Y1137" s="102">
        <v>0</v>
      </c>
      <c r="Z1137" s="69">
        <v>0</v>
      </c>
      <c r="AA1137" s="29">
        <v>0</v>
      </c>
      <c r="AB1137" s="29">
        <v>0</v>
      </c>
      <c r="AC1137" s="90">
        <v>0</v>
      </c>
      <c r="AD1137" s="29">
        <v>0</v>
      </c>
      <c r="AE1137" s="90">
        <v>0</v>
      </c>
      <c r="AF1137" s="90">
        <v>0</v>
      </c>
      <c r="AG1137" s="29">
        <v>0</v>
      </c>
      <c r="AH1137" s="29">
        <v>7.5467316846626609E-2</v>
      </c>
      <c r="AI1137" s="103">
        <v>-0.25002500250025717</v>
      </c>
      <c r="AJ1137" s="29">
        <v>-0.17455768565363056</v>
      </c>
      <c r="AK1137" s="101">
        <v>435</v>
      </c>
      <c r="AL1137" s="90">
        <v>-0.17455768565363056</v>
      </c>
      <c r="AM1137" s="276">
        <v>435</v>
      </c>
      <c r="AN1137" s="154" t="s">
        <v>12734</v>
      </c>
      <c r="AO1137" s="280">
        <v>7.7314063767477226</v>
      </c>
      <c r="AP1137" s="90">
        <v>-7.9059640624013534</v>
      </c>
      <c r="AQ1137" s="101">
        <v>435</v>
      </c>
      <c r="AR1137" s="69">
        <v>0</v>
      </c>
      <c r="AS1137" s="47">
        <v>-10.548096411672402</v>
      </c>
      <c r="AT1137" s="29"/>
      <c r="AU1137" s="29">
        <v>0</v>
      </c>
      <c r="AV1137" s="286">
        <v>0</v>
      </c>
      <c r="AW1137" s="290">
        <v>0</v>
      </c>
      <c r="AX1137" s="107">
        <v>837</v>
      </c>
      <c r="AY1137" s="70">
        <v>0</v>
      </c>
      <c r="AZ1137" s="294">
        <v>0</v>
      </c>
      <c r="BA1137" s="298">
        <v>0</v>
      </c>
      <c r="BB1137" s="69"/>
    </row>
    <row r="1138" spans="1:54">
      <c r="A1138" s="26" t="s">
        <v>11670</v>
      </c>
      <c r="B1138" s="33" t="s">
        <v>11672</v>
      </c>
      <c r="C1138" s="33" t="s">
        <v>11671</v>
      </c>
      <c r="D1138" s="122" t="s">
        <v>11111</v>
      </c>
      <c r="E1138" s="33" t="s">
        <v>1390</v>
      </c>
      <c r="F1138" s="104" t="s">
        <v>3643</v>
      </c>
      <c r="G1138" s="1" t="s">
        <v>1367</v>
      </c>
      <c r="H1138" s="1" t="e">
        <v>#VALUE!</v>
      </c>
      <c r="I1138" s="104" t="s">
        <v>11478</v>
      </c>
      <c r="J1138" s="104" t="e">
        <v>#VALUE!</v>
      </c>
      <c r="K1138" s="104" t="s">
        <v>11673</v>
      </c>
      <c r="L1138" s="262">
        <v>0</v>
      </c>
      <c r="M1138" s="262">
        <v>0</v>
      </c>
      <c r="N1138" s="68">
        <v>0</v>
      </c>
      <c r="O1138" s="86">
        <v>0</v>
      </c>
      <c r="P1138" s="86">
        <v>0</v>
      </c>
      <c r="Q1138" s="85">
        <v>0</v>
      </c>
      <c r="R1138" s="86">
        <v>0</v>
      </c>
      <c r="S1138" s="86">
        <v>0</v>
      </c>
      <c r="T1138" s="85">
        <v>0</v>
      </c>
      <c r="U1138" s="85">
        <v>0</v>
      </c>
      <c r="V1138" s="85">
        <v>0</v>
      </c>
      <c r="W1138" s="85">
        <v>0</v>
      </c>
      <c r="X1138" s="85">
        <v>0</v>
      </c>
      <c r="Y1138" s="85">
        <v>0</v>
      </c>
      <c r="Z1138" s="87">
        <v>0</v>
      </c>
      <c r="AA1138" s="5">
        <v>0</v>
      </c>
      <c r="AB1138" s="5">
        <v>0</v>
      </c>
      <c r="AC1138" s="7">
        <v>0</v>
      </c>
      <c r="AD1138" s="5">
        <v>0</v>
      </c>
      <c r="AE1138" s="7">
        <v>0</v>
      </c>
      <c r="AF1138" s="7">
        <v>0</v>
      </c>
      <c r="AG1138" s="5">
        <v>0</v>
      </c>
      <c r="AH1138" s="5">
        <v>7.5467316846626609E-2</v>
      </c>
      <c r="AI1138" s="88">
        <v>-0.25002500250025717</v>
      </c>
      <c r="AJ1138" s="5">
        <v>-0.17455768565363056</v>
      </c>
      <c r="AK1138" s="84">
        <v>435</v>
      </c>
      <c r="AL1138" s="7">
        <v>-0.17455768565363056</v>
      </c>
      <c r="AM1138" s="131">
        <v>435</v>
      </c>
      <c r="AN1138" s="18" t="s">
        <v>12734</v>
      </c>
      <c r="AO1138" s="49">
        <v>7.7314063767477226</v>
      </c>
      <c r="AP1138" s="7">
        <v>-7.9059640624013534</v>
      </c>
      <c r="AQ1138" s="84">
        <v>435</v>
      </c>
      <c r="AR1138" s="159">
        <v>0</v>
      </c>
      <c r="AS1138" s="42">
        <v>-10.548096411672402</v>
      </c>
      <c r="AT1138" s="19"/>
      <c r="AU1138" s="19">
        <v>0</v>
      </c>
      <c r="AV1138" s="46">
        <v>0</v>
      </c>
      <c r="AW1138" s="290">
        <v>0</v>
      </c>
      <c r="AX1138" s="107">
        <v>837</v>
      </c>
      <c r="AY1138" s="70">
        <v>0</v>
      </c>
      <c r="AZ1138" s="294">
        <v>0</v>
      </c>
      <c r="BA1138" s="298">
        <v>0</v>
      </c>
      <c r="BB1138" s="79"/>
    </row>
    <row r="1139" spans="1:54">
      <c r="A1139" s="115" t="s">
        <v>2009</v>
      </c>
      <c r="B1139" s="33" t="s">
        <v>5002</v>
      </c>
      <c r="C1139" s="33" t="s">
        <v>3973</v>
      </c>
      <c r="D1139" s="122" t="s">
        <v>812</v>
      </c>
      <c r="E1139" s="33" t="s">
        <v>2665</v>
      </c>
      <c r="F1139" s="135" t="s">
        <v>2665</v>
      </c>
      <c r="G1139" s="1" t="s">
        <v>1367</v>
      </c>
      <c r="H1139" s="115">
        <v>739</v>
      </c>
      <c r="I1139" s="147" t="s">
        <v>7451</v>
      </c>
      <c r="J1139" s="147" t="e">
        <v>#VALUE!</v>
      </c>
      <c r="K1139" s="147" t="s">
        <v>3440</v>
      </c>
      <c r="L1139" s="263">
        <v>0</v>
      </c>
      <c r="M1139" s="263">
        <v>0</v>
      </c>
      <c r="N1139" s="116">
        <v>0</v>
      </c>
      <c r="O1139" s="265">
        <v>0</v>
      </c>
      <c r="P1139" s="265">
        <v>0</v>
      </c>
      <c r="Q1139" s="136">
        <v>0</v>
      </c>
      <c r="R1139" s="265">
        <v>0</v>
      </c>
      <c r="S1139" s="265">
        <v>0</v>
      </c>
      <c r="T1139" s="136">
        <v>0</v>
      </c>
      <c r="U1139" s="136">
        <v>0</v>
      </c>
      <c r="V1139" s="136">
        <v>0</v>
      </c>
      <c r="W1139" s="136">
        <v>0</v>
      </c>
      <c r="X1139" s="136">
        <v>0</v>
      </c>
      <c r="Y1139" s="136">
        <v>0</v>
      </c>
      <c r="Z1139" s="137">
        <v>0</v>
      </c>
      <c r="AA1139" s="117">
        <v>0</v>
      </c>
      <c r="AB1139" s="117">
        <v>0</v>
      </c>
      <c r="AC1139" s="148">
        <v>0</v>
      </c>
      <c r="AD1139" s="117">
        <v>0</v>
      </c>
      <c r="AE1139" s="148">
        <v>0</v>
      </c>
      <c r="AF1139" s="148">
        <v>0</v>
      </c>
      <c r="AG1139" s="117">
        <v>0</v>
      </c>
      <c r="AH1139" s="117">
        <v>7.5467316846626609E-2</v>
      </c>
      <c r="AI1139" s="138">
        <v>-0.25002500250025717</v>
      </c>
      <c r="AJ1139" s="117">
        <v>-0.17455768565363056</v>
      </c>
      <c r="AK1139" s="139">
        <v>435</v>
      </c>
      <c r="AL1139" s="148">
        <v>-0.17455768565363056</v>
      </c>
      <c r="AM1139" s="273">
        <v>435</v>
      </c>
      <c r="AN1139" s="149" t="s">
        <v>12734</v>
      </c>
      <c r="AO1139" s="279">
        <v>7.7314063767477226</v>
      </c>
      <c r="AP1139" s="148">
        <v>-7.9059640624013534</v>
      </c>
      <c r="AQ1139" s="139">
        <v>435</v>
      </c>
      <c r="AR1139" s="137">
        <v>0</v>
      </c>
      <c r="AS1139" s="118">
        <v>-10.548096411672402</v>
      </c>
      <c r="AT1139" s="117"/>
      <c r="AU1139" s="117">
        <v>0</v>
      </c>
      <c r="AV1139" s="285">
        <v>0</v>
      </c>
      <c r="AW1139" s="145">
        <v>0</v>
      </c>
      <c r="AX1139" s="139">
        <v>837</v>
      </c>
      <c r="AY1139" s="143">
        <v>0</v>
      </c>
      <c r="AZ1139" s="297">
        <v>0</v>
      </c>
      <c r="BA1139" s="299">
        <v>0</v>
      </c>
      <c r="BB1139" s="137"/>
    </row>
    <row r="1140" spans="1:54">
      <c r="A1140" s="53" t="s">
        <v>9738</v>
      </c>
      <c r="B1140" s="33" t="s">
        <v>9740</v>
      </c>
      <c r="C1140" s="33" t="s">
        <v>9739</v>
      </c>
      <c r="D1140" s="122" t="s">
        <v>9472</v>
      </c>
      <c r="E1140" s="33" t="s">
        <v>1467</v>
      </c>
      <c r="F1140" s="104" t="s">
        <v>6289</v>
      </c>
      <c r="G1140" s="1" t="s">
        <v>1367</v>
      </c>
      <c r="H1140" s="1" t="e">
        <v>#VALUE!</v>
      </c>
      <c r="I1140" s="150" t="s">
        <v>9741</v>
      </c>
      <c r="J1140" s="150" t="e">
        <v>#VALUE!</v>
      </c>
      <c r="K1140" s="150" t="s">
        <v>9742</v>
      </c>
      <c r="L1140" s="262">
        <v>0</v>
      </c>
      <c r="M1140" s="262">
        <v>0</v>
      </c>
      <c r="N1140" s="68">
        <v>0</v>
      </c>
      <c r="O1140" s="264">
        <v>0</v>
      </c>
      <c r="P1140" s="264">
        <v>0</v>
      </c>
      <c r="Q1140" s="78">
        <v>0</v>
      </c>
      <c r="R1140" s="266">
        <v>0</v>
      </c>
      <c r="S1140" s="266">
        <v>0</v>
      </c>
      <c r="T1140" s="78">
        <v>0</v>
      </c>
      <c r="U1140" s="78">
        <v>0</v>
      </c>
      <c r="V1140" s="78">
        <v>0</v>
      </c>
      <c r="W1140" s="78">
        <v>0</v>
      </c>
      <c r="X1140" s="78">
        <v>0</v>
      </c>
      <c r="Y1140" s="78">
        <v>0</v>
      </c>
      <c r="Z1140" s="79">
        <v>0</v>
      </c>
      <c r="AA1140" s="54">
        <v>0</v>
      </c>
      <c r="AB1140" s="54">
        <v>0</v>
      </c>
      <c r="AC1140" s="58">
        <v>0</v>
      </c>
      <c r="AD1140" s="54">
        <v>0</v>
      </c>
      <c r="AE1140" s="58">
        <v>0</v>
      </c>
      <c r="AF1140" s="58">
        <v>0</v>
      </c>
      <c r="AG1140" s="54">
        <v>0</v>
      </c>
      <c r="AH1140" s="54">
        <v>7.5467316846626609E-2</v>
      </c>
      <c r="AI1140" s="80">
        <v>-0.25002500250025717</v>
      </c>
      <c r="AJ1140" s="54">
        <v>-0.17455768565363056</v>
      </c>
      <c r="AK1140" s="81">
        <v>435</v>
      </c>
      <c r="AL1140" s="58">
        <v>-0.17455768565363056</v>
      </c>
      <c r="AM1140" s="274">
        <v>435</v>
      </c>
      <c r="AN1140" s="155" t="s">
        <v>12734</v>
      </c>
      <c r="AO1140" s="281">
        <v>7.7314063767477226</v>
      </c>
      <c r="AP1140" s="58">
        <v>-7.9059640624013534</v>
      </c>
      <c r="AQ1140" s="81">
        <v>435</v>
      </c>
      <c r="AR1140" s="79">
        <v>0</v>
      </c>
      <c r="AS1140" s="60">
        <v>-10.548096411672402</v>
      </c>
      <c r="AT1140" s="54"/>
      <c r="AU1140" s="54">
        <v>0</v>
      </c>
      <c r="AV1140" s="288">
        <v>0</v>
      </c>
      <c r="AW1140" s="290">
        <v>0</v>
      </c>
      <c r="AX1140" s="107">
        <v>837</v>
      </c>
      <c r="AY1140" s="70">
        <v>0</v>
      </c>
      <c r="AZ1140" s="294">
        <v>0</v>
      </c>
      <c r="BA1140" s="298">
        <v>0</v>
      </c>
      <c r="BB1140" s="79"/>
    </row>
    <row r="1141" spans="1:54">
      <c r="A1141" s="26" t="s">
        <v>1999</v>
      </c>
      <c r="B1141" s="33" t="s">
        <v>4967</v>
      </c>
      <c r="C1141" s="33" t="s">
        <v>4432</v>
      </c>
      <c r="D1141" s="122" t="s">
        <v>755</v>
      </c>
      <c r="E1141" s="33" t="s">
        <v>2665</v>
      </c>
      <c r="F1141" s="104" t="s">
        <v>2665</v>
      </c>
      <c r="G1141" s="1" t="s">
        <v>1367</v>
      </c>
      <c r="H1141" s="1">
        <v>5705</v>
      </c>
      <c r="I1141" s="150" t="s">
        <v>7524</v>
      </c>
      <c r="J1141" s="150" t="e">
        <v>#VALUE!</v>
      </c>
      <c r="K1141" s="150" t="s">
        <v>3432</v>
      </c>
      <c r="L1141" s="262">
        <v>0</v>
      </c>
      <c r="M1141" s="262">
        <v>0</v>
      </c>
      <c r="N1141" s="68">
        <v>0</v>
      </c>
      <c r="O1141" s="264">
        <v>0</v>
      </c>
      <c r="P1141" s="264">
        <v>0</v>
      </c>
      <c r="Q1141" s="85">
        <v>0</v>
      </c>
      <c r="R1141" s="264">
        <v>0</v>
      </c>
      <c r="S1141" s="264">
        <v>0</v>
      </c>
      <c r="T1141" s="85">
        <v>0</v>
      </c>
      <c r="U1141" s="85">
        <v>0</v>
      </c>
      <c r="V1141" s="85">
        <v>0</v>
      </c>
      <c r="W1141" s="85">
        <v>0</v>
      </c>
      <c r="X1141" s="85">
        <v>0</v>
      </c>
      <c r="Y1141" s="85">
        <v>0</v>
      </c>
      <c r="Z1141" s="87">
        <v>0</v>
      </c>
      <c r="AA1141" s="5">
        <v>0</v>
      </c>
      <c r="AB1141" s="5">
        <v>0</v>
      </c>
      <c r="AC1141" s="50">
        <v>0</v>
      </c>
      <c r="AD1141" s="5">
        <v>0</v>
      </c>
      <c r="AE1141" s="50">
        <v>0</v>
      </c>
      <c r="AF1141" s="50">
        <v>0</v>
      </c>
      <c r="AG1141" s="5">
        <v>0</v>
      </c>
      <c r="AH1141" s="5">
        <v>7.5467316846626609E-2</v>
      </c>
      <c r="AI1141" s="88">
        <v>-0.25002500250025717</v>
      </c>
      <c r="AJ1141" s="5">
        <v>-0.17455768565363056</v>
      </c>
      <c r="AK1141" s="84">
        <v>435</v>
      </c>
      <c r="AL1141" s="50">
        <v>-0.17455768565363056</v>
      </c>
      <c r="AM1141" s="271">
        <v>435</v>
      </c>
      <c r="AN1141" s="157" t="s">
        <v>12734</v>
      </c>
      <c r="AO1141" s="278">
        <v>7.7314063767477226</v>
      </c>
      <c r="AP1141" s="50">
        <v>-7.9059640624013534</v>
      </c>
      <c r="AQ1141" s="84">
        <v>435</v>
      </c>
      <c r="AR1141" s="159">
        <v>0</v>
      </c>
      <c r="AS1141" s="42">
        <v>-10.548096411672402</v>
      </c>
      <c r="AT1141" s="19"/>
      <c r="AU1141" s="19">
        <v>0</v>
      </c>
      <c r="AV1141" s="284">
        <v>0</v>
      </c>
      <c r="AW1141" s="290">
        <v>0</v>
      </c>
      <c r="AX1141" s="107">
        <v>837</v>
      </c>
      <c r="AY1141" s="70">
        <v>0</v>
      </c>
      <c r="AZ1141" s="294">
        <v>0</v>
      </c>
      <c r="BA1141" s="298">
        <v>0</v>
      </c>
      <c r="BB1141" s="79"/>
    </row>
    <row r="1142" spans="1:54">
      <c r="A1142" s="26" t="s">
        <v>11526</v>
      </c>
      <c r="B1142" s="33" t="s">
        <v>4214</v>
      </c>
      <c r="C1142" s="33" t="s">
        <v>10381</v>
      </c>
      <c r="D1142" s="122" t="s">
        <v>11527</v>
      </c>
      <c r="E1142" s="33" t="s">
        <v>1431</v>
      </c>
      <c r="F1142" s="104" t="s">
        <v>3643</v>
      </c>
      <c r="G1142" s="1" t="s">
        <v>1367</v>
      </c>
      <c r="H1142" s="1" t="e">
        <v>#VALUE!</v>
      </c>
      <c r="I1142" s="150" t="s">
        <v>11528</v>
      </c>
      <c r="J1142" s="150">
        <v>0</v>
      </c>
      <c r="K1142" s="150" t="s">
        <v>12978</v>
      </c>
      <c r="L1142" s="262">
        <v>0</v>
      </c>
      <c r="M1142" s="262">
        <v>0</v>
      </c>
      <c r="N1142" s="68">
        <v>0</v>
      </c>
      <c r="O1142" s="264">
        <v>0</v>
      </c>
      <c r="P1142" s="264">
        <v>0</v>
      </c>
      <c r="Q1142" s="85">
        <v>0</v>
      </c>
      <c r="R1142" s="264">
        <v>0</v>
      </c>
      <c r="S1142" s="264">
        <v>0</v>
      </c>
      <c r="T1142" s="85">
        <v>0</v>
      </c>
      <c r="U1142" s="85">
        <v>0</v>
      </c>
      <c r="V1142" s="85">
        <v>0</v>
      </c>
      <c r="W1142" s="85">
        <v>0</v>
      </c>
      <c r="X1142" s="85">
        <v>0</v>
      </c>
      <c r="Y1142" s="85">
        <v>0</v>
      </c>
      <c r="Z1142" s="87">
        <v>0</v>
      </c>
      <c r="AA1142" s="5">
        <v>0</v>
      </c>
      <c r="AB1142" s="5">
        <v>0</v>
      </c>
      <c r="AC1142" s="50">
        <v>0</v>
      </c>
      <c r="AD1142" s="5">
        <v>0</v>
      </c>
      <c r="AE1142" s="50">
        <v>0</v>
      </c>
      <c r="AF1142" s="50">
        <v>0</v>
      </c>
      <c r="AG1142" s="5">
        <v>0</v>
      </c>
      <c r="AH1142" s="5">
        <v>7.5467316846626609E-2</v>
      </c>
      <c r="AI1142" s="88">
        <v>-0.25002500250025717</v>
      </c>
      <c r="AJ1142" s="5">
        <v>-0.17455768565363056</v>
      </c>
      <c r="AK1142" s="84">
        <v>435</v>
      </c>
      <c r="AL1142" s="50">
        <v>-0.17455768565363056</v>
      </c>
      <c r="AM1142" s="271">
        <v>435</v>
      </c>
      <c r="AN1142" s="157" t="s">
        <v>12734</v>
      </c>
      <c r="AO1142" s="278">
        <v>7.7314063767477226</v>
      </c>
      <c r="AP1142" s="50">
        <v>-7.9059640624013534</v>
      </c>
      <c r="AQ1142" s="84">
        <v>435</v>
      </c>
      <c r="AR1142" s="159">
        <v>0</v>
      </c>
      <c r="AS1142" s="42">
        <v>-10.548096411672402</v>
      </c>
      <c r="AT1142" s="19"/>
      <c r="AU1142" s="19">
        <v>0</v>
      </c>
      <c r="AV1142" s="284">
        <v>0</v>
      </c>
      <c r="AW1142" s="290">
        <v>0</v>
      </c>
      <c r="AX1142" s="107">
        <v>837</v>
      </c>
      <c r="AY1142" s="70">
        <v>0</v>
      </c>
      <c r="AZ1142" s="294">
        <v>0</v>
      </c>
      <c r="BA1142" s="298">
        <v>0</v>
      </c>
      <c r="BB1142" s="79"/>
    </row>
    <row r="1143" spans="1:54">
      <c r="A1143" s="26" t="s">
        <v>9774</v>
      </c>
      <c r="B1143" s="33" t="s">
        <v>9775</v>
      </c>
      <c r="C1143" s="33" t="s">
        <v>4015</v>
      </c>
      <c r="D1143" s="122" t="s">
        <v>9468</v>
      </c>
      <c r="E1143" s="33" t="s">
        <v>1378</v>
      </c>
      <c r="F1143" s="104" t="s">
        <v>3643</v>
      </c>
      <c r="G1143" s="1" t="s">
        <v>1367</v>
      </c>
      <c r="H1143" s="1" t="e">
        <v>#VALUE!</v>
      </c>
      <c r="I1143" s="150" t="s">
        <v>9776</v>
      </c>
      <c r="J1143" s="150" t="e">
        <v>#VALUE!</v>
      </c>
      <c r="K1143" s="150" t="s">
        <v>11426</v>
      </c>
      <c r="L1143" s="262">
        <v>0</v>
      </c>
      <c r="M1143" s="262">
        <v>0</v>
      </c>
      <c r="N1143" s="68">
        <v>0</v>
      </c>
      <c r="O1143" s="264">
        <v>0</v>
      </c>
      <c r="P1143" s="264">
        <v>0</v>
      </c>
      <c r="Q1143" s="85">
        <v>0</v>
      </c>
      <c r="R1143" s="264">
        <v>0</v>
      </c>
      <c r="S1143" s="264">
        <v>0</v>
      </c>
      <c r="T1143" s="85">
        <v>0</v>
      </c>
      <c r="U1143" s="85">
        <v>0</v>
      </c>
      <c r="V1143" s="85">
        <v>0</v>
      </c>
      <c r="W1143" s="85">
        <v>0</v>
      </c>
      <c r="X1143" s="85">
        <v>0</v>
      </c>
      <c r="Y1143" s="85">
        <v>0</v>
      </c>
      <c r="Z1143" s="87">
        <v>0</v>
      </c>
      <c r="AA1143" s="5">
        <v>0</v>
      </c>
      <c r="AB1143" s="5">
        <v>0</v>
      </c>
      <c r="AC1143" s="50">
        <v>0</v>
      </c>
      <c r="AD1143" s="5">
        <v>0</v>
      </c>
      <c r="AE1143" s="50">
        <v>0</v>
      </c>
      <c r="AF1143" s="50">
        <v>0</v>
      </c>
      <c r="AG1143" s="5">
        <v>0</v>
      </c>
      <c r="AH1143" s="5">
        <v>7.5467316846626609E-2</v>
      </c>
      <c r="AI1143" s="88">
        <v>-0.25002500250025717</v>
      </c>
      <c r="AJ1143" s="5">
        <v>-0.17455768565363056</v>
      </c>
      <c r="AK1143" s="84">
        <v>435</v>
      </c>
      <c r="AL1143" s="50">
        <v>-0.17455768565363056</v>
      </c>
      <c r="AM1143" s="271">
        <v>435</v>
      </c>
      <c r="AN1143" s="157" t="s">
        <v>12734</v>
      </c>
      <c r="AO1143" s="278">
        <v>7.7314063767477226</v>
      </c>
      <c r="AP1143" s="50">
        <v>-7.9059640624013534</v>
      </c>
      <c r="AQ1143" s="84">
        <v>435</v>
      </c>
      <c r="AR1143" s="159">
        <v>0</v>
      </c>
      <c r="AS1143" s="42">
        <v>-10.548096411672402</v>
      </c>
      <c r="AT1143" s="19"/>
      <c r="AU1143" s="19">
        <v>0</v>
      </c>
      <c r="AV1143" s="284">
        <v>0</v>
      </c>
      <c r="AW1143" s="290">
        <v>0</v>
      </c>
      <c r="AX1143" s="107">
        <v>837</v>
      </c>
      <c r="AY1143" s="70">
        <v>0</v>
      </c>
      <c r="AZ1143" s="294">
        <v>0</v>
      </c>
      <c r="BA1143" s="298">
        <v>0</v>
      </c>
      <c r="BB1143" s="79"/>
    </row>
    <row r="1144" spans="1:54">
      <c r="A1144" s="48" t="s">
        <v>11897</v>
      </c>
      <c r="B1144" s="33" t="s">
        <v>4636</v>
      </c>
      <c r="C1144" s="33" t="s">
        <v>3977</v>
      </c>
      <c r="D1144" s="122" t="s">
        <v>11898</v>
      </c>
      <c r="E1144" s="33" t="s">
        <v>1419</v>
      </c>
      <c r="F1144" s="104" t="s">
        <v>6289</v>
      </c>
      <c r="G1144" s="1" t="s">
        <v>1367</v>
      </c>
      <c r="H1144" s="104" t="e">
        <v>#VALUE!</v>
      </c>
      <c r="I1144" s="150" t="s">
        <v>11899</v>
      </c>
      <c r="J1144" s="150" t="e">
        <v>#VALUE!</v>
      </c>
      <c r="K1144" s="150" t="s">
        <v>11506</v>
      </c>
      <c r="L1144" s="262">
        <v>0</v>
      </c>
      <c r="M1144" s="262">
        <v>0</v>
      </c>
      <c r="N1144" s="84">
        <v>0</v>
      </c>
      <c r="O1144" s="264">
        <v>0</v>
      </c>
      <c r="P1144" s="264">
        <v>0</v>
      </c>
      <c r="Q1144" s="86">
        <v>0</v>
      </c>
      <c r="R1144" s="264">
        <v>0</v>
      </c>
      <c r="S1144" s="264">
        <v>0</v>
      </c>
      <c r="T1144" s="86">
        <v>0</v>
      </c>
      <c r="U1144" s="86">
        <v>0</v>
      </c>
      <c r="V1144" s="86">
        <v>0</v>
      </c>
      <c r="W1144" s="86">
        <v>0</v>
      </c>
      <c r="X1144" s="86">
        <v>0</v>
      </c>
      <c r="Y1144" s="86">
        <v>0</v>
      </c>
      <c r="Z1144" s="49">
        <v>0</v>
      </c>
      <c r="AA1144" s="7">
        <v>0</v>
      </c>
      <c r="AB1144" s="7">
        <v>0</v>
      </c>
      <c r="AC1144" s="50">
        <v>0</v>
      </c>
      <c r="AD1144" s="7">
        <v>0</v>
      </c>
      <c r="AE1144" s="50">
        <v>0</v>
      </c>
      <c r="AF1144" s="50">
        <v>0</v>
      </c>
      <c r="AG1144" s="7">
        <v>0</v>
      </c>
      <c r="AH1144" s="7">
        <v>7.5467316846626609E-2</v>
      </c>
      <c r="AI1144" s="89">
        <v>-0.25002500250025717</v>
      </c>
      <c r="AJ1144" s="7">
        <v>-0.17455768565363056</v>
      </c>
      <c r="AK1144" s="84">
        <v>435</v>
      </c>
      <c r="AL1144" s="50">
        <v>-0.17455768565363056</v>
      </c>
      <c r="AM1144" s="271">
        <v>435</v>
      </c>
      <c r="AN1144" s="157" t="s">
        <v>12734</v>
      </c>
      <c r="AO1144" s="278">
        <v>7.7314063767477226</v>
      </c>
      <c r="AP1144" s="50">
        <v>-7.9059640624013534</v>
      </c>
      <c r="AQ1144" s="84">
        <v>435</v>
      </c>
      <c r="AR1144" s="132">
        <v>0</v>
      </c>
      <c r="AS1144" s="46">
        <v>-10.548096411672402</v>
      </c>
      <c r="AT1144" s="20"/>
      <c r="AU1144" s="20">
        <v>0</v>
      </c>
      <c r="AV1144" s="284">
        <v>0</v>
      </c>
      <c r="AW1144" s="290">
        <v>0</v>
      </c>
      <c r="AX1144" s="107">
        <v>837</v>
      </c>
      <c r="AY1144" s="70">
        <v>0</v>
      </c>
      <c r="AZ1144" s="294">
        <v>0</v>
      </c>
      <c r="BA1144" s="298">
        <v>0</v>
      </c>
      <c r="BB1144" s="56"/>
    </row>
    <row r="1145" spans="1:54">
      <c r="A1145" s="135" t="s">
        <v>6826</v>
      </c>
      <c r="B1145" s="33" t="s">
        <v>6828</v>
      </c>
      <c r="C1145" s="33" t="s">
        <v>4590</v>
      </c>
      <c r="D1145" s="122" t="s">
        <v>6827</v>
      </c>
      <c r="E1145" s="33" t="s">
        <v>1371</v>
      </c>
      <c r="F1145" s="135" t="s">
        <v>6289</v>
      </c>
      <c r="G1145" s="1" t="s">
        <v>1367</v>
      </c>
      <c r="H1145" s="135">
        <v>13143</v>
      </c>
      <c r="I1145" s="135" t="s">
        <v>6829</v>
      </c>
      <c r="J1145" s="135" t="e">
        <v>#VALUE!</v>
      </c>
      <c r="K1145" s="135" t="s">
        <v>6830</v>
      </c>
      <c r="L1145" s="263">
        <v>0</v>
      </c>
      <c r="M1145" s="263">
        <v>0</v>
      </c>
      <c r="N1145" s="139">
        <v>0</v>
      </c>
      <c r="O1145" s="144">
        <v>0</v>
      </c>
      <c r="P1145" s="144">
        <v>0</v>
      </c>
      <c r="Q1145" s="144">
        <v>0</v>
      </c>
      <c r="R1145" s="144">
        <v>0</v>
      </c>
      <c r="S1145" s="144">
        <v>0</v>
      </c>
      <c r="T1145" s="144">
        <v>0</v>
      </c>
      <c r="U1145" s="144">
        <v>0</v>
      </c>
      <c r="V1145" s="144">
        <v>0</v>
      </c>
      <c r="W1145" s="144">
        <v>0</v>
      </c>
      <c r="X1145" s="144">
        <v>0</v>
      </c>
      <c r="Y1145" s="144">
        <v>0</v>
      </c>
      <c r="Z1145" s="143">
        <v>0</v>
      </c>
      <c r="AA1145" s="140">
        <v>0</v>
      </c>
      <c r="AB1145" s="140">
        <v>0</v>
      </c>
      <c r="AC1145" s="140">
        <v>0</v>
      </c>
      <c r="AD1145" s="140">
        <v>0</v>
      </c>
      <c r="AE1145" s="140">
        <v>0</v>
      </c>
      <c r="AF1145" s="140">
        <v>0</v>
      </c>
      <c r="AG1145" s="140">
        <v>0</v>
      </c>
      <c r="AH1145" s="140">
        <v>7.5467316846626609E-2</v>
      </c>
      <c r="AI1145" s="145">
        <v>-0.25002500250025717</v>
      </c>
      <c r="AJ1145" s="140">
        <v>-0.17455768565363056</v>
      </c>
      <c r="AK1145" s="139">
        <v>435</v>
      </c>
      <c r="AL1145" s="140">
        <v>-0.17455768565363056</v>
      </c>
      <c r="AM1145" s="141">
        <v>435</v>
      </c>
      <c r="AN1145" s="142" t="s">
        <v>12734</v>
      </c>
      <c r="AO1145" s="70">
        <v>7.7314063767477226</v>
      </c>
      <c r="AP1145" s="140">
        <v>-7.9059640624013534</v>
      </c>
      <c r="AQ1145" s="139">
        <v>435</v>
      </c>
      <c r="AR1145" s="143">
        <v>0</v>
      </c>
      <c r="AS1145" s="146">
        <v>-10.548096411672402</v>
      </c>
      <c r="AT1145" s="140"/>
      <c r="AU1145" s="140">
        <v>0</v>
      </c>
      <c r="AV1145" s="146">
        <v>0</v>
      </c>
      <c r="AW1145" s="145">
        <v>0</v>
      </c>
      <c r="AX1145" s="139">
        <v>837</v>
      </c>
      <c r="AY1145" s="143">
        <v>0</v>
      </c>
      <c r="AZ1145" s="297">
        <v>0</v>
      </c>
      <c r="BA1145" s="299">
        <v>0</v>
      </c>
      <c r="BB1145" s="143"/>
    </row>
    <row r="1146" spans="1:54">
      <c r="A1146" s="48" t="s">
        <v>1400</v>
      </c>
      <c r="B1146" s="33" t="s">
        <v>5134</v>
      </c>
      <c r="C1146" s="33" t="s">
        <v>4559</v>
      </c>
      <c r="D1146" s="122" t="s">
        <v>963</v>
      </c>
      <c r="E1146" s="33" t="s">
        <v>1393</v>
      </c>
      <c r="F1146" s="104" t="s">
        <v>6289</v>
      </c>
      <c r="G1146" s="1" t="s">
        <v>1367</v>
      </c>
      <c r="H1146" s="104">
        <v>559</v>
      </c>
      <c r="I1146" s="104" t="s">
        <v>7512</v>
      </c>
      <c r="J1146" s="104" t="e">
        <v>#VALUE!</v>
      </c>
      <c r="K1146" s="104" t="s">
        <v>2914</v>
      </c>
      <c r="L1146" s="262">
        <v>0</v>
      </c>
      <c r="M1146" s="262">
        <v>0</v>
      </c>
      <c r="N1146" s="84">
        <v>0</v>
      </c>
      <c r="O1146" s="86">
        <v>0</v>
      </c>
      <c r="P1146" s="86">
        <v>0</v>
      </c>
      <c r="Q1146" s="86">
        <v>0</v>
      </c>
      <c r="R1146" s="86">
        <v>0</v>
      </c>
      <c r="S1146" s="86">
        <v>0</v>
      </c>
      <c r="T1146" s="86">
        <v>0</v>
      </c>
      <c r="U1146" s="86">
        <v>0</v>
      </c>
      <c r="V1146" s="86">
        <v>0</v>
      </c>
      <c r="W1146" s="86">
        <v>0</v>
      </c>
      <c r="X1146" s="86">
        <v>0</v>
      </c>
      <c r="Y1146" s="86">
        <v>0</v>
      </c>
      <c r="Z1146" s="49">
        <v>0</v>
      </c>
      <c r="AA1146" s="7">
        <v>0</v>
      </c>
      <c r="AB1146" s="7">
        <v>0</v>
      </c>
      <c r="AC1146" s="7">
        <v>0</v>
      </c>
      <c r="AD1146" s="7">
        <v>0</v>
      </c>
      <c r="AE1146" s="7">
        <v>0</v>
      </c>
      <c r="AF1146" s="7">
        <v>0</v>
      </c>
      <c r="AG1146" s="7">
        <v>0</v>
      </c>
      <c r="AH1146" s="7">
        <v>7.5467316846626609E-2</v>
      </c>
      <c r="AI1146" s="89">
        <v>-0.25002500250025717</v>
      </c>
      <c r="AJ1146" s="7">
        <v>-0.17455768565363056</v>
      </c>
      <c r="AK1146" s="84">
        <v>435</v>
      </c>
      <c r="AL1146" s="7">
        <v>-0.17455768565363056</v>
      </c>
      <c r="AM1146" s="131">
        <v>435</v>
      </c>
      <c r="AN1146" s="18" t="s">
        <v>12734</v>
      </c>
      <c r="AO1146" s="49">
        <v>7.7314063767477226</v>
      </c>
      <c r="AP1146" s="7">
        <v>-7.9059640624013534</v>
      </c>
      <c r="AQ1146" s="84">
        <v>435</v>
      </c>
      <c r="AR1146" s="132">
        <v>0</v>
      </c>
      <c r="AS1146" s="46">
        <v>-10.548096411672402</v>
      </c>
      <c r="AT1146" s="20"/>
      <c r="AU1146" s="20">
        <v>0</v>
      </c>
      <c r="AV1146" s="46">
        <v>0</v>
      </c>
      <c r="AW1146" s="290">
        <v>0</v>
      </c>
      <c r="AX1146" s="107">
        <v>837</v>
      </c>
      <c r="AY1146" s="70">
        <v>0</v>
      </c>
      <c r="AZ1146" s="294">
        <v>0</v>
      </c>
      <c r="BA1146" s="298">
        <v>0</v>
      </c>
      <c r="BB1146" s="56"/>
    </row>
    <row r="1147" spans="1:54">
      <c r="A1147" s="203" t="s">
        <v>2880</v>
      </c>
      <c r="B1147" s="1" t="s">
        <v>5539</v>
      </c>
      <c r="C1147" s="1" t="s">
        <v>4027</v>
      </c>
      <c r="D1147" s="122" t="s">
        <v>1037</v>
      </c>
      <c r="E1147" s="1" t="s">
        <v>2665</v>
      </c>
      <c r="F1147" s="104" t="s">
        <v>2665</v>
      </c>
      <c r="G1147" s="1" t="s">
        <v>1367</v>
      </c>
      <c r="H1147" s="226">
        <v>305</v>
      </c>
      <c r="I1147" s="226" t="s">
        <v>7450</v>
      </c>
      <c r="J1147" s="228" t="e">
        <v>#VALUE!</v>
      </c>
      <c r="K1147" s="228" t="s">
        <v>6284</v>
      </c>
      <c r="L1147" s="256">
        <v>0</v>
      </c>
      <c r="M1147" s="256">
        <v>0</v>
      </c>
      <c r="N1147" s="248">
        <v>0</v>
      </c>
      <c r="O1147" s="102">
        <v>0</v>
      </c>
      <c r="P1147" s="102">
        <v>0</v>
      </c>
      <c r="Q1147" s="257">
        <v>0</v>
      </c>
      <c r="R1147" s="102">
        <v>0</v>
      </c>
      <c r="S1147" s="102">
        <v>0</v>
      </c>
      <c r="T1147" s="257">
        <v>0</v>
      </c>
      <c r="U1147" s="257">
        <v>0</v>
      </c>
      <c r="V1147" s="257">
        <v>0</v>
      </c>
      <c r="W1147" s="257">
        <v>0</v>
      </c>
      <c r="X1147" s="257">
        <v>0</v>
      </c>
      <c r="Y1147" s="257">
        <v>0</v>
      </c>
      <c r="Z1147" s="244">
        <v>0</v>
      </c>
      <c r="AA1147" s="246">
        <v>0</v>
      </c>
      <c r="AB1147" s="246">
        <v>0</v>
      </c>
      <c r="AC1147" s="234">
        <v>0</v>
      </c>
      <c r="AD1147" s="246">
        <v>0</v>
      </c>
      <c r="AE1147" s="234">
        <v>0</v>
      </c>
      <c r="AF1147" s="234">
        <v>0</v>
      </c>
      <c r="AG1147" s="246">
        <v>0</v>
      </c>
      <c r="AH1147" s="246">
        <v>7.5467316846626609E-2</v>
      </c>
      <c r="AI1147" s="252">
        <v>-0.25002500250025717</v>
      </c>
      <c r="AJ1147" s="258">
        <v>-0.17455768565363056</v>
      </c>
      <c r="AK1147" s="238">
        <v>435</v>
      </c>
      <c r="AL1147" s="239">
        <v>-0.17455768565363056</v>
      </c>
      <c r="AM1147" s="241">
        <v>435</v>
      </c>
      <c r="AN1147" s="242" t="s">
        <v>12734</v>
      </c>
      <c r="AO1147" s="244">
        <v>7.7314063767477226</v>
      </c>
      <c r="AP1147" s="246">
        <v>-7.9059640624013534</v>
      </c>
      <c r="AQ1147" s="248">
        <v>435</v>
      </c>
      <c r="AR1147" s="244">
        <v>0</v>
      </c>
      <c r="AS1147" s="259">
        <v>-10.548096411672402</v>
      </c>
      <c r="AT1147" s="246"/>
      <c r="AU1147" s="246">
        <v>0</v>
      </c>
      <c r="AV1147" s="250">
        <v>0</v>
      </c>
      <c r="AW1147" s="252">
        <v>0</v>
      </c>
      <c r="AX1147" s="101">
        <v>837</v>
      </c>
      <c r="AY1147" s="253">
        <v>0</v>
      </c>
      <c r="AZ1147" s="254">
        <v>0</v>
      </c>
      <c r="BA1147" s="255">
        <v>0</v>
      </c>
      <c r="BB1147" s="244"/>
    </row>
    <row r="1148" spans="1:54">
      <c r="A1148" s="115" t="s">
        <v>11894</v>
      </c>
      <c r="B1148" s="33" t="s">
        <v>4636</v>
      </c>
      <c r="C1148" s="33" t="s">
        <v>11895</v>
      </c>
      <c r="D1148" s="122" t="s">
        <v>11115</v>
      </c>
      <c r="E1148" s="33" t="s">
        <v>1483</v>
      </c>
      <c r="F1148" s="135" t="s">
        <v>3643</v>
      </c>
      <c r="G1148" s="1" t="s">
        <v>1367</v>
      </c>
      <c r="H1148" s="115" t="e">
        <v>#VALUE!</v>
      </c>
      <c r="I1148" s="135" t="s">
        <v>11480</v>
      </c>
      <c r="J1148" s="135" t="e">
        <v>#VALUE!</v>
      </c>
      <c r="K1148" s="135" t="s">
        <v>11896</v>
      </c>
      <c r="L1148" s="263">
        <v>0</v>
      </c>
      <c r="M1148" s="263">
        <v>0</v>
      </c>
      <c r="N1148" s="116">
        <v>0</v>
      </c>
      <c r="O1148" s="144">
        <v>0</v>
      </c>
      <c r="P1148" s="144">
        <v>0</v>
      </c>
      <c r="Q1148" s="136">
        <v>0</v>
      </c>
      <c r="R1148" s="144">
        <v>0</v>
      </c>
      <c r="S1148" s="144">
        <v>0</v>
      </c>
      <c r="T1148" s="136">
        <v>0</v>
      </c>
      <c r="U1148" s="136">
        <v>0</v>
      </c>
      <c r="V1148" s="136">
        <v>0</v>
      </c>
      <c r="W1148" s="136">
        <v>0</v>
      </c>
      <c r="X1148" s="136">
        <v>0</v>
      </c>
      <c r="Y1148" s="136">
        <v>0</v>
      </c>
      <c r="Z1148" s="137">
        <v>0</v>
      </c>
      <c r="AA1148" s="117">
        <v>0</v>
      </c>
      <c r="AB1148" s="117">
        <v>0</v>
      </c>
      <c r="AC1148" s="140">
        <v>0</v>
      </c>
      <c r="AD1148" s="117">
        <v>0</v>
      </c>
      <c r="AE1148" s="140">
        <v>0</v>
      </c>
      <c r="AF1148" s="140">
        <v>0</v>
      </c>
      <c r="AG1148" s="117">
        <v>0</v>
      </c>
      <c r="AH1148" s="117">
        <v>7.5467316846626609E-2</v>
      </c>
      <c r="AI1148" s="138">
        <v>-0.25002500250025717</v>
      </c>
      <c r="AJ1148" s="117">
        <v>-0.17455768565363056</v>
      </c>
      <c r="AK1148" s="139">
        <v>435</v>
      </c>
      <c r="AL1148" s="140">
        <v>-0.17455768565363056</v>
      </c>
      <c r="AM1148" s="141">
        <v>435</v>
      </c>
      <c r="AN1148" s="142" t="s">
        <v>12734</v>
      </c>
      <c r="AO1148" s="70">
        <v>7.7314063767477226</v>
      </c>
      <c r="AP1148" s="140">
        <v>-7.9059640624013534</v>
      </c>
      <c r="AQ1148" s="139">
        <v>435</v>
      </c>
      <c r="AR1148" s="137">
        <v>0</v>
      </c>
      <c r="AS1148" s="118">
        <v>-10.548096411672402</v>
      </c>
      <c r="AT1148" s="117"/>
      <c r="AU1148" s="117">
        <v>0</v>
      </c>
      <c r="AV1148" s="146">
        <v>0</v>
      </c>
      <c r="AW1148" s="145">
        <v>0</v>
      </c>
      <c r="AX1148" s="139">
        <v>837</v>
      </c>
      <c r="AY1148" s="143">
        <v>0</v>
      </c>
      <c r="AZ1148" s="297">
        <v>0</v>
      </c>
      <c r="BA1148" s="299">
        <v>0</v>
      </c>
      <c r="BB1148" s="137"/>
    </row>
    <row r="1149" spans="1:54">
      <c r="A1149" s="48" t="s">
        <v>2332</v>
      </c>
      <c r="B1149" s="33" t="s">
        <v>5463</v>
      </c>
      <c r="C1149" s="33" t="s">
        <v>3929</v>
      </c>
      <c r="D1149" s="122" t="s">
        <v>943</v>
      </c>
      <c r="E1149" s="33" t="s">
        <v>2665</v>
      </c>
      <c r="F1149" s="104" t="s">
        <v>2665</v>
      </c>
      <c r="G1149" s="1" t="s">
        <v>1367</v>
      </c>
      <c r="H1149" s="104">
        <v>5350</v>
      </c>
      <c r="I1149" s="150" t="s">
        <v>8107</v>
      </c>
      <c r="J1149" s="150" t="e">
        <v>#VALUE!</v>
      </c>
      <c r="K1149" s="150" t="s">
        <v>6184</v>
      </c>
      <c r="L1149" s="262">
        <v>0</v>
      </c>
      <c r="M1149" s="262">
        <v>0</v>
      </c>
      <c r="N1149" s="84">
        <v>0</v>
      </c>
      <c r="O1149" s="264">
        <v>0</v>
      </c>
      <c r="P1149" s="264">
        <v>0</v>
      </c>
      <c r="Q1149" s="86">
        <v>0</v>
      </c>
      <c r="R1149" s="264">
        <v>0</v>
      </c>
      <c r="S1149" s="264">
        <v>0</v>
      </c>
      <c r="T1149" s="86">
        <v>0</v>
      </c>
      <c r="U1149" s="86">
        <v>0</v>
      </c>
      <c r="V1149" s="86">
        <v>0</v>
      </c>
      <c r="W1149" s="86">
        <v>0</v>
      </c>
      <c r="X1149" s="86">
        <v>0</v>
      </c>
      <c r="Y1149" s="86">
        <v>0</v>
      </c>
      <c r="Z1149" s="49">
        <v>0</v>
      </c>
      <c r="AA1149" s="7">
        <v>0</v>
      </c>
      <c r="AB1149" s="7">
        <v>0</v>
      </c>
      <c r="AC1149" s="50">
        <v>0</v>
      </c>
      <c r="AD1149" s="7">
        <v>0</v>
      </c>
      <c r="AE1149" s="50">
        <v>0</v>
      </c>
      <c r="AF1149" s="50">
        <v>0</v>
      </c>
      <c r="AG1149" s="7">
        <v>0</v>
      </c>
      <c r="AH1149" s="7">
        <v>7.5467316846626609E-2</v>
      </c>
      <c r="AI1149" s="89">
        <v>-0.25002500250025717</v>
      </c>
      <c r="AJ1149" s="7">
        <v>-0.17455768565363056</v>
      </c>
      <c r="AK1149" s="84">
        <v>435</v>
      </c>
      <c r="AL1149" s="50">
        <v>-0.17455768565363056</v>
      </c>
      <c r="AM1149" s="271">
        <v>435</v>
      </c>
      <c r="AN1149" s="157" t="s">
        <v>12734</v>
      </c>
      <c r="AO1149" s="278">
        <v>7.7314063767477226</v>
      </c>
      <c r="AP1149" s="50">
        <v>-7.9059640624013534</v>
      </c>
      <c r="AQ1149" s="84">
        <v>435</v>
      </c>
      <c r="AR1149" s="132">
        <v>0</v>
      </c>
      <c r="AS1149" s="46">
        <v>-10.548096411672402</v>
      </c>
      <c r="AT1149" s="20"/>
      <c r="AU1149" s="20">
        <v>0</v>
      </c>
      <c r="AV1149" s="284">
        <v>0</v>
      </c>
      <c r="AW1149" s="290">
        <v>0</v>
      </c>
      <c r="AX1149" s="107">
        <v>837</v>
      </c>
      <c r="AY1149" s="70">
        <v>0</v>
      </c>
      <c r="AZ1149" s="294">
        <v>0</v>
      </c>
      <c r="BA1149" s="298">
        <v>0</v>
      </c>
      <c r="BB1149" s="56"/>
    </row>
    <row r="1150" spans="1:54">
      <c r="A1150" s="26" t="s">
        <v>8268</v>
      </c>
      <c r="B1150" s="26" t="s">
        <v>8270</v>
      </c>
      <c r="C1150" s="26" t="s">
        <v>3975</v>
      </c>
      <c r="D1150" s="122" t="s">
        <v>8269</v>
      </c>
      <c r="E1150" s="26" t="s">
        <v>1483</v>
      </c>
      <c r="F1150" s="104" t="s">
        <v>3643</v>
      </c>
      <c r="G1150" s="1" t="s">
        <v>1367</v>
      </c>
      <c r="H1150" s="1">
        <v>12027</v>
      </c>
      <c r="I1150" s="104" t="s">
        <v>8271</v>
      </c>
      <c r="J1150" s="104" t="e">
        <v>#VALUE!</v>
      </c>
      <c r="K1150" s="104" t="s">
        <v>8272</v>
      </c>
      <c r="L1150" s="262">
        <v>11</v>
      </c>
      <c r="M1150" s="262">
        <v>1</v>
      </c>
      <c r="N1150" s="68">
        <v>2</v>
      </c>
      <c r="O1150" s="86">
        <v>2</v>
      </c>
      <c r="P1150" s="86">
        <v>0</v>
      </c>
      <c r="Q1150" s="85">
        <v>0</v>
      </c>
      <c r="R1150" s="86">
        <v>0</v>
      </c>
      <c r="S1150" s="86">
        <v>0</v>
      </c>
      <c r="T1150" s="85">
        <v>29.1</v>
      </c>
      <c r="U1150" s="85">
        <v>38</v>
      </c>
      <c r="V1150" s="85">
        <v>17</v>
      </c>
      <c r="W1150" s="85">
        <v>2</v>
      </c>
      <c r="X1150" s="85">
        <v>22</v>
      </c>
      <c r="Y1150" s="85">
        <v>17</v>
      </c>
      <c r="Z1150" s="87">
        <v>5.2577319587628866</v>
      </c>
      <c r="AA1150" s="5">
        <v>1.8900343642611683</v>
      </c>
      <c r="AB1150" s="27">
        <v>0.95238095238095233</v>
      </c>
      <c r="AC1150" s="29">
        <v>0</v>
      </c>
      <c r="AD1150" s="27">
        <v>0</v>
      </c>
      <c r="AE1150" s="29">
        <v>0</v>
      </c>
      <c r="AF1150" s="29">
        <v>0</v>
      </c>
      <c r="AG1150" s="27">
        <v>0.97345132743362828</v>
      </c>
      <c r="AH1150" s="5">
        <v>-0.45203550554031102</v>
      </c>
      <c r="AI1150" s="88">
        <v>-1.7591727129331194</v>
      </c>
      <c r="AJ1150" s="27">
        <v>-0.28537593865884969</v>
      </c>
      <c r="AK1150" s="101">
        <v>1149</v>
      </c>
      <c r="AL1150" s="29">
        <v>-0.28537593865884969</v>
      </c>
      <c r="AM1150" s="153">
        <v>1149</v>
      </c>
      <c r="AN1150" s="30" t="s">
        <v>12734</v>
      </c>
      <c r="AO1150" s="69">
        <v>7.7314063767477226</v>
      </c>
      <c r="AP1150" s="29">
        <v>-8.0167823154065729</v>
      </c>
      <c r="AQ1150" s="101">
        <v>1149</v>
      </c>
      <c r="AR1150" s="96">
        <v>0</v>
      </c>
      <c r="AS1150" s="43">
        <v>-10.709966597240724</v>
      </c>
      <c r="AT1150" s="27"/>
      <c r="AU1150" s="27">
        <v>0</v>
      </c>
      <c r="AV1150" s="47">
        <v>0</v>
      </c>
      <c r="AW1150" s="290">
        <v>0</v>
      </c>
      <c r="AX1150" s="107">
        <v>1554</v>
      </c>
      <c r="AY1150" s="70">
        <v>0</v>
      </c>
      <c r="AZ1150" s="294">
        <v>0</v>
      </c>
      <c r="BA1150" s="298">
        <v>0</v>
      </c>
      <c r="BB1150" s="79"/>
    </row>
    <row r="1151" spans="1:54">
      <c r="A1151" s="26" t="s">
        <v>9869</v>
      </c>
      <c r="B1151" s="1" t="s">
        <v>9871</v>
      </c>
      <c r="C1151" s="1" t="s">
        <v>9870</v>
      </c>
      <c r="D1151" s="122" t="s">
        <v>8531</v>
      </c>
      <c r="E1151" s="1" t="s">
        <v>1421</v>
      </c>
      <c r="F1151" s="104" t="s">
        <v>3643</v>
      </c>
      <c r="G1151" s="1" t="s">
        <v>1367</v>
      </c>
      <c r="H1151" s="1">
        <v>12938</v>
      </c>
      <c r="I1151" s="150" t="s">
        <v>8977</v>
      </c>
      <c r="J1151" s="150" t="e">
        <v>#VALUE!</v>
      </c>
      <c r="K1151" s="150" t="s">
        <v>9872</v>
      </c>
      <c r="L1151" s="262">
        <v>36</v>
      </c>
      <c r="M1151" s="262">
        <v>13</v>
      </c>
      <c r="N1151" s="68">
        <v>1</v>
      </c>
      <c r="O1151" s="264">
        <v>10</v>
      </c>
      <c r="P1151" s="264">
        <v>0</v>
      </c>
      <c r="Q1151" s="85">
        <v>0</v>
      </c>
      <c r="R1151" s="264">
        <v>0</v>
      </c>
      <c r="S1151" s="264">
        <v>0</v>
      </c>
      <c r="T1151" s="85">
        <v>110.2</v>
      </c>
      <c r="U1151" s="85">
        <v>126</v>
      </c>
      <c r="V1151" s="85">
        <v>69</v>
      </c>
      <c r="W1151" s="85">
        <v>29</v>
      </c>
      <c r="X1151" s="85">
        <v>67</v>
      </c>
      <c r="Y1151" s="85">
        <v>26</v>
      </c>
      <c r="Z1151" s="87">
        <v>5.6352087114337568</v>
      </c>
      <c r="AA1151" s="5">
        <v>1.3793103448275861</v>
      </c>
      <c r="AB1151" s="5">
        <v>0.47619047619047616</v>
      </c>
      <c r="AC1151" s="50">
        <v>0</v>
      </c>
      <c r="AD1151" s="5">
        <v>0</v>
      </c>
      <c r="AE1151" s="50">
        <v>0</v>
      </c>
      <c r="AF1151" s="50">
        <v>0</v>
      </c>
      <c r="AG1151" s="5">
        <v>2.9646017699115044</v>
      </c>
      <c r="AH1151" s="5">
        <v>-2.4112077376809871</v>
      </c>
      <c r="AI1151" s="88">
        <v>-1.3156068341389731</v>
      </c>
      <c r="AJ1151" s="5">
        <v>-0.28602232571797948</v>
      </c>
      <c r="AK1151" s="84">
        <v>1150</v>
      </c>
      <c r="AL1151" s="50">
        <v>-0.28602232571797948</v>
      </c>
      <c r="AM1151" s="271">
        <v>1150</v>
      </c>
      <c r="AN1151" s="157" t="s">
        <v>12734</v>
      </c>
      <c r="AO1151" s="278">
        <v>7.7314063767477226</v>
      </c>
      <c r="AP1151" s="50">
        <v>-8.0174287024657023</v>
      </c>
      <c r="AQ1151" s="84">
        <v>1150</v>
      </c>
      <c r="AR1151" s="159">
        <v>0</v>
      </c>
      <c r="AS1151" s="42">
        <v>-10.710910762938818</v>
      </c>
      <c r="AT1151" s="19"/>
      <c r="AU1151" s="19">
        <v>0</v>
      </c>
      <c r="AV1151" s="284">
        <v>0</v>
      </c>
      <c r="AW1151" s="290">
        <v>0</v>
      </c>
      <c r="AX1151" s="107">
        <v>1555</v>
      </c>
      <c r="AY1151" s="70">
        <v>0</v>
      </c>
      <c r="AZ1151" s="294">
        <v>0</v>
      </c>
      <c r="BA1151" s="298">
        <v>0</v>
      </c>
      <c r="BB1151" s="79"/>
    </row>
    <row r="1152" spans="1:54">
      <c r="A1152" s="115" t="s">
        <v>10346</v>
      </c>
      <c r="B1152" s="33" t="s">
        <v>10347</v>
      </c>
      <c r="C1152" s="33" t="s">
        <v>4477</v>
      </c>
      <c r="D1152" s="122" t="s">
        <v>10174</v>
      </c>
      <c r="E1152" s="33" t="s">
        <v>1388</v>
      </c>
      <c r="F1152" s="135" t="s">
        <v>3643</v>
      </c>
      <c r="G1152" s="1" t="s">
        <v>1367</v>
      </c>
      <c r="H1152" s="115">
        <v>18064</v>
      </c>
      <c r="I1152" s="147" t="s">
        <v>10199</v>
      </c>
      <c r="J1152" s="147" t="e">
        <v>#VALUE!</v>
      </c>
      <c r="K1152" s="147" t="s">
        <v>10348</v>
      </c>
      <c r="L1152" s="263">
        <v>30</v>
      </c>
      <c r="M1152" s="263">
        <v>0</v>
      </c>
      <c r="N1152" s="116">
        <v>0</v>
      </c>
      <c r="O1152" s="265">
        <v>0</v>
      </c>
      <c r="P1152" s="265">
        <v>0</v>
      </c>
      <c r="Q1152" s="136">
        <v>0</v>
      </c>
      <c r="R1152" s="265">
        <v>2</v>
      </c>
      <c r="S1152" s="265">
        <v>2</v>
      </c>
      <c r="T1152" s="136">
        <v>36.200000000000003</v>
      </c>
      <c r="U1152" s="136">
        <v>38</v>
      </c>
      <c r="V1152" s="136">
        <v>25</v>
      </c>
      <c r="W1152" s="136">
        <v>7</v>
      </c>
      <c r="X1152" s="136">
        <v>33</v>
      </c>
      <c r="Y1152" s="136">
        <v>12</v>
      </c>
      <c r="Z1152" s="137">
        <v>6.2154696132596676</v>
      </c>
      <c r="AA1152" s="117">
        <v>1.3812154696132595</v>
      </c>
      <c r="AB1152" s="117">
        <v>0</v>
      </c>
      <c r="AC1152" s="148">
        <v>0</v>
      </c>
      <c r="AD1152" s="117">
        <v>0</v>
      </c>
      <c r="AE1152" s="148">
        <v>0</v>
      </c>
      <c r="AF1152" s="148">
        <v>0</v>
      </c>
      <c r="AG1152" s="117">
        <v>1.4601769911504423</v>
      </c>
      <c r="AH1152" s="117">
        <v>-1.1194737543823909</v>
      </c>
      <c r="AI1152" s="138">
        <v>-0.62679850732990139</v>
      </c>
      <c r="AJ1152" s="117">
        <v>-0.28609527056185002</v>
      </c>
      <c r="AK1152" s="139">
        <v>1151</v>
      </c>
      <c r="AL1152" s="148">
        <v>-0.28609527056185002</v>
      </c>
      <c r="AM1152" s="273">
        <v>1151</v>
      </c>
      <c r="AN1152" s="149" t="s">
        <v>12734</v>
      </c>
      <c r="AO1152" s="279">
        <v>7.7314063767477226</v>
      </c>
      <c r="AP1152" s="148">
        <v>-8.0175016473095724</v>
      </c>
      <c r="AQ1152" s="139">
        <v>1151</v>
      </c>
      <c r="AR1152" s="137">
        <v>0</v>
      </c>
      <c r="AS1152" s="118">
        <v>-10.711017312131693</v>
      </c>
      <c r="AT1152" s="117"/>
      <c r="AU1152" s="117">
        <v>0</v>
      </c>
      <c r="AV1152" s="285">
        <v>0</v>
      </c>
      <c r="AW1152" s="145">
        <v>0</v>
      </c>
      <c r="AX1152" s="139">
        <v>1556</v>
      </c>
      <c r="AY1152" s="143">
        <v>0</v>
      </c>
      <c r="AZ1152" s="297">
        <v>0</v>
      </c>
      <c r="BA1152" s="299">
        <v>0</v>
      </c>
      <c r="BB1152" s="137"/>
    </row>
    <row r="1153" spans="1:54">
      <c r="A1153" s="26" t="s">
        <v>12008</v>
      </c>
      <c r="B1153" s="33" t="s">
        <v>12010</v>
      </c>
      <c r="C1153" s="33" t="s">
        <v>12009</v>
      </c>
      <c r="D1153" s="122" t="s">
        <v>11121</v>
      </c>
      <c r="E1153" s="33" t="s">
        <v>1421</v>
      </c>
      <c r="F1153" s="104" t="s">
        <v>3643</v>
      </c>
      <c r="G1153" s="1" t="s">
        <v>1367</v>
      </c>
      <c r="H1153" s="26">
        <v>14101</v>
      </c>
      <c r="I1153" s="151" t="s">
        <v>12011</v>
      </c>
      <c r="J1153" s="151" t="e">
        <v>#VALUE!</v>
      </c>
      <c r="K1153" s="151" t="s">
        <v>12012</v>
      </c>
      <c r="L1153" s="256">
        <v>34</v>
      </c>
      <c r="M1153" s="256">
        <v>0</v>
      </c>
      <c r="N1153" s="68">
        <v>1</v>
      </c>
      <c r="O1153" s="264">
        <v>4</v>
      </c>
      <c r="P1153" s="264">
        <v>0</v>
      </c>
      <c r="Q1153" s="95">
        <v>0</v>
      </c>
      <c r="R1153" s="208">
        <v>5</v>
      </c>
      <c r="S1153" s="208">
        <v>5</v>
      </c>
      <c r="T1153" s="95">
        <v>41</v>
      </c>
      <c r="U1153" s="95">
        <v>44</v>
      </c>
      <c r="V1153" s="95">
        <v>27</v>
      </c>
      <c r="W1153" s="95">
        <v>9</v>
      </c>
      <c r="X1153" s="95">
        <v>34</v>
      </c>
      <c r="Y1153" s="95">
        <v>19</v>
      </c>
      <c r="Z1153" s="96">
        <v>5.9268292682926829</v>
      </c>
      <c r="AA1153" s="27">
        <v>1.5365853658536586</v>
      </c>
      <c r="AB1153" s="27">
        <v>0.47619047619047616</v>
      </c>
      <c r="AC1153" s="90">
        <v>0</v>
      </c>
      <c r="AD1153" s="27">
        <v>0</v>
      </c>
      <c r="AE1153" s="90">
        <v>0</v>
      </c>
      <c r="AF1153" s="90">
        <v>0</v>
      </c>
      <c r="AG1153" s="27">
        <v>1.5044247787610618</v>
      </c>
      <c r="AH1153" s="27">
        <v>-1.0881662504793133</v>
      </c>
      <c r="AI1153" s="100">
        <v>-1.1882799345841797</v>
      </c>
      <c r="AJ1153" s="27">
        <v>-0.29583093011195505</v>
      </c>
      <c r="AK1153" s="101">
        <v>1152</v>
      </c>
      <c r="AL1153" s="90">
        <v>-0.29583093011195505</v>
      </c>
      <c r="AM1153" s="276">
        <v>1152</v>
      </c>
      <c r="AN1153" s="154" t="s">
        <v>12734</v>
      </c>
      <c r="AO1153" s="280">
        <v>7.7314063767477226</v>
      </c>
      <c r="AP1153" s="90">
        <v>-8.0272373068596785</v>
      </c>
      <c r="AQ1153" s="101">
        <v>1152</v>
      </c>
      <c r="AR1153" s="96">
        <v>0</v>
      </c>
      <c r="AS1153" s="43">
        <v>-10.725238011116465</v>
      </c>
      <c r="AT1153" s="27"/>
      <c r="AU1153" s="27">
        <v>0</v>
      </c>
      <c r="AV1153" s="286">
        <v>0</v>
      </c>
      <c r="AW1153" s="290">
        <v>0</v>
      </c>
      <c r="AX1153" s="107">
        <v>1557</v>
      </c>
      <c r="AY1153" s="70">
        <v>0</v>
      </c>
      <c r="AZ1153" s="294">
        <v>0</v>
      </c>
      <c r="BA1153" s="298">
        <v>0</v>
      </c>
      <c r="BB1153" s="96"/>
    </row>
    <row r="1154" spans="1:54">
      <c r="A1154" s="186" t="s">
        <v>12428</v>
      </c>
      <c r="B1154" s="1" t="s">
        <v>12429</v>
      </c>
      <c r="C1154" s="1" t="s">
        <v>4274</v>
      </c>
      <c r="D1154" s="122" t="s">
        <v>10813</v>
      </c>
      <c r="E1154" s="1" t="s">
        <v>1366</v>
      </c>
      <c r="F1154" s="104" t="s">
        <v>3643</v>
      </c>
      <c r="G1154" s="1" t="s">
        <v>1367</v>
      </c>
      <c r="H1154" s="225">
        <v>15859</v>
      </c>
      <c r="I1154" s="227" t="s">
        <v>12430</v>
      </c>
      <c r="J1154" s="229">
        <v>0</v>
      </c>
      <c r="K1154" s="229" t="s">
        <v>12978</v>
      </c>
      <c r="L1154" s="256">
        <v>21</v>
      </c>
      <c r="M1154" s="256">
        <v>1</v>
      </c>
      <c r="N1154" s="230">
        <v>1</v>
      </c>
      <c r="O1154" s="208">
        <v>0</v>
      </c>
      <c r="P1154" s="208">
        <v>0</v>
      </c>
      <c r="Q1154" s="231">
        <v>2</v>
      </c>
      <c r="R1154" s="208">
        <v>2</v>
      </c>
      <c r="S1154" s="208">
        <v>4</v>
      </c>
      <c r="T1154" s="231">
        <v>24.2</v>
      </c>
      <c r="U1154" s="231">
        <v>34</v>
      </c>
      <c r="V1154" s="231">
        <v>19</v>
      </c>
      <c r="W1154" s="231">
        <v>6</v>
      </c>
      <c r="X1154" s="231">
        <v>34</v>
      </c>
      <c r="Y1154" s="231">
        <v>15</v>
      </c>
      <c r="Z1154" s="232">
        <v>7.0661157024793386</v>
      </c>
      <c r="AA1154" s="233">
        <v>2.0247933884297522</v>
      </c>
      <c r="AB1154" s="233">
        <v>0.47619047619047616</v>
      </c>
      <c r="AC1154" s="235">
        <v>0</v>
      </c>
      <c r="AD1154" s="233">
        <v>0.52631578947368418</v>
      </c>
      <c r="AE1154" s="235">
        <v>0</v>
      </c>
      <c r="AF1154" s="235">
        <v>0</v>
      </c>
      <c r="AG1154" s="233">
        <v>1.5044247787610618</v>
      </c>
      <c r="AH1154" s="233">
        <v>-1.0565951144209977</v>
      </c>
      <c r="AI1154" s="236">
        <v>-1.7764934388175506</v>
      </c>
      <c r="AJ1154" s="237">
        <v>-0.32615750881332595</v>
      </c>
      <c r="AK1154" s="238">
        <v>1153</v>
      </c>
      <c r="AL1154" s="240">
        <v>-0.32615750881332595</v>
      </c>
      <c r="AM1154" s="214">
        <v>1153</v>
      </c>
      <c r="AN1154" s="243" t="s">
        <v>12734</v>
      </c>
      <c r="AO1154" s="245">
        <v>7.7314063767477226</v>
      </c>
      <c r="AP1154" s="247">
        <v>-8.0575638855610485</v>
      </c>
      <c r="AQ1154" s="248">
        <v>1153</v>
      </c>
      <c r="AR1154" s="232">
        <v>0</v>
      </c>
      <c r="AS1154" s="249">
        <v>-10.769535487289563</v>
      </c>
      <c r="AT1154" s="233"/>
      <c r="AU1154" s="233">
        <v>0</v>
      </c>
      <c r="AV1154" s="251">
        <v>0</v>
      </c>
      <c r="AW1154" s="252">
        <v>0</v>
      </c>
      <c r="AX1154" s="101">
        <v>1559</v>
      </c>
      <c r="AY1154" s="253">
        <v>0</v>
      </c>
      <c r="AZ1154" s="254">
        <v>0</v>
      </c>
      <c r="BA1154" s="255">
        <v>0</v>
      </c>
      <c r="BB1154" s="232"/>
    </row>
    <row r="1155" spans="1:54">
      <c r="A1155" s="26" t="s">
        <v>2605</v>
      </c>
      <c r="B1155" s="1" t="s">
        <v>5047</v>
      </c>
      <c r="C1155" s="1" t="s">
        <v>4490</v>
      </c>
      <c r="D1155" s="122" t="s">
        <v>1148</v>
      </c>
      <c r="E1155" s="1" t="s">
        <v>1393</v>
      </c>
      <c r="F1155" s="104" t="s">
        <v>6289</v>
      </c>
      <c r="G1155" s="1" t="s">
        <v>1367</v>
      </c>
      <c r="H1155" s="1">
        <v>10354</v>
      </c>
      <c r="I1155" s="150" t="s">
        <v>6759</v>
      </c>
      <c r="J1155" s="150" t="e">
        <v>#VALUE!</v>
      </c>
      <c r="K1155" s="150" t="s">
        <v>3166</v>
      </c>
      <c r="L1155" s="262">
        <v>37</v>
      </c>
      <c r="M1155" s="262">
        <v>1</v>
      </c>
      <c r="N1155" s="68">
        <v>0</v>
      </c>
      <c r="O1155" s="264">
        <v>1</v>
      </c>
      <c r="P1155" s="264">
        <v>0</v>
      </c>
      <c r="Q1155" s="85">
        <v>0</v>
      </c>
      <c r="R1155" s="264">
        <v>5</v>
      </c>
      <c r="S1155" s="264">
        <v>5</v>
      </c>
      <c r="T1155" s="85">
        <v>55.1</v>
      </c>
      <c r="U1155" s="85">
        <v>72</v>
      </c>
      <c r="V1155" s="85">
        <v>33</v>
      </c>
      <c r="W1155" s="85">
        <v>6</v>
      </c>
      <c r="X1155" s="85">
        <v>52</v>
      </c>
      <c r="Y1155" s="85">
        <v>15</v>
      </c>
      <c r="Z1155" s="87">
        <v>5.3901996370235929</v>
      </c>
      <c r="AA1155" s="5">
        <v>1.5789473684210527</v>
      </c>
      <c r="AB1155" s="5">
        <v>0</v>
      </c>
      <c r="AC1155" s="50">
        <v>0</v>
      </c>
      <c r="AD1155" s="5">
        <v>0</v>
      </c>
      <c r="AE1155" s="50">
        <v>0</v>
      </c>
      <c r="AF1155" s="50">
        <v>0</v>
      </c>
      <c r="AG1155" s="5">
        <v>2.3008849557522124</v>
      </c>
      <c r="AH1155" s="5">
        <v>-1.0149357788324802</v>
      </c>
      <c r="AI1155" s="88">
        <v>-1.6825550305010433</v>
      </c>
      <c r="AJ1155" s="5">
        <v>-0.39660585358131106</v>
      </c>
      <c r="AK1155" s="84">
        <v>1154</v>
      </c>
      <c r="AL1155" s="50">
        <v>-0.39660585358131106</v>
      </c>
      <c r="AM1155" s="271">
        <v>1154</v>
      </c>
      <c r="AN1155" s="157" t="s">
        <v>12734</v>
      </c>
      <c r="AO1155" s="278">
        <v>7.7314063767477226</v>
      </c>
      <c r="AP1155" s="50">
        <v>-8.1280122303290341</v>
      </c>
      <c r="AQ1155" s="84">
        <v>1154</v>
      </c>
      <c r="AR1155" s="159">
        <v>0</v>
      </c>
      <c r="AS1155" s="42">
        <v>-10.872438089806115</v>
      </c>
      <c r="AT1155" s="19"/>
      <c r="AU1155" s="19">
        <v>0</v>
      </c>
      <c r="AV1155" s="284">
        <v>0</v>
      </c>
      <c r="AW1155" s="290">
        <v>0</v>
      </c>
      <c r="AX1155" s="107">
        <v>1561</v>
      </c>
      <c r="AY1155" s="70">
        <v>0</v>
      </c>
      <c r="AZ1155" s="294">
        <v>0</v>
      </c>
      <c r="BA1155" s="298">
        <v>0</v>
      </c>
      <c r="BB1155" s="79"/>
    </row>
    <row r="1156" spans="1:54">
      <c r="A1156" s="26" t="s">
        <v>5688</v>
      </c>
      <c r="B1156" s="33" t="s">
        <v>3996</v>
      </c>
      <c r="C1156" s="33" t="s">
        <v>4186</v>
      </c>
      <c r="D1156" s="122" t="s">
        <v>6145</v>
      </c>
      <c r="E1156" s="33" t="s">
        <v>1404</v>
      </c>
      <c r="F1156" s="104" t="s">
        <v>3643</v>
      </c>
      <c r="G1156" s="1" t="s">
        <v>1367</v>
      </c>
      <c r="H1156" s="1">
        <v>7677</v>
      </c>
      <c r="I1156" s="150" t="s">
        <v>7357</v>
      </c>
      <c r="J1156" s="150" t="e">
        <v>#VALUE!</v>
      </c>
      <c r="K1156" s="150" t="s">
        <v>6146</v>
      </c>
      <c r="L1156" s="262">
        <v>22</v>
      </c>
      <c r="M1156" s="262">
        <v>1</v>
      </c>
      <c r="N1156" s="68">
        <v>0</v>
      </c>
      <c r="O1156" s="264">
        <v>1</v>
      </c>
      <c r="P1156" s="264">
        <v>0</v>
      </c>
      <c r="Q1156" s="85">
        <v>0</v>
      </c>
      <c r="R1156" s="264">
        <v>2</v>
      </c>
      <c r="S1156" s="264">
        <v>2</v>
      </c>
      <c r="T1156" s="85">
        <v>25</v>
      </c>
      <c r="U1156" s="85">
        <v>26</v>
      </c>
      <c r="V1156" s="85">
        <v>15</v>
      </c>
      <c r="W1156" s="85">
        <v>7</v>
      </c>
      <c r="X1156" s="85">
        <v>24</v>
      </c>
      <c r="Y1156" s="85">
        <v>15</v>
      </c>
      <c r="Z1156" s="87">
        <v>5.4</v>
      </c>
      <c r="AA1156" s="5">
        <v>1.64</v>
      </c>
      <c r="AB1156" s="5">
        <v>0</v>
      </c>
      <c r="AC1156" s="50">
        <v>0</v>
      </c>
      <c r="AD1156" s="5">
        <v>0</v>
      </c>
      <c r="AE1156" s="50">
        <v>0</v>
      </c>
      <c r="AF1156" s="50">
        <v>0</v>
      </c>
      <c r="AG1156" s="5">
        <v>1.0619469026548671</v>
      </c>
      <c r="AH1156" s="5">
        <v>-0.43541708123678535</v>
      </c>
      <c r="AI1156" s="88">
        <v>-1.0407058842735042</v>
      </c>
      <c r="AJ1156" s="5">
        <v>-0.41417606285542241</v>
      </c>
      <c r="AK1156" s="84">
        <v>1155</v>
      </c>
      <c r="AL1156" s="50">
        <v>-0.41417606285542241</v>
      </c>
      <c r="AM1156" s="271">
        <v>1155</v>
      </c>
      <c r="AN1156" s="157" t="s">
        <v>12734</v>
      </c>
      <c r="AO1156" s="278">
        <v>7.7314063767477226</v>
      </c>
      <c r="AP1156" s="50">
        <v>-8.1455824396031442</v>
      </c>
      <c r="AQ1156" s="84">
        <v>1155</v>
      </c>
      <c r="AR1156" s="159">
        <v>0</v>
      </c>
      <c r="AS1156" s="42">
        <v>-10.898102571590902</v>
      </c>
      <c r="AT1156" s="19"/>
      <c r="AU1156" s="19">
        <v>0</v>
      </c>
      <c r="AV1156" s="284">
        <v>0</v>
      </c>
      <c r="AW1156" s="290">
        <v>0</v>
      </c>
      <c r="AX1156" s="107">
        <v>1563</v>
      </c>
      <c r="AY1156" s="70">
        <v>0</v>
      </c>
      <c r="AZ1156" s="294">
        <v>0</v>
      </c>
      <c r="BA1156" s="298">
        <v>0</v>
      </c>
      <c r="BB1156" s="79"/>
    </row>
    <row r="1157" spans="1:54">
      <c r="A1157" s="26" t="s">
        <v>11555</v>
      </c>
      <c r="B1157" s="1" t="s">
        <v>4278</v>
      </c>
      <c r="C1157" s="1" t="s">
        <v>11556</v>
      </c>
      <c r="D1157" s="122" t="s">
        <v>10419</v>
      </c>
      <c r="E1157" s="1" t="s">
        <v>1467</v>
      </c>
      <c r="F1157" s="104" t="s">
        <v>6289</v>
      </c>
      <c r="G1157" s="1" t="s">
        <v>1367</v>
      </c>
      <c r="H1157" s="1">
        <v>15068</v>
      </c>
      <c r="I1157" s="150" t="s">
        <v>11557</v>
      </c>
      <c r="J1157" s="150" t="e">
        <v>#VALUE!</v>
      </c>
      <c r="K1157" s="150" t="s">
        <v>11558</v>
      </c>
      <c r="L1157" s="262">
        <v>28</v>
      </c>
      <c r="M1157" s="262">
        <v>0</v>
      </c>
      <c r="N1157" s="68">
        <v>0</v>
      </c>
      <c r="O1157" s="264">
        <v>1</v>
      </c>
      <c r="P1157" s="264">
        <v>0</v>
      </c>
      <c r="Q1157" s="85">
        <v>0</v>
      </c>
      <c r="R1157" s="264">
        <v>1</v>
      </c>
      <c r="S1157" s="264">
        <v>1</v>
      </c>
      <c r="T1157" s="85">
        <v>34</v>
      </c>
      <c r="U1157" s="85">
        <v>39</v>
      </c>
      <c r="V1157" s="85">
        <v>21</v>
      </c>
      <c r="W1157" s="85">
        <v>7</v>
      </c>
      <c r="X1157" s="85">
        <v>29</v>
      </c>
      <c r="Y1157" s="85">
        <v>14</v>
      </c>
      <c r="Z1157" s="87">
        <v>5.5588235294117645</v>
      </c>
      <c r="AA1157" s="5">
        <v>1.5588235294117647</v>
      </c>
      <c r="AB1157" s="5">
        <v>0</v>
      </c>
      <c r="AC1157" s="50">
        <v>0</v>
      </c>
      <c r="AD1157" s="5">
        <v>0</v>
      </c>
      <c r="AE1157" s="50">
        <v>0</v>
      </c>
      <c r="AF1157" s="50">
        <v>0</v>
      </c>
      <c r="AG1157" s="5">
        <v>1.2831858407079646</v>
      </c>
      <c r="AH1157" s="5">
        <v>-0.69887314935002787</v>
      </c>
      <c r="AI1157" s="88">
        <v>-1.0938082351606664</v>
      </c>
      <c r="AJ1157" s="5">
        <v>-0.50949554380272966</v>
      </c>
      <c r="AK1157" s="84">
        <v>1156</v>
      </c>
      <c r="AL1157" s="50">
        <v>-0.50949554380272966</v>
      </c>
      <c r="AM1157" s="271">
        <v>1156</v>
      </c>
      <c r="AN1157" s="157" t="s">
        <v>12734</v>
      </c>
      <c r="AO1157" s="278">
        <v>7.7314063767477226</v>
      </c>
      <c r="AP1157" s="50">
        <v>-8.2409019205504528</v>
      </c>
      <c r="AQ1157" s="84">
        <v>1156</v>
      </c>
      <c r="AR1157" s="159">
        <v>0</v>
      </c>
      <c r="AS1157" s="42">
        <v>-11.037333985647667</v>
      </c>
      <c r="AT1157" s="19"/>
      <c r="AU1157" s="19">
        <v>0</v>
      </c>
      <c r="AV1157" s="284">
        <v>0</v>
      </c>
      <c r="AW1157" s="290">
        <v>0</v>
      </c>
      <c r="AX1157" s="107">
        <v>1567</v>
      </c>
      <c r="AY1157" s="70">
        <v>0</v>
      </c>
      <c r="AZ1157" s="294">
        <v>0</v>
      </c>
      <c r="BA1157" s="298">
        <v>0</v>
      </c>
      <c r="BB1157" s="79"/>
    </row>
    <row r="1158" spans="1:54">
      <c r="A1158" s="186" t="s">
        <v>9126</v>
      </c>
      <c r="B1158" s="1" t="s">
        <v>9127</v>
      </c>
      <c r="C1158" s="1" t="s">
        <v>5194</v>
      </c>
      <c r="D1158" s="122" t="s">
        <v>8896</v>
      </c>
      <c r="E1158" s="1" t="s">
        <v>1431</v>
      </c>
      <c r="F1158" s="104" t="s">
        <v>3643</v>
      </c>
      <c r="G1158" s="1" t="s">
        <v>1367</v>
      </c>
      <c r="H1158" s="225">
        <v>18311</v>
      </c>
      <c r="I1158" s="227" t="s">
        <v>8897</v>
      </c>
      <c r="J1158" s="229" t="e">
        <v>#VALUE!</v>
      </c>
      <c r="K1158" s="229" t="s">
        <v>9128</v>
      </c>
      <c r="L1158" s="256">
        <v>20</v>
      </c>
      <c r="M1158" s="256">
        <v>2</v>
      </c>
      <c r="N1158" s="230">
        <v>1</v>
      </c>
      <c r="O1158" s="208">
        <v>2</v>
      </c>
      <c r="P1158" s="208">
        <v>0</v>
      </c>
      <c r="Q1158" s="231">
        <v>0</v>
      </c>
      <c r="R1158" s="208">
        <v>1</v>
      </c>
      <c r="S1158" s="208">
        <v>1</v>
      </c>
      <c r="T1158" s="231">
        <v>27.1</v>
      </c>
      <c r="U1158" s="231">
        <v>26</v>
      </c>
      <c r="V1158" s="231">
        <v>19</v>
      </c>
      <c r="W1158" s="231">
        <v>5</v>
      </c>
      <c r="X1158" s="231">
        <v>25</v>
      </c>
      <c r="Y1158" s="231">
        <v>20</v>
      </c>
      <c r="Z1158" s="232">
        <v>6.3099630996309957</v>
      </c>
      <c r="AA1158" s="233">
        <v>1.6974169741697416</v>
      </c>
      <c r="AB1158" s="233">
        <v>0.47619047619047616</v>
      </c>
      <c r="AC1158" s="235">
        <v>0</v>
      </c>
      <c r="AD1158" s="233">
        <v>0</v>
      </c>
      <c r="AE1158" s="235">
        <v>0</v>
      </c>
      <c r="AF1158" s="235">
        <v>0</v>
      </c>
      <c r="AG1158" s="233">
        <v>1.1061946902654867</v>
      </c>
      <c r="AH1158" s="233">
        <v>-0.8661602044011254</v>
      </c>
      <c r="AI1158" s="236">
        <v>-1.2324292259692766</v>
      </c>
      <c r="AJ1158" s="237">
        <v>-0.5162042639144393</v>
      </c>
      <c r="AK1158" s="238">
        <v>1157</v>
      </c>
      <c r="AL1158" s="240">
        <v>-0.5162042639144393</v>
      </c>
      <c r="AM1158" s="214">
        <v>1157</v>
      </c>
      <c r="AN1158" s="243" t="s">
        <v>12734</v>
      </c>
      <c r="AO1158" s="245">
        <v>7.7314063767477226</v>
      </c>
      <c r="AP1158" s="247">
        <v>-8.2476106406621614</v>
      </c>
      <c r="AQ1158" s="248">
        <v>1157</v>
      </c>
      <c r="AR1158" s="232">
        <v>0</v>
      </c>
      <c r="AS1158" s="249">
        <v>-11.047133289823279</v>
      </c>
      <c r="AT1158" s="233"/>
      <c r="AU1158" s="233">
        <v>0</v>
      </c>
      <c r="AV1158" s="251">
        <v>0</v>
      </c>
      <c r="AW1158" s="252">
        <v>0</v>
      </c>
      <c r="AX1158" s="101">
        <v>1568</v>
      </c>
      <c r="AY1158" s="253">
        <v>0</v>
      </c>
      <c r="AZ1158" s="254">
        <v>0</v>
      </c>
      <c r="BA1158" s="255">
        <v>0</v>
      </c>
      <c r="BB1158" s="232"/>
    </row>
    <row r="1159" spans="1:54">
      <c r="A1159" s="26" t="s">
        <v>5705</v>
      </c>
      <c r="B1159" s="33" t="s">
        <v>5706</v>
      </c>
      <c r="C1159" s="33" t="s">
        <v>4658</v>
      </c>
      <c r="D1159" s="122" t="s">
        <v>6104</v>
      </c>
      <c r="E1159" s="33" t="s">
        <v>1388</v>
      </c>
      <c r="F1159" s="104" t="s">
        <v>3643</v>
      </c>
      <c r="G1159" s="1" t="s">
        <v>1367</v>
      </c>
      <c r="H1159" s="1">
        <v>7385</v>
      </c>
      <c r="I1159" s="150" t="s">
        <v>6329</v>
      </c>
      <c r="J1159" s="150" t="e">
        <v>#VALUE!</v>
      </c>
      <c r="K1159" s="150" t="s">
        <v>6105</v>
      </c>
      <c r="L1159" s="262">
        <v>25</v>
      </c>
      <c r="M1159" s="262">
        <v>0</v>
      </c>
      <c r="N1159" s="68">
        <v>0</v>
      </c>
      <c r="O1159" s="264">
        <v>0</v>
      </c>
      <c r="P1159" s="264">
        <v>0</v>
      </c>
      <c r="Q1159" s="85">
        <v>0</v>
      </c>
      <c r="R1159" s="264">
        <v>1</v>
      </c>
      <c r="S1159" s="264">
        <v>1</v>
      </c>
      <c r="T1159" s="85">
        <v>29.2</v>
      </c>
      <c r="U1159" s="85">
        <v>42</v>
      </c>
      <c r="V1159" s="85">
        <v>16</v>
      </c>
      <c r="W1159" s="85">
        <v>6</v>
      </c>
      <c r="X1159" s="85">
        <v>16</v>
      </c>
      <c r="Y1159" s="85">
        <v>3</v>
      </c>
      <c r="Z1159" s="87">
        <v>4.9315068493150687</v>
      </c>
      <c r="AA1159" s="5">
        <v>1.5410958904109588</v>
      </c>
      <c r="AB1159" s="5">
        <v>0</v>
      </c>
      <c r="AC1159" s="50">
        <v>0</v>
      </c>
      <c r="AD1159" s="5">
        <v>0</v>
      </c>
      <c r="AE1159" s="50">
        <v>0</v>
      </c>
      <c r="AF1159" s="50">
        <v>0</v>
      </c>
      <c r="AG1159" s="5">
        <v>0.70796460176991149</v>
      </c>
      <c r="AH1159" s="5">
        <v>-0.30388190722251496</v>
      </c>
      <c r="AI1159" s="88">
        <v>-0.93543695480293931</v>
      </c>
      <c r="AJ1159" s="5">
        <v>-0.53135426025554278</v>
      </c>
      <c r="AK1159" s="84">
        <v>1158</v>
      </c>
      <c r="AL1159" s="50">
        <v>-0.53135426025554278</v>
      </c>
      <c r="AM1159" s="271">
        <v>1158</v>
      </c>
      <c r="AN1159" s="157" t="s">
        <v>12734</v>
      </c>
      <c r="AO1159" s="278">
        <v>7.7314063767477226</v>
      </c>
      <c r="AP1159" s="50">
        <v>-8.2627606370032645</v>
      </c>
      <c r="AQ1159" s="84">
        <v>1158</v>
      </c>
      <c r="AR1159" s="159">
        <v>0</v>
      </c>
      <c r="AS1159" s="42">
        <v>-11.069262611055027</v>
      </c>
      <c r="AT1159" s="19"/>
      <c r="AU1159" s="19">
        <v>0</v>
      </c>
      <c r="AV1159" s="284">
        <v>0</v>
      </c>
      <c r="AW1159" s="290">
        <v>0</v>
      </c>
      <c r="AX1159" s="107">
        <v>1569</v>
      </c>
      <c r="AY1159" s="70">
        <v>0</v>
      </c>
      <c r="AZ1159" s="294">
        <v>0</v>
      </c>
      <c r="BA1159" s="298">
        <v>0</v>
      </c>
      <c r="BB1159" s="79"/>
    </row>
    <row r="1160" spans="1:54">
      <c r="A1160" s="26" t="s">
        <v>11784</v>
      </c>
      <c r="B1160" s="33" t="s">
        <v>11786</v>
      </c>
      <c r="C1160" s="33" t="s">
        <v>4470</v>
      </c>
      <c r="D1160" s="122" t="s">
        <v>11785</v>
      </c>
      <c r="E1160" s="33" t="s">
        <v>1396</v>
      </c>
      <c r="F1160" s="104" t="s">
        <v>6289</v>
      </c>
      <c r="G1160" s="1" t="s">
        <v>1367</v>
      </c>
      <c r="H1160" s="26">
        <v>19191</v>
      </c>
      <c r="I1160" s="151" t="s">
        <v>11787</v>
      </c>
      <c r="J1160" s="151" t="e">
        <v>#VALUE!</v>
      </c>
      <c r="K1160" s="151" t="s">
        <v>11788</v>
      </c>
      <c r="L1160" s="256">
        <v>7</v>
      </c>
      <c r="M1160" s="256">
        <v>7</v>
      </c>
      <c r="N1160" s="68">
        <v>0</v>
      </c>
      <c r="O1160" s="264">
        <v>4</v>
      </c>
      <c r="P1160" s="264">
        <v>0</v>
      </c>
      <c r="Q1160" s="95">
        <v>0</v>
      </c>
      <c r="R1160" s="208">
        <v>0</v>
      </c>
      <c r="S1160" s="208">
        <v>0</v>
      </c>
      <c r="T1160" s="95">
        <v>34.1</v>
      </c>
      <c r="U1160" s="95">
        <v>33</v>
      </c>
      <c r="V1160" s="95">
        <v>22</v>
      </c>
      <c r="W1160" s="95">
        <v>6</v>
      </c>
      <c r="X1160" s="95">
        <v>25</v>
      </c>
      <c r="Y1160" s="95">
        <v>17</v>
      </c>
      <c r="Z1160" s="96">
        <v>5.806451612903226</v>
      </c>
      <c r="AA1160" s="27">
        <v>1.466275659824047</v>
      </c>
      <c r="AB1160" s="27">
        <v>0</v>
      </c>
      <c r="AC1160" s="90">
        <v>0</v>
      </c>
      <c r="AD1160" s="27">
        <v>0</v>
      </c>
      <c r="AE1160" s="90">
        <v>0</v>
      </c>
      <c r="AF1160" s="90">
        <v>0</v>
      </c>
      <c r="AG1160" s="27">
        <v>1.1061946902654867</v>
      </c>
      <c r="AH1160" s="27">
        <v>-0.8334532512812397</v>
      </c>
      <c r="AI1160" s="100">
        <v>-0.84054310021462919</v>
      </c>
      <c r="AJ1160" s="27">
        <v>-0.56780166123038223</v>
      </c>
      <c r="AK1160" s="101">
        <v>1159</v>
      </c>
      <c r="AL1160" s="90">
        <v>-0.56780166123038223</v>
      </c>
      <c r="AM1160" s="276">
        <v>1159</v>
      </c>
      <c r="AN1160" s="154" t="s">
        <v>12734</v>
      </c>
      <c r="AO1160" s="280">
        <v>7.7314063767477226</v>
      </c>
      <c r="AP1160" s="90">
        <v>-8.2992080379781044</v>
      </c>
      <c r="AQ1160" s="101">
        <v>1159</v>
      </c>
      <c r="AR1160" s="96">
        <v>0</v>
      </c>
      <c r="AS1160" s="43">
        <v>-11.122500659835696</v>
      </c>
      <c r="AT1160" s="27"/>
      <c r="AU1160" s="27">
        <v>0</v>
      </c>
      <c r="AV1160" s="286">
        <v>0</v>
      </c>
      <c r="AW1160" s="290">
        <v>749.17</v>
      </c>
      <c r="AX1160" s="107">
        <v>1571</v>
      </c>
      <c r="AY1160" s="70">
        <v>-821.83</v>
      </c>
      <c r="AZ1160" s="294">
        <v>740</v>
      </c>
      <c r="BA1160" s="298">
        <v>740</v>
      </c>
      <c r="BB1160" s="96"/>
    </row>
    <row r="1161" spans="1:54">
      <c r="A1161" s="48" t="s">
        <v>1856</v>
      </c>
      <c r="B1161" s="1" t="s">
        <v>4360</v>
      </c>
      <c r="C1161" s="1" t="s">
        <v>4071</v>
      </c>
      <c r="D1161" s="122" t="s">
        <v>1272</v>
      </c>
      <c r="E1161" s="1" t="s">
        <v>1419</v>
      </c>
      <c r="F1161" s="104" t="s">
        <v>6289</v>
      </c>
      <c r="G1161" s="1" t="s">
        <v>1367</v>
      </c>
      <c r="H1161" s="104">
        <v>4259</v>
      </c>
      <c r="I1161" s="150" t="s">
        <v>6677</v>
      </c>
      <c r="J1161" s="150" t="e">
        <v>#VALUE!</v>
      </c>
      <c r="K1161" s="150" t="s">
        <v>3312</v>
      </c>
      <c r="L1161" s="262">
        <v>47</v>
      </c>
      <c r="M1161" s="262">
        <v>0</v>
      </c>
      <c r="N1161" s="84">
        <v>2</v>
      </c>
      <c r="O1161" s="264">
        <v>5</v>
      </c>
      <c r="P1161" s="264">
        <v>0</v>
      </c>
      <c r="Q1161" s="86">
        <v>2</v>
      </c>
      <c r="R1161" s="264">
        <v>12</v>
      </c>
      <c r="S1161" s="264">
        <v>14</v>
      </c>
      <c r="T1161" s="86">
        <v>42.2</v>
      </c>
      <c r="U1161" s="86">
        <v>53</v>
      </c>
      <c r="V1161" s="86">
        <v>38</v>
      </c>
      <c r="W1161" s="86">
        <v>7</v>
      </c>
      <c r="X1161" s="86">
        <v>53</v>
      </c>
      <c r="Y1161" s="86">
        <v>20</v>
      </c>
      <c r="Z1161" s="49">
        <v>8.1042654028436019</v>
      </c>
      <c r="AA1161" s="7">
        <v>1.7298578199052133</v>
      </c>
      <c r="AB1161" s="7">
        <v>0.95238095238095233</v>
      </c>
      <c r="AC1161" s="50">
        <v>0</v>
      </c>
      <c r="AD1161" s="7">
        <v>0.52631578947368418</v>
      </c>
      <c r="AE1161" s="50">
        <v>0</v>
      </c>
      <c r="AF1161" s="50">
        <v>0</v>
      </c>
      <c r="AG1161" s="7">
        <v>2.3451327433628317</v>
      </c>
      <c r="AH1161" s="7">
        <v>-2.5519633290166781</v>
      </c>
      <c r="AI1161" s="89">
        <v>-1.8712243521539504</v>
      </c>
      <c r="AJ1161" s="7">
        <v>-0.5993581959531602</v>
      </c>
      <c r="AK1161" s="84">
        <v>1160</v>
      </c>
      <c r="AL1161" s="50">
        <v>-0.5993581959531602</v>
      </c>
      <c r="AM1161" s="271">
        <v>1160</v>
      </c>
      <c r="AN1161" s="157" t="s">
        <v>12734</v>
      </c>
      <c r="AO1161" s="278">
        <v>7.7314063767477226</v>
      </c>
      <c r="AP1161" s="50">
        <v>-8.3307645727008826</v>
      </c>
      <c r="AQ1161" s="84">
        <v>1160</v>
      </c>
      <c r="AR1161" s="132">
        <v>0</v>
      </c>
      <c r="AS1161" s="46">
        <v>-11.168594710165371</v>
      </c>
      <c r="AT1161" s="20"/>
      <c r="AU1161" s="20">
        <v>0</v>
      </c>
      <c r="AV1161" s="284">
        <v>0</v>
      </c>
      <c r="AW1161" s="290">
        <v>0</v>
      </c>
      <c r="AX1161" s="107">
        <v>1573</v>
      </c>
      <c r="AY1161" s="70">
        <v>0</v>
      </c>
      <c r="AZ1161" s="294">
        <v>0</v>
      </c>
      <c r="BA1161" s="298">
        <v>0</v>
      </c>
      <c r="BB1161" s="56"/>
    </row>
    <row r="1162" spans="1:54">
      <c r="A1162" s="48" t="s">
        <v>11553</v>
      </c>
      <c r="B1162" s="1" t="s">
        <v>4376</v>
      </c>
      <c r="C1162" s="1" t="s">
        <v>4133</v>
      </c>
      <c r="D1162" s="122" t="s">
        <v>11129</v>
      </c>
      <c r="E1162" s="1" t="s">
        <v>1388</v>
      </c>
      <c r="F1162" s="104" t="s">
        <v>3643</v>
      </c>
      <c r="G1162" s="1" t="s">
        <v>1367</v>
      </c>
      <c r="H1162" s="104">
        <v>18555</v>
      </c>
      <c r="I1162" s="104" t="s">
        <v>11554</v>
      </c>
      <c r="J1162" s="104" t="e">
        <v>#VALUE!</v>
      </c>
      <c r="K1162" s="104" t="s">
        <v>11402</v>
      </c>
      <c r="L1162" s="262">
        <v>9</v>
      </c>
      <c r="M1162" s="262">
        <v>4</v>
      </c>
      <c r="N1162" s="84">
        <v>2</v>
      </c>
      <c r="O1162" s="86">
        <v>3</v>
      </c>
      <c r="P1162" s="86">
        <v>0</v>
      </c>
      <c r="Q1162" s="86">
        <v>0</v>
      </c>
      <c r="R1162" s="86">
        <v>0</v>
      </c>
      <c r="S1162" s="86">
        <v>0</v>
      </c>
      <c r="T1162" s="86">
        <v>27.2</v>
      </c>
      <c r="U1162" s="86">
        <v>36</v>
      </c>
      <c r="V1162" s="86">
        <v>19</v>
      </c>
      <c r="W1162" s="86">
        <v>4</v>
      </c>
      <c r="X1162" s="86">
        <v>17</v>
      </c>
      <c r="Y1162" s="86">
        <v>13</v>
      </c>
      <c r="Z1162" s="49">
        <v>6.2867647058823533</v>
      </c>
      <c r="AA1162" s="7">
        <v>1.8014705882352942</v>
      </c>
      <c r="AB1162" s="7">
        <v>0.95238095238095233</v>
      </c>
      <c r="AC1162" s="7">
        <v>0</v>
      </c>
      <c r="AD1162" s="7">
        <v>0</v>
      </c>
      <c r="AE1162" s="7">
        <v>0</v>
      </c>
      <c r="AF1162" s="7">
        <v>0</v>
      </c>
      <c r="AG1162" s="7">
        <v>0.75221238938053092</v>
      </c>
      <c r="AH1162" s="7">
        <v>-0.85960969482341654</v>
      </c>
      <c r="AI1162" s="89">
        <v>-1.4665719369830326</v>
      </c>
      <c r="AJ1162" s="7">
        <v>-0.62158829004496596</v>
      </c>
      <c r="AK1162" s="84">
        <v>1161</v>
      </c>
      <c r="AL1162" s="7">
        <v>-0.62158829004496596</v>
      </c>
      <c r="AM1162" s="131">
        <v>1161</v>
      </c>
      <c r="AN1162" s="18" t="s">
        <v>12734</v>
      </c>
      <c r="AO1162" s="49">
        <v>7.7314063767477226</v>
      </c>
      <c r="AP1162" s="7">
        <v>-8.3529946667926893</v>
      </c>
      <c r="AQ1162" s="84">
        <v>1161</v>
      </c>
      <c r="AR1162" s="132">
        <v>0</v>
      </c>
      <c r="AS1162" s="46">
        <v>-11.201065800064907</v>
      </c>
      <c r="AT1162" s="20"/>
      <c r="AU1162" s="20">
        <v>0</v>
      </c>
      <c r="AV1162" s="46">
        <v>0</v>
      </c>
      <c r="AW1162" s="290">
        <v>654</v>
      </c>
      <c r="AX1162" s="107">
        <v>1576</v>
      </c>
      <c r="AY1162" s="70">
        <v>-922</v>
      </c>
      <c r="AZ1162" s="294">
        <v>528</v>
      </c>
      <c r="BA1162" s="298">
        <v>719</v>
      </c>
      <c r="BB1162" s="56"/>
    </row>
    <row r="1163" spans="1:54">
      <c r="A1163" s="48" t="s">
        <v>1852</v>
      </c>
      <c r="B1163" s="33" t="s">
        <v>4992</v>
      </c>
      <c r="C1163" s="33" t="s">
        <v>4940</v>
      </c>
      <c r="D1163" s="122" t="s">
        <v>869</v>
      </c>
      <c r="E1163" s="33" t="s">
        <v>1410</v>
      </c>
      <c r="F1163" s="104" t="s">
        <v>6289</v>
      </c>
      <c r="G1163" s="1" t="s">
        <v>1367</v>
      </c>
      <c r="H1163" s="104">
        <v>4371</v>
      </c>
      <c r="I1163" s="104" t="s">
        <v>6646</v>
      </c>
      <c r="J1163" s="104" t="e">
        <v>#VALUE!</v>
      </c>
      <c r="K1163" s="104" t="s">
        <v>3307</v>
      </c>
      <c r="L1163" s="262">
        <v>9</v>
      </c>
      <c r="M1163" s="262">
        <v>8</v>
      </c>
      <c r="N1163" s="84">
        <v>2</v>
      </c>
      <c r="O1163" s="86">
        <v>3</v>
      </c>
      <c r="P1163" s="86">
        <v>0</v>
      </c>
      <c r="Q1163" s="86">
        <v>0</v>
      </c>
      <c r="R1163" s="86">
        <v>0</v>
      </c>
      <c r="S1163" s="86">
        <v>0</v>
      </c>
      <c r="T1163" s="86">
        <v>39</v>
      </c>
      <c r="U1163" s="86">
        <v>47</v>
      </c>
      <c r="V1163" s="86">
        <v>27</v>
      </c>
      <c r="W1163" s="86">
        <v>9</v>
      </c>
      <c r="X1163" s="86">
        <v>30</v>
      </c>
      <c r="Y1163" s="86">
        <v>20</v>
      </c>
      <c r="Z1163" s="49">
        <v>6.2307692307692308</v>
      </c>
      <c r="AA1163" s="7">
        <v>1.7179487179487178</v>
      </c>
      <c r="AB1163" s="7">
        <v>0.95238095238095233</v>
      </c>
      <c r="AC1163" s="7">
        <v>0</v>
      </c>
      <c r="AD1163" s="7">
        <v>0</v>
      </c>
      <c r="AE1163" s="7">
        <v>0</v>
      </c>
      <c r="AF1163" s="7">
        <v>0</v>
      </c>
      <c r="AG1163" s="7">
        <v>1.3274336283185839</v>
      </c>
      <c r="AH1163" s="7">
        <v>-1.2182783913666591</v>
      </c>
      <c r="AI1163" s="89">
        <v>-1.7147191491765215</v>
      </c>
      <c r="AJ1163" s="7">
        <v>-0.65318295984364405</v>
      </c>
      <c r="AK1163" s="84">
        <v>1162</v>
      </c>
      <c r="AL1163" s="7">
        <v>-0.65318295984364405</v>
      </c>
      <c r="AM1163" s="131">
        <v>1162</v>
      </c>
      <c r="AN1163" s="18" t="s">
        <v>12734</v>
      </c>
      <c r="AO1163" s="49">
        <v>7.7314063767477226</v>
      </c>
      <c r="AP1163" s="7">
        <v>-8.3845893365913664</v>
      </c>
      <c r="AQ1163" s="84">
        <v>1162</v>
      </c>
      <c r="AR1163" s="132">
        <v>0</v>
      </c>
      <c r="AS1163" s="46">
        <v>-11.247215553599109</v>
      </c>
      <c r="AT1163" s="20"/>
      <c r="AU1163" s="20">
        <v>0</v>
      </c>
      <c r="AV1163" s="46">
        <v>0</v>
      </c>
      <c r="AW1163" s="290">
        <v>0</v>
      </c>
      <c r="AX1163" s="107">
        <v>1578</v>
      </c>
      <c r="AY1163" s="70">
        <v>0</v>
      </c>
      <c r="AZ1163" s="294">
        <v>0</v>
      </c>
      <c r="BA1163" s="298">
        <v>0</v>
      </c>
      <c r="BB1163" s="56"/>
    </row>
    <row r="1164" spans="1:54">
      <c r="A1164" s="48" t="s">
        <v>9353</v>
      </c>
      <c r="B1164" s="33" t="s">
        <v>5310</v>
      </c>
      <c r="C1164" s="33" t="s">
        <v>4461</v>
      </c>
      <c r="D1164" s="122" t="s">
        <v>7689</v>
      </c>
      <c r="E1164" s="33" t="s">
        <v>1467</v>
      </c>
      <c r="F1164" s="104" t="s">
        <v>6289</v>
      </c>
      <c r="G1164" s="1" t="s">
        <v>1367</v>
      </c>
      <c r="H1164" s="104">
        <v>17432</v>
      </c>
      <c r="I1164" s="104" t="s">
        <v>8921</v>
      </c>
      <c r="J1164" s="104" t="e">
        <v>#VALUE!</v>
      </c>
      <c r="K1164" s="104" t="s">
        <v>7690</v>
      </c>
      <c r="L1164" s="262">
        <v>15</v>
      </c>
      <c r="M1164" s="262">
        <v>15</v>
      </c>
      <c r="N1164" s="84">
        <v>2</v>
      </c>
      <c r="O1164" s="86">
        <v>6</v>
      </c>
      <c r="P1164" s="86">
        <v>0</v>
      </c>
      <c r="Q1164" s="86">
        <v>0</v>
      </c>
      <c r="R1164" s="86">
        <v>0</v>
      </c>
      <c r="S1164" s="86">
        <v>0</v>
      </c>
      <c r="T1164" s="86">
        <v>70</v>
      </c>
      <c r="U1164" s="86">
        <v>77</v>
      </c>
      <c r="V1164" s="86">
        <v>51</v>
      </c>
      <c r="W1164" s="86">
        <v>21</v>
      </c>
      <c r="X1164" s="86">
        <v>68</v>
      </c>
      <c r="Y1164" s="86">
        <v>34</v>
      </c>
      <c r="Z1164" s="49">
        <v>6.5571428571428569</v>
      </c>
      <c r="AA1164" s="7">
        <v>1.5857142857142856</v>
      </c>
      <c r="AB1164" s="7">
        <v>0.95238095238095233</v>
      </c>
      <c r="AC1164" s="7">
        <v>0</v>
      </c>
      <c r="AD1164" s="7">
        <v>0</v>
      </c>
      <c r="AE1164" s="7">
        <v>0</v>
      </c>
      <c r="AF1164" s="7">
        <v>0</v>
      </c>
      <c r="AG1164" s="7">
        <v>3.0088495575221237</v>
      </c>
      <c r="AH1164" s="7">
        <v>-2.5373243425981724</v>
      </c>
      <c r="AI1164" s="89">
        <v>-2.0856616663256111</v>
      </c>
      <c r="AJ1164" s="7">
        <v>-0.66175549902070774</v>
      </c>
      <c r="AK1164" s="84">
        <v>1163</v>
      </c>
      <c r="AL1164" s="7">
        <v>-0.66175549902070774</v>
      </c>
      <c r="AM1164" s="131">
        <v>1163</v>
      </c>
      <c r="AN1164" s="18" t="s">
        <v>12734</v>
      </c>
      <c r="AO1164" s="49">
        <v>7.7314063767477226</v>
      </c>
      <c r="AP1164" s="7">
        <v>-8.3931618757684312</v>
      </c>
      <c r="AQ1164" s="84">
        <v>1163</v>
      </c>
      <c r="AR1164" s="132">
        <v>0</v>
      </c>
      <c r="AS1164" s="46">
        <v>-11.259737304030581</v>
      </c>
      <c r="AT1164" s="20"/>
      <c r="AU1164" s="20">
        <v>0</v>
      </c>
      <c r="AV1164" s="46">
        <v>0</v>
      </c>
      <c r="AW1164" s="290">
        <v>749.67</v>
      </c>
      <c r="AX1164" s="107">
        <v>1579</v>
      </c>
      <c r="AY1164" s="70">
        <v>-829.33</v>
      </c>
      <c r="AZ1164" s="294">
        <v>743</v>
      </c>
      <c r="BA1164" s="298">
        <v>743</v>
      </c>
      <c r="BB1164" s="56"/>
    </row>
    <row r="1165" spans="1:54">
      <c r="A1165" s="48" t="s">
        <v>12063</v>
      </c>
      <c r="B1165" s="33" t="s">
        <v>12064</v>
      </c>
      <c r="C1165" s="33" t="s">
        <v>3933</v>
      </c>
      <c r="D1165" s="122" t="s">
        <v>11109</v>
      </c>
      <c r="E1165" s="33" t="s">
        <v>1404</v>
      </c>
      <c r="F1165" s="104" t="s">
        <v>3643</v>
      </c>
      <c r="G1165" s="1" t="s">
        <v>1367</v>
      </c>
      <c r="H1165" s="104">
        <v>20632</v>
      </c>
      <c r="I1165" s="104" t="s">
        <v>12065</v>
      </c>
      <c r="J1165" s="104" t="e">
        <v>#VALUE!</v>
      </c>
      <c r="K1165" s="104" t="s">
        <v>12066</v>
      </c>
      <c r="L1165" s="262">
        <v>25</v>
      </c>
      <c r="M1165" s="262">
        <v>0</v>
      </c>
      <c r="N1165" s="84">
        <v>1</v>
      </c>
      <c r="O1165" s="86">
        <v>0</v>
      </c>
      <c r="P1165" s="86">
        <v>0</v>
      </c>
      <c r="Q1165" s="86">
        <v>0</v>
      </c>
      <c r="R1165" s="86">
        <v>0</v>
      </c>
      <c r="S1165" s="86">
        <v>0</v>
      </c>
      <c r="T1165" s="86">
        <v>33.200000000000003</v>
      </c>
      <c r="U1165" s="86">
        <v>36</v>
      </c>
      <c r="V1165" s="86">
        <v>20</v>
      </c>
      <c r="W1165" s="86">
        <v>4</v>
      </c>
      <c r="X1165" s="86">
        <v>27</v>
      </c>
      <c r="Y1165" s="86">
        <v>24</v>
      </c>
      <c r="Z1165" s="49">
        <v>5.4216867469879517</v>
      </c>
      <c r="AA1165" s="7">
        <v>1.8072289156626504</v>
      </c>
      <c r="AB1165" s="7">
        <v>0.47619047619047616</v>
      </c>
      <c r="AC1165" s="7">
        <v>0</v>
      </c>
      <c r="AD1165" s="7">
        <v>0</v>
      </c>
      <c r="AE1165" s="7">
        <v>0</v>
      </c>
      <c r="AF1165" s="7">
        <v>0</v>
      </c>
      <c r="AG1165" s="7">
        <v>1.1946902654867255</v>
      </c>
      <c r="AH1165" s="7">
        <v>-0.6097262538072562</v>
      </c>
      <c r="AI1165" s="89">
        <v>-1.7431320596848285</v>
      </c>
      <c r="AJ1165" s="7">
        <v>-0.68197757181488305</v>
      </c>
      <c r="AK1165" s="84">
        <v>1164</v>
      </c>
      <c r="AL1165" s="7">
        <v>-0.68197757181488305</v>
      </c>
      <c r="AM1165" s="131">
        <v>1164</v>
      </c>
      <c r="AN1165" s="18" t="s">
        <v>12734</v>
      </c>
      <c r="AO1165" s="49">
        <v>7.7314063767477226</v>
      </c>
      <c r="AP1165" s="7">
        <v>-8.4133839485626059</v>
      </c>
      <c r="AQ1165" s="84">
        <v>1164</v>
      </c>
      <c r="AR1165" s="132">
        <v>0</v>
      </c>
      <c r="AS1165" s="46">
        <v>-11.289275314123692</v>
      </c>
      <c r="AT1165" s="20"/>
      <c r="AU1165" s="20">
        <v>0</v>
      </c>
      <c r="AV1165" s="46">
        <v>0</v>
      </c>
      <c r="AW1165" s="290">
        <v>0</v>
      </c>
      <c r="AX1165" s="107">
        <v>1581</v>
      </c>
      <c r="AY1165" s="70">
        <v>0</v>
      </c>
      <c r="AZ1165" s="294">
        <v>0</v>
      </c>
      <c r="BA1165" s="298">
        <v>0</v>
      </c>
      <c r="BB1165" s="56"/>
    </row>
    <row r="1166" spans="1:54">
      <c r="A1166" s="26" t="s">
        <v>9838</v>
      </c>
      <c r="B1166" s="33" t="s">
        <v>9840</v>
      </c>
      <c r="C1166" s="33" t="s">
        <v>9839</v>
      </c>
      <c r="D1166" s="122" t="s">
        <v>8379</v>
      </c>
      <c r="E1166" s="33" t="s">
        <v>1380</v>
      </c>
      <c r="F1166" s="104" t="s">
        <v>3643</v>
      </c>
      <c r="G1166" s="1" t="s">
        <v>1367</v>
      </c>
      <c r="H1166" s="1">
        <v>17285</v>
      </c>
      <c r="I1166" s="104" t="s">
        <v>11065</v>
      </c>
      <c r="J1166" s="104" t="e">
        <v>#VALUE!</v>
      </c>
      <c r="K1166" s="104" t="s">
        <v>9841</v>
      </c>
      <c r="L1166" s="262">
        <v>8</v>
      </c>
      <c r="M1166" s="262">
        <v>7</v>
      </c>
      <c r="N1166" s="68">
        <v>0</v>
      </c>
      <c r="O1166" s="86">
        <v>1</v>
      </c>
      <c r="P1166" s="86">
        <v>0</v>
      </c>
      <c r="Q1166" s="85">
        <v>0</v>
      </c>
      <c r="R1166" s="86">
        <v>0</v>
      </c>
      <c r="S1166" s="86">
        <v>0</v>
      </c>
      <c r="T1166" s="85">
        <v>36</v>
      </c>
      <c r="U1166" s="85">
        <v>44</v>
      </c>
      <c r="V1166" s="85">
        <v>22</v>
      </c>
      <c r="W1166" s="85">
        <v>5</v>
      </c>
      <c r="X1166" s="85">
        <v>37</v>
      </c>
      <c r="Y1166" s="85">
        <v>18</v>
      </c>
      <c r="Z1166" s="87">
        <v>5.5</v>
      </c>
      <c r="AA1166" s="5">
        <v>1.7222222222222223</v>
      </c>
      <c r="AB1166" s="5">
        <v>0</v>
      </c>
      <c r="AC1166" s="7">
        <v>0</v>
      </c>
      <c r="AD1166" s="5">
        <v>0</v>
      </c>
      <c r="AE1166" s="7">
        <v>0</v>
      </c>
      <c r="AF1166" s="7">
        <v>0</v>
      </c>
      <c r="AG1166" s="5">
        <v>1.6371681415929202</v>
      </c>
      <c r="AH1166" s="5">
        <v>-0.70993914807302316</v>
      </c>
      <c r="AI1166" s="88">
        <v>-1.6178088397074946</v>
      </c>
      <c r="AJ1166" s="5">
        <v>-0.69057984618759749</v>
      </c>
      <c r="AK1166" s="84">
        <v>1165</v>
      </c>
      <c r="AL1166" s="7">
        <v>-0.69057984618759749</v>
      </c>
      <c r="AM1166" s="131">
        <v>1165</v>
      </c>
      <c r="AN1166" s="18" t="s">
        <v>12734</v>
      </c>
      <c r="AO1166" s="49">
        <v>7.7314063767477226</v>
      </c>
      <c r="AP1166" s="7">
        <v>-8.4219862229353204</v>
      </c>
      <c r="AQ1166" s="84">
        <v>1165</v>
      </c>
      <c r="AR1166" s="159">
        <v>0</v>
      </c>
      <c r="AS1166" s="42">
        <v>-11.301840498208984</v>
      </c>
      <c r="AT1166" s="19"/>
      <c r="AU1166" s="19">
        <v>0</v>
      </c>
      <c r="AV1166" s="46">
        <v>0</v>
      </c>
      <c r="AW1166" s="290">
        <v>427.67</v>
      </c>
      <c r="AX1166" s="107">
        <v>1582</v>
      </c>
      <c r="AY1166" s="70">
        <v>-1154.33</v>
      </c>
      <c r="AZ1166" s="294">
        <v>384</v>
      </c>
      <c r="BA1166" s="298">
        <v>500</v>
      </c>
      <c r="BB1166" s="79"/>
    </row>
    <row r="1167" spans="1:54">
      <c r="A1167" s="48" t="s">
        <v>10128</v>
      </c>
      <c r="B1167" s="33" t="s">
        <v>10129</v>
      </c>
      <c r="C1167" s="33" t="s">
        <v>4043</v>
      </c>
      <c r="D1167" s="122" t="s">
        <v>8416</v>
      </c>
      <c r="E1167" s="33" t="s">
        <v>1398</v>
      </c>
      <c r="F1167" s="104" t="s">
        <v>6289</v>
      </c>
      <c r="G1167" s="1" t="s">
        <v>1367</v>
      </c>
      <c r="H1167" s="104">
        <v>13761</v>
      </c>
      <c r="I1167" s="150" t="s">
        <v>8975</v>
      </c>
      <c r="J1167" s="150" t="e">
        <v>#VALUE!</v>
      </c>
      <c r="K1167" s="150" t="s">
        <v>10130</v>
      </c>
      <c r="L1167" s="262">
        <v>35</v>
      </c>
      <c r="M1167" s="262">
        <v>5</v>
      </c>
      <c r="N1167" s="84">
        <v>1</v>
      </c>
      <c r="O1167" s="264">
        <v>3</v>
      </c>
      <c r="P1167" s="264">
        <v>0</v>
      </c>
      <c r="Q1167" s="86">
        <v>0</v>
      </c>
      <c r="R1167" s="264">
        <v>0</v>
      </c>
      <c r="S1167" s="264">
        <v>0</v>
      </c>
      <c r="T1167" s="86">
        <v>76</v>
      </c>
      <c r="U1167" s="86">
        <v>93</v>
      </c>
      <c r="V1167" s="86">
        <v>47</v>
      </c>
      <c r="W1167" s="86">
        <v>13</v>
      </c>
      <c r="X1167" s="86">
        <v>69</v>
      </c>
      <c r="Y1167" s="86">
        <v>33</v>
      </c>
      <c r="Z1167" s="49">
        <v>5.5657894736842106</v>
      </c>
      <c r="AA1167" s="7">
        <v>1.6578947368421053</v>
      </c>
      <c r="AB1167" s="36">
        <v>0.47619047619047616</v>
      </c>
      <c r="AC1167" s="71">
        <v>0</v>
      </c>
      <c r="AD1167" s="36">
        <v>0</v>
      </c>
      <c r="AE1167" s="71">
        <v>0</v>
      </c>
      <c r="AF1167" s="71">
        <v>0</v>
      </c>
      <c r="AG1167" s="36">
        <v>3.053097345132743</v>
      </c>
      <c r="AH1167" s="7">
        <v>-1.6059217226829567</v>
      </c>
      <c r="AI1167" s="89">
        <v>-2.6632410076450608</v>
      </c>
      <c r="AJ1167" s="36">
        <v>-0.73987490900479824</v>
      </c>
      <c r="AK1167" s="107">
        <v>1166</v>
      </c>
      <c r="AL1167" s="71">
        <v>-0.73987490900479824</v>
      </c>
      <c r="AM1167" s="275">
        <v>1166</v>
      </c>
      <c r="AN1167" s="156" t="s">
        <v>12734</v>
      </c>
      <c r="AO1167" s="279">
        <v>7.7314063767477226</v>
      </c>
      <c r="AP1167" s="71">
        <v>-8.4712812857525215</v>
      </c>
      <c r="AQ1167" s="107">
        <v>1166</v>
      </c>
      <c r="AR1167" s="70">
        <v>0</v>
      </c>
      <c r="AS1167" s="45">
        <v>-11.373844890530947</v>
      </c>
      <c r="AT1167" s="36"/>
      <c r="AU1167" s="36">
        <v>0</v>
      </c>
      <c r="AV1167" s="287">
        <v>0</v>
      </c>
      <c r="AW1167" s="290">
        <v>0</v>
      </c>
      <c r="AX1167" s="107">
        <v>1583</v>
      </c>
      <c r="AY1167" s="70">
        <v>0</v>
      </c>
      <c r="AZ1167" s="294">
        <v>0</v>
      </c>
      <c r="BA1167" s="298">
        <v>0</v>
      </c>
      <c r="BB1167" s="56"/>
    </row>
    <row r="1168" spans="1:54">
      <c r="A1168" s="26" t="s">
        <v>12212</v>
      </c>
      <c r="B1168" s="33" t="s">
        <v>12214</v>
      </c>
      <c r="C1168" s="33" t="s">
        <v>12213</v>
      </c>
      <c r="D1168" s="122" t="s">
        <v>10806</v>
      </c>
      <c r="E1168" s="33" t="s">
        <v>1467</v>
      </c>
      <c r="F1168" s="104" t="s">
        <v>6289</v>
      </c>
      <c r="G1168" s="1" t="s">
        <v>1367</v>
      </c>
      <c r="H1168" s="1">
        <v>14764</v>
      </c>
      <c r="I1168" s="104" t="s">
        <v>12215</v>
      </c>
      <c r="J1168" s="104" t="e">
        <v>#VALUE!</v>
      </c>
      <c r="K1168" s="104" t="s">
        <v>12216</v>
      </c>
      <c r="L1168" s="262">
        <v>32</v>
      </c>
      <c r="M1168" s="262">
        <v>0</v>
      </c>
      <c r="N1168" s="68">
        <v>1</v>
      </c>
      <c r="O1168" s="86">
        <v>2</v>
      </c>
      <c r="P1168" s="86">
        <v>0</v>
      </c>
      <c r="Q1168" s="85">
        <v>0</v>
      </c>
      <c r="R1168" s="86">
        <v>2</v>
      </c>
      <c r="S1168" s="86">
        <v>2</v>
      </c>
      <c r="T1168" s="85">
        <v>34.200000000000003</v>
      </c>
      <c r="U1168" s="85">
        <v>32</v>
      </c>
      <c r="V1168" s="85">
        <v>21</v>
      </c>
      <c r="W1168" s="85">
        <v>6</v>
      </c>
      <c r="X1168" s="85">
        <v>26</v>
      </c>
      <c r="Y1168" s="85">
        <v>29</v>
      </c>
      <c r="Z1168" s="87">
        <v>5.5263157894736841</v>
      </c>
      <c r="AA1168" s="5">
        <v>1.7836257309941519</v>
      </c>
      <c r="AB1168" s="34">
        <v>0.47619047619047616</v>
      </c>
      <c r="AC1168" s="36">
        <v>0</v>
      </c>
      <c r="AD1168" s="34">
        <v>0</v>
      </c>
      <c r="AE1168" s="36">
        <v>0</v>
      </c>
      <c r="AF1168" s="36">
        <v>0</v>
      </c>
      <c r="AG1168" s="34">
        <v>1.1504424778761062</v>
      </c>
      <c r="AH1168" s="5">
        <v>-0.68587453941167231</v>
      </c>
      <c r="AI1168" s="88">
        <v>-1.7214534413676947</v>
      </c>
      <c r="AJ1168" s="34">
        <v>-0.78069502671278457</v>
      </c>
      <c r="AK1168" s="107">
        <v>1167</v>
      </c>
      <c r="AL1168" s="36">
        <v>-0.78069502671278457</v>
      </c>
      <c r="AM1168" s="130">
        <v>1167</v>
      </c>
      <c r="AN1168" s="37" t="s">
        <v>12734</v>
      </c>
      <c r="AO1168" s="70">
        <v>7.7314063767477226</v>
      </c>
      <c r="AP1168" s="36">
        <v>-8.5121014034605071</v>
      </c>
      <c r="AQ1168" s="107">
        <v>1167</v>
      </c>
      <c r="AR1168" s="158">
        <v>0</v>
      </c>
      <c r="AS1168" s="44">
        <v>-11.43347008628278</v>
      </c>
      <c r="AT1168" s="34"/>
      <c r="AU1168" s="34">
        <v>0</v>
      </c>
      <c r="AV1168" s="45">
        <v>0</v>
      </c>
      <c r="AW1168" s="290">
        <v>0</v>
      </c>
      <c r="AX1168" s="107">
        <v>1584</v>
      </c>
      <c r="AY1168" s="70">
        <v>0</v>
      </c>
      <c r="AZ1168" s="294">
        <v>0</v>
      </c>
      <c r="BA1168" s="298">
        <v>0</v>
      </c>
      <c r="BB1168" s="79"/>
    </row>
    <row r="1169" spans="1:54">
      <c r="A1169" s="26" t="s">
        <v>1522</v>
      </c>
      <c r="B1169" s="33" t="s">
        <v>5007</v>
      </c>
      <c r="C1169" s="33" t="s">
        <v>5008</v>
      </c>
      <c r="D1169" s="122" t="s">
        <v>857</v>
      </c>
      <c r="E1169" s="33" t="s">
        <v>2665</v>
      </c>
      <c r="F1169" s="104" t="s">
        <v>2665</v>
      </c>
      <c r="G1169" s="1" t="s">
        <v>1367</v>
      </c>
      <c r="H1169" s="1">
        <v>3543</v>
      </c>
      <c r="I1169" s="150" t="s">
        <v>7269</v>
      </c>
      <c r="J1169" s="150" t="e">
        <v>#VALUE!</v>
      </c>
      <c r="K1169" s="150" t="s">
        <v>3002</v>
      </c>
      <c r="L1169" s="262">
        <v>12</v>
      </c>
      <c r="M1169" s="262">
        <v>12</v>
      </c>
      <c r="N1169" s="68">
        <v>2</v>
      </c>
      <c r="O1169" s="264">
        <v>5</v>
      </c>
      <c r="P1169" s="264">
        <v>0</v>
      </c>
      <c r="Q1169" s="85">
        <v>0</v>
      </c>
      <c r="R1169" s="264">
        <v>0</v>
      </c>
      <c r="S1169" s="264">
        <v>0</v>
      </c>
      <c r="T1169" s="85">
        <v>59</v>
      </c>
      <c r="U1169" s="85">
        <v>72</v>
      </c>
      <c r="V1169" s="85">
        <v>43</v>
      </c>
      <c r="W1169" s="85">
        <v>13</v>
      </c>
      <c r="X1169" s="85">
        <v>39</v>
      </c>
      <c r="Y1169" s="85">
        <v>16</v>
      </c>
      <c r="Z1169" s="87">
        <v>6.5593220338983054</v>
      </c>
      <c r="AA1169" s="5">
        <v>1.4915254237288136</v>
      </c>
      <c r="AB1169" s="34">
        <v>0.95238095238095233</v>
      </c>
      <c r="AC1169" s="71">
        <v>0</v>
      </c>
      <c r="AD1169" s="34">
        <v>0</v>
      </c>
      <c r="AE1169" s="71">
        <v>0</v>
      </c>
      <c r="AF1169" s="71">
        <v>0</v>
      </c>
      <c r="AG1169" s="34">
        <v>1.7256637168141591</v>
      </c>
      <c r="AH1169" s="5">
        <v>-2.1481440514706525</v>
      </c>
      <c r="AI1169" s="88">
        <v>-1.3696237306168562</v>
      </c>
      <c r="AJ1169" s="34">
        <v>-0.83972311289239698</v>
      </c>
      <c r="AK1169" s="107">
        <v>1168</v>
      </c>
      <c r="AL1169" s="71">
        <v>-0.83972311289239698</v>
      </c>
      <c r="AM1169" s="275">
        <v>1168</v>
      </c>
      <c r="AN1169" s="156" t="s">
        <v>12734</v>
      </c>
      <c r="AO1169" s="279">
        <v>7.7314063767477226</v>
      </c>
      <c r="AP1169" s="71">
        <v>-8.5711294896401196</v>
      </c>
      <c r="AQ1169" s="107">
        <v>1168</v>
      </c>
      <c r="AR1169" s="158">
        <v>0</v>
      </c>
      <c r="AS1169" s="44">
        <v>-11.519691326958597</v>
      </c>
      <c r="AT1169" s="34"/>
      <c r="AU1169" s="34">
        <v>0</v>
      </c>
      <c r="AV1169" s="287">
        <v>0</v>
      </c>
      <c r="AW1169" s="290">
        <v>0</v>
      </c>
      <c r="AX1169" s="107">
        <v>1586</v>
      </c>
      <c r="AY1169" s="70">
        <v>0</v>
      </c>
      <c r="AZ1169" s="294">
        <v>0</v>
      </c>
      <c r="BA1169" s="298">
        <v>0</v>
      </c>
      <c r="BB1169" s="79"/>
    </row>
    <row r="1170" spans="1:54">
      <c r="A1170" s="72" t="s">
        <v>10656</v>
      </c>
      <c r="B1170" s="1" t="s">
        <v>10657</v>
      </c>
      <c r="C1170" s="1" t="s">
        <v>4011</v>
      </c>
      <c r="D1170" s="122" t="s">
        <v>10497</v>
      </c>
      <c r="E1170" s="1" t="s">
        <v>1410</v>
      </c>
      <c r="F1170" s="104" t="s">
        <v>6289</v>
      </c>
      <c r="G1170" s="1" t="s">
        <v>1367</v>
      </c>
      <c r="H1170" s="1">
        <v>11449</v>
      </c>
      <c r="I1170" s="150" t="s">
        <v>10591</v>
      </c>
      <c r="J1170" s="150" t="e">
        <v>#VALUE!</v>
      </c>
      <c r="K1170" s="150" t="s">
        <v>11173</v>
      </c>
      <c r="L1170" s="262">
        <v>51</v>
      </c>
      <c r="M1170" s="262">
        <v>1</v>
      </c>
      <c r="N1170" s="68">
        <v>1</v>
      </c>
      <c r="O1170" s="264">
        <v>2</v>
      </c>
      <c r="P1170" s="264">
        <v>0</v>
      </c>
      <c r="Q1170" s="85">
        <v>0</v>
      </c>
      <c r="R1170" s="264">
        <v>4</v>
      </c>
      <c r="S1170" s="264">
        <v>4</v>
      </c>
      <c r="T1170" s="85">
        <v>46.2</v>
      </c>
      <c r="U1170" s="85">
        <v>61</v>
      </c>
      <c r="V1170" s="85">
        <v>33</v>
      </c>
      <c r="W1170" s="85">
        <v>11</v>
      </c>
      <c r="X1170" s="85">
        <v>35</v>
      </c>
      <c r="Y1170" s="85">
        <v>10</v>
      </c>
      <c r="Z1170" s="87">
        <v>6.4285714285714279</v>
      </c>
      <c r="AA1170" s="5">
        <v>1.5367965367965366</v>
      </c>
      <c r="AB1170" s="5">
        <v>0.47619047619047616</v>
      </c>
      <c r="AC1170" s="50">
        <v>0</v>
      </c>
      <c r="AD1170" s="5">
        <v>0</v>
      </c>
      <c r="AE1170" s="50">
        <v>0</v>
      </c>
      <c r="AF1170" s="50">
        <v>0</v>
      </c>
      <c r="AG1170" s="5">
        <v>1.5486725663716814</v>
      </c>
      <c r="AH1170" s="5">
        <v>-1.5900290010560971</v>
      </c>
      <c r="AI1170" s="88">
        <v>-1.3036062964585184</v>
      </c>
      <c r="AJ1170" s="5">
        <v>-0.86877225495245791</v>
      </c>
      <c r="AK1170" s="84">
        <v>1169</v>
      </c>
      <c r="AL1170" s="50">
        <v>-0.86877225495245791</v>
      </c>
      <c r="AM1170" s="271">
        <v>1169</v>
      </c>
      <c r="AN1170" s="157" t="s">
        <v>12734</v>
      </c>
      <c r="AO1170" s="278">
        <v>7.7314063767477226</v>
      </c>
      <c r="AP1170" s="50">
        <v>-8.6001786317001798</v>
      </c>
      <c r="AQ1170" s="84">
        <v>1169</v>
      </c>
      <c r="AR1170" s="159">
        <v>0</v>
      </c>
      <c r="AS1170" s="42">
        <v>-11.562122874906217</v>
      </c>
      <c r="AT1170" s="19"/>
      <c r="AU1170" s="19">
        <v>0</v>
      </c>
      <c r="AV1170" s="284">
        <v>0</v>
      </c>
      <c r="AW1170" s="290">
        <v>0</v>
      </c>
      <c r="AX1170" s="107">
        <v>1588</v>
      </c>
      <c r="AY1170" s="70">
        <v>0</v>
      </c>
      <c r="AZ1170" s="294">
        <v>0</v>
      </c>
      <c r="BA1170" s="298">
        <v>0</v>
      </c>
      <c r="BB1170" s="79"/>
    </row>
    <row r="1171" spans="1:54">
      <c r="A1171" s="26" t="s">
        <v>12577</v>
      </c>
      <c r="B1171" s="33" t="s">
        <v>4285</v>
      </c>
      <c r="C1171" s="33" t="s">
        <v>12578</v>
      </c>
      <c r="D1171" s="122" t="s">
        <v>10834</v>
      </c>
      <c r="E1171" s="33" t="s">
        <v>1428</v>
      </c>
      <c r="F1171" s="104" t="s">
        <v>6289</v>
      </c>
      <c r="G1171" s="1" t="s">
        <v>1367</v>
      </c>
      <c r="H1171" s="1">
        <v>19990</v>
      </c>
      <c r="I1171" s="150" t="s">
        <v>12579</v>
      </c>
      <c r="J1171" s="150" t="e">
        <v>#VALUE!</v>
      </c>
      <c r="K1171" s="150" t="s">
        <v>11390</v>
      </c>
      <c r="L1171" s="262">
        <v>6</v>
      </c>
      <c r="M1171" s="262">
        <v>4</v>
      </c>
      <c r="N1171" s="68">
        <v>1</v>
      </c>
      <c r="O1171" s="264">
        <v>1</v>
      </c>
      <c r="P1171" s="264">
        <v>0</v>
      </c>
      <c r="Q1171" s="85">
        <v>0</v>
      </c>
      <c r="R1171" s="264">
        <v>0</v>
      </c>
      <c r="S1171" s="264">
        <v>0</v>
      </c>
      <c r="T1171" s="85">
        <v>20</v>
      </c>
      <c r="U1171" s="85">
        <v>26</v>
      </c>
      <c r="V1171" s="85">
        <v>16</v>
      </c>
      <c r="W1171" s="85">
        <v>5</v>
      </c>
      <c r="X1171" s="85">
        <v>16</v>
      </c>
      <c r="Y1171" s="85">
        <v>10</v>
      </c>
      <c r="Z1171" s="87">
        <v>7.2</v>
      </c>
      <c r="AA1171" s="5">
        <v>1.8</v>
      </c>
      <c r="AB1171" s="34">
        <v>0.47619047619047616</v>
      </c>
      <c r="AC1171" s="71">
        <v>0</v>
      </c>
      <c r="AD1171" s="34">
        <v>0</v>
      </c>
      <c r="AE1171" s="71">
        <v>0</v>
      </c>
      <c r="AF1171" s="71">
        <v>0</v>
      </c>
      <c r="AG1171" s="34">
        <v>0.70796460176991149</v>
      </c>
      <c r="AH1171" s="5">
        <v>-0.90583847149272367</v>
      </c>
      <c r="AI1171" s="88">
        <v>-1.1474657399514681</v>
      </c>
      <c r="AJ1171" s="34">
        <v>-0.86914913348380418</v>
      </c>
      <c r="AK1171" s="107">
        <v>1170</v>
      </c>
      <c r="AL1171" s="71">
        <v>-0.86914913348380418</v>
      </c>
      <c r="AM1171" s="275">
        <v>1170</v>
      </c>
      <c r="AN1171" s="156" t="s">
        <v>12734</v>
      </c>
      <c r="AO1171" s="279">
        <v>7.7314063767477226</v>
      </c>
      <c r="AP1171" s="71">
        <v>-8.6005555102315263</v>
      </c>
      <c r="AQ1171" s="107">
        <v>1170</v>
      </c>
      <c r="AR1171" s="158">
        <v>0</v>
      </c>
      <c r="AS1171" s="44">
        <v>-11.562673374450753</v>
      </c>
      <c r="AT1171" s="34"/>
      <c r="AU1171" s="34">
        <v>0</v>
      </c>
      <c r="AV1171" s="287">
        <v>0</v>
      </c>
      <c r="AW1171" s="290">
        <v>551.33000000000004</v>
      </c>
      <c r="AX1171" s="107">
        <v>1589</v>
      </c>
      <c r="AY1171" s="70">
        <v>-1037.67</v>
      </c>
      <c r="AZ1171" s="294">
        <v>439</v>
      </c>
      <c r="BA1171" s="298">
        <v>611</v>
      </c>
      <c r="BB1171" s="79"/>
    </row>
    <row r="1172" spans="1:54">
      <c r="A1172" s="115" t="s">
        <v>8981</v>
      </c>
      <c r="B1172" s="33" t="s">
        <v>4456</v>
      </c>
      <c r="C1172" s="33" t="s">
        <v>4412</v>
      </c>
      <c r="D1172" s="122" t="s">
        <v>8383</v>
      </c>
      <c r="E1172" s="33" t="s">
        <v>1404</v>
      </c>
      <c r="F1172" s="135" t="s">
        <v>3643</v>
      </c>
      <c r="G1172" s="1" t="s">
        <v>1367</v>
      </c>
      <c r="H1172" s="115">
        <v>16727</v>
      </c>
      <c r="I1172" s="147" t="s">
        <v>8942</v>
      </c>
      <c r="J1172" s="147" t="e">
        <v>#VALUE!</v>
      </c>
      <c r="K1172" s="147" t="s">
        <v>8982</v>
      </c>
      <c r="L1172" s="263">
        <v>13</v>
      </c>
      <c r="M1172" s="263">
        <v>0</v>
      </c>
      <c r="N1172" s="116">
        <v>4</v>
      </c>
      <c r="O1172" s="265">
        <v>0</v>
      </c>
      <c r="P1172" s="265">
        <v>0</v>
      </c>
      <c r="Q1172" s="136">
        <v>0</v>
      </c>
      <c r="R1172" s="265">
        <v>0</v>
      </c>
      <c r="S1172" s="265">
        <v>0</v>
      </c>
      <c r="T1172" s="136">
        <v>25.2</v>
      </c>
      <c r="U1172" s="136">
        <v>37</v>
      </c>
      <c r="V1172" s="136">
        <v>28</v>
      </c>
      <c r="W1172" s="136">
        <v>11</v>
      </c>
      <c r="X1172" s="136">
        <v>19</v>
      </c>
      <c r="Y1172" s="136">
        <v>8</v>
      </c>
      <c r="Z1172" s="137">
        <v>10</v>
      </c>
      <c r="AA1172" s="117">
        <v>1.7857142857142858</v>
      </c>
      <c r="AB1172" s="117">
        <v>1.9047619047619047</v>
      </c>
      <c r="AC1172" s="148">
        <v>0</v>
      </c>
      <c r="AD1172" s="117">
        <v>0</v>
      </c>
      <c r="AE1172" s="148">
        <v>0</v>
      </c>
      <c r="AF1172" s="148">
        <v>0</v>
      </c>
      <c r="AG1172" s="117">
        <v>0.84070796460176989</v>
      </c>
      <c r="AH1172" s="117">
        <v>-2.2698591357140274</v>
      </c>
      <c r="AI1172" s="138">
        <v>-1.3465738265221197</v>
      </c>
      <c r="AJ1172" s="117">
        <v>-0.87096309287247275</v>
      </c>
      <c r="AK1172" s="139">
        <v>1171</v>
      </c>
      <c r="AL1172" s="148">
        <v>-0.87096309287247275</v>
      </c>
      <c r="AM1172" s="273">
        <v>1171</v>
      </c>
      <c r="AN1172" s="149" t="s">
        <v>12734</v>
      </c>
      <c r="AO1172" s="279">
        <v>7.7314063767477226</v>
      </c>
      <c r="AP1172" s="148">
        <v>-8.6023694696201947</v>
      </c>
      <c r="AQ1172" s="139">
        <v>1171</v>
      </c>
      <c r="AR1172" s="137">
        <v>0</v>
      </c>
      <c r="AS1172" s="118">
        <v>-11.565322991593186</v>
      </c>
      <c r="AT1172" s="117"/>
      <c r="AU1172" s="117">
        <v>0</v>
      </c>
      <c r="AV1172" s="285">
        <v>0</v>
      </c>
      <c r="AW1172" s="145">
        <v>0</v>
      </c>
      <c r="AX1172" s="139">
        <v>1590</v>
      </c>
      <c r="AY1172" s="143">
        <v>0</v>
      </c>
      <c r="AZ1172" s="297">
        <v>0</v>
      </c>
      <c r="BA1172" s="299">
        <v>0</v>
      </c>
      <c r="BB1172" s="137"/>
    </row>
    <row r="1173" spans="1:54">
      <c r="A1173" s="48" t="s">
        <v>10961</v>
      </c>
      <c r="B1173" s="33" t="s">
        <v>4261</v>
      </c>
      <c r="C1173" s="33" t="s">
        <v>10962</v>
      </c>
      <c r="D1173" s="122" t="s">
        <v>10434</v>
      </c>
      <c r="E1173" s="33" t="s">
        <v>1374</v>
      </c>
      <c r="F1173" s="104" t="s">
        <v>6289</v>
      </c>
      <c r="G1173" s="1" t="s">
        <v>1367</v>
      </c>
      <c r="H1173" s="104">
        <v>12784</v>
      </c>
      <c r="I1173" s="150" t="s">
        <v>10605</v>
      </c>
      <c r="J1173" s="150" t="e">
        <v>#VALUE!</v>
      </c>
      <c r="K1173" s="150" t="s">
        <v>11239</v>
      </c>
      <c r="L1173" s="262">
        <v>17</v>
      </c>
      <c r="M1173" s="262">
        <v>0</v>
      </c>
      <c r="N1173" s="84">
        <v>0</v>
      </c>
      <c r="O1173" s="264">
        <v>1</v>
      </c>
      <c r="P1173" s="264">
        <v>0</v>
      </c>
      <c r="Q1173" s="86">
        <v>0</v>
      </c>
      <c r="R1173" s="264">
        <v>0</v>
      </c>
      <c r="S1173" s="264">
        <v>0</v>
      </c>
      <c r="T1173" s="86">
        <v>21.1</v>
      </c>
      <c r="U1173" s="86">
        <v>26</v>
      </c>
      <c r="V1173" s="86">
        <v>13</v>
      </c>
      <c r="W1173" s="86">
        <v>3</v>
      </c>
      <c r="X1173" s="86">
        <v>20</v>
      </c>
      <c r="Y1173" s="86">
        <v>14</v>
      </c>
      <c r="Z1173" s="49">
        <v>5.5450236966824642</v>
      </c>
      <c r="AA1173" s="7">
        <v>1.8957345971563979</v>
      </c>
      <c r="AB1173" s="7">
        <v>0</v>
      </c>
      <c r="AC1173" s="50">
        <v>0</v>
      </c>
      <c r="AD1173" s="7">
        <v>0</v>
      </c>
      <c r="AE1173" s="50">
        <v>0</v>
      </c>
      <c r="AF1173" s="50">
        <v>0</v>
      </c>
      <c r="AG1173" s="7">
        <v>0.88495575221238931</v>
      </c>
      <c r="AH1173" s="7">
        <v>-0.4055928366971972</v>
      </c>
      <c r="AI1173" s="89">
        <v>-1.3613759027048364</v>
      </c>
      <c r="AJ1173" s="7">
        <v>-0.88201298718964427</v>
      </c>
      <c r="AK1173" s="84">
        <v>1172</v>
      </c>
      <c r="AL1173" s="50">
        <v>-0.88201298718964427</v>
      </c>
      <c r="AM1173" s="271">
        <v>1172</v>
      </c>
      <c r="AN1173" s="157" t="s">
        <v>12734</v>
      </c>
      <c r="AO1173" s="278">
        <v>7.7314063767477226</v>
      </c>
      <c r="AP1173" s="50">
        <v>-8.6134193639373677</v>
      </c>
      <c r="AQ1173" s="84">
        <v>1172</v>
      </c>
      <c r="AR1173" s="132">
        <v>0</v>
      </c>
      <c r="AS1173" s="46">
        <v>-11.581463369149462</v>
      </c>
      <c r="AT1173" s="20"/>
      <c r="AU1173" s="20">
        <v>0</v>
      </c>
      <c r="AV1173" s="284">
        <v>0</v>
      </c>
      <c r="AW1173" s="290">
        <v>0</v>
      </c>
      <c r="AX1173" s="107">
        <v>1591</v>
      </c>
      <c r="AY1173" s="70">
        <v>0</v>
      </c>
      <c r="AZ1173" s="294">
        <v>0</v>
      </c>
      <c r="BA1173" s="298">
        <v>0</v>
      </c>
      <c r="BB1173" s="56"/>
    </row>
    <row r="1174" spans="1:54">
      <c r="A1174" s="26" t="s">
        <v>1711</v>
      </c>
      <c r="B1174" s="33" t="s">
        <v>5048</v>
      </c>
      <c r="C1174" s="33" t="s">
        <v>4733</v>
      </c>
      <c r="D1174" s="122" t="s">
        <v>773</v>
      </c>
      <c r="E1174" s="33" t="s">
        <v>1376</v>
      </c>
      <c r="F1174" s="104" t="s">
        <v>3643</v>
      </c>
      <c r="G1174" s="1" t="s">
        <v>1367</v>
      </c>
      <c r="H1174" s="1">
        <v>1118</v>
      </c>
      <c r="I1174" s="104" t="s">
        <v>6820</v>
      </c>
      <c r="J1174" s="104" t="e">
        <v>#VALUE!</v>
      </c>
      <c r="K1174" s="104" t="s">
        <v>3171</v>
      </c>
      <c r="L1174" s="262">
        <v>5</v>
      </c>
      <c r="M1174" s="262">
        <v>5</v>
      </c>
      <c r="N1174" s="68">
        <v>0</v>
      </c>
      <c r="O1174" s="86">
        <v>2</v>
      </c>
      <c r="P1174" s="86">
        <v>0</v>
      </c>
      <c r="Q1174" s="85">
        <v>0</v>
      </c>
      <c r="R1174" s="86">
        <v>0</v>
      </c>
      <c r="S1174" s="86">
        <v>0</v>
      </c>
      <c r="T1174" s="85">
        <v>23.2</v>
      </c>
      <c r="U1174" s="85">
        <v>23</v>
      </c>
      <c r="V1174" s="85">
        <v>18</v>
      </c>
      <c r="W1174" s="85">
        <v>7</v>
      </c>
      <c r="X1174" s="85">
        <v>11</v>
      </c>
      <c r="Y1174" s="85">
        <v>8</v>
      </c>
      <c r="Z1174" s="87">
        <v>6.9827586206896557</v>
      </c>
      <c r="AA1174" s="5">
        <v>1.3362068965517242</v>
      </c>
      <c r="AB1174" s="5">
        <v>0</v>
      </c>
      <c r="AC1174" s="7">
        <v>0</v>
      </c>
      <c r="AD1174" s="5">
        <v>0</v>
      </c>
      <c r="AE1174" s="7">
        <v>0</v>
      </c>
      <c r="AF1174" s="7">
        <v>0</v>
      </c>
      <c r="AG1174" s="5">
        <v>0.48672566371681414</v>
      </c>
      <c r="AH1174" s="5">
        <v>-0.98012420474041728</v>
      </c>
      <c r="AI1174" s="88">
        <v>-0.40872647370417831</v>
      </c>
      <c r="AJ1174" s="5">
        <v>-0.9021250147277815</v>
      </c>
      <c r="AK1174" s="84">
        <v>1173</v>
      </c>
      <c r="AL1174" s="7">
        <v>-0.9021250147277815</v>
      </c>
      <c r="AM1174" s="131">
        <v>1173</v>
      </c>
      <c r="AN1174" s="18" t="s">
        <v>12734</v>
      </c>
      <c r="AO1174" s="49">
        <v>7.7314063767477226</v>
      </c>
      <c r="AP1174" s="7">
        <v>-8.6335313914755041</v>
      </c>
      <c r="AQ1174" s="84">
        <v>1173</v>
      </c>
      <c r="AR1174" s="159">
        <v>0</v>
      </c>
      <c r="AS1174" s="42">
        <v>-11.61084063815947</v>
      </c>
      <c r="AT1174" s="19"/>
      <c r="AU1174" s="19">
        <v>0</v>
      </c>
      <c r="AV1174" s="46">
        <v>0</v>
      </c>
      <c r="AW1174" s="290">
        <v>0</v>
      </c>
      <c r="AX1174" s="107">
        <v>1592</v>
      </c>
      <c r="AY1174" s="70">
        <v>0</v>
      </c>
      <c r="AZ1174" s="294">
        <v>0</v>
      </c>
      <c r="BA1174" s="298">
        <v>0</v>
      </c>
      <c r="BB1174" s="79"/>
    </row>
    <row r="1175" spans="1:54">
      <c r="A1175" s="48" t="s">
        <v>12108</v>
      </c>
      <c r="B1175" s="33" t="s">
        <v>12109</v>
      </c>
      <c r="C1175" s="33" t="s">
        <v>5028</v>
      </c>
      <c r="D1175" s="122" t="s">
        <v>10478</v>
      </c>
      <c r="E1175" s="33" t="s">
        <v>1376</v>
      </c>
      <c r="F1175" s="104" t="s">
        <v>3643</v>
      </c>
      <c r="G1175" s="1" t="s">
        <v>1367</v>
      </c>
      <c r="H1175" s="104">
        <v>3237</v>
      </c>
      <c r="I1175" s="150" t="s">
        <v>12110</v>
      </c>
      <c r="J1175" s="150">
        <v>0</v>
      </c>
      <c r="K1175" s="150" t="s">
        <v>12978</v>
      </c>
      <c r="L1175" s="262">
        <v>51</v>
      </c>
      <c r="M1175" s="262">
        <v>0</v>
      </c>
      <c r="N1175" s="84">
        <v>0</v>
      </c>
      <c r="O1175" s="264">
        <v>0</v>
      </c>
      <c r="P1175" s="264">
        <v>0</v>
      </c>
      <c r="Q1175" s="86">
        <v>0</v>
      </c>
      <c r="R1175" s="264">
        <v>9</v>
      </c>
      <c r="S1175" s="264">
        <v>9</v>
      </c>
      <c r="T1175" s="86">
        <v>56</v>
      </c>
      <c r="U1175" s="86">
        <v>71</v>
      </c>
      <c r="V1175" s="86">
        <v>30</v>
      </c>
      <c r="W1175" s="86">
        <v>6</v>
      </c>
      <c r="X1175" s="86">
        <v>35</v>
      </c>
      <c r="Y1175" s="86">
        <v>20</v>
      </c>
      <c r="Z1175" s="49">
        <v>4.8214285714285712</v>
      </c>
      <c r="AA1175" s="7">
        <v>1.625</v>
      </c>
      <c r="AB1175" s="36">
        <v>0</v>
      </c>
      <c r="AC1175" s="71">
        <v>0</v>
      </c>
      <c r="AD1175" s="36">
        <v>0</v>
      </c>
      <c r="AE1175" s="71">
        <v>0</v>
      </c>
      <c r="AF1175" s="71">
        <v>0</v>
      </c>
      <c r="AG1175" s="36">
        <v>1.5486725663716814</v>
      </c>
      <c r="AH1175" s="7">
        <v>-0.54144953246848104</v>
      </c>
      <c r="AI1175" s="89">
        <v>-1.9101588615453216</v>
      </c>
      <c r="AJ1175" s="36">
        <v>-0.9029358276421211</v>
      </c>
      <c r="AK1175" s="107">
        <v>1174</v>
      </c>
      <c r="AL1175" s="71">
        <v>-0.9029358276421211</v>
      </c>
      <c r="AM1175" s="275">
        <v>1174</v>
      </c>
      <c r="AN1175" s="156" t="s">
        <v>12734</v>
      </c>
      <c r="AO1175" s="279">
        <v>7.7314063767477226</v>
      </c>
      <c r="AP1175" s="71">
        <v>-8.6343422043898439</v>
      </c>
      <c r="AQ1175" s="107">
        <v>1174</v>
      </c>
      <c r="AR1175" s="70">
        <v>0</v>
      </c>
      <c r="AS1175" s="45">
        <v>-11.612024977682482</v>
      </c>
      <c r="AT1175" s="36"/>
      <c r="AU1175" s="36">
        <v>0</v>
      </c>
      <c r="AV1175" s="287">
        <v>0</v>
      </c>
      <c r="AW1175" s="290">
        <v>0</v>
      </c>
      <c r="AX1175" s="107">
        <v>1593</v>
      </c>
      <c r="AY1175" s="70">
        <v>0</v>
      </c>
      <c r="AZ1175" s="294">
        <v>0</v>
      </c>
      <c r="BA1175" s="298">
        <v>0</v>
      </c>
      <c r="BB1175" s="56"/>
    </row>
    <row r="1176" spans="1:54">
      <c r="A1176" s="26" t="s">
        <v>2317</v>
      </c>
      <c r="B1176" s="1" t="s">
        <v>4383</v>
      </c>
      <c r="C1176" s="1" t="s">
        <v>4956</v>
      </c>
      <c r="D1176" s="122" t="s">
        <v>1092</v>
      </c>
      <c r="E1176" s="1" t="s">
        <v>1390</v>
      </c>
      <c r="F1176" s="104" t="s">
        <v>3643</v>
      </c>
      <c r="G1176" s="1" t="s">
        <v>1367</v>
      </c>
      <c r="H1176" s="1">
        <v>7872</v>
      </c>
      <c r="I1176" s="104" t="s">
        <v>7580</v>
      </c>
      <c r="J1176" s="104" t="e">
        <v>#VALUE!</v>
      </c>
      <c r="K1176" s="104" t="s">
        <v>3718</v>
      </c>
      <c r="L1176" s="262">
        <v>7</v>
      </c>
      <c r="M1176" s="262">
        <v>7</v>
      </c>
      <c r="N1176" s="68">
        <v>1</v>
      </c>
      <c r="O1176" s="86">
        <v>5</v>
      </c>
      <c r="P1176" s="86">
        <v>0</v>
      </c>
      <c r="Q1176" s="85">
        <v>0</v>
      </c>
      <c r="R1176" s="86">
        <v>0</v>
      </c>
      <c r="S1176" s="86">
        <v>0</v>
      </c>
      <c r="T1176" s="85">
        <v>35.1</v>
      </c>
      <c r="U1176" s="85">
        <v>41</v>
      </c>
      <c r="V1176" s="85">
        <v>24</v>
      </c>
      <c r="W1176" s="85">
        <v>7</v>
      </c>
      <c r="X1176" s="85">
        <v>25</v>
      </c>
      <c r="Y1176" s="85">
        <v>18</v>
      </c>
      <c r="Z1176" s="87">
        <v>6.1538461538461533</v>
      </c>
      <c r="AA1176" s="5">
        <v>1.6809116809116809</v>
      </c>
      <c r="AB1176" s="5">
        <v>0.47619047619047616</v>
      </c>
      <c r="AC1176" s="7">
        <v>0</v>
      </c>
      <c r="AD1176" s="5">
        <v>0</v>
      </c>
      <c r="AE1176" s="7">
        <v>0</v>
      </c>
      <c r="AF1176" s="7">
        <v>0</v>
      </c>
      <c r="AG1176" s="5">
        <v>1.1061946902654867</v>
      </c>
      <c r="AH1176" s="5">
        <v>-1.0503271788192228</v>
      </c>
      <c r="AI1176" s="88">
        <v>-1.4672180978215754</v>
      </c>
      <c r="AJ1176" s="5">
        <v>-0.93516011018483547</v>
      </c>
      <c r="AK1176" s="84">
        <v>1175</v>
      </c>
      <c r="AL1176" s="7">
        <v>-0.93516011018483547</v>
      </c>
      <c r="AM1176" s="131">
        <v>1175</v>
      </c>
      <c r="AN1176" s="18" t="s">
        <v>12734</v>
      </c>
      <c r="AO1176" s="49">
        <v>7.7314063767477226</v>
      </c>
      <c r="AP1176" s="7">
        <v>-8.6665664869325578</v>
      </c>
      <c r="AQ1176" s="84">
        <v>1175</v>
      </c>
      <c r="AR1176" s="159">
        <v>0</v>
      </c>
      <c r="AS1176" s="42">
        <v>-11.659094394980999</v>
      </c>
      <c r="AT1176" s="19"/>
      <c r="AU1176" s="19">
        <v>0</v>
      </c>
      <c r="AV1176" s="46">
        <v>0</v>
      </c>
      <c r="AW1176" s="290">
        <v>0</v>
      </c>
      <c r="AX1176" s="107">
        <v>1596</v>
      </c>
      <c r="AY1176" s="70">
        <v>0</v>
      </c>
      <c r="AZ1176" s="294">
        <v>0</v>
      </c>
      <c r="BA1176" s="298">
        <v>0</v>
      </c>
      <c r="BB1176" s="79"/>
    </row>
    <row r="1177" spans="1:54">
      <c r="A1177" s="48" t="s">
        <v>9821</v>
      </c>
      <c r="B1177" s="33" t="s">
        <v>9027</v>
      </c>
      <c r="C1177" s="33" t="s">
        <v>4358</v>
      </c>
      <c r="D1177" s="122" t="s">
        <v>8417</v>
      </c>
      <c r="E1177" s="33" t="s">
        <v>1407</v>
      </c>
      <c r="F1177" s="104" t="s">
        <v>3643</v>
      </c>
      <c r="G1177" s="1" t="s">
        <v>1367</v>
      </c>
      <c r="H1177" s="104">
        <v>13616</v>
      </c>
      <c r="I1177" s="150" t="s">
        <v>11905</v>
      </c>
      <c r="J1177" s="150" t="e">
        <v>#VALUE!</v>
      </c>
      <c r="K1177" s="150" t="s">
        <v>9028</v>
      </c>
      <c r="L1177" s="262">
        <v>20</v>
      </c>
      <c r="M1177" s="262">
        <v>0</v>
      </c>
      <c r="N1177" s="84">
        <v>0</v>
      </c>
      <c r="O1177" s="264">
        <v>0</v>
      </c>
      <c r="P1177" s="264">
        <v>0</v>
      </c>
      <c r="Q1177" s="86">
        <v>0</v>
      </c>
      <c r="R1177" s="264">
        <v>3</v>
      </c>
      <c r="S1177" s="264">
        <v>3</v>
      </c>
      <c r="T1177" s="86">
        <v>26.1</v>
      </c>
      <c r="U1177" s="86">
        <v>26</v>
      </c>
      <c r="V1177" s="86">
        <v>17</v>
      </c>
      <c r="W1177" s="86">
        <v>3</v>
      </c>
      <c r="X1177" s="86">
        <v>27</v>
      </c>
      <c r="Y1177" s="86">
        <v>22</v>
      </c>
      <c r="Z1177" s="49">
        <v>5.8620689655172411</v>
      </c>
      <c r="AA1177" s="7">
        <v>1.8390804597701149</v>
      </c>
      <c r="AB1177" s="7">
        <v>0</v>
      </c>
      <c r="AC1177" s="50">
        <v>0</v>
      </c>
      <c r="AD1177" s="7">
        <v>0</v>
      </c>
      <c r="AE1177" s="50">
        <v>0</v>
      </c>
      <c r="AF1177" s="50">
        <v>0</v>
      </c>
      <c r="AG1177" s="7">
        <v>1.1946902654867255</v>
      </c>
      <c r="AH1177" s="7">
        <v>-0.64770555172130129</v>
      </c>
      <c r="AI1177" s="89">
        <v>-1.4984819460448737</v>
      </c>
      <c r="AJ1177" s="7">
        <v>-0.95149723227944949</v>
      </c>
      <c r="AK1177" s="84">
        <v>1176</v>
      </c>
      <c r="AL1177" s="50">
        <v>-0.95149723227944949</v>
      </c>
      <c r="AM1177" s="271">
        <v>1176</v>
      </c>
      <c r="AN1177" s="157" t="s">
        <v>12734</v>
      </c>
      <c r="AO1177" s="278">
        <v>7.7314063767477226</v>
      </c>
      <c r="AP1177" s="50">
        <v>-8.6829036090271714</v>
      </c>
      <c r="AQ1177" s="84">
        <v>1176</v>
      </c>
      <c r="AR1177" s="132">
        <v>0</v>
      </c>
      <c r="AS1177" s="46">
        <v>-11.682957728984132</v>
      </c>
      <c r="AT1177" s="20"/>
      <c r="AU1177" s="20">
        <v>0</v>
      </c>
      <c r="AV1177" s="284">
        <v>0</v>
      </c>
      <c r="AW1177" s="290">
        <v>0</v>
      </c>
      <c r="AX1177" s="107">
        <v>1598</v>
      </c>
      <c r="AY1177" s="70">
        <v>0</v>
      </c>
      <c r="AZ1177" s="294">
        <v>0</v>
      </c>
      <c r="BA1177" s="298">
        <v>0</v>
      </c>
      <c r="BB1177" s="56"/>
    </row>
    <row r="1178" spans="1:54">
      <c r="A1178" s="186" t="s">
        <v>10650</v>
      </c>
      <c r="B1178" s="1" t="s">
        <v>4516</v>
      </c>
      <c r="C1178" s="1" t="s">
        <v>10651</v>
      </c>
      <c r="D1178" s="122" t="s">
        <v>10432</v>
      </c>
      <c r="E1178" s="1" t="s">
        <v>1396</v>
      </c>
      <c r="F1178" s="104" t="s">
        <v>6289</v>
      </c>
      <c r="G1178" s="1" t="s">
        <v>1367</v>
      </c>
      <c r="H1178" s="225">
        <v>11691</v>
      </c>
      <c r="I1178" s="226" t="s">
        <v>10620</v>
      </c>
      <c r="J1178" s="228" t="e">
        <v>#VALUE!</v>
      </c>
      <c r="K1178" s="228" t="s">
        <v>11170</v>
      </c>
      <c r="L1178" s="256">
        <v>52</v>
      </c>
      <c r="M1178" s="256">
        <v>0</v>
      </c>
      <c r="N1178" s="230">
        <v>1</v>
      </c>
      <c r="O1178" s="102">
        <v>2</v>
      </c>
      <c r="P1178" s="102">
        <v>0</v>
      </c>
      <c r="Q1178" s="231">
        <v>0</v>
      </c>
      <c r="R1178" s="102">
        <v>6</v>
      </c>
      <c r="S1178" s="102">
        <v>6</v>
      </c>
      <c r="T1178" s="231">
        <v>46</v>
      </c>
      <c r="U1178" s="231">
        <v>42</v>
      </c>
      <c r="V1178" s="231">
        <v>32</v>
      </c>
      <c r="W1178" s="231">
        <v>7</v>
      </c>
      <c r="X1178" s="231">
        <v>43</v>
      </c>
      <c r="Y1178" s="231">
        <v>36</v>
      </c>
      <c r="Z1178" s="232">
        <v>6.2608695652173916</v>
      </c>
      <c r="AA1178" s="233">
        <v>1.6956521739130435</v>
      </c>
      <c r="AB1178" s="233">
        <v>0.47619047619047616</v>
      </c>
      <c r="AC1178" s="234">
        <v>0</v>
      </c>
      <c r="AD1178" s="233">
        <v>0</v>
      </c>
      <c r="AE1178" s="234">
        <v>0</v>
      </c>
      <c r="AF1178" s="234">
        <v>0</v>
      </c>
      <c r="AG1178" s="233">
        <v>1.902654867256637</v>
      </c>
      <c r="AH1178" s="233">
        <v>-1.4633283034333684</v>
      </c>
      <c r="AI1178" s="236">
        <v>-1.8855208049167904</v>
      </c>
      <c r="AJ1178" s="237">
        <v>-0.97000376490304574</v>
      </c>
      <c r="AK1178" s="238">
        <v>1177</v>
      </c>
      <c r="AL1178" s="239">
        <v>-0.97000376490304574</v>
      </c>
      <c r="AM1178" s="241">
        <v>1177</v>
      </c>
      <c r="AN1178" s="242" t="s">
        <v>12734</v>
      </c>
      <c r="AO1178" s="244">
        <v>7.7314063767477226</v>
      </c>
      <c r="AP1178" s="246">
        <v>-8.7014101416507685</v>
      </c>
      <c r="AQ1178" s="248">
        <v>1177</v>
      </c>
      <c r="AR1178" s="232">
        <v>0</v>
      </c>
      <c r="AS1178" s="249">
        <v>-11.709989881077947</v>
      </c>
      <c r="AT1178" s="233"/>
      <c r="AU1178" s="233">
        <v>0</v>
      </c>
      <c r="AV1178" s="250">
        <v>0</v>
      </c>
      <c r="AW1178" s="252">
        <v>0</v>
      </c>
      <c r="AX1178" s="101">
        <v>1599</v>
      </c>
      <c r="AY1178" s="253">
        <v>0</v>
      </c>
      <c r="AZ1178" s="254">
        <v>0</v>
      </c>
      <c r="BA1178" s="255">
        <v>0</v>
      </c>
      <c r="BB1178" s="232"/>
    </row>
    <row r="1179" spans="1:54">
      <c r="A1179" s="48" t="s">
        <v>9139</v>
      </c>
      <c r="B1179" s="33" t="s">
        <v>9140</v>
      </c>
      <c r="C1179" s="33" t="s">
        <v>3954</v>
      </c>
      <c r="D1179" s="122" t="s">
        <v>8364</v>
      </c>
      <c r="E1179" s="33" t="s">
        <v>1396</v>
      </c>
      <c r="F1179" s="104" t="s">
        <v>6289</v>
      </c>
      <c r="G1179" s="1" t="s">
        <v>1367</v>
      </c>
      <c r="H1179" s="104">
        <v>14457</v>
      </c>
      <c r="I1179" s="150" t="s">
        <v>8365</v>
      </c>
      <c r="J1179" s="150" t="e">
        <v>#VALUE!</v>
      </c>
      <c r="K1179" s="150" t="s">
        <v>9141</v>
      </c>
      <c r="L1179" s="262">
        <v>60</v>
      </c>
      <c r="M1179" s="262">
        <v>0</v>
      </c>
      <c r="N1179" s="84">
        <v>2</v>
      </c>
      <c r="O1179" s="264">
        <v>11</v>
      </c>
      <c r="P1179" s="264">
        <v>0</v>
      </c>
      <c r="Q1179" s="86">
        <v>2</v>
      </c>
      <c r="R1179" s="264">
        <v>6</v>
      </c>
      <c r="S1179" s="264">
        <v>8</v>
      </c>
      <c r="T1179" s="86">
        <v>60.2</v>
      </c>
      <c r="U1179" s="86">
        <v>76</v>
      </c>
      <c r="V1179" s="86">
        <v>44</v>
      </c>
      <c r="W1179" s="86">
        <v>10</v>
      </c>
      <c r="X1179" s="86">
        <v>53</v>
      </c>
      <c r="Y1179" s="86">
        <v>29</v>
      </c>
      <c r="Z1179" s="49">
        <v>6.5780730897009967</v>
      </c>
      <c r="AA1179" s="7">
        <v>1.7441860465116279</v>
      </c>
      <c r="AB1179" s="7">
        <v>0.95238095238095233</v>
      </c>
      <c r="AC1179" s="50">
        <v>0</v>
      </c>
      <c r="AD1179" s="7">
        <v>0.52631578947368418</v>
      </c>
      <c r="AE1179" s="50">
        <v>0</v>
      </c>
      <c r="AF1179" s="50">
        <v>0</v>
      </c>
      <c r="AG1179" s="7">
        <v>2.3451327433628317</v>
      </c>
      <c r="AH1179" s="7">
        <v>-2.2085135929071145</v>
      </c>
      <c r="AI1179" s="89">
        <v>-2.5978002382837153</v>
      </c>
      <c r="AJ1179" s="7">
        <v>-0.98248434597336143</v>
      </c>
      <c r="AK1179" s="84">
        <v>1178</v>
      </c>
      <c r="AL1179" s="50">
        <v>-0.98248434597336143</v>
      </c>
      <c r="AM1179" s="271">
        <v>1178</v>
      </c>
      <c r="AN1179" s="157" t="s">
        <v>12734</v>
      </c>
      <c r="AO1179" s="278">
        <v>7.7314063767477226</v>
      </c>
      <c r="AP1179" s="50">
        <v>-8.713890722721084</v>
      </c>
      <c r="AQ1179" s="84">
        <v>1178</v>
      </c>
      <c r="AR1179" s="132">
        <v>0</v>
      </c>
      <c r="AS1179" s="46">
        <v>-11.728220036481654</v>
      </c>
      <c r="AT1179" s="20"/>
      <c r="AU1179" s="20">
        <v>0</v>
      </c>
      <c r="AV1179" s="284">
        <v>0</v>
      </c>
      <c r="AW1179" s="290">
        <v>0</v>
      </c>
      <c r="AX1179" s="107">
        <v>1601</v>
      </c>
      <c r="AY1179" s="70">
        <v>0</v>
      </c>
      <c r="AZ1179" s="294">
        <v>0</v>
      </c>
      <c r="BA1179" s="298">
        <v>0</v>
      </c>
      <c r="BB1179" s="56"/>
    </row>
    <row r="1180" spans="1:54">
      <c r="A1180" s="26" t="s">
        <v>10973</v>
      </c>
      <c r="B1180" s="1" t="s">
        <v>4453</v>
      </c>
      <c r="C1180" s="1" t="s">
        <v>3950</v>
      </c>
      <c r="D1180" s="122" t="s">
        <v>10787</v>
      </c>
      <c r="E1180" s="1" t="s">
        <v>1374</v>
      </c>
      <c r="F1180" s="104" t="s">
        <v>6289</v>
      </c>
      <c r="G1180" s="1" t="s">
        <v>1367</v>
      </c>
      <c r="H1180" s="1">
        <v>18300</v>
      </c>
      <c r="I1180" s="104" t="s">
        <v>10974</v>
      </c>
      <c r="J1180" s="104" t="e">
        <v>#VALUE!</v>
      </c>
      <c r="K1180" s="104" t="s">
        <v>11245</v>
      </c>
      <c r="L1180" s="262">
        <v>21</v>
      </c>
      <c r="M1180" s="262">
        <v>2</v>
      </c>
      <c r="N1180" s="68">
        <v>0</v>
      </c>
      <c r="O1180" s="86">
        <v>2</v>
      </c>
      <c r="P1180" s="86">
        <v>0</v>
      </c>
      <c r="Q1180" s="85">
        <v>0</v>
      </c>
      <c r="R1180" s="86">
        <v>1</v>
      </c>
      <c r="S1180" s="86">
        <v>1</v>
      </c>
      <c r="T1180" s="85">
        <v>32.200000000000003</v>
      </c>
      <c r="U1180" s="85">
        <v>39</v>
      </c>
      <c r="V1180" s="85">
        <v>21</v>
      </c>
      <c r="W1180" s="85">
        <v>7</v>
      </c>
      <c r="X1180" s="85">
        <v>25</v>
      </c>
      <c r="Y1180" s="85">
        <v>14</v>
      </c>
      <c r="Z1180" s="87">
        <v>5.8695652173913038</v>
      </c>
      <c r="AA1180" s="5">
        <v>1.6459627329192545</v>
      </c>
      <c r="AB1180" s="5">
        <v>0</v>
      </c>
      <c r="AC1180" s="7">
        <v>0</v>
      </c>
      <c r="AD1180" s="5">
        <v>0</v>
      </c>
      <c r="AE1180" s="7">
        <v>0</v>
      </c>
      <c r="AF1180" s="7">
        <v>0</v>
      </c>
      <c r="AG1180" s="5">
        <v>1.1061946902654867</v>
      </c>
      <c r="AH1180" s="5">
        <v>-0.81605239013012365</v>
      </c>
      <c r="AI1180" s="88">
        <v>-1.2779920837518834</v>
      </c>
      <c r="AJ1180" s="5">
        <v>-0.98784978361652043</v>
      </c>
      <c r="AK1180" s="84">
        <v>1179</v>
      </c>
      <c r="AL1180" s="7">
        <v>-0.98784978361652043</v>
      </c>
      <c r="AM1180" s="131">
        <v>1179</v>
      </c>
      <c r="AN1180" s="18" t="s">
        <v>12734</v>
      </c>
      <c r="AO1180" s="49">
        <v>7.7314063767477226</v>
      </c>
      <c r="AP1180" s="7">
        <v>-8.7192561603642424</v>
      </c>
      <c r="AQ1180" s="84">
        <v>1179</v>
      </c>
      <c r="AR1180" s="159">
        <v>0</v>
      </c>
      <c r="AS1180" s="42">
        <v>-11.73605723264204</v>
      </c>
      <c r="AT1180" s="19"/>
      <c r="AU1180" s="19">
        <v>0</v>
      </c>
      <c r="AV1180" s="46">
        <v>0</v>
      </c>
      <c r="AW1180" s="290">
        <v>0</v>
      </c>
      <c r="AX1180" s="107">
        <v>1602</v>
      </c>
      <c r="AY1180" s="70">
        <v>0</v>
      </c>
      <c r="AZ1180" s="294">
        <v>0</v>
      </c>
      <c r="BA1180" s="298">
        <v>0</v>
      </c>
      <c r="BB1180" s="79"/>
    </row>
    <row r="1181" spans="1:54">
      <c r="A1181" s="53" t="s">
        <v>12391</v>
      </c>
      <c r="B1181" s="33" t="s">
        <v>12393</v>
      </c>
      <c r="C1181" s="33" t="s">
        <v>12392</v>
      </c>
      <c r="D1181" s="122" t="s">
        <v>10809</v>
      </c>
      <c r="E1181" s="33" t="s">
        <v>1483</v>
      </c>
      <c r="F1181" s="104" t="s">
        <v>3643</v>
      </c>
      <c r="G1181" s="1" t="s">
        <v>1367</v>
      </c>
      <c r="H1181" s="1">
        <v>15200</v>
      </c>
      <c r="I1181" s="150" t="s">
        <v>12394</v>
      </c>
      <c r="J1181" s="150" t="e">
        <v>#VALUE!</v>
      </c>
      <c r="K1181" s="150" t="s">
        <v>12395</v>
      </c>
      <c r="L1181" s="262">
        <v>31</v>
      </c>
      <c r="M1181" s="262">
        <v>23</v>
      </c>
      <c r="N1181" s="68">
        <v>4</v>
      </c>
      <c r="O1181" s="264">
        <v>11</v>
      </c>
      <c r="P1181" s="264">
        <v>0</v>
      </c>
      <c r="Q1181" s="85">
        <v>0</v>
      </c>
      <c r="R1181" s="264">
        <v>0</v>
      </c>
      <c r="S1181" s="264">
        <v>0</v>
      </c>
      <c r="T1181" s="85">
        <v>136</v>
      </c>
      <c r="U1181" s="85">
        <v>164</v>
      </c>
      <c r="V1181" s="85">
        <v>91</v>
      </c>
      <c r="W1181" s="85">
        <v>30</v>
      </c>
      <c r="X1181" s="85">
        <v>81</v>
      </c>
      <c r="Y1181" s="85">
        <v>41</v>
      </c>
      <c r="Z1181" s="87">
        <v>6.0220588235294121</v>
      </c>
      <c r="AA1181" s="5">
        <v>1.5073529411764706</v>
      </c>
      <c r="AB1181" s="54">
        <v>1.9047619047619047</v>
      </c>
      <c r="AC1181" s="58">
        <v>0</v>
      </c>
      <c r="AD1181" s="54">
        <v>0</v>
      </c>
      <c r="AE1181" s="58">
        <v>0</v>
      </c>
      <c r="AF1181" s="58">
        <v>0</v>
      </c>
      <c r="AG1181" s="54">
        <v>3.5840707964601766</v>
      </c>
      <c r="AH1181" s="5">
        <v>-3.69482932249886</v>
      </c>
      <c r="AI1181" s="88">
        <v>-2.8416738954862182</v>
      </c>
      <c r="AJ1181" s="54">
        <v>-1.0476705167629965</v>
      </c>
      <c r="AK1181" s="81">
        <v>1180</v>
      </c>
      <c r="AL1181" s="58">
        <v>-1.0476705167629965</v>
      </c>
      <c r="AM1181" s="274">
        <v>1180</v>
      </c>
      <c r="AN1181" s="155" t="s">
        <v>12734</v>
      </c>
      <c r="AO1181" s="281">
        <v>7.7314063767477226</v>
      </c>
      <c r="AP1181" s="58">
        <v>-8.7790768935107195</v>
      </c>
      <c r="AQ1181" s="81">
        <v>1180</v>
      </c>
      <c r="AR1181" s="79">
        <v>0</v>
      </c>
      <c r="AS1181" s="60">
        <v>-11.823436278175244</v>
      </c>
      <c r="AT1181" s="54"/>
      <c r="AU1181" s="54">
        <v>0</v>
      </c>
      <c r="AV1181" s="288">
        <v>0</v>
      </c>
      <c r="AW1181" s="290">
        <v>0</v>
      </c>
      <c r="AX1181" s="107">
        <v>1606</v>
      </c>
      <c r="AY1181" s="70">
        <v>0</v>
      </c>
      <c r="AZ1181" s="294">
        <v>0</v>
      </c>
      <c r="BA1181" s="298">
        <v>0</v>
      </c>
      <c r="BB1181" s="79"/>
    </row>
    <row r="1182" spans="1:54">
      <c r="A1182" s="26" t="s">
        <v>9790</v>
      </c>
      <c r="B1182" s="33" t="s">
        <v>9791</v>
      </c>
      <c r="C1182" s="33" t="s">
        <v>5153</v>
      </c>
      <c r="D1182" s="122" t="s">
        <v>8370</v>
      </c>
      <c r="E1182" s="33" t="s">
        <v>1467</v>
      </c>
      <c r="F1182" s="104" t="s">
        <v>6289</v>
      </c>
      <c r="G1182" s="1" t="s">
        <v>1367</v>
      </c>
      <c r="H1182" s="1">
        <v>15488</v>
      </c>
      <c r="I1182" s="150" t="s">
        <v>9792</v>
      </c>
      <c r="J1182" s="150" t="e">
        <v>#VALUE!</v>
      </c>
      <c r="K1182" s="150" t="s">
        <v>9793</v>
      </c>
      <c r="L1182" s="262">
        <v>25</v>
      </c>
      <c r="M1182" s="262">
        <v>25</v>
      </c>
      <c r="N1182" s="68">
        <v>11</v>
      </c>
      <c r="O1182" s="264">
        <v>11</v>
      </c>
      <c r="P1182" s="264">
        <v>0</v>
      </c>
      <c r="Q1182" s="85">
        <v>0</v>
      </c>
      <c r="R1182" s="264">
        <v>0</v>
      </c>
      <c r="S1182" s="264">
        <v>0</v>
      </c>
      <c r="T1182" s="85">
        <v>124.2</v>
      </c>
      <c r="U1182" s="85">
        <v>161</v>
      </c>
      <c r="V1182" s="85">
        <v>93</v>
      </c>
      <c r="W1182" s="85">
        <v>19</v>
      </c>
      <c r="X1182" s="85">
        <v>76</v>
      </c>
      <c r="Y1182" s="85">
        <v>57</v>
      </c>
      <c r="Z1182" s="87">
        <v>6.7391304347826084</v>
      </c>
      <c r="AA1182" s="5">
        <v>1.7552334943639292</v>
      </c>
      <c r="AB1182" s="34">
        <v>5.2380952380952381</v>
      </c>
      <c r="AC1182" s="71">
        <v>0</v>
      </c>
      <c r="AD1182" s="34">
        <v>0</v>
      </c>
      <c r="AE1182" s="71">
        <v>0</v>
      </c>
      <c r="AF1182" s="71">
        <v>0</v>
      </c>
      <c r="AG1182" s="34">
        <v>3.3628318584070795</v>
      </c>
      <c r="AH1182" s="5">
        <v>-4.698873699867022</v>
      </c>
      <c r="AI1182" s="88">
        <v>-4.9610585201181285</v>
      </c>
      <c r="AJ1182" s="34">
        <v>-1.0590051234828328</v>
      </c>
      <c r="AK1182" s="107">
        <v>1181</v>
      </c>
      <c r="AL1182" s="71">
        <v>-1.0590051234828328</v>
      </c>
      <c r="AM1182" s="275">
        <v>1181</v>
      </c>
      <c r="AN1182" s="156" t="s">
        <v>12734</v>
      </c>
      <c r="AO1182" s="279">
        <v>7.7314063767477226</v>
      </c>
      <c r="AP1182" s="71">
        <v>-8.7904115002305545</v>
      </c>
      <c r="AQ1182" s="107">
        <v>1181</v>
      </c>
      <c r="AR1182" s="158">
        <v>0</v>
      </c>
      <c r="AS1182" s="44">
        <v>-11.839992529905699</v>
      </c>
      <c r="AT1182" s="34"/>
      <c r="AU1182" s="34">
        <v>0</v>
      </c>
      <c r="AV1182" s="287">
        <v>0</v>
      </c>
      <c r="AW1182" s="290">
        <v>0</v>
      </c>
      <c r="AX1182" s="107">
        <v>1607</v>
      </c>
      <c r="AY1182" s="70">
        <v>0</v>
      </c>
      <c r="AZ1182" s="294">
        <v>0</v>
      </c>
      <c r="BA1182" s="298">
        <v>0</v>
      </c>
      <c r="BB1182" s="79"/>
    </row>
    <row r="1183" spans="1:54">
      <c r="A1183" s="26" t="s">
        <v>5634</v>
      </c>
      <c r="B1183" s="33" t="s">
        <v>5635</v>
      </c>
      <c r="C1183" s="33" t="s">
        <v>4752</v>
      </c>
      <c r="D1183" s="122" t="s">
        <v>5755</v>
      </c>
      <c r="E1183" s="33" t="s">
        <v>1467</v>
      </c>
      <c r="F1183" s="104" t="s">
        <v>6289</v>
      </c>
      <c r="G1183" s="1" t="s">
        <v>1367</v>
      </c>
      <c r="H1183" s="1">
        <v>10587</v>
      </c>
      <c r="I1183" s="150" t="s">
        <v>7327</v>
      </c>
      <c r="J1183" s="150" t="e">
        <v>#VALUE!</v>
      </c>
      <c r="K1183" s="150" t="s">
        <v>5756</v>
      </c>
      <c r="L1183" s="262">
        <v>39</v>
      </c>
      <c r="M1183" s="262">
        <v>3</v>
      </c>
      <c r="N1183" s="68">
        <v>1</v>
      </c>
      <c r="O1183" s="264">
        <v>6</v>
      </c>
      <c r="P1183" s="264">
        <v>0</v>
      </c>
      <c r="Q1183" s="85">
        <v>1</v>
      </c>
      <c r="R1183" s="264">
        <v>4</v>
      </c>
      <c r="S1183" s="264">
        <v>5</v>
      </c>
      <c r="T1183" s="85">
        <v>63.2</v>
      </c>
      <c r="U1183" s="85">
        <v>78</v>
      </c>
      <c r="V1183" s="85">
        <v>43</v>
      </c>
      <c r="W1183" s="85">
        <v>10</v>
      </c>
      <c r="X1183" s="85">
        <v>42</v>
      </c>
      <c r="Y1183" s="85">
        <v>21</v>
      </c>
      <c r="Z1183" s="87">
        <v>6.1234177215189867</v>
      </c>
      <c r="AA1183" s="5">
        <v>1.5664556962025316</v>
      </c>
      <c r="AB1183" s="5">
        <v>0.47619047619047616</v>
      </c>
      <c r="AC1183" s="50">
        <v>0</v>
      </c>
      <c r="AD1183" s="5">
        <v>0.26315789473684209</v>
      </c>
      <c r="AE1183" s="50">
        <v>0</v>
      </c>
      <c r="AF1183" s="50">
        <v>0</v>
      </c>
      <c r="AG1183" s="5">
        <v>1.8584070796460175</v>
      </c>
      <c r="AH1183" s="5">
        <v>-1.8766352118058454</v>
      </c>
      <c r="AI1183" s="88">
        <v>-1.8200349446709312</v>
      </c>
      <c r="AJ1183" s="5">
        <v>-1.0989147059034408</v>
      </c>
      <c r="AK1183" s="84">
        <v>1182</v>
      </c>
      <c r="AL1183" s="50">
        <v>-1.0989147059034408</v>
      </c>
      <c r="AM1183" s="271">
        <v>1182</v>
      </c>
      <c r="AN1183" s="157" t="s">
        <v>12734</v>
      </c>
      <c r="AO1183" s="278">
        <v>7.7314063767477226</v>
      </c>
      <c r="AP1183" s="50">
        <v>-8.8303210826511638</v>
      </c>
      <c r="AQ1183" s="84">
        <v>1182</v>
      </c>
      <c r="AR1183" s="159">
        <v>0</v>
      </c>
      <c r="AS1183" s="42">
        <v>-11.898287723496901</v>
      </c>
      <c r="AT1183" s="19"/>
      <c r="AU1183" s="19">
        <v>0</v>
      </c>
      <c r="AV1183" s="284">
        <v>0</v>
      </c>
      <c r="AW1183" s="290">
        <v>0</v>
      </c>
      <c r="AX1183" s="107">
        <v>1609</v>
      </c>
      <c r="AY1183" s="70">
        <v>0</v>
      </c>
      <c r="AZ1183" s="294">
        <v>0</v>
      </c>
      <c r="BA1183" s="298">
        <v>0</v>
      </c>
      <c r="BB1183" s="79"/>
    </row>
    <row r="1184" spans="1:54">
      <c r="A1184" s="61" t="s">
        <v>11795</v>
      </c>
      <c r="B1184" s="1" t="s">
        <v>11797</v>
      </c>
      <c r="C1184" s="1" t="s">
        <v>4945</v>
      </c>
      <c r="D1184" s="122" t="s">
        <v>11796</v>
      </c>
      <c r="E1184" s="1" t="s">
        <v>1421</v>
      </c>
      <c r="F1184" s="104" t="s">
        <v>3643</v>
      </c>
      <c r="G1184" s="1" t="s">
        <v>1367</v>
      </c>
      <c r="H1184" s="104">
        <v>18361</v>
      </c>
      <c r="I1184" s="150" t="s">
        <v>11798</v>
      </c>
      <c r="J1184" s="150" t="e">
        <v>#VALUE!</v>
      </c>
      <c r="K1184" s="150" t="s">
        <v>11799</v>
      </c>
      <c r="L1184" s="262">
        <v>10</v>
      </c>
      <c r="M1184" s="262">
        <v>4</v>
      </c>
      <c r="N1184" s="84">
        <v>1</v>
      </c>
      <c r="O1184" s="264">
        <v>2</v>
      </c>
      <c r="P1184" s="264">
        <v>0</v>
      </c>
      <c r="Q1184" s="86">
        <v>0</v>
      </c>
      <c r="R1184" s="264">
        <v>0</v>
      </c>
      <c r="S1184" s="264">
        <v>0</v>
      </c>
      <c r="T1184" s="86">
        <v>36</v>
      </c>
      <c r="U1184" s="86">
        <v>47</v>
      </c>
      <c r="V1184" s="86">
        <v>26</v>
      </c>
      <c r="W1184" s="86">
        <v>12</v>
      </c>
      <c r="X1184" s="86">
        <v>22</v>
      </c>
      <c r="Y1184" s="86">
        <v>11</v>
      </c>
      <c r="Z1184" s="49">
        <v>6.5</v>
      </c>
      <c r="AA1184" s="7">
        <v>1.6111111111111112</v>
      </c>
      <c r="AB1184" s="57">
        <v>0.47619047619047616</v>
      </c>
      <c r="AC1184" s="58">
        <v>0</v>
      </c>
      <c r="AD1184" s="57">
        <v>0</v>
      </c>
      <c r="AE1184" s="58">
        <v>0</v>
      </c>
      <c r="AF1184" s="58">
        <v>0</v>
      </c>
      <c r="AG1184" s="57">
        <v>0.97345132743362828</v>
      </c>
      <c r="AH1184" s="7">
        <v>-1.2733829163849435</v>
      </c>
      <c r="AI1184" s="89">
        <v>-1.2942470717659955</v>
      </c>
      <c r="AJ1184" s="57">
        <v>-1.1179881845268347</v>
      </c>
      <c r="AK1184" s="81">
        <v>1183</v>
      </c>
      <c r="AL1184" s="58">
        <v>-1.1179881845268347</v>
      </c>
      <c r="AM1184" s="274">
        <v>1183</v>
      </c>
      <c r="AN1184" s="155" t="s">
        <v>12734</v>
      </c>
      <c r="AO1184" s="281">
        <v>7.7314063767477226</v>
      </c>
      <c r="AP1184" s="58">
        <v>-8.8493945612745577</v>
      </c>
      <c r="AQ1184" s="81">
        <v>1183</v>
      </c>
      <c r="AR1184" s="56">
        <v>0</v>
      </c>
      <c r="AS1184" s="63">
        <v>-11.926148003193395</v>
      </c>
      <c r="AT1184" s="57"/>
      <c r="AU1184" s="57">
        <v>0</v>
      </c>
      <c r="AV1184" s="288">
        <v>0</v>
      </c>
      <c r="AW1184" s="290">
        <v>0</v>
      </c>
      <c r="AX1184" s="107">
        <v>1610</v>
      </c>
      <c r="AY1184" s="70">
        <v>0</v>
      </c>
      <c r="AZ1184" s="294">
        <v>0</v>
      </c>
      <c r="BA1184" s="298">
        <v>0</v>
      </c>
      <c r="BB1184" s="56"/>
    </row>
    <row r="1185" spans="1:54">
      <c r="A1185" s="48" t="s">
        <v>2342</v>
      </c>
      <c r="B1185" s="33" t="s">
        <v>4557</v>
      </c>
      <c r="C1185" s="33" t="s">
        <v>4559</v>
      </c>
      <c r="D1185" s="122" t="s">
        <v>971</v>
      </c>
      <c r="E1185" s="33" t="s">
        <v>1431</v>
      </c>
      <c r="F1185" s="104" t="s">
        <v>3643</v>
      </c>
      <c r="G1185" s="1" t="s">
        <v>1367</v>
      </c>
      <c r="H1185" s="104">
        <v>4026</v>
      </c>
      <c r="I1185" s="104" t="s">
        <v>6708</v>
      </c>
      <c r="J1185" s="104" t="e">
        <v>#VALUE!</v>
      </c>
      <c r="K1185" s="104" t="s">
        <v>3746</v>
      </c>
      <c r="L1185" s="262">
        <v>19</v>
      </c>
      <c r="M1185" s="262">
        <v>2</v>
      </c>
      <c r="N1185" s="84">
        <v>1</v>
      </c>
      <c r="O1185" s="86">
        <v>1</v>
      </c>
      <c r="P1185" s="86">
        <v>0</v>
      </c>
      <c r="Q1185" s="86">
        <v>0</v>
      </c>
      <c r="R1185" s="86">
        <v>0</v>
      </c>
      <c r="S1185" s="86">
        <v>0</v>
      </c>
      <c r="T1185" s="86">
        <v>33.200000000000003</v>
      </c>
      <c r="U1185" s="86">
        <v>42</v>
      </c>
      <c r="V1185" s="86">
        <v>25</v>
      </c>
      <c r="W1185" s="86">
        <v>8</v>
      </c>
      <c r="X1185" s="86">
        <v>40</v>
      </c>
      <c r="Y1185" s="86">
        <v>22</v>
      </c>
      <c r="Z1185" s="49">
        <v>6.7771084337349388</v>
      </c>
      <c r="AA1185" s="7">
        <v>1.9277108433734937</v>
      </c>
      <c r="AB1185" s="7">
        <v>0.47619047619047616</v>
      </c>
      <c r="AC1185" s="7">
        <v>0</v>
      </c>
      <c r="AD1185" s="7">
        <v>0</v>
      </c>
      <c r="AE1185" s="7">
        <v>0</v>
      </c>
      <c r="AF1185" s="7">
        <v>0</v>
      </c>
      <c r="AG1185" s="7">
        <v>1.7699115044247786</v>
      </c>
      <c r="AH1185" s="7">
        <v>-1.3156458128616599</v>
      </c>
      <c r="AI1185" s="89">
        <v>-2.0674356986959639</v>
      </c>
      <c r="AJ1185" s="7">
        <v>-1.1369795309423691</v>
      </c>
      <c r="AK1185" s="84">
        <v>1184</v>
      </c>
      <c r="AL1185" s="7">
        <v>-1.1369795309423691</v>
      </c>
      <c r="AM1185" s="131">
        <v>1184</v>
      </c>
      <c r="AN1185" s="18" t="s">
        <v>12734</v>
      </c>
      <c r="AO1185" s="49">
        <v>7.7314063767477226</v>
      </c>
      <c r="AP1185" s="7">
        <v>-8.8683859076900919</v>
      </c>
      <c r="AQ1185" s="84">
        <v>1184</v>
      </c>
      <c r="AR1185" s="132">
        <v>0</v>
      </c>
      <c r="AS1185" s="46">
        <v>-11.953888313883278</v>
      </c>
      <c r="AT1185" s="20"/>
      <c r="AU1185" s="20">
        <v>0</v>
      </c>
      <c r="AV1185" s="46">
        <v>0</v>
      </c>
      <c r="AW1185" s="290">
        <v>0</v>
      </c>
      <c r="AX1185" s="107">
        <v>1611</v>
      </c>
      <c r="AY1185" s="70">
        <v>0</v>
      </c>
      <c r="AZ1185" s="294">
        <v>0</v>
      </c>
      <c r="BA1185" s="298">
        <v>0</v>
      </c>
      <c r="BB1185" s="56"/>
    </row>
    <row r="1186" spans="1:54">
      <c r="A1186" s="186" t="s">
        <v>2622</v>
      </c>
      <c r="B1186" s="1" t="s">
        <v>4119</v>
      </c>
      <c r="C1186" s="1" t="s">
        <v>3999</v>
      </c>
      <c r="D1186" s="122" t="s">
        <v>2578</v>
      </c>
      <c r="E1186" s="1" t="s">
        <v>1412</v>
      </c>
      <c r="F1186" s="104" t="s">
        <v>6289</v>
      </c>
      <c r="G1186" s="1" t="s">
        <v>1367</v>
      </c>
      <c r="H1186" s="225">
        <v>10547</v>
      </c>
      <c r="I1186" s="226" t="s">
        <v>7052</v>
      </c>
      <c r="J1186" s="228" t="e">
        <v>#VALUE!</v>
      </c>
      <c r="K1186" s="228" t="s">
        <v>3553</v>
      </c>
      <c r="L1186" s="256">
        <v>10</v>
      </c>
      <c r="M1186" s="256">
        <v>3</v>
      </c>
      <c r="N1186" s="230">
        <v>0</v>
      </c>
      <c r="O1186" s="102">
        <v>2</v>
      </c>
      <c r="P1186" s="102">
        <v>0</v>
      </c>
      <c r="Q1186" s="231">
        <v>0</v>
      </c>
      <c r="R1186" s="102">
        <v>0</v>
      </c>
      <c r="S1186" s="102">
        <v>0</v>
      </c>
      <c r="T1186" s="231">
        <v>22</v>
      </c>
      <c r="U1186" s="231">
        <v>25</v>
      </c>
      <c r="V1186" s="231">
        <v>17</v>
      </c>
      <c r="W1186" s="231">
        <v>4</v>
      </c>
      <c r="X1186" s="231">
        <v>26</v>
      </c>
      <c r="Y1186" s="231">
        <v>17</v>
      </c>
      <c r="Z1186" s="232">
        <v>6.9545454545454541</v>
      </c>
      <c r="AA1186" s="233">
        <v>1.9090909090909092</v>
      </c>
      <c r="AB1186" s="233">
        <v>0</v>
      </c>
      <c r="AC1186" s="234">
        <v>0</v>
      </c>
      <c r="AD1186" s="233">
        <v>0</v>
      </c>
      <c r="AE1186" s="234">
        <v>0</v>
      </c>
      <c r="AF1186" s="234">
        <v>0</v>
      </c>
      <c r="AG1186" s="233">
        <v>1.1504424778761062</v>
      </c>
      <c r="AH1186" s="233">
        <v>-0.91669041512300453</v>
      </c>
      <c r="AI1186" s="236">
        <v>-1.4319613779559781</v>
      </c>
      <c r="AJ1186" s="237">
        <v>-1.1982093152028765</v>
      </c>
      <c r="AK1186" s="238">
        <v>1185</v>
      </c>
      <c r="AL1186" s="239">
        <v>-1.1982093152028765</v>
      </c>
      <c r="AM1186" s="241">
        <v>1185</v>
      </c>
      <c r="AN1186" s="242" t="s">
        <v>12734</v>
      </c>
      <c r="AO1186" s="244">
        <v>7.7314063767477226</v>
      </c>
      <c r="AP1186" s="246">
        <v>-8.9296156919505982</v>
      </c>
      <c r="AQ1186" s="248">
        <v>1185</v>
      </c>
      <c r="AR1186" s="232">
        <v>0</v>
      </c>
      <c r="AS1186" s="249">
        <v>-12.043325534483476</v>
      </c>
      <c r="AT1186" s="233"/>
      <c r="AU1186" s="233">
        <v>0</v>
      </c>
      <c r="AV1186" s="250">
        <v>0</v>
      </c>
      <c r="AW1186" s="252">
        <v>504.83</v>
      </c>
      <c r="AX1186" s="101">
        <v>1613</v>
      </c>
      <c r="AY1186" s="253">
        <v>-1108.17</v>
      </c>
      <c r="AZ1186" s="254">
        <v>407</v>
      </c>
      <c r="BA1186" s="255">
        <v>585</v>
      </c>
      <c r="BB1186" s="232"/>
    </row>
    <row r="1187" spans="1:54">
      <c r="A1187" s="26" t="s">
        <v>1844</v>
      </c>
      <c r="B1187" s="33" t="s">
        <v>4977</v>
      </c>
      <c r="C1187" s="33" t="s">
        <v>4011</v>
      </c>
      <c r="D1187" s="122" t="s">
        <v>738</v>
      </c>
      <c r="E1187" s="33" t="s">
        <v>1435</v>
      </c>
      <c r="F1187" s="104" t="s">
        <v>3643</v>
      </c>
      <c r="G1187" s="1" t="s">
        <v>1367</v>
      </c>
      <c r="H1187" s="1">
        <v>11713</v>
      </c>
      <c r="I1187" s="150" t="s">
        <v>7221</v>
      </c>
      <c r="J1187" s="150" t="e">
        <v>#VALUE!</v>
      </c>
      <c r="K1187" s="150" t="s">
        <v>3300</v>
      </c>
      <c r="L1187" s="262">
        <v>12</v>
      </c>
      <c r="M1187" s="262">
        <v>12</v>
      </c>
      <c r="N1187" s="68">
        <v>3</v>
      </c>
      <c r="O1187" s="264">
        <v>5</v>
      </c>
      <c r="P1187" s="264">
        <v>0</v>
      </c>
      <c r="Q1187" s="85">
        <v>0</v>
      </c>
      <c r="R1187" s="264">
        <v>0</v>
      </c>
      <c r="S1187" s="264">
        <v>0</v>
      </c>
      <c r="T1187" s="85">
        <v>59.2</v>
      </c>
      <c r="U1187" s="85">
        <v>63</v>
      </c>
      <c r="V1187" s="85">
        <v>47</v>
      </c>
      <c r="W1187" s="85">
        <v>13</v>
      </c>
      <c r="X1187" s="85">
        <v>39</v>
      </c>
      <c r="Y1187" s="85">
        <v>29</v>
      </c>
      <c r="Z1187" s="87">
        <v>7.1452702702702702</v>
      </c>
      <c r="AA1187" s="5">
        <v>1.5540540540540539</v>
      </c>
      <c r="AB1187" s="5">
        <v>1.4285714285714286</v>
      </c>
      <c r="AC1187" s="50">
        <v>0</v>
      </c>
      <c r="AD1187" s="5">
        <v>0</v>
      </c>
      <c r="AE1187" s="50">
        <v>0</v>
      </c>
      <c r="AF1187" s="50">
        <v>0</v>
      </c>
      <c r="AG1187" s="5">
        <v>1.7256637168141591</v>
      </c>
      <c r="AH1187" s="5">
        <v>-2.6881363679930286</v>
      </c>
      <c r="AI1187" s="88">
        <v>-1.6671006420719079</v>
      </c>
      <c r="AJ1187" s="5">
        <v>-1.2010018646793486</v>
      </c>
      <c r="AK1187" s="84">
        <v>1186</v>
      </c>
      <c r="AL1187" s="50">
        <v>-1.2010018646793486</v>
      </c>
      <c r="AM1187" s="271">
        <v>1186</v>
      </c>
      <c r="AN1187" s="157" t="s">
        <v>12734</v>
      </c>
      <c r="AO1187" s="278">
        <v>7.7314063767477226</v>
      </c>
      <c r="AP1187" s="50">
        <v>-8.9324082414270709</v>
      </c>
      <c r="AQ1187" s="84">
        <v>1186</v>
      </c>
      <c r="AR1187" s="159">
        <v>0</v>
      </c>
      <c r="AS1187" s="42">
        <v>-12.047404560182825</v>
      </c>
      <c r="AT1187" s="19"/>
      <c r="AU1187" s="19">
        <v>0</v>
      </c>
      <c r="AV1187" s="284">
        <v>0</v>
      </c>
      <c r="AW1187" s="290">
        <v>743.67</v>
      </c>
      <c r="AX1187" s="107">
        <v>1614</v>
      </c>
      <c r="AY1187" s="70">
        <v>-870.33</v>
      </c>
      <c r="AZ1187" s="294">
        <v>707</v>
      </c>
      <c r="BA1187" s="298">
        <v>707</v>
      </c>
      <c r="BB1187" s="79"/>
    </row>
    <row r="1188" spans="1:54">
      <c r="A1188" s="115" t="s">
        <v>2278</v>
      </c>
      <c r="B1188" s="33" t="s">
        <v>5445</v>
      </c>
      <c r="C1188" s="33" t="s">
        <v>4884</v>
      </c>
      <c r="D1188" s="122" t="s">
        <v>837</v>
      </c>
      <c r="E1188" s="33" t="s">
        <v>1404</v>
      </c>
      <c r="F1188" s="135" t="s">
        <v>3643</v>
      </c>
      <c r="G1188" s="1" t="s">
        <v>1367</v>
      </c>
      <c r="H1188" s="115">
        <v>3551</v>
      </c>
      <c r="I1188" s="147" t="s">
        <v>7557</v>
      </c>
      <c r="J1188" s="147" t="e">
        <v>#VALUE!</v>
      </c>
      <c r="K1188" s="147" t="s">
        <v>3688</v>
      </c>
      <c r="L1188" s="263">
        <v>10</v>
      </c>
      <c r="M1188" s="263">
        <v>10</v>
      </c>
      <c r="N1188" s="116">
        <v>1</v>
      </c>
      <c r="O1188" s="265">
        <v>5</v>
      </c>
      <c r="P1188" s="265">
        <v>0</v>
      </c>
      <c r="Q1188" s="136">
        <v>0</v>
      </c>
      <c r="R1188" s="265">
        <v>0</v>
      </c>
      <c r="S1188" s="265">
        <v>0</v>
      </c>
      <c r="T1188" s="136">
        <v>45.1</v>
      </c>
      <c r="U1188" s="136">
        <v>53</v>
      </c>
      <c r="V1188" s="136">
        <v>30</v>
      </c>
      <c r="W1188" s="136">
        <v>9</v>
      </c>
      <c r="X1188" s="136">
        <v>22</v>
      </c>
      <c r="Y1188" s="136">
        <v>18</v>
      </c>
      <c r="Z1188" s="137">
        <v>5.9866962305986693</v>
      </c>
      <c r="AA1188" s="117">
        <v>1.5742793791574279</v>
      </c>
      <c r="AB1188" s="117">
        <v>0.47619047619047616</v>
      </c>
      <c r="AC1188" s="148">
        <v>0</v>
      </c>
      <c r="AD1188" s="117">
        <v>0</v>
      </c>
      <c r="AE1188" s="148">
        <v>0</v>
      </c>
      <c r="AF1188" s="148">
        <v>0</v>
      </c>
      <c r="AG1188" s="117">
        <v>0.97345132743362828</v>
      </c>
      <c r="AH1188" s="117">
        <v>-1.2422201031509161</v>
      </c>
      <c r="AI1188" s="138">
        <v>-1.4151727393970561</v>
      </c>
      <c r="AJ1188" s="117">
        <v>-1.2077510389238679</v>
      </c>
      <c r="AK1188" s="139">
        <v>1187</v>
      </c>
      <c r="AL1188" s="148">
        <v>-1.2077510389238679</v>
      </c>
      <c r="AM1188" s="273">
        <v>1187</v>
      </c>
      <c r="AN1188" s="149" t="s">
        <v>12734</v>
      </c>
      <c r="AO1188" s="279">
        <v>7.7314063767477226</v>
      </c>
      <c r="AP1188" s="148">
        <v>-8.9391574156715912</v>
      </c>
      <c r="AQ1188" s="139">
        <v>1187</v>
      </c>
      <c r="AR1188" s="137">
        <v>0</v>
      </c>
      <c r="AS1188" s="118">
        <v>-12.057262954966779</v>
      </c>
      <c r="AT1188" s="117"/>
      <c r="AU1188" s="117">
        <v>0</v>
      </c>
      <c r="AV1188" s="285">
        <v>0</v>
      </c>
      <c r="AW1188" s="145">
        <v>0</v>
      </c>
      <c r="AX1188" s="139">
        <v>1615</v>
      </c>
      <c r="AY1188" s="143">
        <v>0</v>
      </c>
      <c r="AZ1188" s="297">
        <v>0</v>
      </c>
      <c r="BA1188" s="299">
        <v>0</v>
      </c>
      <c r="BB1188" s="137"/>
    </row>
    <row r="1189" spans="1:54">
      <c r="A1189" s="48" t="s">
        <v>9756</v>
      </c>
      <c r="B1189" s="33" t="s">
        <v>9757</v>
      </c>
      <c r="C1189" s="33" t="s">
        <v>4289</v>
      </c>
      <c r="D1189" s="122" t="s">
        <v>8922</v>
      </c>
      <c r="E1189" s="33" t="s">
        <v>1398</v>
      </c>
      <c r="F1189" s="104" t="s">
        <v>6289</v>
      </c>
      <c r="G1189" s="1" t="s">
        <v>1367</v>
      </c>
      <c r="H1189" s="104">
        <v>17594</v>
      </c>
      <c r="I1189" s="150" t="s">
        <v>11992</v>
      </c>
      <c r="J1189" s="150" t="e">
        <v>#VALUE!</v>
      </c>
      <c r="K1189" s="150" t="s">
        <v>9758</v>
      </c>
      <c r="L1189" s="262">
        <v>11</v>
      </c>
      <c r="M1189" s="262">
        <v>11</v>
      </c>
      <c r="N1189" s="84">
        <v>1</v>
      </c>
      <c r="O1189" s="264">
        <v>5</v>
      </c>
      <c r="P1189" s="264">
        <v>0</v>
      </c>
      <c r="Q1189" s="86">
        <v>0</v>
      </c>
      <c r="R1189" s="264">
        <v>0</v>
      </c>
      <c r="S1189" s="264">
        <v>0</v>
      </c>
      <c r="T1189" s="86">
        <v>48</v>
      </c>
      <c r="U1189" s="86">
        <v>72</v>
      </c>
      <c r="V1189" s="86">
        <v>38</v>
      </c>
      <c r="W1189" s="86">
        <v>6</v>
      </c>
      <c r="X1189" s="86">
        <v>65</v>
      </c>
      <c r="Y1189" s="86">
        <v>16</v>
      </c>
      <c r="Z1189" s="49">
        <v>7.125</v>
      </c>
      <c r="AA1189" s="7">
        <v>1.8333333333333333</v>
      </c>
      <c r="AB1189" s="36">
        <v>0.47619047619047616</v>
      </c>
      <c r="AC1189" s="71">
        <v>0</v>
      </c>
      <c r="AD1189" s="36">
        <v>0</v>
      </c>
      <c r="AE1189" s="71">
        <v>0</v>
      </c>
      <c r="AF1189" s="71">
        <v>0</v>
      </c>
      <c r="AG1189" s="36">
        <v>2.8761061946902653</v>
      </c>
      <c r="AH1189" s="7">
        <v>-2.1705166834058702</v>
      </c>
      <c r="AI1189" s="89">
        <v>-2.4832580345413136</v>
      </c>
      <c r="AJ1189" s="36">
        <v>-1.3014780470664422</v>
      </c>
      <c r="AK1189" s="107">
        <v>1188</v>
      </c>
      <c r="AL1189" s="71">
        <v>-1.3014780470664422</v>
      </c>
      <c r="AM1189" s="275">
        <v>1188</v>
      </c>
      <c r="AN1189" s="156" t="s">
        <v>12734</v>
      </c>
      <c r="AO1189" s="279">
        <v>7.7314063767477226</v>
      </c>
      <c r="AP1189" s="71">
        <v>-9.0328844238141652</v>
      </c>
      <c r="AQ1189" s="107">
        <v>1188</v>
      </c>
      <c r="AR1189" s="70">
        <v>0</v>
      </c>
      <c r="AS1189" s="45">
        <v>-12.194168273263822</v>
      </c>
      <c r="AT1189" s="36"/>
      <c r="AU1189" s="36">
        <v>0</v>
      </c>
      <c r="AV1189" s="287">
        <v>0</v>
      </c>
      <c r="AW1189" s="290">
        <v>223.67</v>
      </c>
      <c r="AX1189" s="107">
        <v>1617</v>
      </c>
      <c r="AY1189" s="70">
        <v>-1393.33</v>
      </c>
      <c r="AZ1189" s="294">
        <v>156</v>
      </c>
      <c r="BA1189" s="298">
        <v>248</v>
      </c>
      <c r="BB1189" s="56"/>
    </row>
    <row r="1190" spans="1:54">
      <c r="A1190" s="115" t="s">
        <v>9066</v>
      </c>
      <c r="B1190" s="33" t="s">
        <v>4686</v>
      </c>
      <c r="C1190" s="33" t="s">
        <v>9067</v>
      </c>
      <c r="D1190" s="122" t="s">
        <v>8498</v>
      </c>
      <c r="E1190" s="33" t="s">
        <v>1435</v>
      </c>
      <c r="F1190" s="135" t="s">
        <v>3643</v>
      </c>
      <c r="G1190" s="1" t="s">
        <v>1367</v>
      </c>
      <c r="H1190" s="115">
        <v>13188</v>
      </c>
      <c r="I1190" s="135" t="s">
        <v>8957</v>
      </c>
      <c r="J1190" s="135" t="e">
        <v>#VALUE!</v>
      </c>
      <c r="K1190" s="135" t="s">
        <v>9068</v>
      </c>
      <c r="L1190" s="263">
        <v>35</v>
      </c>
      <c r="M1190" s="263">
        <v>0</v>
      </c>
      <c r="N1190" s="116">
        <v>0</v>
      </c>
      <c r="O1190" s="144">
        <v>2</v>
      </c>
      <c r="P1190" s="144">
        <v>0</v>
      </c>
      <c r="Q1190" s="136">
        <v>0</v>
      </c>
      <c r="R1190" s="144">
        <v>4</v>
      </c>
      <c r="S1190" s="144">
        <v>4</v>
      </c>
      <c r="T1190" s="136">
        <v>31.1</v>
      </c>
      <c r="U1190" s="136">
        <v>33</v>
      </c>
      <c r="V1190" s="136">
        <v>23</v>
      </c>
      <c r="W1190" s="136">
        <v>4</v>
      </c>
      <c r="X1190" s="136">
        <v>30</v>
      </c>
      <c r="Y1190" s="136">
        <v>21</v>
      </c>
      <c r="Z1190" s="137">
        <v>6.655948553054662</v>
      </c>
      <c r="AA1190" s="117">
        <v>1.7363344051446945</v>
      </c>
      <c r="AB1190" s="117">
        <v>0</v>
      </c>
      <c r="AC1190" s="140">
        <v>0</v>
      </c>
      <c r="AD1190" s="117">
        <v>0</v>
      </c>
      <c r="AE1190" s="140">
        <v>0</v>
      </c>
      <c r="AF1190" s="140">
        <v>0</v>
      </c>
      <c r="AG1190" s="117">
        <v>1.3274336283185839</v>
      </c>
      <c r="AH1190" s="117">
        <v>-1.1706864966335639</v>
      </c>
      <c r="AI1190" s="138">
        <v>-1.4720322003490838</v>
      </c>
      <c r="AJ1190" s="117">
        <v>-1.3152850686640638</v>
      </c>
      <c r="AK1190" s="139">
        <v>1189</v>
      </c>
      <c r="AL1190" s="140">
        <v>-1.3152850686640638</v>
      </c>
      <c r="AM1190" s="141">
        <v>1189</v>
      </c>
      <c r="AN1190" s="142" t="s">
        <v>12734</v>
      </c>
      <c r="AO1190" s="70">
        <v>7.7314063767477226</v>
      </c>
      <c r="AP1190" s="140">
        <v>-9.0466914454117866</v>
      </c>
      <c r="AQ1190" s="139">
        <v>1189</v>
      </c>
      <c r="AR1190" s="137">
        <v>0</v>
      </c>
      <c r="AS1190" s="118">
        <v>-12.214335935968698</v>
      </c>
      <c r="AT1190" s="117"/>
      <c r="AU1190" s="117">
        <v>0</v>
      </c>
      <c r="AV1190" s="146">
        <v>0</v>
      </c>
      <c r="AW1190" s="145">
        <v>0</v>
      </c>
      <c r="AX1190" s="139">
        <v>1619</v>
      </c>
      <c r="AY1190" s="143">
        <v>0</v>
      </c>
      <c r="AZ1190" s="297">
        <v>0</v>
      </c>
      <c r="BA1190" s="299">
        <v>0</v>
      </c>
      <c r="BB1190" s="137"/>
    </row>
    <row r="1191" spans="1:54">
      <c r="A1191" s="61" t="s">
        <v>1857</v>
      </c>
      <c r="B1191" s="1" t="s">
        <v>4360</v>
      </c>
      <c r="C1191" s="1" t="s">
        <v>4715</v>
      </c>
      <c r="D1191" s="122" t="s">
        <v>686</v>
      </c>
      <c r="E1191" s="1" t="s">
        <v>1380</v>
      </c>
      <c r="F1191" s="104" t="s">
        <v>3643</v>
      </c>
      <c r="G1191" s="1" t="s">
        <v>1367</v>
      </c>
      <c r="H1191" s="104">
        <v>4772</v>
      </c>
      <c r="I1191" s="150" t="s">
        <v>6914</v>
      </c>
      <c r="J1191" s="150" t="e">
        <v>#VALUE!</v>
      </c>
      <c r="K1191" s="150" t="s">
        <v>3313</v>
      </c>
      <c r="L1191" s="262">
        <v>15</v>
      </c>
      <c r="M1191" s="262">
        <v>15</v>
      </c>
      <c r="N1191" s="84">
        <v>1</v>
      </c>
      <c r="O1191" s="264">
        <v>8</v>
      </c>
      <c r="P1191" s="264">
        <v>0</v>
      </c>
      <c r="Q1191" s="82">
        <v>0</v>
      </c>
      <c r="R1191" s="266">
        <v>0</v>
      </c>
      <c r="S1191" s="266">
        <v>0</v>
      </c>
      <c r="T1191" s="82">
        <v>71.2</v>
      </c>
      <c r="U1191" s="82">
        <v>85</v>
      </c>
      <c r="V1191" s="82">
        <v>51</v>
      </c>
      <c r="W1191" s="82">
        <v>17</v>
      </c>
      <c r="X1191" s="82">
        <v>57</v>
      </c>
      <c r="Y1191" s="82">
        <v>25</v>
      </c>
      <c r="Z1191" s="56">
        <v>6.4466292134831455</v>
      </c>
      <c r="AA1191" s="57">
        <v>1.544943820224719</v>
      </c>
      <c r="AB1191" s="57">
        <v>0.47619047619047616</v>
      </c>
      <c r="AC1191" s="58">
        <v>0</v>
      </c>
      <c r="AD1191" s="57">
        <v>0</v>
      </c>
      <c r="AE1191" s="58">
        <v>0</v>
      </c>
      <c r="AF1191" s="58">
        <v>0</v>
      </c>
      <c r="AG1191" s="57">
        <v>2.5221238938053094</v>
      </c>
      <c r="AH1191" s="57">
        <v>-2.4598723509909521</v>
      </c>
      <c r="AI1191" s="83">
        <v>-1.8871010353894262</v>
      </c>
      <c r="AJ1191" s="57">
        <v>-1.3486590163845926</v>
      </c>
      <c r="AK1191" s="81">
        <v>1190</v>
      </c>
      <c r="AL1191" s="58">
        <v>-1.3486590163845926</v>
      </c>
      <c r="AM1191" s="274">
        <v>1190</v>
      </c>
      <c r="AN1191" s="155" t="s">
        <v>12734</v>
      </c>
      <c r="AO1191" s="281">
        <v>7.7314063767477226</v>
      </c>
      <c r="AP1191" s="58">
        <v>-9.0800653931323154</v>
      </c>
      <c r="AQ1191" s="81">
        <v>1190</v>
      </c>
      <c r="AR1191" s="56">
        <v>0</v>
      </c>
      <c r="AS1191" s="63">
        <v>-12.263084648064122</v>
      </c>
      <c r="AT1191" s="57"/>
      <c r="AU1191" s="57">
        <v>0</v>
      </c>
      <c r="AV1191" s="288">
        <v>0</v>
      </c>
      <c r="AW1191" s="290">
        <v>0</v>
      </c>
      <c r="AX1191" s="107">
        <v>1620</v>
      </c>
      <c r="AY1191" s="70">
        <v>0</v>
      </c>
      <c r="AZ1191" s="294">
        <v>0</v>
      </c>
      <c r="BA1191" s="298">
        <v>0</v>
      </c>
      <c r="BB1191" s="69"/>
    </row>
    <row r="1192" spans="1:54">
      <c r="A1192" s="26" t="s">
        <v>12075</v>
      </c>
      <c r="B1192" s="33" t="s">
        <v>12077</v>
      </c>
      <c r="C1192" s="33" t="s">
        <v>3969</v>
      </c>
      <c r="D1192" s="122" t="s">
        <v>12076</v>
      </c>
      <c r="E1192" s="33" t="s">
        <v>1393</v>
      </c>
      <c r="F1192" s="104" t="s">
        <v>6289</v>
      </c>
      <c r="G1192" s="1" t="s">
        <v>1367</v>
      </c>
      <c r="H1192" s="26">
        <v>20395</v>
      </c>
      <c r="I1192" s="48" t="s">
        <v>12078</v>
      </c>
      <c r="J1192" s="48">
        <v>0</v>
      </c>
      <c r="K1192" s="48" t="s">
        <v>12978</v>
      </c>
      <c r="L1192" s="256">
        <v>17</v>
      </c>
      <c r="M1192" s="256">
        <v>12</v>
      </c>
      <c r="N1192" s="68">
        <v>2</v>
      </c>
      <c r="O1192" s="86">
        <v>6</v>
      </c>
      <c r="P1192" s="86">
        <v>0</v>
      </c>
      <c r="Q1192" s="95">
        <v>0</v>
      </c>
      <c r="R1192" s="102">
        <v>0</v>
      </c>
      <c r="S1192" s="102">
        <v>0</v>
      </c>
      <c r="T1192" s="95">
        <v>57</v>
      </c>
      <c r="U1192" s="95">
        <v>73</v>
      </c>
      <c r="V1192" s="95">
        <v>43</v>
      </c>
      <c r="W1192" s="95">
        <v>12</v>
      </c>
      <c r="X1192" s="95">
        <v>42</v>
      </c>
      <c r="Y1192" s="95">
        <v>19</v>
      </c>
      <c r="Z1192" s="96">
        <v>6.7894736842105265</v>
      </c>
      <c r="AA1192" s="27">
        <v>1.6140350877192982</v>
      </c>
      <c r="AB1192" s="27">
        <v>0.95238095238095233</v>
      </c>
      <c r="AC1192" s="29">
        <v>0</v>
      </c>
      <c r="AD1192" s="27">
        <v>0</v>
      </c>
      <c r="AE1192" s="29">
        <v>0</v>
      </c>
      <c r="AF1192" s="29">
        <v>0</v>
      </c>
      <c r="AG1192" s="27">
        <v>1.8584070796460175</v>
      </c>
      <c r="AH1192" s="27">
        <v>-2.2780778285555989</v>
      </c>
      <c r="AI1192" s="100">
        <v>-1.888743091176589</v>
      </c>
      <c r="AJ1192" s="27">
        <v>-1.3560328877052179</v>
      </c>
      <c r="AK1192" s="101">
        <v>1191</v>
      </c>
      <c r="AL1192" s="29">
        <v>-1.3560328877052179</v>
      </c>
      <c r="AM1192" s="153">
        <v>1191</v>
      </c>
      <c r="AN1192" s="30" t="s">
        <v>12734</v>
      </c>
      <c r="AO1192" s="69">
        <v>7.7314063767477226</v>
      </c>
      <c r="AP1192" s="29">
        <v>-9.0874392644529411</v>
      </c>
      <c r="AQ1192" s="101">
        <v>1191</v>
      </c>
      <c r="AR1192" s="96">
        <v>0</v>
      </c>
      <c r="AS1192" s="43">
        <v>-12.273855526386582</v>
      </c>
      <c r="AT1192" s="27"/>
      <c r="AU1192" s="27">
        <v>0</v>
      </c>
      <c r="AV1192" s="47">
        <v>0</v>
      </c>
      <c r="AW1192" s="290">
        <v>0</v>
      </c>
      <c r="AX1192" s="107">
        <v>1621</v>
      </c>
      <c r="AY1192" s="70">
        <v>0</v>
      </c>
      <c r="AZ1192" s="294">
        <v>0</v>
      </c>
      <c r="BA1192" s="298">
        <v>0</v>
      </c>
      <c r="BB1192" s="96"/>
    </row>
    <row r="1193" spans="1:54">
      <c r="A1193" s="26" t="s">
        <v>10671</v>
      </c>
      <c r="B1193" s="33" t="s">
        <v>10672</v>
      </c>
      <c r="C1193" s="33" t="s">
        <v>3969</v>
      </c>
      <c r="D1193" s="122" t="s">
        <v>10482</v>
      </c>
      <c r="E1193" s="33" t="s">
        <v>1404</v>
      </c>
      <c r="F1193" s="104" t="s">
        <v>3643</v>
      </c>
      <c r="G1193" s="1" t="s">
        <v>1367</v>
      </c>
      <c r="H1193" s="1">
        <v>11694</v>
      </c>
      <c r="I1193" s="150" t="s">
        <v>10673</v>
      </c>
      <c r="J1193" s="150" t="e">
        <v>#VALUE!</v>
      </c>
      <c r="K1193" s="150" t="s">
        <v>11193</v>
      </c>
      <c r="L1193" s="262">
        <v>25</v>
      </c>
      <c r="M1193" s="262">
        <v>4</v>
      </c>
      <c r="N1193" s="68">
        <v>4</v>
      </c>
      <c r="O1193" s="264">
        <v>2</v>
      </c>
      <c r="P1193" s="264">
        <v>0</v>
      </c>
      <c r="Q1193" s="85">
        <v>1</v>
      </c>
      <c r="R1193" s="264">
        <v>0</v>
      </c>
      <c r="S1193" s="264">
        <v>1</v>
      </c>
      <c r="T1193" s="85">
        <v>55.2</v>
      </c>
      <c r="U1193" s="85">
        <v>78</v>
      </c>
      <c r="V1193" s="85">
        <v>45</v>
      </c>
      <c r="W1193" s="85">
        <v>11</v>
      </c>
      <c r="X1193" s="85">
        <v>46</v>
      </c>
      <c r="Y1193" s="85">
        <v>25</v>
      </c>
      <c r="Z1193" s="87">
        <v>7.3369565217391299</v>
      </c>
      <c r="AA1193" s="5">
        <v>1.8659420289855071</v>
      </c>
      <c r="AB1193" s="5">
        <v>1.9047619047619047</v>
      </c>
      <c r="AC1193" s="50">
        <v>0</v>
      </c>
      <c r="AD1193" s="5">
        <v>0.26315789473684209</v>
      </c>
      <c r="AE1193" s="50">
        <v>0</v>
      </c>
      <c r="AF1193" s="50">
        <v>0</v>
      </c>
      <c r="AG1193" s="5">
        <v>2.0353982300884956</v>
      </c>
      <c r="AH1193" s="5">
        <v>-2.6727466382638716</v>
      </c>
      <c r="AI1193" s="88">
        <v>-2.9467232437529365</v>
      </c>
      <c r="AJ1193" s="5">
        <v>-1.4161518524295658</v>
      </c>
      <c r="AK1193" s="84">
        <v>1192</v>
      </c>
      <c r="AL1193" s="50">
        <v>-1.4161518524295658</v>
      </c>
      <c r="AM1193" s="271">
        <v>1192</v>
      </c>
      <c r="AN1193" s="157" t="s">
        <v>12734</v>
      </c>
      <c r="AO1193" s="278">
        <v>7.7314063767477226</v>
      </c>
      <c r="AP1193" s="50">
        <v>-9.1475582291772888</v>
      </c>
      <c r="AQ1193" s="84">
        <v>1192</v>
      </c>
      <c r="AR1193" s="159">
        <v>0</v>
      </c>
      <c r="AS1193" s="42">
        <v>-12.361670193304738</v>
      </c>
      <c r="AT1193" s="19"/>
      <c r="AU1193" s="19">
        <v>0</v>
      </c>
      <c r="AV1193" s="284">
        <v>0</v>
      </c>
      <c r="AW1193" s="290">
        <v>0</v>
      </c>
      <c r="AX1193" s="107">
        <v>1624</v>
      </c>
      <c r="AY1193" s="70">
        <v>0</v>
      </c>
      <c r="AZ1193" s="294">
        <v>0</v>
      </c>
      <c r="BA1193" s="298">
        <v>0</v>
      </c>
      <c r="BB1193" s="79"/>
    </row>
    <row r="1194" spans="1:54">
      <c r="A1194" s="26" t="s">
        <v>1663</v>
      </c>
      <c r="B1194" s="33" t="s">
        <v>4999</v>
      </c>
      <c r="C1194" s="33" t="s">
        <v>4383</v>
      </c>
      <c r="D1194" s="122" t="s">
        <v>826</v>
      </c>
      <c r="E1194" s="33" t="s">
        <v>2665</v>
      </c>
      <c r="F1194" s="104" t="s">
        <v>2665</v>
      </c>
      <c r="G1194" s="1" t="s">
        <v>1367</v>
      </c>
      <c r="H1194" s="1">
        <v>2859</v>
      </c>
      <c r="I1194" s="150" t="s">
        <v>6367</v>
      </c>
      <c r="J1194" s="150" t="e">
        <v>#VALUE!</v>
      </c>
      <c r="K1194" s="150" t="s">
        <v>3132</v>
      </c>
      <c r="L1194" s="262">
        <v>18</v>
      </c>
      <c r="M1194" s="262">
        <v>12</v>
      </c>
      <c r="N1194" s="68">
        <v>3</v>
      </c>
      <c r="O1194" s="264">
        <v>5</v>
      </c>
      <c r="P1194" s="264">
        <v>0</v>
      </c>
      <c r="Q1194" s="85">
        <v>0</v>
      </c>
      <c r="R1194" s="264">
        <v>0</v>
      </c>
      <c r="S1194" s="264">
        <v>0</v>
      </c>
      <c r="T1194" s="85">
        <v>69.2</v>
      </c>
      <c r="U1194" s="85">
        <v>86</v>
      </c>
      <c r="V1194" s="85">
        <v>51</v>
      </c>
      <c r="W1194" s="85">
        <v>20</v>
      </c>
      <c r="X1194" s="85">
        <v>46</v>
      </c>
      <c r="Y1194" s="85">
        <v>27</v>
      </c>
      <c r="Z1194" s="87">
        <v>6.6329479768786124</v>
      </c>
      <c r="AA1194" s="5">
        <v>1.6329479768786126</v>
      </c>
      <c r="AB1194" s="5">
        <v>1.4285714285714286</v>
      </c>
      <c r="AC1194" s="50">
        <v>0</v>
      </c>
      <c r="AD1194" s="5">
        <v>0</v>
      </c>
      <c r="AE1194" s="50">
        <v>0</v>
      </c>
      <c r="AF1194" s="50">
        <v>0</v>
      </c>
      <c r="AG1194" s="5">
        <v>2.0353982300884956</v>
      </c>
      <c r="AH1194" s="5">
        <v>-2.5890411459876148</v>
      </c>
      <c r="AI1194" s="88">
        <v>-2.323251733382043</v>
      </c>
      <c r="AJ1194" s="5">
        <v>-1.4483232207097334</v>
      </c>
      <c r="AK1194" s="84">
        <v>1193</v>
      </c>
      <c r="AL1194" s="50">
        <v>-1.4483232207097334</v>
      </c>
      <c r="AM1194" s="271">
        <v>1193</v>
      </c>
      <c r="AN1194" s="157" t="s">
        <v>12734</v>
      </c>
      <c r="AO1194" s="278">
        <v>7.7314063767477226</v>
      </c>
      <c r="AP1194" s="50">
        <v>-9.179729597457456</v>
      </c>
      <c r="AQ1194" s="84">
        <v>1193</v>
      </c>
      <c r="AR1194" s="159">
        <v>0</v>
      </c>
      <c r="AS1194" s="42">
        <v>-12.4086623197124</v>
      </c>
      <c r="AT1194" s="19"/>
      <c r="AU1194" s="19">
        <v>0</v>
      </c>
      <c r="AV1194" s="284">
        <v>0</v>
      </c>
      <c r="AW1194" s="290">
        <v>0</v>
      </c>
      <c r="AX1194" s="107">
        <v>1625</v>
      </c>
      <c r="AY1194" s="70">
        <v>0</v>
      </c>
      <c r="AZ1194" s="294">
        <v>0</v>
      </c>
      <c r="BA1194" s="298">
        <v>0</v>
      </c>
      <c r="BB1194" s="79"/>
    </row>
    <row r="1195" spans="1:54">
      <c r="A1195" s="26" t="s">
        <v>6880</v>
      </c>
      <c r="B1195" s="33" t="s">
        <v>6882</v>
      </c>
      <c r="C1195" s="33" t="s">
        <v>4025</v>
      </c>
      <c r="D1195" s="122" t="s">
        <v>6881</v>
      </c>
      <c r="E1195" s="33" t="s">
        <v>1431</v>
      </c>
      <c r="F1195" s="104" t="s">
        <v>3643</v>
      </c>
      <c r="G1195" s="1" t="s">
        <v>1367</v>
      </c>
      <c r="H1195" s="26">
        <v>5365</v>
      </c>
      <c r="I1195" s="151" t="s">
        <v>6883</v>
      </c>
      <c r="J1195" s="151" t="e">
        <v>#VALUE!</v>
      </c>
      <c r="K1195" s="151" t="s">
        <v>6884</v>
      </c>
      <c r="L1195" s="256">
        <v>16</v>
      </c>
      <c r="M1195" s="256">
        <v>8</v>
      </c>
      <c r="N1195" s="68">
        <v>3</v>
      </c>
      <c r="O1195" s="264">
        <v>4</v>
      </c>
      <c r="P1195" s="264">
        <v>0</v>
      </c>
      <c r="Q1195" s="95">
        <v>0</v>
      </c>
      <c r="R1195" s="208">
        <v>0</v>
      </c>
      <c r="S1195" s="208">
        <v>0</v>
      </c>
      <c r="T1195" s="95">
        <v>50.2</v>
      </c>
      <c r="U1195" s="95">
        <v>60</v>
      </c>
      <c r="V1195" s="95">
        <v>39</v>
      </c>
      <c r="W1195" s="95">
        <v>12</v>
      </c>
      <c r="X1195" s="95">
        <v>44</v>
      </c>
      <c r="Y1195" s="95">
        <v>33</v>
      </c>
      <c r="Z1195" s="96">
        <v>6.9920318725099602</v>
      </c>
      <c r="AA1195" s="27">
        <v>1.8525896414342629</v>
      </c>
      <c r="AB1195" s="27">
        <v>1.4285714285714286</v>
      </c>
      <c r="AC1195" s="90">
        <v>0</v>
      </c>
      <c r="AD1195" s="27">
        <v>0</v>
      </c>
      <c r="AE1195" s="90">
        <v>0</v>
      </c>
      <c r="AF1195" s="90">
        <v>0</v>
      </c>
      <c r="AG1195" s="27">
        <v>1.9469026548672566</v>
      </c>
      <c r="AH1195" s="27">
        <v>-2.1660103561528761</v>
      </c>
      <c r="AI1195" s="100">
        <v>-2.658762080375376</v>
      </c>
      <c r="AJ1195" s="27">
        <v>-1.4492983530895671</v>
      </c>
      <c r="AK1195" s="101">
        <v>1194</v>
      </c>
      <c r="AL1195" s="90">
        <v>-1.4492983530895671</v>
      </c>
      <c r="AM1195" s="276">
        <v>1194</v>
      </c>
      <c r="AN1195" s="154" t="s">
        <v>12734</v>
      </c>
      <c r="AO1195" s="280">
        <v>7.7314063767477226</v>
      </c>
      <c r="AP1195" s="90">
        <v>-9.1807047298372897</v>
      </c>
      <c r="AQ1195" s="101">
        <v>1194</v>
      </c>
      <c r="AR1195" s="96">
        <v>0</v>
      </c>
      <c r="AS1195" s="43">
        <v>-12.410086677658828</v>
      </c>
      <c r="AT1195" s="27"/>
      <c r="AU1195" s="27">
        <v>0</v>
      </c>
      <c r="AV1195" s="286">
        <v>0</v>
      </c>
      <c r="AW1195" s="290">
        <v>0</v>
      </c>
      <c r="AX1195" s="107">
        <v>1626</v>
      </c>
      <c r="AY1195" s="70">
        <v>0</v>
      </c>
      <c r="AZ1195" s="294">
        <v>0</v>
      </c>
      <c r="BA1195" s="298">
        <v>0</v>
      </c>
      <c r="BB1195" s="96"/>
    </row>
    <row r="1196" spans="1:54">
      <c r="A1196" s="26" t="s">
        <v>9002</v>
      </c>
      <c r="B1196" s="33" t="s">
        <v>4483</v>
      </c>
      <c r="C1196" s="33" t="s">
        <v>4914</v>
      </c>
      <c r="D1196" s="122" t="s">
        <v>8409</v>
      </c>
      <c r="E1196" s="33" t="s">
        <v>1483</v>
      </c>
      <c r="F1196" s="104" t="s">
        <v>3643</v>
      </c>
      <c r="G1196" s="1" t="s">
        <v>1367</v>
      </c>
      <c r="H1196" s="1">
        <v>12323</v>
      </c>
      <c r="I1196" s="150" t="s">
        <v>8891</v>
      </c>
      <c r="J1196" s="150" t="e">
        <v>#VALUE!</v>
      </c>
      <c r="K1196" s="150" t="s">
        <v>9003</v>
      </c>
      <c r="L1196" s="262">
        <v>33</v>
      </c>
      <c r="M1196" s="262">
        <v>1</v>
      </c>
      <c r="N1196" s="68">
        <v>1</v>
      </c>
      <c r="O1196" s="264">
        <v>5</v>
      </c>
      <c r="P1196" s="264">
        <v>0</v>
      </c>
      <c r="Q1196" s="85">
        <v>0</v>
      </c>
      <c r="R1196" s="264">
        <v>1</v>
      </c>
      <c r="S1196" s="264">
        <v>1</v>
      </c>
      <c r="T1196" s="85">
        <v>32.200000000000003</v>
      </c>
      <c r="U1196" s="85">
        <v>36</v>
      </c>
      <c r="V1196" s="85">
        <v>27</v>
      </c>
      <c r="W1196" s="85">
        <v>7</v>
      </c>
      <c r="X1196" s="85">
        <v>32</v>
      </c>
      <c r="Y1196" s="85">
        <v>22</v>
      </c>
      <c r="Z1196" s="87">
        <v>7.5465838509316763</v>
      </c>
      <c r="AA1196" s="5">
        <v>1.8012422360248446</v>
      </c>
      <c r="AB1196" s="5">
        <v>0.47619047619047616</v>
      </c>
      <c r="AC1196" s="50">
        <v>0</v>
      </c>
      <c r="AD1196" s="5">
        <v>0</v>
      </c>
      <c r="AE1196" s="50">
        <v>0</v>
      </c>
      <c r="AF1196" s="50">
        <v>0</v>
      </c>
      <c r="AG1196" s="5">
        <v>1.415929203539823</v>
      </c>
      <c r="AH1196" s="5">
        <v>-1.6638500942939345</v>
      </c>
      <c r="AI1196" s="88">
        <v>-1.6837038563715387</v>
      </c>
      <c r="AJ1196" s="5">
        <v>-1.455434270935174</v>
      </c>
      <c r="AK1196" s="84">
        <v>1195</v>
      </c>
      <c r="AL1196" s="50">
        <v>-1.455434270935174</v>
      </c>
      <c r="AM1196" s="271">
        <v>1195</v>
      </c>
      <c r="AN1196" s="157" t="s">
        <v>12734</v>
      </c>
      <c r="AO1196" s="278">
        <v>7.7314063767477226</v>
      </c>
      <c r="AP1196" s="50">
        <v>-9.1868406476828959</v>
      </c>
      <c r="AQ1196" s="84">
        <v>1195</v>
      </c>
      <c r="AR1196" s="159">
        <v>0</v>
      </c>
      <c r="AS1196" s="42">
        <v>-12.419049300091196</v>
      </c>
      <c r="AT1196" s="19"/>
      <c r="AU1196" s="19">
        <v>0</v>
      </c>
      <c r="AV1196" s="284">
        <v>0</v>
      </c>
      <c r="AW1196" s="290">
        <v>0</v>
      </c>
      <c r="AX1196" s="107">
        <v>1628</v>
      </c>
      <c r="AY1196" s="70">
        <v>0</v>
      </c>
      <c r="AZ1196" s="294">
        <v>0</v>
      </c>
      <c r="BA1196" s="298">
        <v>0</v>
      </c>
      <c r="BB1196" s="79"/>
    </row>
    <row r="1197" spans="1:54">
      <c r="A1197" s="26" t="s">
        <v>10883</v>
      </c>
      <c r="B1197" s="33" t="s">
        <v>4816</v>
      </c>
      <c r="C1197" s="33" t="s">
        <v>4011</v>
      </c>
      <c r="D1197" s="122" t="s">
        <v>10826</v>
      </c>
      <c r="E1197" s="33" t="s">
        <v>1390</v>
      </c>
      <c r="F1197" s="104" t="s">
        <v>3643</v>
      </c>
      <c r="G1197" s="1" t="s">
        <v>1367</v>
      </c>
      <c r="H1197" s="1">
        <v>18076</v>
      </c>
      <c r="I1197" s="150" t="s">
        <v>10884</v>
      </c>
      <c r="J1197" s="150" t="e">
        <v>#VALUE!</v>
      </c>
      <c r="K1197" s="150" t="s">
        <v>11177</v>
      </c>
      <c r="L1197" s="262">
        <v>16</v>
      </c>
      <c r="M1197" s="262">
        <v>0</v>
      </c>
      <c r="N1197" s="68">
        <v>0</v>
      </c>
      <c r="O1197" s="264">
        <v>1</v>
      </c>
      <c r="P1197" s="264">
        <v>0</v>
      </c>
      <c r="Q1197" s="85">
        <v>0</v>
      </c>
      <c r="R1197" s="264">
        <v>0</v>
      </c>
      <c r="S1197" s="264">
        <v>0</v>
      </c>
      <c r="T1197" s="85">
        <v>23.1</v>
      </c>
      <c r="U1197" s="85">
        <v>28</v>
      </c>
      <c r="V1197" s="85">
        <v>20</v>
      </c>
      <c r="W1197" s="85">
        <v>4</v>
      </c>
      <c r="X1197" s="85">
        <v>27</v>
      </c>
      <c r="Y1197" s="85">
        <v>15</v>
      </c>
      <c r="Z1197" s="87">
        <v>7.7922077922077921</v>
      </c>
      <c r="AA1197" s="5">
        <v>1.8614718614718613</v>
      </c>
      <c r="AB1197" s="34">
        <v>0</v>
      </c>
      <c r="AC1197" s="71">
        <v>0</v>
      </c>
      <c r="AD1197" s="34">
        <v>0</v>
      </c>
      <c r="AE1197" s="71">
        <v>0</v>
      </c>
      <c r="AF1197" s="71">
        <v>0</v>
      </c>
      <c r="AG1197" s="34">
        <v>1.1946902654867255</v>
      </c>
      <c r="AH1197" s="5">
        <v>-1.2714289375005359</v>
      </c>
      <c r="AI1197" s="88">
        <v>-1.4000037605940625</v>
      </c>
      <c r="AJ1197" s="34">
        <v>-1.4767424326078729</v>
      </c>
      <c r="AK1197" s="107">
        <v>1196</v>
      </c>
      <c r="AL1197" s="71">
        <v>-1.4767424326078729</v>
      </c>
      <c r="AM1197" s="275">
        <v>1196</v>
      </c>
      <c r="AN1197" s="156" t="s">
        <v>12734</v>
      </c>
      <c r="AO1197" s="279">
        <v>7.7314063767477226</v>
      </c>
      <c r="AP1197" s="71">
        <v>-9.2081488093555954</v>
      </c>
      <c r="AQ1197" s="107">
        <v>1196</v>
      </c>
      <c r="AR1197" s="158">
        <v>0</v>
      </c>
      <c r="AS1197" s="44">
        <v>-12.450173740249236</v>
      </c>
      <c r="AT1197" s="34"/>
      <c r="AU1197" s="34">
        <v>0</v>
      </c>
      <c r="AV1197" s="287">
        <v>0</v>
      </c>
      <c r="AW1197" s="290">
        <v>0</v>
      </c>
      <c r="AX1197" s="107">
        <v>1629</v>
      </c>
      <c r="AY1197" s="70">
        <v>0</v>
      </c>
      <c r="AZ1197" s="294">
        <v>0</v>
      </c>
      <c r="BA1197" s="298">
        <v>0</v>
      </c>
      <c r="BB1197" s="79"/>
    </row>
    <row r="1198" spans="1:54">
      <c r="A1198" s="61" t="s">
        <v>12312</v>
      </c>
      <c r="B1198" s="1" t="s">
        <v>4275</v>
      </c>
      <c r="C1198" s="1" t="s">
        <v>3931</v>
      </c>
      <c r="D1198" s="122" t="s">
        <v>10422</v>
      </c>
      <c r="E1198" s="1" t="s">
        <v>1431</v>
      </c>
      <c r="F1198" s="104" t="s">
        <v>3643</v>
      </c>
      <c r="G1198" s="1" t="s">
        <v>1367</v>
      </c>
      <c r="H1198" s="104">
        <v>14552</v>
      </c>
      <c r="I1198" s="150" t="s">
        <v>12313</v>
      </c>
      <c r="J1198" s="150" t="e">
        <v>#VALUE!</v>
      </c>
      <c r="K1198" s="150" t="s">
        <v>12314</v>
      </c>
      <c r="L1198" s="262">
        <v>40</v>
      </c>
      <c r="M1198" s="262">
        <v>1</v>
      </c>
      <c r="N1198" s="84">
        <v>1</v>
      </c>
      <c r="O1198" s="264">
        <v>4</v>
      </c>
      <c r="P1198" s="264">
        <v>0</v>
      </c>
      <c r="Q1198" s="82">
        <v>0</v>
      </c>
      <c r="R1198" s="266">
        <v>1</v>
      </c>
      <c r="S1198" s="266">
        <v>1</v>
      </c>
      <c r="T1198" s="82">
        <v>40</v>
      </c>
      <c r="U1198" s="82">
        <v>56</v>
      </c>
      <c r="V1198" s="82">
        <v>25</v>
      </c>
      <c r="W1198" s="82">
        <v>6</v>
      </c>
      <c r="X1198" s="82">
        <v>35</v>
      </c>
      <c r="Y1198" s="82">
        <v>24</v>
      </c>
      <c r="Z1198" s="56">
        <v>5.625</v>
      </c>
      <c r="AA1198" s="57">
        <v>2</v>
      </c>
      <c r="AB1198" s="57">
        <v>0.47619047619047616</v>
      </c>
      <c r="AC1198" s="58">
        <v>0</v>
      </c>
      <c r="AD1198" s="57">
        <v>0</v>
      </c>
      <c r="AE1198" s="58">
        <v>0</v>
      </c>
      <c r="AF1198" s="58">
        <v>0</v>
      </c>
      <c r="AG1198" s="57">
        <v>1.5486725663716814</v>
      </c>
      <c r="AH1198" s="57">
        <v>-0.8723651203714119</v>
      </c>
      <c r="AI1198" s="83">
        <v>-2.6606895217208919</v>
      </c>
      <c r="AJ1198" s="57">
        <v>-1.508191599530146</v>
      </c>
      <c r="AK1198" s="81">
        <v>1197</v>
      </c>
      <c r="AL1198" s="58">
        <v>-1.508191599530146</v>
      </c>
      <c r="AM1198" s="274">
        <v>1197</v>
      </c>
      <c r="AN1198" s="155" t="s">
        <v>12734</v>
      </c>
      <c r="AO1198" s="281">
        <v>7.7314063767477226</v>
      </c>
      <c r="AP1198" s="58">
        <v>-9.2395979762778691</v>
      </c>
      <c r="AQ1198" s="81">
        <v>1197</v>
      </c>
      <c r="AR1198" s="56">
        <v>0</v>
      </c>
      <c r="AS1198" s="63">
        <v>-12.496110960405899</v>
      </c>
      <c r="AT1198" s="57"/>
      <c r="AU1198" s="57">
        <v>0</v>
      </c>
      <c r="AV1198" s="288">
        <v>0</v>
      </c>
      <c r="AW1198" s="290">
        <v>0</v>
      </c>
      <c r="AX1198" s="107">
        <v>1630</v>
      </c>
      <c r="AY1198" s="70">
        <v>0</v>
      </c>
      <c r="AZ1198" s="294">
        <v>0</v>
      </c>
      <c r="BA1198" s="298">
        <v>0</v>
      </c>
      <c r="BB1198" s="56"/>
    </row>
    <row r="1199" spans="1:54">
      <c r="A1199" s="26" t="s">
        <v>1586</v>
      </c>
      <c r="B1199" s="33" t="s">
        <v>4930</v>
      </c>
      <c r="C1199" s="33" t="s">
        <v>4931</v>
      </c>
      <c r="D1199" s="122" t="s">
        <v>844</v>
      </c>
      <c r="E1199" s="33" t="s">
        <v>1396</v>
      </c>
      <c r="F1199" s="104" t="s">
        <v>6289</v>
      </c>
      <c r="G1199" s="1" t="s">
        <v>1367</v>
      </c>
      <c r="H1199" s="26">
        <v>13071</v>
      </c>
      <c r="I1199" s="48" t="s">
        <v>7504</v>
      </c>
      <c r="J1199" s="48" t="e">
        <v>#VALUE!</v>
      </c>
      <c r="K1199" s="48" t="s">
        <v>3059</v>
      </c>
      <c r="L1199" s="256">
        <v>45</v>
      </c>
      <c r="M1199" s="256">
        <v>0</v>
      </c>
      <c r="N1199" s="68">
        <v>0</v>
      </c>
      <c r="O1199" s="86">
        <v>1</v>
      </c>
      <c r="P1199" s="86">
        <v>0</v>
      </c>
      <c r="Q1199" s="95">
        <v>0</v>
      </c>
      <c r="R1199" s="102">
        <v>3</v>
      </c>
      <c r="S1199" s="102">
        <v>3</v>
      </c>
      <c r="T1199" s="95">
        <v>68.099999999999994</v>
      </c>
      <c r="U1199" s="95">
        <v>87</v>
      </c>
      <c r="V1199" s="95">
        <v>50</v>
      </c>
      <c r="W1199" s="95">
        <v>15</v>
      </c>
      <c r="X1199" s="95">
        <v>63</v>
      </c>
      <c r="Y1199" s="95">
        <v>18</v>
      </c>
      <c r="Z1199" s="96">
        <v>6.6079295154185029</v>
      </c>
      <c r="AA1199" s="27">
        <v>1.5418502202643174</v>
      </c>
      <c r="AB1199" s="27">
        <v>0</v>
      </c>
      <c r="AC1199" s="29">
        <v>0</v>
      </c>
      <c r="AD1199" s="27">
        <v>0</v>
      </c>
      <c r="AE1199" s="29">
        <v>0</v>
      </c>
      <c r="AF1199" s="29">
        <v>0</v>
      </c>
      <c r="AG1199" s="27">
        <v>2.7876106194690262</v>
      </c>
      <c r="AH1199" s="27">
        <v>-2.5229981140311102</v>
      </c>
      <c r="AI1199" s="100">
        <v>-1.8030821472402985</v>
      </c>
      <c r="AJ1199" s="27">
        <v>-1.5384696418023824</v>
      </c>
      <c r="AK1199" s="101">
        <v>1198</v>
      </c>
      <c r="AL1199" s="29">
        <v>-1.5384696418023824</v>
      </c>
      <c r="AM1199" s="153">
        <v>1198</v>
      </c>
      <c r="AN1199" s="30" t="s">
        <v>12734</v>
      </c>
      <c r="AO1199" s="69">
        <v>7.7314063767477226</v>
      </c>
      <c r="AP1199" s="29">
        <v>-9.2698760185501055</v>
      </c>
      <c r="AQ1199" s="101">
        <v>1198</v>
      </c>
      <c r="AR1199" s="96">
        <v>0</v>
      </c>
      <c r="AS1199" s="43">
        <v>-12.540337540308954</v>
      </c>
      <c r="AT1199" s="27"/>
      <c r="AU1199" s="27">
        <v>0</v>
      </c>
      <c r="AV1199" s="47">
        <v>0</v>
      </c>
      <c r="AW1199" s="290">
        <v>0</v>
      </c>
      <c r="AX1199" s="107">
        <v>1631</v>
      </c>
      <c r="AY1199" s="70">
        <v>0</v>
      </c>
      <c r="AZ1199" s="294">
        <v>0</v>
      </c>
      <c r="BA1199" s="298">
        <v>0</v>
      </c>
      <c r="BB1199" s="96"/>
    </row>
    <row r="1200" spans="1:54">
      <c r="A1200" s="26" t="s">
        <v>10939</v>
      </c>
      <c r="B1200" s="33" t="s">
        <v>3996</v>
      </c>
      <c r="C1200" s="33" t="s">
        <v>10940</v>
      </c>
      <c r="D1200" s="122" t="s">
        <v>10420</v>
      </c>
      <c r="E1200" s="33" t="s">
        <v>1398</v>
      </c>
      <c r="F1200" s="104" t="s">
        <v>6289</v>
      </c>
      <c r="G1200" s="1" t="s">
        <v>1367</v>
      </c>
      <c r="H1200" s="1">
        <v>15655</v>
      </c>
      <c r="I1200" s="150" t="s">
        <v>10941</v>
      </c>
      <c r="J1200" s="150" t="e">
        <v>#VALUE!</v>
      </c>
      <c r="K1200" s="150" t="s">
        <v>11227</v>
      </c>
      <c r="L1200" s="262">
        <v>13</v>
      </c>
      <c r="M1200" s="262">
        <v>1</v>
      </c>
      <c r="N1200" s="68">
        <v>0</v>
      </c>
      <c r="O1200" s="264">
        <v>2</v>
      </c>
      <c r="P1200" s="264">
        <v>0</v>
      </c>
      <c r="Q1200" s="85">
        <v>0</v>
      </c>
      <c r="R1200" s="264">
        <v>0</v>
      </c>
      <c r="S1200" s="264">
        <v>0</v>
      </c>
      <c r="T1200" s="85">
        <v>24.1</v>
      </c>
      <c r="U1200" s="85">
        <v>30</v>
      </c>
      <c r="V1200" s="85">
        <v>20</v>
      </c>
      <c r="W1200" s="85">
        <v>4</v>
      </c>
      <c r="X1200" s="85">
        <v>27</v>
      </c>
      <c r="Y1200" s="85">
        <v>16</v>
      </c>
      <c r="Z1200" s="87">
        <v>7.4688796680497918</v>
      </c>
      <c r="AA1200" s="5">
        <v>1.908713692946058</v>
      </c>
      <c r="AB1200" s="34">
        <v>0</v>
      </c>
      <c r="AC1200" s="71">
        <v>0</v>
      </c>
      <c r="AD1200" s="34">
        <v>0</v>
      </c>
      <c r="AE1200" s="71">
        <v>0</v>
      </c>
      <c r="AF1200" s="71">
        <v>0</v>
      </c>
      <c r="AG1200" s="34">
        <v>1.1946902654867255</v>
      </c>
      <c r="AH1200" s="5">
        <v>-1.2054219569532114</v>
      </c>
      <c r="AI1200" s="88">
        <v>-1.5417967834239232</v>
      </c>
      <c r="AJ1200" s="34">
        <v>-1.5525284748904091</v>
      </c>
      <c r="AK1200" s="107">
        <v>1199</v>
      </c>
      <c r="AL1200" s="71">
        <v>-1.5525284748904091</v>
      </c>
      <c r="AM1200" s="275">
        <v>1199</v>
      </c>
      <c r="AN1200" s="156" t="s">
        <v>12734</v>
      </c>
      <c r="AO1200" s="279">
        <v>7.7314063767477226</v>
      </c>
      <c r="AP1200" s="71">
        <v>-9.283934851638131</v>
      </c>
      <c r="AQ1200" s="107">
        <v>1199</v>
      </c>
      <c r="AR1200" s="158">
        <v>0</v>
      </c>
      <c r="AS1200" s="44">
        <v>-12.560873019430121</v>
      </c>
      <c r="AT1200" s="34"/>
      <c r="AU1200" s="34">
        <v>0</v>
      </c>
      <c r="AV1200" s="287">
        <v>0</v>
      </c>
      <c r="AW1200" s="290">
        <v>0</v>
      </c>
      <c r="AX1200" s="107">
        <v>1632</v>
      </c>
      <c r="AY1200" s="70">
        <v>0</v>
      </c>
      <c r="AZ1200" s="294">
        <v>0</v>
      </c>
      <c r="BA1200" s="298">
        <v>0</v>
      </c>
      <c r="BB1200" s="79"/>
    </row>
    <row r="1201" spans="1:54">
      <c r="A1201" s="26" t="s">
        <v>9146</v>
      </c>
      <c r="B1201" s="1" t="s">
        <v>4273</v>
      </c>
      <c r="C1201" s="1" t="s">
        <v>3975</v>
      </c>
      <c r="D1201" s="122" t="s">
        <v>8483</v>
      </c>
      <c r="E1201" s="1" t="s">
        <v>1378</v>
      </c>
      <c r="F1201" s="104" t="s">
        <v>3643</v>
      </c>
      <c r="G1201" s="1" t="s">
        <v>1367</v>
      </c>
      <c r="H1201" s="1">
        <v>14272</v>
      </c>
      <c r="I1201" s="150" t="s">
        <v>8484</v>
      </c>
      <c r="J1201" s="150" t="e">
        <v>#VALUE!</v>
      </c>
      <c r="K1201" s="150" t="s">
        <v>9147</v>
      </c>
      <c r="L1201" s="262">
        <v>21</v>
      </c>
      <c r="M1201" s="262">
        <v>7</v>
      </c>
      <c r="N1201" s="68">
        <v>1</v>
      </c>
      <c r="O1201" s="264">
        <v>3</v>
      </c>
      <c r="P1201" s="264">
        <v>0</v>
      </c>
      <c r="Q1201" s="85">
        <v>0</v>
      </c>
      <c r="R1201" s="264">
        <v>0</v>
      </c>
      <c r="S1201" s="264">
        <v>0</v>
      </c>
      <c r="T1201" s="85">
        <v>40.1</v>
      </c>
      <c r="U1201" s="85">
        <v>53</v>
      </c>
      <c r="V1201" s="85">
        <v>27</v>
      </c>
      <c r="W1201" s="85">
        <v>6</v>
      </c>
      <c r="X1201" s="85">
        <v>31</v>
      </c>
      <c r="Y1201" s="85">
        <v>23</v>
      </c>
      <c r="Z1201" s="87">
        <v>6.0598503740648377</v>
      </c>
      <c r="AA1201" s="5">
        <v>1.8952618453865335</v>
      </c>
      <c r="AB1201" s="5">
        <v>0.47619047619047616</v>
      </c>
      <c r="AC1201" s="50">
        <v>0</v>
      </c>
      <c r="AD1201" s="5">
        <v>0</v>
      </c>
      <c r="AE1201" s="50">
        <v>0</v>
      </c>
      <c r="AF1201" s="50">
        <v>0</v>
      </c>
      <c r="AG1201" s="5">
        <v>1.3716814159292035</v>
      </c>
      <c r="AH1201" s="5">
        <v>-1.1466642706657364</v>
      </c>
      <c r="AI1201" s="88">
        <v>-2.3279137619812058</v>
      </c>
      <c r="AJ1201" s="5">
        <v>-1.6267061405272627</v>
      </c>
      <c r="AK1201" s="84">
        <v>1200</v>
      </c>
      <c r="AL1201" s="50">
        <v>-1.6267061405272627</v>
      </c>
      <c r="AM1201" s="271">
        <v>1200</v>
      </c>
      <c r="AN1201" s="157" t="s">
        <v>12734</v>
      </c>
      <c r="AO1201" s="278">
        <v>7.7314063767477226</v>
      </c>
      <c r="AP1201" s="50">
        <v>-9.3581125172749857</v>
      </c>
      <c r="AQ1201" s="84">
        <v>1200</v>
      </c>
      <c r="AR1201" s="159">
        <v>0</v>
      </c>
      <c r="AS1201" s="42">
        <v>-12.669222972403093</v>
      </c>
      <c r="AT1201" s="19"/>
      <c r="AU1201" s="19">
        <v>0</v>
      </c>
      <c r="AV1201" s="284">
        <v>0</v>
      </c>
      <c r="AW1201" s="290">
        <v>0</v>
      </c>
      <c r="AX1201" s="107">
        <v>1634</v>
      </c>
      <c r="AY1201" s="70">
        <v>0</v>
      </c>
      <c r="AZ1201" s="294">
        <v>0</v>
      </c>
      <c r="BA1201" s="298">
        <v>0</v>
      </c>
      <c r="BB1201" s="79"/>
    </row>
    <row r="1202" spans="1:54">
      <c r="A1202" s="26" t="s">
        <v>10403</v>
      </c>
      <c r="B1202" s="33" t="s">
        <v>4214</v>
      </c>
      <c r="C1202" s="33" t="s">
        <v>9507</v>
      </c>
      <c r="D1202" s="122" t="s">
        <v>10404</v>
      </c>
      <c r="E1202" s="33" t="s">
        <v>1366</v>
      </c>
      <c r="F1202" s="104" t="s">
        <v>3643</v>
      </c>
      <c r="G1202" s="1" t="s">
        <v>1367</v>
      </c>
      <c r="H1202" s="1">
        <v>18135</v>
      </c>
      <c r="I1202" s="150" t="s">
        <v>11525</v>
      </c>
      <c r="J1202" s="150" t="e">
        <v>#VALUE!</v>
      </c>
      <c r="K1202" s="150" t="s">
        <v>10405</v>
      </c>
      <c r="L1202" s="262">
        <v>13</v>
      </c>
      <c r="M1202" s="262">
        <v>0</v>
      </c>
      <c r="N1202" s="68">
        <v>1</v>
      </c>
      <c r="O1202" s="264">
        <v>1</v>
      </c>
      <c r="P1202" s="264">
        <v>0</v>
      </c>
      <c r="Q1202" s="85">
        <v>1</v>
      </c>
      <c r="R1202" s="264">
        <v>0</v>
      </c>
      <c r="S1202" s="264">
        <v>1</v>
      </c>
      <c r="T1202" s="85">
        <v>25.1</v>
      </c>
      <c r="U1202" s="85">
        <v>39</v>
      </c>
      <c r="V1202" s="85">
        <v>24</v>
      </c>
      <c r="W1202" s="85">
        <v>7</v>
      </c>
      <c r="X1202" s="85">
        <v>23</v>
      </c>
      <c r="Y1202" s="85">
        <v>11</v>
      </c>
      <c r="Z1202" s="87">
        <v>8.6055776892430274</v>
      </c>
      <c r="AA1202" s="5">
        <v>1.9920318725099599</v>
      </c>
      <c r="AB1202" s="5">
        <v>0.47619047619047616</v>
      </c>
      <c r="AC1202" s="50">
        <v>0</v>
      </c>
      <c r="AD1202" s="5">
        <v>0.26315789473684209</v>
      </c>
      <c r="AE1202" s="50">
        <v>0</v>
      </c>
      <c r="AF1202" s="50">
        <v>0</v>
      </c>
      <c r="AG1202" s="5">
        <v>1.0176991150442478</v>
      </c>
      <c r="AH1202" s="5">
        <v>-1.7080302483330858</v>
      </c>
      <c r="AI1202" s="88">
        <v>-1.764973298912627</v>
      </c>
      <c r="AJ1202" s="5">
        <v>-1.7159560612741467</v>
      </c>
      <c r="AK1202" s="84">
        <v>1201</v>
      </c>
      <c r="AL1202" s="50">
        <v>-1.7159560612741467</v>
      </c>
      <c r="AM1202" s="271">
        <v>1201</v>
      </c>
      <c r="AN1202" s="157" t="s">
        <v>12734</v>
      </c>
      <c r="AO1202" s="278">
        <v>7.7314063767477226</v>
      </c>
      <c r="AP1202" s="50">
        <v>-9.4473624380218695</v>
      </c>
      <c r="AQ1202" s="84">
        <v>1201</v>
      </c>
      <c r="AR1202" s="159">
        <v>0</v>
      </c>
      <c r="AS1202" s="42">
        <v>-12.799588691420297</v>
      </c>
      <c r="AT1202" s="19"/>
      <c r="AU1202" s="19">
        <v>0</v>
      </c>
      <c r="AV1202" s="284">
        <v>0</v>
      </c>
      <c r="AW1202" s="290">
        <v>0</v>
      </c>
      <c r="AX1202" s="107">
        <v>1638</v>
      </c>
      <c r="AY1202" s="70">
        <v>0</v>
      </c>
      <c r="AZ1202" s="294">
        <v>0</v>
      </c>
      <c r="BA1202" s="298">
        <v>0</v>
      </c>
      <c r="BB1202" s="79"/>
    </row>
    <row r="1203" spans="1:54">
      <c r="A1203" s="203" t="s">
        <v>2155</v>
      </c>
      <c r="B1203" s="1" t="s">
        <v>4983</v>
      </c>
      <c r="C1203" s="1" t="s">
        <v>4559</v>
      </c>
      <c r="D1203" s="122" t="s">
        <v>982</v>
      </c>
      <c r="E1203" s="1" t="s">
        <v>1396</v>
      </c>
      <c r="F1203" s="104" t="s">
        <v>6289</v>
      </c>
      <c r="G1203" s="1" t="s">
        <v>1367</v>
      </c>
      <c r="H1203" s="226">
        <v>3292</v>
      </c>
      <c r="I1203" s="227" t="s">
        <v>6398</v>
      </c>
      <c r="J1203" s="229" t="e">
        <v>#VALUE!</v>
      </c>
      <c r="K1203" s="229" t="s">
        <v>3559</v>
      </c>
      <c r="L1203" s="256">
        <v>12</v>
      </c>
      <c r="M1203" s="256">
        <v>4</v>
      </c>
      <c r="N1203" s="248">
        <v>0</v>
      </c>
      <c r="O1203" s="208">
        <v>3</v>
      </c>
      <c r="P1203" s="208">
        <v>0</v>
      </c>
      <c r="Q1203" s="257">
        <v>0</v>
      </c>
      <c r="R1203" s="208">
        <v>0</v>
      </c>
      <c r="S1203" s="208">
        <v>0</v>
      </c>
      <c r="T1203" s="257">
        <v>27.2</v>
      </c>
      <c r="U1203" s="257">
        <v>30</v>
      </c>
      <c r="V1203" s="257">
        <v>26</v>
      </c>
      <c r="W1203" s="257">
        <v>7</v>
      </c>
      <c r="X1203" s="257">
        <v>24</v>
      </c>
      <c r="Y1203" s="257">
        <v>14</v>
      </c>
      <c r="Z1203" s="244">
        <v>8.6029411764705888</v>
      </c>
      <c r="AA1203" s="246">
        <v>1.6176470588235294</v>
      </c>
      <c r="AB1203" s="246">
        <v>0</v>
      </c>
      <c r="AC1203" s="235">
        <v>0</v>
      </c>
      <c r="AD1203" s="246">
        <v>0</v>
      </c>
      <c r="AE1203" s="235">
        <v>0</v>
      </c>
      <c r="AF1203" s="235">
        <v>0</v>
      </c>
      <c r="AG1203" s="246">
        <v>1.0619469026548671</v>
      </c>
      <c r="AH1203" s="246">
        <v>-1.852776705787986</v>
      </c>
      <c r="AI1203" s="252">
        <v>-1.0591908433766335</v>
      </c>
      <c r="AJ1203" s="258">
        <v>-1.8500206465097524</v>
      </c>
      <c r="AK1203" s="238">
        <v>1202</v>
      </c>
      <c r="AL1203" s="240">
        <v>-1.8500206465097524</v>
      </c>
      <c r="AM1203" s="214">
        <v>1202</v>
      </c>
      <c r="AN1203" s="243" t="s">
        <v>12734</v>
      </c>
      <c r="AO1203" s="245">
        <v>7.7314063767477226</v>
      </c>
      <c r="AP1203" s="247">
        <v>-9.5814270232574756</v>
      </c>
      <c r="AQ1203" s="248">
        <v>1202</v>
      </c>
      <c r="AR1203" s="244">
        <v>0</v>
      </c>
      <c r="AS1203" s="259">
        <v>-12.995414367260949</v>
      </c>
      <c r="AT1203" s="246"/>
      <c r="AU1203" s="246">
        <v>0</v>
      </c>
      <c r="AV1203" s="251">
        <v>0</v>
      </c>
      <c r="AW1203" s="252">
        <v>0</v>
      </c>
      <c r="AX1203" s="101">
        <v>1643</v>
      </c>
      <c r="AY1203" s="253">
        <v>0</v>
      </c>
      <c r="AZ1203" s="254">
        <v>0</v>
      </c>
      <c r="BA1203" s="255">
        <v>0</v>
      </c>
      <c r="BB1203" s="244"/>
    </row>
    <row r="1204" spans="1:54">
      <c r="A1204" s="26" t="s">
        <v>12599</v>
      </c>
      <c r="B1204" s="1" t="s">
        <v>12600</v>
      </c>
      <c r="C1204" s="1" t="s">
        <v>3999</v>
      </c>
      <c r="D1204" s="122" t="s">
        <v>10430</v>
      </c>
      <c r="E1204" s="1" t="s">
        <v>1421</v>
      </c>
      <c r="F1204" s="104" t="s">
        <v>3643</v>
      </c>
      <c r="G1204" s="1" t="s">
        <v>1367</v>
      </c>
      <c r="H1204" s="1">
        <v>15157</v>
      </c>
      <c r="I1204" s="104" t="s">
        <v>12601</v>
      </c>
      <c r="J1204" s="104" t="e">
        <v>#VALUE!</v>
      </c>
      <c r="K1204" s="104" t="s">
        <v>12602</v>
      </c>
      <c r="L1204" s="262">
        <v>29</v>
      </c>
      <c r="M1204" s="262">
        <v>4</v>
      </c>
      <c r="N1204" s="68">
        <v>1</v>
      </c>
      <c r="O1204" s="86">
        <v>2</v>
      </c>
      <c r="P1204" s="86">
        <v>0</v>
      </c>
      <c r="Q1204" s="85">
        <v>0</v>
      </c>
      <c r="R1204" s="86">
        <v>3</v>
      </c>
      <c r="S1204" s="86">
        <v>3</v>
      </c>
      <c r="T1204" s="85">
        <v>41</v>
      </c>
      <c r="U1204" s="85">
        <v>51</v>
      </c>
      <c r="V1204" s="85">
        <v>31</v>
      </c>
      <c r="W1204" s="85">
        <v>9</v>
      </c>
      <c r="X1204" s="85">
        <v>33</v>
      </c>
      <c r="Y1204" s="85">
        <v>24</v>
      </c>
      <c r="Z1204" s="87">
        <v>6.8048780487804876</v>
      </c>
      <c r="AA1204" s="5">
        <v>1.8292682926829269</v>
      </c>
      <c r="AB1204" s="5">
        <v>0.47619047619047616</v>
      </c>
      <c r="AC1204" s="7">
        <v>0</v>
      </c>
      <c r="AD1204" s="5">
        <v>0</v>
      </c>
      <c r="AE1204" s="7">
        <v>0</v>
      </c>
      <c r="AF1204" s="7">
        <v>0</v>
      </c>
      <c r="AG1204" s="5">
        <v>1.4601769911504423</v>
      </c>
      <c r="AH1204" s="5">
        <v>-1.6493177333221043</v>
      </c>
      <c r="AI1204" s="88">
        <v>-2.1550161525509681</v>
      </c>
      <c r="AJ1204" s="5">
        <v>-1.8679664185321538</v>
      </c>
      <c r="AK1204" s="84">
        <v>1203</v>
      </c>
      <c r="AL1204" s="7">
        <v>-1.8679664185321538</v>
      </c>
      <c r="AM1204" s="131">
        <v>1203</v>
      </c>
      <c r="AN1204" s="18" t="s">
        <v>12734</v>
      </c>
      <c r="AO1204" s="49">
        <v>7.7314063767477226</v>
      </c>
      <c r="AP1204" s="7">
        <v>-9.5993727952798764</v>
      </c>
      <c r="AQ1204" s="84">
        <v>1203</v>
      </c>
      <c r="AR1204" s="159">
        <v>0</v>
      </c>
      <c r="AS1204" s="42">
        <v>-13.021627426650147</v>
      </c>
      <c r="AT1204" s="19"/>
      <c r="AU1204" s="19">
        <v>0</v>
      </c>
      <c r="AV1204" s="46">
        <v>0</v>
      </c>
      <c r="AW1204" s="290">
        <v>0</v>
      </c>
      <c r="AX1204" s="107">
        <v>1644</v>
      </c>
      <c r="AY1204" s="70">
        <v>0</v>
      </c>
      <c r="AZ1204" s="294">
        <v>0</v>
      </c>
      <c r="BA1204" s="298">
        <v>0</v>
      </c>
      <c r="BB1204" s="79"/>
    </row>
    <row r="1205" spans="1:54">
      <c r="A1205" s="26" t="s">
        <v>10870</v>
      </c>
      <c r="B1205" s="33" t="s">
        <v>10871</v>
      </c>
      <c r="C1205" s="33" t="s">
        <v>5164</v>
      </c>
      <c r="D1205" s="122" t="s">
        <v>10426</v>
      </c>
      <c r="E1205" s="33" t="s">
        <v>1483</v>
      </c>
      <c r="F1205" s="104" t="s">
        <v>3643</v>
      </c>
      <c r="G1205" s="1" t="s">
        <v>1367</v>
      </c>
      <c r="H1205" s="1">
        <v>17466</v>
      </c>
      <c r="I1205" s="150" t="s">
        <v>10872</v>
      </c>
      <c r="J1205" s="150" t="e">
        <v>#VALUE!</v>
      </c>
      <c r="K1205" s="150" t="s">
        <v>11164</v>
      </c>
      <c r="L1205" s="262">
        <v>12</v>
      </c>
      <c r="M1205" s="262">
        <v>3</v>
      </c>
      <c r="N1205" s="68">
        <v>0</v>
      </c>
      <c r="O1205" s="264">
        <v>2</v>
      </c>
      <c r="P1205" s="264">
        <v>0</v>
      </c>
      <c r="Q1205" s="85">
        <v>0</v>
      </c>
      <c r="R1205" s="264">
        <v>1</v>
      </c>
      <c r="S1205" s="264">
        <v>1</v>
      </c>
      <c r="T1205" s="85">
        <v>22.1</v>
      </c>
      <c r="U1205" s="85">
        <v>28</v>
      </c>
      <c r="V1205" s="85">
        <v>20</v>
      </c>
      <c r="W1205" s="85">
        <v>6</v>
      </c>
      <c r="X1205" s="85">
        <v>15</v>
      </c>
      <c r="Y1205" s="85">
        <v>12</v>
      </c>
      <c r="Z1205" s="87">
        <v>8.1447963800904972</v>
      </c>
      <c r="AA1205" s="5">
        <v>1.8099547511312215</v>
      </c>
      <c r="AB1205" s="5">
        <v>0</v>
      </c>
      <c r="AC1205" s="50">
        <v>0</v>
      </c>
      <c r="AD1205" s="5">
        <v>0</v>
      </c>
      <c r="AE1205" s="50">
        <v>0</v>
      </c>
      <c r="AF1205" s="50">
        <v>0</v>
      </c>
      <c r="AG1205" s="5">
        <v>0.66371681415929196</v>
      </c>
      <c r="AH1205" s="5">
        <v>-1.3375450114790581</v>
      </c>
      <c r="AI1205" s="88">
        <v>-1.2579763884991257</v>
      </c>
      <c r="AJ1205" s="5">
        <v>-1.9318045858188919</v>
      </c>
      <c r="AK1205" s="84">
        <v>1204</v>
      </c>
      <c r="AL1205" s="50">
        <v>-1.9318045858188919</v>
      </c>
      <c r="AM1205" s="271">
        <v>1204</v>
      </c>
      <c r="AN1205" s="157" t="s">
        <v>12734</v>
      </c>
      <c r="AO1205" s="278">
        <v>7.7314063767477226</v>
      </c>
      <c r="AP1205" s="50">
        <v>-9.6632109625666143</v>
      </c>
      <c r="AQ1205" s="84">
        <v>1204</v>
      </c>
      <c r="AR1205" s="159">
        <v>0</v>
      </c>
      <c r="AS1205" s="42">
        <v>-13.114874664400402</v>
      </c>
      <c r="AT1205" s="19"/>
      <c r="AU1205" s="19">
        <v>0</v>
      </c>
      <c r="AV1205" s="284">
        <v>0</v>
      </c>
      <c r="AW1205" s="290">
        <v>0</v>
      </c>
      <c r="AX1205" s="107">
        <v>1649</v>
      </c>
      <c r="AY1205" s="70">
        <v>0</v>
      </c>
      <c r="AZ1205" s="294">
        <v>0</v>
      </c>
      <c r="BA1205" s="298">
        <v>0</v>
      </c>
      <c r="BB1205" s="79"/>
    </row>
    <row r="1206" spans="1:54">
      <c r="A1206" s="203" t="s">
        <v>9825</v>
      </c>
      <c r="B1206" s="1" t="s">
        <v>9826</v>
      </c>
      <c r="C1206" s="1" t="s">
        <v>3973</v>
      </c>
      <c r="D1206" s="122" t="s">
        <v>8406</v>
      </c>
      <c r="E1206" s="1" t="s">
        <v>1467</v>
      </c>
      <c r="F1206" s="104" t="s">
        <v>6289</v>
      </c>
      <c r="G1206" s="1" t="s">
        <v>1367</v>
      </c>
      <c r="H1206" s="226">
        <v>16256</v>
      </c>
      <c r="I1206" s="227" t="s">
        <v>9999</v>
      </c>
      <c r="J1206" s="229" t="e">
        <v>#VALUE!</v>
      </c>
      <c r="K1206" s="229" t="s">
        <v>9827</v>
      </c>
      <c r="L1206" s="256">
        <v>22</v>
      </c>
      <c r="M1206" s="256">
        <v>22</v>
      </c>
      <c r="N1206" s="248">
        <v>3</v>
      </c>
      <c r="O1206" s="208">
        <v>11</v>
      </c>
      <c r="P1206" s="208">
        <v>0</v>
      </c>
      <c r="Q1206" s="257">
        <v>0</v>
      </c>
      <c r="R1206" s="208">
        <v>0</v>
      </c>
      <c r="S1206" s="208">
        <v>0</v>
      </c>
      <c r="T1206" s="257">
        <v>104.1</v>
      </c>
      <c r="U1206" s="257">
        <v>126</v>
      </c>
      <c r="V1206" s="257">
        <v>78</v>
      </c>
      <c r="W1206" s="257">
        <v>25</v>
      </c>
      <c r="X1206" s="257">
        <v>79</v>
      </c>
      <c r="Y1206" s="257">
        <v>39</v>
      </c>
      <c r="Z1206" s="244">
        <v>6.7435158501440924</v>
      </c>
      <c r="AA1206" s="246">
        <v>1.5850144092219021</v>
      </c>
      <c r="AB1206" s="246">
        <v>1.4285714285714286</v>
      </c>
      <c r="AC1206" s="235">
        <v>0</v>
      </c>
      <c r="AD1206" s="246">
        <v>0</v>
      </c>
      <c r="AE1206" s="235">
        <v>0</v>
      </c>
      <c r="AF1206" s="235">
        <v>0</v>
      </c>
      <c r="AG1206" s="246">
        <v>3.4955752212389379</v>
      </c>
      <c r="AH1206" s="246">
        <v>-3.9952336346338022</v>
      </c>
      <c r="AI1206" s="252">
        <v>-2.9022521476666032</v>
      </c>
      <c r="AJ1206" s="258">
        <v>-1.9733391324900387</v>
      </c>
      <c r="AK1206" s="238">
        <v>1205</v>
      </c>
      <c r="AL1206" s="240">
        <v>-1.9733391324900387</v>
      </c>
      <c r="AM1206" s="214">
        <v>1205</v>
      </c>
      <c r="AN1206" s="243" t="s">
        <v>12734</v>
      </c>
      <c r="AO1206" s="245">
        <v>7.7314063767477226</v>
      </c>
      <c r="AP1206" s="247">
        <v>-9.7047455092377604</v>
      </c>
      <c r="AQ1206" s="248">
        <v>1205</v>
      </c>
      <c r="AR1206" s="244">
        <v>0</v>
      </c>
      <c r="AS1206" s="259">
        <v>-13.175543413409086</v>
      </c>
      <c r="AT1206" s="246"/>
      <c r="AU1206" s="246">
        <v>0</v>
      </c>
      <c r="AV1206" s="251">
        <v>0</v>
      </c>
      <c r="AW1206" s="252">
        <v>648</v>
      </c>
      <c r="AX1206" s="101">
        <v>1652</v>
      </c>
      <c r="AY1206" s="253">
        <v>-1004</v>
      </c>
      <c r="AZ1206" s="254">
        <v>578</v>
      </c>
      <c r="BA1206" s="255">
        <v>702</v>
      </c>
      <c r="BB1206" s="244"/>
    </row>
    <row r="1207" spans="1:54">
      <c r="A1207" s="61" t="s">
        <v>5686</v>
      </c>
      <c r="B1207" s="33" t="s">
        <v>4094</v>
      </c>
      <c r="C1207" s="33" t="s">
        <v>3927</v>
      </c>
      <c r="D1207" s="122" t="s">
        <v>6279</v>
      </c>
      <c r="E1207" s="33" t="s">
        <v>1380</v>
      </c>
      <c r="F1207" s="104" t="s">
        <v>3643</v>
      </c>
      <c r="G1207" s="1" t="s">
        <v>1367</v>
      </c>
      <c r="H1207" s="104">
        <v>12586</v>
      </c>
      <c r="I1207" s="104" t="s">
        <v>7505</v>
      </c>
      <c r="J1207" s="104" t="e">
        <v>#VALUE!</v>
      </c>
      <c r="K1207" s="104" t="s">
        <v>11331</v>
      </c>
      <c r="L1207" s="262">
        <v>19</v>
      </c>
      <c r="M1207" s="262">
        <v>0</v>
      </c>
      <c r="N1207" s="84">
        <v>0</v>
      </c>
      <c r="O1207" s="86">
        <v>1</v>
      </c>
      <c r="P1207" s="86">
        <v>0</v>
      </c>
      <c r="Q1207" s="82">
        <v>1</v>
      </c>
      <c r="R1207" s="82">
        <v>0</v>
      </c>
      <c r="S1207" s="82">
        <v>1</v>
      </c>
      <c r="T1207" s="82">
        <v>29.1</v>
      </c>
      <c r="U1207" s="82">
        <v>44</v>
      </c>
      <c r="V1207" s="82">
        <v>26</v>
      </c>
      <c r="W1207" s="82">
        <v>6</v>
      </c>
      <c r="X1207" s="82">
        <v>30</v>
      </c>
      <c r="Y1207" s="82">
        <v>12</v>
      </c>
      <c r="Z1207" s="56">
        <v>8.0412371134020617</v>
      </c>
      <c r="AA1207" s="57">
        <v>1.9243986254295531</v>
      </c>
      <c r="AB1207" s="57">
        <v>0</v>
      </c>
      <c r="AC1207" s="57">
        <v>0</v>
      </c>
      <c r="AD1207" s="57">
        <v>0.26315789473684209</v>
      </c>
      <c r="AE1207" s="57">
        <v>0</v>
      </c>
      <c r="AF1207" s="57">
        <v>0</v>
      </c>
      <c r="AG1207" s="57">
        <v>1.3274336283185839</v>
      </c>
      <c r="AH1207" s="57">
        <v>-1.7269711212917127</v>
      </c>
      <c r="AI1207" s="83">
        <v>-1.8405217401207814</v>
      </c>
      <c r="AJ1207" s="57">
        <v>-1.9769013383570682</v>
      </c>
      <c r="AK1207" s="81">
        <v>1206</v>
      </c>
      <c r="AL1207" s="57">
        <v>-1.9769013383570682</v>
      </c>
      <c r="AM1207" s="152">
        <v>1206</v>
      </c>
      <c r="AN1207" s="62" t="s">
        <v>12734</v>
      </c>
      <c r="AO1207" s="56">
        <v>7.7314063767477226</v>
      </c>
      <c r="AP1207" s="57">
        <v>-9.708307715104791</v>
      </c>
      <c r="AQ1207" s="81">
        <v>1206</v>
      </c>
      <c r="AR1207" s="56">
        <v>0</v>
      </c>
      <c r="AS1207" s="63">
        <v>-13.180746662053528</v>
      </c>
      <c r="AT1207" s="57"/>
      <c r="AU1207" s="57">
        <v>0</v>
      </c>
      <c r="AV1207" s="63">
        <v>0</v>
      </c>
      <c r="AW1207" s="290">
        <v>0</v>
      </c>
      <c r="AX1207" s="107">
        <v>1653</v>
      </c>
      <c r="AY1207" s="70">
        <v>0</v>
      </c>
      <c r="AZ1207" s="294">
        <v>0</v>
      </c>
      <c r="BA1207" s="298">
        <v>0</v>
      </c>
      <c r="BB1207" s="56"/>
    </row>
    <row r="1208" spans="1:54">
      <c r="A1208" s="48" t="s">
        <v>10674</v>
      </c>
      <c r="B1208" s="1" t="s">
        <v>10675</v>
      </c>
      <c r="C1208" s="1" t="s">
        <v>4011</v>
      </c>
      <c r="D1208" s="122" t="s">
        <v>10448</v>
      </c>
      <c r="E1208" s="1" t="s">
        <v>1471</v>
      </c>
      <c r="F1208" s="104" t="s">
        <v>6289</v>
      </c>
      <c r="G1208" s="1" t="s">
        <v>1367</v>
      </c>
      <c r="H1208" s="104">
        <v>13420</v>
      </c>
      <c r="I1208" s="104" t="s">
        <v>10600</v>
      </c>
      <c r="J1208" s="104" t="e">
        <v>#VALUE!</v>
      </c>
      <c r="K1208" s="104" t="s">
        <v>11195</v>
      </c>
      <c r="L1208" s="262">
        <v>9</v>
      </c>
      <c r="M1208" s="262">
        <v>0</v>
      </c>
      <c r="N1208" s="84">
        <v>0</v>
      </c>
      <c r="O1208" s="86">
        <v>0</v>
      </c>
      <c r="P1208" s="86">
        <v>0</v>
      </c>
      <c r="Q1208" s="86">
        <v>0</v>
      </c>
      <c r="R1208" s="86">
        <v>0</v>
      </c>
      <c r="S1208" s="86">
        <v>0</v>
      </c>
      <c r="T1208" s="86">
        <v>20.2</v>
      </c>
      <c r="U1208" s="86">
        <v>29</v>
      </c>
      <c r="V1208" s="86">
        <v>21</v>
      </c>
      <c r="W1208" s="86">
        <v>8</v>
      </c>
      <c r="X1208" s="86">
        <v>9</v>
      </c>
      <c r="Y1208" s="86">
        <v>4</v>
      </c>
      <c r="Z1208" s="49">
        <v>9.3564356435643568</v>
      </c>
      <c r="AA1208" s="7">
        <v>1.6336633663366338</v>
      </c>
      <c r="AB1208" s="7">
        <v>0</v>
      </c>
      <c r="AC1208" s="7">
        <v>0</v>
      </c>
      <c r="AD1208" s="7">
        <v>0</v>
      </c>
      <c r="AE1208" s="7">
        <v>0</v>
      </c>
      <c r="AF1208" s="7">
        <v>0</v>
      </c>
      <c r="AG1208" s="7">
        <v>0.39823008849557517</v>
      </c>
      <c r="AH1208" s="7">
        <v>-1.6061700981987008</v>
      </c>
      <c r="AI1208" s="89">
        <v>-0.88094391296438102</v>
      </c>
      <c r="AJ1208" s="7">
        <v>-2.0888839226675069</v>
      </c>
      <c r="AK1208" s="84">
        <v>1207</v>
      </c>
      <c r="AL1208" s="7">
        <v>-2.0888839226675069</v>
      </c>
      <c r="AM1208" s="131">
        <v>1207</v>
      </c>
      <c r="AN1208" s="18" t="s">
        <v>12734</v>
      </c>
      <c r="AO1208" s="49">
        <v>7.7314063767477226</v>
      </c>
      <c r="AP1208" s="7">
        <v>-9.8202902994152304</v>
      </c>
      <c r="AQ1208" s="84">
        <v>1207</v>
      </c>
      <c r="AR1208" s="132">
        <v>0</v>
      </c>
      <c r="AS1208" s="46">
        <v>-13.344317564961527</v>
      </c>
      <c r="AT1208" s="20"/>
      <c r="AU1208" s="20">
        <v>0</v>
      </c>
      <c r="AV1208" s="46">
        <v>0</v>
      </c>
      <c r="AW1208" s="290">
        <v>0</v>
      </c>
      <c r="AX1208" s="107">
        <v>1658</v>
      </c>
      <c r="AY1208" s="70">
        <v>0</v>
      </c>
      <c r="AZ1208" s="294">
        <v>0</v>
      </c>
      <c r="BA1208" s="298">
        <v>0</v>
      </c>
      <c r="BB1208" s="56"/>
    </row>
    <row r="1209" spans="1:54">
      <c r="A1209" s="26" t="s">
        <v>10885</v>
      </c>
      <c r="B1209" s="33" t="s">
        <v>10886</v>
      </c>
      <c r="C1209" s="33" t="s">
        <v>4071</v>
      </c>
      <c r="D1209" s="122" t="s">
        <v>10418</v>
      </c>
      <c r="E1209" s="33" t="s">
        <v>1421</v>
      </c>
      <c r="F1209" s="104" t="s">
        <v>3643</v>
      </c>
      <c r="G1209" s="1" t="s">
        <v>1367</v>
      </c>
      <c r="H1209" s="1">
        <v>16130</v>
      </c>
      <c r="I1209" s="104" t="s">
        <v>10887</v>
      </c>
      <c r="J1209" s="104" t="e">
        <v>#VALUE!</v>
      </c>
      <c r="K1209" s="104" t="s">
        <v>11182</v>
      </c>
      <c r="L1209" s="262">
        <v>23</v>
      </c>
      <c r="M1209" s="262">
        <v>14</v>
      </c>
      <c r="N1209" s="68">
        <v>1</v>
      </c>
      <c r="O1209" s="86">
        <v>10</v>
      </c>
      <c r="P1209" s="86">
        <v>0</v>
      </c>
      <c r="Q1209" s="85">
        <v>0</v>
      </c>
      <c r="R1209" s="86">
        <v>0</v>
      </c>
      <c r="S1209" s="86">
        <v>0</v>
      </c>
      <c r="T1209" s="85">
        <v>80</v>
      </c>
      <c r="U1209" s="85">
        <v>94</v>
      </c>
      <c r="V1209" s="85">
        <v>63</v>
      </c>
      <c r="W1209" s="85">
        <v>28</v>
      </c>
      <c r="X1209" s="85">
        <v>68</v>
      </c>
      <c r="Y1209" s="85">
        <v>30</v>
      </c>
      <c r="Z1209" s="87">
        <v>7.0875000000000004</v>
      </c>
      <c r="AA1209" s="5">
        <v>1.55</v>
      </c>
      <c r="AB1209" s="5">
        <v>0.47619047619047616</v>
      </c>
      <c r="AC1209" s="7">
        <v>0</v>
      </c>
      <c r="AD1209" s="5">
        <v>0</v>
      </c>
      <c r="AE1209" s="7">
        <v>0</v>
      </c>
      <c r="AF1209" s="7">
        <v>0</v>
      </c>
      <c r="AG1209" s="5">
        <v>3.0088495575221237</v>
      </c>
      <c r="AH1209" s="5">
        <v>-3.5280467022009385</v>
      </c>
      <c r="AI1209" s="88">
        <v>-2.1082549895368174</v>
      </c>
      <c r="AJ1209" s="5">
        <v>-2.151261658025156</v>
      </c>
      <c r="AK1209" s="84">
        <v>1208</v>
      </c>
      <c r="AL1209" s="7">
        <v>-2.151261658025156</v>
      </c>
      <c r="AM1209" s="131">
        <v>1208</v>
      </c>
      <c r="AN1209" s="18" t="s">
        <v>12734</v>
      </c>
      <c r="AO1209" s="49">
        <v>7.7314063767477226</v>
      </c>
      <c r="AP1209" s="7">
        <v>-9.8826680347728786</v>
      </c>
      <c r="AQ1209" s="84">
        <v>1208</v>
      </c>
      <c r="AR1209" s="159">
        <v>0</v>
      </c>
      <c r="AS1209" s="42">
        <v>-13.435431576632498</v>
      </c>
      <c r="AT1209" s="19"/>
      <c r="AU1209" s="19">
        <v>0</v>
      </c>
      <c r="AV1209" s="46">
        <v>0</v>
      </c>
      <c r="AW1209" s="290">
        <v>0</v>
      </c>
      <c r="AX1209" s="107">
        <v>1661</v>
      </c>
      <c r="AY1209" s="70">
        <v>0</v>
      </c>
      <c r="AZ1209" s="294">
        <v>0</v>
      </c>
      <c r="BA1209" s="298">
        <v>0</v>
      </c>
      <c r="BB1209" s="79"/>
    </row>
    <row r="1210" spans="1:54">
      <c r="A1210" s="203" t="s">
        <v>12418</v>
      </c>
      <c r="B1210" s="1" t="s">
        <v>4453</v>
      </c>
      <c r="C1210" s="1" t="s">
        <v>3931</v>
      </c>
      <c r="D1210" s="122" t="s">
        <v>11132</v>
      </c>
      <c r="E1210" s="1" t="s">
        <v>1435</v>
      </c>
      <c r="F1210" s="104" t="s">
        <v>3643</v>
      </c>
      <c r="G1210" s="1" t="s">
        <v>1367</v>
      </c>
      <c r="H1210" s="226">
        <v>19911</v>
      </c>
      <c r="I1210" s="227" t="s">
        <v>12419</v>
      </c>
      <c r="J1210" s="229" t="e">
        <v>#VALUE!</v>
      </c>
      <c r="K1210" s="229" t="s">
        <v>11503</v>
      </c>
      <c r="L1210" s="256">
        <v>19</v>
      </c>
      <c r="M1210" s="256">
        <v>15</v>
      </c>
      <c r="N1210" s="248">
        <v>2</v>
      </c>
      <c r="O1210" s="208">
        <v>6</v>
      </c>
      <c r="P1210" s="208">
        <v>0</v>
      </c>
      <c r="Q1210" s="257">
        <v>0</v>
      </c>
      <c r="R1210" s="208">
        <v>0</v>
      </c>
      <c r="S1210" s="208">
        <v>0</v>
      </c>
      <c r="T1210" s="257">
        <v>81</v>
      </c>
      <c r="U1210" s="257">
        <v>100</v>
      </c>
      <c r="V1210" s="257">
        <v>64</v>
      </c>
      <c r="W1210" s="257">
        <v>23</v>
      </c>
      <c r="X1210" s="257">
        <v>72</v>
      </c>
      <c r="Y1210" s="257">
        <v>33</v>
      </c>
      <c r="Z1210" s="244">
        <v>7.1111111111111107</v>
      </c>
      <c r="AA1210" s="246">
        <v>1.6419753086419753</v>
      </c>
      <c r="AB1210" s="246">
        <v>0.95238095238095233</v>
      </c>
      <c r="AC1210" s="235">
        <v>0</v>
      </c>
      <c r="AD1210" s="246">
        <v>0</v>
      </c>
      <c r="AE1210" s="235">
        <v>0</v>
      </c>
      <c r="AF1210" s="235">
        <v>0</v>
      </c>
      <c r="AG1210" s="246">
        <v>3.1858407079646014</v>
      </c>
      <c r="AH1210" s="246">
        <v>-3.5990869813320265</v>
      </c>
      <c r="AI1210" s="252">
        <v>-2.7112640342048349</v>
      </c>
      <c r="AJ1210" s="258">
        <v>-2.1721293551913075</v>
      </c>
      <c r="AK1210" s="238">
        <v>1209</v>
      </c>
      <c r="AL1210" s="240">
        <v>-2.1721293551913075</v>
      </c>
      <c r="AM1210" s="214">
        <v>1209</v>
      </c>
      <c r="AN1210" s="243" t="s">
        <v>12734</v>
      </c>
      <c r="AO1210" s="245">
        <v>7.7314063767477226</v>
      </c>
      <c r="AP1210" s="247">
        <v>-9.90353573193903</v>
      </c>
      <c r="AQ1210" s="248">
        <v>1209</v>
      </c>
      <c r="AR1210" s="244">
        <v>0</v>
      </c>
      <c r="AS1210" s="259">
        <v>-13.465912638380596</v>
      </c>
      <c r="AT1210" s="246"/>
      <c r="AU1210" s="246">
        <v>0</v>
      </c>
      <c r="AV1210" s="251">
        <v>0</v>
      </c>
      <c r="AW1210" s="252">
        <v>727.67</v>
      </c>
      <c r="AX1210" s="101">
        <v>1663</v>
      </c>
      <c r="AY1210" s="253">
        <v>-935.33</v>
      </c>
      <c r="AZ1210" s="254">
        <v>640</v>
      </c>
      <c r="BA1210" s="255">
        <v>722</v>
      </c>
      <c r="BB1210" s="244"/>
    </row>
    <row r="1211" spans="1:54">
      <c r="A1211" s="26" t="s">
        <v>10862</v>
      </c>
      <c r="B1211" s="33" t="s">
        <v>10863</v>
      </c>
      <c r="C1211" s="33" t="s">
        <v>5059</v>
      </c>
      <c r="D1211" s="122" t="s">
        <v>10830</v>
      </c>
      <c r="E1211" s="33" t="s">
        <v>1412</v>
      </c>
      <c r="F1211" s="104" t="s">
        <v>6289</v>
      </c>
      <c r="G1211" s="1" t="s">
        <v>1367</v>
      </c>
      <c r="H1211" s="1">
        <v>19361</v>
      </c>
      <c r="I1211" s="104" t="s">
        <v>10864</v>
      </c>
      <c r="J1211" s="104" t="e">
        <v>#VALUE!</v>
      </c>
      <c r="K1211" s="104" t="s">
        <v>11157</v>
      </c>
      <c r="L1211" s="262">
        <v>32</v>
      </c>
      <c r="M1211" s="262">
        <v>4</v>
      </c>
      <c r="N1211" s="68">
        <v>1</v>
      </c>
      <c r="O1211" s="86">
        <v>5</v>
      </c>
      <c r="P1211" s="86">
        <v>0</v>
      </c>
      <c r="Q1211" s="85">
        <v>1</v>
      </c>
      <c r="R1211" s="86">
        <v>4</v>
      </c>
      <c r="S1211" s="86">
        <v>5</v>
      </c>
      <c r="T1211" s="85">
        <v>49</v>
      </c>
      <c r="U1211" s="85">
        <v>70</v>
      </c>
      <c r="V1211" s="85">
        <v>48</v>
      </c>
      <c r="W1211" s="85">
        <v>17</v>
      </c>
      <c r="X1211" s="85">
        <v>70</v>
      </c>
      <c r="Y1211" s="85">
        <v>20</v>
      </c>
      <c r="Z1211" s="87">
        <v>8.816326530612244</v>
      </c>
      <c r="AA1211" s="5">
        <v>1.8367346938775511</v>
      </c>
      <c r="AB1211" s="27">
        <v>0.47619047619047616</v>
      </c>
      <c r="AC1211" s="29">
        <v>0</v>
      </c>
      <c r="AD1211" s="27">
        <v>0.26315789473684209</v>
      </c>
      <c r="AE1211" s="29">
        <v>0</v>
      </c>
      <c r="AF1211" s="29">
        <v>0</v>
      </c>
      <c r="AG1211" s="27">
        <v>3.0973451327433628</v>
      </c>
      <c r="AH1211" s="5">
        <v>-3.4989174773971112</v>
      </c>
      <c r="AI1211" s="88">
        <v>-2.5412808055259792</v>
      </c>
      <c r="AJ1211" s="27">
        <v>-2.2035047792524094</v>
      </c>
      <c r="AK1211" s="101">
        <v>1210</v>
      </c>
      <c r="AL1211" s="29">
        <v>-2.2035047792524094</v>
      </c>
      <c r="AM1211" s="153">
        <v>1210</v>
      </c>
      <c r="AN1211" s="30" t="s">
        <v>12734</v>
      </c>
      <c r="AO1211" s="69">
        <v>7.7314063767477226</v>
      </c>
      <c r="AP1211" s="29">
        <v>-9.9349111560001315</v>
      </c>
      <c r="AQ1211" s="101">
        <v>1210</v>
      </c>
      <c r="AR1211" s="96">
        <v>0</v>
      </c>
      <c r="AS1211" s="43">
        <v>-13.511742143695177</v>
      </c>
      <c r="AT1211" s="27"/>
      <c r="AU1211" s="27">
        <v>0</v>
      </c>
      <c r="AV1211" s="47">
        <v>0</v>
      </c>
      <c r="AW1211" s="290">
        <v>489.17</v>
      </c>
      <c r="AX1211" s="107">
        <v>1664</v>
      </c>
      <c r="AY1211" s="70">
        <v>-1174.83</v>
      </c>
      <c r="AZ1211" s="294">
        <v>421</v>
      </c>
      <c r="BA1211" s="298">
        <v>585</v>
      </c>
      <c r="BB1211" s="79"/>
    </row>
    <row r="1212" spans="1:54">
      <c r="A1212" s="203" t="s">
        <v>12388</v>
      </c>
      <c r="B1212" s="1" t="s">
        <v>4449</v>
      </c>
      <c r="C1212" s="1" t="s">
        <v>4159</v>
      </c>
      <c r="D1212" s="122" t="s">
        <v>11110</v>
      </c>
      <c r="E1212" s="1" t="s">
        <v>1390</v>
      </c>
      <c r="F1212" s="104" t="s">
        <v>3643</v>
      </c>
      <c r="G1212" s="1" t="s">
        <v>1367</v>
      </c>
      <c r="H1212" s="226">
        <v>19677</v>
      </c>
      <c r="I1212" s="227" t="s">
        <v>12389</v>
      </c>
      <c r="J1212" s="229" t="e">
        <v>#VALUE!</v>
      </c>
      <c r="K1212" s="229" t="s">
        <v>12390</v>
      </c>
      <c r="L1212" s="256">
        <v>33</v>
      </c>
      <c r="M1212" s="256">
        <v>7</v>
      </c>
      <c r="N1212" s="248">
        <v>0</v>
      </c>
      <c r="O1212" s="208">
        <v>5</v>
      </c>
      <c r="P1212" s="208">
        <v>0</v>
      </c>
      <c r="Q1212" s="257">
        <v>0</v>
      </c>
      <c r="R1212" s="208">
        <v>2</v>
      </c>
      <c r="S1212" s="208">
        <v>2</v>
      </c>
      <c r="T1212" s="257">
        <v>57.2</v>
      </c>
      <c r="U1212" s="257">
        <v>74</v>
      </c>
      <c r="V1212" s="257">
        <v>37</v>
      </c>
      <c r="W1212" s="257">
        <v>9</v>
      </c>
      <c r="X1212" s="257">
        <v>45</v>
      </c>
      <c r="Y1212" s="257">
        <v>33</v>
      </c>
      <c r="Z1212" s="244">
        <v>5.8216783216783217</v>
      </c>
      <c r="AA1212" s="246">
        <v>1.8706293706293706</v>
      </c>
      <c r="AB1212" s="246">
        <v>0</v>
      </c>
      <c r="AC1212" s="235">
        <v>0</v>
      </c>
      <c r="AD1212" s="246">
        <v>0</v>
      </c>
      <c r="AE1212" s="235">
        <v>0</v>
      </c>
      <c r="AF1212" s="235">
        <v>0</v>
      </c>
      <c r="AG1212" s="246">
        <v>1.9911504424778759</v>
      </c>
      <c r="AH1212" s="246">
        <v>-1.434289280030713</v>
      </c>
      <c r="AI1212" s="252">
        <v>-3.0612601896232023</v>
      </c>
      <c r="AJ1212" s="258">
        <v>-2.5043990271760395</v>
      </c>
      <c r="AK1212" s="238">
        <v>1211</v>
      </c>
      <c r="AL1212" s="240">
        <v>-2.5043990271760395</v>
      </c>
      <c r="AM1212" s="214">
        <v>1211</v>
      </c>
      <c r="AN1212" s="243" t="s">
        <v>12734</v>
      </c>
      <c r="AO1212" s="245">
        <v>7.7314063767477226</v>
      </c>
      <c r="AP1212" s="247">
        <v>-10.235805403923763</v>
      </c>
      <c r="AQ1212" s="248">
        <v>1211</v>
      </c>
      <c r="AR1212" s="244">
        <v>0</v>
      </c>
      <c r="AS1212" s="259">
        <v>-13.951252841860978</v>
      </c>
      <c r="AT1212" s="246"/>
      <c r="AU1212" s="246">
        <v>0</v>
      </c>
      <c r="AV1212" s="251">
        <v>0</v>
      </c>
      <c r="AW1212" s="252">
        <v>0</v>
      </c>
      <c r="AX1212" s="101">
        <v>1673</v>
      </c>
      <c r="AY1212" s="253">
        <v>0</v>
      </c>
      <c r="AZ1212" s="254">
        <v>0</v>
      </c>
      <c r="BA1212" s="255">
        <v>0</v>
      </c>
      <c r="BB1212" s="244"/>
    </row>
    <row r="1213" spans="1:54">
      <c r="A1213" s="26" t="s">
        <v>10387</v>
      </c>
      <c r="B1213" s="33" t="s">
        <v>10397</v>
      </c>
      <c r="C1213" s="33" t="s">
        <v>3990</v>
      </c>
      <c r="D1213" s="122" t="s">
        <v>10177</v>
      </c>
      <c r="E1213" s="33" t="s">
        <v>1483</v>
      </c>
      <c r="F1213" s="104" t="s">
        <v>3643</v>
      </c>
      <c r="G1213" s="1" t="s">
        <v>1367</v>
      </c>
      <c r="H1213" s="1">
        <v>16155</v>
      </c>
      <c r="I1213" s="104" t="s">
        <v>10392</v>
      </c>
      <c r="J1213" s="104" t="e">
        <v>#VALUE!</v>
      </c>
      <c r="K1213" s="104" t="s">
        <v>10414</v>
      </c>
      <c r="L1213" s="262">
        <v>6</v>
      </c>
      <c r="M1213" s="262">
        <v>4</v>
      </c>
      <c r="N1213" s="68">
        <v>0</v>
      </c>
      <c r="O1213" s="86">
        <v>3</v>
      </c>
      <c r="P1213" s="86">
        <v>0</v>
      </c>
      <c r="Q1213" s="85">
        <v>0</v>
      </c>
      <c r="R1213" s="86">
        <v>0</v>
      </c>
      <c r="S1213" s="86">
        <v>0</v>
      </c>
      <c r="T1213" s="85">
        <v>21</v>
      </c>
      <c r="U1213" s="85">
        <v>30</v>
      </c>
      <c r="V1213" s="85">
        <v>21</v>
      </c>
      <c r="W1213" s="85">
        <v>5</v>
      </c>
      <c r="X1213" s="85">
        <v>4</v>
      </c>
      <c r="Y1213" s="85">
        <v>9</v>
      </c>
      <c r="Z1213" s="87">
        <v>9</v>
      </c>
      <c r="AA1213" s="5">
        <v>1.8571428571428572</v>
      </c>
      <c r="AB1213" s="5">
        <v>0</v>
      </c>
      <c r="AC1213" s="7">
        <v>0</v>
      </c>
      <c r="AD1213" s="5">
        <v>0</v>
      </c>
      <c r="AE1213" s="7">
        <v>0</v>
      </c>
      <c r="AF1213" s="7">
        <v>0</v>
      </c>
      <c r="AG1213" s="5">
        <v>0.17699115044247787</v>
      </c>
      <c r="AH1213" s="5">
        <v>-1.5530076152990382</v>
      </c>
      <c r="AI1213" s="88">
        <v>-1.2898312163722616</v>
      </c>
      <c r="AJ1213" s="5">
        <v>-2.6658476812288221</v>
      </c>
      <c r="AK1213" s="84">
        <v>1212</v>
      </c>
      <c r="AL1213" s="7">
        <v>-2.6658476812288221</v>
      </c>
      <c r="AM1213" s="131">
        <v>1212</v>
      </c>
      <c r="AN1213" s="18" t="s">
        <v>12734</v>
      </c>
      <c r="AO1213" s="49">
        <v>7.7314063767477226</v>
      </c>
      <c r="AP1213" s="7">
        <v>-10.397254057976545</v>
      </c>
      <c r="AQ1213" s="84">
        <v>1212</v>
      </c>
      <c r="AR1213" s="159">
        <v>0</v>
      </c>
      <c r="AS1213" s="42">
        <v>-14.187077923763763</v>
      </c>
      <c r="AT1213" s="19"/>
      <c r="AU1213" s="19">
        <v>0</v>
      </c>
      <c r="AV1213" s="46">
        <v>0</v>
      </c>
      <c r="AW1213" s="290">
        <v>0</v>
      </c>
      <c r="AX1213" s="107">
        <v>1677</v>
      </c>
      <c r="AY1213" s="70">
        <v>0</v>
      </c>
      <c r="AZ1213" s="294">
        <v>0</v>
      </c>
      <c r="BA1213" s="298">
        <v>0</v>
      </c>
      <c r="BB1213" s="79"/>
    </row>
    <row r="1214" spans="1:54">
      <c r="A1214" s="203" t="s">
        <v>2524</v>
      </c>
      <c r="B1214" s="1" t="s">
        <v>4910</v>
      </c>
      <c r="C1214" s="1" t="s">
        <v>4389</v>
      </c>
      <c r="D1214" s="122" t="s">
        <v>732</v>
      </c>
      <c r="E1214" s="1" t="s">
        <v>1390</v>
      </c>
      <c r="F1214" s="104" t="s">
        <v>3643</v>
      </c>
      <c r="G1214" s="1" t="s">
        <v>1367</v>
      </c>
      <c r="H1214" s="226">
        <v>4505</v>
      </c>
      <c r="I1214" s="227" t="s">
        <v>7846</v>
      </c>
      <c r="J1214" s="229" t="e">
        <v>#VALUE!</v>
      </c>
      <c r="K1214" s="229" t="s">
        <v>3920</v>
      </c>
      <c r="L1214" s="175">
        <v>23</v>
      </c>
      <c r="M1214" s="175">
        <v>23</v>
      </c>
      <c r="N1214" s="248">
        <v>1</v>
      </c>
      <c r="O1214" s="208">
        <v>13</v>
      </c>
      <c r="P1214" s="208">
        <v>0</v>
      </c>
      <c r="Q1214" s="257">
        <v>0</v>
      </c>
      <c r="R1214" s="208">
        <v>0</v>
      </c>
      <c r="S1214" s="208">
        <v>0</v>
      </c>
      <c r="T1214" s="257">
        <v>112</v>
      </c>
      <c r="U1214" s="257">
        <v>145</v>
      </c>
      <c r="V1214" s="257">
        <v>86</v>
      </c>
      <c r="W1214" s="257">
        <v>19</v>
      </c>
      <c r="X1214" s="257">
        <v>82</v>
      </c>
      <c r="Y1214" s="257">
        <v>25</v>
      </c>
      <c r="Z1214" s="244">
        <v>6.9107142857142856</v>
      </c>
      <c r="AA1214" s="246">
        <v>1.5178571428571428</v>
      </c>
      <c r="AB1214" s="246">
        <v>0.47619047619047616</v>
      </c>
      <c r="AC1214" s="235">
        <v>0</v>
      </c>
      <c r="AD1214" s="246">
        <v>0</v>
      </c>
      <c r="AE1214" s="235">
        <v>0</v>
      </c>
      <c r="AF1214" s="235">
        <v>0</v>
      </c>
      <c r="AG1214" s="246">
        <v>3.6283185840707963</v>
      </c>
      <c r="AH1214" s="246">
        <v>-4.5534924845269575</v>
      </c>
      <c r="AI1214" s="252">
        <v>-2.513328255902509</v>
      </c>
      <c r="AJ1214" s="258">
        <v>-2.9623116801681939</v>
      </c>
      <c r="AK1214" s="238">
        <v>1213</v>
      </c>
      <c r="AL1214" s="240">
        <v>-2.9623116801681939</v>
      </c>
      <c r="AM1214" s="214">
        <v>1213</v>
      </c>
      <c r="AN1214" s="243" t="s">
        <v>12734</v>
      </c>
      <c r="AO1214" s="245">
        <v>7.7314063767477226</v>
      </c>
      <c r="AP1214" s="247">
        <v>-10.693718056915916</v>
      </c>
      <c r="AQ1214" s="248">
        <v>1213</v>
      </c>
      <c r="AR1214" s="244">
        <v>0</v>
      </c>
      <c r="AS1214" s="259">
        <v>-14.620117438656512</v>
      </c>
      <c r="AT1214" s="246"/>
      <c r="AU1214" s="246">
        <v>0</v>
      </c>
      <c r="AV1214" s="251">
        <v>0</v>
      </c>
      <c r="AW1214" s="252">
        <v>0</v>
      </c>
      <c r="AX1214" s="101">
        <v>1684</v>
      </c>
      <c r="AY1214" s="253">
        <v>0</v>
      </c>
      <c r="AZ1214" s="254">
        <v>0</v>
      </c>
      <c r="BA1214" s="255">
        <v>0</v>
      </c>
      <c r="BB1214" s="244"/>
    </row>
    <row r="1215" spans="1:54">
      <c r="A1215" s="48" t="s">
        <v>9033</v>
      </c>
      <c r="B1215" s="33" t="s">
        <v>4569</v>
      </c>
      <c r="C1215" s="33" t="s">
        <v>4375</v>
      </c>
      <c r="D1215" s="122" t="s">
        <v>8396</v>
      </c>
      <c r="E1215" s="33" t="s">
        <v>1374</v>
      </c>
      <c r="F1215" s="104" t="s">
        <v>6289</v>
      </c>
      <c r="G1215" s="1" t="s">
        <v>1367</v>
      </c>
      <c r="H1215" s="104">
        <v>12880</v>
      </c>
      <c r="I1215" s="104" t="s">
        <v>8929</v>
      </c>
      <c r="J1215" s="104" t="e">
        <v>#VALUE!</v>
      </c>
      <c r="K1215" s="104" t="s">
        <v>9034</v>
      </c>
      <c r="L1215" s="262">
        <v>5</v>
      </c>
      <c r="M1215" s="262">
        <v>5</v>
      </c>
      <c r="N1215" s="84">
        <v>0</v>
      </c>
      <c r="O1215" s="86">
        <v>3</v>
      </c>
      <c r="P1215" s="86">
        <v>0</v>
      </c>
      <c r="Q1215" s="86">
        <v>0</v>
      </c>
      <c r="R1215" s="86">
        <v>0</v>
      </c>
      <c r="S1215" s="86">
        <v>0</v>
      </c>
      <c r="T1215" s="86">
        <v>20.2</v>
      </c>
      <c r="U1215" s="86">
        <v>33</v>
      </c>
      <c r="V1215" s="86">
        <v>27</v>
      </c>
      <c r="W1215" s="86">
        <v>8</v>
      </c>
      <c r="X1215" s="86">
        <v>23</v>
      </c>
      <c r="Y1215" s="86">
        <v>11</v>
      </c>
      <c r="Z1215" s="49">
        <v>12.029702970297031</v>
      </c>
      <c r="AA1215" s="7">
        <v>2.1782178217821784</v>
      </c>
      <c r="AB1215" s="7">
        <v>0</v>
      </c>
      <c r="AC1215" s="7">
        <v>0</v>
      </c>
      <c r="AD1215" s="7">
        <v>0</v>
      </c>
      <c r="AE1215" s="7">
        <v>0</v>
      </c>
      <c r="AF1215" s="7">
        <v>0</v>
      </c>
      <c r="AG1215" s="7">
        <v>1.0176991150442478</v>
      </c>
      <c r="AH1215" s="7">
        <v>-2.4623882397486785</v>
      </c>
      <c r="AI1215" s="89">
        <v>-1.7823748936721091</v>
      </c>
      <c r="AJ1215" s="7">
        <v>-3.2270640183765398</v>
      </c>
      <c r="AK1215" s="84">
        <v>1214</v>
      </c>
      <c r="AL1215" s="7">
        <v>-3.2270640183765398</v>
      </c>
      <c r="AM1215" s="131">
        <v>1214</v>
      </c>
      <c r="AN1215" s="18" t="s">
        <v>12734</v>
      </c>
      <c r="AO1215" s="49">
        <v>7.7314063767477226</v>
      </c>
      <c r="AP1215" s="7">
        <v>-10.958470395124262</v>
      </c>
      <c r="AQ1215" s="84">
        <v>1214</v>
      </c>
      <c r="AR1215" s="132">
        <v>0</v>
      </c>
      <c r="AS1215" s="46">
        <v>-15.00683631351022</v>
      </c>
      <c r="AT1215" s="20"/>
      <c r="AU1215" s="20">
        <v>0</v>
      </c>
      <c r="AV1215" s="46">
        <v>0</v>
      </c>
      <c r="AW1215" s="290">
        <v>706.83</v>
      </c>
      <c r="AX1215" s="107">
        <v>1696</v>
      </c>
      <c r="AY1215" s="70">
        <v>-989.17</v>
      </c>
      <c r="AZ1215" s="294">
        <v>679</v>
      </c>
      <c r="BA1215" s="298">
        <v>692</v>
      </c>
      <c r="BB1215" s="56"/>
    </row>
    <row r="1216" spans="1:54">
      <c r="A1216" s="48" t="s">
        <v>11623</v>
      </c>
      <c r="B1216" s="33" t="s">
        <v>11624</v>
      </c>
      <c r="C1216" s="33" t="s">
        <v>5020</v>
      </c>
      <c r="D1216" s="122" t="s">
        <v>10453</v>
      </c>
      <c r="E1216" s="33" t="s">
        <v>1407</v>
      </c>
      <c r="F1216" s="104" t="s">
        <v>3643</v>
      </c>
      <c r="G1216" s="1" t="s">
        <v>1367</v>
      </c>
      <c r="H1216" s="104">
        <v>11437</v>
      </c>
      <c r="I1216" s="104" t="s">
        <v>11625</v>
      </c>
      <c r="J1216" s="104">
        <v>0</v>
      </c>
      <c r="K1216" s="104" t="s">
        <v>12978</v>
      </c>
      <c r="L1216" s="262">
        <v>30</v>
      </c>
      <c r="M1216" s="262">
        <v>0</v>
      </c>
      <c r="N1216" s="84">
        <v>0</v>
      </c>
      <c r="O1216" s="86">
        <v>1</v>
      </c>
      <c r="P1216" s="86">
        <v>0</v>
      </c>
      <c r="Q1216" s="86">
        <v>0</v>
      </c>
      <c r="R1216" s="86">
        <v>1</v>
      </c>
      <c r="S1216" s="86">
        <v>1</v>
      </c>
      <c r="T1216" s="86">
        <v>28</v>
      </c>
      <c r="U1216" s="86">
        <v>42</v>
      </c>
      <c r="V1216" s="86">
        <v>26</v>
      </c>
      <c r="W1216" s="86">
        <v>5</v>
      </c>
      <c r="X1216" s="86">
        <v>26</v>
      </c>
      <c r="Y1216" s="86">
        <v>22</v>
      </c>
      <c r="Z1216" s="49">
        <v>8.3571428571428577</v>
      </c>
      <c r="AA1216" s="7">
        <v>2.2857142857142856</v>
      </c>
      <c r="AB1216" s="7">
        <v>0</v>
      </c>
      <c r="AC1216" s="7">
        <v>0</v>
      </c>
      <c r="AD1216" s="7">
        <v>0</v>
      </c>
      <c r="AE1216" s="7">
        <v>0</v>
      </c>
      <c r="AF1216" s="7">
        <v>0</v>
      </c>
      <c r="AG1216" s="7">
        <v>1.1504424778761062</v>
      </c>
      <c r="AH1216" s="7">
        <v>-1.7997580157289632</v>
      </c>
      <c r="AI1216" s="89">
        <v>-2.6055237102657718</v>
      </c>
      <c r="AJ1216" s="7">
        <v>-3.2548392481186288</v>
      </c>
      <c r="AK1216" s="84">
        <v>1215</v>
      </c>
      <c r="AL1216" s="7">
        <v>-3.2548392481186288</v>
      </c>
      <c r="AM1216" s="131">
        <v>1215</v>
      </c>
      <c r="AN1216" s="18" t="s">
        <v>12734</v>
      </c>
      <c r="AO1216" s="49">
        <v>7.7314063767477226</v>
      </c>
      <c r="AP1216" s="7">
        <v>-10.986245624866351</v>
      </c>
      <c r="AQ1216" s="84">
        <v>1215</v>
      </c>
      <c r="AR1216" s="132">
        <v>0</v>
      </c>
      <c r="AS1216" s="46">
        <v>-15.047407081146691</v>
      </c>
      <c r="AT1216" s="20"/>
      <c r="AU1216" s="20">
        <v>0</v>
      </c>
      <c r="AV1216" s="46">
        <v>0</v>
      </c>
      <c r="AW1216" s="290">
        <v>0</v>
      </c>
      <c r="AX1216" s="107">
        <v>1699</v>
      </c>
      <c r="AY1216" s="70">
        <v>0</v>
      </c>
      <c r="AZ1216" s="294">
        <v>0</v>
      </c>
      <c r="BA1216" s="298">
        <v>0</v>
      </c>
      <c r="BB1216" s="56"/>
    </row>
    <row r="1217" spans="1:54">
      <c r="A1217" s="26" t="s">
        <v>11920</v>
      </c>
      <c r="B1217" s="1" t="s">
        <v>11923</v>
      </c>
      <c r="C1217" s="1" t="s">
        <v>11922</v>
      </c>
      <c r="D1217" s="122" t="s">
        <v>11921</v>
      </c>
      <c r="E1217" s="1" t="s">
        <v>1398</v>
      </c>
      <c r="F1217" s="104" t="s">
        <v>6289</v>
      </c>
      <c r="G1217" s="1" t="s">
        <v>1367</v>
      </c>
      <c r="H1217" s="1">
        <v>19558</v>
      </c>
      <c r="I1217" s="104" t="s">
        <v>11924</v>
      </c>
      <c r="J1217" s="104" t="e">
        <v>#VALUE!</v>
      </c>
      <c r="K1217" s="104" t="s">
        <v>11925</v>
      </c>
      <c r="L1217" s="262">
        <v>29</v>
      </c>
      <c r="M1217" s="262">
        <v>0</v>
      </c>
      <c r="N1217" s="68">
        <v>0</v>
      </c>
      <c r="O1217" s="86">
        <v>1</v>
      </c>
      <c r="P1217" s="86">
        <v>0</v>
      </c>
      <c r="Q1217" s="85">
        <v>0</v>
      </c>
      <c r="R1217" s="86">
        <v>2</v>
      </c>
      <c r="S1217" s="86">
        <v>2</v>
      </c>
      <c r="T1217" s="85">
        <v>35</v>
      </c>
      <c r="U1217" s="85">
        <v>52</v>
      </c>
      <c r="V1217" s="85">
        <v>35</v>
      </c>
      <c r="W1217" s="85">
        <v>8</v>
      </c>
      <c r="X1217" s="85">
        <v>38</v>
      </c>
      <c r="Y1217" s="85">
        <v>18</v>
      </c>
      <c r="Z1217" s="87">
        <v>9</v>
      </c>
      <c r="AA1217" s="5">
        <v>2</v>
      </c>
      <c r="AB1217" s="5">
        <v>0</v>
      </c>
      <c r="AC1217" s="7">
        <v>0</v>
      </c>
      <c r="AD1217" s="5">
        <v>0</v>
      </c>
      <c r="AE1217" s="7">
        <v>0</v>
      </c>
      <c r="AF1217" s="7">
        <v>0</v>
      </c>
      <c r="AG1217" s="5">
        <v>1.6814159292035398</v>
      </c>
      <c r="AH1217" s="5">
        <v>-2.6075882745462793</v>
      </c>
      <c r="AI1217" s="88">
        <v>-2.3679800522979471</v>
      </c>
      <c r="AJ1217" s="5">
        <v>-3.2941523976406866</v>
      </c>
      <c r="AK1217" s="84">
        <v>1216</v>
      </c>
      <c r="AL1217" s="7">
        <v>-3.2941523976406866</v>
      </c>
      <c r="AM1217" s="131">
        <v>1216</v>
      </c>
      <c r="AN1217" s="18" t="s">
        <v>12734</v>
      </c>
      <c r="AO1217" s="49">
        <v>7.7314063767477226</v>
      </c>
      <c r="AP1217" s="7">
        <v>-11.02555877438841</v>
      </c>
      <c r="AQ1217" s="84">
        <v>1216</v>
      </c>
      <c r="AR1217" s="159">
        <v>0</v>
      </c>
      <c r="AS1217" s="42">
        <v>-15.10483107616411</v>
      </c>
      <c r="AT1217" s="19"/>
      <c r="AU1217" s="19">
        <v>0</v>
      </c>
      <c r="AV1217" s="46">
        <v>0</v>
      </c>
      <c r="AW1217" s="290">
        <v>0</v>
      </c>
      <c r="AX1217" s="107">
        <v>1700</v>
      </c>
      <c r="AY1217" s="70">
        <v>0</v>
      </c>
      <c r="AZ1217" s="294">
        <v>0</v>
      </c>
      <c r="BA1217" s="298">
        <v>0</v>
      </c>
      <c r="BB1217" s="79"/>
    </row>
    <row r="1218" spans="1:54">
      <c r="A1218" s="61" t="s">
        <v>9982</v>
      </c>
      <c r="B1218" s="1" t="s">
        <v>9983</v>
      </c>
      <c r="C1218" s="1" t="s">
        <v>5143</v>
      </c>
      <c r="D1218" s="122" t="s">
        <v>8495</v>
      </c>
      <c r="E1218" s="1" t="s">
        <v>1431</v>
      </c>
      <c r="F1218" s="104" t="s">
        <v>3643</v>
      </c>
      <c r="G1218" s="1" t="s">
        <v>1367</v>
      </c>
      <c r="H1218" s="104">
        <v>14825</v>
      </c>
      <c r="I1218" s="150" t="s">
        <v>9984</v>
      </c>
      <c r="J1218" s="150" t="e">
        <v>#VALUE!</v>
      </c>
      <c r="K1218" s="150" t="s">
        <v>9985</v>
      </c>
      <c r="L1218" s="262">
        <v>18</v>
      </c>
      <c r="M1218" s="262">
        <v>12</v>
      </c>
      <c r="N1218" s="84">
        <v>1</v>
      </c>
      <c r="O1218" s="264">
        <v>8</v>
      </c>
      <c r="P1218" s="264">
        <v>0</v>
      </c>
      <c r="Q1218" s="82">
        <v>0</v>
      </c>
      <c r="R1218" s="266">
        <v>0</v>
      </c>
      <c r="S1218" s="266">
        <v>0</v>
      </c>
      <c r="T1218" s="82">
        <v>58.2</v>
      </c>
      <c r="U1218" s="82">
        <v>75</v>
      </c>
      <c r="V1218" s="82">
        <v>52</v>
      </c>
      <c r="W1218" s="82">
        <v>12</v>
      </c>
      <c r="X1218" s="82">
        <v>41</v>
      </c>
      <c r="Y1218" s="82">
        <v>28</v>
      </c>
      <c r="Z1218" s="56">
        <v>8.0412371134020617</v>
      </c>
      <c r="AA1218" s="57">
        <v>1.7697594501718212</v>
      </c>
      <c r="AB1218" s="57">
        <v>0.47619047619047616</v>
      </c>
      <c r="AC1218" s="58">
        <v>0</v>
      </c>
      <c r="AD1218" s="57">
        <v>0</v>
      </c>
      <c r="AE1218" s="58">
        <v>0</v>
      </c>
      <c r="AF1218" s="58">
        <v>0</v>
      </c>
      <c r="AG1218" s="57">
        <v>1.8141592920353982</v>
      </c>
      <c r="AH1218" s="57">
        <v>-3.445232126353758</v>
      </c>
      <c r="AI1218" s="83">
        <v>-2.6416941164506458</v>
      </c>
      <c r="AJ1218" s="57">
        <v>-3.7965764745785293</v>
      </c>
      <c r="AK1218" s="81">
        <v>1217</v>
      </c>
      <c r="AL1218" s="58">
        <v>-3.7965764745785293</v>
      </c>
      <c r="AM1218" s="274">
        <v>1217</v>
      </c>
      <c r="AN1218" s="155" t="s">
        <v>12734</v>
      </c>
      <c r="AO1218" s="281">
        <v>7.7314063767477226</v>
      </c>
      <c r="AP1218" s="58">
        <v>-11.527982851326252</v>
      </c>
      <c r="AQ1218" s="81">
        <v>1217</v>
      </c>
      <c r="AR1218" s="56">
        <v>0</v>
      </c>
      <c r="AS1218" s="63">
        <v>-15.838712691894781</v>
      </c>
      <c r="AT1218" s="57"/>
      <c r="AU1218" s="57">
        <v>0</v>
      </c>
      <c r="AV1218" s="288">
        <v>0</v>
      </c>
      <c r="AW1218" s="290">
        <v>0</v>
      </c>
      <c r="AX1218" s="107">
        <v>1717</v>
      </c>
      <c r="AY1218" s="70">
        <v>0</v>
      </c>
      <c r="AZ1218" s="294">
        <v>0</v>
      </c>
      <c r="BA1218" s="298">
        <v>0</v>
      </c>
      <c r="BB1218" s="56"/>
    </row>
    <row r="1219" spans="1:54">
      <c r="A1219" s="26" t="s">
        <v>10287</v>
      </c>
      <c r="B1219" s="33" t="s">
        <v>4010</v>
      </c>
      <c r="C1219" s="33" t="s">
        <v>4038</v>
      </c>
      <c r="D1219" s="122" t="s">
        <v>10263</v>
      </c>
      <c r="E1219" s="33" t="s">
        <v>1390</v>
      </c>
      <c r="F1219" s="104" t="s">
        <v>3643</v>
      </c>
      <c r="G1219" s="1" t="s">
        <v>1367</v>
      </c>
      <c r="H1219" s="1">
        <v>12699</v>
      </c>
      <c r="I1219" s="104" t="s">
        <v>11685</v>
      </c>
      <c r="J1219" s="104" t="e">
        <v>#VALUE!</v>
      </c>
      <c r="K1219" s="104" t="s">
        <v>10288</v>
      </c>
      <c r="L1219" s="262">
        <v>9</v>
      </c>
      <c r="M1219" s="262">
        <v>9</v>
      </c>
      <c r="N1219" s="68">
        <v>1</v>
      </c>
      <c r="O1219" s="86">
        <v>6</v>
      </c>
      <c r="P1219" s="86">
        <v>0</v>
      </c>
      <c r="Q1219" s="85">
        <v>0</v>
      </c>
      <c r="R1219" s="86">
        <v>0</v>
      </c>
      <c r="S1219" s="86">
        <v>0</v>
      </c>
      <c r="T1219" s="85">
        <v>40.200000000000003</v>
      </c>
      <c r="U1219" s="85">
        <v>61</v>
      </c>
      <c r="V1219" s="85">
        <v>42</v>
      </c>
      <c r="W1219" s="85">
        <v>12</v>
      </c>
      <c r="X1219" s="85">
        <v>25</v>
      </c>
      <c r="Y1219" s="85">
        <v>13</v>
      </c>
      <c r="Z1219" s="87">
        <v>9.4029850746268657</v>
      </c>
      <c r="AA1219" s="5">
        <v>1.8407960199004973</v>
      </c>
      <c r="AB1219" s="5">
        <v>0.47619047619047616</v>
      </c>
      <c r="AC1219" s="7">
        <v>0</v>
      </c>
      <c r="AD1219" s="5">
        <v>0</v>
      </c>
      <c r="AE1219" s="7">
        <v>0</v>
      </c>
      <c r="AF1219" s="7">
        <v>0</v>
      </c>
      <c r="AG1219" s="5">
        <v>1.1061946902654867</v>
      </c>
      <c r="AH1219" s="5">
        <v>-3.2458489856195456</v>
      </c>
      <c r="AI1219" s="88">
        <v>-2.1564198432544641</v>
      </c>
      <c r="AJ1219" s="5">
        <v>-3.819883662418047</v>
      </c>
      <c r="AK1219" s="84">
        <v>1218</v>
      </c>
      <c r="AL1219" s="7">
        <v>-3.819883662418047</v>
      </c>
      <c r="AM1219" s="131">
        <v>1218</v>
      </c>
      <c r="AN1219" s="18" t="s">
        <v>12734</v>
      </c>
      <c r="AO1219" s="49">
        <v>7.7314063767477226</v>
      </c>
      <c r="AP1219" s="7">
        <v>-11.551290039165769</v>
      </c>
      <c r="AQ1219" s="84">
        <v>1218</v>
      </c>
      <c r="AR1219" s="159">
        <v>0</v>
      </c>
      <c r="AS1219" s="42">
        <v>-15.872757072836976</v>
      </c>
      <c r="AT1219" s="19"/>
      <c r="AU1219" s="19">
        <v>0</v>
      </c>
      <c r="AV1219" s="46">
        <v>0</v>
      </c>
      <c r="AW1219" s="290">
        <v>0</v>
      </c>
      <c r="AX1219" s="107">
        <v>1718</v>
      </c>
      <c r="AY1219" s="70">
        <v>0</v>
      </c>
      <c r="AZ1219" s="294">
        <v>0</v>
      </c>
      <c r="BA1219" s="298">
        <v>0</v>
      </c>
      <c r="BB1219" s="79"/>
    </row>
    <row r="1220" spans="1:54">
      <c r="A1220" s="48" t="s">
        <v>12023</v>
      </c>
      <c r="B1220" s="33" t="s">
        <v>12024</v>
      </c>
      <c r="C1220" s="33" t="s">
        <v>4324</v>
      </c>
      <c r="D1220" s="122" t="s">
        <v>11495</v>
      </c>
      <c r="E1220" s="33" t="s">
        <v>1467</v>
      </c>
      <c r="F1220" s="104" t="s">
        <v>6289</v>
      </c>
      <c r="G1220" s="1" t="s">
        <v>1367</v>
      </c>
      <c r="H1220" s="104">
        <v>17969</v>
      </c>
      <c r="I1220" s="150" t="s">
        <v>12025</v>
      </c>
      <c r="J1220" s="150" t="e">
        <v>#VALUE!</v>
      </c>
      <c r="K1220" s="150" t="s">
        <v>12026</v>
      </c>
      <c r="L1220" s="262">
        <v>19</v>
      </c>
      <c r="M1220" s="262">
        <v>19</v>
      </c>
      <c r="N1220" s="84">
        <v>3</v>
      </c>
      <c r="O1220" s="264">
        <v>7</v>
      </c>
      <c r="P1220" s="264">
        <v>0</v>
      </c>
      <c r="Q1220" s="86">
        <v>0</v>
      </c>
      <c r="R1220" s="264">
        <v>0</v>
      </c>
      <c r="S1220" s="264">
        <v>0</v>
      </c>
      <c r="T1220" s="86">
        <v>89.1</v>
      </c>
      <c r="U1220" s="86">
        <v>119</v>
      </c>
      <c r="V1220" s="86">
        <v>72</v>
      </c>
      <c r="W1220" s="86">
        <v>18</v>
      </c>
      <c r="X1220" s="86">
        <v>57</v>
      </c>
      <c r="Y1220" s="86">
        <v>36</v>
      </c>
      <c r="Z1220" s="49">
        <v>7.2727272727272734</v>
      </c>
      <c r="AA1220" s="7">
        <v>1.739618406285073</v>
      </c>
      <c r="AB1220" s="36">
        <v>1.4285714285714286</v>
      </c>
      <c r="AC1220" s="71">
        <v>0</v>
      </c>
      <c r="AD1220" s="36">
        <v>0</v>
      </c>
      <c r="AE1220" s="71">
        <v>0</v>
      </c>
      <c r="AF1220" s="71">
        <v>0</v>
      </c>
      <c r="AG1220" s="36">
        <v>2.5221238938053094</v>
      </c>
      <c r="AH1220" s="7">
        <v>-4.1569126172173565</v>
      </c>
      <c r="AI1220" s="89">
        <v>-3.6147025555268808</v>
      </c>
      <c r="AJ1220" s="36">
        <v>-3.820919850367499</v>
      </c>
      <c r="AK1220" s="107">
        <v>1219</v>
      </c>
      <c r="AL1220" s="71">
        <v>-3.820919850367499</v>
      </c>
      <c r="AM1220" s="275">
        <v>1219</v>
      </c>
      <c r="AN1220" s="156" t="s">
        <v>12734</v>
      </c>
      <c r="AO1220" s="279">
        <v>7.7314063767477226</v>
      </c>
      <c r="AP1220" s="71">
        <v>-11.552326227115222</v>
      </c>
      <c r="AQ1220" s="107">
        <v>1219</v>
      </c>
      <c r="AR1220" s="70">
        <v>0</v>
      </c>
      <c r="AS1220" s="45">
        <v>-15.874270613531881</v>
      </c>
      <c r="AT1220" s="36"/>
      <c r="AU1220" s="36">
        <v>0</v>
      </c>
      <c r="AV1220" s="287">
        <v>0</v>
      </c>
      <c r="AW1220" s="290">
        <v>0</v>
      </c>
      <c r="AX1220" s="107">
        <v>1720</v>
      </c>
      <c r="AY1220" s="70">
        <v>0</v>
      </c>
      <c r="AZ1220" s="294">
        <v>0</v>
      </c>
      <c r="BA1220" s="298">
        <v>0</v>
      </c>
      <c r="BB1220" s="56"/>
    </row>
    <row r="1221" spans="1:54">
      <c r="A1221" s="300" t="s">
        <v>2101</v>
      </c>
      <c r="B1221" s="1" t="s">
        <v>4263</v>
      </c>
      <c r="C1221" s="1" t="s">
        <v>4947</v>
      </c>
      <c r="D1221" s="122" t="s">
        <v>726</v>
      </c>
      <c r="E1221" s="1" t="s">
        <v>1407</v>
      </c>
      <c r="F1221" s="104" t="s">
        <v>3643</v>
      </c>
      <c r="G1221" s="1" t="s">
        <v>1367</v>
      </c>
      <c r="H1221" s="1">
        <v>10197</v>
      </c>
      <c r="I1221" s="104" t="s">
        <v>6861</v>
      </c>
      <c r="J1221" s="104" t="e">
        <v>#VALUE!</v>
      </c>
      <c r="K1221" s="104" t="s">
        <v>3516</v>
      </c>
      <c r="L1221" s="262">
        <v>19</v>
      </c>
      <c r="M1221" s="262">
        <v>8</v>
      </c>
      <c r="N1221" s="68">
        <v>1</v>
      </c>
      <c r="O1221" s="86">
        <v>3</v>
      </c>
      <c r="P1221" s="86">
        <v>0</v>
      </c>
      <c r="Q1221" s="85">
        <v>0</v>
      </c>
      <c r="R1221" s="86">
        <v>1</v>
      </c>
      <c r="S1221" s="86">
        <v>1</v>
      </c>
      <c r="T1221" s="85">
        <v>44</v>
      </c>
      <c r="U1221" s="85">
        <v>58</v>
      </c>
      <c r="V1221" s="85">
        <v>42</v>
      </c>
      <c r="W1221" s="85">
        <v>8</v>
      </c>
      <c r="X1221" s="85">
        <v>30</v>
      </c>
      <c r="Y1221" s="85">
        <v>29</v>
      </c>
      <c r="Z1221" s="87">
        <v>8.5909090909090917</v>
      </c>
      <c r="AA1221" s="5">
        <v>1.9772727272727273</v>
      </c>
      <c r="AB1221" s="5">
        <v>0.47619047619047616</v>
      </c>
      <c r="AC1221" s="7">
        <v>0</v>
      </c>
      <c r="AD1221" s="5">
        <v>0</v>
      </c>
      <c r="AE1221" s="7">
        <v>0</v>
      </c>
      <c r="AF1221" s="7">
        <v>0</v>
      </c>
      <c r="AG1221" s="5">
        <v>1.3274336283185839</v>
      </c>
      <c r="AH1221" s="5">
        <v>-2.9929840274667741</v>
      </c>
      <c r="AI1221" s="88">
        <v>-2.812781278127805</v>
      </c>
      <c r="AJ1221" s="5">
        <v>-4.0021412010855189</v>
      </c>
      <c r="AK1221" s="84">
        <v>1220</v>
      </c>
      <c r="AL1221" s="7">
        <v>-4.0021412010855189</v>
      </c>
      <c r="AM1221" s="131">
        <v>1220</v>
      </c>
      <c r="AN1221" s="18" t="s">
        <v>12734</v>
      </c>
      <c r="AO1221" s="49">
        <v>7.7314063767477226</v>
      </c>
      <c r="AP1221" s="7">
        <v>-11.733547577833242</v>
      </c>
      <c r="AQ1221" s="84">
        <v>1220</v>
      </c>
      <c r="AR1221" s="159">
        <v>0</v>
      </c>
      <c r="AS1221" s="42">
        <v>-16.138977310074786</v>
      </c>
      <c r="AT1221" s="19"/>
      <c r="AU1221" s="19">
        <v>0</v>
      </c>
      <c r="AV1221" s="46">
        <v>0</v>
      </c>
      <c r="AW1221" s="290">
        <v>0</v>
      </c>
      <c r="AX1221" s="107">
        <v>1728</v>
      </c>
      <c r="AY1221" s="70">
        <v>0</v>
      </c>
      <c r="AZ1221" s="294">
        <v>0</v>
      </c>
      <c r="BA1221" s="298">
        <v>0</v>
      </c>
      <c r="BB1221" s="79"/>
    </row>
    <row r="1222" spans="1:54">
      <c r="A1222" s="61" t="s">
        <v>9540</v>
      </c>
      <c r="B1222" s="1" t="s">
        <v>9541</v>
      </c>
      <c r="C1222" s="1" t="s">
        <v>4765</v>
      </c>
      <c r="D1222" s="122" t="s">
        <v>8414</v>
      </c>
      <c r="E1222" s="1" t="s">
        <v>1421</v>
      </c>
      <c r="F1222" s="104" t="s">
        <v>3643</v>
      </c>
      <c r="G1222" s="1" t="s">
        <v>1367</v>
      </c>
      <c r="H1222" s="104">
        <v>14361</v>
      </c>
      <c r="I1222" s="150" t="s">
        <v>8943</v>
      </c>
      <c r="J1222" s="150" t="e">
        <v>#VALUE!</v>
      </c>
      <c r="K1222" s="150" t="s">
        <v>9542</v>
      </c>
      <c r="L1222" s="262">
        <v>7</v>
      </c>
      <c r="M1222" s="262">
        <v>5</v>
      </c>
      <c r="N1222" s="84">
        <v>1</v>
      </c>
      <c r="O1222" s="264">
        <v>3</v>
      </c>
      <c r="P1222" s="264">
        <v>0</v>
      </c>
      <c r="Q1222" s="86">
        <v>0</v>
      </c>
      <c r="R1222" s="264">
        <v>0</v>
      </c>
      <c r="S1222" s="264">
        <v>0</v>
      </c>
      <c r="T1222" s="86">
        <v>27</v>
      </c>
      <c r="U1222" s="86">
        <v>46</v>
      </c>
      <c r="V1222" s="86">
        <v>36</v>
      </c>
      <c r="W1222" s="86">
        <v>8</v>
      </c>
      <c r="X1222" s="86">
        <v>20</v>
      </c>
      <c r="Y1222" s="86">
        <v>17</v>
      </c>
      <c r="Z1222" s="49">
        <v>12</v>
      </c>
      <c r="AA1222" s="7">
        <v>2.3333333333333335</v>
      </c>
      <c r="AB1222" s="57">
        <v>0.47619047619047616</v>
      </c>
      <c r="AC1222" s="58">
        <v>0</v>
      </c>
      <c r="AD1222" s="57">
        <v>0</v>
      </c>
      <c r="AE1222" s="58">
        <v>0</v>
      </c>
      <c r="AF1222" s="58">
        <v>0</v>
      </c>
      <c r="AG1222" s="57">
        <v>0.88495575221238931</v>
      </c>
      <c r="AH1222" s="7">
        <v>-3.2850858521356576</v>
      </c>
      <c r="AI1222" s="89">
        <v>-2.6280405818359642</v>
      </c>
      <c r="AJ1222" s="57">
        <v>-4.5519802055687562</v>
      </c>
      <c r="AK1222" s="81">
        <v>1221</v>
      </c>
      <c r="AL1222" s="58">
        <v>-4.5519802055687562</v>
      </c>
      <c r="AM1222" s="274">
        <v>1221</v>
      </c>
      <c r="AN1222" s="155" t="s">
        <v>12734</v>
      </c>
      <c r="AO1222" s="281">
        <v>7.7314063767477226</v>
      </c>
      <c r="AP1222" s="58">
        <v>-12.283386582316478</v>
      </c>
      <c r="AQ1222" s="81">
        <v>1221</v>
      </c>
      <c r="AR1222" s="56">
        <v>0</v>
      </c>
      <c r="AS1222" s="63">
        <v>-16.94211703908865</v>
      </c>
      <c r="AT1222" s="57"/>
      <c r="AU1222" s="57">
        <v>0</v>
      </c>
      <c r="AV1222" s="288">
        <v>0</v>
      </c>
      <c r="AW1222" s="290">
        <v>0</v>
      </c>
      <c r="AX1222" s="107">
        <v>1754</v>
      </c>
      <c r="AY1222" s="70">
        <v>0</v>
      </c>
      <c r="AZ1222" s="294">
        <v>0</v>
      </c>
      <c r="BA1222" s="298">
        <v>0</v>
      </c>
      <c r="BB1222" s="56"/>
    </row>
    <row r="1223" spans="1:54">
      <c r="A1223" s="48" t="s">
        <v>2395</v>
      </c>
      <c r="B1223" s="1" t="s">
        <v>5482</v>
      </c>
      <c r="C1223" s="1" t="s">
        <v>4658</v>
      </c>
      <c r="D1223" s="122" t="s">
        <v>813</v>
      </c>
      <c r="E1223" s="1" t="s">
        <v>1421</v>
      </c>
      <c r="F1223" s="104" t="s">
        <v>3643</v>
      </c>
      <c r="G1223" s="1" t="s">
        <v>1367</v>
      </c>
      <c r="H1223" s="104">
        <v>9460</v>
      </c>
      <c r="I1223" s="104" t="s">
        <v>7705</v>
      </c>
      <c r="J1223" s="104" t="e">
        <v>#VALUE!</v>
      </c>
      <c r="K1223" s="104" t="s">
        <v>3802</v>
      </c>
      <c r="L1223" s="262">
        <v>14</v>
      </c>
      <c r="M1223" s="262">
        <v>8</v>
      </c>
      <c r="N1223" s="84">
        <v>2</v>
      </c>
      <c r="O1223" s="86">
        <v>4</v>
      </c>
      <c r="P1223" s="86">
        <v>0</v>
      </c>
      <c r="Q1223" s="86">
        <v>0</v>
      </c>
      <c r="R1223" s="86">
        <v>0</v>
      </c>
      <c r="S1223" s="86">
        <v>0</v>
      </c>
      <c r="T1223" s="86">
        <v>47.2</v>
      </c>
      <c r="U1223" s="86">
        <v>73</v>
      </c>
      <c r="V1223" s="86">
        <v>52</v>
      </c>
      <c r="W1223" s="86">
        <v>22</v>
      </c>
      <c r="X1223" s="86">
        <v>33</v>
      </c>
      <c r="Y1223" s="86">
        <v>22</v>
      </c>
      <c r="Z1223" s="49">
        <v>9.9152542372881349</v>
      </c>
      <c r="AA1223" s="7">
        <v>2.0127118644067794</v>
      </c>
      <c r="AB1223" s="7">
        <v>0.95238095238095233</v>
      </c>
      <c r="AC1223" s="7">
        <v>0</v>
      </c>
      <c r="AD1223" s="7">
        <v>0</v>
      </c>
      <c r="AE1223" s="7">
        <v>0</v>
      </c>
      <c r="AF1223" s="7">
        <v>0</v>
      </c>
      <c r="AG1223" s="7">
        <v>1.4601769911504423</v>
      </c>
      <c r="AH1223" s="7">
        <v>-4.1770889166815506</v>
      </c>
      <c r="AI1223" s="89">
        <v>-3.1261221977119993</v>
      </c>
      <c r="AJ1223" s="7">
        <v>-4.890653170862155</v>
      </c>
      <c r="AK1223" s="84">
        <v>1222</v>
      </c>
      <c r="AL1223" s="7">
        <v>-4.890653170862155</v>
      </c>
      <c r="AM1223" s="131">
        <v>1222</v>
      </c>
      <c r="AN1223" s="18" t="s">
        <v>12734</v>
      </c>
      <c r="AO1223" s="49">
        <v>7.7314063767477226</v>
      </c>
      <c r="AP1223" s="7">
        <v>-12.622059547609878</v>
      </c>
      <c r="AQ1223" s="84">
        <v>1222</v>
      </c>
      <c r="AR1223" s="132">
        <v>0</v>
      </c>
      <c r="AS1223" s="46">
        <v>-17.436810415426518</v>
      </c>
      <c r="AT1223" s="20"/>
      <c r="AU1223" s="20">
        <v>0</v>
      </c>
      <c r="AV1223" s="46">
        <v>0</v>
      </c>
      <c r="AW1223" s="290">
        <v>0</v>
      </c>
      <c r="AX1223" s="107">
        <v>1774</v>
      </c>
      <c r="AY1223" s="70">
        <v>0</v>
      </c>
      <c r="AZ1223" s="294">
        <v>0</v>
      </c>
      <c r="BA1223" s="298">
        <v>0</v>
      </c>
      <c r="BB1223" s="56"/>
    </row>
    <row r="1224" spans="1:54">
      <c r="A1224" s="48" t="s">
        <v>1909</v>
      </c>
      <c r="B1224" s="33" t="s">
        <v>3962</v>
      </c>
      <c r="C1224" s="33" t="s">
        <v>3980</v>
      </c>
      <c r="D1224" s="122" t="s">
        <v>802</v>
      </c>
      <c r="E1224" s="33" t="s">
        <v>2665</v>
      </c>
      <c r="F1224" s="104" t="s">
        <v>2665</v>
      </c>
      <c r="G1224" s="1" t="s">
        <v>1367</v>
      </c>
      <c r="H1224" s="48">
        <v>1841</v>
      </c>
      <c r="I1224" s="48" t="s">
        <v>7209</v>
      </c>
      <c r="J1224" s="48" t="e">
        <v>#VALUE!</v>
      </c>
      <c r="K1224" s="48" t="s">
        <v>3351</v>
      </c>
      <c r="L1224" s="256">
        <v>18</v>
      </c>
      <c r="M1224" s="256">
        <v>13</v>
      </c>
      <c r="N1224" s="84">
        <v>3</v>
      </c>
      <c r="O1224" s="86">
        <v>10</v>
      </c>
      <c r="P1224" s="86">
        <v>0</v>
      </c>
      <c r="Q1224" s="102">
        <v>0</v>
      </c>
      <c r="R1224" s="102">
        <v>0</v>
      </c>
      <c r="S1224" s="102">
        <v>0</v>
      </c>
      <c r="T1224" s="102">
        <v>67.2</v>
      </c>
      <c r="U1224" s="102">
        <v>105</v>
      </c>
      <c r="V1224" s="102">
        <v>72</v>
      </c>
      <c r="W1224" s="102">
        <v>23</v>
      </c>
      <c r="X1224" s="102">
        <v>52</v>
      </c>
      <c r="Y1224" s="102">
        <v>32</v>
      </c>
      <c r="Z1224" s="69">
        <v>9.6428571428571423</v>
      </c>
      <c r="AA1224" s="29">
        <v>2.0386904761904763</v>
      </c>
      <c r="AB1224" s="29">
        <v>1.4285714285714286</v>
      </c>
      <c r="AC1224" s="29">
        <v>0</v>
      </c>
      <c r="AD1224" s="29">
        <v>0</v>
      </c>
      <c r="AE1224" s="29">
        <v>0</v>
      </c>
      <c r="AF1224" s="29">
        <v>0</v>
      </c>
      <c r="AG1224" s="29">
        <v>2.3008849557522124</v>
      </c>
      <c r="AH1224" s="29">
        <v>-5.603173556625122</v>
      </c>
      <c r="AI1224" s="103">
        <v>-4.4172677305971568</v>
      </c>
      <c r="AJ1224" s="29">
        <v>-6.2909849028986375</v>
      </c>
      <c r="AK1224" s="101">
        <v>1223</v>
      </c>
      <c r="AL1224" s="29">
        <v>-6.2909849028986375</v>
      </c>
      <c r="AM1224" s="153">
        <v>1223</v>
      </c>
      <c r="AN1224" s="30" t="s">
        <v>12734</v>
      </c>
      <c r="AO1224" s="69">
        <v>7.7314063767477226</v>
      </c>
      <c r="AP1224" s="29">
        <v>-14.02239127964636</v>
      </c>
      <c r="AQ1224" s="101">
        <v>1223</v>
      </c>
      <c r="AR1224" s="69">
        <v>0</v>
      </c>
      <c r="AS1224" s="47">
        <v>-19.482249241386686</v>
      </c>
      <c r="AT1224" s="29"/>
      <c r="AU1224" s="29">
        <v>0</v>
      </c>
      <c r="AV1224" s="47">
        <v>0</v>
      </c>
      <c r="AW1224" s="290">
        <v>0</v>
      </c>
      <c r="AX1224" s="107">
        <v>1804</v>
      </c>
      <c r="AY1224" s="70">
        <v>0</v>
      </c>
      <c r="AZ1224" s="294">
        <v>0</v>
      </c>
      <c r="BA1224" s="298">
        <v>0</v>
      </c>
      <c r="BB1224" s="69"/>
    </row>
  </sheetData>
  <conditionalFormatting sqref="AY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Y2:AY122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B2:BB1224" xr:uid="{00000000-0002-0000-0600-000000000000}">
      <formula1>TEAMNAME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1189B7"/>
  </sheetPr>
  <dimension ref="A1:H2475"/>
  <sheetViews>
    <sheetView workbookViewId="0">
      <selection sqref="A1:XFD1048576"/>
    </sheetView>
  </sheetViews>
  <sheetFormatPr defaultRowHeight="15"/>
  <cols>
    <col min="1" max="1" width="11.42578125" customWidth="1"/>
    <col min="2" max="2" width="21.5703125" bestFit="1" customWidth="1"/>
    <col min="3" max="3" width="7.28515625" customWidth="1"/>
    <col min="4" max="4" width="7.140625" bestFit="1" customWidth="1"/>
    <col min="5" max="5" width="12.7109375" style="38" bestFit="1" customWidth="1"/>
    <col min="8" max="8" width="10" customWidth="1"/>
  </cols>
  <sheetData>
    <row r="1" spans="1:8">
      <c r="A1" t="s">
        <v>2531</v>
      </c>
      <c r="B1" t="s">
        <v>10270</v>
      </c>
      <c r="C1" t="s">
        <v>11428</v>
      </c>
      <c r="D1" t="s">
        <v>1355</v>
      </c>
      <c r="E1" s="38" t="s">
        <v>10271</v>
      </c>
      <c r="F1" t="s">
        <v>2551</v>
      </c>
      <c r="G1" t="s">
        <v>10241</v>
      </c>
      <c r="H1" t="s">
        <v>10272</v>
      </c>
    </row>
    <row r="2" spans="1:8">
      <c r="A2" t="s">
        <v>9900</v>
      </c>
      <c r="B2" t="s">
        <v>8719</v>
      </c>
      <c r="C2" t="s">
        <v>1428</v>
      </c>
      <c r="D2" t="s">
        <v>1372</v>
      </c>
      <c r="E2" s="38">
        <v>41.148635278796093</v>
      </c>
      <c r="F2">
        <v>1</v>
      </c>
      <c r="G2">
        <v>1.33</v>
      </c>
      <c r="H2" t="s">
        <v>12734</v>
      </c>
    </row>
    <row r="3" spans="1:8">
      <c r="A3" t="s">
        <v>2462</v>
      </c>
      <c r="B3" t="s">
        <v>691</v>
      </c>
      <c r="C3" t="s">
        <v>1369</v>
      </c>
      <c r="D3" t="s">
        <v>1367</v>
      </c>
      <c r="E3" s="38">
        <v>40.465837294091742</v>
      </c>
      <c r="F3">
        <v>2</v>
      </c>
      <c r="G3">
        <v>15.33</v>
      </c>
      <c r="H3" t="s">
        <v>12734</v>
      </c>
    </row>
    <row r="4" spans="1:8">
      <c r="A4" s="65" t="s">
        <v>2652</v>
      </c>
      <c r="B4" t="s">
        <v>459</v>
      </c>
      <c r="C4" t="s">
        <v>1412</v>
      </c>
      <c r="D4" t="s">
        <v>1372</v>
      </c>
      <c r="E4" s="38">
        <v>39.743731660421481</v>
      </c>
      <c r="F4">
        <v>3</v>
      </c>
      <c r="G4">
        <v>2.17</v>
      </c>
      <c r="H4" t="s">
        <v>12734</v>
      </c>
    </row>
    <row r="5" spans="1:8">
      <c r="A5" s="185" t="s">
        <v>1603</v>
      </c>
      <c r="B5" t="s">
        <v>1204</v>
      </c>
      <c r="C5" t="s">
        <v>1369</v>
      </c>
      <c r="D5" t="s">
        <v>1367</v>
      </c>
      <c r="E5" s="38">
        <v>39.041606225456455</v>
      </c>
      <c r="F5">
        <v>4</v>
      </c>
      <c r="G5">
        <v>6.33</v>
      </c>
      <c r="H5" t="s">
        <v>12734</v>
      </c>
    </row>
    <row r="6" spans="1:8">
      <c r="A6" t="s">
        <v>8567</v>
      </c>
      <c r="B6" t="s">
        <v>8691</v>
      </c>
      <c r="C6" t="s">
        <v>1371</v>
      </c>
      <c r="D6" t="s">
        <v>1372</v>
      </c>
      <c r="E6" s="38">
        <v>36.446715076486527</v>
      </c>
      <c r="F6">
        <v>5</v>
      </c>
      <c r="G6">
        <v>6.17</v>
      </c>
      <c r="H6" t="s">
        <v>12734</v>
      </c>
    </row>
    <row r="7" spans="1:8">
      <c r="A7" t="s">
        <v>2647</v>
      </c>
      <c r="B7" t="s">
        <v>45</v>
      </c>
      <c r="C7" t="s">
        <v>1421</v>
      </c>
      <c r="D7" t="s">
        <v>1408</v>
      </c>
      <c r="E7" s="38">
        <v>32.657050878934839</v>
      </c>
      <c r="F7">
        <v>6</v>
      </c>
      <c r="G7">
        <v>27.83</v>
      </c>
      <c r="H7" t="s">
        <v>12734</v>
      </c>
    </row>
    <row r="8" spans="1:8">
      <c r="A8" s="185" t="s">
        <v>8605</v>
      </c>
      <c r="B8" t="s">
        <v>8727</v>
      </c>
      <c r="C8" t="s">
        <v>1378</v>
      </c>
      <c r="D8" t="s">
        <v>657</v>
      </c>
      <c r="E8" s="38">
        <v>32.586827296576288</v>
      </c>
      <c r="F8">
        <v>7</v>
      </c>
      <c r="G8">
        <v>24.17</v>
      </c>
      <c r="H8" t="s">
        <v>12734</v>
      </c>
    </row>
    <row r="9" spans="1:8">
      <c r="A9" t="s">
        <v>8577</v>
      </c>
      <c r="B9" t="s">
        <v>8679</v>
      </c>
      <c r="C9" t="s">
        <v>1467</v>
      </c>
      <c r="D9" t="s">
        <v>1408</v>
      </c>
      <c r="E9" s="38">
        <v>31.766273607743496</v>
      </c>
      <c r="F9">
        <v>8</v>
      </c>
      <c r="G9">
        <v>11.5</v>
      </c>
      <c r="H9" t="s">
        <v>12734</v>
      </c>
    </row>
    <row r="10" spans="1:8">
      <c r="A10" t="s">
        <v>2271</v>
      </c>
      <c r="B10" t="s">
        <v>513</v>
      </c>
      <c r="C10" t="s">
        <v>1410</v>
      </c>
      <c r="D10" t="s">
        <v>657</v>
      </c>
      <c r="E10" s="38">
        <v>31.71980955109559</v>
      </c>
      <c r="F10">
        <v>9</v>
      </c>
      <c r="G10">
        <v>22.33</v>
      </c>
      <c r="H10" t="s">
        <v>12734</v>
      </c>
    </row>
    <row r="11" spans="1:8">
      <c r="A11" s="185" t="s">
        <v>1749</v>
      </c>
      <c r="B11" t="s">
        <v>616</v>
      </c>
      <c r="C11" t="s">
        <v>1428</v>
      </c>
      <c r="D11" t="s">
        <v>1383</v>
      </c>
      <c r="E11" s="38">
        <v>29.967424464566175</v>
      </c>
      <c r="F11">
        <v>10</v>
      </c>
      <c r="G11">
        <v>19</v>
      </c>
      <c r="H11" t="s">
        <v>12734</v>
      </c>
    </row>
    <row r="12" spans="1:8">
      <c r="A12" s="65" t="s">
        <v>8547</v>
      </c>
      <c r="B12" t="s">
        <v>8850</v>
      </c>
      <c r="C12" t="s">
        <v>1369</v>
      </c>
      <c r="D12" t="s">
        <v>1408</v>
      </c>
      <c r="E12" s="38">
        <v>29.842455539064243</v>
      </c>
      <c r="F12">
        <v>11</v>
      </c>
      <c r="G12">
        <v>7.67</v>
      </c>
      <c r="H12" t="s">
        <v>12734</v>
      </c>
    </row>
    <row r="13" spans="1:8">
      <c r="A13" t="s">
        <v>1415</v>
      </c>
      <c r="B13" t="s">
        <v>503</v>
      </c>
      <c r="C13" t="s">
        <v>1467</v>
      </c>
      <c r="D13" t="s">
        <v>657</v>
      </c>
      <c r="E13" s="38">
        <v>29.834433722479499</v>
      </c>
      <c r="F13">
        <v>12</v>
      </c>
      <c r="G13">
        <v>10.67</v>
      </c>
      <c r="H13" t="s">
        <v>12734</v>
      </c>
    </row>
    <row r="14" spans="1:8">
      <c r="A14" t="s">
        <v>2436</v>
      </c>
      <c r="B14" t="s">
        <v>636</v>
      </c>
      <c r="C14" t="s">
        <v>1435</v>
      </c>
      <c r="D14" t="s">
        <v>1372</v>
      </c>
      <c r="E14" s="38">
        <v>29.255976366033487</v>
      </c>
      <c r="F14">
        <v>13</v>
      </c>
      <c r="G14">
        <v>2.5</v>
      </c>
      <c r="H14" t="s">
        <v>12734</v>
      </c>
    </row>
    <row r="15" spans="1:8">
      <c r="A15" t="s">
        <v>2595</v>
      </c>
      <c r="B15" t="s">
        <v>323</v>
      </c>
      <c r="C15" t="s">
        <v>1378</v>
      </c>
      <c r="D15" t="s">
        <v>1408</v>
      </c>
      <c r="E15" s="38">
        <v>28.443359715809287</v>
      </c>
      <c r="F15">
        <v>14</v>
      </c>
      <c r="G15">
        <v>33.33</v>
      </c>
      <c r="H15" t="s">
        <v>12734</v>
      </c>
    </row>
    <row r="16" spans="1:8">
      <c r="A16" t="s">
        <v>2666</v>
      </c>
      <c r="B16" t="s">
        <v>1279</v>
      </c>
      <c r="C16" t="s">
        <v>1378</v>
      </c>
      <c r="D16" t="s">
        <v>1372</v>
      </c>
      <c r="E16" s="38">
        <v>28.279915755207448</v>
      </c>
      <c r="F16">
        <v>15</v>
      </c>
      <c r="G16">
        <v>5</v>
      </c>
      <c r="H16" t="s">
        <v>12734</v>
      </c>
    </row>
    <row r="17" spans="1:8">
      <c r="A17" t="s">
        <v>6409</v>
      </c>
      <c r="B17" t="s">
        <v>6410</v>
      </c>
      <c r="C17" t="s">
        <v>1410</v>
      </c>
      <c r="D17" t="s">
        <v>1408</v>
      </c>
      <c r="E17" s="38">
        <v>27.460777557563439</v>
      </c>
      <c r="F17">
        <v>16</v>
      </c>
      <c r="G17">
        <v>10.17</v>
      </c>
      <c r="H17" t="s">
        <v>12734</v>
      </c>
    </row>
    <row r="18" spans="1:8">
      <c r="A18" s="65" t="s">
        <v>9860</v>
      </c>
      <c r="B18" t="s">
        <v>8641</v>
      </c>
      <c r="C18" t="s">
        <v>1410</v>
      </c>
      <c r="D18" t="s">
        <v>1372</v>
      </c>
      <c r="E18" s="38">
        <v>26.740113515814386</v>
      </c>
      <c r="F18">
        <v>17</v>
      </c>
      <c r="G18">
        <v>10.67</v>
      </c>
      <c r="H18" t="s">
        <v>12734</v>
      </c>
    </row>
    <row r="19" spans="1:8">
      <c r="A19" t="s">
        <v>5576</v>
      </c>
      <c r="B19" t="s">
        <v>6017</v>
      </c>
      <c r="C19" t="s">
        <v>1388</v>
      </c>
      <c r="D19" t="s">
        <v>1408</v>
      </c>
      <c r="E19" s="38">
        <v>26.679682500556702</v>
      </c>
      <c r="F19">
        <v>18</v>
      </c>
      <c r="G19">
        <v>8.17</v>
      </c>
      <c r="H19" t="s">
        <v>12734</v>
      </c>
    </row>
    <row r="20" spans="1:8">
      <c r="A20" s="65" t="s">
        <v>2639</v>
      </c>
      <c r="B20" t="s">
        <v>175</v>
      </c>
      <c r="C20" t="s">
        <v>1376</v>
      </c>
      <c r="D20" t="s">
        <v>1408</v>
      </c>
      <c r="E20" s="38">
        <v>26.634425849177372</v>
      </c>
      <c r="F20">
        <v>19</v>
      </c>
      <c r="G20">
        <v>75.83</v>
      </c>
      <c r="H20" t="s">
        <v>12734</v>
      </c>
    </row>
    <row r="21" spans="1:8">
      <c r="A21" t="s">
        <v>3120</v>
      </c>
      <c r="B21" t="s">
        <v>2708</v>
      </c>
      <c r="C21" t="s">
        <v>1458</v>
      </c>
      <c r="D21" t="s">
        <v>1367</v>
      </c>
      <c r="E21" s="38">
        <v>26.447556341560805</v>
      </c>
      <c r="F21">
        <v>20</v>
      </c>
      <c r="G21">
        <v>9.33</v>
      </c>
      <c r="H21" t="s">
        <v>12734</v>
      </c>
    </row>
    <row r="22" spans="1:8">
      <c r="A22" t="s">
        <v>7816</v>
      </c>
      <c r="B22" t="s">
        <v>7817</v>
      </c>
      <c r="C22" t="s">
        <v>1471</v>
      </c>
      <c r="D22" t="s">
        <v>658</v>
      </c>
      <c r="E22" s="38">
        <v>26.336030127116427</v>
      </c>
      <c r="F22">
        <v>21</v>
      </c>
      <c r="G22">
        <v>44</v>
      </c>
      <c r="H22" t="s">
        <v>12734</v>
      </c>
    </row>
    <row r="23" spans="1:8">
      <c r="A23" t="s">
        <v>2396</v>
      </c>
      <c r="B23" t="s">
        <v>677</v>
      </c>
      <c r="C23" t="s">
        <v>1410</v>
      </c>
      <c r="D23" t="s">
        <v>1367</v>
      </c>
      <c r="E23" s="38">
        <v>26.13853317866727</v>
      </c>
      <c r="F23">
        <v>22</v>
      </c>
      <c r="G23">
        <v>29</v>
      </c>
      <c r="H23" t="s">
        <v>12734</v>
      </c>
    </row>
    <row r="24" spans="1:8">
      <c r="A24" t="s">
        <v>11015</v>
      </c>
      <c r="B24" t="s">
        <v>11559</v>
      </c>
      <c r="C24" t="s">
        <v>1458</v>
      </c>
      <c r="D24" t="s">
        <v>1383</v>
      </c>
      <c r="E24" s="38">
        <v>26.065086762012502</v>
      </c>
      <c r="F24">
        <v>23</v>
      </c>
      <c r="G24">
        <v>23.67</v>
      </c>
      <c r="H24" t="s">
        <v>12734</v>
      </c>
    </row>
    <row r="25" spans="1:8">
      <c r="A25" t="s">
        <v>2046</v>
      </c>
      <c r="B25" t="s">
        <v>469</v>
      </c>
      <c r="C25" t="s">
        <v>1398</v>
      </c>
      <c r="D25" t="s">
        <v>1372</v>
      </c>
      <c r="E25" s="38">
        <v>26.041867426898015</v>
      </c>
      <c r="F25">
        <v>24</v>
      </c>
      <c r="G25">
        <v>33</v>
      </c>
      <c r="H25" t="s">
        <v>12734</v>
      </c>
    </row>
    <row r="26" spans="1:8">
      <c r="A26" t="s">
        <v>5605</v>
      </c>
      <c r="B26" t="s">
        <v>6151</v>
      </c>
      <c r="C26" t="s">
        <v>1385</v>
      </c>
      <c r="D26" t="s">
        <v>1403</v>
      </c>
      <c r="E26" s="38">
        <v>25.470954926105897</v>
      </c>
      <c r="F26">
        <v>25</v>
      </c>
      <c r="G26">
        <v>63.33</v>
      </c>
      <c r="H26" t="s">
        <v>12734</v>
      </c>
    </row>
    <row r="27" spans="1:8">
      <c r="A27" s="185" t="s">
        <v>1991</v>
      </c>
      <c r="B27" t="s">
        <v>384</v>
      </c>
      <c r="C27" t="s">
        <v>1366</v>
      </c>
      <c r="D27" t="s">
        <v>658</v>
      </c>
      <c r="E27" s="38">
        <v>25.301595156358868</v>
      </c>
      <c r="F27">
        <v>26</v>
      </c>
      <c r="G27">
        <v>59.83</v>
      </c>
      <c r="H27" t="s">
        <v>12734</v>
      </c>
    </row>
    <row r="28" spans="1:8">
      <c r="A28" s="185" t="s">
        <v>1839</v>
      </c>
      <c r="B28" t="s">
        <v>620</v>
      </c>
      <c r="C28" t="s">
        <v>1385</v>
      </c>
      <c r="D28" t="s">
        <v>1372</v>
      </c>
      <c r="E28" s="38">
        <v>24.855364531792095</v>
      </c>
      <c r="F28">
        <v>27</v>
      </c>
      <c r="G28">
        <v>29.67</v>
      </c>
      <c r="H28" t="s">
        <v>12734</v>
      </c>
    </row>
    <row r="29" spans="1:8">
      <c r="A29" s="185" t="s">
        <v>1807</v>
      </c>
      <c r="B29" t="s">
        <v>706</v>
      </c>
      <c r="C29" t="s">
        <v>1369</v>
      </c>
      <c r="D29" t="s">
        <v>1367</v>
      </c>
      <c r="E29" s="38">
        <v>24.703394101681901</v>
      </c>
      <c r="F29">
        <v>28</v>
      </c>
      <c r="G29">
        <v>68.5</v>
      </c>
      <c r="H29" t="s">
        <v>12734</v>
      </c>
    </row>
    <row r="30" spans="1:8">
      <c r="A30" s="119" t="s">
        <v>10850</v>
      </c>
      <c r="B30" t="s">
        <v>10778</v>
      </c>
      <c r="C30" t="s">
        <v>1388</v>
      </c>
      <c r="D30" t="s">
        <v>1367</v>
      </c>
      <c r="E30" s="38">
        <v>24.508884544661964</v>
      </c>
      <c r="F30">
        <v>29</v>
      </c>
      <c r="G30">
        <v>25.83</v>
      </c>
      <c r="H30" t="s">
        <v>12734</v>
      </c>
    </row>
    <row r="31" spans="1:8">
      <c r="A31" t="s">
        <v>2124</v>
      </c>
      <c r="B31" t="s">
        <v>1102</v>
      </c>
      <c r="C31" t="s">
        <v>1414</v>
      </c>
      <c r="D31" t="s">
        <v>1367</v>
      </c>
      <c r="E31" s="38">
        <v>23.583675562781384</v>
      </c>
      <c r="F31">
        <v>30</v>
      </c>
      <c r="G31">
        <v>57.67</v>
      </c>
      <c r="H31" t="s">
        <v>12734</v>
      </c>
    </row>
    <row r="32" spans="1:8">
      <c r="A32" s="65" t="s">
        <v>2849</v>
      </c>
      <c r="B32" t="s">
        <v>2585</v>
      </c>
      <c r="C32" t="s">
        <v>1483</v>
      </c>
      <c r="D32" t="s">
        <v>1372</v>
      </c>
      <c r="E32" s="38">
        <v>23.557286763929554</v>
      </c>
      <c r="F32">
        <v>31</v>
      </c>
      <c r="G32">
        <v>72.67</v>
      </c>
      <c r="H32" t="s">
        <v>12734</v>
      </c>
    </row>
    <row r="33" spans="1:8">
      <c r="A33" t="s">
        <v>2050</v>
      </c>
      <c r="B33" t="s">
        <v>310</v>
      </c>
      <c r="C33" t="s">
        <v>1378</v>
      </c>
      <c r="D33" t="s">
        <v>1372</v>
      </c>
      <c r="E33" s="38">
        <v>23.425969087465457</v>
      </c>
      <c r="F33">
        <v>32</v>
      </c>
      <c r="G33">
        <v>26.33</v>
      </c>
      <c r="H33" t="s">
        <v>12734</v>
      </c>
    </row>
    <row r="34" spans="1:8">
      <c r="A34" s="185" t="s">
        <v>10309</v>
      </c>
      <c r="B34" t="s">
        <v>10169</v>
      </c>
      <c r="C34" t="s">
        <v>1382</v>
      </c>
      <c r="D34" t="s">
        <v>1367</v>
      </c>
      <c r="E34" s="38">
        <v>23.206245339884756</v>
      </c>
      <c r="F34">
        <v>33</v>
      </c>
      <c r="G34">
        <v>26.33</v>
      </c>
      <c r="H34" t="s">
        <v>12734</v>
      </c>
    </row>
    <row r="35" spans="1:8">
      <c r="A35" t="s">
        <v>2852</v>
      </c>
      <c r="B35" t="s">
        <v>147</v>
      </c>
      <c r="C35" t="s">
        <v>1419</v>
      </c>
      <c r="D35" t="s">
        <v>657</v>
      </c>
      <c r="E35" s="38">
        <v>22.949920726214334</v>
      </c>
      <c r="F35">
        <v>34</v>
      </c>
      <c r="G35">
        <v>61.83</v>
      </c>
      <c r="H35" t="s">
        <v>12734</v>
      </c>
    </row>
    <row r="36" spans="1:8">
      <c r="A36" t="s">
        <v>9326</v>
      </c>
      <c r="B36" t="s">
        <v>8733</v>
      </c>
      <c r="C36" t="s">
        <v>1483</v>
      </c>
      <c r="D36" t="s">
        <v>658</v>
      </c>
      <c r="E36" s="38">
        <v>22.901322466919428</v>
      </c>
      <c r="F36">
        <v>35</v>
      </c>
      <c r="G36">
        <v>51.5</v>
      </c>
      <c r="H36" t="s">
        <v>12734</v>
      </c>
    </row>
    <row r="37" spans="1:8">
      <c r="A37" s="65" t="s">
        <v>1488</v>
      </c>
      <c r="B37" t="s">
        <v>463</v>
      </c>
      <c r="C37" t="s">
        <v>1467</v>
      </c>
      <c r="D37" t="s">
        <v>1372</v>
      </c>
      <c r="E37" s="38">
        <v>22.841593532870114</v>
      </c>
      <c r="F37">
        <v>36</v>
      </c>
      <c r="G37">
        <v>47</v>
      </c>
      <c r="H37" t="s">
        <v>12734</v>
      </c>
    </row>
    <row r="38" spans="1:8">
      <c r="A38" t="s">
        <v>2386</v>
      </c>
      <c r="B38" t="s">
        <v>129</v>
      </c>
      <c r="C38" t="s">
        <v>1369</v>
      </c>
      <c r="D38" t="s">
        <v>1372</v>
      </c>
      <c r="E38" s="38">
        <v>22.702546408378446</v>
      </c>
      <c r="F38">
        <v>37</v>
      </c>
      <c r="G38">
        <v>40.5</v>
      </c>
      <c r="H38" t="s">
        <v>12734</v>
      </c>
    </row>
    <row r="39" spans="1:8">
      <c r="A39" t="s">
        <v>8583</v>
      </c>
      <c r="B39" t="s">
        <v>8636</v>
      </c>
      <c r="C39" t="s">
        <v>1428</v>
      </c>
      <c r="D39" t="s">
        <v>658</v>
      </c>
      <c r="E39" s="38">
        <v>22.681658688071245</v>
      </c>
      <c r="F39">
        <v>38</v>
      </c>
      <c r="G39">
        <v>48.5</v>
      </c>
      <c r="H39" t="s">
        <v>12734</v>
      </c>
    </row>
    <row r="40" spans="1:8">
      <c r="A40" t="s">
        <v>2587</v>
      </c>
      <c r="B40" t="s">
        <v>1309</v>
      </c>
      <c r="C40" t="s">
        <v>1431</v>
      </c>
      <c r="D40" t="s">
        <v>1383</v>
      </c>
      <c r="E40" s="38">
        <v>22.343486824360923</v>
      </c>
      <c r="F40">
        <v>39</v>
      </c>
      <c r="G40">
        <v>81.17</v>
      </c>
      <c r="H40" t="s">
        <v>12734</v>
      </c>
    </row>
    <row r="41" spans="1:8">
      <c r="A41" t="s">
        <v>2339</v>
      </c>
      <c r="B41" t="s">
        <v>602</v>
      </c>
      <c r="C41" t="s">
        <v>1388</v>
      </c>
      <c r="D41" t="s">
        <v>1383</v>
      </c>
      <c r="E41" s="38">
        <v>22.228965871930267</v>
      </c>
      <c r="F41">
        <v>40</v>
      </c>
      <c r="G41">
        <v>147.16999999999999</v>
      </c>
      <c r="H41" t="s">
        <v>12734</v>
      </c>
    </row>
    <row r="42" spans="1:8">
      <c r="A42" s="185" t="s">
        <v>9307</v>
      </c>
      <c r="B42" t="s">
        <v>8673</v>
      </c>
      <c r="C42" t="s">
        <v>1369</v>
      </c>
      <c r="D42" t="s">
        <v>657</v>
      </c>
      <c r="E42" s="38">
        <v>21.889716018884386</v>
      </c>
      <c r="F42">
        <v>41</v>
      </c>
      <c r="G42">
        <v>87.33</v>
      </c>
      <c r="H42" t="s">
        <v>12734</v>
      </c>
    </row>
    <row r="43" spans="1:8">
      <c r="A43" t="s">
        <v>3743</v>
      </c>
      <c r="B43" t="s">
        <v>54</v>
      </c>
      <c r="C43" t="s">
        <v>1407</v>
      </c>
      <c r="D43" t="s">
        <v>1372</v>
      </c>
      <c r="E43" s="38">
        <v>21.847178024011288</v>
      </c>
      <c r="F43">
        <v>42</v>
      </c>
      <c r="G43">
        <v>132.83000000000001</v>
      </c>
      <c r="H43" t="s">
        <v>12734</v>
      </c>
    </row>
    <row r="44" spans="1:8">
      <c r="A44" t="s">
        <v>8552</v>
      </c>
      <c r="B44" t="s">
        <v>163</v>
      </c>
      <c r="C44" t="s">
        <v>1398</v>
      </c>
      <c r="D44" t="s">
        <v>1383</v>
      </c>
      <c r="E44" s="38">
        <v>21.535589759593488</v>
      </c>
      <c r="F44">
        <v>43</v>
      </c>
      <c r="G44">
        <v>90.5</v>
      </c>
      <c r="H44" t="s">
        <v>12734</v>
      </c>
    </row>
    <row r="45" spans="1:8">
      <c r="A45" t="s">
        <v>6394</v>
      </c>
      <c r="B45" t="s">
        <v>6395</v>
      </c>
      <c r="C45" t="s">
        <v>1414</v>
      </c>
      <c r="D45" t="s">
        <v>1372</v>
      </c>
      <c r="E45" s="38">
        <v>21.45046329879953</v>
      </c>
      <c r="F45">
        <v>44</v>
      </c>
      <c r="G45">
        <v>38.83</v>
      </c>
      <c r="H45" t="s">
        <v>12734</v>
      </c>
    </row>
    <row r="46" spans="1:8">
      <c r="A46" t="s">
        <v>1406</v>
      </c>
      <c r="B46" t="s">
        <v>440</v>
      </c>
      <c r="C46" t="s">
        <v>1407</v>
      </c>
      <c r="D46" t="s">
        <v>1408</v>
      </c>
      <c r="E46" s="38">
        <v>21.387356044718178</v>
      </c>
      <c r="F46">
        <v>45</v>
      </c>
      <c r="G46">
        <v>114.17</v>
      </c>
      <c r="H46" t="s">
        <v>12734</v>
      </c>
    </row>
    <row r="47" spans="1:8">
      <c r="A47" s="185" t="s">
        <v>9494</v>
      </c>
      <c r="B47" t="s">
        <v>8855</v>
      </c>
      <c r="C47" t="s">
        <v>1421</v>
      </c>
      <c r="D47" t="s">
        <v>1372</v>
      </c>
      <c r="E47" s="38">
        <v>21.138047831249967</v>
      </c>
      <c r="F47">
        <v>46</v>
      </c>
      <c r="G47">
        <v>103.67</v>
      </c>
      <c r="H47" t="s">
        <v>12734</v>
      </c>
    </row>
    <row r="48" spans="1:8">
      <c r="A48" s="65" t="s">
        <v>2351</v>
      </c>
      <c r="B48" t="s">
        <v>737</v>
      </c>
      <c r="C48" t="s">
        <v>1410</v>
      </c>
      <c r="D48" t="s">
        <v>1367</v>
      </c>
      <c r="E48" s="38">
        <v>21.078105175392139</v>
      </c>
      <c r="F48">
        <v>47</v>
      </c>
      <c r="G48">
        <v>17.670000000000002</v>
      </c>
      <c r="H48" t="s">
        <v>12734</v>
      </c>
    </row>
    <row r="49" spans="1:8">
      <c r="A49" t="s">
        <v>2530</v>
      </c>
      <c r="B49" t="s">
        <v>1085</v>
      </c>
      <c r="C49" t="s">
        <v>1371</v>
      </c>
      <c r="D49" t="s">
        <v>1367</v>
      </c>
      <c r="E49" s="38">
        <v>21.030806293884016</v>
      </c>
      <c r="F49">
        <v>48</v>
      </c>
      <c r="G49">
        <v>90.5</v>
      </c>
      <c r="H49" t="s">
        <v>12734</v>
      </c>
    </row>
    <row r="50" spans="1:8">
      <c r="A50" t="s">
        <v>1631</v>
      </c>
      <c r="B50" t="s">
        <v>584</v>
      </c>
      <c r="C50" t="s">
        <v>1490</v>
      </c>
      <c r="D50" t="s">
        <v>1821</v>
      </c>
      <c r="E50" s="38">
        <v>20.999035895616974</v>
      </c>
      <c r="F50">
        <v>49</v>
      </c>
      <c r="G50">
        <v>112.83</v>
      </c>
      <c r="H50" t="s">
        <v>12734</v>
      </c>
    </row>
    <row r="51" spans="1:8">
      <c r="A51" t="s">
        <v>9427</v>
      </c>
      <c r="B51" t="s">
        <v>8788</v>
      </c>
      <c r="C51" t="s">
        <v>1366</v>
      </c>
      <c r="D51" t="s">
        <v>1408</v>
      </c>
      <c r="E51" s="38">
        <v>20.989240457988437</v>
      </c>
      <c r="F51">
        <v>50</v>
      </c>
      <c r="G51">
        <v>22.33</v>
      </c>
      <c r="H51" t="s">
        <v>12734</v>
      </c>
    </row>
    <row r="52" spans="1:8">
      <c r="A52" s="185" t="s">
        <v>9415</v>
      </c>
      <c r="B52" t="s">
        <v>8431</v>
      </c>
      <c r="C52" t="s">
        <v>1412</v>
      </c>
      <c r="D52" t="s">
        <v>1367</v>
      </c>
      <c r="E52" s="38">
        <v>20.933992481429193</v>
      </c>
      <c r="F52">
        <v>51</v>
      </c>
      <c r="G52">
        <v>80.67</v>
      </c>
      <c r="H52" t="s">
        <v>12734</v>
      </c>
    </row>
    <row r="53" spans="1:8">
      <c r="A53" t="s">
        <v>8538</v>
      </c>
      <c r="B53" t="s">
        <v>8349</v>
      </c>
      <c r="C53" t="s">
        <v>1431</v>
      </c>
      <c r="D53" t="s">
        <v>1408</v>
      </c>
      <c r="E53" s="38">
        <v>20.810897571671113</v>
      </c>
      <c r="F53">
        <v>52</v>
      </c>
      <c r="G53">
        <v>93.5</v>
      </c>
      <c r="H53" t="s">
        <v>12734</v>
      </c>
    </row>
    <row r="54" spans="1:8">
      <c r="A54" s="65" t="s">
        <v>7486</v>
      </c>
      <c r="B54" t="s">
        <v>7487</v>
      </c>
      <c r="C54" t="s">
        <v>1431</v>
      </c>
      <c r="D54" t="s">
        <v>657</v>
      </c>
      <c r="E54" s="38">
        <v>20.670223402448404</v>
      </c>
      <c r="F54">
        <v>53</v>
      </c>
      <c r="G54">
        <v>65</v>
      </c>
      <c r="H54" t="s">
        <v>12734</v>
      </c>
    </row>
    <row r="55" spans="1:8">
      <c r="A55" s="65" t="s">
        <v>1952</v>
      </c>
      <c r="B55" t="s">
        <v>682</v>
      </c>
      <c r="C55" t="s">
        <v>1371</v>
      </c>
      <c r="D55" t="s">
        <v>1367</v>
      </c>
      <c r="E55" s="38">
        <v>20.639514934783197</v>
      </c>
      <c r="F55">
        <v>54</v>
      </c>
      <c r="G55">
        <v>57.67</v>
      </c>
      <c r="H55" t="s">
        <v>12734</v>
      </c>
    </row>
    <row r="56" spans="1:8">
      <c r="A56" t="s">
        <v>1708</v>
      </c>
      <c r="B56" t="s">
        <v>26</v>
      </c>
      <c r="C56" t="s">
        <v>1471</v>
      </c>
      <c r="D56" t="s">
        <v>658</v>
      </c>
      <c r="E56" s="38">
        <v>20.592544631184072</v>
      </c>
      <c r="F56">
        <v>55</v>
      </c>
      <c r="G56">
        <v>114</v>
      </c>
      <c r="H56" t="s">
        <v>12734</v>
      </c>
    </row>
    <row r="57" spans="1:8">
      <c r="A57" t="s">
        <v>7190</v>
      </c>
      <c r="B57" t="s">
        <v>10776</v>
      </c>
      <c r="C57" t="s">
        <v>1483</v>
      </c>
      <c r="D57" t="s">
        <v>1408</v>
      </c>
      <c r="E57" s="38">
        <v>20.468822263084331</v>
      </c>
      <c r="F57">
        <v>56</v>
      </c>
      <c r="G57">
        <v>43.83</v>
      </c>
      <c r="H57" t="s">
        <v>12734</v>
      </c>
    </row>
    <row r="58" spans="1:8">
      <c r="A58" t="s">
        <v>10209</v>
      </c>
      <c r="B58" t="s">
        <v>10176</v>
      </c>
      <c r="C58" t="s">
        <v>1371</v>
      </c>
      <c r="D58" t="s">
        <v>1367</v>
      </c>
      <c r="E58" s="38">
        <v>20.245110510747896</v>
      </c>
      <c r="F58">
        <v>57</v>
      </c>
      <c r="G58">
        <v>18.5</v>
      </c>
      <c r="H58" t="s">
        <v>12734</v>
      </c>
    </row>
    <row r="59" spans="1:8">
      <c r="A59" s="65" t="s">
        <v>2593</v>
      </c>
      <c r="B59" t="s">
        <v>1291</v>
      </c>
      <c r="C59" t="s">
        <v>1441</v>
      </c>
      <c r="D59" t="s">
        <v>1408</v>
      </c>
      <c r="E59" s="38">
        <v>19.970839833891564</v>
      </c>
      <c r="F59">
        <v>58</v>
      </c>
      <c r="G59">
        <v>36.17</v>
      </c>
      <c r="H59" t="s">
        <v>12734</v>
      </c>
    </row>
    <row r="60" spans="1:8">
      <c r="A60" s="185" t="s">
        <v>7395</v>
      </c>
      <c r="B60" t="s">
        <v>7396</v>
      </c>
      <c r="C60" t="s">
        <v>1431</v>
      </c>
      <c r="D60" t="s">
        <v>1367</v>
      </c>
      <c r="E60" s="38">
        <v>19.86336879352546</v>
      </c>
      <c r="F60">
        <v>59</v>
      </c>
      <c r="G60">
        <v>53</v>
      </c>
      <c r="H60" t="s">
        <v>12734</v>
      </c>
    </row>
    <row r="61" spans="1:8">
      <c r="A61" s="185" t="s">
        <v>1614</v>
      </c>
      <c r="B61" t="s">
        <v>1176</v>
      </c>
      <c r="C61" t="s">
        <v>1410</v>
      </c>
      <c r="D61" t="s">
        <v>1367</v>
      </c>
      <c r="E61" s="38">
        <v>19.500966984940515</v>
      </c>
      <c r="F61">
        <v>60</v>
      </c>
      <c r="G61">
        <v>47.33</v>
      </c>
      <c r="H61" t="s">
        <v>12734</v>
      </c>
    </row>
    <row r="62" spans="1:8">
      <c r="A62" t="s">
        <v>2284</v>
      </c>
      <c r="B62" t="s">
        <v>633</v>
      </c>
      <c r="C62" t="s">
        <v>1441</v>
      </c>
      <c r="D62" t="s">
        <v>1383</v>
      </c>
      <c r="E62" s="38">
        <v>19.398616322300771</v>
      </c>
      <c r="F62">
        <v>61</v>
      </c>
      <c r="G62">
        <v>57.67</v>
      </c>
      <c r="H62" t="s">
        <v>12734</v>
      </c>
    </row>
    <row r="63" spans="1:8">
      <c r="A63" t="s">
        <v>9969</v>
      </c>
      <c r="B63" t="s">
        <v>9970</v>
      </c>
      <c r="C63" t="s">
        <v>1419</v>
      </c>
      <c r="D63" t="s">
        <v>1367</v>
      </c>
      <c r="E63" s="38">
        <v>19.314858156883364</v>
      </c>
      <c r="F63">
        <v>62</v>
      </c>
      <c r="G63">
        <v>55</v>
      </c>
      <c r="H63" t="s">
        <v>12734</v>
      </c>
    </row>
    <row r="64" spans="1:8">
      <c r="A64" t="s">
        <v>2028</v>
      </c>
      <c r="B64" t="s">
        <v>753</v>
      </c>
      <c r="C64" t="s">
        <v>1407</v>
      </c>
      <c r="D64" t="s">
        <v>1367</v>
      </c>
      <c r="E64" s="38">
        <v>18.962582289439265</v>
      </c>
      <c r="F64">
        <v>63</v>
      </c>
      <c r="G64">
        <v>138.83000000000001</v>
      </c>
      <c r="H64" t="s">
        <v>12734</v>
      </c>
    </row>
    <row r="65" spans="1:8">
      <c r="A65" t="s">
        <v>5608</v>
      </c>
      <c r="B65" t="s">
        <v>6173</v>
      </c>
      <c r="C65" t="s">
        <v>1490</v>
      </c>
      <c r="D65" t="s">
        <v>1372</v>
      </c>
      <c r="E65" s="38">
        <v>18.892966188673334</v>
      </c>
      <c r="F65">
        <v>64</v>
      </c>
      <c r="G65">
        <v>87.67</v>
      </c>
      <c r="H65" t="s">
        <v>12734</v>
      </c>
    </row>
    <row r="66" spans="1:8">
      <c r="A66" t="s">
        <v>10711</v>
      </c>
      <c r="B66" t="s">
        <v>8217</v>
      </c>
      <c r="C66" t="s">
        <v>1414</v>
      </c>
      <c r="D66" t="s">
        <v>1372</v>
      </c>
      <c r="E66" s="38">
        <v>18.874828919642997</v>
      </c>
      <c r="F66">
        <v>65</v>
      </c>
      <c r="G66">
        <v>73.83</v>
      </c>
      <c r="H66" t="s">
        <v>12734</v>
      </c>
    </row>
    <row r="67" spans="1:8">
      <c r="A67" t="s">
        <v>2679</v>
      </c>
      <c r="B67" t="s">
        <v>2586</v>
      </c>
      <c r="C67" t="s">
        <v>1441</v>
      </c>
      <c r="D67" t="s">
        <v>657</v>
      </c>
      <c r="E67" s="38">
        <v>18.839337455199487</v>
      </c>
      <c r="F67">
        <v>66</v>
      </c>
      <c r="G67">
        <v>61</v>
      </c>
      <c r="H67" t="s">
        <v>12734</v>
      </c>
    </row>
    <row r="68" spans="1:8">
      <c r="A68" s="185" t="s">
        <v>1799</v>
      </c>
      <c r="B68" t="s">
        <v>541</v>
      </c>
      <c r="C68" t="s">
        <v>1412</v>
      </c>
      <c r="D68" t="s">
        <v>1403</v>
      </c>
      <c r="E68" s="38">
        <v>18.829397978676518</v>
      </c>
      <c r="F68">
        <v>67</v>
      </c>
      <c r="G68">
        <v>116.17</v>
      </c>
      <c r="H68" t="s">
        <v>12734</v>
      </c>
    </row>
    <row r="69" spans="1:8">
      <c r="A69" t="s">
        <v>2821</v>
      </c>
      <c r="B69" t="s">
        <v>885</v>
      </c>
      <c r="C69" t="s">
        <v>1388</v>
      </c>
      <c r="D69" t="s">
        <v>657</v>
      </c>
      <c r="E69" s="38">
        <v>18.72959006428195</v>
      </c>
      <c r="F69">
        <v>68</v>
      </c>
      <c r="G69">
        <v>21</v>
      </c>
      <c r="H69" t="s">
        <v>12734</v>
      </c>
    </row>
    <row r="70" spans="1:8">
      <c r="A70" t="s">
        <v>1676</v>
      </c>
      <c r="B70" t="s">
        <v>266</v>
      </c>
      <c r="C70" t="s">
        <v>1428</v>
      </c>
      <c r="D70" t="s">
        <v>657</v>
      </c>
      <c r="E70" s="38">
        <v>18.496678672470097</v>
      </c>
      <c r="F70">
        <v>69</v>
      </c>
      <c r="G70">
        <v>116.17</v>
      </c>
      <c r="H70" t="s">
        <v>12734</v>
      </c>
    </row>
    <row r="71" spans="1:8">
      <c r="A71" t="s">
        <v>8987</v>
      </c>
      <c r="B71" t="s">
        <v>8660</v>
      </c>
      <c r="C71" t="s">
        <v>1490</v>
      </c>
      <c r="D71" t="s">
        <v>1408</v>
      </c>
      <c r="E71" s="38">
        <v>18.458982276384059</v>
      </c>
      <c r="F71">
        <v>70</v>
      </c>
      <c r="G71">
        <v>140.33000000000001</v>
      </c>
      <c r="H71" t="s">
        <v>12734</v>
      </c>
    </row>
    <row r="72" spans="1:8">
      <c r="A72" t="s">
        <v>10160</v>
      </c>
      <c r="B72" t="s">
        <v>8436</v>
      </c>
      <c r="C72" t="s">
        <v>1393</v>
      </c>
      <c r="D72" t="s">
        <v>1367</v>
      </c>
      <c r="E72" s="38">
        <v>18.146776945860854</v>
      </c>
      <c r="F72">
        <v>71</v>
      </c>
      <c r="G72">
        <v>93</v>
      </c>
      <c r="H72" t="s">
        <v>12734</v>
      </c>
    </row>
    <row r="73" spans="1:8">
      <c r="A73" s="185" t="s">
        <v>1780</v>
      </c>
      <c r="B73" t="s">
        <v>598</v>
      </c>
      <c r="C73" t="s">
        <v>1382</v>
      </c>
      <c r="D73" t="s">
        <v>1383</v>
      </c>
      <c r="E73" s="38">
        <v>18.07232676641145</v>
      </c>
      <c r="F73">
        <v>72</v>
      </c>
      <c r="G73">
        <v>67.83</v>
      </c>
      <c r="H73" t="s">
        <v>12734</v>
      </c>
    </row>
    <row r="74" spans="1:8">
      <c r="A74" t="s">
        <v>5626</v>
      </c>
      <c r="B74" t="s">
        <v>6247</v>
      </c>
      <c r="C74" t="s">
        <v>1378</v>
      </c>
      <c r="D74" t="s">
        <v>1403</v>
      </c>
      <c r="E74" s="38">
        <v>18.016882472472286</v>
      </c>
      <c r="F74">
        <v>73</v>
      </c>
      <c r="G74">
        <v>188</v>
      </c>
      <c r="H74" t="s">
        <v>12734</v>
      </c>
    </row>
    <row r="75" spans="1:8">
      <c r="A75" t="s">
        <v>2629</v>
      </c>
      <c r="B75" t="s">
        <v>1293</v>
      </c>
      <c r="C75" t="s">
        <v>1388</v>
      </c>
      <c r="D75" t="s">
        <v>1372</v>
      </c>
      <c r="E75" s="38">
        <v>18.000362240941527</v>
      </c>
      <c r="F75">
        <v>74</v>
      </c>
      <c r="G75">
        <v>112.17</v>
      </c>
      <c r="H75" t="s">
        <v>12734</v>
      </c>
    </row>
    <row r="76" spans="1:8">
      <c r="A76" s="185" t="s">
        <v>1800</v>
      </c>
      <c r="B76" t="s">
        <v>1321</v>
      </c>
      <c r="C76" t="s">
        <v>1419</v>
      </c>
      <c r="D76" t="s">
        <v>1367</v>
      </c>
      <c r="E76" s="38">
        <v>17.876164649345217</v>
      </c>
      <c r="F76">
        <v>75</v>
      </c>
      <c r="G76">
        <v>96.5</v>
      </c>
      <c r="H76" t="s">
        <v>12734</v>
      </c>
    </row>
    <row r="77" spans="1:8">
      <c r="A77" t="s">
        <v>1510</v>
      </c>
      <c r="B77" t="s">
        <v>410</v>
      </c>
      <c r="C77" t="s">
        <v>1369</v>
      </c>
      <c r="D77" t="s">
        <v>1372</v>
      </c>
      <c r="E77" s="38">
        <v>17.733433051760894</v>
      </c>
      <c r="F77">
        <v>76</v>
      </c>
      <c r="G77">
        <v>120.33</v>
      </c>
      <c r="H77" t="s">
        <v>12734</v>
      </c>
    </row>
    <row r="78" spans="1:8">
      <c r="A78" t="s">
        <v>8563</v>
      </c>
      <c r="B78" t="s">
        <v>8797</v>
      </c>
      <c r="C78" t="s">
        <v>1410</v>
      </c>
      <c r="D78" t="s">
        <v>1372</v>
      </c>
      <c r="E78" s="38">
        <v>17.624753172459357</v>
      </c>
      <c r="F78">
        <v>77</v>
      </c>
      <c r="G78">
        <v>58</v>
      </c>
      <c r="H78" t="s">
        <v>12734</v>
      </c>
    </row>
    <row r="79" spans="1:8">
      <c r="A79" s="185" t="s">
        <v>10319</v>
      </c>
      <c r="B79" t="s">
        <v>8627</v>
      </c>
      <c r="C79" t="s">
        <v>1490</v>
      </c>
      <c r="D79" t="s">
        <v>1403</v>
      </c>
      <c r="E79" s="38">
        <v>17.616525033321281</v>
      </c>
      <c r="F79">
        <v>78</v>
      </c>
      <c r="G79">
        <v>115.67</v>
      </c>
      <c r="H79" t="s">
        <v>12734</v>
      </c>
    </row>
    <row r="80" spans="1:8">
      <c r="A80" t="s">
        <v>9885</v>
      </c>
      <c r="B80" t="s">
        <v>8873</v>
      </c>
      <c r="C80" t="s">
        <v>1458</v>
      </c>
      <c r="D80" t="s">
        <v>1408</v>
      </c>
      <c r="E80" s="38">
        <v>17.602708351588028</v>
      </c>
      <c r="F80">
        <v>79</v>
      </c>
      <c r="G80">
        <v>134.66999999999999</v>
      </c>
      <c r="H80" t="s">
        <v>12734</v>
      </c>
    </row>
    <row r="81" spans="1:8">
      <c r="A81" s="185" t="s">
        <v>1855</v>
      </c>
      <c r="B81" t="s">
        <v>1009</v>
      </c>
      <c r="C81" t="s">
        <v>1376</v>
      </c>
      <c r="D81" t="s">
        <v>1367</v>
      </c>
      <c r="E81" s="38">
        <v>16.946321140681697</v>
      </c>
      <c r="F81">
        <v>80</v>
      </c>
      <c r="G81">
        <v>131.33000000000001</v>
      </c>
      <c r="H81" t="s">
        <v>12734</v>
      </c>
    </row>
    <row r="82" spans="1:8">
      <c r="A82" t="s">
        <v>1394</v>
      </c>
      <c r="B82" t="s">
        <v>484</v>
      </c>
      <c r="C82" t="s">
        <v>1369</v>
      </c>
      <c r="D82" t="s">
        <v>658</v>
      </c>
      <c r="E82" s="38">
        <v>16.794804974364894</v>
      </c>
      <c r="F82">
        <v>81</v>
      </c>
      <c r="G82">
        <v>33.83</v>
      </c>
      <c r="H82" t="s">
        <v>12734</v>
      </c>
    </row>
    <row r="83" spans="1:8">
      <c r="A83" t="s">
        <v>2372</v>
      </c>
      <c r="B83" t="s">
        <v>1014</v>
      </c>
      <c r="C83" t="s">
        <v>1374</v>
      </c>
      <c r="D83" t="s">
        <v>1367</v>
      </c>
      <c r="E83" s="38">
        <v>16.526770544975001</v>
      </c>
      <c r="F83">
        <v>82</v>
      </c>
      <c r="G83">
        <v>135</v>
      </c>
      <c r="H83" t="s">
        <v>12734</v>
      </c>
    </row>
    <row r="84" spans="1:8">
      <c r="A84" s="185" t="s">
        <v>8100</v>
      </c>
      <c r="B84" t="s">
        <v>8101</v>
      </c>
      <c r="C84" t="s">
        <v>1458</v>
      </c>
      <c r="D84" t="s">
        <v>1372</v>
      </c>
      <c r="E84" s="38">
        <v>16.520340433552931</v>
      </c>
      <c r="F84">
        <v>83</v>
      </c>
      <c r="G84">
        <v>114.33</v>
      </c>
      <c r="H84" t="s">
        <v>12734</v>
      </c>
    </row>
    <row r="85" spans="1:8">
      <c r="A85" t="s">
        <v>5695</v>
      </c>
      <c r="B85" t="s">
        <v>6101</v>
      </c>
      <c r="C85" t="s">
        <v>1369</v>
      </c>
      <c r="D85" t="s">
        <v>1367</v>
      </c>
      <c r="E85" s="38">
        <v>16.518529803611877</v>
      </c>
      <c r="F85">
        <v>84</v>
      </c>
      <c r="G85">
        <v>100.33</v>
      </c>
      <c r="H85" t="s">
        <v>12734</v>
      </c>
    </row>
    <row r="86" spans="1:8">
      <c r="A86" t="s">
        <v>9444</v>
      </c>
      <c r="B86" t="s">
        <v>8615</v>
      </c>
      <c r="C86" t="s">
        <v>1371</v>
      </c>
      <c r="D86" t="s">
        <v>658</v>
      </c>
      <c r="E86" s="38">
        <v>16.373896721877365</v>
      </c>
      <c r="F86">
        <v>85</v>
      </c>
      <c r="G86">
        <v>76.33</v>
      </c>
      <c r="H86" t="s">
        <v>12734</v>
      </c>
    </row>
    <row r="87" spans="1:8">
      <c r="A87" t="s">
        <v>6166</v>
      </c>
      <c r="B87" t="s">
        <v>6165</v>
      </c>
      <c r="C87" t="s">
        <v>1378</v>
      </c>
      <c r="D87" t="s">
        <v>1367</v>
      </c>
      <c r="E87" s="38">
        <v>16.016853616149383</v>
      </c>
      <c r="F87">
        <v>86</v>
      </c>
      <c r="G87">
        <v>121.33</v>
      </c>
      <c r="H87" t="s">
        <v>12734</v>
      </c>
    </row>
    <row r="88" spans="1:8">
      <c r="A88" t="s">
        <v>9891</v>
      </c>
      <c r="B88" t="s">
        <v>8794</v>
      </c>
      <c r="C88" t="s">
        <v>1376</v>
      </c>
      <c r="D88" t="s">
        <v>657</v>
      </c>
      <c r="E88" s="38">
        <v>15.930380325514205</v>
      </c>
      <c r="F88">
        <v>87</v>
      </c>
      <c r="G88">
        <v>89.17</v>
      </c>
      <c r="H88" t="s">
        <v>12734</v>
      </c>
    </row>
    <row r="89" spans="1:8">
      <c r="A89" t="s">
        <v>9262</v>
      </c>
      <c r="B89" t="s">
        <v>8451</v>
      </c>
      <c r="C89" t="s">
        <v>1388</v>
      </c>
      <c r="D89" t="s">
        <v>1367</v>
      </c>
      <c r="E89" s="38">
        <v>15.883034562435169</v>
      </c>
      <c r="F89">
        <v>88</v>
      </c>
      <c r="G89">
        <v>26.33</v>
      </c>
      <c r="H89" t="s">
        <v>12734</v>
      </c>
    </row>
    <row r="90" spans="1:8">
      <c r="A90" t="s">
        <v>10912</v>
      </c>
      <c r="B90" t="s">
        <v>10762</v>
      </c>
      <c r="C90" t="s">
        <v>1458</v>
      </c>
      <c r="D90" t="s">
        <v>658</v>
      </c>
      <c r="E90" s="38">
        <v>15.710731723749742</v>
      </c>
      <c r="F90">
        <v>89</v>
      </c>
      <c r="G90">
        <v>79.83</v>
      </c>
      <c r="H90" t="s">
        <v>12734</v>
      </c>
    </row>
    <row r="91" spans="1:8">
      <c r="A91" t="s">
        <v>1570</v>
      </c>
      <c r="B91" t="s">
        <v>267</v>
      </c>
      <c r="C91" t="s">
        <v>1441</v>
      </c>
      <c r="D91" t="s">
        <v>1372</v>
      </c>
      <c r="E91" s="38">
        <v>15.54345755734283</v>
      </c>
      <c r="F91">
        <v>90</v>
      </c>
      <c r="G91">
        <v>114.5</v>
      </c>
      <c r="H91" t="s">
        <v>12734</v>
      </c>
    </row>
    <row r="92" spans="1:8">
      <c r="A92" t="s">
        <v>7280</v>
      </c>
      <c r="B92" t="s">
        <v>7281</v>
      </c>
      <c r="C92" t="s">
        <v>1366</v>
      </c>
      <c r="D92" t="s">
        <v>1403</v>
      </c>
      <c r="E92" s="38">
        <v>15.385566432016368</v>
      </c>
      <c r="F92">
        <v>91</v>
      </c>
      <c r="G92">
        <v>90.17</v>
      </c>
      <c r="H92" t="s">
        <v>12734</v>
      </c>
    </row>
    <row r="93" spans="1:8">
      <c r="A93" t="s">
        <v>10905</v>
      </c>
      <c r="B93" t="s">
        <v>10537</v>
      </c>
      <c r="C93" t="s">
        <v>1376</v>
      </c>
      <c r="D93" t="s">
        <v>1372</v>
      </c>
      <c r="E93" s="38">
        <v>15.380358814201067</v>
      </c>
      <c r="F93">
        <v>92</v>
      </c>
      <c r="G93">
        <v>88.67</v>
      </c>
      <c r="H93" t="s">
        <v>12734</v>
      </c>
    </row>
    <row r="94" spans="1:8">
      <c r="A94" t="s">
        <v>9671</v>
      </c>
      <c r="B94" t="s">
        <v>8885</v>
      </c>
      <c r="C94" t="s">
        <v>1428</v>
      </c>
      <c r="D94" t="s">
        <v>1367</v>
      </c>
      <c r="E94" s="38">
        <v>15.319699481841067</v>
      </c>
      <c r="F94">
        <v>93</v>
      </c>
      <c r="G94">
        <v>98.67</v>
      </c>
      <c r="H94" t="s">
        <v>12734</v>
      </c>
    </row>
    <row r="95" spans="1:8">
      <c r="A95" t="s">
        <v>5599</v>
      </c>
      <c r="B95" t="s">
        <v>6128</v>
      </c>
      <c r="C95" t="s">
        <v>1374</v>
      </c>
      <c r="D95" t="s">
        <v>1372</v>
      </c>
      <c r="E95" s="38">
        <v>15.204266686675368</v>
      </c>
      <c r="F95">
        <v>94</v>
      </c>
      <c r="G95">
        <v>234.17</v>
      </c>
      <c r="H95" t="s">
        <v>12734</v>
      </c>
    </row>
    <row r="96" spans="1:8">
      <c r="A96" t="s">
        <v>1589</v>
      </c>
      <c r="B96" t="s">
        <v>629</v>
      </c>
      <c r="C96" t="s">
        <v>1407</v>
      </c>
      <c r="D96" t="s">
        <v>1372</v>
      </c>
      <c r="E96" s="38">
        <v>15.114101551962822</v>
      </c>
      <c r="F96">
        <v>95</v>
      </c>
      <c r="G96">
        <v>253</v>
      </c>
      <c r="H96" t="s">
        <v>12734</v>
      </c>
    </row>
    <row r="97" spans="1:8">
      <c r="A97" t="s">
        <v>9124</v>
      </c>
      <c r="B97" t="s">
        <v>10796</v>
      </c>
      <c r="C97" t="s">
        <v>1398</v>
      </c>
      <c r="D97" t="s">
        <v>1367</v>
      </c>
      <c r="E97" s="38">
        <v>15.033000305463613</v>
      </c>
      <c r="F97">
        <v>96</v>
      </c>
      <c r="G97">
        <v>650.66999999999996</v>
      </c>
      <c r="H97" t="s">
        <v>12734</v>
      </c>
    </row>
    <row r="98" spans="1:8">
      <c r="A98" t="s">
        <v>10975</v>
      </c>
      <c r="B98" t="s">
        <v>10758</v>
      </c>
      <c r="C98" t="s">
        <v>1393</v>
      </c>
      <c r="D98" t="s">
        <v>1408</v>
      </c>
      <c r="E98" s="38">
        <v>14.897285972616864</v>
      </c>
      <c r="F98">
        <v>97</v>
      </c>
      <c r="G98">
        <v>17.829999999999998</v>
      </c>
      <c r="H98" t="s">
        <v>12734</v>
      </c>
    </row>
    <row r="99" spans="1:8">
      <c r="A99" t="s">
        <v>8539</v>
      </c>
      <c r="B99" t="s">
        <v>8344</v>
      </c>
      <c r="C99" t="s">
        <v>1490</v>
      </c>
      <c r="D99" t="s">
        <v>1372</v>
      </c>
      <c r="E99" s="38">
        <v>14.787482231549589</v>
      </c>
      <c r="F99">
        <v>98</v>
      </c>
      <c r="G99">
        <v>135.83000000000001</v>
      </c>
      <c r="H99" t="s">
        <v>12734</v>
      </c>
    </row>
    <row r="100" spans="1:8">
      <c r="A100" t="s">
        <v>2625</v>
      </c>
      <c r="B100" t="s">
        <v>326</v>
      </c>
      <c r="C100" t="s">
        <v>1382</v>
      </c>
      <c r="D100" t="s">
        <v>1372</v>
      </c>
      <c r="E100" s="38">
        <v>14.778865956907572</v>
      </c>
      <c r="F100">
        <v>99</v>
      </c>
      <c r="G100">
        <v>104.17</v>
      </c>
      <c r="H100" t="s">
        <v>12734</v>
      </c>
    </row>
    <row r="101" spans="1:8">
      <c r="A101" t="s">
        <v>1582</v>
      </c>
      <c r="B101" t="s">
        <v>681</v>
      </c>
      <c r="C101" t="s">
        <v>1366</v>
      </c>
      <c r="D101" t="s">
        <v>1367</v>
      </c>
      <c r="E101" s="38">
        <v>14.658201612289817</v>
      </c>
      <c r="F101">
        <v>100</v>
      </c>
      <c r="G101">
        <v>96</v>
      </c>
      <c r="H101" t="s">
        <v>12734</v>
      </c>
    </row>
    <row r="102" spans="1:8">
      <c r="A102" t="s">
        <v>3879</v>
      </c>
      <c r="B102" t="s">
        <v>1278</v>
      </c>
      <c r="C102" t="s">
        <v>1471</v>
      </c>
      <c r="D102" t="s">
        <v>1383</v>
      </c>
      <c r="E102" s="38">
        <v>14.614044616922088</v>
      </c>
      <c r="F102">
        <v>101</v>
      </c>
      <c r="G102">
        <v>202.67</v>
      </c>
      <c r="H102" t="s">
        <v>12734</v>
      </c>
    </row>
    <row r="103" spans="1:8">
      <c r="A103" s="185" t="s">
        <v>2105</v>
      </c>
      <c r="B103" t="s">
        <v>807</v>
      </c>
      <c r="C103" t="s">
        <v>1407</v>
      </c>
      <c r="D103" t="s">
        <v>1367</v>
      </c>
      <c r="E103" s="38">
        <v>14.544807132775594</v>
      </c>
      <c r="F103">
        <v>102</v>
      </c>
      <c r="G103">
        <v>164.83</v>
      </c>
      <c r="H103" t="s">
        <v>12734</v>
      </c>
    </row>
    <row r="104" spans="1:8">
      <c r="A104" t="s">
        <v>2878</v>
      </c>
      <c r="B104" t="s">
        <v>977</v>
      </c>
      <c r="C104" t="s">
        <v>1378</v>
      </c>
      <c r="D104" t="s">
        <v>1367</v>
      </c>
      <c r="E104" s="38">
        <v>14.519646707514584</v>
      </c>
      <c r="F104">
        <v>103</v>
      </c>
      <c r="G104">
        <v>198.5</v>
      </c>
      <c r="H104" t="s">
        <v>12734</v>
      </c>
    </row>
    <row r="105" spans="1:8">
      <c r="A105" s="65" t="s">
        <v>9354</v>
      </c>
      <c r="B105" t="s">
        <v>8838</v>
      </c>
      <c r="C105" t="s">
        <v>1380</v>
      </c>
      <c r="D105" t="s">
        <v>1372</v>
      </c>
      <c r="E105" s="38">
        <v>14.507414770240882</v>
      </c>
      <c r="F105">
        <v>104</v>
      </c>
      <c r="G105">
        <v>145.83000000000001</v>
      </c>
      <c r="H105" t="s">
        <v>12734</v>
      </c>
    </row>
    <row r="106" spans="1:8">
      <c r="A106" t="s">
        <v>10709</v>
      </c>
      <c r="B106" t="s">
        <v>8684</v>
      </c>
      <c r="C106" t="s">
        <v>1376</v>
      </c>
      <c r="D106" t="s">
        <v>1383</v>
      </c>
      <c r="E106" s="38">
        <v>14.420278351219533</v>
      </c>
      <c r="F106">
        <v>105</v>
      </c>
      <c r="G106">
        <v>73.83</v>
      </c>
      <c r="H106" t="s">
        <v>12734</v>
      </c>
    </row>
    <row r="107" spans="1:8">
      <c r="A107" s="65" t="s">
        <v>9842</v>
      </c>
      <c r="B107" t="s">
        <v>8847</v>
      </c>
      <c r="C107" t="s">
        <v>1398</v>
      </c>
      <c r="D107" t="s">
        <v>1408</v>
      </c>
      <c r="E107" s="38">
        <v>14.300199749495899</v>
      </c>
      <c r="F107">
        <v>106</v>
      </c>
      <c r="G107">
        <v>206</v>
      </c>
      <c r="H107" t="s">
        <v>12734</v>
      </c>
    </row>
    <row r="108" spans="1:8">
      <c r="A108" s="119" t="s">
        <v>5583</v>
      </c>
      <c r="B108" t="s">
        <v>6054</v>
      </c>
      <c r="C108" t="s">
        <v>1431</v>
      </c>
      <c r="D108" t="s">
        <v>1403</v>
      </c>
      <c r="E108" s="38">
        <v>14.271115940782044</v>
      </c>
      <c r="F108">
        <v>107</v>
      </c>
      <c r="G108">
        <v>265.17</v>
      </c>
      <c r="H108" t="s">
        <v>12734</v>
      </c>
    </row>
    <row r="109" spans="1:8">
      <c r="A109" t="s">
        <v>8561</v>
      </c>
      <c r="B109" t="s">
        <v>8628</v>
      </c>
      <c r="C109" t="s">
        <v>1441</v>
      </c>
      <c r="D109" t="s">
        <v>1403</v>
      </c>
      <c r="E109" s="38">
        <v>14.190807744946254</v>
      </c>
      <c r="F109">
        <v>108</v>
      </c>
      <c r="G109">
        <v>126.17</v>
      </c>
      <c r="H109" t="s">
        <v>12734</v>
      </c>
    </row>
    <row r="110" spans="1:8">
      <c r="A110" t="s">
        <v>2030</v>
      </c>
      <c r="B110" t="s">
        <v>458</v>
      </c>
      <c r="C110" t="s">
        <v>1393</v>
      </c>
      <c r="D110" t="s">
        <v>1408</v>
      </c>
      <c r="E110" s="38">
        <v>14.144504051129555</v>
      </c>
      <c r="F110">
        <v>109</v>
      </c>
      <c r="G110">
        <v>62</v>
      </c>
      <c r="H110" t="s">
        <v>12734</v>
      </c>
    </row>
    <row r="111" spans="1:8">
      <c r="A111" t="s">
        <v>2163</v>
      </c>
      <c r="B111" t="s">
        <v>965</v>
      </c>
      <c r="C111" t="s">
        <v>1490</v>
      </c>
      <c r="D111" t="s">
        <v>1367</v>
      </c>
      <c r="E111" s="38">
        <v>14.128341688975143</v>
      </c>
      <c r="F111">
        <v>110</v>
      </c>
      <c r="G111">
        <v>156</v>
      </c>
      <c r="H111" t="s">
        <v>12734</v>
      </c>
    </row>
    <row r="112" spans="1:8">
      <c r="A112" t="s">
        <v>6479</v>
      </c>
      <c r="B112" t="s">
        <v>6480</v>
      </c>
      <c r="C112" t="s">
        <v>1490</v>
      </c>
      <c r="D112" t="s">
        <v>1367</v>
      </c>
      <c r="E112" s="38">
        <v>14.065344113510804</v>
      </c>
      <c r="F112">
        <v>111</v>
      </c>
      <c r="G112">
        <v>96</v>
      </c>
      <c r="H112" t="s">
        <v>12734</v>
      </c>
    </row>
    <row r="113" spans="1:8">
      <c r="A113" t="s">
        <v>1696</v>
      </c>
      <c r="B113" t="s">
        <v>545</v>
      </c>
      <c r="C113" t="s">
        <v>1410</v>
      </c>
      <c r="D113" t="s">
        <v>1372</v>
      </c>
      <c r="E113" s="38">
        <v>14.06131246096832</v>
      </c>
      <c r="F113">
        <v>112</v>
      </c>
      <c r="G113">
        <v>209</v>
      </c>
      <c r="H113" t="s">
        <v>12734</v>
      </c>
    </row>
    <row r="114" spans="1:8">
      <c r="A114" t="s">
        <v>7060</v>
      </c>
      <c r="B114" t="s">
        <v>7061</v>
      </c>
      <c r="C114" t="s">
        <v>1441</v>
      </c>
      <c r="D114" t="s">
        <v>1372</v>
      </c>
      <c r="E114" s="38">
        <v>13.834366864454175</v>
      </c>
      <c r="F114">
        <v>113</v>
      </c>
      <c r="G114">
        <v>165</v>
      </c>
      <c r="H114" t="s">
        <v>12734</v>
      </c>
    </row>
    <row r="115" spans="1:8">
      <c r="A115" t="s">
        <v>9987</v>
      </c>
      <c r="B115" t="s">
        <v>9601</v>
      </c>
      <c r="C115" t="s">
        <v>1382</v>
      </c>
      <c r="D115" t="s">
        <v>1408</v>
      </c>
      <c r="E115" s="38">
        <v>13.751527928680698</v>
      </c>
      <c r="F115">
        <v>114</v>
      </c>
      <c r="G115">
        <v>189.5</v>
      </c>
      <c r="H115" t="s">
        <v>12734</v>
      </c>
    </row>
    <row r="116" spans="1:8">
      <c r="A116" s="185" t="s">
        <v>10649</v>
      </c>
      <c r="B116" t="s">
        <v>10460</v>
      </c>
      <c r="C116" t="s">
        <v>1366</v>
      </c>
      <c r="D116" t="s">
        <v>1367</v>
      </c>
      <c r="E116" s="38">
        <v>13.737402636513842</v>
      </c>
      <c r="F116">
        <v>115</v>
      </c>
      <c r="G116">
        <v>231.17</v>
      </c>
      <c r="H116" t="s">
        <v>12734</v>
      </c>
    </row>
    <row r="117" spans="1:8">
      <c r="A117" t="s">
        <v>2263</v>
      </c>
      <c r="B117" t="s">
        <v>416</v>
      </c>
      <c r="C117" t="s">
        <v>1458</v>
      </c>
      <c r="D117" t="s">
        <v>1403</v>
      </c>
      <c r="E117" s="38">
        <v>13.694914413695725</v>
      </c>
      <c r="F117">
        <v>116</v>
      </c>
      <c r="G117">
        <v>186.67</v>
      </c>
      <c r="H117" t="s">
        <v>12734</v>
      </c>
    </row>
    <row r="118" spans="1:8">
      <c r="A118" t="s">
        <v>1512</v>
      </c>
      <c r="B118" t="s">
        <v>642</v>
      </c>
      <c r="C118" t="s">
        <v>1412</v>
      </c>
      <c r="D118" t="s">
        <v>1372</v>
      </c>
      <c r="E118" s="38">
        <v>13.672233367700249</v>
      </c>
      <c r="F118">
        <v>117</v>
      </c>
      <c r="G118">
        <v>237</v>
      </c>
      <c r="H118" t="s">
        <v>12734</v>
      </c>
    </row>
    <row r="119" spans="1:8">
      <c r="A119" t="s">
        <v>9348</v>
      </c>
      <c r="B119" t="s">
        <v>8812</v>
      </c>
      <c r="C119" t="s">
        <v>1380</v>
      </c>
      <c r="D119" t="s">
        <v>1403</v>
      </c>
      <c r="E119" s="38">
        <v>13.452206317122986</v>
      </c>
      <c r="F119">
        <v>118</v>
      </c>
      <c r="G119">
        <v>239.83</v>
      </c>
      <c r="H119" t="s">
        <v>12734</v>
      </c>
    </row>
    <row r="120" spans="1:8">
      <c r="A120" t="s">
        <v>7271</v>
      </c>
      <c r="B120" t="s">
        <v>7272</v>
      </c>
      <c r="C120" t="s">
        <v>1385</v>
      </c>
      <c r="D120" t="s">
        <v>1367</v>
      </c>
      <c r="E120" s="38">
        <v>13.244113453945717</v>
      </c>
      <c r="F120">
        <v>119</v>
      </c>
      <c r="G120">
        <v>48.5</v>
      </c>
      <c r="H120" t="s">
        <v>12734</v>
      </c>
    </row>
    <row r="121" spans="1:8">
      <c r="A121" s="185" t="s">
        <v>1830</v>
      </c>
      <c r="B121" t="s">
        <v>896</v>
      </c>
      <c r="C121" t="s">
        <v>1388</v>
      </c>
      <c r="D121" t="s">
        <v>1367</v>
      </c>
      <c r="E121" s="38">
        <v>13.205504610727715</v>
      </c>
      <c r="F121">
        <v>120</v>
      </c>
      <c r="G121">
        <v>137.33000000000001</v>
      </c>
      <c r="H121" t="s">
        <v>12734</v>
      </c>
    </row>
    <row r="122" spans="1:8">
      <c r="A122" s="185" t="s">
        <v>1765</v>
      </c>
      <c r="B122" t="s">
        <v>496</v>
      </c>
      <c r="C122" t="s">
        <v>1366</v>
      </c>
      <c r="D122" t="s">
        <v>1372</v>
      </c>
      <c r="E122" s="38">
        <v>13.171206246163624</v>
      </c>
      <c r="F122">
        <v>121</v>
      </c>
      <c r="G122">
        <v>291.83</v>
      </c>
      <c r="H122" t="s">
        <v>12734</v>
      </c>
    </row>
    <row r="123" spans="1:8">
      <c r="A123" t="s">
        <v>9450</v>
      </c>
      <c r="B123" t="s">
        <v>8865</v>
      </c>
      <c r="C123" t="s">
        <v>1483</v>
      </c>
      <c r="D123" t="s">
        <v>657</v>
      </c>
      <c r="E123" s="38">
        <v>13.011704583129301</v>
      </c>
      <c r="F123">
        <v>122</v>
      </c>
      <c r="G123">
        <v>171.67</v>
      </c>
      <c r="H123" t="s">
        <v>12734</v>
      </c>
    </row>
    <row r="124" spans="1:8">
      <c r="A124" t="s">
        <v>8019</v>
      </c>
      <c r="B124" t="s">
        <v>8020</v>
      </c>
      <c r="C124" t="s">
        <v>1366</v>
      </c>
      <c r="D124" t="s">
        <v>657</v>
      </c>
      <c r="E124" s="38">
        <v>12.769529309926213</v>
      </c>
      <c r="F124">
        <v>123</v>
      </c>
      <c r="G124">
        <v>0</v>
      </c>
      <c r="H124" t="s">
        <v>12734</v>
      </c>
    </row>
    <row r="125" spans="1:8">
      <c r="A125" t="s">
        <v>2440</v>
      </c>
      <c r="B125" t="s">
        <v>352</v>
      </c>
      <c r="C125" t="s">
        <v>1371</v>
      </c>
      <c r="D125" t="s">
        <v>657</v>
      </c>
      <c r="E125" s="38">
        <v>12.769100554019769</v>
      </c>
      <c r="F125">
        <v>124</v>
      </c>
      <c r="G125">
        <v>165.5</v>
      </c>
      <c r="H125" t="s">
        <v>12734</v>
      </c>
    </row>
    <row r="126" spans="1:8">
      <c r="A126" s="185" t="s">
        <v>1913</v>
      </c>
      <c r="B126" t="s">
        <v>673</v>
      </c>
      <c r="C126" t="s">
        <v>1371</v>
      </c>
      <c r="D126" t="s">
        <v>1367</v>
      </c>
      <c r="E126" s="38">
        <v>12.713973068463337</v>
      </c>
      <c r="F126">
        <v>125</v>
      </c>
      <c r="G126">
        <v>148.5</v>
      </c>
      <c r="H126" t="s">
        <v>12734</v>
      </c>
    </row>
    <row r="127" spans="1:8">
      <c r="A127" s="65" t="s">
        <v>2508</v>
      </c>
      <c r="B127" t="s">
        <v>441</v>
      </c>
      <c r="C127" t="s">
        <v>1382</v>
      </c>
      <c r="D127" t="s">
        <v>658</v>
      </c>
      <c r="E127" s="38">
        <v>12.6896448248862</v>
      </c>
      <c r="F127">
        <v>126</v>
      </c>
      <c r="G127">
        <v>202.5</v>
      </c>
      <c r="H127" t="s">
        <v>12734</v>
      </c>
    </row>
    <row r="128" spans="1:8">
      <c r="A128" t="s">
        <v>9105</v>
      </c>
      <c r="B128" t="s">
        <v>8407</v>
      </c>
      <c r="C128" t="s">
        <v>1490</v>
      </c>
      <c r="D128" t="s">
        <v>1367</v>
      </c>
      <c r="E128" s="38">
        <v>12.496308634068585</v>
      </c>
      <c r="F128">
        <v>127</v>
      </c>
      <c r="G128">
        <v>142.66999999999999</v>
      </c>
      <c r="H128" t="s">
        <v>12734</v>
      </c>
    </row>
    <row r="129" spans="1:8">
      <c r="A129" t="s">
        <v>10226</v>
      </c>
      <c r="B129" t="s">
        <v>10167</v>
      </c>
      <c r="C129" t="s">
        <v>1414</v>
      </c>
      <c r="D129" t="s">
        <v>1367</v>
      </c>
      <c r="E129" s="38">
        <v>12.328194665931907</v>
      </c>
      <c r="F129">
        <v>128</v>
      </c>
      <c r="G129">
        <v>182.83</v>
      </c>
      <c r="H129" t="s">
        <v>12734</v>
      </c>
    </row>
    <row r="130" spans="1:8">
      <c r="A130" t="s">
        <v>2128</v>
      </c>
      <c r="B130" t="s">
        <v>477</v>
      </c>
      <c r="C130" t="s">
        <v>1412</v>
      </c>
      <c r="D130" t="s">
        <v>658</v>
      </c>
      <c r="E130" s="38">
        <v>12.326305710018172</v>
      </c>
      <c r="F130">
        <v>129</v>
      </c>
      <c r="G130">
        <v>132.5</v>
      </c>
      <c r="H130" t="s">
        <v>12734</v>
      </c>
    </row>
    <row r="131" spans="1:8">
      <c r="A131" t="s">
        <v>1525</v>
      </c>
      <c r="B131" t="s">
        <v>717</v>
      </c>
      <c r="C131" t="s">
        <v>1374</v>
      </c>
      <c r="D131" t="s">
        <v>1367</v>
      </c>
      <c r="E131" s="38">
        <v>12.295712291352814</v>
      </c>
      <c r="F131">
        <v>130</v>
      </c>
      <c r="G131">
        <v>113.67</v>
      </c>
      <c r="H131" t="s">
        <v>12734</v>
      </c>
    </row>
    <row r="132" spans="1:8">
      <c r="A132" t="s">
        <v>2194</v>
      </c>
      <c r="B132" t="s">
        <v>1045</v>
      </c>
      <c r="C132" t="s">
        <v>1366</v>
      </c>
      <c r="D132" t="s">
        <v>1367</v>
      </c>
      <c r="E132" s="38">
        <v>12.232185988975324</v>
      </c>
      <c r="F132">
        <v>131</v>
      </c>
      <c r="G132">
        <v>87.67</v>
      </c>
      <c r="H132" t="s">
        <v>12734</v>
      </c>
    </row>
    <row r="133" spans="1:8">
      <c r="A133" t="s">
        <v>12278</v>
      </c>
      <c r="B133" t="s">
        <v>11099</v>
      </c>
      <c r="C133" t="s">
        <v>1398</v>
      </c>
      <c r="D133" t="s">
        <v>1372</v>
      </c>
      <c r="E133" s="38">
        <v>12.136133806141366</v>
      </c>
      <c r="F133">
        <v>132</v>
      </c>
      <c r="G133">
        <v>200</v>
      </c>
      <c r="H133" t="s">
        <v>12734</v>
      </c>
    </row>
    <row r="134" spans="1:8">
      <c r="A134" t="s">
        <v>1703</v>
      </c>
      <c r="B134" t="s">
        <v>635</v>
      </c>
      <c r="C134" t="s">
        <v>1366</v>
      </c>
      <c r="D134" t="s">
        <v>1383</v>
      </c>
      <c r="E134" s="38">
        <v>12.052795916721497</v>
      </c>
      <c r="F134">
        <v>133</v>
      </c>
      <c r="G134">
        <v>219.5</v>
      </c>
      <c r="H134" t="s">
        <v>12734</v>
      </c>
    </row>
    <row r="135" spans="1:8">
      <c r="A135" t="s">
        <v>11055</v>
      </c>
      <c r="B135" t="s">
        <v>11056</v>
      </c>
      <c r="C135" t="s">
        <v>1393</v>
      </c>
      <c r="D135" t="s">
        <v>1367</v>
      </c>
      <c r="E135" s="38">
        <v>11.96357019378174</v>
      </c>
      <c r="F135">
        <v>134</v>
      </c>
      <c r="G135">
        <v>53.5</v>
      </c>
      <c r="H135" t="s">
        <v>12734</v>
      </c>
    </row>
    <row r="136" spans="1:8">
      <c r="A136" t="s">
        <v>1455</v>
      </c>
      <c r="B136" t="s">
        <v>843</v>
      </c>
      <c r="C136" t="s">
        <v>1419</v>
      </c>
      <c r="D136" t="s">
        <v>1367</v>
      </c>
      <c r="E136" s="38">
        <v>11.950251242789836</v>
      </c>
      <c r="F136">
        <v>135</v>
      </c>
      <c r="G136">
        <v>82.17</v>
      </c>
      <c r="H136" t="s">
        <v>12734</v>
      </c>
    </row>
    <row r="137" spans="1:8">
      <c r="A137" t="s">
        <v>1642</v>
      </c>
      <c r="B137" t="s">
        <v>711</v>
      </c>
      <c r="C137" t="s">
        <v>1441</v>
      </c>
      <c r="D137" t="s">
        <v>1367</v>
      </c>
      <c r="E137" s="38">
        <v>11.729280099030746</v>
      </c>
      <c r="F137">
        <v>136</v>
      </c>
      <c r="G137">
        <v>67.5</v>
      </c>
      <c r="H137" t="s">
        <v>12734</v>
      </c>
    </row>
    <row r="138" spans="1:8">
      <c r="A138" s="185" t="s">
        <v>8312</v>
      </c>
      <c r="B138" t="s">
        <v>8313</v>
      </c>
      <c r="C138" t="s">
        <v>1371</v>
      </c>
      <c r="D138" t="s">
        <v>1367</v>
      </c>
      <c r="E138" s="38">
        <v>11.550635512395857</v>
      </c>
      <c r="F138">
        <v>137</v>
      </c>
      <c r="G138">
        <v>224.67</v>
      </c>
      <c r="H138" t="s">
        <v>12734</v>
      </c>
    </row>
    <row r="139" spans="1:8">
      <c r="A139" s="65" t="s">
        <v>9275</v>
      </c>
      <c r="B139" t="s">
        <v>8504</v>
      </c>
      <c r="C139" t="s">
        <v>1385</v>
      </c>
      <c r="D139" t="s">
        <v>1367</v>
      </c>
      <c r="E139" s="38">
        <v>11.538823658501876</v>
      </c>
      <c r="F139">
        <v>138</v>
      </c>
      <c r="G139">
        <v>160.83000000000001</v>
      </c>
      <c r="H139" t="s">
        <v>12734</v>
      </c>
    </row>
    <row r="140" spans="1:8">
      <c r="A140" s="185" t="s">
        <v>2745</v>
      </c>
      <c r="B140" t="s">
        <v>1348</v>
      </c>
      <c r="C140" t="s">
        <v>1441</v>
      </c>
      <c r="D140" t="s">
        <v>1367</v>
      </c>
      <c r="E140" s="38">
        <v>11.449512621632007</v>
      </c>
      <c r="F140">
        <v>139</v>
      </c>
      <c r="G140">
        <v>158.66999999999999</v>
      </c>
      <c r="H140" t="s">
        <v>12734</v>
      </c>
    </row>
    <row r="141" spans="1:8">
      <c r="A141" s="185" t="s">
        <v>1881</v>
      </c>
      <c r="B141" t="s">
        <v>552</v>
      </c>
      <c r="C141" t="s">
        <v>1393</v>
      </c>
      <c r="D141" t="s">
        <v>1383</v>
      </c>
      <c r="E141" s="38">
        <v>11.223748971102257</v>
      </c>
      <c r="F141">
        <v>140</v>
      </c>
      <c r="G141">
        <v>203</v>
      </c>
      <c r="H141" t="s">
        <v>12734</v>
      </c>
    </row>
    <row r="142" spans="1:8">
      <c r="A142" s="185" t="s">
        <v>10215</v>
      </c>
      <c r="B142" t="s">
        <v>8477</v>
      </c>
      <c r="C142" t="s">
        <v>1428</v>
      </c>
      <c r="D142" t="s">
        <v>1367</v>
      </c>
      <c r="E142" s="38">
        <v>11.207490910337198</v>
      </c>
      <c r="F142">
        <v>141</v>
      </c>
      <c r="G142">
        <v>145.83000000000001</v>
      </c>
      <c r="H142" t="s">
        <v>12734</v>
      </c>
    </row>
    <row r="143" spans="1:8">
      <c r="A143" t="s">
        <v>9280</v>
      </c>
      <c r="B143" t="s">
        <v>8496</v>
      </c>
      <c r="C143" t="s">
        <v>1435</v>
      </c>
      <c r="D143" t="s">
        <v>1367</v>
      </c>
      <c r="E143" s="38">
        <v>11.089780564014998</v>
      </c>
      <c r="F143">
        <v>142</v>
      </c>
      <c r="G143">
        <v>181</v>
      </c>
      <c r="H143" t="s">
        <v>12734</v>
      </c>
    </row>
    <row r="144" spans="1:8">
      <c r="A144" s="65" t="s">
        <v>5541</v>
      </c>
      <c r="B144" t="s">
        <v>5719</v>
      </c>
      <c r="C144" t="s">
        <v>1471</v>
      </c>
      <c r="D144" t="s">
        <v>1408</v>
      </c>
      <c r="E144" s="38">
        <v>11.086544510131759</v>
      </c>
      <c r="F144">
        <v>143</v>
      </c>
      <c r="G144">
        <v>358.83</v>
      </c>
      <c r="H144" t="s">
        <v>12734</v>
      </c>
    </row>
    <row r="145" spans="1:8">
      <c r="A145" t="s">
        <v>2331</v>
      </c>
      <c r="B145" t="s">
        <v>786</v>
      </c>
      <c r="C145" t="s">
        <v>1374</v>
      </c>
      <c r="D145" t="s">
        <v>1367</v>
      </c>
      <c r="E145" s="38">
        <v>11.018331568836842</v>
      </c>
      <c r="F145">
        <v>144</v>
      </c>
      <c r="G145">
        <v>295.67</v>
      </c>
      <c r="H145" t="s">
        <v>12734</v>
      </c>
    </row>
    <row r="146" spans="1:8">
      <c r="A146" s="185" t="s">
        <v>1761</v>
      </c>
      <c r="B146" t="s">
        <v>66</v>
      </c>
      <c r="C146" t="s">
        <v>1414</v>
      </c>
      <c r="D146" t="s">
        <v>1372</v>
      </c>
      <c r="E146" s="38">
        <v>10.985333739162709</v>
      </c>
      <c r="F146">
        <v>145</v>
      </c>
      <c r="G146">
        <v>275.83</v>
      </c>
      <c r="H146" t="s">
        <v>12734</v>
      </c>
    </row>
    <row r="147" spans="1:8">
      <c r="A147" t="s">
        <v>5613</v>
      </c>
      <c r="B147" t="s">
        <v>6195</v>
      </c>
      <c r="C147" t="s">
        <v>1371</v>
      </c>
      <c r="D147" t="s">
        <v>1408</v>
      </c>
      <c r="E147" s="38">
        <v>10.895360883083324</v>
      </c>
      <c r="F147">
        <v>146</v>
      </c>
      <c r="G147">
        <v>151.5</v>
      </c>
      <c r="H147" t="s">
        <v>12734</v>
      </c>
    </row>
    <row r="148" spans="1:8">
      <c r="A148" t="s">
        <v>3603</v>
      </c>
      <c r="B148" t="s">
        <v>436</v>
      </c>
      <c r="C148" t="s">
        <v>1371</v>
      </c>
      <c r="D148" t="s">
        <v>1372</v>
      </c>
      <c r="E148" s="38">
        <v>10.830730007240506</v>
      </c>
      <c r="F148">
        <v>147</v>
      </c>
      <c r="G148">
        <v>194.5</v>
      </c>
      <c r="H148" t="s">
        <v>12734</v>
      </c>
    </row>
    <row r="149" spans="1:8">
      <c r="A149" t="s">
        <v>2636</v>
      </c>
      <c r="B149" t="s">
        <v>1286</v>
      </c>
      <c r="C149" t="s">
        <v>1490</v>
      </c>
      <c r="D149" t="s">
        <v>657</v>
      </c>
      <c r="E149" s="38">
        <v>10.701009735536697</v>
      </c>
      <c r="F149">
        <v>148</v>
      </c>
      <c r="G149">
        <v>136.33000000000001</v>
      </c>
      <c r="H149" t="s">
        <v>12734</v>
      </c>
    </row>
    <row r="150" spans="1:8">
      <c r="A150" s="65" t="s">
        <v>7961</v>
      </c>
      <c r="B150" t="s">
        <v>7962</v>
      </c>
      <c r="C150" t="s">
        <v>1396</v>
      </c>
      <c r="D150" t="s">
        <v>1403</v>
      </c>
      <c r="E150" s="38">
        <v>10.647713200304471</v>
      </c>
      <c r="F150">
        <v>149</v>
      </c>
      <c r="G150">
        <v>228.17</v>
      </c>
      <c r="H150" t="s">
        <v>12734</v>
      </c>
    </row>
    <row r="151" spans="1:8">
      <c r="A151" t="s">
        <v>10921</v>
      </c>
      <c r="B151" t="s">
        <v>10551</v>
      </c>
      <c r="C151" t="s">
        <v>1421</v>
      </c>
      <c r="D151" t="s">
        <v>1383</v>
      </c>
      <c r="E151" s="38">
        <v>10.62172887791027</v>
      </c>
      <c r="F151">
        <v>150</v>
      </c>
      <c r="G151">
        <v>267.83</v>
      </c>
      <c r="H151" t="s">
        <v>12734</v>
      </c>
    </row>
    <row r="152" spans="1:8">
      <c r="A152" s="185" t="s">
        <v>5659</v>
      </c>
      <c r="B152" t="s">
        <v>5957</v>
      </c>
      <c r="C152" t="s">
        <v>1419</v>
      </c>
      <c r="D152" t="s">
        <v>1367</v>
      </c>
      <c r="E152" s="38">
        <v>10.49442904507397</v>
      </c>
      <c r="F152">
        <v>151</v>
      </c>
      <c r="G152">
        <v>164.17</v>
      </c>
      <c r="H152" t="s">
        <v>12734</v>
      </c>
    </row>
    <row r="153" spans="1:8">
      <c r="A153" t="s">
        <v>3675</v>
      </c>
      <c r="B153" t="s">
        <v>1328</v>
      </c>
      <c r="C153" t="s">
        <v>1471</v>
      </c>
      <c r="D153" t="s">
        <v>1367</v>
      </c>
      <c r="E153" s="38">
        <v>10.450154800090161</v>
      </c>
      <c r="F153">
        <v>152</v>
      </c>
      <c r="G153">
        <v>135.66999999999999</v>
      </c>
      <c r="H153" t="s">
        <v>12734</v>
      </c>
    </row>
    <row r="154" spans="1:8">
      <c r="A154" t="s">
        <v>2359</v>
      </c>
      <c r="B154" t="s">
        <v>456</v>
      </c>
      <c r="C154" t="s">
        <v>1385</v>
      </c>
      <c r="D154" t="s">
        <v>1408</v>
      </c>
      <c r="E154" s="38">
        <v>10.444411818415746</v>
      </c>
      <c r="F154">
        <v>153</v>
      </c>
      <c r="G154">
        <v>186.33</v>
      </c>
      <c r="H154" t="s">
        <v>12734</v>
      </c>
    </row>
    <row r="155" spans="1:8">
      <c r="A155" t="s">
        <v>3081</v>
      </c>
      <c r="B155" t="s">
        <v>913</v>
      </c>
      <c r="C155" t="s">
        <v>1431</v>
      </c>
      <c r="D155" t="s">
        <v>1367</v>
      </c>
      <c r="E155" s="38">
        <v>10.421510475869717</v>
      </c>
      <c r="F155">
        <v>154</v>
      </c>
      <c r="G155">
        <v>171</v>
      </c>
      <c r="H155" t="s">
        <v>12734</v>
      </c>
    </row>
    <row r="156" spans="1:8">
      <c r="A156" s="185" t="s">
        <v>1543</v>
      </c>
      <c r="B156" t="s">
        <v>201</v>
      </c>
      <c r="C156" t="s">
        <v>1435</v>
      </c>
      <c r="D156" t="s">
        <v>1372</v>
      </c>
      <c r="E156" s="38">
        <v>10.191426235327302</v>
      </c>
      <c r="F156">
        <v>155</v>
      </c>
      <c r="G156">
        <v>310.5</v>
      </c>
      <c r="H156" t="s">
        <v>12734</v>
      </c>
    </row>
    <row r="157" spans="1:8">
      <c r="A157" t="s">
        <v>2108</v>
      </c>
      <c r="B157" t="s">
        <v>567</v>
      </c>
      <c r="C157" t="s">
        <v>1382</v>
      </c>
      <c r="D157" t="s">
        <v>1403</v>
      </c>
      <c r="E157" s="38">
        <v>10.138304084258472</v>
      </c>
      <c r="F157">
        <v>156</v>
      </c>
      <c r="G157">
        <v>287.83</v>
      </c>
      <c r="H157" t="s">
        <v>12734</v>
      </c>
    </row>
    <row r="158" spans="1:8">
      <c r="A158" s="65" t="s">
        <v>2494</v>
      </c>
      <c r="B158" t="s">
        <v>760</v>
      </c>
      <c r="C158" t="s">
        <v>1458</v>
      </c>
      <c r="D158" t="s">
        <v>1367</v>
      </c>
      <c r="E158" s="38">
        <v>10.083762466972139</v>
      </c>
      <c r="F158">
        <v>157</v>
      </c>
      <c r="G158">
        <v>119.17</v>
      </c>
      <c r="H158" t="s">
        <v>12734</v>
      </c>
    </row>
    <row r="159" spans="1:8">
      <c r="A159" t="s">
        <v>1725</v>
      </c>
      <c r="B159" t="s">
        <v>758</v>
      </c>
      <c r="C159" t="s">
        <v>1376</v>
      </c>
      <c r="D159" t="s">
        <v>1367</v>
      </c>
      <c r="E159" s="38">
        <v>10.004660633541691</v>
      </c>
      <c r="F159">
        <v>158</v>
      </c>
      <c r="G159">
        <v>365.17</v>
      </c>
      <c r="H159" t="s">
        <v>12734</v>
      </c>
    </row>
    <row r="160" spans="1:8">
      <c r="A160" s="185" t="s">
        <v>2613</v>
      </c>
      <c r="B160" t="s">
        <v>168</v>
      </c>
      <c r="C160" t="s">
        <v>1385</v>
      </c>
      <c r="D160" t="s">
        <v>658</v>
      </c>
      <c r="E160" s="38">
        <v>9.9672107979042686</v>
      </c>
      <c r="F160">
        <v>159</v>
      </c>
      <c r="G160">
        <v>267.17</v>
      </c>
      <c r="H160" t="s">
        <v>12734</v>
      </c>
    </row>
    <row r="161" spans="1:8">
      <c r="A161" t="s">
        <v>10646</v>
      </c>
      <c r="B161" t="s">
        <v>10552</v>
      </c>
      <c r="C161" t="s">
        <v>1458</v>
      </c>
      <c r="D161" t="s">
        <v>657</v>
      </c>
      <c r="E161" s="38">
        <v>9.9006638955596902</v>
      </c>
      <c r="F161">
        <v>160</v>
      </c>
      <c r="G161">
        <v>171.5</v>
      </c>
      <c r="H161" t="s">
        <v>12734</v>
      </c>
    </row>
    <row r="162" spans="1:8">
      <c r="A162" s="185" t="s">
        <v>1639</v>
      </c>
      <c r="B162" t="s">
        <v>460</v>
      </c>
      <c r="C162" t="s">
        <v>1414</v>
      </c>
      <c r="D162" t="s">
        <v>1403</v>
      </c>
      <c r="E162" s="38">
        <v>9.8319919231630077</v>
      </c>
      <c r="F162">
        <v>161</v>
      </c>
      <c r="G162">
        <v>282.83</v>
      </c>
      <c r="H162" t="s">
        <v>12734</v>
      </c>
    </row>
    <row r="163" spans="1:8">
      <c r="A163" s="185" t="s">
        <v>9720</v>
      </c>
      <c r="B163" t="s">
        <v>8825</v>
      </c>
      <c r="C163" t="s">
        <v>1431</v>
      </c>
      <c r="D163" t="s">
        <v>1372</v>
      </c>
      <c r="E163" s="38">
        <v>9.7851768148002201</v>
      </c>
      <c r="F163">
        <v>162</v>
      </c>
      <c r="G163">
        <v>386.67</v>
      </c>
      <c r="H163" t="s">
        <v>12734</v>
      </c>
    </row>
    <row r="164" spans="1:8">
      <c r="A164" t="s">
        <v>10409</v>
      </c>
      <c r="B164" t="s">
        <v>10247</v>
      </c>
      <c r="C164" t="s">
        <v>1385</v>
      </c>
      <c r="D164" t="s">
        <v>657</v>
      </c>
      <c r="E164" s="38">
        <v>9.7525538285104414</v>
      </c>
      <c r="F164">
        <v>163</v>
      </c>
      <c r="G164">
        <v>172</v>
      </c>
      <c r="H164" t="s">
        <v>12734</v>
      </c>
    </row>
    <row r="165" spans="1:8">
      <c r="A165" t="s">
        <v>8230</v>
      </c>
      <c r="B165" t="s">
        <v>8231</v>
      </c>
      <c r="C165" t="s">
        <v>1390</v>
      </c>
      <c r="D165" t="s">
        <v>1367</v>
      </c>
      <c r="E165" s="38">
        <v>9.7471252385327087</v>
      </c>
      <c r="F165">
        <v>164</v>
      </c>
      <c r="G165">
        <v>158.16999999999999</v>
      </c>
      <c r="H165" t="s">
        <v>12734</v>
      </c>
    </row>
    <row r="166" spans="1:8">
      <c r="A166" t="s">
        <v>10942</v>
      </c>
      <c r="B166" t="s">
        <v>10753</v>
      </c>
      <c r="C166" t="s">
        <v>1388</v>
      </c>
      <c r="D166" t="s">
        <v>1372</v>
      </c>
      <c r="E166" s="38">
        <v>9.7115440572478242</v>
      </c>
      <c r="F166">
        <v>165</v>
      </c>
      <c r="G166">
        <v>140.33000000000001</v>
      </c>
      <c r="H166" t="s">
        <v>12734</v>
      </c>
    </row>
    <row r="167" spans="1:8">
      <c r="A167" t="s">
        <v>9895</v>
      </c>
      <c r="B167" t="s">
        <v>8760</v>
      </c>
      <c r="C167" t="s">
        <v>1431</v>
      </c>
      <c r="D167" t="s">
        <v>1372</v>
      </c>
      <c r="E167" s="38">
        <v>9.6819272506404719</v>
      </c>
      <c r="F167">
        <v>166</v>
      </c>
      <c r="G167">
        <v>59.67</v>
      </c>
      <c r="H167" t="s">
        <v>12734</v>
      </c>
    </row>
    <row r="168" spans="1:8">
      <c r="A168" t="s">
        <v>5595</v>
      </c>
      <c r="B168" t="s">
        <v>6119</v>
      </c>
      <c r="C168" t="s">
        <v>1388</v>
      </c>
      <c r="D168" t="s">
        <v>1403</v>
      </c>
      <c r="E168" s="38">
        <v>9.5124863826919981</v>
      </c>
      <c r="F168">
        <v>167</v>
      </c>
      <c r="G168">
        <v>292</v>
      </c>
      <c r="H168" t="s">
        <v>12734</v>
      </c>
    </row>
    <row r="169" spans="1:8">
      <c r="A169" t="s">
        <v>2802</v>
      </c>
      <c r="B169" t="s">
        <v>1282</v>
      </c>
      <c r="C169" t="s">
        <v>1407</v>
      </c>
      <c r="D169" t="s">
        <v>658</v>
      </c>
      <c r="E169" s="38">
        <v>9.4925638897012323</v>
      </c>
      <c r="F169">
        <v>168</v>
      </c>
      <c r="G169">
        <v>245.33</v>
      </c>
      <c r="H169" t="s">
        <v>12734</v>
      </c>
    </row>
    <row r="170" spans="1:8">
      <c r="A170" s="185" t="s">
        <v>11185</v>
      </c>
      <c r="B170" t="s">
        <v>10827</v>
      </c>
      <c r="C170" t="s">
        <v>1382</v>
      </c>
      <c r="D170" t="s">
        <v>1367</v>
      </c>
      <c r="E170" s="38">
        <v>9.4788318232166713</v>
      </c>
      <c r="F170">
        <v>169</v>
      </c>
      <c r="G170">
        <v>246.33</v>
      </c>
      <c r="H170" t="s">
        <v>12734</v>
      </c>
    </row>
    <row r="171" spans="1:8">
      <c r="A171" t="s">
        <v>2328</v>
      </c>
      <c r="B171" t="s">
        <v>722</v>
      </c>
      <c r="C171" t="s">
        <v>1378</v>
      </c>
      <c r="D171" t="s">
        <v>1367</v>
      </c>
      <c r="E171" s="38">
        <v>9.4193227572150757</v>
      </c>
      <c r="F171">
        <v>170</v>
      </c>
      <c r="G171">
        <v>46.33</v>
      </c>
      <c r="H171" t="s">
        <v>12734</v>
      </c>
    </row>
    <row r="172" spans="1:8">
      <c r="A172" s="185" t="s">
        <v>9536</v>
      </c>
      <c r="B172" t="s">
        <v>8761</v>
      </c>
      <c r="C172" t="s">
        <v>1385</v>
      </c>
      <c r="D172" t="s">
        <v>1383</v>
      </c>
      <c r="E172" s="38">
        <v>9.3518505793205176</v>
      </c>
      <c r="F172">
        <v>171</v>
      </c>
      <c r="G172">
        <v>116</v>
      </c>
      <c r="H172" t="s">
        <v>12734</v>
      </c>
    </row>
    <row r="173" spans="1:8">
      <c r="A173" s="185" t="s">
        <v>2730</v>
      </c>
      <c r="B173" t="s">
        <v>2731</v>
      </c>
      <c r="C173" t="s">
        <v>1380</v>
      </c>
      <c r="D173" t="s">
        <v>1367</v>
      </c>
      <c r="E173" s="38">
        <v>9.3348215219674024</v>
      </c>
      <c r="F173">
        <v>172</v>
      </c>
      <c r="G173">
        <v>354.33</v>
      </c>
      <c r="H173" t="s">
        <v>12734</v>
      </c>
    </row>
    <row r="174" spans="1:8">
      <c r="A174" t="s">
        <v>12137</v>
      </c>
      <c r="B174" t="s">
        <v>11080</v>
      </c>
      <c r="C174" t="s">
        <v>1388</v>
      </c>
      <c r="D174" t="s">
        <v>1372</v>
      </c>
      <c r="E174" s="38">
        <v>9.3235138010843155</v>
      </c>
      <c r="F174">
        <v>173</v>
      </c>
      <c r="G174">
        <v>124.5</v>
      </c>
      <c r="H174" t="s">
        <v>12734</v>
      </c>
    </row>
    <row r="175" spans="1:8">
      <c r="A175" t="s">
        <v>11562</v>
      </c>
      <c r="B175" t="s">
        <v>11486</v>
      </c>
      <c r="C175" t="s">
        <v>1369</v>
      </c>
      <c r="D175" t="s">
        <v>1821</v>
      </c>
      <c r="E175" s="38">
        <v>9.3160282020584848</v>
      </c>
      <c r="F175">
        <v>174</v>
      </c>
      <c r="G175">
        <v>34.67</v>
      </c>
      <c r="H175" t="s">
        <v>12734</v>
      </c>
    </row>
    <row r="176" spans="1:8">
      <c r="A176" s="185" t="s">
        <v>2726</v>
      </c>
      <c r="B176" t="s">
        <v>1314</v>
      </c>
      <c r="C176" t="s">
        <v>1404</v>
      </c>
      <c r="D176" t="s">
        <v>1367</v>
      </c>
      <c r="E176" s="38">
        <v>9.2828575727981821</v>
      </c>
      <c r="F176">
        <v>175</v>
      </c>
      <c r="G176">
        <v>154.33000000000001</v>
      </c>
      <c r="H176" t="s">
        <v>12734</v>
      </c>
    </row>
    <row r="177" spans="1:8">
      <c r="A177" t="s">
        <v>12118</v>
      </c>
      <c r="B177" t="s">
        <v>10815</v>
      </c>
      <c r="C177" t="s">
        <v>1421</v>
      </c>
      <c r="D177" t="s">
        <v>1367</v>
      </c>
      <c r="E177" s="38">
        <v>9.2070340623055618</v>
      </c>
      <c r="F177">
        <v>176</v>
      </c>
      <c r="G177">
        <v>274.33</v>
      </c>
      <c r="H177" t="s">
        <v>12734</v>
      </c>
    </row>
    <row r="178" spans="1:8">
      <c r="A178" s="65" t="s">
        <v>9529</v>
      </c>
      <c r="B178" t="s">
        <v>8532</v>
      </c>
      <c r="C178" t="s">
        <v>1458</v>
      </c>
      <c r="D178" t="s">
        <v>1367</v>
      </c>
      <c r="E178" s="38">
        <v>9.0478202271670067</v>
      </c>
      <c r="F178">
        <v>177</v>
      </c>
      <c r="G178">
        <v>315.33</v>
      </c>
      <c r="H178" t="s">
        <v>12734</v>
      </c>
    </row>
    <row r="179" spans="1:8">
      <c r="A179" s="65" t="s">
        <v>2643</v>
      </c>
      <c r="B179" t="s">
        <v>1316</v>
      </c>
      <c r="C179" t="s">
        <v>1458</v>
      </c>
      <c r="D179" t="s">
        <v>1367</v>
      </c>
      <c r="E179" s="38">
        <v>9.043194899170885</v>
      </c>
      <c r="F179">
        <v>178</v>
      </c>
      <c r="G179">
        <v>74.67</v>
      </c>
      <c r="H179" t="s">
        <v>12734</v>
      </c>
    </row>
    <row r="180" spans="1:8">
      <c r="A180" t="s">
        <v>9510</v>
      </c>
      <c r="B180" t="s">
        <v>8418</v>
      </c>
      <c r="C180" t="s">
        <v>1412</v>
      </c>
      <c r="D180" t="s">
        <v>1367</v>
      </c>
      <c r="E180" s="38">
        <v>8.9710073957823866</v>
      </c>
      <c r="F180">
        <v>179</v>
      </c>
      <c r="G180">
        <v>98.67</v>
      </c>
      <c r="H180" t="s">
        <v>12734</v>
      </c>
    </row>
    <row r="181" spans="1:8">
      <c r="A181" s="185" t="s">
        <v>8554</v>
      </c>
      <c r="B181" t="s">
        <v>8723</v>
      </c>
      <c r="C181" t="s">
        <v>1428</v>
      </c>
      <c r="D181" t="s">
        <v>1408</v>
      </c>
      <c r="E181" s="38">
        <v>8.8940491528904104</v>
      </c>
      <c r="F181">
        <v>180</v>
      </c>
      <c r="G181">
        <v>240.67</v>
      </c>
      <c r="H181" t="s">
        <v>12734</v>
      </c>
    </row>
    <row r="182" spans="1:8">
      <c r="A182" t="s">
        <v>2398</v>
      </c>
      <c r="B182" t="s">
        <v>1311</v>
      </c>
      <c r="C182" t="s">
        <v>1458</v>
      </c>
      <c r="D182" t="s">
        <v>1367</v>
      </c>
      <c r="E182" s="38">
        <v>8.8890530640915149</v>
      </c>
      <c r="F182">
        <v>181</v>
      </c>
      <c r="G182">
        <v>220.33</v>
      </c>
      <c r="H182" t="s">
        <v>12734</v>
      </c>
    </row>
    <row r="183" spans="1:8">
      <c r="A183" t="s">
        <v>5547</v>
      </c>
      <c r="B183" t="s">
        <v>5787</v>
      </c>
      <c r="C183" t="s">
        <v>1376</v>
      </c>
      <c r="D183" t="s">
        <v>1372</v>
      </c>
      <c r="E183" s="38">
        <v>8.8712552986959068</v>
      </c>
      <c r="F183">
        <v>182</v>
      </c>
      <c r="G183">
        <v>280</v>
      </c>
      <c r="H183" t="s">
        <v>12734</v>
      </c>
    </row>
    <row r="184" spans="1:8">
      <c r="A184" t="s">
        <v>1677</v>
      </c>
      <c r="B184" t="s">
        <v>1269</v>
      </c>
      <c r="C184" t="s">
        <v>1410</v>
      </c>
      <c r="D184" t="s">
        <v>1367</v>
      </c>
      <c r="E184" s="38">
        <v>8.7836220673209873</v>
      </c>
      <c r="F184">
        <v>183</v>
      </c>
      <c r="G184">
        <v>233.83</v>
      </c>
      <c r="H184" t="s">
        <v>12734</v>
      </c>
    </row>
    <row r="185" spans="1:8">
      <c r="A185" t="s">
        <v>2694</v>
      </c>
      <c r="B185" t="s">
        <v>260</v>
      </c>
      <c r="C185" t="s">
        <v>1369</v>
      </c>
      <c r="D185" t="s">
        <v>1403</v>
      </c>
      <c r="E185" s="38">
        <v>8.7294725128012658</v>
      </c>
      <c r="F185">
        <v>184</v>
      </c>
      <c r="G185">
        <v>332.83</v>
      </c>
      <c r="H185" t="s">
        <v>12734</v>
      </c>
    </row>
    <row r="186" spans="1:8">
      <c r="A186" t="s">
        <v>1573</v>
      </c>
      <c r="B186" t="s">
        <v>561</v>
      </c>
      <c r="C186" t="s">
        <v>1396</v>
      </c>
      <c r="D186" t="s">
        <v>658</v>
      </c>
      <c r="E186" s="38">
        <v>8.6276696168481397</v>
      </c>
      <c r="F186">
        <v>185</v>
      </c>
      <c r="G186">
        <v>270.83</v>
      </c>
      <c r="H186" t="s">
        <v>12734</v>
      </c>
    </row>
    <row r="187" spans="1:8">
      <c r="A187" t="s">
        <v>2404</v>
      </c>
      <c r="B187" t="s">
        <v>370</v>
      </c>
      <c r="C187" t="s">
        <v>1410</v>
      </c>
      <c r="D187" t="s">
        <v>1403</v>
      </c>
      <c r="E187" s="38">
        <v>8.5583697564104462</v>
      </c>
      <c r="F187">
        <v>186</v>
      </c>
      <c r="G187">
        <v>301.17</v>
      </c>
      <c r="H187" t="s">
        <v>12734</v>
      </c>
    </row>
    <row r="188" spans="1:8">
      <c r="A188" s="185" t="s">
        <v>11984</v>
      </c>
      <c r="B188" t="s">
        <v>10794</v>
      </c>
      <c r="C188" t="s">
        <v>1428</v>
      </c>
      <c r="D188" t="s">
        <v>1367</v>
      </c>
      <c r="E188" s="38">
        <v>8.5420919778666615</v>
      </c>
      <c r="F188">
        <v>187</v>
      </c>
      <c r="G188">
        <v>528</v>
      </c>
      <c r="H188" t="s">
        <v>12734</v>
      </c>
    </row>
    <row r="189" spans="1:8">
      <c r="A189" t="s">
        <v>1950</v>
      </c>
      <c r="B189" t="s">
        <v>764</v>
      </c>
      <c r="C189" t="s">
        <v>1483</v>
      </c>
      <c r="D189" t="s">
        <v>1367</v>
      </c>
      <c r="E189" s="38">
        <v>8.5250134688190045</v>
      </c>
      <c r="F189">
        <v>188</v>
      </c>
      <c r="G189">
        <v>222.5</v>
      </c>
      <c r="H189" t="s">
        <v>12734</v>
      </c>
    </row>
    <row r="190" spans="1:8">
      <c r="A190" t="s">
        <v>1541</v>
      </c>
      <c r="B190" t="s">
        <v>339</v>
      </c>
      <c r="C190" t="s">
        <v>1412</v>
      </c>
      <c r="D190" t="s">
        <v>1372</v>
      </c>
      <c r="E190" s="38">
        <v>8.4688792083992475</v>
      </c>
      <c r="F190">
        <v>189</v>
      </c>
      <c r="G190">
        <v>193.83</v>
      </c>
      <c r="H190" t="s">
        <v>12734</v>
      </c>
    </row>
    <row r="191" spans="1:8">
      <c r="A191" t="s">
        <v>10384</v>
      </c>
      <c r="B191" t="s">
        <v>10260</v>
      </c>
      <c r="C191" t="s">
        <v>1414</v>
      </c>
      <c r="D191" t="s">
        <v>1367</v>
      </c>
      <c r="E191" s="38">
        <v>8.4563765310901005</v>
      </c>
      <c r="F191">
        <v>190</v>
      </c>
      <c r="G191">
        <v>259</v>
      </c>
      <c r="H191" t="s">
        <v>12734</v>
      </c>
    </row>
    <row r="192" spans="1:8">
      <c r="A192" t="s">
        <v>10873</v>
      </c>
      <c r="B192" t="s">
        <v>10766</v>
      </c>
      <c r="C192" t="s">
        <v>1435</v>
      </c>
      <c r="D192" t="s">
        <v>1408</v>
      </c>
      <c r="E192" s="38">
        <v>8.3806547354290508</v>
      </c>
      <c r="F192">
        <v>191</v>
      </c>
      <c r="G192">
        <v>305</v>
      </c>
      <c r="H192" t="s">
        <v>12734</v>
      </c>
    </row>
    <row r="193" spans="1:8">
      <c r="A193" s="185" t="s">
        <v>1948</v>
      </c>
      <c r="B193" t="s">
        <v>417</v>
      </c>
      <c r="C193" t="s">
        <v>1410</v>
      </c>
      <c r="D193" t="s">
        <v>658</v>
      </c>
      <c r="E193" s="38">
        <v>8.3251789346541294</v>
      </c>
      <c r="F193">
        <v>192</v>
      </c>
      <c r="G193">
        <v>326.83</v>
      </c>
      <c r="H193" t="s">
        <v>12734</v>
      </c>
    </row>
    <row r="194" spans="1:8">
      <c r="A194" t="s">
        <v>8573</v>
      </c>
      <c r="B194" t="s">
        <v>8755</v>
      </c>
      <c r="C194" t="s">
        <v>1378</v>
      </c>
      <c r="D194" t="s">
        <v>1372</v>
      </c>
      <c r="E194" s="38">
        <v>8.2152155592085556</v>
      </c>
      <c r="F194">
        <v>193</v>
      </c>
      <c r="G194">
        <v>102.5</v>
      </c>
      <c r="H194" t="s">
        <v>12734</v>
      </c>
    </row>
    <row r="195" spans="1:8">
      <c r="A195" s="185" t="s">
        <v>1759</v>
      </c>
      <c r="B195" t="s">
        <v>250</v>
      </c>
      <c r="C195" t="s">
        <v>1419</v>
      </c>
      <c r="D195" t="s">
        <v>1408</v>
      </c>
      <c r="E195" s="38">
        <v>8.2001219425842855</v>
      </c>
      <c r="F195">
        <v>194</v>
      </c>
      <c r="G195">
        <v>357.17</v>
      </c>
      <c r="H195" t="s">
        <v>12734</v>
      </c>
    </row>
    <row r="196" spans="1:8">
      <c r="A196" s="65" t="s">
        <v>3129</v>
      </c>
      <c r="B196" t="s">
        <v>2887</v>
      </c>
      <c r="C196" t="s">
        <v>1419</v>
      </c>
      <c r="D196" t="s">
        <v>1367</v>
      </c>
      <c r="E196" s="38">
        <v>8.089369017064147</v>
      </c>
      <c r="F196">
        <v>195</v>
      </c>
      <c r="G196">
        <v>275.83</v>
      </c>
      <c r="H196" t="s">
        <v>12734</v>
      </c>
    </row>
    <row r="197" spans="1:8">
      <c r="A197" t="s">
        <v>8575</v>
      </c>
      <c r="B197" t="s">
        <v>9369</v>
      </c>
      <c r="C197" t="s">
        <v>1467</v>
      </c>
      <c r="D197" t="s">
        <v>658</v>
      </c>
      <c r="E197" s="38">
        <v>8.0824295901888696</v>
      </c>
      <c r="F197">
        <v>196</v>
      </c>
      <c r="G197">
        <v>194.33</v>
      </c>
      <c r="H197" t="s">
        <v>12734</v>
      </c>
    </row>
    <row r="198" spans="1:8">
      <c r="A198" t="s">
        <v>6368</v>
      </c>
      <c r="B198" t="s">
        <v>6369</v>
      </c>
      <c r="C198" t="s">
        <v>1366</v>
      </c>
      <c r="D198" t="s">
        <v>1372</v>
      </c>
      <c r="E198" s="38">
        <v>8.0420622672466031</v>
      </c>
      <c r="F198">
        <v>197</v>
      </c>
      <c r="G198">
        <v>26</v>
      </c>
      <c r="H198" t="s">
        <v>12734</v>
      </c>
    </row>
    <row r="199" spans="1:8">
      <c r="A199" t="s">
        <v>10232</v>
      </c>
      <c r="B199" t="s">
        <v>10233</v>
      </c>
      <c r="C199" t="s">
        <v>1435</v>
      </c>
      <c r="D199" t="s">
        <v>1821</v>
      </c>
      <c r="E199" s="38">
        <v>8.0070387328755679</v>
      </c>
      <c r="F199">
        <v>198</v>
      </c>
      <c r="G199">
        <v>76</v>
      </c>
      <c r="H199" t="s">
        <v>12734</v>
      </c>
    </row>
    <row r="200" spans="1:8">
      <c r="A200" t="s">
        <v>2232</v>
      </c>
      <c r="B200" t="s">
        <v>1111</v>
      </c>
      <c r="C200" t="s">
        <v>1490</v>
      </c>
      <c r="D200" t="s">
        <v>1367</v>
      </c>
      <c r="E200" s="38">
        <v>7.9589375953094272</v>
      </c>
      <c r="F200">
        <v>199</v>
      </c>
      <c r="G200">
        <v>323.17</v>
      </c>
      <c r="H200" t="s">
        <v>12734</v>
      </c>
    </row>
    <row r="201" spans="1:8">
      <c r="A201" s="185" t="s">
        <v>1865</v>
      </c>
      <c r="B201" t="s">
        <v>608</v>
      </c>
      <c r="C201" t="s">
        <v>1441</v>
      </c>
      <c r="D201" t="s">
        <v>1372</v>
      </c>
      <c r="E201" s="38">
        <v>7.8716115519698926</v>
      </c>
      <c r="F201">
        <v>200</v>
      </c>
      <c r="G201">
        <v>392</v>
      </c>
      <c r="H201" t="s">
        <v>12734</v>
      </c>
    </row>
    <row r="202" spans="1:8">
      <c r="A202" t="s">
        <v>2247</v>
      </c>
      <c r="B202" t="s">
        <v>631</v>
      </c>
      <c r="C202" t="s">
        <v>1435</v>
      </c>
      <c r="D202" t="s">
        <v>1383</v>
      </c>
      <c r="E202" s="38">
        <v>7.8418183655252625</v>
      </c>
      <c r="F202">
        <v>201</v>
      </c>
      <c r="G202">
        <v>448.67</v>
      </c>
      <c r="H202" t="s">
        <v>12734</v>
      </c>
    </row>
    <row r="203" spans="1:8">
      <c r="A203" t="s">
        <v>1536</v>
      </c>
      <c r="B203" t="s">
        <v>525</v>
      </c>
      <c r="C203" t="s">
        <v>1410</v>
      </c>
      <c r="D203" t="s">
        <v>658</v>
      </c>
      <c r="E203" s="38">
        <v>7.8213560724466404</v>
      </c>
      <c r="F203">
        <v>202</v>
      </c>
      <c r="G203">
        <v>388.67</v>
      </c>
      <c r="H203" t="s">
        <v>12734</v>
      </c>
    </row>
    <row r="204" spans="1:8">
      <c r="A204" t="s">
        <v>9660</v>
      </c>
      <c r="B204" t="s">
        <v>8373</v>
      </c>
      <c r="C204" t="s">
        <v>1467</v>
      </c>
      <c r="D204" t="s">
        <v>1367</v>
      </c>
      <c r="E204" s="38">
        <v>7.7256586571510155</v>
      </c>
      <c r="F204">
        <v>203</v>
      </c>
      <c r="G204">
        <v>178.5</v>
      </c>
      <c r="H204" t="s">
        <v>12734</v>
      </c>
    </row>
    <row r="205" spans="1:8">
      <c r="A205" s="185" t="s">
        <v>1793</v>
      </c>
      <c r="B205" t="s">
        <v>590</v>
      </c>
      <c r="C205" t="s">
        <v>1483</v>
      </c>
      <c r="D205" t="s">
        <v>1372</v>
      </c>
      <c r="E205" s="38">
        <v>7.5250086005216898</v>
      </c>
      <c r="F205">
        <v>204</v>
      </c>
      <c r="G205">
        <v>496</v>
      </c>
      <c r="H205" t="s">
        <v>12734</v>
      </c>
    </row>
    <row r="206" spans="1:8">
      <c r="A206" s="185" t="s">
        <v>8033</v>
      </c>
      <c r="B206" t="s">
        <v>8034</v>
      </c>
      <c r="C206" t="s">
        <v>1467</v>
      </c>
      <c r="D206" t="s">
        <v>1372</v>
      </c>
      <c r="E206" s="38">
        <v>7.3393311076937655</v>
      </c>
      <c r="F206">
        <v>205</v>
      </c>
      <c r="G206">
        <v>145.83000000000001</v>
      </c>
      <c r="H206" t="s">
        <v>12734</v>
      </c>
    </row>
    <row r="207" spans="1:8">
      <c r="A207" t="s">
        <v>7636</v>
      </c>
      <c r="B207" t="s">
        <v>7637</v>
      </c>
      <c r="C207" t="s">
        <v>1376</v>
      </c>
      <c r="D207" t="s">
        <v>1367</v>
      </c>
      <c r="E207" s="38">
        <v>7.3167721418131846</v>
      </c>
      <c r="F207">
        <v>206</v>
      </c>
      <c r="G207">
        <v>316.67</v>
      </c>
      <c r="H207" t="s">
        <v>12734</v>
      </c>
    </row>
    <row r="208" spans="1:8">
      <c r="A208" s="185" t="s">
        <v>5565</v>
      </c>
      <c r="B208" t="s">
        <v>5919</v>
      </c>
      <c r="C208" t="s">
        <v>1404</v>
      </c>
      <c r="D208" t="s">
        <v>1372</v>
      </c>
      <c r="E208" s="38">
        <v>7.2122217009507921</v>
      </c>
      <c r="F208">
        <v>207</v>
      </c>
      <c r="G208">
        <v>287.83</v>
      </c>
      <c r="H208" t="s">
        <v>12734</v>
      </c>
    </row>
    <row r="209" spans="1:8">
      <c r="A209" t="s">
        <v>7837</v>
      </c>
      <c r="B209" t="s">
        <v>7838</v>
      </c>
      <c r="C209" t="s">
        <v>1380</v>
      </c>
      <c r="D209" t="s">
        <v>1372</v>
      </c>
      <c r="E209" s="38">
        <v>7.1871933715260035</v>
      </c>
      <c r="F209">
        <v>208</v>
      </c>
      <c r="G209">
        <v>263</v>
      </c>
      <c r="H209" t="s">
        <v>12734</v>
      </c>
    </row>
    <row r="210" spans="1:8">
      <c r="A210" s="185" t="s">
        <v>1884</v>
      </c>
      <c r="B210" t="s">
        <v>796</v>
      </c>
      <c r="C210" t="s">
        <v>2665</v>
      </c>
      <c r="D210" t="s">
        <v>1367</v>
      </c>
      <c r="E210" s="38">
        <v>7.0004363505292089</v>
      </c>
      <c r="F210">
        <v>209</v>
      </c>
      <c r="G210">
        <v>273.5</v>
      </c>
      <c r="H210" t="s">
        <v>12734</v>
      </c>
    </row>
    <row r="211" spans="1:8">
      <c r="A211" t="s">
        <v>2098</v>
      </c>
      <c r="B211" t="s">
        <v>788</v>
      </c>
      <c r="C211" t="s">
        <v>1369</v>
      </c>
      <c r="D211" t="s">
        <v>1367</v>
      </c>
      <c r="E211" s="38">
        <v>6.9778864409078869</v>
      </c>
      <c r="F211">
        <v>210</v>
      </c>
      <c r="G211">
        <v>414</v>
      </c>
      <c r="H211" t="s">
        <v>12734</v>
      </c>
    </row>
    <row r="212" spans="1:8">
      <c r="A212" s="185" t="s">
        <v>7670</v>
      </c>
      <c r="B212" t="s">
        <v>7671</v>
      </c>
      <c r="C212" t="s">
        <v>1376</v>
      </c>
      <c r="D212" t="s">
        <v>1367</v>
      </c>
      <c r="E212" s="38">
        <v>6.9591924445504842</v>
      </c>
      <c r="F212">
        <v>211</v>
      </c>
      <c r="G212">
        <v>117.17</v>
      </c>
      <c r="H212" t="s">
        <v>12734</v>
      </c>
    </row>
    <row r="213" spans="1:8">
      <c r="A213" t="s">
        <v>10688</v>
      </c>
      <c r="B213" t="s">
        <v>10614</v>
      </c>
      <c r="C213" t="s">
        <v>1393</v>
      </c>
      <c r="D213" t="s">
        <v>1367</v>
      </c>
      <c r="E213" s="38">
        <v>6.8039434738100697</v>
      </c>
      <c r="F213">
        <v>212</v>
      </c>
      <c r="G213">
        <v>201.5</v>
      </c>
      <c r="H213" t="s">
        <v>12734</v>
      </c>
    </row>
    <row r="214" spans="1:8">
      <c r="A214" t="s">
        <v>9075</v>
      </c>
      <c r="B214" t="s">
        <v>8617</v>
      </c>
      <c r="C214" t="s">
        <v>1380</v>
      </c>
      <c r="D214" t="s">
        <v>1403</v>
      </c>
      <c r="E214" s="38">
        <v>6.7841668518544838</v>
      </c>
      <c r="F214">
        <v>213</v>
      </c>
      <c r="G214">
        <v>308.33</v>
      </c>
      <c r="H214" t="s">
        <v>12734</v>
      </c>
    </row>
    <row r="215" spans="1:8">
      <c r="A215" s="185" t="s">
        <v>1899</v>
      </c>
      <c r="B215" t="s">
        <v>46</v>
      </c>
      <c r="C215" t="s">
        <v>1419</v>
      </c>
      <c r="D215" t="s">
        <v>1408</v>
      </c>
      <c r="E215" s="38">
        <v>6.7701662864810874</v>
      </c>
      <c r="F215">
        <v>214</v>
      </c>
      <c r="G215">
        <v>496.17</v>
      </c>
      <c r="H215" t="s">
        <v>12734</v>
      </c>
    </row>
    <row r="216" spans="1:8">
      <c r="A216" t="s">
        <v>10293</v>
      </c>
      <c r="B216" t="s">
        <v>10258</v>
      </c>
      <c r="C216" t="s">
        <v>1414</v>
      </c>
      <c r="D216" t="s">
        <v>1367</v>
      </c>
      <c r="E216" s="38">
        <v>6.7140170925899563</v>
      </c>
      <c r="F216">
        <v>215</v>
      </c>
      <c r="G216">
        <v>291.5</v>
      </c>
      <c r="H216" t="s">
        <v>12734</v>
      </c>
    </row>
    <row r="217" spans="1:8">
      <c r="A217" s="119" t="s">
        <v>9167</v>
      </c>
      <c r="B217" t="s">
        <v>8506</v>
      </c>
      <c r="C217" t="s">
        <v>1398</v>
      </c>
      <c r="D217" t="s">
        <v>1367</v>
      </c>
      <c r="E217" s="38">
        <v>6.7090927964150255</v>
      </c>
      <c r="F217">
        <v>216</v>
      </c>
      <c r="G217">
        <v>196</v>
      </c>
      <c r="H217" t="s">
        <v>12734</v>
      </c>
    </row>
    <row r="218" spans="1:8">
      <c r="A218" s="185" t="s">
        <v>3262</v>
      </c>
      <c r="B218" t="s">
        <v>1313</v>
      </c>
      <c r="C218" t="s">
        <v>1428</v>
      </c>
      <c r="D218" t="s">
        <v>1367</v>
      </c>
      <c r="E218" s="38">
        <v>6.6470758493892435</v>
      </c>
      <c r="F218">
        <v>217</v>
      </c>
      <c r="G218">
        <v>435</v>
      </c>
      <c r="H218" t="s">
        <v>12734</v>
      </c>
    </row>
    <row r="219" spans="1:8">
      <c r="A219" t="s">
        <v>9457</v>
      </c>
      <c r="B219" t="s">
        <v>8818</v>
      </c>
      <c r="C219" t="s">
        <v>1471</v>
      </c>
      <c r="D219" t="s">
        <v>1403</v>
      </c>
      <c r="E219" s="38">
        <v>6.6280289967107429</v>
      </c>
      <c r="F219">
        <v>218</v>
      </c>
      <c r="G219">
        <v>249.67</v>
      </c>
      <c r="H219" t="s">
        <v>12734</v>
      </c>
    </row>
    <row r="220" spans="1:8">
      <c r="A220" s="185" t="s">
        <v>8592</v>
      </c>
      <c r="B220" t="s">
        <v>8810</v>
      </c>
      <c r="C220" t="s">
        <v>1407</v>
      </c>
      <c r="D220" t="s">
        <v>1372</v>
      </c>
      <c r="E220" s="38">
        <v>6.6022199384384388</v>
      </c>
      <c r="F220">
        <v>219</v>
      </c>
      <c r="G220">
        <v>230.17</v>
      </c>
      <c r="H220" t="s">
        <v>12734</v>
      </c>
    </row>
    <row r="221" spans="1:8">
      <c r="A221" s="185" t="s">
        <v>1694</v>
      </c>
      <c r="B221" t="s">
        <v>61</v>
      </c>
      <c r="C221" t="s">
        <v>1471</v>
      </c>
      <c r="D221" t="s">
        <v>1372</v>
      </c>
      <c r="E221" s="38">
        <v>6.5454882002413397</v>
      </c>
      <c r="F221">
        <v>220</v>
      </c>
      <c r="G221">
        <v>498.17</v>
      </c>
      <c r="H221" t="s">
        <v>12734</v>
      </c>
    </row>
    <row r="222" spans="1:8">
      <c r="A222" t="s">
        <v>2416</v>
      </c>
      <c r="B222" t="s">
        <v>799</v>
      </c>
      <c r="C222" t="s">
        <v>1428</v>
      </c>
      <c r="D222" t="s">
        <v>1367</v>
      </c>
      <c r="E222" s="38">
        <v>6.5301072691907365</v>
      </c>
      <c r="F222">
        <v>221</v>
      </c>
      <c r="G222">
        <v>325.17</v>
      </c>
      <c r="H222" t="s">
        <v>12734</v>
      </c>
    </row>
    <row r="223" spans="1:8">
      <c r="A223" t="s">
        <v>2420</v>
      </c>
      <c r="B223" t="s">
        <v>212</v>
      </c>
      <c r="C223" t="s">
        <v>1412</v>
      </c>
      <c r="D223" t="s">
        <v>1383</v>
      </c>
      <c r="E223" s="38">
        <v>6.4800236151130228</v>
      </c>
      <c r="F223">
        <v>222</v>
      </c>
      <c r="G223">
        <v>392.67</v>
      </c>
      <c r="H223" t="s">
        <v>12734</v>
      </c>
    </row>
    <row r="224" spans="1:8">
      <c r="A224" t="s">
        <v>10375</v>
      </c>
      <c r="B224" t="s">
        <v>8428</v>
      </c>
      <c r="C224" t="s">
        <v>1396</v>
      </c>
      <c r="D224" t="s">
        <v>1367</v>
      </c>
      <c r="E224" s="38">
        <v>6.328408221293536</v>
      </c>
      <c r="F224">
        <v>223</v>
      </c>
      <c r="G224">
        <v>231.17</v>
      </c>
      <c r="H224" t="s">
        <v>12734</v>
      </c>
    </row>
    <row r="225" spans="1:8">
      <c r="A225" t="s">
        <v>2333</v>
      </c>
      <c r="B225" t="s">
        <v>746</v>
      </c>
      <c r="C225" t="s">
        <v>1410</v>
      </c>
      <c r="D225" t="s">
        <v>1367</v>
      </c>
      <c r="E225" s="38">
        <v>6.315224902563326</v>
      </c>
      <c r="F225">
        <v>224</v>
      </c>
      <c r="G225">
        <v>331.33</v>
      </c>
      <c r="H225" t="s">
        <v>12734</v>
      </c>
    </row>
    <row r="226" spans="1:8">
      <c r="A226" t="s">
        <v>9935</v>
      </c>
      <c r="B226" t="s">
        <v>9591</v>
      </c>
      <c r="C226" t="s">
        <v>1396</v>
      </c>
      <c r="D226" t="s">
        <v>657</v>
      </c>
      <c r="E226" s="38">
        <v>6.3127227625596829</v>
      </c>
      <c r="F226">
        <v>225</v>
      </c>
      <c r="G226">
        <v>269</v>
      </c>
      <c r="H226" t="s">
        <v>12734</v>
      </c>
    </row>
    <row r="227" spans="1:8">
      <c r="A227" s="185" t="s">
        <v>11272</v>
      </c>
      <c r="B227" t="s">
        <v>11273</v>
      </c>
      <c r="C227" t="s">
        <v>1471</v>
      </c>
      <c r="D227" t="s">
        <v>1367</v>
      </c>
      <c r="E227" s="38">
        <v>6.2885179156620703</v>
      </c>
      <c r="F227">
        <v>226</v>
      </c>
      <c r="G227">
        <v>347</v>
      </c>
      <c r="H227" t="s">
        <v>12734</v>
      </c>
    </row>
    <row r="228" spans="1:8">
      <c r="A228" t="s">
        <v>2618</v>
      </c>
      <c r="B228" t="s">
        <v>1274</v>
      </c>
      <c r="C228" t="s">
        <v>1382</v>
      </c>
      <c r="D228" t="s">
        <v>1367</v>
      </c>
      <c r="E228" s="38">
        <v>6.2722459500370968</v>
      </c>
      <c r="F228">
        <v>227</v>
      </c>
      <c r="G228">
        <v>184.33</v>
      </c>
      <c r="H228" t="s">
        <v>12734</v>
      </c>
    </row>
    <row r="229" spans="1:8">
      <c r="A229" t="s">
        <v>2135</v>
      </c>
      <c r="B229" t="s">
        <v>535</v>
      </c>
      <c r="C229" t="s">
        <v>1393</v>
      </c>
      <c r="D229" t="s">
        <v>1372</v>
      </c>
      <c r="E229" s="38">
        <v>6.1775504875128355</v>
      </c>
      <c r="F229">
        <v>228</v>
      </c>
      <c r="G229">
        <v>248.33</v>
      </c>
      <c r="H229" t="s">
        <v>12734</v>
      </c>
    </row>
    <row r="230" spans="1:8">
      <c r="A230" t="s">
        <v>2626</v>
      </c>
      <c r="B230" t="s">
        <v>92</v>
      </c>
      <c r="C230" t="s">
        <v>1376</v>
      </c>
      <c r="D230" t="s">
        <v>1403</v>
      </c>
      <c r="E230" s="38">
        <v>6.1367399480837967</v>
      </c>
      <c r="F230">
        <v>229</v>
      </c>
      <c r="G230">
        <v>484.83</v>
      </c>
      <c r="H230" t="s">
        <v>12734</v>
      </c>
    </row>
    <row r="231" spans="1:8">
      <c r="A231" t="s">
        <v>11790</v>
      </c>
      <c r="B231" t="s">
        <v>11791</v>
      </c>
      <c r="C231" t="s">
        <v>1382</v>
      </c>
      <c r="D231" t="s">
        <v>658</v>
      </c>
      <c r="E231" s="38">
        <v>6.1072442711322736</v>
      </c>
      <c r="F231">
        <v>230</v>
      </c>
      <c r="G231">
        <v>129.33000000000001</v>
      </c>
      <c r="H231" t="s">
        <v>12734</v>
      </c>
    </row>
    <row r="232" spans="1:8">
      <c r="A232" t="s">
        <v>2205</v>
      </c>
      <c r="B232" t="s">
        <v>462</v>
      </c>
      <c r="C232" t="s">
        <v>1407</v>
      </c>
      <c r="D232" t="s">
        <v>1372</v>
      </c>
      <c r="E232" s="38">
        <v>6.1066935360122194</v>
      </c>
      <c r="F232">
        <v>231</v>
      </c>
      <c r="G232">
        <v>494.5</v>
      </c>
      <c r="H232" t="s">
        <v>12734</v>
      </c>
    </row>
    <row r="233" spans="1:8">
      <c r="A233" t="s">
        <v>10147</v>
      </c>
      <c r="B233" t="s">
        <v>9614</v>
      </c>
      <c r="C233" t="s">
        <v>1366</v>
      </c>
      <c r="D233" t="s">
        <v>1383</v>
      </c>
      <c r="E233" s="38">
        <v>6.0893203983158841</v>
      </c>
      <c r="F233">
        <v>232</v>
      </c>
      <c r="G233">
        <v>194.17</v>
      </c>
      <c r="H233" t="s">
        <v>12734</v>
      </c>
    </row>
    <row r="234" spans="1:8">
      <c r="A234" t="s">
        <v>2027</v>
      </c>
      <c r="B234" t="s">
        <v>848</v>
      </c>
      <c r="C234" t="s">
        <v>1412</v>
      </c>
      <c r="D234" t="s">
        <v>1367</v>
      </c>
      <c r="E234" s="38">
        <v>6.0853794240300312</v>
      </c>
      <c r="F234">
        <v>233</v>
      </c>
      <c r="G234">
        <v>334.17</v>
      </c>
      <c r="H234" t="s">
        <v>12734</v>
      </c>
    </row>
    <row r="235" spans="1:8">
      <c r="A235" s="185" t="s">
        <v>11268</v>
      </c>
      <c r="B235" t="s">
        <v>11098</v>
      </c>
      <c r="C235" t="s">
        <v>1412</v>
      </c>
      <c r="D235" t="s">
        <v>658</v>
      </c>
      <c r="E235" s="38">
        <v>6.0432759380508676</v>
      </c>
      <c r="F235">
        <v>234</v>
      </c>
      <c r="G235">
        <v>44.5</v>
      </c>
      <c r="H235" t="s">
        <v>12734</v>
      </c>
    </row>
    <row r="236" spans="1:8">
      <c r="A236" s="185" t="s">
        <v>9138</v>
      </c>
      <c r="B236" t="s">
        <v>6322</v>
      </c>
      <c r="C236" t="s">
        <v>1467</v>
      </c>
      <c r="D236" t="s">
        <v>1367</v>
      </c>
      <c r="E236" s="38">
        <v>5.9981017979919393</v>
      </c>
      <c r="F236">
        <v>235</v>
      </c>
      <c r="G236">
        <v>257.83</v>
      </c>
      <c r="H236" t="s">
        <v>12734</v>
      </c>
    </row>
    <row r="237" spans="1:8">
      <c r="A237" s="65" t="s">
        <v>2766</v>
      </c>
      <c r="B237" t="s">
        <v>1297</v>
      </c>
      <c r="C237" t="s">
        <v>1414</v>
      </c>
      <c r="D237" t="s">
        <v>1372</v>
      </c>
      <c r="E237" s="38">
        <v>5.8251661080683945</v>
      </c>
      <c r="F237">
        <v>236</v>
      </c>
      <c r="G237">
        <v>296.33</v>
      </c>
      <c r="H237" t="s">
        <v>12734</v>
      </c>
    </row>
    <row r="238" spans="1:8">
      <c r="A238" t="s">
        <v>2132</v>
      </c>
      <c r="B238" t="s">
        <v>434</v>
      </c>
      <c r="C238" t="s">
        <v>1467</v>
      </c>
      <c r="D238" t="s">
        <v>1383</v>
      </c>
      <c r="E238" s="38">
        <v>5.8033134744695332</v>
      </c>
      <c r="F238">
        <v>237</v>
      </c>
      <c r="G238">
        <v>212.5</v>
      </c>
      <c r="H238" t="s">
        <v>12734</v>
      </c>
    </row>
    <row r="239" spans="1:8">
      <c r="A239" t="s">
        <v>2645</v>
      </c>
      <c r="B239" t="s">
        <v>2576</v>
      </c>
      <c r="C239" t="s">
        <v>1366</v>
      </c>
      <c r="D239" t="s">
        <v>1367</v>
      </c>
      <c r="E239" s="38">
        <v>5.6595195982679067</v>
      </c>
      <c r="F239">
        <v>238</v>
      </c>
      <c r="G239">
        <v>243.83</v>
      </c>
      <c r="H239" t="s">
        <v>12734</v>
      </c>
    </row>
    <row r="240" spans="1:8">
      <c r="A240" t="s">
        <v>2701</v>
      </c>
      <c r="B240" t="s">
        <v>1302</v>
      </c>
      <c r="C240" t="s">
        <v>1490</v>
      </c>
      <c r="D240" t="s">
        <v>1383</v>
      </c>
      <c r="E240" s="38">
        <v>5.6568048963827877</v>
      </c>
      <c r="F240">
        <v>239</v>
      </c>
      <c r="G240">
        <v>277.83</v>
      </c>
      <c r="H240" t="s">
        <v>12734</v>
      </c>
    </row>
    <row r="241" spans="1:8">
      <c r="A241" t="s">
        <v>1739</v>
      </c>
      <c r="B241" t="s">
        <v>618</v>
      </c>
      <c r="C241" t="s">
        <v>1382</v>
      </c>
      <c r="D241" t="s">
        <v>1372</v>
      </c>
      <c r="E241" s="38">
        <v>5.508621226849634</v>
      </c>
      <c r="F241">
        <v>240</v>
      </c>
      <c r="G241">
        <v>447.33</v>
      </c>
      <c r="H241" t="s">
        <v>12734</v>
      </c>
    </row>
    <row r="242" spans="1:8">
      <c r="A242" t="s">
        <v>2475</v>
      </c>
      <c r="B242" t="s">
        <v>687</v>
      </c>
      <c r="C242" t="s">
        <v>1382</v>
      </c>
      <c r="D242" t="s">
        <v>1367</v>
      </c>
      <c r="E242" s="38">
        <v>5.4751373381229103</v>
      </c>
      <c r="F242">
        <v>241</v>
      </c>
      <c r="G242">
        <v>484.83</v>
      </c>
      <c r="H242" t="s">
        <v>12734</v>
      </c>
    </row>
    <row r="243" spans="1:8">
      <c r="A243" t="s">
        <v>9259</v>
      </c>
      <c r="B243" t="s">
        <v>8795</v>
      </c>
      <c r="C243" t="s">
        <v>1421</v>
      </c>
      <c r="D243" t="s">
        <v>1403</v>
      </c>
      <c r="E243" s="38">
        <v>5.4453570344645676</v>
      </c>
      <c r="F243">
        <v>242</v>
      </c>
      <c r="G243">
        <v>384.33</v>
      </c>
      <c r="H243" t="s">
        <v>12734</v>
      </c>
    </row>
    <row r="244" spans="1:8">
      <c r="A244" t="s">
        <v>2473</v>
      </c>
      <c r="B244" t="s">
        <v>646</v>
      </c>
      <c r="C244" t="s">
        <v>1419</v>
      </c>
      <c r="D244" t="s">
        <v>1383</v>
      </c>
      <c r="E244" s="38">
        <v>5.4404608568874657</v>
      </c>
      <c r="F244">
        <v>243</v>
      </c>
      <c r="G244">
        <v>298.67</v>
      </c>
      <c r="H244" t="s">
        <v>12734</v>
      </c>
    </row>
    <row r="245" spans="1:8">
      <c r="A245" t="s">
        <v>10227</v>
      </c>
      <c r="B245" t="s">
        <v>10228</v>
      </c>
      <c r="C245" t="s">
        <v>1382</v>
      </c>
      <c r="D245" t="s">
        <v>1367</v>
      </c>
      <c r="E245" s="38">
        <v>5.4015450047735971</v>
      </c>
      <c r="F245">
        <v>244</v>
      </c>
      <c r="G245">
        <v>237</v>
      </c>
      <c r="H245" t="s">
        <v>12734</v>
      </c>
    </row>
    <row r="246" spans="1:8">
      <c r="A246" t="s">
        <v>11539</v>
      </c>
      <c r="B246" t="s">
        <v>10519</v>
      </c>
      <c r="C246" t="s">
        <v>1421</v>
      </c>
      <c r="D246" t="s">
        <v>658</v>
      </c>
      <c r="E246" s="38">
        <v>5.3972804153971143</v>
      </c>
      <c r="F246">
        <v>245</v>
      </c>
      <c r="G246">
        <v>368.83</v>
      </c>
      <c r="H246" t="s">
        <v>12734</v>
      </c>
    </row>
    <row r="247" spans="1:8">
      <c r="A247" t="s">
        <v>1438</v>
      </c>
      <c r="B247" t="s">
        <v>793</v>
      </c>
      <c r="C247" t="s">
        <v>1376</v>
      </c>
      <c r="D247" t="s">
        <v>1367</v>
      </c>
      <c r="E247" s="38">
        <v>5.3766620619681049</v>
      </c>
      <c r="F247">
        <v>246</v>
      </c>
      <c r="G247">
        <v>465.17</v>
      </c>
      <c r="H247" t="s">
        <v>12734</v>
      </c>
    </row>
    <row r="248" spans="1:8">
      <c r="A248" t="s">
        <v>2012</v>
      </c>
      <c r="B248" t="s">
        <v>621</v>
      </c>
      <c r="C248" t="s">
        <v>1374</v>
      </c>
      <c r="D248" t="s">
        <v>657</v>
      </c>
      <c r="E248" s="38">
        <v>5.2658221309406903</v>
      </c>
      <c r="F248">
        <v>247</v>
      </c>
      <c r="G248">
        <v>426.83</v>
      </c>
      <c r="H248" t="s">
        <v>12734</v>
      </c>
    </row>
    <row r="249" spans="1:8">
      <c r="A249" t="s">
        <v>8079</v>
      </c>
      <c r="B249" t="s">
        <v>8080</v>
      </c>
      <c r="C249" t="s">
        <v>1393</v>
      </c>
      <c r="D249" t="s">
        <v>1372</v>
      </c>
      <c r="E249" s="38">
        <v>5.1651859740151913</v>
      </c>
      <c r="F249">
        <v>248</v>
      </c>
      <c r="G249">
        <v>265.33</v>
      </c>
      <c r="H249" t="s">
        <v>12734</v>
      </c>
    </row>
    <row r="250" spans="1:8">
      <c r="A250" t="s">
        <v>6991</v>
      </c>
      <c r="B250" t="s">
        <v>6992</v>
      </c>
      <c r="C250" t="s">
        <v>1458</v>
      </c>
      <c r="D250" t="s">
        <v>1367</v>
      </c>
      <c r="E250" s="38">
        <v>5.0736541117208711</v>
      </c>
      <c r="F250">
        <v>249</v>
      </c>
      <c r="G250">
        <v>301.83</v>
      </c>
      <c r="H250" t="s">
        <v>12734</v>
      </c>
    </row>
    <row r="251" spans="1:8">
      <c r="A251" s="302" t="s">
        <v>12722</v>
      </c>
      <c r="B251" s="302" t="s">
        <v>1014</v>
      </c>
      <c r="C251" s="302" t="s">
        <v>1371</v>
      </c>
      <c r="D251" s="302" t="s">
        <v>1403</v>
      </c>
      <c r="E251" s="303">
        <v>4.9730790890956671</v>
      </c>
      <c r="F251" s="302">
        <v>250</v>
      </c>
      <c r="G251" s="302">
        <v>135</v>
      </c>
      <c r="H251" s="302" t="s">
        <v>12734</v>
      </c>
    </row>
    <row r="252" spans="1:8">
      <c r="A252" s="185" t="s">
        <v>9154</v>
      </c>
      <c r="B252" t="s">
        <v>8757</v>
      </c>
      <c r="C252" t="s">
        <v>1380</v>
      </c>
      <c r="D252" t="s">
        <v>1383</v>
      </c>
      <c r="E252" s="38">
        <v>4.9336620104339772</v>
      </c>
      <c r="F252">
        <v>251</v>
      </c>
      <c r="G252">
        <v>369.17</v>
      </c>
      <c r="H252" t="s">
        <v>12734</v>
      </c>
    </row>
    <row r="253" spans="1:8">
      <c r="A253" s="222" t="s">
        <v>9402</v>
      </c>
      <c r="B253" t="s">
        <v>8635</v>
      </c>
      <c r="C253" t="s">
        <v>1414</v>
      </c>
      <c r="D253" t="s">
        <v>1408</v>
      </c>
      <c r="E253" s="38">
        <v>4.6770075785047309</v>
      </c>
      <c r="F253">
        <v>252</v>
      </c>
      <c r="G253">
        <v>273.33</v>
      </c>
      <c r="H253" t="s">
        <v>12734</v>
      </c>
    </row>
    <row r="254" spans="1:8">
      <c r="A254" s="185" t="s">
        <v>11847</v>
      </c>
      <c r="B254" t="s">
        <v>10505</v>
      </c>
      <c r="C254" t="s">
        <v>1382</v>
      </c>
      <c r="D254" t="s">
        <v>1367</v>
      </c>
      <c r="E254" s="38">
        <v>4.6252397493937174</v>
      </c>
      <c r="F254">
        <v>253</v>
      </c>
      <c r="G254">
        <v>0</v>
      </c>
      <c r="H254" t="s">
        <v>12734</v>
      </c>
    </row>
    <row r="255" spans="1:8">
      <c r="A255" s="185" t="s">
        <v>10021</v>
      </c>
      <c r="B255" t="s">
        <v>8784</v>
      </c>
      <c r="C255" t="s">
        <v>1404</v>
      </c>
      <c r="D255" t="s">
        <v>1372</v>
      </c>
      <c r="E255" s="38">
        <v>4.5788086662648597</v>
      </c>
      <c r="F255">
        <v>254</v>
      </c>
      <c r="G255">
        <v>331.67</v>
      </c>
      <c r="H255" t="s">
        <v>12734</v>
      </c>
    </row>
    <row r="256" spans="1:8">
      <c r="A256" s="185" t="s">
        <v>1748</v>
      </c>
      <c r="B256" t="s">
        <v>514</v>
      </c>
      <c r="C256" t="s">
        <v>1458</v>
      </c>
      <c r="D256" t="s">
        <v>657</v>
      </c>
      <c r="E256" s="38">
        <v>4.5494454935378972</v>
      </c>
      <c r="F256">
        <v>255</v>
      </c>
      <c r="G256">
        <v>549.16999999999996</v>
      </c>
      <c r="H256" t="s">
        <v>12734</v>
      </c>
    </row>
    <row r="257" spans="1:8">
      <c r="A257" t="s">
        <v>12607</v>
      </c>
      <c r="B257" t="s">
        <v>12608</v>
      </c>
      <c r="C257" t="s">
        <v>1374</v>
      </c>
      <c r="D257" t="s">
        <v>1372</v>
      </c>
      <c r="E257" s="38">
        <v>4.529901640279558</v>
      </c>
      <c r="F257">
        <v>256</v>
      </c>
      <c r="G257">
        <v>305.33</v>
      </c>
      <c r="H257" t="s">
        <v>12734</v>
      </c>
    </row>
    <row r="258" spans="1:8">
      <c r="A258" t="s">
        <v>1986</v>
      </c>
      <c r="B258" t="s">
        <v>858</v>
      </c>
      <c r="C258" t="s">
        <v>1471</v>
      </c>
      <c r="D258" t="s">
        <v>1367</v>
      </c>
      <c r="E258" s="38">
        <v>4.4999136171514467</v>
      </c>
      <c r="F258">
        <v>257</v>
      </c>
      <c r="G258">
        <v>477.83</v>
      </c>
      <c r="H258" t="s">
        <v>12734</v>
      </c>
    </row>
    <row r="259" spans="1:8">
      <c r="A259" t="s">
        <v>1662</v>
      </c>
      <c r="B259" t="s">
        <v>490</v>
      </c>
      <c r="C259" t="s">
        <v>1467</v>
      </c>
      <c r="D259" t="s">
        <v>1372</v>
      </c>
      <c r="E259" s="38">
        <v>4.458099900079679</v>
      </c>
      <c r="F259">
        <v>258</v>
      </c>
      <c r="G259">
        <v>374.17</v>
      </c>
      <c r="H259" t="s">
        <v>12734</v>
      </c>
    </row>
    <row r="260" spans="1:8">
      <c r="A260" t="s">
        <v>9330</v>
      </c>
      <c r="B260" t="s">
        <v>8336</v>
      </c>
      <c r="C260" t="s">
        <v>1458</v>
      </c>
      <c r="D260" t="s">
        <v>1367</v>
      </c>
      <c r="E260" s="38">
        <v>4.4542428760221977</v>
      </c>
      <c r="F260">
        <v>259</v>
      </c>
      <c r="G260">
        <v>151.66999999999999</v>
      </c>
      <c r="H260" t="s">
        <v>12734</v>
      </c>
    </row>
    <row r="261" spans="1:8">
      <c r="A261" s="185" t="s">
        <v>9107</v>
      </c>
      <c r="B261" t="s">
        <v>8871</v>
      </c>
      <c r="C261" t="s">
        <v>1398</v>
      </c>
      <c r="D261" t="s">
        <v>658</v>
      </c>
      <c r="E261" s="38">
        <v>4.3833894543059291</v>
      </c>
      <c r="F261">
        <v>260</v>
      </c>
      <c r="G261">
        <v>399.67</v>
      </c>
      <c r="H261" t="s">
        <v>12734</v>
      </c>
    </row>
    <row r="262" spans="1:8">
      <c r="A262" s="185" t="s">
        <v>2814</v>
      </c>
      <c r="B262" t="s">
        <v>1140</v>
      </c>
      <c r="C262" t="s">
        <v>1376</v>
      </c>
      <c r="D262" t="s">
        <v>1367</v>
      </c>
      <c r="E262" s="38">
        <v>4.2735927090650545</v>
      </c>
      <c r="F262">
        <v>261</v>
      </c>
      <c r="G262">
        <v>621</v>
      </c>
      <c r="H262" t="s">
        <v>12734</v>
      </c>
    </row>
    <row r="263" spans="1:8">
      <c r="A263" t="s">
        <v>11626</v>
      </c>
      <c r="B263" t="s">
        <v>11627</v>
      </c>
      <c r="C263" t="s">
        <v>1404</v>
      </c>
      <c r="D263" t="s">
        <v>658</v>
      </c>
      <c r="E263" s="38">
        <v>4.2603781716916416</v>
      </c>
      <c r="F263">
        <v>262</v>
      </c>
      <c r="G263">
        <v>143.66999999999999</v>
      </c>
      <c r="H263" t="s">
        <v>12734</v>
      </c>
    </row>
    <row r="264" spans="1:8">
      <c r="A264" s="185" t="s">
        <v>2306</v>
      </c>
      <c r="B264" t="s">
        <v>670</v>
      </c>
      <c r="C264" t="s">
        <v>1490</v>
      </c>
      <c r="D264" t="s">
        <v>1367</v>
      </c>
      <c r="E264" s="38">
        <v>4.2595409734698393</v>
      </c>
      <c r="F264">
        <v>263</v>
      </c>
      <c r="G264">
        <v>526.66999999999996</v>
      </c>
      <c r="H264" t="s">
        <v>12734</v>
      </c>
    </row>
    <row r="265" spans="1:8">
      <c r="A265" s="185" t="s">
        <v>9051</v>
      </c>
      <c r="B265" t="s">
        <v>9052</v>
      </c>
      <c r="C265" t="s">
        <v>1404</v>
      </c>
      <c r="D265" t="s">
        <v>1372</v>
      </c>
      <c r="E265" s="38">
        <v>4.2331417443957395</v>
      </c>
      <c r="F265">
        <v>264</v>
      </c>
      <c r="G265">
        <v>161</v>
      </c>
      <c r="H265" t="s">
        <v>12734</v>
      </c>
    </row>
    <row r="266" spans="1:8">
      <c r="A266" t="s">
        <v>8549</v>
      </c>
      <c r="B266" t="s">
        <v>8749</v>
      </c>
      <c r="C266" t="s">
        <v>1393</v>
      </c>
      <c r="D266" t="s">
        <v>1372</v>
      </c>
      <c r="E266" s="38">
        <v>4.1777608586382335</v>
      </c>
      <c r="F266">
        <v>265</v>
      </c>
      <c r="G266">
        <v>326.5</v>
      </c>
      <c r="H266" t="s">
        <v>12734</v>
      </c>
    </row>
    <row r="267" spans="1:8">
      <c r="A267" t="s">
        <v>8557</v>
      </c>
      <c r="B267" t="s">
        <v>8675</v>
      </c>
      <c r="C267" t="s">
        <v>1414</v>
      </c>
      <c r="D267" t="s">
        <v>1383</v>
      </c>
      <c r="E267" s="38">
        <v>4.1705010489772869</v>
      </c>
      <c r="F267">
        <v>266</v>
      </c>
      <c r="G267">
        <v>441.33</v>
      </c>
      <c r="H267" t="s">
        <v>12734</v>
      </c>
    </row>
    <row r="268" spans="1:8">
      <c r="A268" t="s">
        <v>2648</v>
      </c>
      <c r="B268" t="s">
        <v>123</v>
      </c>
      <c r="C268" t="s">
        <v>2665</v>
      </c>
      <c r="D268" t="s">
        <v>1403</v>
      </c>
      <c r="E268" s="38">
        <v>4.1667392501350182</v>
      </c>
      <c r="F268">
        <v>267</v>
      </c>
      <c r="G268">
        <v>497.33</v>
      </c>
      <c r="H268" t="s">
        <v>12734</v>
      </c>
    </row>
    <row r="269" spans="1:8">
      <c r="A269" s="185" t="s">
        <v>6987</v>
      </c>
      <c r="B269" t="s">
        <v>6988</v>
      </c>
      <c r="C269" t="s">
        <v>1414</v>
      </c>
      <c r="D269" t="s">
        <v>1367</v>
      </c>
      <c r="E269" s="38">
        <v>4.1373133622934342</v>
      </c>
      <c r="F269">
        <v>268</v>
      </c>
      <c r="G269">
        <v>64.33</v>
      </c>
      <c r="H269" t="s">
        <v>12734</v>
      </c>
    </row>
    <row r="270" spans="1:8">
      <c r="A270" t="s">
        <v>8544</v>
      </c>
      <c r="B270" t="s">
        <v>8545</v>
      </c>
      <c r="C270" t="s">
        <v>1412</v>
      </c>
      <c r="D270" t="s">
        <v>1367</v>
      </c>
      <c r="E270" s="38">
        <v>4.092206669248732</v>
      </c>
      <c r="F270">
        <v>269</v>
      </c>
      <c r="G270">
        <v>463.5</v>
      </c>
      <c r="H270" t="s">
        <v>12734</v>
      </c>
    </row>
    <row r="271" spans="1:8">
      <c r="A271" s="65" t="s">
        <v>1401</v>
      </c>
      <c r="B271" t="s">
        <v>710</v>
      </c>
      <c r="C271" t="s">
        <v>1376</v>
      </c>
      <c r="D271" t="s">
        <v>1367</v>
      </c>
      <c r="E271" s="38">
        <v>4.0911825620991653</v>
      </c>
      <c r="F271">
        <v>270</v>
      </c>
      <c r="G271">
        <v>524.66999999999996</v>
      </c>
      <c r="H271" t="s">
        <v>12734</v>
      </c>
    </row>
    <row r="272" spans="1:8">
      <c r="A272" t="s">
        <v>2596</v>
      </c>
      <c r="B272" t="s">
        <v>1315</v>
      </c>
      <c r="C272" t="s">
        <v>1471</v>
      </c>
      <c r="D272" t="s">
        <v>1367</v>
      </c>
      <c r="E272" s="38">
        <v>4.0855754942889018</v>
      </c>
      <c r="F272">
        <v>271</v>
      </c>
      <c r="G272">
        <v>205</v>
      </c>
      <c r="H272" t="s">
        <v>12734</v>
      </c>
    </row>
    <row r="273" spans="1:8">
      <c r="A273" s="185" t="s">
        <v>9421</v>
      </c>
      <c r="B273" t="s">
        <v>8625</v>
      </c>
      <c r="C273" t="s">
        <v>1398</v>
      </c>
      <c r="D273" t="s">
        <v>657</v>
      </c>
      <c r="E273" s="38">
        <v>4.0019807325448262</v>
      </c>
      <c r="F273">
        <v>272</v>
      </c>
      <c r="G273">
        <v>468</v>
      </c>
      <c r="H273" t="s">
        <v>12734</v>
      </c>
    </row>
    <row r="274" spans="1:8">
      <c r="A274" s="185" t="s">
        <v>9081</v>
      </c>
      <c r="B274" t="s">
        <v>8528</v>
      </c>
      <c r="C274" t="s">
        <v>1412</v>
      </c>
      <c r="D274" t="s">
        <v>1367</v>
      </c>
      <c r="E274" s="38">
        <v>3.9856745005896959</v>
      </c>
      <c r="F274">
        <v>273</v>
      </c>
      <c r="G274">
        <v>696.17</v>
      </c>
      <c r="H274" t="s">
        <v>12734</v>
      </c>
    </row>
    <row r="275" spans="1:8">
      <c r="A275" t="s">
        <v>2674</v>
      </c>
      <c r="B275" t="s">
        <v>2597</v>
      </c>
      <c r="C275" t="s">
        <v>1378</v>
      </c>
      <c r="D275" t="s">
        <v>1372</v>
      </c>
      <c r="E275" s="38">
        <v>3.9766894179444949</v>
      </c>
      <c r="F275">
        <v>274</v>
      </c>
      <c r="G275">
        <v>346</v>
      </c>
      <c r="H275" t="s">
        <v>12734</v>
      </c>
    </row>
    <row r="276" spans="1:8">
      <c r="A276" s="185" t="s">
        <v>10008</v>
      </c>
      <c r="B276" t="s">
        <v>8776</v>
      </c>
      <c r="C276" t="s">
        <v>1435</v>
      </c>
      <c r="D276" t="s">
        <v>1372</v>
      </c>
      <c r="E276" s="38">
        <v>3.9627196013245749</v>
      </c>
      <c r="F276">
        <v>275</v>
      </c>
      <c r="G276">
        <v>485.67</v>
      </c>
      <c r="H276" t="s">
        <v>12734</v>
      </c>
    </row>
    <row r="277" spans="1:8">
      <c r="A277" s="185" t="s">
        <v>10652</v>
      </c>
      <c r="B277" t="s">
        <v>10521</v>
      </c>
      <c r="C277" t="s">
        <v>1390</v>
      </c>
      <c r="D277" t="s">
        <v>1408</v>
      </c>
      <c r="E277" s="38">
        <v>3.9129289362102853</v>
      </c>
      <c r="F277">
        <v>276</v>
      </c>
      <c r="G277">
        <v>317.83</v>
      </c>
      <c r="H277" t="s">
        <v>12734</v>
      </c>
    </row>
    <row r="278" spans="1:8">
      <c r="A278" t="s">
        <v>2252</v>
      </c>
      <c r="B278" t="s">
        <v>1089</v>
      </c>
      <c r="C278" t="s">
        <v>1441</v>
      </c>
      <c r="D278" t="s">
        <v>1367</v>
      </c>
      <c r="E278" s="38">
        <v>3.8543628388733393</v>
      </c>
      <c r="F278">
        <v>277</v>
      </c>
      <c r="G278">
        <v>295.83</v>
      </c>
      <c r="H278" t="s">
        <v>12734</v>
      </c>
    </row>
    <row r="279" spans="1:8">
      <c r="A279" t="s">
        <v>2268</v>
      </c>
      <c r="B279" t="s">
        <v>428</v>
      </c>
      <c r="C279" t="s">
        <v>1369</v>
      </c>
      <c r="D279" t="s">
        <v>1372</v>
      </c>
      <c r="E279" s="38">
        <v>3.8348922759467463</v>
      </c>
      <c r="F279">
        <v>278</v>
      </c>
      <c r="G279">
        <v>528.16999999999996</v>
      </c>
      <c r="H279" t="s">
        <v>12734</v>
      </c>
    </row>
    <row r="280" spans="1:8">
      <c r="A280" s="185" t="s">
        <v>1933</v>
      </c>
      <c r="B280" t="s">
        <v>589</v>
      </c>
      <c r="C280" t="s">
        <v>1471</v>
      </c>
      <c r="D280" t="s">
        <v>1372</v>
      </c>
      <c r="E280" s="38">
        <v>3.7993782031951864</v>
      </c>
      <c r="F280">
        <v>279</v>
      </c>
      <c r="G280">
        <v>616.66999999999996</v>
      </c>
      <c r="H280" t="s">
        <v>12734</v>
      </c>
    </row>
    <row r="281" spans="1:8">
      <c r="A281" t="s">
        <v>2387</v>
      </c>
      <c r="B281" t="s">
        <v>1231</v>
      </c>
      <c r="C281" t="s">
        <v>1393</v>
      </c>
      <c r="D281" t="s">
        <v>1367</v>
      </c>
      <c r="E281" s="38">
        <v>3.6193028041596982</v>
      </c>
      <c r="F281">
        <v>280</v>
      </c>
      <c r="G281">
        <v>697.67</v>
      </c>
      <c r="H281" t="s">
        <v>12734</v>
      </c>
    </row>
    <row r="282" spans="1:8">
      <c r="A282" s="65" t="s">
        <v>7508</v>
      </c>
      <c r="B282" t="s">
        <v>7509</v>
      </c>
      <c r="C282" t="s">
        <v>1371</v>
      </c>
      <c r="D282" t="s">
        <v>1367</v>
      </c>
      <c r="E282" s="38">
        <v>3.5807465880589007</v>
      </c>
      <c r="F282">
        <v>281</v>
      </c>
      <c r="G282">
        <v>163.33000000000001</v>
      </c>
      <c r="H282" t="s">
        <v>12734</v>
      </c>
    </row>
    <row r="283" spans="1:8">
      <c r="A283" s="65" t="s">
        <v>9654</v>
      </c>
      <c r="B283" t="s">
        <v>8832</v>
      </c>
      <c r="C283" t="s">
        <v>1419</v>
      </c>
      <c r="D283" t="s">
        <v>1372</v>
      </c>
      <c r="E283" s="38">
        <v>3.5129962549598455</v>
      </c>
      <c r="F283">
        <v>282</v>
      </c>
      <c r="G283">
        <v>166.67</v>
      </c>
      <c r="H283" t="s">
        <v>12734</v>
      </c>
    </row>
    <row r="284" spans="1:8">
      <c r="A284" s="185" t="s">
        <v>5674</v>
      </c>
      <c r="B284" t="s">
        <v>5929</v>
      </c>
      <c r="C284" t="s">
        <v>1369</v>
      </c>
      <c r="D284" t="s">
        <v>1367</v>
      </c>
      <c r="E284" s="38">
        <v>3.5041821702998552</v>
      </c>
      <c r="F284">
        <v>283</v>
      </c>
      <c r="G284">
        <v>531.83000000000004</v>
      </c>
      <c r="H284" t="s">
        <v>12734</v>
      </c>
    </row>
    <row r="285" spans="1:8">
      <c r="A285" s="65" t="s">
        <v>2378</v>
      </c>
      <c r="B285" t="s">
        <v>229</v>
      </c>
      <c r="C285" t="s">
        <v>1414</v>
      </c>
      <c r="D285" t="s">
        <v>658</v>
      </c>
      <c r="E285" s="38">
        <v>3.3875408240752432</v>
      </c>
      <c r="F285">
        <v>284</v>
      </c>
      <c r="G285">
        <v>591.33000000000004</v>
      </c>
      <c r="H285" t="s">
        <v>12734</v>
      </c>
    </row>
    <row r="286" spans="1:8">
      <c r="A286" s="185" t="s">
        <v>10658</v>
      </c>
      <c r="B286" t="s">
        <v>10558</v>
      </c>
      <c r="C286" t="s">
        <v>1404</v>
      </c>
      <c r="D286" t="s">
        <v>657</v>
      </c>
      <c r="E286" s="38">
        <v>3.3839611392436857</v>
      </c>
      <c r="F286">
        <v>285</v>
      </c>
      <c r="G286">
        <v>50.33</v>
      </c>
      <c r="H286" t="s">
        <v>12734</v>
      </c>
    </row>
    <row r="287" spans="1:8">
      <c r="A287" t="s">
        <v>1473</v>
      </c>
      <c r="B287" t="s">
        <v>593</v>
      </c>
      <c r="C287" t="s">
        <v>1374</v>
      </c>
      <c r="D287" t="s">
        <v>1383</v>
      </c>
      <c r="E287" s="38">
        <v>3.3687664570695421</v>
      </c>
      <c r="F287">
        <v>286</v>
      </c>
      <c r="G287">
        <v>437.33</v>
      </c>
      <c r="H287" t="s">
        <v>12734</v>
      </c>
    </row>
    <row r="288" spans="1:8">
      <c r="A288" s="185" t="s">
        <v>1835</v>
      </c>
      <c r="B288" t="s">
        <v>863</v>
      </c>
      <c r="C288" t="s">
        <v>1366</v>
      </c>
      <c r="D288" t="s">
        <v>1367</v>
      </c>
      <c r="E288" s="38">
        <v>3.3662919690537003</v>
      </c>
      <c r="F288">
        <v>287</v>
      </c>
      <c r="G288">
        <v>435</v>
      </c>
      <c r="H288" t="s">
        <v>12734</v>
      </c>
    </row>
    <row r="289" spans="1:8">
      <c r="A289" s="65" t="s">
        <v>1994</v>
      </c>
      <c r="B289" t="s">
        <v>783</v>
      </c>
      <c r="C289" t="s">
        <v>1441</v>
      </c>
      <c r="D289" t="s">
        <v>1367</v>
      </c>
      <c r="E289" s="38">
        <v>3.3518973695449703</v>
      </c>
      <c r="F289">
        <v>288</v>
      </c>
      <c r="G289">
        <v>387.67</v>
      </c>
      <c r="H289" t="s">
        <v>12734</v>
      </c>
    </row>
    <row r="290" spans="1:8">
      <c r="A290" s="65" t="s">
        <v>2358</v>
      </c>
      <c r="B290" t="s">
        <v>433</v>
      </c>
      <c r="C290" t="s">
        <v>1380</v>
      </c>
      <c r="D290" t="s">
        <v>657</v>
      </c>
      <c r="E290" s="38">
        <v>3.2560543768685712</v>
      </c>
      <c r="F290">
        <v>289</v>
      </c>
      <c r="G290">
        <v>285.83</v>
      </c>
      <c r="H290" t="s">
        <v>12734</v>
      </c>
    </row>
    <row r="291" spans="1:8">
      <c r="A291" t="s">
        <v>2631</v>
      </c>
      <c r="B291" t="s">
        <v>966</v>
      </c>
      <c r="C291" t="s">
        <v>1376</v>
      </c>
      <c r="D291" t="s">
        <v>1367</v>
      </c>
      <c r="E291" s="38">
        <v>3.1615509189390467</v>
      </c>
      <c r="F291">
        <v>290</v>
      </c>
      <c r="G291">
        <v>468.33</v>
      </c>
      <c r="H291" t="s">
        <v>12734</v>
      </c>
    </row>
    <row r="292" spans="1:8">
      <c r="A292" s="65" t="s">
        <v>3818</v>
      </c>
      <c r="B292" t="s">
        <v>1280</v>
      </c>
      <c r="C292" t="s">
        <v>1371</v>
      </c>
      <c r="D292" t="s">
        <v>1408</v>
      </c>
      <c r="E292" s="38">
        <v>3.1402039747347024</v>
      </c>
      <c r="F292">
        <v>291</v>
      </c>
      <c r="G292">
        <v>387.83</v>
      </c>
      <c r="H292" t="s">
        <v>12734</v>
      </c>
    </row>
    <row r="293" spans="1:8">
      <c r="A293" s="185" t="s">
        <v>1776</v>
      </c>
      <c r="B293" t="s">
        <v>997</v>
      </c>
      <c r="C293" t="s">
        <v>1490</v>
      </c>
      <c r="D293" t="s">
        <v>1367</v>
      </c>
      <c r="E293" s="38">
        <v>3.1234306070604276</v>
      </c>
      <c r="F293">
        <v>292</v>
      </c>
      <c r="G293">
        <v>378.17</v>
      </c>
      <c r="H293" t="s">
        <v>12734</v>
      </c>
    </row>
    <row r="294" spans="1:8">
      <c r="A294" t="s">
        <v>9170</v>
      </c>
      <c r="B294" t="s">
        <v>8842</v>
      </c>
      <c r="C294" t="s">
        <v>1396</v>
      </c>
      <c r="D294" t="s">
        <v>1408</v>
      </c>
      <c r="E294" s="38">
        <v>3.1110756874458558</v>
      </c>
      <c r="F294">
        <v>293</v>
      </c>
      <c r="G294">
        <v>465.17</v>
      </c>
      <c r="H294" t="s">
        <v>12734</v>
      </c>
    </row>
    <row r="295" spans="1:8">
      <c r="A295" t="s">
        <v>2682</v>
      </c>
      <c r="B295" t="s">
        <v>1277</v>
      </c>
      <c r="C295" t="s">
        <v>1490</v>
      </c>
      <c r="D295" t="s">
        <v>1372</v>
      </c>
      <c r="E295" s="38">
        <v>3.1034001709079901</v>
      </c>
      <c r="F295">
        <v>294</v>
      </c>
      <c r="G295">
        <v>179.17</v>
      </c>
      <c r="H295" t="s">
        <v>12734</v>
      </c>
    </row>
    <row r="296" spans="1:8">
      <c r="A296" t="s">
        <v>2699</v>
      </c>
      <c r="B296" t="s">
        <v>1276</v>
      </c>
      <c r="C296" t="s">
        <v>1369</v>
      </c>
      <c r="D296" t="s">
        <v>1408</v>
      </c>
      <c r="E296" s="38">
        <v>3.0980923709268491</v>
      </c>
      <c r="F296">
        <v>295</v>
      </c>
      <c r="G296">
        <v>91</v>
      </c>
      <c r="H296" t="s">
        <v>12734</v>
      </c>
    </row>
    <row r="297" spans="1:8">
      <c r="A297" t="s">
        <v>10636</v>
      </c>
      <c r="B297" t="s">
        <v>10555</v>
      </c>
      <c r="C297" t="s">
        <v>1441</v>
      </c>
      <c r="D297" t="s">
        <v>1403</v>
      </c>
      <c r="E297" s="38">
        <v>3.0935135652028314</v>
      </c>
      <c r="F297">
        <v>296</v>
      </c>
      <c r="G297">
        <v>390.5</v>
      </c>
      <c r="H297" t="s">
        <v>12734</v>
      </c>
    </row>
    <row r="298" spans="1:8">
      <c r="A298" t="s">
        <v>2245</v>
      </c>
      <c r="B298" t="s">
        <v>507</v>
      </c>
      <c r="C298" t="s">
        <v>1376</v>
      </c>
      <c r="D298" t="s">
        <v>658</v>
      </c>
      <c r="E298" s="38">
        <v>3.0713680986368885</v>
      </c>
      <c r="F298">
        <v>297</v>
      </c>
      <c r="G298">
        <v>361.5</v>
      </c>
      <c r="H298" t="s">
        <v>12734</v>
      </c>
    </row>
    <row r="299" spans="1:8">
      <c r="A299" s="65" t="s">
        <v>5671</v>
      </c>
      <c r="B299" t="s">
        <v>5733</v>
      </c>
      <c r="C299" t="s">
        <v>1371</v>
      </c>
      <c r="D299" t="s">
        <v>1367</v>
      </c>
      <c r="E299" s="38">
        <v>3.0597816183455588</v>
      </c>
      <c r="F299">
        <v>298</v>
      </c>
      <c r="G299">
        <v>674</v>
      </c>
      <c r="H299" t="s">
        <v>12734</v>
      </c>
    </row>
    <row r="300" spans="1:8">
      <c r="A300" s="185" t="s">
        <v>9035</v>
      </c>
      <c r="B300" t="s">
        <v>8405</v>
      </c>
      <c r="C300" t="s">
        <v>1385</v>
      </c>
      <c r="D300" t="s">
        <v>1367</v>
      </c>
      <c r="E300" s="38">
        <v>2.9533146716365741</v>
      </c>
      <c r="F300">
        <v>299</v>
      </c>
      <c r="G300">
        <v>427</v>
      </c>
      <c r="H300" t="s">
        <v>12734</v>
      </c>
    </row>
    <row r="301" spans="1:8">
      <c r="A301" s="185" t="s">
        <v>2039</v>
      </c>
      <c r="B301" t="s">
        <v>564</v>
      </c>
      <c r="C301" t="s">
        <v>1428</v>
      </c>
      <c r="D301" t="s">
        <v>1372</v>
      </c>
      <c r="E301" s="38">
        <v>2.9186425788428969</v>
      </c>
      <c r="F301">
        <v>300</v>
      </c>
      <c r="G301">
        <v>446.17</v>
      </c>
      <c r="H301" t="s">
        <v>12734</v>
      </c>
    </row>
    <row r="302" spans="1:8">
      <c r="A302" s="65" t="s">
        <v>9779</v>
      </c>
      <c r="B302" t="s">
        <v>8391</v>
      </c>
      <c r="C302" t="s">
        <v>1396</v>
      </c>
      <c r="D302" t="s">
        <v>1367</v>
      </c>
      <c r="E302" s="38">
        <v>2.9091080968272358</v>
      </c>
      <c r="F302">
        <v>301</v>
      </c>
      <c r="G302">
        <v>237.17</v>
      </c>
      <c r="H302" t="s">
        <v>12734</v>
      </c>
    </row>
    <row r="303" spans="1:8">
      <c r="A303" t="s">
        <v>2071</v>
      </c>
      <c r="B303" t="s">
        <v>555</v>
      </c>
      <c r="C303" t="s">
        <v>1428</v>
      </c>
      <c r="D303" t="s">
        <v>1403</v>
      </c>
      <c r="E303" s="38">
        <v>2.8852522163984369</v>
      </c>
      <c r="F303">
        <v>302</v>
      </c>
      <c r="G303">
        <v>0</v>
      </c>
      <c r="H303" t="s">
        <v>12734</v>
      </c>
    </row>
    <row r="304" spans="1:8">
      <c r="A304" t="s">
        <v>11569</v>
      </c>
      <c r="B304" t="s">
        <v>11142</v>
      </c>
      <c r="C304" t="s">
        <v>1414</v>
      </c>
      <c r="D304" t="s">
        <v>1367</v>
      </c>
      <c r="E304" s="38">
        <v>2.8776257477163254</v>
      </c>
      <c r="F304">
        <v>303</v>
      </c>
      <c r="G304">
        <v>225.5</v>
      </c>
      <c r="H304" t="s">
        <v>12734</v>
      </c>
    </row>
    <row r="305" spans="1:8">
      <c r="A305" t="s">
        <v>9433</v>
      </c>
      <c r="B305" t="s">
        <v>8663</v>
      </c>
      <c r="C305" t="s">
        <v>1366</v>
      </c>
      <c r="D305" t="s">
        <v>1403</v>
      </c>
      <c r="E305" s="38">
        <v>2.8507287539980819</v>
      </c>
      <c r="F305">
        <v>304</v>
      </c>
      <c r="G305">
        <v>562.5</v>
      </c>
      <c r="H305" t="s">
        <v>12734</v>
      </c>
    </row>
    <row r="306" spans="1:8">
      <c r="A306" s="222" t="s">
        <v>2175</v>
      </c>
      <c r="B306" t="s">
        <v>1149</v>
      </c>
      <c r="C306" t="s">
        <v>1366</v>
      </c>
      <c r="D306" t="s">
        <v>1367</v>
      </c>
      <c r="E306" s="38">
        <v>2.8409053146207786</v>
      </c>
      <c r="F306">
        <v>305</v>
      </c>
      <c r="G306">
        <v>579.16999999999996</v>
      </c>
      <c r="H306" t="s">
        <v>12734</v>
      </c>
    </row>
    <row r="307" spans="1:8">
      <c r="A307" s="185" t="s">
        <v>11617</v>
      </c>
      <c r="B307" t="s">
        <v>11618</v>
      </c>
      <c r="C307" t="s">
        <v>1396</v>
      </c>
      <c r="D307" t="s">
        <v>1408</v>
      </c>
      <c r="E307" s="38">
        <v>2.7607127475035655</v>
      </c>
      <c r="F307">
        <v>306</v>
      </c>
      <c r="G307">
        <v>215.5</v>
      </c>
      <c r="H307" t="s">
        <v>12734</v>
      </c>
    </row>
    <row r="308" spans="1:8">
      <c r="A308" t="s">
        <v>2239</v>
      </c>
      <c r="B308" t="s">
        <v>634</v>
      </c>
      <c r="C308" t="s">
        <v>1374</v>
      </c>
      <c r="D308" t="s">
        <v>1403</v>
      </c>
      <c r="E308" s="38">
        <v>2.7560704689873488</v>
      </c>
      <c r="F308">
        <v>307</v>
      </c>
      <c r="G308">
        <v>289.83</v>
      </c>
      <c r="H308" t="s">
        <v>12734</v>
      </c>
    </row>
    <row r="309" spans="1:8">
      <c r="A309" s="185" t="s">
        <v>1782</v>
      </c>
      <c r="B309" t="s">
        <v>134</v>
      </c>
      <c r="C309" t="s">
        <v>1410</v>
      </c>
      <c r="D309" t="s">
        <v>1403</v>
      </c>
      <c r="E309" s="38">
        <v>2.6142376271950662</v>
      </c>
      <c r="F309">
        <v>308</v>
      </c>
      <c r="G309">
        <v>453.67</v>
      </c>
      <c r="H309" t="s">
        <v>12734</v>
      </c>
    </row>
    <row r="310" spans="1:8">
      <c r="A310" t="s">
        <v>2638</v>
      </c>
      <c r="B310" t="s">
        <v>273</v>
      </c>
      <c r="C310" t="s">
        <v>1490</v>
      </c>
      <c r="D310" t="s">
        <v>658</v>
      </c>
      <c r="E310" s="38">
        <v>2.5818525084000186</v>
      </c>
      <c r="F310">
        <v>309</v>
      </c>
      <c r="G310">
        <v>403.83</v>
      </c>
      <c r="H310" t="s">
        <v>12734</v>
      </c>
    </row>
    <row r="311" spans="1:8">
      <c r="A311" t="s">
        <v>10923</v>
      </c>
      <c r="B311" t="s">
        <v>10495</v>
      </c>
      <c r="C311" t="s">
        <v>1467</v>
      </c>
      <c r="D311" t="s">
        <v>1367</v>
      </c>
      <c r="E311" s="38">
        <v>2.5803678485843307</v>
      </c>
      <c r="F311">
        <v>310</v>
      </c>
      <c r="G311">
        <v>306.67</v>
      </c>
      <c r="H311" t="s">
        <v>12734</v>
      </c>
    </row>
    <row r="312" spans="1:8">
      <c r="A312" t="s">
        <v>5844</v>
      </c>
      <c r="B312" t="s">
        <v>5842</v>
      </c>
      <c r="C312" t="s">
        <v>1407</v>
      </c>
      <c r="D312" t="s">
        <v>1372</v>
      </c>
      <c r="E312" s="38">
        <v>2.5638297711555365</v>
      </c>
      <c r="F312">
        <v>311</v>
      </c>
      <c r="G312">
        <v>361.5</v>
      </c>
      <c r="H312" t="s">
        <v>12734</v>
      </c>
    </row>
    <row r="313" spans="1:8">
      <c r="A313" t="s">
        <v>2660</v>
      </c>
      <c r="B313" t="s">
        <v>985</v>
      </c>
      <c r="C313" t="s">
        <v>1404</v>
      </c>
      <c r="D313" t="s">
        <v>1367</v>
      </c>
      <c r="E313" s="38">
        <v>2.52315553996538</v>
      </c>
      <c r="F313">
        <v>312</v>
      </c>
      <c r="G313">
        <v>418.33</v>
      </c>
      <c r="H313" t="s">
        <v>12734</v>
      </c>
    </row>
    <row r="314" spans="1:8">
      <c r="A314" s="185" t="s">
        <v>10878</v>
      </c>
      <c r="B314" t="s">
        <v>10476</v>
      </c>
      <c r="C314" t="s">
        <v>1382</v>
      </c>
      <c r="D314" t="s">
        <v>1367</v>
      </c>
      <c r="E314" s="38">
        <v>2.5134626532969295</v>
      </c>
      <c r="F314">
        <v>313</v>
      </c>
      <c r="G314">
        <v>551.66999999999996</v>
      </c>
      <c r="H314" t="s">
        <v>12734</v>
      </c>
    </row>
    <row r="315" spans="1:8">
      <c r="A315" t="s">
        <v>9062</v>
      </c>
      <c r="B315" t="s">
        <v>8459</v>
      </c>
      <c r="C315" t="s">
        <v>1414</v>
      </c>
      <c r="D315" t="s">
        <v>1367</v>
      </c>
      <c r="E315" s="38">
        <v>2.4804444959080127</v>
      </c>
      <c r="F315">
        <v>314</v>
      </c>
      <c r="G315">
        <v>35.5</v>
      </c>
      <c r="H315" t="s">
        <v>12734</v>
      </c>
    </row>
    <row r="316" spans="1:8">
      <c r="A316" s="185" t="s">
        <v>5560</v>
      </c>
      <c r="B316" t="s">
        <v>5892</v>
      </c>
      <c r="C316" t="s">
        <v>1407</v>
      </c>
      <c r="D316" t="s">
        <v>1372</v>
      </c>
      <c r="E316" s="38">
        <v>2.473477395143433</v>
      </c>
      <c r="F316">
        <v>315</v>
      </c>
      <c r="G316">
        <v>79.67</v>
      </c>
      <c r="H316" t="s">
        <v>12734</v>
      </c>
    </row>
    <row r="317" spans="1:8">
      <c r="A317" s="185" t="s">
        <v>12521</v>
      </c>
      <c r="B317" t="s">
        <v>10791</v>
      </c>
      <c r="C317" t="s">
        <v>1378</v>
      </c>
      <c r="D317" t="s">
        <v>1367</v>
      </c>
      <c r="E317" s="38">
        <v>2.4437313659092856</v>
      </c>
      <c r="F317">
        <v>316</v>
      </c>
      <c r="G317">
        <v>749.17</v>
      </c>
      <c r="H317" t="s">
        <v>12734</v>
      </c>
    </row>
    <row r="318" spans="1:8">
      <c r="A318" t="s">
        <v>10290</v>
      </c>
      <c r="B318" t="s">
        <v>10257</v>
      </c>
      <c r="C318" t="s">
        <v>1414</v>
      </c>
      <c r="D318" t="s">
        <v>1367</v>
      </c>
      <c r="E318" s="38">
        <v>2.3140442137723536</v>
      </c>
      <c r="F318">
        <v>317</v>
      </c>
      <c r="G318">
        <v>436.67</v>
      </c>
      <c r="H318" t="s">
        <v>12734</v>
      </c>
    </row>
    <row r="319" spans="1:8">
      <c r="A319" s="185" t="s">
        <v>11971</v>
      </c>
      <c r="B319" t="s">
        <v>10467</v>
      </c>
      <c r="C319" t="s">
        <v>1412</v>
      </c>
      <c r="D319" t="s">
        <v>1367</v>
      </c>
      <c r="E319" s="38">
        <v>2.2244796452864071</v>
      </c>
      <c r="F319">
        <v>318</v>
      </c>
      <c r="G319">
        <v>278.67</v>
      </c>
      <c r="H319" t="s">
        <v>12734</v>
      </c>
    </row>
    <row r="320" spans="1:8">
      <c r="A320" s="185" t="s">
        <v>1826</v>
      </c>
      <c r="B320" t="s">
        <v>719</v>
      </c>
      <c r="C320" t="s">
        <v>1441</v>
      </c>
      <c r="D320" t="s">
        <v>1367</v>
      </c>
      <c r="E320" s="38">
        <v>2.2088890634548006</v>
      </c>
      <c r="F320">
        <v>319</v>
      </c>
      <c r="G320">
        <v>308.33</v>
      </c>
      <c r="H320" t="s">
        <v>12734</v>
      </c>
    </row>
    <row r="321" spans="1:8">
      <c r="A321" s="185" t="s">
        <v>1794</v>
      </c>
      <c r="B321" t="s">
        <v>59</v>
      </c>
      <c r="C321" t="s">
        <v>1380</v>
      </c>
      <c r="D321" t="s">
        <v>658</v>
      </c>
      <c r="E321" s="38">
        <v>2.1560316629029126</v>
      </c>
      <c r="F321">
        <v>320</v>
      </c>
      <c r="G321">
        <v>225.5</v>
      </c>
      <c r="H321" t="s">
        <v>12734</v>
      </c>
    </row>
    <row r="322" spans="1:8">
      <c r="A322" t="s">
        <v>9548</v>
      </c>
      <c r="B322" t="s">
        <v>8692</v>
      </c>
      <c r="C322" t="s">
        <v>1467</v>
      </c>
      <c r="D322" t="s">
        <v>1372</v>
      </c>
      <c r="E322" s="38">
        <v>2.1497315288958685</v>
      </c>
      <c r="F322">
        <v>321</v>
      </c>
      <c r="G322">
        <v>418.83</v>
      </c>
      <c r="H322" t="s">
        <v>12734</v>
      </c>
    </row>
    <row r="323" spans="1:8">
      <c r="A323" t="s">
        <v>1958</v>
      </c>
      <c r="B323" t="s">
        <v>467</v>
      </c>
      <c r="C323" t="s">
        <v>1388</v>
      </c>
      <c r="D323" t="s">
        <v>658</v>
      </c>
      <c r="E323" s="38">
        <v>2.1285617638340262</v>
      </c>
      <c r="F323">
        <v>322</v>
      </c>
      <c r="G323">
        <v>588.33000000000004</v>
      </c>
      <c r="H323" t="s">
        <v>12734</v>
      </c>
    </row>
    <row r="324" spans="1:8">
      <c r="A324" t="s">
        <v>2090</v>
      </c>
      <c r="B324" t="s">
        <v>1261</v>
      </c>
      <c r="C324" t="s">
        <v>1428</v>
      </c>
      <c r="D324" t="s">
        <v>1367</v>
      </c>
      <c r="E324" s="38">
        <v>2.0913089625303467</v>
      </c>
      <c r="F324">
        <v>323</v>
      </c>
      <c r="G324">
        <v>232</v>
      </c>
      <c r="H324" t="s">
        <v>12734</v>
      </c>
    </row>
    <row r="325" spans="1:8">
      <c r="A325" t="s">
        <v>9083</v>
      </c>
      <c r="B325" t="s">
        <v>8747</v>
      </c>
      <c r="C325" t="s">
        <v>1467</v>
      </c>
      <c r="D325" t="s">
        <v>1403</v>
      </c>
      <c r="E325" s="38">
        <v>1.9057181401943837</v>
      </c>
      <c r="F325">
        <v>324</v>
      </c>
      <c r="G325">
        <v>537.16999999999996</v>
      </c>
      <c r="H325" t="s">
        <v>12734</v>
      </c>
    </row>
    <row r="326" spans="1:8">
      <c r="A326" t="s">
        <v>8185</v>
      </c>
      <c r="B326" t="s">
        <v>8186</v>
      </c>
      <c r="C326" t="s">
        <v>1490</v>
      </c>
      <c r="D326" t="s">
        <v>1367</v>
      </c>
      <c r="E326" s="38">
        <v>1.8562249966417796</v>
      </c>
      <c r="F326">
        <v>325</v>
      </c>
      <c r="G326">
        <v>660.83</v>
      </c>
      <c r="H326" t="s">
        <v>12734</v>
      </c>
    </row>
    <row r="327" spans="1:8">
      <c r="A327" t="s">
        <v>1572</v>
      </c>
      <c r="B327" t="s">
        <v>222</v>
      </c>
      <c r="C327" t="s">
        <v>1490</v>
      </c>
      <c r="D327" t="s">
        <v>1403</v>
      </c>
      <c r="E327" s="38">
        <v>1.8440412624813323</v>
      </c>
      <c r="F327">
        <v>326</v>
      </c>
      <c r="G327">
        <v>470.17</v>
      </c>
      <c r="H327" t="s">
        <v>12734</v>
      </c>
    </row>
    <row r="328" spans="1:8">
      <c r="A328" t="s">
        <v>2117</v>
      </c>
      <c r="B328" t="s">
        <v>506</v>
      </c>
      <c r="C328" t="s">
        <v>1378</v>
      </c>
      <c r="D328" t="s">
        <v>1383</v>
      </c>
      <c r="E328" s="38">
        <v>1.7777201894898012</v>
      </c>
      <c r="F328">
        <v>327</v>
      </c>
      <c r="G328">
        <v>594.66999999999996</v>
      </c>
      <c r="H328" t="s">
        <v>12734</v>
      </c>
    </row>
    <row r="329" spans="1:8">
      <c r="A329" t="s">
        <v>2786</v>
      </c>
      <c r="B329" t="s">
        <v>978</v>
      </c>
      <c r="C329" t="s">
        <v>1490</v>
      </c>
      <c r="D329" t="s">
        <v>1367</v>
      </c>
      <c r="E329" s="38">
        <v>1.7663081241083414</v>
      </c>
      <c r="F329">
        <v>328</v>
      </c>
      <c r="G329">
        <v>557.5</v>
      </c>
      <c r="H329" t="s">
        <v>12734</v>
      </c>
    </row>
    <row r="330" spans="1:8">
      <c r="A330" t="s">
        <v>10053</v>
      </c>
      <c r="B330" t="s">
        <v>8354</v>
      </c>
      <c r="C330" t="s">
        <v>1407</v>
      </c>
      <c r="D330" t="s">
        <v>1367</v>
      </c>
      <c r="E330" s="38">
        <v>1.6675904378965596</v>
      </c>
      <c r="F330">
        <v>329</v>
      </c>
      <c r="G330">
        <v>189.83</v>
      </c>
      <c r="H330" t="s">
        <v>12734</v>
      </c>
    </row>
    <row r="331" spans="1:8">
      <c r="A331" t="s">
        <v>12238</v>
      </c>
      <c r="B331" t="s">
        <v>12239</v>
      </c>
      <c r="C331" t="s">
        <v>1388</v>
      </c>
      <c r="D331" t="s">
        <v>1367</v>
      </c>
      <c r="E331" s="38">
        <v>1.6457440708608684</v>
      </c>
      <c r="F331">
        <v>330</v>
      </c>
      <c r="G331">
        <v>332.17</v>
      </c>
      <c r="H331" t="s">
        <v>12734</v>
      </c>
    </row>
    <row r="332" spans="1:8">
      <c r="A332" t="s">
        <v>8208</v>
      </c>
      <c r="B332" t="s">
        <v>8209</v>
      </c>
      <c r="C332" t="s">
        <v>1419</v>
      </c>
      <c r="D332" t="s">
        <v>1403</v>
      </c>
      <c r="E332" s="38">
        <v>1.5588002561416632</v>
      </c>
      <c r="F332">
        <v>331</v>
      </c>
      <c r="G332">
        <v>332.83</v>
      </c>
      <c r="H332" t="s">
        <v>12734</v>
      </c>
    </row>
    <row r="333" spans="1:8">
      <c r="A333" t="s">
        <v>5644</v>
      </c>
      <c r="B333" t="s">
        <v>6026</v>
      </c>
      <c r="C333" t="s">
        <v>1419</v>
      </c>
      <c r="D333" t="s">
        <v>1367</v>
      </c>
      <c r="E333" s="38">
        <v>1.4138861888080023</v>
      </c>
      <c r="F333">
        <v>332</v>
      </c>
      <c r="G333">
        <v>388</v>
      </c>
      <c r="H333" t="s">
        <v>12734</v>
      </c>
    </row>
    <row r="334" spans="1:8">
      <c r="A334" t="s">
        <v>2242</v>
      </c>
      <c r="B334" t="s">
        <v>704</v>
      </c>
      <c r="C334" t="s">
        <v>1378</v>
      </c>
      <c r="D334" t="s">
        <v>1367</v>
      </c>
      <c r="E334" s="38">
        <v>1.4125660684504968</v>
      </c>
      <c r="F334">
        <v>333</v>
      </c>
      <c r="G334">
        <v>184.33</v>
      </c>
      <c r="H334" t="s">
        <v>12734</v>
      </c>
    </row>
    <row r="335" spans="1:8">
      <c r="A335" s="65" t="s">
        <v>1539</v>
      </c>
      <c r="B335" t="s">
        <v>644</v>
      </c>
      <c r="C335" t="s">
        <v>1390</v>
      </c>
      <c r="D335" t="s">
        <v>1383</v>
      </c>
      <c r="E335" s="38">
        <v>1.4079064642155767</v>
      </c>
      <c r="F335">
        <v>334</v>
      </c>
      <c r="G335">
        <v>371.83</v>
      </c>
      <c r="H335" t="s">
        <v>12734</v>
      </c>
    </row>
    <row r="336" spans="1:8">
      <c r="A336" s="185" t="s">
        <v>1790</v>
      </c>
      <c r="B336" t="s">
        <v>67</v>
      </c>
      <c r="C336" t="s">
        <v>1490</v>
      </c>
      <c r="D336" t="s">
        <v>657</v>
      </c>
      <c r="E336" s="38">
        <v>1.2863393496293267</v>
      </c>
      <c r="F336">
        <v>335</v>
      </c>
      <c r="G336">
        <v>338.17</v>
      </c>
      <c r="H336" t="s">
        <v>12734</v>
      </c>
    </row>
    <row r="337" spans="1:8">
      <c r="A337" t="s">
        <v>10933</v>
      </c>
      <c r="B337" t="s">
        <v>10471</v>
      </c>
      <c r="C337" t="s">
        <v>1435</v>
      </c>
      <c r="D337" t="s">
        <v>1367</v>
      </c>
      <c r="E337" s="38">
        <v>1.2501018754449085</v>
      </c>
      <c r="F337">
        <v>336</v>
      </c>
      <c r="G337">
        <v>578.5</v>
      </c>
      <c r="H337" t="s">
        <v>12734</v>
      </c>
    </row>
    <row r="338" spans="1:8">
      <c r="A338" t="s">
        <v>10725</v>
      </c>
      <c r="B338" t="s">
        <v>10556</v>
      </c>
      <c r="C338" t="s">
        <v>1421</v>
      </c>
      <c r="D338" t="s">
        <v>1372</v>
      </c>
      <c r="E338" s="38">
        <v>1.1462083476561611</v>
      </c>
      <c r="F338">
        <v>337</v>
      </c>
      <c r="G338">
        <v>325.5</v>
      </c>
      <c r="H338" t="s">
        <v>12734</v>
      </c>
    </row>
    <row r="339" spans="1:8">
      <c r="A339" s="65" t="s">
        <v>1566</v>
      </c>
      <c r="B339" t="s">
        <v>748</v>
      </c>
      <c r="C339" t="s">
        <v>1378</v>
      </c>
      <c r="D339" t="s">
        <v>1367</v>
      </c>
      <c r="E339" s="38">
        <v>1.1409242606764534</v>
      </c>
      <c r="F339">
        <v>338</v>
      </c>
      <c r="G339">
        <v>705.17</v>
      </c>
      <c r="H339" t="s">
        <v>12734</v>
      </c>
    </row>
    <row r="340" spans="1:8">
      <c r="A340" s="185" t="s">
        <v>10893</v>
      </c>
      <c r="B340" t="s">
        <v>10546</v>
      </c>
      <c r="C340" t="s">
        <v>1404</v>
      </c>
      <c r="D340" t="s">
        <v>1403</v>
      </c>
      <c r="E340" s="38">
        <v>1.128756514179623</v>
      </c>
      <c r="F340">
        <v>339</v>
      </c>
      <c r="G340">
        <v>306.17</v>
      </c>
      <c r="H340" t="s">
        <v>12734</v>
      </c>
    </row>
    <row r="341" spans="1:8">
      <c r="A341" t="s">
        <v>10300</v>
      </c>
      <c r="B341" t="s">
        <v>8473</v>
      </c>
      <c r="C341" t="s">
        <v>1414</v>
      </c>
      <c r="D341" t="s">
        <v>1367</v>
      </c>
      <c r="E341" s="38">
        <v>1.1063373179750515</v>
      </c>
      <c r="F341">
        <v>340</v>
      </c>
      <c r="G341">
        <v>713</v>
      </c>
      <c r="H341" t="s">
        <v>12734</v>
      </c>
    </row>
    <row r="342" spans="1:8">
      <c r="A342" s="65" t="s">
        <v>12589</v>
      </c>
      <c r="B342" t="s">
        <v>10501</v>
      </c>
      <c r="C342" t="s">
        <v>1388</v>
      </c>
      <c r="D342" t="s">
        <v>1367</v>
      </c>
      <c r="E342" s="38">
        <v>1.102808018932522</v>
      </c>
      <c r="F342">
        <v>341</v>
      </c>
      <c r="G342">
        <v>623</v>
      </c>
      <c r="H342" t="s">
        <v>12734</v>
      </c>
    </row>
    <row r="343" spans="1:8">
      <c r="A343" t="s">
        <v>2195</v>
      </c>
      <c r="B343" t="s">
        <v>930</v>
      </c>
      <c r="C343" t="s">
        <v>1369</v>
      </c>
      <c r="D343" t="s">
        <v>1367</v>
      </c>
      <c r="E343" s="38">
        <v>1.0396688260857145</v>
      </c>
      <c r="F343">
        <v>342</v>
      </c>
      <c r="G343">
        <v>467</v>
      </c>
      <c r="H343" t="s">
        <v>12734</v>
      </c>
    </row>
    <row r="344" spans="1:8">
      <c r="A344" t="s">
        <v>9021</v>
      </c>
      <c r="B344" t="s">
        <v>8501</v>
      </c>
      <c r="C344" t="s">
        <v>1378</v>
      </c>
      <c r="D344" t="s">
        <v>1367</v>
      </c>
      <c r="E344" s="38">
        <v>1.0217950760680548</v>
      </c>
      <c r="F344">
        <v>343</v>
      </c>
      <c r="G344">
        <v>513.83000000000004</v>
      </c>
      <c r="H344" t="s">
        <v>12734</v>
      </c>
    </row>
    <row r="345" spans="1:8">
      <c r="A345" t="s">
        <v>9256</v>
      </c>
      <c r="B345" t="s">
        <v>8533</v>
      </c>
      <c r="C345" t="s">
        <v>1369</v>
      </c>
      <c r="D345" t="s">
        <v>1367</v>
      </c>
      <c r="E345" s="38">
        <v>1</v>
      </c>
      <c r="F345">
        <v>344</v>
      </c>
      <c r="G345">
        <v>443.67</v>
      </c>
      <c r="H345" t="s">
        <v>12734</v>
      </c>
    </row>
    <row r="346" spans="1:8">
      <c r="A346" t="s">
        <v>1734</v>
      </c>
      <c r="B346" t="s">
        <v>448</v>
      </c>
      <c r="C346" t="s">
        <v>1428</v>
      </c>
      <c r="D346" t="s">
        <v>1403</v>
      </c>
      <c r="E346" s="38">
        <v>1</v>
      </c>
      <c r="F346">
        <v>344</v>
      </c>
      <c r="G346">
        <v>410.5</v>
      </c>
      <c r="H346" t="s">
        <v>12734</v>
      </c>
    </row>
    <row r="347" spans="1:8">
      <c r="A347" s="185" t="s">
        <v>12433</v>
      </c>
      <c r="B347" t="s">
        <v>10557</v>
      </c>
      <c r="C347" t="s">
        <v>1366</v>
      </c>
      <c r="D347" t="s">
        <v>1372</v>
      </c>
      <c r="E347" s="38">
        <v>0.9948053029720666</v>
      </c>
      <c r="F347">
        <v>346</v>
      </c>
      <c r="G347">
        <v>390.67</v>
      </c>
      <c r="H347" t="s">
        <v>12734</v>
      </c>
    </row>
    <row r="348" spans="1:8">
      <c r="A348" t="s">
        <v>2235</v>
      </c>
      <c r="B348" t="s">
        <v>209</v>
      </c>
      <c r="C348" t="s">
        <v>1371</v>
      </c>
      <c r="D348" t="s">
        <v>1372</v>
      </c>
      <c r="E348" s="38">
        <v>0.87802941505319543</v>
      </c>
      <c r="F348">
        <v>347</v>
      </c>
      <c r="G348">
        <v>221.5</v>
      </c>
      <c r="H348" t="s">
        <v>12734</v>
      </c>
    </row>
    <row r="349" spans="1:8">
      <c r="A349" t="s">
        <v>10212</v>
      </c>
      <c r="B349" t="s">
        <v>9592</v>
      </c>
      <c r="C349" t="s">
        <v>1407</v>
      </c>
      <c r="D349" t="s">
        <v>1372</v>
      </c>
      <c r="E349" s="38">
        <v>0.77896057923528905</v>
      </c>
      <c r="F349">
        <v>348</v>
      </c>
      <c r="G349">
        <v>141.16999999999999</v>
      </c>
      <c r="H349" t="s">
        <v>12734</v>
      </c>
    </row>
    <row r="350" spans="1:8">
      <c r="A350" s="185" t="s">
        <v>5641</v>
      </c>
      <c r="B350" t="s">
        <v>5878</v>
      </c>
      <c r="C350" t="s">
        <v>1428</v>
      </c>
      <c r="D350" t="s">
        <v>1367</v>
      </c>
      <c r="E350" s="38">
        <v>0.77841231927535204</v>
      </c>
      <c r="F350">
        <v>349</v>
      </c>
      <c r="G350">
        <v>184.67</v>
      </c>
      <c r="H350" t="s">
        <v>12734</v>
      </c>
    </row>
    <row r="351" spans="1:8">
      <c r="A351" t="s">
        <v>2364</v>
      </c>
      <c r="B351" t="s">
        <v>348</v>
      </c>
      <c r="C351" t="s">
        <v>1435</v>
      </c>
      <c r="D351" t="s">
        <v>1408</v>
      </c>
      <c r="E351" s="38">
        <v>0.69055575143660985</v>
      </c>
      <c r="F351">
        <v>350</v>
      </c>
      <c r="G351">
        <v>351.5</v>
      </c>
      <c r="H351" t="s">
        <v>12734</v>
      </c>
    </row>
    <row r="352" spans="1:8">
      <c r="A352" t="s">
        <v>2238</v>
      </c>
      <c r="B352" t="s">
        <v>797</v>
      </c>
      <c r="C352" t="s">
        <v>1378</v>
      </c>
      <c r="D352" t="s">
        <v>1367</v>
      </c>
      <c r="E352" s="38">
        <v>0.68704064510712626</v>
      </c>
      <c r="F352">
        <v>351</v>
      </c>
      <c r="G352">
        <v>442.17</v>
      </c>
      <c r="H352" t="s">
        <v>12734</v>
      </c>
    </row>
    <row r="353" spans="1:8">
      <c r="A353" s="185" t="s">
        <v>6737</v>
      </c>
      <c r="B353" t="s">
        <v>6738</v>
      </c>
      <c r="C353" t="s">
        <v>1371</v>
      </c>
      <c r="D353" t="s">
        <v>658</v>
      </c>
      <c r="E353" s="38">
        <v>0.68190581474382816</v>
      </c>
      <c r="F353">
        <v>352</v>
      </c>
      <c r="G353">
        <v>458.67</v>
      </c>
      <c r="H353" t="s">
        <v>12734</v>
      </c>
    </row>
    <row r="354" spans="1:8">
      <c r="A354" t="s">
        <v>2719</v>
      </c>
      <c r="B354" t="s">
        <v>1332</v>
      </c>
      <c r="C354" t="s">
        <v>1410</v>
      </c>
      <c r="D354" t="s">
        <v>1367</v>
      </c>
      <c r="E354" s="38">
        <v>0.65790473485464807</v>
      </c>
      <c r="F354">
        <v>353</v>
      </c>
      <c r="G354">
        <v>710.33</v>
      </c>
      <c r="H354" t="s">
        <v>12734</v>
      </c>
    </row>
    <row r="355" spans="1:8">
      <c r="A355" s="222" t="s">
        <v>1526</v>
      </c>
      <c r="B355" t="s">
        <v>743</v>
      </c>
      <c r="C355" t="s">
        <v>1421</v>
      </c>
      <c r="D355" t="s">
        <v>1367</v>
      </c>
      <c r="E355" s="38">
        <v>0.63399206292885713</v>
      </c>
      <c r="F355">
        <v>354</v>
      </c>
      <c r="G355">
        <v>392</v>
      </c>
      <c r="H355" t="s">
        <v>12734</v>
      </c>
    </row>
    <row r="356" spans="1:8">
      <c r="A356" t="s">
        <v>9764</v>
      </c>
      <c r="B356" t="s">
        <v>8831</v>
      </c>
      <c r="C356" t="s">
        <v>1371</v>
      </c>
      <c r="D356" t="s">
        <v>1372</v>
      </c>
      <c r="E356" s="38">
        <v>0.62776093510216846</v>
      </c>
      <c r="F356">
        <v>355</v>
      </c>
      <c r="G356">
        <v>208.5</v>
      </c>
      <c r="H356" t="s">
        <v>12734</v>
      </c>
    </row>
    <row r="357" spans="1:8">
      <c r="A357" t="s">
        <v>1593</v>
      </c>
      <c r="B357" t="s">
        <v>700</v>
      </c>
      <c r="C357" t="s">
        <v>1441</v>
      </c>
      <c r="D357" t="s">
        <v>1367</v>
      </c>
      <c r="E357" s="38">
        <v>0.62328181258735493</v>
      </c>
      <c r="F357">
        <v>356</v>
      </c>
      <c r="G357">
        <v>580.5</v>
      </c>
      <c r="H357" t="s">
        <v>12734</v>
      </c>
    </row>
    <row r="358" spans="1:8">
      <c r="A358" t="s">
        <v>10407</v>
      </c>
      <c r="B358" t="s">
        <v>9588</v>
      </c>
      <c r="C358" t="s">
        <v>1396</v>
      </c>
      <c r="D358" t="s">
        <v>1372</v>
      </c>
      <c r="E358" s="38">
        <v>0.58163301455946192</v>
      </c>
      <c r="F358">
        <v>357</v>
      </c>
      <c r="G358">
        <v>324.17</v>
      </c>
      <c r="H358" t="s">
        <v>12734</v>
      </c>
    </row>
    <row r="359" spans="1:8">
      <c r="A359" t="s">
        <v>2067</v>
      </c>
      <c r="B359" t="s">
        <v>307</v>
      </c>
      <c r="C359" t="s">
        <v>2665</v>
      </c>
      <c r="D359" t="s">
        <v>1372</v>
      </c>
      <c r="E359" s="38">
        <v>0.53101756533413247</v>
      </c>
      <c r="F359">
        <v>358</v>
      </c>
      <c r="G359">
        <v>624.33000000000004</v>
      </c>
      <c r="H359" t="s">
        <v>12734</v>
      </c>
    </row>
    <row r="360" spans="1:8">
      <c r="A360" t="s">
        <v>11044</v>
      </c>
      <c r="B360" t="s">
        <v>10747</v>
      </c>
      <c r="C360" t="s">
        <v>1414</v>
      </c>
      <c r="D360" t="s">
        <v>658</v>
      </c>
      <c r="E360" s="38">
        <v>0.52748813491780222</v>
      </c>
      <c r="F360">
        <v>359</v>
      </c>
      <c r="G360">
        <v>199</v>
      </c>
      <c r="H360" t="s">
        <v>12734</v>
      </c>
    </row>
    <row r="361" spans="1:8">
      <c r="A361" t="s">
        <v>8589</v>
      </c>
      <c r="B361" t="s">
        <v>8853</v>
      </c>
      <c r="C361" t="s">
        <v>1412</v>
      </c>
      <c r="D361" t="s">
        <v>1408</v>
      </c>
      <c r="E361" s="38">
        <v>0.51883819822501731</v>
      </c>
      <c r="F361">
        <v>360</v>
      </c>
      <c r="G361">
        <v>448.5</v>
      </c>
      <c r="H361" t="s">
        <v>12734</v>
      </c>
    </row>
    <row r="362" spans="1:8">
      <c r="A362" s="119" t="s">
        <v>9234</v>
      </c>
      <c r="B362" t="s">
        <v>8427</v>
      </c>
      <c r="C362" t="s">
        <v>1371</v>
      </c>
      <c r="D362" t="s">
        <v>1367</v>
      </c>
      <c r="E362" s="38">
        <v>0.47280382365901641</v>
      </c>
      <c r="F362">
        <v>361</v>
      </c>
      <c r="G362">
        <v>332.67</v>
      </c>
      <c r="H362" t="s">
        <v>12734</v>
      </c>
    </row>
    <row r="363" spans="1:8">
      <c r="A363" t="s">
        <v>12612</v>
      </c>
      <c r="B363" t="s">
        <v>12613</v>
      </c>
      <c r="C363" t="s">
        <v>1471</v>
      </c>
      <c r="D363" t="s">
        <v>1367</v>
      </c>
      <c r="E363" s="38">
        <v>0.46158146301361846</v>
      </c>
      <c r="F363">
        <v>362</v>
      </c>
      <c r="G363">
        <v>383</v>
      </c>
      <c r="H363" t="s">
        <v>12734</v>
      </c>
    </row>
    <row r="364" spans="1:8">
      <c r="A364" t="s">
        <v>10947</v>
      </c>
      <c r="B364" t="s">
        <v>10786</v>
      </c>
      <c r="C364" t="s">
        <v>1414</v>
      </c>
      <c r="D364" t="s">
        <v>1367</v>
      </c>
      <c r="E364" s="38">
        <v>0.44804599783460664</v>
      </c>
      <c r="F364">
        <v>363</v>
      </c>
      <c r="G364">
        <v>391.67</v>
      </c>
      <c r="H364" t="s">
        <v>12734</v>
      </c>
    </row>
    <row r="365" spans="1:8">
      <c r="A365" s="185" t="s">
        <v>10680</v>
      </c>
      <c r="B365" t="s">
        <v>10617</v>
      </c>
      <c r="C365" t="s">
        <v>1393</v>
      </c>
      <c r="D365" t="s">
        <v>1367</v>
      </c>
      <c r="E365" s="38">
        <v>0.4259740788880545</v>
      </c>
      <c r="F365">
        <v>364</v>
      </c>
      <c r="G365">
        <v>476.83</v>
      </c>
      <c r="H365" t="s">
        <v>12734</v>
      </c>
    </row>
    <row r="366" spans="1:8">
      <c r="A366" s="185" t="s">
        <v>9362</v>
      </c>
      <c r="B366" t="s">
        <v>8351</v>
      </c>
      <c r="C366" t="s">
        <v>1421</v>
      </c>
      <c r="D366" t="s">
        <v>1367</v>
      </c>
      <c r="E366" s="38">
        <v>0.42578457949265736</v>
      </c>
      <c r="F366">
        <v>365</v>
      </c>
      <c r="G366">
        <v>365.67</v>
      </c>
      <c r="H366" t="s">
        <v>12734</v>
      </c>
    </row>
    <row r="367" spans="1:8">
      <c r="A367" t="s">
        <v>11575</v>
      </c>
      <c r="B367" t="s">
        <v>11576</v>
      </c>
      <c r="C367" t="s">
        <v>1419</v>
      </c>
      <c r="D367" t="s">
        <v>1372</v>
      </c>
      <c r="E367" s="38">
        <v>0.29677461488315227</v>
      </c>
      <c r="F367">
        <v>366</v>
      </c>
      <c r="G367">
        <v>131.66999999999999</v>
      </c>
      <c r="H367" t="s">
        <v>12734</v>
      </c>
    </row>
    <row r="368" spans="1:8">
      <c r="A368" t="s">
        <v>12257</v>
      </c>
      <c r="B368" t="s">
        <v>12258</v>
      </c>
      <c r="C368" t="s">
        <v>1396</v>
      </c>
      <c r="D368" t="s">
        <v>1372</v>
      </c>
      <c r="E368" s="38">
        <v>0.29466211141719423</v>
      </c>
      <c r="F368">
        <v>367</v>
      </c>
      <c r="G368">
        <v>537.83000000000004</v>
      </c>
      <c r="H368" t="s">
        <v>12734</v>
      </c>
    </row>
    <row r="369" spans="1:8">
      <c r="A369" s="185" t="s">
        <v>10313</v>
      </c>
      <c r="B369" t="s">
        <v>10264</v>
      </c>
      <c r="C369" t="s">
        <v>1471</v>
      </c>
      <c r="D369" t="s">
        <v>1367</v>
      </c>
      <c r="E369" s="38">
        <v>0.27812721935433626</v>
      </c>
      <c r="F369">
        <v>368</v>
      </c>
      <c r="G369">
        <v>120</v>
      </c>
      <c r="H369" t="s">
        <v>12734</v>
      </c>
    </row>
    <row r="370" spans="1:8">
      <c r="A370" s="185" t="s">
        <v>1806</v>
      </c>
      <c r="B370" t="s">
        <v>322</v>
      </c>
      <c r="C370" t="s">
        <v>1366</v>
      </c>
      <c r="D370" t="s">
        <v>1408</v>
      </c>
      <c r="E370" s="38">
        <v>0.24775309370264986</v>
      </c>
      <c r="F370">
        <v>369</v>
      </c>
      <c r="G370">
        <v>224.33</v>
      </c>
      <c r="H370" t="s">
        <v>12734</v>
      </c>
    </row>
    <row r="371" spans="1:8">
      <c r="A371" s="185" t="s">
        <v>1953</v>
      </c>
      <c r="B371" t="s">
        <v>1003</v>
      </c>
      <c r="C371" t="s">
        <v>2665</v>
      </c>
      <c r="D371" t="s">
        <v>1367</v>
      </c>
      <c r="E371" s="38">
        <v>0.21137106755407453</v>
      </c>
      <c r="F371">
        <v>370</v>
      </c>
      <c r="G371">
        <v>283.83</v>
      </c>
      <c r="H371" t="s">
        <v>12734</v>
      </c>
    </row>
    <row r="372" spans="1:8">
      <c r="A372" t="s">
        <v>9788</v>
      </c>
      <c r="B372" t="s">
        <v>8678</v>
      </c>
      <c r="C372" t="s">
        <v>1393</v>
      </c>
      <c r="D372" t="s">
        <v>1403</v>
      </c>
      <c r="E372" s="38">
        <v>0.20939394966162705</v>
      </c>
      <c r="F372">
        <v>371</v>
      </c>
      <c r="G372">
        <v>253.17</v>
      </c>
      <c r="H372" t="s">
        <v>12734</v>
      </c>
    </row>
    <row r="373" spans="1:8">
      <c r="A373" s="185" t="s">
        <v>2604</v>
      </c>
      <c r="B373" t="s">
        <v>1028</v>
      </c>
      <c r="C373" t="s">
        <v>1483</v>
      </c>
      <c r="D373" t="s">
        <v>1367</v>
      </c>
      <c r="E373" s="38">
        <v>0.19687898464289044</v>
      </c>
      <c r="F373">
        <v>372</v>
      </c>
      <c r="G373">
        <v>468.5</v>
      </c>
      <c r="H373" t="s">
        <v>12734</v>
      </c>
    </row>
    <row r="374" spans="1:8">
      <c r="A374" s="119" t="s">
        <v>2602</v>
      </c>
      <c r="B374" t="s">
        <v>515</v>
      </c>
      <c r="C374" t="s">
        <v>1376</v>
      </c>
      <c r="D374" t="s">
        <v>1821</v>
      </c>
      <c r="E374" s="38">
        <v>8.0298689011350732E-2</v>
      </c>
      <c r="F374">
        <v>373</v>
      </c>
      <c r="G374">
        <v>189.5</v>
      </c>
      <c r="H374" t="s">
        <v>12734</v>
      </c>
    </row>
    <row r="375" spans="1:8">
      <c r="A375" t="s">
        <v>10895</v>
      </c>
      <c r="B375" t="s">
        <v>10458</v>
      </c>
      <c r="C375" t="s">
        <v>1483</v>
      </c>
      <c r="D375" t="s">
        <v>1367</v>
      </c>
      <c r="E375" s="38">
        <v>5.465288509818933E-2</v>
      </c>
      <c r="F375">
        <v>374</v>
      </c>
      <c r="G375">
        <v>418.33</v>
      </c>
      <c r="H375" t="s">
        <v>12734</v>
      </c>
    </row>
    <row r="376" spans="1:8">
      <c r="A376" t="s">
        <v>2036</v>
      </c>
      <c r="B376" t="s">
        <v>197</v>
      </c>
      <c r="C376" t="s">
        <v>1369</v>
      </c>
      <c r="D376" t="s">
        <v>1403</v>
      </c>
      <c r="E376" s="38">
        <v>3.9672518825195624E-2</v>
      </c>
      <c r="F376">
        <v>375</v>
      </c>
      <c r="G376">
        <v>559.33000000000004</v>
      </c>
      <c r="H376" t="s">
        <v>12734</v>
      </c>
    </row>
    <row r="377" spans="1:8">
      <c r="A377" s="185" t="s">
        <v>9499</v>
      </c>
      <c r="B377" t="s">
        <v>8421</v>
      </c>
      <c r="C377" t="s">
        <v>1390</v>
      </c>
      <c r="D377" t="s">
        <v>1367</v>
      </c>
      <c r="E377" s="38">
        <v>2.8946633206471617E-2</v>
      </c>
      <c r="F377">
        <v>376</v>
      </c>
      <c r="G377">
        <v>245.5</v>
      </c>
      <c r="H377" t="s">
        <v>12734</v>
      </c>
    </row>
    <row r="378" spans="1:8">
      <c r="A378" t="s">
        <v>7979</v>
      </c>
      <c r="B378" t="s">
        <v>7980</v>
      </c>
      <c r="C378" t="s">
        <v>1419</v>
      </c>
      <c r="D378" t="s">
        <v>1403</v>
      </c>
      <c r="E378" s="38">
        <v>-4.3509580526650549E-2</v>
      </c>
      <c r="F378">
        <v>377</v>
      </c>
      <c r="G378">
        <v>681.17</v>
      </c>
      <c r="H378" t="s">
        <v>12734</v>
      </c>
    </row>
    <row r="379" spans="1:8">
      <c r="A379" s="119" t="s">
        <v>1559</v>
      </c>
      <c r="B379" t="s">
        <v>505</v>
      </c>
      <c r="C379" t="s">
        <v>1382</v>
      </c>
      <c r="D379" t="s">
        <v>657</v>
      </c>
      <c r="E379" s="38">
        <v>-7.6945399967699668E-2</v>
      </c>
      <c r="F379">
        <v>378</v>
      </c>
      <c r="G379">
        <v>342.83</v>
      </c>
      <c r="H379" t="s">
        <v>12734</v>
      </c>
    </row>
    <row r="380" spans="1:8">
      <c r="A380" t="s">
        <v>9092</v>
      </c>
      <c r="B380" t="s">
        <v>8423</v>
      </c>
      <c r="C380" t="s">
        <v>1376</v>
      </c>
      <c r="D380" t="s">
        <v>1367</v>
      </c>
      <c r="E380" s="38">
        <v>-7.7129900287426389E-2</v>
      </c>
      <c r="F380">
        <v>379</v>
      </c>
      <c r="G380">
        <v>365.5</v>
      </c>
      <c r="H380" t="s">
        <v>12734</v>
      </c>
    </row>
    <row r="381" spans="1:8">
      <c r="A381" t="s">
        <v>2695</v>
      </c>
      <c r="B381" t="s">
        <v>480</v>
      </c>
      <c r="C381" t="s">
        <v>1385</v>
      </c>
      <c r="D381" t="s">
        <v>1372</v>
      </c>
      <c r="E381" s="38">
        <v>-0.11979685547734609</v>
      </c>
      <c r="F381">
        <v>380</v>
      </c>
      <c r="G381">
        <v>315.17</v>
      </c>
      <c r="H381" t="s">
        <v>12734</v>
      </c>
    </row>
    <row r="382" spans="1:8">
      <c r="A382" t="s">
        <v>1515</v>
      </c>
      <c r="B382" t="s">
        <v>854</v>
      </c>
      <c r="C382" t="s">
        <v>1366</v>
      </c>
      <c r="D382" t="s">
        <v>1367</v>
      </c>
      <c r="E382" s="38">
        <v>-0.12758498407944185</v>
      </c>
      <c r="F382">
        <v>381</v>
      </c>
      <c r="G382">
        <v>559.66999999999996</v>
      </c>
      <c r="H382" t="s">
        <v>12734</v>
      </c>
    </row>
    <row r="383" spans="1:8">
      <c r="A383" s="185" t="s">
        <v>8248</v>
      </c>
      <c r="B383" t="s">
        <v>8249</v>
      </c>
      <c r="C383" t="s">
        <v>1371</v>
      </c>
      <c r="D383" t="s">
        <v>1367</v>
      </c>
      <c r="E383" s="38">
        <v>-0.1794157205669995</v>
      </c>
      <c r="F383">
        <v>382</v>
      </c>
      <c r="G383">
        <v>275.83</v>
      </c>
      <c r="H383" t="s">
        <v>12734</v>
      </c>
    </row>
    <row r="384" spans="1:8">
      <c r="A384" s="185" t="s">
        <v>10888</v>
      </c>
      <c r="B384" t="s">
        <v>10831</v>
      </c>
      <c r="C384" t="s">
        <v>1382</v>
      </c>
      <c r="D384" t="s">
        <v>1367</v>
      </c>
      <c r="E384" s="38">
        <v>-0.1890237752124686</v>
      </c>
      <c r="F384">
        <v>383</v>
      </c>
      <c r="G384">
        <v>725.33</v>
      </c>
      <c r="H384" t="s">
        <v>12734</v>
      </c>
    </row>
    <row r="385" spans="1:8">
      <c r="A385" s="65" t="s">
        <v>11257</v>
      </c>
      <c r="B385" t="s">
        <v>10431</v>
      </c>
      <c r="C385" t="s">
        <v>1435</v>
      </c>
      <c r="D385" t="s">
        <v>1367</v>
      </c>
      <c r="E385" s="38">
        <v>-0.19246125713020978</v>
      </c>
      <c r="F385">
        <v>384</v>
      </c>
      <c r="G385">
        <v>550.66999999999996</v>
      </c>
      <c r="H385" t="s">
        <v>12734</v>
      </c>
    </row>
    <row r="386" spans="1:8">
      <c r="A386" s="65" t="s">
        <v>9519</v>
      </c>
      <c r="B386" t="s">
        <v>8662</v>
      </c>
      <c r="C386" t="s">
        <v>1404</v>
      </c>
      <c r="D386" t="s">
        <v>1383</v>
      </c>
      <c r="E386" s="38">
        <v>-0.19851251455394636</v>
      </c>
      <c r="F386">
        <v>385</v>
      </c>
      <c r="G386">
        <v>386.5</v>
      </c>
      <c r="H386" t="s">
        <v>12734</v>
      </c>
    </row>
    <row r="387" spans="1:8">
      <c r="A387" t="s">
        <v>2021</v>
      </c>
      <c r="B387" t="s">
        <v>517</v>
      </c>
      <c r="C387" t="s">
        <v>1441</v>
      </c>
      <c r="D387" t="s">
        <v>1403</v>
      </c>
      <c r="E387" s="38">
        <v>-0.26258325135185245</v>
      </c>
      <c r="F387">
        <v>386</v>
      </c>
      <c r="G387">
        <v>639.33000000000004</v>
      </c>
      <c r="H387" t="s">
        <v>12734</v>
      </c>
    </row>
    <row r="388" spans="1:8">
      <c r="A388" t="s">
        <v>9223</v>
      </c>
      <c r="B388" t="s">
        <v>8874</v>
      </c>
      <c r="C388" t="s">
        <v>1393</v>
      </c>
      <c r="D388" t="s">
        <v>1367</v>
      </c>
      <c r="E388" s="38">
        <v>-0.27146604061851431</v>
      </c>
      <c r="F388">
        <v>387</v>
      </c>
      <c r="G388">
        <v>462.33</v>
      </c>
      <c r="H388" t="s">
        <v>12734</v>
      </c>
    </row>
    <row r="389" spans="1:8">
      <c r="A389" s="185" t="s">
        <v>1695</v>
      </c>
      <c r="B389" t="s">
        <v>1096</v>
      </c>
      <c r="C389" t="s">
        <v>1490</v>
      </c>
      <c r="D389" t="s">
        <v>1367</v>
      </c>
      <c r="E389" s="38">
        <v>-0.30959533910748149</v>
      </c>
      <c r="F389">
        <v>388</v>
      </c>
      <c r="G389">
        <v>730.33</v>
      </c>
      <c r="H389" t="s">
        <v>12734</v>
      </c>
    </row>
    <row r="390" spans="1:8">
      <c r="A390" s="185" t="s">
        <v>9888</v>
      </c>
      <c r="B390" t="s">
        <v>9648</v>
      </c>
      <c r="C390" t="s">
        <v>1414</v>
      </c>
      <c r="D390" t="s">
        <v>657</v>
      </c>
      <c r="E390" s="38">
        <v>-0.31596316748444586</v>
      </c>
      <c r="F390">
        <v>389</v>
      </c>
      <c r="G390">
        <v>208</v>
      </c>
      <c r="H390" t="s">
        <v>12734</v>
      </c>
    </row>
    <row r="391" spans="1:8">
      <c r="A391" t="s">
        <v>9109</v>
      </c>
      <c r="B391" t="s">
        <v>8439</v>
      </c>
      <c r="C391" t="s">
        <v>1471</v>
      </c>
      <c r="D391" t="s">
        <v>1367</v>
      </c>
      <c r="E391" s="38">
        <v>-0.34435365613675017</v>
      </c>
      <c r="F391">
        <v>390</v>
      </c>
      <c r="G391">
        <v>181.67</v>
      </c>
      <c r="H391" t="s">
        <v>12734</v>
      </c>
    </row>
    <row r="392" spans="1:8">
      <c r="A392" t="s">
        <v>2813</v>
      </c>
      <c r="B392" t="s">
        <v>2584</v>
      </c>
      <c r="C392" t="s">
        <v>1471</v>
      </c>
      <c r="D392" t="s">
        <v>1372</v>
      </c>
      <c r="E392" s="38">
        <v>-0.36479127160101821</v>
      </c>
      <c r="F392">
        <v>391</v>
      </c>
      <c r="G392">
        <v>275</v>
      </c>
      <c r="H392" t="s">
        <v>12734</v>
      </c>
    </row>
    <row r="393" spans="1:8">
      <c r="A393" s="185" t="s">
        <v>10024</v>
      </c>
      <c r="B393" t="s">
        <v>8816</v>
      </c>
      <c r="C393" t="s">
        <v>1390</v>
      </c>
      <c r="D393" t="s">
        <v>1403</v>
      </c>
      <c r="E393" s="38">
        <v>-0.36506607752400355</v>
      </c>
      <c r="F393">
        <v>392</v>
      </c>
      <c r="G393">
        <v>666</v>
      </c>
      <c r="H393" t="s">
        <v>12734</v>
      </c>
    </row>
    <row r="394" spans="1:8">
      <c r="A394" t="s">
        <v>11700</v>
      </c>
      <c r="B394" t="s">
        <v>11106</v>
      </c>
      <c r="C394" t="s">
        <v>1378</v>
      </c>
      <c r="D394" t="s">
        <v>658</v>
      </c>
      <c r="E394" s="38">
        <v>-0.40421462259800989</v>
      </c>
      <c r="F394">
        <v>393</v>
      </c>
      <c r="G394">
        <v>223.5</v>
      </c>
      <c r="H394" t="s">
        <v>12734</v>
      </c>
    </row>
    <row r="395" spans="1:8">
      <c r="A395" t="s">
        <v>2772</v>
      </c>
      <c r="B395" t="s">
        <v>2773</v>
      </c>
      <c r="C395" t="s">
        <v>1435</v>
      </c>
      <c r="D395" t="s">
        <v>658</v>
      </c>
      <c r="E395" s="38">
        <v>-0.52384220707637996</v>
      </c>
      <c r="F395">
        <v>394</v>
      </c>
      <c r="G395">
        <v>278.17</v>
      </c>
      <c r="H395" t="s">
        <v>12734</v>
      </c>
    </row>
    <row r="396" spans="1:8">
      <c r="A396" t="s">
        <v>1521</v>
      </c>
      <c r="B396" t="s">
        <v>613</v>
      </c>
      <c r="C396" t="s">
        <v>1385</v>
      </c>
      <c r="D396" t="s">
        <v>1372</v>
      </c>
      <c r="E396" s="38">
        <v>-0.54853116103013533</v>
      </c>
      <c r="F396">
        <v>395</v>
      </c>
      <c r="G396">
        <v>488</v>
      </c>
      <c r="H396" t="s">
        <v>12734</v>
      </c>
    </row>
    <row r="397" spans="1:8">
      <c r="A397" s="185" t="s">
        <v>9064</v>
      </c>
      <c r="B397" t="s">
        <v>8536</v>
      </c>
      <c r="C397" t="s">
        <v>1366</v>
      </c>
      <c r="D397" t="s">
        <v>1367</v>
      </c>
      <c r="E397" s="38">
        <v>-0.60349619715804592</v>
      </c>
      <c r="F397">
        <v>396</v>
      </c>
      <c r="G397">
        <v>599.16999999999996</v>
      </c>
      <c r="H397" t="s">
        <v>12734</v>
      </c>
    </row>
    <row r="398" spans="1:8">
      <c r="A398" t="s">
        <v>1571</v>
      </c>
      <c r="B398" t="s">
        <v>381</v>
      </c>
      <c r="C398" t="s">
        <v>1407</v>
      </c>
      <c r="D398" t="s">
        <v>1403</v>
      </c>
      <c r="E398" s="38">
        <v>-0.64750367118802732</v>
      </c>
      <c r="F398">
        <v>397</v>
      </c>
      <c r="G398">
        <v>371.67</v>
      </c>
      <c r="H398" t="s">
        <v>12734</v>
      </c>
    </row>
    <row r="399" spans="1:8">
      <c r="A399" t="s">
        <v>2455</v>
      </c>
      <c r="B399" t="s">
        <v>872</v>
      </c>
      <c r="C399" t="s">
        <v>1385</v>
      </c>
      <c r="D399" t="s">
        <v>1367</v>
      </c>
      <c r="E399" s="38">
        <v>-0.82200662381769618</v>
      </c>
      <c r="F399">
        <v>398</v>
      </c>
      <c r="G399">
        <v>694.83</v>
      </c>
      <c r="H399" t="s">
        <v>12734</v>
      </c>
    </row>
    <row r="400" spans="1:8">
      <c r="A400" s="185" t="s">
        <v>10037</v>
      </c>
      <c r="B400" t="s">
        <v>8464</v>
      </c>
      <c r="C400" t="s">
        <v>1366</v>
      </c>
      <c r="D400" t="s">
        <v>1367</v>
      </c>
      <c r="E400" s="38">
        <v>-0.85915445701628634</v>
      </c>
      <c r="F400">
        <v>399</v>
      </c>
      <c r="G400">
        <v>659</v>
      </c>
      <c r="H400" t="s">
        <v>12734</v>
      </c>
    </row>
    <row r="401" spans="1:8">
      <c r="A401" s="185" t="s">
        <v>10085</v>
      </c>
      <c r="B401" t="s">
        <v>8452</v>
      </c>
      <c r="C401" t="s">
        <v>1385</v>
      </c>
      <c r="D401" t="s">
        <v>1367</v>
      </c>
      <c r="E401" s="38">
        <v>-0.86930996552415341</v>
      </c>
      <c r="F401">
        <v>400</v>
      </c>
      <c r="G401">
        <v>0</v>
      </c>
      <c r="H401" t="s">
        <v>12734</v>
      </c>
    </row>
    <row r="402" spans="1:8">
      <c r="A402" t="s">
        <v>9248</v>
      </c>
      <c r="B402" t="s">
        <v>8530</v>
      </c>
      <c r="C402" t="s">
        <v>1428</v>
      </c>
      <c r="D402" t="s">
        <v>1367</v>
      </c>
      <c r="E402" s="38">
        <v>-0.91340462237285047</v>
      </c>
      <c r="F402">
        <v>401</v>
      </c>
      <c r="G402">
        <v>546.33000000000004</v>
      </c>
      <c r="H402" t="s">
        <v>12734</v>
      </c>
    </row>
    <row r="403" spans="1:8">
      <c r="A403" t="s">
        <v>1684</v>
      </c>
      <c r="B403" t="s">
        <v>149</v>
      </c>
      <c r="C403" t="s">
        <v>1410</v>
      </c>
      <c r="D403" t="s">
        <v>658</v>
      </c>
      <c r="E403" s="38">
        <v>-0.94800619431524003</v>
      </c>
      <c r="F403">
        <v>402</v>
      </c>
      <c r="G403">
        <v>483.83</v>
      </c>
      <c r="H403" t="s">
        <v>12734</v>
      </c>
    </row>
    <row r="404" spans="1:8">
      <c r="A404" t="s">
        <v>11781</v>
      </c>
      <c r="B404" t="s">
        <v>10525</v>
      </c>
      <c r="C404" t="s">
        <v>1390</v>
      </c>
      <c r="D404" t="s">
        <v>1372</v>
      </c>
      <c r="E404" s="38">
        <v>-0.95304036573123385</v>
      </c>
      <c r="F404">
        <v>403</v>
      </c>
      <c r="G404">
        <v>511.17</v>
      </c>
      <c r="H404" t="s">
        <v>12734</v>
      </c>
    </row>
    <row r="405" spans="1:8">
      <c r="A405" s="119" t="s">
        <v>2373</v>
      </c>
      <c r="B405" t="s">
        <v>363</v>
      </c>
      <c r="C405" t="s">
        <v>1404</v>
      </c>
      <c r="D405" t="s">
        <v>1383</v>
      </c>
      <c r="E405" s="38">
        <v>-0.95770158998764976</v>
      </c>
      <c r="F405">
        <v>404</v>
      </c>
      <c r="G405">
        <v>503.33</v>
      </c>
      <c r="H405" t="s">
        <v>12734</v>
      </c>
    </row>
    <row r="406" spans="1:8">
      <c r="A406" t="s">
        <v>12243</v>
      </c>
      <c r="B406" t="s">
        <v>11482</v>
      </c>
      <c r="C406" t="s">
        <v>1414</v>
      </c>
      <c r="D406" t="s">
        <v>1367</v>
      </c>
      <c r="E406" s="38">
        <v>-0.97241764283515719</v>
      </c>
      <c r="F406">
        <v>405</v>
      </c>
      <c r="G406">
        <v>636</v>
      </c>
      <c r="H406" t="s">
        <v>12734</v>
      </c>
    </row>
    <row r="407" spans="1:8">
      <c r="A407" s="185" t="s">
        <v>10031</v>
      </c>
      <c r="B407" t="s">
        <v>10032</v>
      </c>
      <c r="C407" t="s">
        <v>1483</v>
      </c>
      <c r="D407" t="s">
        <v>1367</v>
      </c>
      <c r="E407" s="38">
        <v>-1.0295407263328293</v>
      </c>
      <c r="F407">
        <v>406</v>
      </c>
      <c r="G407">
        <v>465</v>
      </c>
      <c r="H407" t="s">
        <v>12734</v>
      </c>
    </row>
    <row r="408" spans="1:8">
      <c r="A408" s="65" t="s">
        <v>5649</v>
      </c>
      <c r="B408" t="s">
        <v>6250</v>
      </c>
      <c r="C408" t="s">
        <v>1385</v>
      </c>
      <c r="D408" t="s">
        <v>1367</v>
      </c>
      <c r="E408" s="38">
        <v>-1.1272465778053053</v>
      </c>
      <c r="F408">
        <v>407</v>
      </c>
      <c r="G408">
        <v>518.5</v>
      </c>
      <c r="H408" t="s">
        <v>12734</v>
      </c>
    </row>
    <row r="409" spans="1:8">
      <c r="A409" t="s">
        <v>2099</v>
      </c>
      <c r="B409" t="s">
        <v>1094</v>
      </c>
      <c r="C409" t="s">
        <v>1382</v>
      </c>
      <c r="D409" t="s">
        <v>1367</v>
      </c>
      <c r="E409" s="38">
        <v>-1.1792767372734607</v>
      </c>
      <c r="F409">
        <v>408</v>
      </c>
      <c r="G409">
        <v>597.16999999999996</v>
      </c>
      <c r="H409" t="s">
        <v>12734</v>
      </c>
    </row>
    <row r="410" spans="1:8">
      <c r="A410" s="65" t="s">
        <v>1381</v>
      </c>
      <c r="B410" t="s">
        <v>464</v>
      </c>
      <c r="C410" t="s">
        <v>1410</v>
      </c>
      <c r="D410" t="s">
        <v>1383</v>
      </c>
      <c r="E410" s="38">
        <v>-1.1801217340002879</v>
      </c>
      <c r="F410">
        <v>409</v>
      </c>
      <c r="G410">
        <v>584.83000000000004</v>
      </c>
      <c r="H410" t="s">
        <v>12734</v>
      </c>
    </row>
    <row r="411" spans="1:8">
      <c r="A411" s="185" t="s">
        <v>11890</v>
      </c>
      <c r="B411" t="s">
        <v>10499</v>
      </c>
      <c r="C411" t="s">
        <v>1374</v>
      </c>
      <c r="D411" t="s">
        <v>1367</v>
      </c>
      <c r="E411" s="38">
        <v>-1.1936077565638534</v>
      </c>
      <c r="F411">
        <v>410</v>
      </c>
      <c r="G411">
        <v>729.33</v>
      </c>
      <c r="H411" t="s">
        <v>12734</v>
      </c>
    </row>
    <row r="412" spans="1:8">
      <c r="A412" s="185" t="s">
        <v>1597</v>
      </c>
      <c r="B412" t="s">
        <v>725</v>
      </c>
      <c r="C412" t="s">
        <v>2665</v>
      </c>
      <c r="D412" t="s">
        <v>1367</v>
      </c>
      <c r="E412" s="38">
        <v>-1.1939385261766025</v>
      </c>
      <c r="F412">
        <v>411</v>
      </c>
      <c r="G412">
        <v>741.5</v>
      </c>
      <c r="H412" t="s">
        <v>12734</v>
      </c>
    </row>
    <row r="413" spans="1:8">
      <c r="A413" t="s">
        <v>2368</v>
      </c>
      <c r="B413" t="s">
        <v>836</v>
      </c>
      <c r="C413" t="s">
        <v>1435</v>
      </c>
      <c r="D413" t="s">
        <v>1367</v>
      </c>
      <c r="E413" s="38">
        <v>-1.2142748873523055</v>
      </c>
      <c r="F413">
        <v>412</v>
      </c>
      <c r="G413">
        <v>0</v>
      </c>
      <c r="H413" t="s">
        <v>12734</v>
      </c>
    </row>
    <row r="414" spans="1:8">
      <c r="A414" t="s">
        <v>6926</v>
      </c>
      <c r="B414" t="s">
        <v>6927</v>
      </c>
      <c r="C414" t="s">
        <v>1419</v>
      </c>
      <c r="D414" t="s">
        <v>1367</v>
      </c>
      <c r="E414" s="38">
        <v>-1.2166556819526533</v>
      </c>
      <c r="F414">
        <v>413</v>
      </c>
      <c r="G414">
        <v>531.16999999999996</v>
      </c>
      <c r="H414" t="s">
        <v>12734</v>
      </c>
    </row>
    <row r="415" spans="1:8">
      <c r="A415" t="s">
        <v>10712</v>
      </c>
      <c r="B415" t="s">
        <v>10483</v>
      </c>
      <c r="C415" t="s">
        <v>1435</v>
      </c>
      <c r="D415" t="s">
        <v>1367</v>
      </c>
      <c r="E415" s="38">
        <v>-1.2365793309753026</v>
      </c>
      <c r="F415">
        <v>414</v>
      </c>
      <c r="G415">
        <v>0</v>
      </c>
      <c r="H415" t="s">
        <v>12734</v>
      </c>
    </row>
    <row r="416" spans="1:8">
      <c r="A416" t="s">
        <v>12376</v>
      </c>
      <c r="B416" t="s">
        <v>11472</v>
      </c>
      <c r="C416" t="s">
        <v>1421</v>
      </c>
      <c r="D416" t="s">
        <v>1372</v>
      </c>
      <c r="E416" s="38">
        <v>-1.2415254812868355</v>
      </c>
      <c r="F416">
        <v>415</v>
      </c>
      <c r="G416">
        <v>0</v>
      </c>
      <c r="H416" t="s">
        <v>12734</v>
      </c>
    </row>
    <row r="417" spans="1:8">
      <c r="A417" t="s">
        <v>11584</v>
      </c>
      <c r="B417" t="s">
        <v>11101</v>
      </c>
      <c r="C417" t="s">
        <v>1490</v>
      </c>
      <c r="D417" t="s">
        <v>658</v>
      </c>
      <c r="E417" s="38">
        <v>-1.2581779347451434</v>
      </c>
      <c r="F417">
        <v>416</v>
      </c>
      <c r="G417">
        <v>187.17</v>
      </c>
      <c r="H417" t="s">
        <v>12734</v>
      </c>
    </row>
    <row r="418" spans="1:8">
      <c r="A418" t="s">
        <v>10842</v>
      </c>
      <c r="B418" t="s">
        <v>10743</v>
      </c>
      <c r="C418" t="s">
        <v>1490</v>
      </c>
      <c r="D418" t="s">
        <v>1403</v>
      </c>
      <c r="E418" s="38">
        <v>-1.2734884195351022</v>
      </c>
      <c r="F418">
        <v>417</v>
      </c>
      <c r="G418">
        <v>335.17</v>
      </c>
      <c r="H418" t="s">
        <v>12734</v>
      </c>
    </row>
    <row r="419" spans="1:8">
      <c r="A419" t="s">
        <v>5672</v>
      </c>
      <c r="B419" t="s">
        <v>5870</v>
      </c>
      <c r="C419" t="s">
        <v>1390</v>
      </c>
      <c r="D419" t="s">
        <v>1367</v>
      </c>
      <c r="E419" s="38">
        <v>-1.3340586184915204</v>
      </c>
      <c r="F419">
        <v>418</v>
      </c>
      <c r="G419">
        <v>731.83</v>
      </c>
      <c r="H419" t="s">
        <v>12734</v>
      </c>
    </row>
    <row r="420" spans="1:8">
      <c r="A420" t="s">
        <v>8198</v>
      </c>
      <c r="B420" t="s">
        <v>8199</v>
      </c>
      <c r="C420" t="s">
        <v>2665</v>
      </c>
      <c r="D420" t="s">
        <v>1367</v>
      </c>
      <c r="E420" s="38">
        <v>-1.3579593413176334</v>
      </c>
      <c r="F420">
        <v>419</v>
      </c>
      <c r="G420">
        <v>379.17</v>
      </c>
      <c r="H420" t="s">
        <v>12734</v>
      </c>
    </row>
    <row r="421" spans="1:8">
      <c r="A421" t="s">
        <v>11661</v>
      </c>
      <c r="B421" t="s">
        <v>10449</v>
      </c>
      <c r="C421" t="s">
        <v>1431</v>
      </c>
      <c r="D421" t="s">
        <v>1367</v>
      </c>
      <c r="E421" s="38">
        <v>-1.3664491495300948</v>
      </c>
      <c r="F421">
        <v>420</v>
      </c>
      <c r="G421">
        <v>480.83</v>
      </c>
      <c r="H421" t="s">
        <v>12734</v>
      </c>
    </row>
    <row r="422" spans="1:8">
      <c r="A422" t="s">
        <v>9345</v>
      </c>
      <c r="B422" t="s">
        <v>8432</v>
      </c>
      <c r="C422" t="s">
        <v>1431</v>
      </c>
      <c r="D422" t="s">
        <v>1367</v>
      </c>
      <c r="E422" s="38">
        <v>-1.4086574853672107</v>
      </c>
      <c r="F422">
        <v>421</v>
      </c>
      <c r="G422">
        <v>303.83</v>
      </c>
      <c r="H422" t="s">
        <v>12734</v>
      </c>
    </row>
    <row r="423" spans="1:8">
      <c r="A423" t="s">
        <v>12016</v>
      </c>
      <c r="B423" t="s">
        <v>10793</v>
      </c>
      <c r="C423" t="s">
        <v>1371</v>
      </c>
      <c r="D423" t="s">
        <v>1367</v>
      </c>
      <c r="E423" s="38">
        <v>-1.4812760701663206</v>
      </c>
      <c r="F423">
        <v>422</v>
      </c>
      <c r="G423">
        <v>739.5</v>
      </c>
      <c r="H423" t="s">
        <v>12734</v>
      </c>
    </row>
    <row r="424" spans="1:8">
      <c r="A424" s="185" t="s">
        <v>3201</v>
      </c>
      <c r="B424" t="s">
        <v>1288</v>
      </c>
      <c r="C424" t="s">
        <v>1385</v>
      </c>
      <c r="D424" t="s">
        <v>657</v>
      </c>
      <c r="E424" s="38">
        <v>-1.4972607198010577</v>
      </c>
      <c r="F424">
        <v>423</v>
      </c>
      <c r="G424">
        <v>531</v>
      </c>
      <c r="H424" t="s">
        <v>12734</v>
      </c>
    </row>
    <row r="425" spans="1:8">
      <c r="A425" t="s">
        <v>11677</v>
      </c>
      <c r="B425" t="s">
        <v>11678</v>
      </c>
      <c r="C425" t="s">
        <v>1435</v>
      </c>
      <c r="D425" t="s">
        <v>1367</v>
      </c>
      <c r="E425" s="38">
        <v>-1.5071306566739286</v>
      </c>
      <c r="F425">
        <v>424</v>
      </c>
      <c r="G425">
        <v>246.33</v>
      </c>
      <c r="H425" t="s">
        <v>12734</v>
      </c>
    </row>
    <row r="426" spans="1:8">
      <c r="A426" s="65" t="s">
        <v>1624</v>
      </c>
      <c r="B426" t="s">
        <v>86</v>
      </c>
      <c r="C426" t="s">
        <v>1374</v>
      </c>
      <c r="D426" t="s">
        <v>1408</v>
      </c>
      <c r="E426" s="38">
        <v>-1.5340400265194543</v>
      </c>
      <c r="F426">
        <v>425</v>
      </c>
      <c r="G426">
        <v>545.66999999999996</v>
      </c>
      <c r="H426" t="s">
        <v>12734</v>
      </c>
    </row>
    <row r="427" spans="1:8">
      <c r="A427" t="s">
        <v>10284</v>
      </c>
      <c r="B427" t="s">
        <v>10166</v>
      </c>
      <c r="C427" t="s">
        <v>1382</v>
      </c>
      <c r="D427" t="s">
        <v>1367</v>
      </c>
      <c r="E427" s="38">
        <v>-1.5424460884400779</v>
      </c>
      <c r="F427">
        <v>426</v>
      </c>
      <c r="G427">
        <v>727</v>
      </c>
      <c r="H427" t="s">
        <v>12734</v>
      </c>
    </row>
    <row r="428" spans="1:8">
      <c r="A428" s="185" t="s">
        <v>10890</v>
      </c>
      <c r="B428" t="s">
        <v>10816</v>
      </c>
      <c r="C428" t="s">
        <v>1369</v>
      </c>
      <c r="D428" t="s">
        <v>1367</v>
      </c>
      <c r="E428" s="38">
        <v>-1.571880151226817</v>
      </c>
      <c r="F428">
        <v>427</v>
      </c>
      <c r="G428">
        <v>394</v>
      </c>
      <c r="H428" t="s">
        <v>12734</v>
      </c>
    </row>
    <row r="429" spans="1:8">
      <c r="A429" t="s">
        <v>12423</v>
      </c>
      <c r="B429" t="s">
        <v>10484</v>
      </c>
      <c r="C429" t="s">
        <v>1410</v>
      </c>
      <c r="D429" t="s">
        <v>1367</v>
      </c>
      <c r="E429" s="38">
        <v>-1.5762258188017184</v>
      </c>
      <c r="F429">
        <v>428</v>
      </c>
      <c r="G429">
        <v>720.67</v>
      </c>
      <c r="H429" t="s">
        <v>12734</v>
      </c>
    </row>
    <row r="430" spans="1:8">
      <c r="A430" s="65" t="s">
        <v>10691</v>
      </c>
      <c r="B430" t="s">
        <v>10554</v>
      </c>
      <c r="C430" t="s">
        <v>1388</v>
      </c>
      <c r="D430" t="s">
        <v>1372</v>
      </c>
      <c r="E430" s="38">
        <v>-1.617520659553632</v>
      </c>
      <c r="F430">
        <v>429</v>
      </c>
      <c r="G430">
        <v>562.16999999999996</v>
      </c>
      <c r="H430" t="s">
        <v>12734</v>
      </c>
    </row>
    <row r="431" spans="1:8">
      <c r="A431" s="185" t="s">
        <v>1876</v>
      </c>
      <c r="B431" t="s">
        <v>676</v>
      </c>
      <c r="C431" t="s">
        <v>1471</v>
      </c>
      <c r="D431" t="s">
        <v>1367</v>
      </c>
      <c r="E431" s="38">
        <v>-1.6482233945934301</v>
      </c>
      <c r="F431">
        <v>430</v>
      </c>
      <c r="G431">
        <v>0</v>
      </c>
      <c r="H431" t="s">
        <v>12734</v>
      </c>
    </row>
    <row r="432" spans="1:8">
      <c r="A432" t="s">
        <v>10048</v>
      </c>
      <c r="B432" t="s">
        <v>8434</v>
      </c>
      <c r="C432" t="s">
        <v>1393</v>
      </c>
      <c r="D432" t="s">
        <v>1367</v>
      </c>
      <c r="E432" s="38">
        <v>-1.6790737290239739</v>
      </c>
      <c r="F432">
        <v>431</v>
      </c>
      <c r="G432">
        <v>119</v>
      </c>
      <c r="H432" t="s">
        <v>12734</v>
      </c>
    </row>
    <row r="433" spans="1:8">
      <c r="A433" t="s">
        <v>2337</v>
      </c>
      <c r="B433" t="s">
        <v>583</v>
      </c>
      <c r="C433" t="s">
        <v>1374</v>
      </c>
      <c r="D433" t="s">
        <v>657</v>
      </c>
      <c r="E433" s="38">
        <v>-1.6970703711382336</v>
      </c>
      <c r="F433">
        <v>432</v>
      </c>
      <c r="G433">
        <v>748.83</v>
      </c>
      <c r="H433" t="s">
        <v>12734</v>
      </c>
    </row>
    <row r="434" spans="1:8">
      <c r="A434" t="s">
        <v>2104</v>
      </c>
      <c r="B434" t="s">
        <v>774</v>
      </c>
      <c r="C434" t="s">
        <v>1380</v>
      </c>
      <c r="D434" t="s">
        <v>1367</v>
      </c>
      <c r="E434" s="38">
        <v>-1.7033309869562236</v>
      </c>
      <c r="F434">
        <v>433</v>
      </c>
      <c r="G434">
        <v>743</v>
      </c>
      <c r="H434" t="s">
        <v>12734</v>
      </c>
    </row>
    <row r="435" spans="1:8">
      <c r="A435" t="s">
        <v>11071</v>
      </c>
      <c r="B435" t="s">
        <v>11072</v>
      </c>
      <c r="C435" t="s">
        <v>1404</v>
      </c>
      <c r="D435" t="s">
        <v>1367</v>
      </c>
      <c r="E435" s="38">
        <v>-1.711436312575942</v>
      </c>
      <c r="F435">
        <v>434</v>
      </c>
      <c r="G435">
        <v>563.5</v>
      </c>
      <c r="H435" t="s">
        <v>12734</v>
      </c>
    </row>
    <row r="436" spans="1:8">
      <c r="A436" t="s">
        <v>1957</v>
      </c>
      <c r="B436" t="s">
        <v>1053</v>
      </c>
      <c r="C436" t="s">
        <v>1441</v>
      </c>
      <c r="D436" t="s">
        <v>1367</v>
      </c>
      <c r="E436" s="38">
        <v>-1.7134147842571914</v>
      </c>
      <c r="F436">
        <v>435</v>
      </c>
      <c r="G436">
        <v>731</v>
      </c>
      <c r="H436" t="s">
        <v>12734</v>
      </c>
    </row>
    <row r="437" spans="1:8">
      <c r="A437" t="s">
        <v>1583</v>
      </c>
      <c r="B437" t="s">
        <v>938</v>
      </c>
      <c r="C437" t="s">
        <v>1441</v>
      </c>
      <c r="D437" t="s">
        <v>1367</v>
      </c>
      <c r="E437" s="38">
        <v>-1.7181678497641806</v>
      </c>
      <c r="F437">
        <v>436</v>
      </c>
      <c r="G437">
        <v>678.33</v>
      </c>
      <c r="H437" t="s">
        <v>12734</v>
      </c>
    </row>
    <row r="438" spans="1:8">
      <c r="A438" t="s">
        <v>2498</v>
      </c>
      <c r="B438" t="s">
        <v>537</v>
      </c>
      <c r="C438" t="s">
        <v>1382</v>
      </c>
      <c r="D438" t="s">
        <v>1403</v>
      </c>
      <c r="E438" s="38">
        <v>-1.7613532615872858</v>
      </c>
      <c r="F438">
        <v>437</v>
      </c>
      <c r="G438">
        <v>0</v>
      </c>
      <c r="H438" t="s">
        <v>12734</v>
      </c>
    </row>
    <row r="439" spans="1:8">
      <c r="A439" t="s">
        <v>10125</v>
      </c>
      <c r="B439" t="s">
        <v>8771</v>
      </c>
      <c r="C439" t="s">
        <v>1435</v>
      </c>
      <c r="D439" t="s">
        <v>1403</v>
      </c>
      <c r="E439" s="38">
        <v>-1.77807437127007</v>
      </c>
      <c r="F439">
        <v>438</v>
      </c>
      <c r="G439">
        <v>459.17</v>
      </c>
      <c r="H439" t="s">
        <v>12734</v>
      </c>
    </row>
    <row r="440" spans="1:8">
      <c r="A440" t="s">
        <v>6584</v>
      </c>
      <c r="B440" t="s">
        <v>6585</v>
      </c>
      <c r="C440" t="s">
        <v>1419</v>
      </c>
      <c r="D440" t="s">
        <v>1372</v>
      </c>
      <c r="E440" s="38">
        <v>-1.7844374213199297</v>
      </c>
      <c r="F440">
        <v>439</v>
      </c>
      <c r="G440">
        <v>309.67</v>
      </c>
      <c r="H440" t="s">
        <v>12734</v>
      </c>
    </row>
    <row r="441" spans="1:8">
      <c r="A441" s="185" t="s">
        <v>9873</v>
      </c>
      <c r="B441" t="s">
        <v>9701</v>
      </c>
      <c r="C441" t="s">
        <v>1404</v>
      </c>
      <c r="D441" t="s">
        <v>1367</v>
      </c>
      <c r="E441" s="38">
        <v>-1.7912753965304358</v>
      </c>
      <c r="F441">
        <v>440</v>
      </c>
      <c r="G441">
        <v>719.67</v>
      </c>
      <c r="H441" t="s">
        <v>12734</v>
      </c>
    </row>
    <row r="442" spans="1:8">
      <c r="A442" s="185" t="s">
        <v>1944</v>
      </c>
      <c r="B442" t="s">
        <v>1136</v>
      </c>
      <c r="C442" t="s">
        <v>1407</v>
      </c>
      <c r="D442" t="s">
        <v>1367</v>
      </c>
      <c r="E442" s="38">
        <v>-1.8031198784114557</v>
      </c>
      <c r="F442">
        <v>441</v>
      </c>
      <c r="G442">
        <v>0</v>
      </c>
      <c r="H442" t="s">
        <v>12734</v>
      </c>
    </row>
    <row r="443" spans="1:8">
      <c r="A443" t="s">
        <v>2160</v>
      </c>
      <c r="B443" t="s">
        <v>838</v>
      </c>
      <c r="C443" t="s">
        <v>1431</v>
      </c>
      <c r="D443" t="s">
        <v>1367</v>
      </c>
      <c r="E443" s="38">
        <v>-1.8257059742506287</v>
      </c>
      <c r="F443">
        <v>442</v>
      </c>
      <c r="G443">
        <v>694.83</v>
      </c>
      <c r="H443" t="s">
        <v>12734</v>
      </c>
    </row>
    <row r="444" spans="1:8">
      <c r="A444" t="s">
        <v>10341</v>
      </c>
      <c r="B444" t="s">
        <v>10261</v>
      </c>
      <c r="C444" t="s">
        <v>1428</v>
      </c>
      <c r="D444" t="s">
        <v>1367</v>
      </c>
      <c r="E444" s="38">
        <v>-1.854175749060996</v>
      </c>
      <c r="F444">
        <v>443</v>
      </c>
      <c r="G444">
        <v>620.16999999999996</v>
      </c>
      <c r="H444" t="s">
        <v>12734</v>
      </c>
    </row>
    <row r="445" spans="1:8">
      <c r="A445" s="185" t="s">
        <v>11719</v>
      </c>
      <c r="B445" t="s">
        <v>11720</v>
      </c>
      <c r="C445" t="s">
        <v>1388</v>
      </c>
      <c r="D445" t="s">
        <v>1367</v>
      </c>
      <c r="E445" s="38">
        <v>-1.8916869683309532</v>
      </c>
      <c r="F445">
        <v>444</v>
      </c>
      <c r="G445">
        <v>285</v>
      </c>
      <c r="H445" t="s">
        <v>12734</v>
      </c>
    </row>
    <row r="446" spans="1:8">
      <c r="A446" s="185" t="s">
        <v>9459</v>
      </c>
      <c r="B446" t="s">
        <v>8367</v>
      </c>
      <c r="C446" t="s">
        <v>1419</v>
      </c>
      <c r="D446" t="s">
        <v>1367</v>
      </c>
      <c r="E446" s="38">
        <v>-1.9355209862244025</v>
      </c>
      <c r="F446">
        <v>445</v>
      </c>
      <c r="G446">
        <v>668.83</v>
      </c>
      <c r="H446" t="s">
        <v>12734</v>
      </c>
    </row>
    <row r="447" spans="1:8">
      <c r="A447" t="s">
        <v>12071</v>
      </c>
      <c r="B447" t="s">
        <v>10788</v>
      </c>
      <c r="C447" t="s">
        <v>1380</v>
      </c>
      <c r="D447" t="s">
        <v>1367</v>
      </c>
      <c r="E447" s="38">
        <v>-1.9804762004438077</v>
      </c>
      <c r="F447">
        <v>446</v>
      </c>
      <c r="G447">
        <v>520.16999999999996</v>
      </c>
      <c r="H447" t="s">
        <v>12734</v>
      </c>
    </row>
    <row r="448" spans="1:8">
      <c r="A448" t="s">
        <v>5689</v>
      </c>
      <c r="B448" t="s">
        <v>5747</v>
      </c>
      <c r="C448" t="s">
        <v>1435</v>
      </c>
      <c r="D448" t="s">
        <v>1367</v>
      </c>
      <c r="E448" s="38">
        <v>-1.999979985816335</v>
      </c>
      <c r="F448">
        <v>447</v>
      </c>
      <c r="G448">
        <v>746.5</v>
      </c>
      <c r="H448" t="s">
        <v>12734</v>
      </c>
    </row>
    <row r="449" spans="1:8">
      <c r="A449" s="119" t="s">
        <v>1426</v>
      </c>
      <c r="B449" t="s">
        <v>547</v>
      </c>
      <c r="C449" t="s">
        <v>1471</v>
      </c>
      <c r="D449" t="s">
        <v>1403</v>
      </c>
      <c r="E449" s="38">
        <v>-2.0600970971412131</v>
      </c>
      <c r="F449">
        <v>448</v>
      </c>
      <c r="G449">
        <v>707.67</v>
      </c>
      <c r="H449" t="s">
        <v>12734</v>
      </c>
    </row>
    <row r="450" spans="1:8">
      <c r="A450" t="s">
        <v>10934</v>
      </c>
      <c r="B450" t="s">
        <v>10461</v>
      </c>
      <c r="C450" t="s">
        <v>1412</v>
      </c>
      <c r="D450" t="s">
        <v>1367</v>
      </c>
      <c r="E450" s="38">
        <v>-2.0740329413414558</v>
      </c>
      <c r="F450">
        <v>449</v>
      </c>
      <c r="G450">
        <v>418.17</v>
      </c>
      <c r="H450" t="s">
        <v>12734</v>
      </c>
    </row>
    <row r="451" spans="1:8">
      <c r="A451" t="s">
        <v>1387</v>
      </c>
      <c r="B451" t="s">
        <v>1123</v>
      </c>
      <c r="C451" t="s">
        <v>1412</v>
      </c>
      <c r="D451" t="s">
        <v>1367</v>
      </c>
      <c r="E451" s="38">
        <v>-2.0840505142951562</v>
      </c>
      <c r="F451">
        <v>450</v>
      </c>
      <c r="G451">
        <v>0</v>
      </c>
      <c r="H451" t="s">
        <v>12734</v>
      </c>
    </row>
    <row r="452" spans="1:8">
      <c r="A452" s="185" t="s">
        <v>11037</v>
      </c>
      <c r="B452" t="s">
        <v>10746</v>
      </c>
      <c r="C452" t="s">
        <v>1467</v>
      </c>
      <c r="D452" t="s">
        <v>658</v>
      </c>
      <c r="E452" s="38">
        <v>-2.1122809284626762</v>
      </c>
      <c r="F452">
        <v>451</v>
      </c>
      <c r="G452">
        <v>166.67</v>
      </c>
      <c r="H452" t="s">
        <v>12734</v>
      </c>
    </row>
    <row r="453" spans="1:8">
      <c r="A453" s="185" t="s">
        <v>5661</v>
      </c>
      <c r="B453" t="s">
        <v>5897</v>
      </c>
      <c r="C453" t="s">
        <v>1371</v>
      </c>
      <c r="D453" t="s">
        <v>1367</v>
      </c>
      <c r="E453" s="38">
        <v>-2.1643294483748825</v>
      </c>
      <c r="F453">
        <v>452</v>
      </c>
      <c r="G453">
        <v>741.67</v>
      </c>
      <c r="H453" t="s">
        <v>12734</v>
      </c>
    </row>
    <row r="454" spans="1:8">
      <c r="A454" t="s">
        <v>9504</v>
      </c>
      <c r="B454" t="s">
        <v>8802</v>
      </c>
      <c r="C454" t="s">
        <v>1371</v>
      </c>
      <c r="D454" t="s">
        <v>1403</v>
      </c>
      <c r="E454" s="38">
        <v>-2.1932433161215301</v>
      </c>
      <c r="F454">
        <v>453</v>
      </c>
      <c r="G454">
        <v>660</v>
      </c>
      <c r="H454" t="s">
        <v>12734</v>
      </c>
    </row>
    <row r="455" spans="1:8">
      <c r="A455" t="s">
        <v>2382</v>
      </c>
      <c r="B455" t="s">
        <v>1225</v>
      </c>
      <c r="C455" t="s">
        <v>1376</v>
      </c>
      <c r="D455" t="s">
        <v>1367</v>
      </c>
      <c r="E455" s="38">
        <v>-2.1966239013225937</v>
      </c>
      <c r="F455">
        <v>454</v>
      </c>
      <c r="G455">
        <v>742.67</v>
      </c>
      <c r="H455" t="s">
        <v>12734</v>
      </c>
    </row>
    <row r="456" spans="1:8">
      <c r="A456" s="185" t="s">
        <v>1811</v>
      </c>
      <c r="B456" t="s">
        <v>329</v>
      </c>
      <c r="C456" t="s">
        <v>1376</v>
      </c>
      <c r="D456" t="s">
        <v>1372</v>
      </c>
      <c r="E456" s="38">
        <v>-2.2071829921857509</v>
      </c>
      <c r="F456">
        <v>455</v>
      </c>
      <c r="G456">
        <v>713.17</v>
      </c>
      <c r="H456" t="s">
        <v>12734</v>
      </c>
    </row>
    <row r="457" spans="1:8">
      <c r="A457" t="s">
        <v>12603</v>
      </c>
      <c r="B457" t="s">
        <v>11136</v>
      </c>
      <c r="C457" t="s">
        <v>1396</v>
      </c>
      <c r="D457" t="s">
        <v>1367</v>
      </c>
      <c r="E457" s="38">
        <v>-2.2191977861365184</v>
      </c>
      <c r="F457">
        <v>456</v>
      </c>
      <c r="G457">
        <v>370</v>
      </c>
      <c r="H457" t="s">
        <v>12734</v>
      </c>
    </row>
    <row r="458" spans="1:8">
      <c r="A458" t="s">
        <v>12396</v>
      </c>
      <c r="B458" t="s">
        <v>10516</v>
      </c>
      <c r="C458" t="s">
        <v>1398</v>
      </c>
      <c r="D458" t="s">
        <v>1403</v>
      </c>
      <c r="E458" s="38">
        <v>-2.2386612144451647</v>
      </c>
      <c r="F458">
        <v>457</v>
      </c>
      <c r="G458">
        <v>559.33000000000004</v>
      </c>
      <c r="H458" t="s">
        <v>12734</v>
      </c>
    </row>
    <row r="459" spans="1:8">
      <c r="A459" t="s">
        <v>10628</v>
      </c>
      <c r="B459" t="s">
        <v>10547</v>
      </c>
      <c r="C459" t="s">
        <v>1382</v>
      </c>
      <c r="D459" t="s">
        <v>1372</v>
      </c>
      <c r="E459" s="38">
        <v>-2.2451589388847006</v>
      </c>
      <c r="F459">
        <v>458</v>
      </c>
      <c r="G459">
        <v>416.5</v>
      </c>
      <c r="H459" t="s">
        <v>12734</v>
      </c>
    </row>
    <row r="460" spans="1:8">
      <c r="A460" t="s">
        <v>1538</v>
      </c>
      <c r="B460" t="s">
        <v>582</v>
      </c>
      <c r="C460" t="s">
        <v>1398</v>
      </c>
      <c r="D460" t="s">
        <v>1372</v>
      </c>
      <c r="E460" s="38">
        <v>-2.2473903706379268</v>
      </c>
      <c r="F460">
        <v>459</v>
      </c>
      <c r="G460">
        <v>0</v>
      </c>
      <c r="H460" t="s">
        <v>12734</v>
      </c>
    </row>
    <row r="461" spans="1:8">
      <c r="A461" s="185" t="s">
        <v>2891</v>
      </c>
      <c r="B461" t="s">
        <v>1343</v>
      </c>
      <c r="C461" t="s">
        <v>1435</v>
      </c>
      <c r="D461" t="s">
        <v>1367</v>
      </c>
      <c r="E461" s="38">
        <v>-2.2676018607543682</v>
      </c>
      <c r="F461">
        <v>460</v>
      </c>
      <c r="G461">
        <v>192.83</v>
      </c>
      <c r="H461" t="s">
        <v>12734</v>
      </c>
    </row>
    <row r="462" spans="1:8">
      <c r="A462" t="s">
        <v>9230</v>
      </c>
      <c r="B462" t="s">
        <v>8522</v>
      </c>
      <c r="C462" t="s">
        <v>1376</v>
      </c>
      <c r="D462" t="s">
        <v>1367</v>
      </c>
      <c r="E462" s="38">
        <v>-2.2853996401165548</v>
      </c>
      <c r="F462">
        <v>461</v>
      </c>
      <c r="G462">
        <v>155.33000000000001</v>
      </c>
      <c r="H462" t="s">
        <v>12734</v>
      </c>
    </row>
    <row r="463" spans="1:8">
      <c r="A463" s="185" t="s">
        <v>9995</v>
      </c>
      <c r="B463" t="s">
        <v>8699</v>
      </c>
      <c r="C463" t="s">
        <v>1398</v>
      </c>
      <c r="D463" t="s">
        <v>1403</v>
      </c>
      <c r="E463" s="38">
        <v>-2.2908525621228399</v>
      </c>
      <c r="F463">
        <v>462</v>
      </c>
      <c r="G463">
        <v>456</v>
      </c>
      <c r="H463" t="s">
        <v>12734</v>
      </c>
    </row>
    <row r="464" spans="1:8">
      <c r="A464" t="s">
        <v>9043</v>
      </c>
      <c r="B464" t="s">
        <v>8340</v>
      </c>
      <c r="C464" t="s">
        <v>1382</v>
      </c>
      <c r="D464" t="s">
        <v>1372</v>
      </c>
      <c r="E464" s="38">
        <v>-2.2969049230485905</v>
      </c>
      <c r="F464">
        <v>463</v>
      </c>
      <c r="G464">
        <v>453.83</v>
      </c>
      <c r="H464" t="s">
        <v>12734</v>
      </c>
    </row>
    <row r="465" spans="1:8">
      <c r="A465" t="s">
        <v>1452</v>
      </c>
      <c r="B465" t="s">
        <v>1156</v>
      </c>
      <c r="C465" t="s">
        <v>2665</v>
      </c>
      <c r="D465" t="s">
        <v>1367</v>
      </c>
      <c r="E465" s="38">
        <v>-2.3298763764577299</v>
      </c>
      <c r="F465">
        <v>464</v>
      </c>
      <c r="G465">
        <v>673.33</v>
      </c>
      <c r="H465" t="s">
        <v>12734</v>
      </c>
    </row>
    <row r="466" spans="1:8">
      <c r="A466" t="s">
        <v>2506</v>
      </c>
      <c r="B466" t="s">
        <v>937</v>
      </c>
      <c r="C466" t="s">
        <v>1458</v>
      </c>
      <c r="D466" t="s">
        <v>1367</v>
      </c>
      <c r="E466" s="38">
        <v>-2.3616903502175073</v>
      </c>
      <c r="F466">
        <v>465</v>
      </c>
      <c r="G466">
        <v>0</v>
      </c>
      <c r="H466" t="s">
        <v>12734</v>
      </c>
    </row>
    <row r="467" spans="1:8">
      <c r="A467" t="s">
        <v>2038</v>
      </c>
      <c r="B467" t="s">
        <v>246</v>
      </c>
      <c r="C467" t="s">
        <v>1369</v>
      </c>
      <c r="D467" t="s">
        <v>1372</v>
      </c>
      <c r="E467" s="38">
        <v>-2.3672865205889</v>
      </c>
      <c r="F467">
        <v>466</v>
      </c>
      <c r="G467">
        <v>696.17</v>
      </c>
      <c r="H467" t="s">
        <v>12734</v>
      </c>
    </row>
    <row r="468" spans="1:8">
      <c r="A468" s="65" t="s">
        <v>9506</v>
      </c>
      <c r="B468" t="s">
        <v>8640</v>
      </c>
      <c r="C468" t="s">
        <v>1421</v>
      </c>
      <c r="D468" t="s">
        <v>1403</v>
      </c>
      <c r="E468" s="38">
        <v>-2.4014744764404159</v>
      </c>
      <c r="F468">
        <v>467</v>
      </c>
      <c r="G468">
        <v>413</v>
      </c>
      <c r="H468" t="s">
        <v>12734</v>
      </c>
    </row>
    <row r="469" spans="1:8">
      <c r="A469" t="s">
        <v>2055</v>
      </c>
      <c r="B469" t="s">
        <v>403</v>
      </c>
      <c r="C469" t="s">
        <v>1371</v>
      </c>
      <c r="D469" t="s">
        <v>1403</v>
      </c>
      <c r="E469" s="38">
        <v>-2.4924354016423371</v>
      </c>
      <c r="F469">
        <v>468</v>
      </c>
      <c r="G469">
        <v>0</v>
      </c>
      <c r="H469" t="s">
        <v>12734</v>
      </c>
    </row>
    <row r="470" spans="1:8">
      <c r="A470" s="185" t="s">
        <v>1887</v>
      </c>
      <c r="B470" t="s">
        <v>1147</v>
      </c>
      <c r="C470" t="s">
        <v>1385</v>
      </c>
      <c r="D470" t="s">
        <v>1367</v>
      </c>
      <c r="E470" s="38">
        <v>-2.5276136221306871</v>
      </c>
      <c r="F470">
        <v>469</v>
      </c>
      <c r="G470">
        <v>0</v>
      </c>
      <c r="H470" t="s">
        <v>12734</v>
      </c>
    </row>
    <row r="471" spans="1:8">
      <c r="A471" s="185" t="s">
        <v>1736</v>
      </c>
      <c r="B471" t="s">
        <v>897</v>
      </c>
      <c r="C471" t="s">
        <v>1404</v>
      </c>
      <c r="D471" t="s">
        <v>1367</v>
      </c>
      <c r="E471" s="38">
        <v>-2.533701468023065</v>
      </c>
      <c r="F471">
        <v>470</v>
      </c>
      <c r="G471">
        <v>672.17</v>
      </c>
      <c r="H471" t="s">
        <v>12734</v>
      </c>
    </row>
    <row r="472" spans="1:8">
      <c r="A472" t="s">
        <v>11607</v>
      </c>
      <c r="B472" t="s">
        <v>11093</v>
      </c>
      <c r="C472" t="s">
        <v>1371</v>
      </c>
      <c r="D472" t="s">
        <v>1372</v>
      </c>
      <c r="E472" s="38">
        <v>-2.6179139053866627</v>
      </c>
      <c r="F472">
        <v>471</v>
      </c>
      <c r="G472">
        <v>417</v>
      </c>
      <c r="H472" t="s">
        <v>12734</v>
      </c>
    </row>
    <row r="473" spans="1:8">
      <c r="A473" t="s">
        <v>2186</v>
      </c>
      <c r="B473" t="s">
        <v>446</v>
      </c>
      <c r="C473" t="s">
        <v>1410</v>
      </c>
      <c r="D473" t="s">
        <v>1372</v>
      </c>
      <c r="E473" s="38">
        <v>-2.6398682874753177</v>
      </c>
      <c r="F473">
        <v>472</v>
      </c>
      <c r="G473">
        <v>0</v>
      </c>
      <c r="H473" t="s">
        <v>12734</v>
      </c>
    </row>
    <row r="474" spans="1:8">
      <c r="A474" t="s">
        <v>11637</v>
      </c>
      <c r="B474" t="s">
        <v>10535</v>
      </c>
      <c r="C474" t="s">
        <v>1441</v>
      </c>
      <c r="D474" t="s">
        <v>658</v>
      </c>
      <c r="E474" s="38">
        <v>-2.6401340451103361</v>
      </c>
      <c r="F474">
        <v>473</v>
      </c>
      <c r="G474">
        <v>503.5</v>
      </c>
      <c r="H474" t="s">
        <v>12734</v>
      </c>
    </row>
    <row r="475" spans="1:8">
      <c r="A475" s="65" t="s">
        <v>12539</v>
      </c>
      <c r="B475" t="s">
        <v>11135</v>
      </c>
      <c r="C475" t="s">
        <v>1428</v>
      </c>
      <c r="D475" t="s">
        <v>1367</v>
      </c>
      <c r="E475" s="38">
        <v>-2.6979949707862803</v>
      </c>
      <c r="F475">
        <v>474</v>
      </c>
      <c r="G475">
        <v>0</v>
      </c>
      <c r="H475" t="s">
        <v>12734</v>
      </c>
    </row>
    <row r="476" spans="1:8">
      <c r="A476" t="s">
        <v>12036</v>
      </c>
      <c r="B476" t="s">
        <v>10468</v>
      </c>
      <c r="C476" t="s">
        <v>1490</v>
      </c>
      <c r="D476" t="s">
        <v>1367</v>
      </c>
      <c r="E476" s="38">
        <v>-2.7028401019191359</v>
      </c>
      <c r="F476">
        <v>475</v>
      </c>
      <c r="G476">
        <v>0</v>
      </c>
      <c r="H476" t="s">
        <v>12734</v>
      </c>
    </row>
    <row r="477" spans="1:8">
      <c r="A477" t="s">
        <v>10666</v>
      </c>
      <c r="B477" t="s">
        <v>10529</v>
      </c>
      <c r="C477" t="s">
        <v>1407</v>
      </c>
      <c r="D477" t="s">
        <v>1403</v>
      </c>
      <c r="E477" s="38">
        <v>-2.714282683240516</v>
      </c>
      <c r="F477">
        <v>476</v>
      </c>
      <c r="G477">
        <v>645.66999999999996</v>
      </c>
      <c r="H477" t="s">
        <v>12734</v>
      </c>
    </row>
    <row r="478" spans="1:8">
      <c r="A478" s="185" t="s">
        <v>1789</v>
      </c>
      <c r="B478" t="s">
        <v>728</v>
      </c>
      <c r="C478" t="s">
        <v>2665</v>
      </c>
      <c r="D478" t="s">
        <v>1367</v>
      </c>
      <c r="E478" s="38">
        <v>-2.7298220626805061</v>
      </c>
      <c r="F478">
        <v>477</v>
      </c>
      <c r="G478">
        <v>540.16999999999996</v>
      </c>
      <c r="H478" t="s">
        <v>12734</v>
      </c>
    </row>
    <row r="479" spans="1:8">
      <c r="A479" t="s">
        <v>1561</v>
      </c>
      <c r="B479" t="s">
        <v>964</v>
      </c>
      <c r="C479" t="s">
        <v>1388</v>
      </c>
      <c r="D479" t="s">
        <v>1367</v>
      </c>
      <c r="E479" s="38">
        <v>-2.7608389539548037</v>
      </c>
      <c r="F479">
        <v>478</v>
      </c>
      <c r="G479">
        <v>116.17</v>
      </c>
      <c r="H479" t="s">
        <v>12734</v>
      </c>
    </row>
    <row r="480" spans="1:8">
      <c r="A480" s="185" t="s">
        <v>1420</v>
      </c>
      <c r="B480" t="s">
        <v>842</v>
      </c>
      <c r="C480" t="s">
        <v>1385</v>
      </c>
      <c r="D480" t="s">
        <v>1367</v>
      </c>
      <c r="E480" s="38">
        <v>-2.8080942845363994</v>
      </c>
      <c r="F480">
        <v>479</v>
      </c>
      <c r="G480">
        <v>424.83</v>
      </c>
      <c r="H480" t="s">
        <v>12734</v>
      </c>
    </row>
    <row r="481" spans="1:8">
      <c r="A481" t="s">
        <v>12152</v>
      </c>
      <c r="B481" t="s">
        <v>10491</v>
      </c>
      <c r="C481" t="s">
        <v>1374</v>
      </c>
      <c r="D481" t="s">
        <v>1367</v>
      </c>
      <c r="E481" s="38">
        <v>-2.8101200781239668</v>
      </c>
      <c r="F481">
        <v>480</v>
      </c>
      <c r="G481">
        <v>636.83000000000004</v>
      </c>
      <c r="H481" t="s">
        <v>12734</v>
      </c>
    </row>
    <row r="482" spans="1:8">
      <c r="A482" s="185" t="s">
        <v>3562</v>
      </c>
      <c r="B482" t="s">
        <v>1318</v>
      </c>
      <c r="C482" t="s">
        <v>1390</v>
      </c>
      <c r="D482" t="s">
        <v>1367</v>
      </c>
      <c r="E482" s="38">
        <v>-2.8151437152034848</v>
      </c>
      <c r="F482">
        <v>481</v>
      </c>
      <c r="G482">
        <v>662</v>
      </c>
      <c r="H482" t="s">
        <v>12734</v>
      </c>
    </row>
    <row r="483" spans="1:8">
      <c r="A483" s="185" t="s">
        <v>11881</v>
      </c>
      <c r="B483" t="s">
        <v>11882</v>
      </c>
      <c r="C483" t="s">
        <v>1371</v>
      </c>
      <c r="D483" t="s">
        <v>1367</v>
      </c>
      <c r="E483" s="38">
        <v>-2.8417336002826592</v>
      </c>
      <c r="F483">
        <v>482</v>
      </c>
      <c r="G483">
        <v>345.67</v>
      </c>
      <c r="H483" t="s">
        <v>12734</v>
      </c>
    </row>
    <row r="484" spans="1:8">
      <c r="A484" s="185" t="s">
        <v>2004</v>
      </c>
      <c r="B484" t="s">
        <v>833</v>
      </c>
      <c r="C484" t="s">
        <v>1398</v>
      </c>
      <c r="D484" t="s">
        <v>1367</v>
      </c>
      <c r="E484" s="38">
        <v>-2.8522097971511857</v>
      </c>
      <c r="F484">
        <v>483</v>
      </c>
      <c r="G484">
        <v>0</v>
      </c>
      <c r="H484" t="s">
        <v>12734</v>
      </c>
    </row>
    <row r="485" spans="1:8">
      <c r="A485" t="s">
        <v>12318</v>
      </c>
      <c r="B485" t="s">
        <v>12319</v>
      </c>
      <c r="C485" t="s">
        <v>1371</v>
      </c>
      <c r="D485" t="s">
        <v>1367</v>
      </c>
      <c r="E485" s="38">
        <v>-2.8921637455338463</v>
      </c>
      <c r="F485">
        <v>484</v>
      </c>
      <c r="G485">
        <v>0</v>
      </c>
      <c r="H485" t="s">
        <v>12734</v>
      </c>
    </row>
    <row r="486" spans="1:8">
      <c r="A486" t="s">
        <v>11288</v>
      </c>
      <c r="B486" t="s">
        <v>10423</v>
      </c>
      <c r="C486" t="s">
        <v>1388</v>
      </c>
      <c r="D486" t="s">
        <v>1367</v>
      </c>
      <c r="E486" s="38">
        <v>-2.9140044290097293</v>
      </c>
      <c r="F486">
        <v>485</v>
      </c>
      <c r="G486">
        <v>629</v>
      </c>
      <c r="H486" t="s">
        <v>12734</v>
      </c>
    </row>
    <row r="487" spans="1:8">
      <c r="A487" t="s">
        <v>9090</v>
      </c>
      <c r="B487" t="s">
        <v>8425</v>
      </c>
      <c r="C487" t="s">
        <v>1398</v>
      </c>
      <c r="D487" t="s">
        <v>1367</v>
      </c>
      <c r="E487" s="38">
        <v>-3.0126293690032986</v>
      </c>
      <c r="F487">
        <v>486</v>
      </c>
      <c r="G487">
        <v>698.5</v>
      </c>
      <c r="H487" t="s">
        <v>12734</v>
      </c>
    </row>
    <row r="488" spans="1:8">
      <c r="A488" s="55" t="s">
        <v>12420</v>
      </c>
      <c r="B488" t="s">
        <v>10782</v>
      </c>
      <c r="C488" t="s">
        <v>1385</v>
      </c>
      <c r="D488" t="s">
        <v>1367</v>
      </c>
      <c r="E488" s="38">
        <v>-3.0680259691912815</v>
      </c>
      <c r="F488">
        <v>487</v>
      </c>
      <c r="G488">
        <v>0</v>
      </c>
      <c r="H488" t="s">
        <v>12734</v>
      </c>
    </row>
    <row r="489" spans="1:8">
      <c r="A489" t="s">
        <v>2216</v>
      </c>
      <c r="B489" t="s">
        <v>839</v>
      </c>
      <c r="C489" t="s">
        <v>1490</v>
      </c>
      <c r="D489" t="s">
        <v>1367</v>
      </c>
      <c r="E489" s="38">
        <v>-3.0683299255639334</v>
      </c>
      <c r="F489">
        <v>488</v>
      </c>
      <c r="G489">
        <v>675</v>
      </c>
      <c r="H489" t="s">
        <v>12734</v>
      </c>
    </row>
    <row r="490" spans="1:8">
      <c r="A490" t="s">
        <v>7365</v>
      </c>
      <c r="B490" t="s">
        <v>7366</v>
      </c>
      <c r="C490" t="s">
        <v>1376</v>
      </c>
      <c r="D490" t="s">
        <v>1372</v>
      </c>
      <c r="E490" s="38">
        <v>-3.0922169391798775</v>
      </c>
      <c r="F490">
        <v>489</v>
      </c>
      <c r="G490">
        <v>334</v>
      </c>
      <c r="H490" t="s">
        <v>12734</v>
      </c>
    </row>
    <row r="491" spans="1:8">
      <c r="A491" s="65" t="s">
        <v>9188</v>
      </c>
      <c r="B491" t="s">
        <v>8767</v>
      </c>
      <c r="C491" t="s">
        <v>1388</v>
      </c>
      <c r="D491" t="s">
        <v>1372</v>
      </c>
      <c r="E491" s="38">
        <v>-3.1125300618393137</v>
      </c>
      <c r="F491">
        <v>490</v>
      </c>
      <c r="G491">
        <v>718.33</v>
      </c>
      <c r="H491" t="s">
        <v>12734</v>
      </c>
    </row>
    <row r="492" spans="1:8">
      <c r="A492" t="s">
        <v>11303</v>
      </c>
      <c r="B492" t="s">
        <v>11304</v>
      </c>
      <c r="C492" t="s">
        <v>1404</v>
      </c>
      <c r="D492" t="s">
        <v>1408</v>
      </c>
      <c r="E492" s="38">
        <v>-3.127895435556046</v>
      </c>
      <c r="F492">
        <v>491</v>
      </c>
      <c r="G492">
        <v>83.5</v>
      </c>
      <c r="H492" t="s">
        <v>12734</v>
      </c>
    </row>
    <row r="493" spans="1:8">
      <c r="A493" t="s">
        <v>5543</v>
      </c>
      <c r="B493" t="s">
        <v>5745</v>
      </c>
      <c r="C493" t="s">
        <v>1380</v>
      </c>
      <c r="D493" t="s">
        <v>1408</v>
      </c>
      <c r="E493" s="38">
        <v>-3.1630503696932344</v>
      </c>
      <c r="F493">
        <v>492</v>
      </c>
      <c r="G493">
        <v>718.17</v>
      </c>
      <c r="H493" t="s">
        <v>12734</v>
      </c>
    </row>
    <row r="494" spans="1:8">
      <c r="A494" s="185" t="s">
        <v>5568</v>
      </c>
      <c r="B494" t="s">
        <v>5933</v>
      </c>
      <c r="C494" t="s">
        <v>1393</v>
      </c>
      <c r="D494" t="s">
        <v>1403</v>
      </c>
      <c r="E494" s="38">
        <v>-3.1673775170780942</v>
      </c>
      <c r="F494">
        <v>493</v>
      </c>
      <c r="G494">
        <v>580.66999999999996</v>
      </c>
      <c r="H494" t="s">
        <v>12734</v>
      </c>
    </row>
    <row r="495" spans="1:8">
      <c r="A495" s="223" t="s">
        <v>2399</v>
      </c>
      <c r="B495" t="s">
        <v>747</v>
      </c>
      <c r="C495" t="s">
        <v>1441</v>
      </c>
      <c r="D495" t="s">
        <v>1367</v>
      </c>
      <c r="E495" s="38">
        <v>-3.1715462197628428</v>
      </c>
      <c r="F495">
        <v>494</v>
      </c>
      <c r="G495">
        <v>663.33</v>
      </c>
      <c r="H495" t="s">
        <v>12734</v>
      </c>
    </row>
    <row r="496" spans="1:8">
      <c r="A496" s="185" t="s">
        <v>11285</v>
      </c>
      <c r="B496" t="s">
        <v>10465</v>
      </c>
      <c r="C496" t="s">
        <v>1396</v>
      </c>
      <c r="D496" t="s">
        <v>1367</v>
      </c>
      <c r="E496" s="38">
        <v>-3.1885810644867929</v>
      </c>
      <c r="F496">
        <v>495</v>
      </c>
      <c r="G496">
        <v>344.67</v>
      </c>
      <c r="H496" t="s">
        <v>12734</v>
      </c>
    </row>
    <row r="497" spans="1:8">
      <c r="A497" s="185" t="s">
        <v>10647</v>
      </c>
      <c r="B497" t="s">
        <v>10462</v>
      </c>
      <c r="C497" t="s">
        <v>1396</v>
      </c>
      <c r="D497" t="s">
        <v>1367</v>
      </c>
      <c r="E497" s="38">
        <v>-3.2414242576680499</v>
      </c>
      <c r="F497">
        <v>496</v>
      </c>
      <c r="G497">
        <v>720.33</v>
      </c>
      <c r="H497" t="s">
        <v>12734</v>
      </c>
    </row>
    <row r="498" spans="1:8">
      <c r="A498" s="185" t="s">
        <v>1896</v>
      </c>
      <c r="B498" t="s">
        <v>476</v>
      </c>
      <c r="C498" t="s">
        <v>1467</v>
      </c>
      <c r="D498" t="s">
        <v>1403</v>
      </c>
      <c r="E498" s="38">
        <v>-3.2501944308954078</v>
      </c>
      <c r="F498">
        <v>497</v>
      </c>
      <c r="G498">
        <v>0</v>
      </c>
      <c r="H498" t="s">
        <v>12734</v>
      </c>
    </row>
    <row r="499" spans="1:8">
      <c r="A499" t="s">
        <v>2236</v>
      </c>
      <c r="B499" t="s">
        <v>1049</v>
      </c>
      <c r="C499" t="s">
        <v>1412</v>
      </c>
      <c r="D499" t="s">
        <v>1367</v>
      </c>
      <c r="E499" s="38">
        <v>-3.298038450474035</v>
      </c>
      <c r="F499">
        <v>498</v>
      </c>
      <c r="G499">
        <v>435</v>
      </c>
      <c r="H499" t="s">
        <v>12734</v>
      </c>
    </row>
    <row r="500" spans="1:8">
      <c r="A500" t="s">
        <v>2858</v>
      </c>
      <c r="B500" t="s">
        <v>1017</v>
      </c>
      <c r="C500" t="s">
        <v>2665</v>
      </c>
      <c r="D500" t="s">
        <v>1367</v>
      </c>
      <c r="E500" s="38">
        <v>-3.3283737769882862</v>
      </c>
      <c r="F500">
        <v>499</v>
      </c>
      <c r="G500">
        <v>0</v>
      </c>
      <c r="H500" t="s">
        <v>12734</v>
      </c>
    </row>
    <row r="501" spans="1:8">
      <c r="A501" s="185" t="s">
        <v>11914</v>
      </c>
      <c r="B501" t="s">
        <v>11915</v>
      </c>
      <c r="C501" t="s">
        <v>1490</v>
      </c>
      <c r="D501" t="s">
        <v>1367</v>
      </c>
      <c r="E501" s="38">
        <v>-3.3708507460952717</v>
      </c>
      <c r="F501">
        <v>500</v>
      </c>
      <c r="G501">
        <v>0</v>
      </c>
      <c r="H501" t="s">
        <v>12734</v>
      </c>
    </row>
    <row r="502" spans="1:8">
      <c r="A502" t="s">
        <v>2083</v>
      </c>
      <c r="B502" t="s">
        <v>1052</v>
      </c>
      <c r="C502" t="s">
        <v>1369</v>
      </c>
      <c r="D502" t="s">
        <v>1367</v>
      </c>
      <c r="E502" s="38">
        <v>-3.3857458273024914</v>
      </c>
      <c r="F502">
        <v>501</v>
      </c>
      <c r="G502">
        <v>652.83000000000004</v>
      </c>
      <c r="H502" t="s">
        <v>12734</v>
      </c>
    </row>
    <row r="503" spans="1:8">
      <c r="A503" s="119" t="s">
        <v>12111</v>
      </c>
      <c r="B503" t="s">
        <v>10528</v>
      </c>
      <c r="C503" t="s">
        <v>1404</v>
      </c>
      <c r="D503" t="s">
        <v>1403</v>
      </c>
      <c r="E503" s="38">
        <v>-3.3909605178302797</v>
      </c>
      <c r="F503">
        <v>502</v>
      </c>
      <c r="G503">
        <v>450.17</v>
      </c>
      <c r="H503" t="s">
        <v>12734</v>
      </c>
    </row>
    <row r="504" spans="1:8">
      <c r="A504" t="s">
        <v>12040</v>
      </c>
      <c r="B504" t="s">
        <v>11429</v>
      </c>
      <c r="C504" t="s">
        <v>1471</v>
      </c>
      <c r="D504" t="s">
        <v>1372</v>
      </c>
      <c r="E504" s="38">
        <v>-3.4272590643765133</v>
      </c>
      <c r="F504">
        <v>503</v>
      </c>
      <c r="G504">
        <v>545.83000000000004</v>
      </c>
      <c r="H504" t="s">
        <v>12734</v>
      </c>
    </row>
    <row r="505" spans="1:8">
      <c r="A505" s="119" t="s">
        <v>10846</v>
      </c>
      <c r="B505" t="s">
        <v>10435</v>
      </c>
      <c r="C505" t="s">
        <v>1414</v>
      </c>
      <c r="D505" t="s">
        <v>1367</v>
      </c>
      <c r="E505" s="38">
        <v>-3.4814215605239403</v>
      </c>
      <c r="F505">
        <v>504</v>
      </c>
      <c r="G505">
        <v>671.83</v>
      </c>
      <c r="H505" t="s">
        <v>12734</v>
      </c>
    </row>
    <row r="506" spans="1:8">
      <c r="A506" s="185" t="s">
        <v>1751</v>
      </c>
      <c r="B506" t="s">
        <v>558</v>
      </c>
      <c r="C506" t="s">
        <v>1371</v>
      </c>
      <c r="D506" t="s">
        <v>1383</v>
      </c>
      <c r="E506" s="38">
        <v>-3.4987688076640824</v>
      </c>
      <c r="F506">
        <v>505</v>
      </c>
      <c r="G506">
        <v>0</v>
      </c>
      <c r="H506" t="s">
        <v>12734</v>
      </c>
    </row>
    <row r="507" spans="1:8">
      <c r="A507" t="s">
        <v>10714</v>
      </c>
      <c r="B507" t="s">
        <v>10523</v>
      </c>
      <c r="C507" t="s">
        <v>1390</v>
      </c>
      <c r="D507" t="s">
        <v>1372</v>
      </c>
      <c r="E507" s="38">
        <v>-3.5014063545534952</v>
      </c>
      <c r="F507">
        <v>506</v>
      </c>
      <c r="G507">
        <v>351.33</v>
      </c>
      <c r="H507" t="s">
        <v>12734</v>
      </c>
    </row>
    <row r="508" spans="1:8">
      <c r="A508" t="s">
        <v>12293</v>
      </c>
      <c r="B508" t="s">
        <v>10771</v>
      </c>
      <c r="C508" t="s">
        <v>1398</v>
      </c>
      <c r="D508" t="s">
        <v>1367</v>
      </c>
      <c r="E508" s="38">
        <v>-3.5125376072489543</v>
      </c>
      <c r="F508">
        <v>507</v>
      </c>
      <c r="G508">
        <v>609.66999999999996</v>
      </c>
      <c r="H508" t="s">
        <v>12734</v>
      </c>
    </row>
    <row r="509" spans="1:8">
      <c r="A509" t="s">
        <v>9799</v>
      </c>
      <c r="B509" t="s">
        <v>9527</v>
      </c>
      <c r="C509" t="s">
        <v>1393</v>
      </c>
      <c r="D509" t="s">
        <v>1367</v>
      </c>
      <c r="E509" s="38">
        <v>-3.5240034831446581</v>
      </c>
      <c r="F509">
        <v>508</v>
      </c>
      <c r="G509">
        <v>471.83</v>
      </c>
      <c r="H509" t="s">
        <v>12734</v>
      </c>
    </row>
    <row r="510" spans="1:8">
      <c r="A510" s="65" t="s">
        <v>10380</v>
      </c>
      <c r="B510" t="s">
        <v>10265</v>
      </c>
      <c r="C510" t="s">
        <v>2665</v>
      </c>
      <c r="D510" t="s">
        <v>1367</v>
      </c>
      <c r="E510" s="38">
        <v>-3.5913483385853109</v>
      </c>
      <c r="F510">
        <v>509</v>
      </c>
      <c r="G510">
        <v>441</v>
      </c>
      <c r="H510" t="s">
        <v>12734</v>
      </c>
    </row>
    <row r="511" spans="1:8">
      <c r="A511" t="s">
        <v>12261</v>
      </c>
      <c r="B511" t="s">
        <v>12262</v>
      </c>
      <c r="C511" t="s">
        <v>1390</v>
      </c>
      <c r="D511" t="s">
        <v>1367</v>
      </c>
      <c r="E511" s="38">
        <v>-3.6077222412235379</v>
      </c>
      <c r="F511">
        <v>510</v>
      </c>
      <c r="G511">
        <v>0</v>
      </c>
      <c r="H511" t="s">
        <v>12734</v>
      </c>
    </row>
    <row r="512" spans="1:8">
      <c r="A512" t="s">
        <v>2231</v>
      </c>
      <c r="B512" t="s">
        <v>227</v>
      </c>
      <c r="C512" t="s">
        <v>1412</v>
      </c>
      <c r="D512" t="s">
        <v>1403</v>
      </c>
      <c r="E512" s="38">
        <v>-3.6101197667698735</v>
      </c>
      <c r="F512">
        <v>511</v>
      </c>
      <c r="G512">
        <v>506.67</v>
      </c>
      <c r="H512" t="s">
        <v>12734</v>
      </c>
    </row>
    <row r="513" spans="1:8">
      <c r="A513" s="185" t="s">
        <v>5699</v>
      </c>
      <c r="B513" t="s">
        <v>6040</v>
      </c>
      <c r="C513" t="s">
        <v>1431</v>
      </c>
      <c r="D513" t="s">
        <v>1367</v>
      </c>
      <c r="E513" s="38">
        <v>-3.6699817919971247</v>
      </c>
      <c r="F513">
        <v>512</v>
      </c>
      <c r="G513">
        <v>0</v>
      </c>
      <c r="H513" t="s">
        <v>12734</v>
      </c>
    </row>
    <row r="514" spans="1:8">
      <c r="A514" s="185" t="s">
        <v>9191</v>
      </c>
      <c r="B514" t="s">
        <v>8487</v>
      </c>
      <c r="C514" t="s">
        <v>1467</v>
      </c>
      <c r="D514" t="s">
        <v>1367</v>
      </c>
      <c r="E514" s="38">
        <v>-3.6759146961479665</v>
      </c>
      <c r="F514">
        <v>513</v>
      </c>
      <c r="G514">
        <v>728.83</v>
      </c>
      <c r="H514" t="s">
        <v>12734</v>
      </c>
    </row>
    <row r="515" spans="1:8">
      <c r="A515" t="s">
        <v>12439</v>
      </c>
      <c r="B515" t="s">
        <v>11131</v>
      </c>
      <c r="C515" t="s">
        <v>1378</v>
      </c>
      <c r="D515" t="s">
        <v>1367</v>
      </c>
      <c r="E515" s="38">
        <v>-3.680118466231753</v>
      </c>
      <c r="F515">
        <v>514</v>
      </c>
      <c r="G515">
        <v>0</v>
      </c>
      <c r="H515" t="s">
        <v>12734</v>
      </c>
    </row>
    <row r="516" spans="1:8">
      <c r="A516" s="222" t="s">
        <v>12545</v>
      </c>
      <c r="B516" t="s">
        <v>10490</v>
      </c>
      <c r="C516" t="s">
        <v>1382</v>
      </c>
      <c r="D516" t="s">
        <v>1367</v>
      </c>
      <c r="E516" s="38">
        <v>-3.7466619094388625</v>
      </c>
      <c r="F516">
        <v>515</v>
      </c>
      <c r="G516">
        <v>0</v>
      </c>
      <c r="H516" t="s">
        <v>12734</v>
      </c>
    </row>
    <row r="517" spans="1:8">
      <c r="A517" s="185" t="s">
        <v>1827</v>
      </c>
      <c r="B517" t="s">
        <v>299</v>
      </c>
      <c r="C517" t="s">
        <v>1428</v>
      </c>
      <c r="D517" t="s">
        <v>1372</v>
      </c>
      <c r="E517" s="38">
        <v>-3.7653360560090405</v>
      </c>
      <c r="F517">
        <v>516</v>
      </c>
      <c r="G517">
        <v>582.33000000000004</v>
      </c>
      <c r="H517" t="s">
        <v>12734</v>
      </c>
    </row>
    <row r="518" spans="1:8">
      <c r="A518" t="s">
        <v>10366</v>
      </c>
      <c r="B518" t="s">
        <v>10250</v>
      </c>
      <c r="C518" t="s">
        <v>1428</v>
      </c>
      <c r="D518" t="s">
        <v>1372</v>
      </c>
      <c r="E518" s="38">
        <v>-3.7695476066381106</v>
      </c>
      <c r="F518">
        <v>517</v>
      </c>
      <c r="G518">
        <v>232.83</v>
      </c>
      <c r="H518" t="s">
        <v>12734</v>
      </c>
    </row>
    <row r="519" spans="1:8">
      <c r="A519" t="s">
        <v>11308</v>
      </c>
      <c r="B519" t="s">
        <v>10789</v>
      </c>
      <c r="C519" t="s">
        <v>1378</v>
      </c>
      <c r="D519" t="s">
        <v>1367</v>
      </c>
      <c r="E519" s="38">
        <v>-3.832104997578436</v>
      </c>
      <c r="F519">
        <v>518</v>
      </c>
      <c r="G519">
        <v>0</v>
      </c>
      <c r="H519" t="s">
        <v>12734</v>
      </c>
    </row>
    <row r="520" spans="1:8">
      <c r="A520" t="s">
        <v>5655</v>
      </c>
      <c r="B520" t="s">
        <v>5725</v>
      </c>
      <c r="C520" t="s">
        <v>1471</v>
      </c>
      <c r="D520" t="s">
        <v>1367</v>
      </c>
      <c r="E520" s="38">
        <v>-3.8480514034896895</v>
      </c>
      <c r="F520">
        <v>519</v>
      </c>
      <c r="G520">
        <v>0</v>
      </c>
      <c r="H520" t="s">
        <v>12734</v>
      </c>
    </row>
    <row r="521" spans="1:8">
      <c r="A521" s="119" t="s">
        <v>11599</v>
      </c>
      <c r="B521" t="s">
        <v>10452</v>
      </c>
      <c r="C521" t="s">
        <v>1483</v>
      </c>
      <c r="D521" t="s">
        <v>1367</v>
      </c>
      <c r="E521" s="38">
        <v>-3.8518732520090495</v>
      </c>
      <c r="F521">
        <v>520</v>
      </c>
      <c r="G521">
        <v>733</v>
      </c>
      <c r="H521" t="s">
        <v>12734</v>
      </c>
    </row>
    <row r="522" spans="1:8">
      <c r="A522" s="185" t="s">
        <v>12204</v>
      </c>
      <c r="B522" t="s">
        <v>11497</v>
      </c>
      <c r="C522" t="s">
        <v>1378</v>
      </c>
      <c r="D522" t="s">
        <v>1367</v>
      </c>
      <c r="E522" s="38">
        <v>-3.8682736105461721</v>
      </c>
      <c r="F522">
        <v>521</v>
      </c>
      <c r="G522">
        <v>0</v>
      </c>
      <c r="H522" t="s">
        <v>12734</v>
      </c>
    </row>
    <row r="523" spans="1:8">
      <c r="A523" s="185" t="s">
        <v>8317</v>
      </c>
      <c r="B523" t="s">
        <v>8318</v>
      </c>
      <c r="C523" t="s">
        <v>1414</v>
      </c>
      <c r="D523" t="s">
        <v>1383</v>
      </c>
      <c r="E523" s="38">
        <v>-3.8799680866600061</v>
      </c>
      <c r="F523">
        <v>522</v>
      </c>
      <c r="G523">
        <v>528.16999999999996</v>
      </c>
      <c r="H523" t="s">
        <v>12734</v>
      </c>
    </row>
    <row r="524" spans="1:8">
      <c r="A524" t="s">
        <v>2478</v>
      </c>
      <c r="B524" t="s">
        <v>524</v>
      </c>
      <c r="C524" t="s">
        <v>1396</v>
      </c>
      <c r="D524" t="s">
        <v>657</v>
      </c>
      <c r="E524" s="38">
        <v>-3.8906607381798564</v>
      </c>
      <c r="F524">
        <v>523</v>
      </c>
      <c r="G524">
        <v>734.33</v>
      </c>
      <c r="H524" t="s">
        <v>12734</v>
      </c>
    </row>
    <row r="525" spans="1:8">
      <c r="A525" s="222" t="s">
        <v>10223</v>
      </c>
      <c r="B525" t="s">
        <v>10165</v>
      </c>
      <c r="C525" t="s">
        <v>1419</v>
      </c>
      <c r="D525" t="s">
        <v>1367</v>
      </c>
      <c r="E525" s="38">
        <v>-3.8998027415928487</v>
      </c>
      <c r="F525">
        <v>524</v>
      </c>
      <c r="G525">
        <v>355.67</v>
      </c>
      <c r="H525" t="s">
        <v>12734</v>
      </c>
    </row>
    <row r="526" spans="1:8">
      <c r="A526" t="s">
        <v>2326</v>
      </c>
      <c r="B526" t="s">
        <v>718</v>
      </c>
      <c r="C526" t="s">
        <v>1366</v>
      </c>
      <c r="D526" t="s">
        <v>1367</v>
      </c>
      <c r="E526" s="38">
        <v>-4.0081738087244592</v>
      </c>
      <c r="F526">
        <v>525</v>
      </c>
      <c r="G526">
        <v>0</v>
      </c>
      <c r="H526" t="s">
        <v>12734</v>
      </c>
    </row>
    <row r="527" spans="1:8">
      <c r="A527" s="185" t="s">
        <v>1946</v>
      </c>
      <c r="B527" t="s">
        <v>1169</v>
      </c>
      <c r="C527" t="s">
        <v>1371</v>
      </c>
      <c r="D527" t="s">
        <v>1367</v>
      </c>
      <c r="E527" s="38">
        <v>-4.0413091587545944</v>
      </c>
      <c r="F527">
        <v>526</v>
      </c>
      <c r="G527">
        <v>742.83</v>
      </c>
      <c r="H527" t="s">
        <v>12734</v>
      </c>
    </row>
    <row r="528" spans="1:8">
      <c r="A528" t="s">
        <v>2841</v>
      </c>
      <c r="B528" t="s">
        <v>1334</v>
      </c>
      <c r="C528" t="s">
        <v>1404</v>
      </c>
      <c r="D528" t="s">
        <v>1367</v>
      </c>
      <c r="E528" s="38">
        <v>-4.0541544485885144</v>
      </c>
      <c r="F528">
        <v>527</v>
      </c>
      <c r="G528">
        <v>471</v>
      </c>
      <c r="H528" t="s">
        <v>12734</v>
      </c>
    </row>
    <row r="529" spans="1:8">
      <c r="A529" t="s">
        <v>12315</v>
      </c>
      <c r="B529" t="s">
        <v>11140</v>
      </c>
      <c r="C529" t="s">
        <v>1441</v>
      </c>
      <c r="D529" t="s">
        <v>1367</v>
      </c>
      <c r="E529" s="38">
        <v>-4.1244774666892861</v>
      </c>
      <c r="F529">
        <v>528</v>
      </c>
      <c r="G529">
        <v>0</v>
      </c>
      <c r="H529" t="s">
        <v>12734</v>
      </c>
    </row>
    <row r="530" spans="1:8">
      <c r="A530" s="185" t="s">
        <v>1874</v>
      </c>
      <c r="B530" t="s">
        <v>25</v>
      </c>
      <c r="C530" t="s">
        <v>1396</v>
      </c>
      <c r="D530" t="s">
        <v>1403</v>
      </c>
      <c r="E530" s="38">
        <v>-4.1826273936629708</v>
      </c>
      <c r="F530">
        <v>529</v>
      </c>
      <c r="G530">
        <v>0</v>
      </c>
      <c r="H530" t="s">
        <v>12734</v>
      </c>
    </row>
    <row r="531" spans="1:8">
      <c r="A531" t="s">
        <v>12513</v>
      </c>
      <c r="B531" t="s">
        <v>11124</v>
      </c>
      <c r="C531" t="s">
        <v>1404</v>
      </c>
      <c r="D531" t="s">
        <v>1367</v>
      </c>
      <c r="E531" s="38">
        <v>-4.1987383011317618</v>
      </c>
      <c r="F531">
        <v>530</v>
      </c>
      <c r="G531">
        <v>711</v>
      </c>
      <c r="H531" t="s">
        <v>12734</v>
      </c>
    </row>
    <row r="532" spans="1:8">
      <c r="A532" t="s">
        <v>1413</v>
      </c>
      <c r="B532" t="s">
        <v>767</v>
      </c>
      <c r="C532" t="s">
        <v>1398</v>
      </c>
      <c r="D532" t="s">
        <v>1367</v>
      </c>
      <c r="E532" s="38">
        <v>-4.2146082757006269</v>
      </c>
      <c r="F532">
        <v>531</v>
      </c>
      <c r="G532">
        <v>256.67</v>
      </c>
      <c r="H532" t="s">
        <v>12734</v>
      </c>
    </row>
    <row r="533" spans="1:8">
      <c r="A533" t="s">
        <v>3736</v>
      </c>
      <c r="B533" t="s">
        <v>9610</v>
      </c>
      <c r="C533" t="s">
        <v>1431</v>
      </c>
      <c r="D533" t="s">
        <v>658</v>
      </c>
      <c r="E533" s="38">
        <v>-4.2273384865878647</v>
      </c>
      <c r="F533">
        <v>532</v>
      </c>
      <c r="G533">
        <v>675.67</v>
      </c>
      <c r="H533" t="s">
        <v>12734</v>
      </c>
    </row>
    <row r="534" spans="1:8">
      <c r="A534" t="s">
        <v>6627</v>
      </c>
      <c r="B534" t="s">
        <v>6628</v>
      </c>
      <c r="C534" t="s">
        <v>1380</v>
      </c>
      <c r="D534" t="s">
        <v>1408</v>
      </c>
      <c r="E534" s="38">
        <v>-4.2289179967056656</v>
      </c>
      <c r="F534">
        <v>533</v>
      </c>
      <c r="G534">
        <v>482.83</v>
      </c>
      <c r="H534" t="s">
        <v>12734</v>
      </c>
    </row>
    <row r="535" spans="1:8">
      <c r="A535" t="s">
        <v>2528</v>
      </c>
      <c r="B535" t="s">
        <v>2529</v>
      </c>
      <c r="C535" t="s">
        <v>1414</v>
      </c>
      <c r="D535" t="s">
        <v>1403</v>
      </c>
      <c r="E535" s="38">
        <v>-4.2460259436307934</v>
      </c>
      <c r="F535">
        <v>534</v>
      </c>
      <c r="G535">
        <v>474</v>
      </c>
      <c r="H535" t="s">
        <v>12734</v>
      </c>
    </row>
    <row r="536" spans="1:8">
      <c r="A536" s="185" t="s">
        <v>10334</v>
      </c>
      <c r="B536" t="s">
        <v>10335</v>
      </c>
      <c r="C536" t="s">
        <v>1471</v>
      </c>
      <c r="D536" t="s">
        <v>1367</v>
      </c>
      <c r="E536" s="38">
        <v>-4.2895527696273819</v>
      </c>
      <c r="F536">
        <v>535</v>
      </c>
      <c r="G536">
        <v>0</v>
      </c>
      <c r="H536" t="s">
        <v>12734</v>
      </c>
    </row>
    <row r="537" spans="1:8">
      <c r="A537" t="s">
        <v>11708</v>
      </c>
      <c r="B537" t="s">
        <v>10810</v>
      </c>
      <c r="C537" t="s">
        <v>1388</v>
      </c>
      <c r="D537" t="s">
        <v>1367</v>
      </c>
      <c r="E537" s="38">
        <v>-4.353730227620713</v>
      </c>
      <c r="F537">
        <v>536</v>
      </c>
      <c r="G537">
        <v>749.33</v>
      </c>
      <c r="H537" t="s">
        <v>12734</v>
      </c>
    </row>
    <row r="538" spans="1:8">
      <c r="A538" t="s">
        <v>12188</v>
      </c>
      <c r="B538" t="s">
        <v>12189</v>
      </c>
      <c r="C538" t="s">
        <v>1380</v>
      </c>
      <c r="D538" t="s">
        <v>1383</v>
      </c>
      <c r="E538" s="38">
        <v>-4.3943836917332302</v>
      </c>
      <c r="F538">
        <v>537</v>
      </c>
      <c r="G538">
        <v>469.67</v>
      </c>
      <c r="H538" t="s">
        <v>12734</v>
      </c>
    </row>
    <row r="539" spans="1:8">
      <c r="A539" s="185" t="s">
        <v>1732</v>
      </c>
      <c r="B539" t="s">
        <v>220</v>
      </c>
      <c r="C539" t="s">
        <v>1471</v>
      </c>
      <c r="D539" t="s">
        <v>658</v>
      </c>
      <c r="E539" s="38">
        <v>-4.4055545417067679</v>
      </c>
      <c r="F539">
        <v>538</v>
      </c>
      <c r="G539">
        <v>544.66999999999996</v>
      </c>
      <c r="H539" t="s">
        <v>12734</v>
      </c>
    </row>
    <row r="540" spans="1:8">
      <c r="A540" t="s">
        <v>12464</v>
      </c>
      <c r="B540" t="s">
        <v>10509</v>
      </c>
      <c r="C540" t="s">
        <v>1407</v>
      </c>
      <c r="D540" t="s">
        <v>1403</v>
      </c>
      <c r="E540" s="38">
        <v>-4.4133575428599858</v>
      </c>
      <c r="F540">
        <v>539</v>
      </c>
      <c r="G540">
        <v>590.16999999999996</v>
      </c>
      <c r="H540" t="s">
        <v>12734</v>
      </c>
    </row>
    <row r="541" spans="1:8">
      <c r="A541" t="s">
        <v>12060</v>
      </c>
      <c r="B541" t="s">
        <v>10817</v>
      </c>
      <c r="C541" t="s">
        <v>1471</v>
      </c>
      <c r="D541" t="s">
        <v>1367</v>
      </c>
      <c r="E541" s="38">
        <v>-4.4154015957394872</v>
      </c>
      <c r="F541">
        <v>540</v>
      </c>
      <c r="G541">
        <v>683.17</v>
      </c>
      <c r="H541" t="s">
        <v>12734</v>
      </c>
    </row>
    <row r="542" spans="1:8">
      <c r="A542" s="185" t="s">
        <v>9045</v>
      </c>
      <c r="B542" t="s">
        <v>8845</v>
      </c>
      <c r="C542" t="s">
        <v>1380</v>
      </c>
      <c r="D542" t="s">
        <v>1372</v>
      </c>
      <c r="E542" s="38">
        <v>-4.4300341570860944</v>
      </c>
      <c r="F542">
        <v>541</v>
      </c>
      <c r="G542">
        <v>190.83</v>
      </c>
      <c r="H542" t="s">
        <v>12734</v>
      </c>
    </row>
    <row r="543" spans="1:8">
      <c r="A543" s="222" t="s">
        <v>9289</v>
      </c>
      <c r="B543" t="s">
        <v>8422</v>
      </c>
      <c r="C543" t="s">
        <v>1366</v>
      </c>
      <c r="D543" t="s">
        <v>1367</v>
      </c>
      <c r="E543" s="38">
        <v>-4.4522311644736803</v>
      </c>
      <c r="F543">
        <v>542</v>
      </c>
      <c r="G543">
        <v>741.67</v>
      </c>
      <c r="H543" t="s">
        <v>12734</v>
      </c>
    </row>
    <row r="544" spans="1:8">
      <c r="A544" t="s">
        <v>12561</v>
      </c>
      <c r="B544" t="s">
        <v>10487</v>
      </c>
      <c r="C544" t="s">
        <v>1441</v>
      </c>
      <c r="D544" t="s">
        <v>1367</v>
      </c>
      <c r="E544" s="38">
        <v>-4.4581363404732306</v>
      </c>
      <c r="F544">
        <v>543</v>
      </c>
      <c r="G544">
        <v>595.33000000000004</v>
      </c>
      <c r="H544" t="s">
        <v>12734</v>
      </c>
    </row>
    <row r="545" spans="1:8">
      <c r="A545" s="185" t="s">
        <v>5679</v>
      </c>
      <c r="B545" t="s">
        <v>5988</v>
      </c>
      <c r="C545" t="s">
        <v>1398</v>
      </c>
      <c r="D545" t="s">
        <v>1367</v>
      </c>
      <c r="E545" s="38">
        <v>-4.5506535135551909</v>
      </c>
      <c r="F545">
        <v>544</v>
      </c>
      <c r="G545">
        <v>276.67</v>
      </c>
      <c r="H545" t="s">
        <v>12734</v>
      </c>
    </row>
    <row r="546" spans="1:8">
      <c r="A546" s="185" t="s">
        <v>11947</v>
      </c>
      <c r="B546" t="s">
        <v>10433</v>
      </c>
      <c r="C546" t="s">
        <v>1396</v>
      </c>
      <c r="D546" t="s">
        <v>1367</v>
      </c>
      <c r="E546" s="38">
        <v>-4.5669879708325558</v>
      </c>
      <c r="F546">
        <v>545</v>
      </c>
      <c r="G546">
        <v>534.83000000000004</v>
      </c>
      <c r="H546" t="s">
        <v>12734</v>
      </c>
    </row>
    <row r="547" spans="1:8">
      <c r="A547" t="s">
        <v>10967</v>
      </c>
      <c r="B547" t="s">
        <v>10488</v>
      </c>
      <c r="C547" t="s">
        <v>1396</v>
      </c>
      <c r="D547" t="s">
        <v>1367</v>
      </c>
      <c r="E547" s="38">
        <v>-4.5930643705625984</v>
      </c>
      <c r="F547">
        <v>546</v>
      </c>
      <c r="G547">
        <v>537.33000000000004</v>
      </c>
      <c r="H547" t="s">
        <v>12734</v>
      </c>
    </row>
    <row r="548" spans="1:8">
      <c r="A548" t="s">
        <v>12505</v>
      </c>
      <c r="B548" t="s">
        <v>10446</v>
      </c>
      <c r="C548" t="s">
        <v>1410</v>
      </c>
      <c r="D548" t="s">
        <v>1367</v>
      </c>
      <c r="E548" s="38">
        <v>-4.6019444839206498</v>
      </c>
      <c r="F548">
        <v>547</v>
      </c>
      <c r="G548">
        <v>399.17</v>
      </c>
      <c r="H548" t="s">
        <v>12734</v>
      </c>
    </row>
    <row r="549" spans="1:8">
      <c r="A549" s="65" t="s">
        <v>8607</v>
      </c>
      <c r="B549" t="s">
        <v>8651</v>
      </c>
      <c r="C549" t="s">
        <v>1458</v>
      </c>
      <c r="D549" t="s">
        <v>1383</v>
      </c>
      <c r="E549" s="38">
        <v>-4.6511051514921711</v>
      </c>
      <c r="F549">
        <v>548</v>
      </c>
      <c r="G549">
        <v>356.83</v>
      </c>
      <c r="H549" t="s">
        <v>12734</v>
      </c>
    </row>
    <row r="550" spans="1:8">
      <c r="A550" t="s">
        <v>11686</v>
      </c>
      <c r="B550" t="s">
        <v>11687</v>
      </c>
      <c r="C550" t="s">
        <v>1390</v>
      </c>
      <c r="D550" t="s">
        <v>658</v>
      </c>
      <c r="E550" s="38">
        <v>-4.6712512737222376</v>
      </c>
      <c r="F550">
        <v>549</v>
      </c>
      <c r="G550">
        <v>617.5</v>
      </c>
      <c r="H550" t="s">
        <v>12734</v>
      </c>
    </row>
    <row r="551" spans="1:8">
      <c r="A551" t="s">
        <v>10154</v>
      </c>
      <c r="B551" t="s">
        <v>8400</v>
      </c>
      <c r="C551" t="s">
        <v>2665</v>
      </c>
      <c r="D551" t="s">
        <v>1367</v>
      </c>
      <c r="E551" s="38">
        <v>-4.6794995164091935</v>
      </c>
      <c r="F551">
        <v>550</v>
      </c>
      <c r="G551">
        <v>661.83</v>
      </c>
      <c r="H551" t="s">
        <v>12734</v>
      </c>
    </row>
    <row r="552" spans="1:8">
      <c r="A552" s="222" t="s">
        <v>12558</v>
      </c>
      <c r="B552" t="s">
        <v>10805</v>
      </c>
      <c r="C552" t="s">
        <v>1376</v>
      </c>
      <c r="D552" t="s">
        <v>1367</v>
      </c>
      <c r="E552" s="38">
        <v>-4.6904994360574079</v>
      </c>
      <c r="F552">
        <v>551</v>
      </c>
      <c r="G552">
        <v>0</v>
      </c>
      <c r="H552" t="s">
        <v>12734</v>
      </c>
    </row>
    <row r="553" spans="1:8">
      <c r="A553" s="185" t="s">
        <v>8234</v>
      </c>
      <c r="B553" t="s">
        <v>8235</v>
      </c>
      <c r="C553" t="s">
        <v>1376</v>
      </c>
      <c r="D553" t="s">
        <v>1403</v>
      </c>
      <c r="E553" s="38">
        <v>-4.7407937966574236</v>
      </c>
      <c r="F553">
        <v>552</v>
      </c>
      <c r="G553">
        <v>0</v>
      </c>
      <c r="H553" t="s">
        <v>12734</v>
      </c>
    </row>
    <row r="554" spans="1:8">
      <c r="A554" t="s">
        <v>11810</v>
      </c>
      <c r="B554" t="s">
        <v>10802</v>
      </c>
      <c r="C554" t="s">
        <v>1371</v>
      </c>
      <c r="D554" t="s">
        <v>1367</v>
      </c>
      <c r="E554" s="38">
        <v>-4.7939049666963296</v>
      </c>
      <c r="F554">
        <v>553</v>
      </c>
      <c r="G554">
        <v>0</v>
      </c>
      <c r="H554" t="s">
        <v>12734</v>
      </c>
    </row>
    <row r="555" spans="1:8">
      <c r="A555" s="185" t="s">
        <v>1812</v>
      </c>
      <c r="B555" t="s">
        <v>1153</v>
      </c>
      <c r="C555" t="s">
        <v>1410</v>
      </c>
      <c r="D555" t="s">
        <v>1367</v>
      </c>
      <c r="E555" s="38">
        <v>-4.8601119316678991</v>
      </c>
      <c r="F555">
        <v>554</v>
      </c>
      <c r="G555">
        <v>0</v>
      </c>
      <c r="H555" t="s">
        <v>12734</v>
      </c>
    </row>
    <row r="556" spans="1:8">
      <c r="A556" t="s">
        <v>2621</v>
      </c>
      <c r="B556" t="s">
        <v>1077</v>
      </c>
      <c r="C556" t="s">
        <v>1407</v>
      </c>
      <c r="D556" t="s">
        <v>1367</v>
      </c>
      <c r="E556" s="38">
        <v>-4.8879858283624467</v>
      </c>
      <c r="F556">
        <v>555</v>
      </c>
      <c r="G556">
        <v>644.5</v>
      </c>
      <c r="H556" t="s">
        <v>12734</v>
      </c>
    </row>
    <row r="557" spans="1:8">
      <c r="A557" s="65" t="s">
        <v>10152</v>
      </c>
      <c r="B557" t="s">
        <v>8488</v>
      </c>
      <c r="C557" t="s">
        <v>1398</v>
      </c>
      <c r="D557" t="s">
        <v>1367</v>
      </c>
      <c r="E557" s="38">
        <v>-4.9143957476192552</v>
      </c>
      <c r="F557">
        <v>556</v>
      </c>
      <c r="G557">
        <v>534.33000000000004</v>
      </c>
      <c r="H557" t="s">
        <v>12734</v>
      </c>
    </row>
    <row r="558" spans="1:8">
      <c r="A558" t="s">
        <v>12144</v>
      </c>
      <c r="B558" t="s">
        <v>11079</v>
      </c>
      <c r="C558" t="s">
        <v>1380</v>
      </c>
      <c r="D558" t="s">
        <v>1408</v>
      </c>
      <c r="E558" s="38">
        <v>-4.9272180005982626</v>
      </c>
      <c r="F558">
        <v>557</v>
      </c>
      <c r="G558">
        <v>677.5</v>
      </c>
      <c r="H558" t="s">
        <v>12734</v>
      </c>
    </row>
    <row r="559" spans="1:8">
      <c r="A559" t="s">
        <v>2308</v>
      </c>
      <c r="B559" t="s">
        <v>1020</v>
      </c>
      <c r="C559" t="s">
        <v>1369</v>
      </c>
      <c r="D559" t="s">
        <v>1367</v>
      </c>
      <c r="E559" s="38">
        <v>-4.9310157650777224</v>
      </c>
      <c r="F559">
        <v>558</v>
      </c>
      <c r="G559">
        <v>735.83</v>
      </c>
      <c r="H559" t="s">
        <v>12734</v>
      </c>
    </row>
    <row r="560" spans="1:8">
      <c r="A560" s="185" t="s">
        <v>8160</v>
      </c>
      <c r="B560" t="s">
        <v>8161</v>
      </c>
      <c r="C560" t="s">
        <v>1471</v>
      </c>
      <c r="D560" t="s">
        <v>1367</v>
      </c>
      <c r="E560" s="38">
        <v>-4.9319398608653202</v>
      </c>
      <c r="F560">
        <v>559</v>
      </c>
      <c r="G560">
        <v>0</v>
      </c>
      <c r="H560" t="s">
        <v>12734</v>
      </c>
    </row>
    <row r="561" spans="1:8">
      <c r="A561" t="s">
        <v>1547</v>
      </c>
      <c r="B561" t="s">
        <v>637</v>
      </c>
      <c r="C561" t="s">
        <v>1458</v>
      </c>
      <c r="D561" t="s">
        <v>658</v>
      </c>
      <c r="E561" s="38">
        <v>-4.9379487973027345</v>
      </c>
      <c r="F561">
        <v>560</v>
      </c>
      <c r="G561">
        <v>329.67</v>
      </c>
      <c r="H561" t="s">
        <v>12734</v>
      </c>
    </row>
    <row r="562" spans="1:8">
      <c r="A562" s="185" t="s">
        <v>10327</v>
      </c>
      <c r="B562" t="s">
        <v>8925</v>
      </c>
      <c r="C562" t="s">
        <v>1388</v>
      </c>
      <c r="D562" t="s">
        <v>1367</v>
      </c>
      <c r="E562" s="38">
        <v>-4.9440244135873126</v>
      </c>
      <c r="F562">
        <v>561</v>
      </c>
      <c r="G562">
        <v>0</v>
      </c>
      <c r="H562" t="s">
        <v>12734</v>
      </c>
    </row>
    <row r="563" spans="1:8">
      <c r="A563" t="s">
        <v>2659</v>
      </c>
      <c r="B563" t="s">
        <v>920</v>
      </c>
      <c r="C563" t="s">
        <v>1385</v>
      </c>
      <c r="D563" t="s">
        <v>1367</v>
      </c>
      <c r="E563" s="38">
        <v>-4.95913344566664</v>
      </c>
      <c r="F563">
        <v>562</v>
      </c>
      <c r="G563">
        <v>0</v>
      </c>
      <c r="H563" t="s">
        <v>12734</v>
      </c>
    </row>
    <row r="564" spans="1:8">
      <c r="A564" s="65" t="s">
        <v>9855</v>
      </c>
      <c r="B564" t="s">
        <v>8793</v>
      </c>
      <c r="C564" t="s">
        <v>1388</v>
      </c>
      <c r="D564" t="s">
        <v>1372</v>
      </c>
      <c r="E564" s="38">
        <v>-4.987835195672945</v>
      </c>
      <c r="F564">
        <v>563</v>
      </c>
      <c r="G564">
        <v>476.17</v>
      </c>
      <c r="H564" t="s">
        <v>12734</v>
      </c>
    </row>
    <row r="565" spans="1:8">
      <c r="A565" t="s">
        <v>10952</v>
      </c>
      <c r="B565" t="s">
        <v>10953</v>
      </c>
      <c r="C565" t="s">
        <v>1390</v>
      </c>
      <c r="D565" t="s">
        <v>1408</v>
      </c>
      <c r="E565" s="38">
        <v>-5.050376795683114</v>
      </c>
      <c r="F565">
        <v>564</v>
      </c>
      <c r="G565">
        <v>656.5</v>
      </c>
      <c r="H565" t="s">
        <v>12734</v>
      </c>
    </row>
    <row r="566" spans="1:8">
      <c r="A566" t="s">
        <v>12162</v>
      </c>
      <c r="B566" t="s">
        <v>12163</v>
      </c>
      <c r="C566" t="s">
        <v>1376</v>
      </c>
      <c r="D566" t="s">
        <v>1403</v>
      </c>
      <c r="E566" s="38">
        <v>-5.0600099550651398</v>
      </c>
      <c r="F566">
        <v>565</v>
      </c>
      <c r="G566">
        <v>253</v>
      </c>
      <c r="H566" t="s">
        <v>12734</v>
      </c>
    </row>
    <row r="567" spans="1:8">
      <c r="A567" t="s">
        <v>9341</v>
      </c>
      <c r="B567" t="s">
        <v>959</v>
      </c>
      <c r="C567" t="s">
        <v>1393</v>
      </c>
      <c r="D567" t="s">
        <v>1367</v>
      </c>
      <c r="E567" s="38">
        <v>-5.0674176279955372</v>
      </c>
      <c r="F567">
        <v>566</v>
      </c>
      <c r="G567">
        <v>0</v>
      </c>
      <c r="H567" t="s">
        <v>12734</v>
      </c>
    </row>
    <row r="568" spans="1:8">
      <c r="A568" t="s">
        <v>5593</v>
      </c>
      <c r="B568" t="s">
        <v>6115</v>
      </c>
      <c r="C568" t="s">
        <v>1419</v>
      </c>
      <c r="D568" t="s">
        <v>1408</v>
      </c>
      <c r="E568" s="38">
        <v>-5.0797782205535391</v>
      </c>
      <c r="F568">
        <v>567</v>
      </c>
      <c r="G568">
        <v>432.83</v>
      </c>
      <c r="H568" t="s">
        <v>12734</v>
      </c>
    </row>
    <row r="569" spans="1:8">
      <c r="A569" t="s">
        <v>11522</v>
      </c>
      <c r="B569" t="s">
        <v>10479</v>
      </c>
      <c r="C569" t="s">
        <v>1380</v>
      </c>
      <c r="D569" t="s">
        <v>1367</v>
      </c>
      <c r="E569" s="38">
        <v>-5.124011709939948</v>
      </c>
      <c r="F569">
        <v>568</v>
      </c>
      <c r="G569">
        <v>717.17</v>
      </c>
      <c r="H569" t="s">
        <v>12734</v>
      </c>
    </row>
    <row r="570" spans="1:8">
      <c r="A570" t="s">
        <v>9465</v>
      </c>
      <c r="B570" t="s">
        <v>8456</v>
      </c>
      <c r="C570" t="s">
        <v>2665</v>
      </c>
      <c r="D570" t="s">
        <v>1367</v>
      </c>
      <c r="E570" s="38">
        <v>-5.1342731968925133</v>
      </c>
      <c r="F570">
        <v>569</v>
      </c>
      <c r="G570">
        <v>366.5</v>
      </c>
      <c r="H570" t="s">
        <v>12734</v>
      </c>
    </row>
    <row r="571" spans="1:8">
      <c r="A571" s="185" t="s">
        <v>11831</v>
      </c>
      <c r="B571" t="s">
        <v>7597</v>
      </c>
      <c r="C571" t="s">
        <v>1366</v>
      </c>
      <c r="D571" t="s">
        <v>1372</v>
      </c>
      <c r="E571" s="38">
        <v>-5.1639351321306632</v>
      </c>
      <c r="F571">
        <v>570</v>
      </c>
      <c r="G571">
        <v>385.67</v>
      </c>
      <c r="H571" t="s">
        <v>12734</v>
      </c>
    </row>
    <row r="572" spans="1:8">
      <c r="A572" s="185" t="s">
        <v>9469</v>
      </c>
      <c r="B572" t="s">
        <v>8840</v>
      </c>
      <c r="C572" t="s">
        <v>1376</v>
      </c>
      <c r="D572" t="s">
        <v>658</v>
      </c>
      <c r="E572" s="38">
        <v>-5.1939895913747076</v>
      </c>
      <c r="F572">
        <v>571</v>
      </c>
      <c r="G572">
        <v>559.33000000000004</v>
      </c>
      <c r="H572" t="s">
        <v>12734</v>
      </c>
    </row>
    <row r="573" spans="1:8">
      <c r="A573" s="185" t="s">
        <v>9240</v>
      </c>
      <c r="B573" t="s">
        <v>8808</v>
      </c>
      <c r="C573" t="s">
        <v>1390</v>
      </c>
      <c r="D573" t="s">
        <v>1372</v>
      </c>
      <c r="E573" s="38">
        <v>-5.2258928857782596</v>
      </c>
      <c r="F573">
        <v>572</v>
      </c>
      <c r="G573">
        <v>510.5</v>
      </c>
      <c r="H573" t="s">
        <v>12734</v>
      </c>
    </row>
    <row r="574" spans="1:8">
      <c r="A574" t="s">
        <v>2076</v>
      </c>
      <c r="B574" t="s">
        <v>632</v>
      </c>
      <c r="C574" t="s">
        <v>1385</v>
      </c>
      <c r="D574" t="s">
        <v>1372</v>
      </c>
      <c r="E574" s="38">
        <v>-5.2260222967104815</v>
      </c>
      <c r="F574">
        <v>573</v>
      </c>
      <c r="G574">
        <v>205.67</v>
      </c>
      <c r="H574" t="s">
        <v>12734</v>
      </c>
    </row>
    <row r="575" spans="1:8">
      <c r="A575" s="222" t="s">
        <v>11959</v>
      </c>
      <c r="B575" t="s">
        <v>10475</v>
      </c>
      <c r="C575" t="s">
        <v>1483</v>
      </c>
      <c r="D575" t="s">
        <v>1367</v>
      </c>
      <c r="E575" s="38">
        <v>-5.2643710126112717</v>
      </c>
      <c r="F575">
        <v>574</v>
      </c>
      <c r="G575">
        <v>737</v>
      </c>
      <c r="H575" t="s">
        <v>12734</v>
      </c>
    </row>
    <row r="576" spans="1:8">
      <c r="A576" s="185" t="s">
        <v>9010</v>
      </c>
      <c r="B576" t="s">
        <v>8455</v>
      </c>
      <c r="C576" t="s">
        <v>1441</v>
      </c>
      <c r="D576" t="s">
        <v>1367</v>
      </c>
      <c r="E576" s="38">
        <v>-5.2723417459259361</v>
      </c>
      <c r="F576">
        <v>575</v>
      </c>
      <c r="G576">
        <v>714</v>
      </c>
      <c r="H576" t="s">
        <v>12734</v>
      </c>
    </row>
    <row r="577" spans="1:8">
      <c r="A577" t="s">
        <v>12688</v>
      </c>
      <c r="B577" t="s">
        <v>12636</v>
      </c>
      <c r="C577" t="s">
        <v>1490</v>
      </c>
      <c r="D577" t="s">
        <v>1367</v>
      </c>
      <c r="E577" s="38">
        <v>-5.2865268719378626</v>
      </c>
      <c r="F577">
        <v>576</v>
      </c>
      <c r="G577">
        <v>421</v>
      </c>
      <c r="H577" t="s">
        <v>12734</v>
      </c>
    </row>
    <row r="578" spans="1:8">
      <c r="A578" t="s">
        <v>9115</v>
      </c>
      <c r="B578" t="s">
        <v>8804</v>
      </c>
      <c r="C578" t="s">
        <v>1369</v>
      </c>
      <c r="D578" t="s">
        <v>658</v>
      </c>
      <c r="E578" s="38">
        <v>-5.2878255801162242</v>
      </c>
      <c r="F578">
        <v>577</v>
      </c>
      <c r="G578">
        <v>620.66999999999996</v>
      </c>
      <c r="H578" t="s">
        <v>12734</v>
      </c>
    </row>
    <row r="579" spans="1:8">
      <c r="A579" s="185" t="s">
        <v>2739</v>
      </c>
      <c r="B579" t="s">
        <v>901</v>
      </c>
      <c r="C579" t="s">
        <v>1366</v>
      </c>
      <c r="D579" t="s">
        <v>1367</v>
      </c>
      <c r="E579" s="38">
        <v>-5.3195936045160019</v>
      </c>
      <c r="F579">
        <v>578</v>
      </c>
      <c r="G579">
        <v>0</v>
      </c>
      <c r="H579" t="s">
        <v>12734</v>
      </c>
    </row>
    <row r="580" spans="1:8">
      <c r="A580" s="185" t="s">
        <v>10083</v>
      </c>
      <c r="B580" t="s">
        <v>8714</v>
      </c>
      <c r="C580" t="s">
        <v>1398</v>
      </c>
      <c r="D580" t="s">
        <v>1372</v>
      </c>
      <c r="E580" s="38">
        <v>-5.3205981632811321</v>
      </c>
      <c r="F580">
        <v>579</v>
      </c>
      <c r="G580">
        <v>568.66999999999996</v>
      </c>
      <c r="H580" t="s">
        <v>12734</v>
      </c>
    </row>
    <row r="581" spans="1:8">
      <c r="A581" t="s">
        <v>12253</v>
      </c>
      <c r="B581" t="s">
        <v>10819</v>
      </c>
      <c r="C581" t="s">
        <v>1410</v>
      </c>
      <c r="D581" t="s">
        <v>1367</v>
      </c>
      <c r="E581" s="38">
        <v>-5.3229036191563885</v>
      </c>
      <c r="F581">
        <v>580</v>
      </c>
      <c r="G581">
        <v>593.33000000000004</v>
      </c>
      <c r="H581" t="s">
        <v>12734</v>
      </c>
    </row>
    <row r="582" spans="1:8">
      <c r="A582" s="185" t="s">
        <v>11844</v>
      </c>
      <c r="B582" t="s">
        <v>11467</v>
      </c>
      <c r="C582" t="s">
        <v>1483</v>
      </c>
      <c r="D582" t="s">
        <v>1403</v>
      </c>
      <c r="E582" s="38">
        <v>-5.3278713808524794</v>
      </c>
      <c r="F582">
        <v>581</v>
      </c>
      <c r="G582">
        <v>743.5</v>
      </c>
      <c r="H582" t="s">
        <v>12734</v>
      </c>
    </row>
    <row r="583" spans="1:8">
      <c r="A583" t="s">
        <v>2693</v>
      </c>
      <c r="B583" t="s">
        <v>989</v>
      </c>
      <c r="C583" t="s">
        <v>1407</v>
      </c>
      <c r="D583" t="s">
        <v>1367</v>
      </c>
      <c r="E583" s="38">
        <v>-5.4194946266370003</v>
      </c>
      <c r="F583">
        <v>582</v>
      </c>
      <c r="G583">
        <v>0</v>
      </c>
      <c r="H583" t="s">
        <v>12734</v>
      </c>
    </row>
    <row r="584" spans="1:8">
      <c r="A584" s="65" t="s">
        <v>10727</v>
      </c>
      <c r="B584" t="s">
        <v>10459</v>
      </c>
      <c r="C584" t="s">
        <v>1419</v>
      </c>
      <c r="D584" t="s">
        <v>1367</v>
      </c>
      <c r="E584" s="38">
        <v>-5.5069800002470428</v>
      </c>
      <c r="F584">
        <v>583</v>
      </c>
      <c r="G584">
        <v>705.67</v>
      </c>
      <c r="H584" t="s">
        <v>12734</v>
      </c>
    </row>
    <row r="585" spans="1:8">
      <c r="A585" s="185" t="s">
        <v>1849</v>
      </c>
      <c r="B585" t="s">
        <v>114</v>
      </c>
      <c r="C585" t="s">
        <v>2665</v>
      </c>
      <c r="D585" t="s">
        <v>1408</v>
      </c>
      <c r="E585" s="38">
        <v>-5.5123129736676741</v>
      </c>
      <c r="F585">
        <v>584</v>
      </c>
      <c r="G585">
        <v>0</v>
      </c>
      <c r="H585" t="s">
        <v>12734</v>
      </c>
    </row>
    <row r="586" spans="1:8">
      <c r="A586" s="185" t="s">
        <v>11033</v>
      </c>
      <c r="B586" t="s">
        <v>10517</v>
      </c>
      <c r="C586" t="s">
        <v>1390</v>
      </c>
      <c r="D586" t="s">
        <v>1403</v>
      </c>
      <c r="E586" s="38">
        <v>-5.5327810137886333</v>
      </c>
      <c r="F586">
        <v>585</v>
      </c>
      <c r="G586">
        <v>683</v>
      </c>
      <c r="H586" t="s">
        <v>12734</v>
      </c>
    </row>
    <row r="587" spans="1:8">
      <c r="A587" t="s">
        <v>2217</v>
      </c>
      <c r="B587" t="s">
        <v>1015</v>
      </c>
      <c r="C587" t="s">
        <v>1388</v>
      </c>
      <c r="D587" t="s">
        <v>1367</v>
      </c>
      <c r="E587" s="38">
        <v>-5.559057559665904</v>
      </c>
      <c r="F587">
        <v>586</v>
      </c>
      <c r="G587">
        <v>0</v>
      </c>
      <c r="H587" t="s">
        <v>12734</v>
      </c>
    </row>
    <row r="588" spans="1:8">
      <c r="A588" t="s">
        <v>2405</v>
      </c>
      <c r="B588" t="s">
        <v>994</v>
      </c>
      <c r="C588" t="s">
        <v>1428</v>
      </c>
      <c r="D588" t="s">
        <v>1367</v>
      </c>
      <c r="E588" s="38">
        <v>-5.5814634338291391</v>
      </c>
      <c r="F588">
        <v>587</v>
      </c>
      <c r="G588">
        <v>0</v>
      </c>
      <c r="H588" t="s">
        <v>12734</v>
      </c>
    </row>
    <row r="589" spans="1:8">
      <c r="A589" t="s">
        <v>5603</v>
      </c>
      <c r="B589" t="s">
        <v>6135</v>
      </c>
      <c r="C589" t="s">
        <v>1388</v>
      </c>
      <c r="D589" t="s">
        <v>1403</v>
      </c>
      <c r="E589" s="38">
        <v>-5.5889018837747946</v>
      </c>
      <c r="F589">
        <v>588</v>
      </c>
      <c r="G589">
        <v>0</v>
      </c>
      <c r="H589" t="s">
        <v>12734</v>
      </c>
    </row>
    <row r="590" spans="1:8">
      <c r="A590" t="s">
        <v>1577</v>
      </c>
      <c r="B590" t="s">
        <v>101</v>
      </c>
      <c r="C590" t="s">
        <v>1428</v>
      </c>
      <c r="D590" t="s">
        <v>1403</v>
      </c>
      <c r="E590" s="38">
        <v>-5.6335017813611401</v>
      </c>
      <c r="F590">
        <v>589</v>
      </c>
      <c r="G590">
        <v>740</v>
      </c>
      <c r="H590" t="s">
        <v>12734</v>
      </c>
    </row>
    <row r="591" spans="1:8">
      <c r="A591" s="119" t="s">
        <v>12474</v>
      </c>
      <c r="B591" t="s">
        <v>12475</v>
      </c>
      <c r="C591" t="s">
        <v>1369</v>
      </c>
      <c r="D591" t="s">
        <v>1367</v>
      </c>
      <c r="E591" s="38">
        <v>-5.6794997810545551</v>
      </c>
      <c r="F591">
        <v>590</v>
      </c>
      <c r="G591">
        <v>219.67</v>
      </c>
      <c r="H591" t="s">
        <v>12734</v>
      </c>
    </row>
    <row r="592" spans="1:8">
      <c r="A592" t="s">
        <v>11730</v>
      </c>
      <c r="B592" t="s">
        <v>10811</v>
      </c>
      <c r="C592" t="s">
        <v>1431</v>
      </c>
      <c r="D592" t="s">
        <v>1367</v>
      </c>
      <c r="E592" s="38">
        <v>-5.7185254467140227</v>
      </c>
      <c r="F592">
        <v>591</v>
      </c>
      <c r="G592">
        <v>720.5</v>
      </c>
      <c r="H592" t="s">
        <v>12734</v>
      </c>
    </row>
    <row r="593" spans="1:8">
      <c r="A593" t="s">
        <v>9524</v>
      </c>
      <c r="B593" t="s">
        <v>8827</v>
      </c>
      <c r="C593" t="s">
        <v>1421</v>
      </c>
      <c r="D593" t="s">
        <v>657</v>
      </c>
      <c r="E593" s="38">
        <v>-5.7334624003367205</v>
      </c>
      <c r="F593">
        <v>592</v>
      </c>
      <c r="G593">
        <v>692.5</v>
      </c>
      <c r="H593" t="s">
        <v>12734</v>
      </c>
    </row>
    <row r="594" spans="1:8">
      <c r="A594" t="s">
        <v>12484</v>
      </c>
      <c r="B594" t="s">
        <v>12485</v>
      </c>
      <c r="C594" t="s">
        <v>1419</v>
      </c>
      <c r="D594" t="s">
        <v>1372</v>
      </c>
      <c r="E594" s="38">
        <v>-5.7341334227858534</v>
      </c>
      <c r="F594">
        <v>593</v>
      </c>
      <c r="G594">
        <v>398.67</v>
      </c>
      <c r="H594" t="s">
        <v>12734</v>
      </c>
    </row>
    <row r="595" spans="1:8">
      <c r="A595" t="s">
        <v>1954</v>
      </c>
      <c r="B595" t="s">
        <v>669</v>
      </c>
      <c r="C595" t="s">
        <v>2665</v>
      </c>
      <c r="D595" t="s">
        <v>1367</v>
      </c>
      <c r="E595" s="38">
        <v>-5.7393162196097922</v>
      </c>
      <c r="F595">
        <v>594</v>
      </c>
      <c r="G595">
        <v>143.83000000000001</v>
      </c>
      <c r="H595" t="s">
        <v>12734</v>
      </c>
    </row>
    <row r="596" spans="1:8">
      <c r="A596" s="185" t="s">
        <v>8244</v>
      </c>
      <c r="B596" t="s">
        <v>8245</v>
      </c>
      <c r="C596" t="s">
        <v>1385</v>
      </c>
      <c r="D596" t="s">
        <v>1367</v>
      </c>
      <c r="E596" s="38">
        <v>-5.7394231421559949</v>
      </c>
      <c r="F596">
        <v>595</v>
      </c>
      <c r="G596">
        <v>0</v>
      </c>
      <c r="H596" t="s">
        <v>12734</v>
      </c>
    </row>
    <row r="597" spans="1:8">
      <c r="A597" s="185" t="s">
        <v>1866</v>
      </c>
      <c r="B597" t="s">
        <v>272</v>
      </c>
      <c r="C597" t="s">
        <v>1366</v>
      </c>
      <c r="D597" t="s">
        <v>1372</v>
      </c>
      <c r="E597" s="38">
        <v>-5.7519925964824568</v>
      </c>
      <c r="F597">
        <v>596</v>
      </c>
      <c r="G597">
        <v>491.33</v>
      </c>
      <c r="H597" t="s">
        <v>12734</v>
      </c>
    </row>
    <row r="598" spans="1:8">
      <c r="A598" s="222" t="s">
        <v>10277</v>
      </c>
      <c r="B598" t="s">
        <v>10259</v>
      </c>
      <c r="C598" t="s">
        <v>2665</v>
      </c>
      <c r="D598" t="s">
        <v>1367</v>
      </c>
      <c r="E598" s="38">
        <v>-5.7560855020242903</v>
      </c>
      <c r="F598">
        <v>597</v>
      </c>
      <c r="G598">
        <v>0</v>
      </c>
      <c r="H598" t="s">
        <v>12734</v>
      </c>
    </row>
    <row r="599" spans="1:8">
      <c r="A599" s="222" t="s">
        <v>11724</v>
      </c>
      <c r="B599" t="s">
        <v>11123</v>
      </c>
      <c r="C599" t="s">
        <v>1471</v>
      </c>
      <c r="D599" t="s">
        <v>1367</v>
      </c>
      <c r="E599" s="38">
        <v>-5.7822381070422004</v>
      </c>
      <c r="F599">
        <v>598</v>
      </c>
      <c r="G599">
        <v>0</v>
      </c>
      <c r="H599" t="s">
        <v>12734</v>
      </c>
    </row>
    <row r="600" spans="1:8">
      <c r="A600" t="s">
        <v>11644</v>
      </c>
      <c r="B600" t="s">
        <v>11130</v>
      </c>
      <c r="C600" t="s">
        <v>1380</v>
      </c>
      <c r="D600" t="s">
        <v>1367</v>
      </c>
      <c r="E600" s="38">
        <v>-5.8194522444713286</v>
      </c>
      <c r="F600">
        <v>599</v>
      </c>
      <c r="G600">
        <v>723</v>
      </c>
      <c r="H600" t="s">
        <v>12734</v>
      </c>
    </row>
    <row r="601" spans="1:8">
      <c r="A601" t="s">
        <v>2649</v>
      </c>
      <c r="B601" t="s">
        <v>1350</v>
      </c>
      <c r="C601" t="s">
        <v>1382</v>
      </c>
      <c r="D601" t="s">
        <v>1367</v>
      </c>
      <c r="E601" s="38">
        <v>-5.853179288633763</v>
      </c>
      <c r="F601">
        <v>600</v>
      </c>
      <c r="G601">
        <v>646</v>
      </c>
      <c r="H601" t="s">
        <v>12734</v>
      </c>
    </row>
    <row r="602" spans="1:8">
      <c r="A602" t="s">
        <v>12013</v>
      </c>
      <c r="B602" t="s">
        <v>11097</v>
      </c>
      <c r="C602" t="s">
        <v>1382</v>
      </c>
      <c r="D602" t="s">
        <v>1403</v>
      </c>
      <c r="E602" s="38">
        <v>-5.9007120418658126</v>
      </c>
      <c r="F602">
        <v>601</v>
      </c>
      <c r="G602">
        <v>589</v>
      </c>
      <c r="H602" t="s">
        <v>12734</v>
      </c>
    </row>
    <row r="603" spans="1:8">
      <c r="A603" s="223" t="s">
        <v>2620</v>
      </c>
      <c r="B603" t="s">
        <v>148</v>
      </c>
      <c r="C603" t="s">
        <v>1385</v>
      </c>
      <c r="D603" t="s">
        <v>657</v>
      </c>
      <c r="E603" s="38">
        <v>-5.9081415526831265</v>
      </c>
      <c r="F603">
        <v>602</v>
      </c>
      <c r="G603">
        <v>567.5</v>
      </c>
      <c r="H603" t="s">
        <v>12734</v>
      </c>
    </row>
    <row r="604" spans="1:8">
      <c r="A604" t="s">
        <v>1992</v>
      </c>
      <c r="B604" t="s">
        <v>121</v>
      </c>
      <c r="C604" t="s">
        <v>1378</v>
      </c>
      <c r="D604" t="s">
        <v>1403</v>
      </c>
      <c r="E604" s="38">
        <v>-5.9327152436558066</v>
      </c>
      <c r="F604">
        <v>603</v>
      </c>
      <c r="G604">
        <v>0</v>
      </c>
      <c r="H604" t="s">
        <v>12734</v>
      </c>
    </row>
    <row r="605" spans="1:8">
      <c r="A605" s="65" t="s">
        <v>12593</v>
      </c>
      <c r="B605" t="s">
        <v>10427</v>
      </c>
      <c r="C605" t="s">
        <v>1388</v>
      </c>
      <c r="D605" t="s">
        <v>1367</v>
      </c>
      <c r="E605" s="38">
        <v>-5.9859296563092297</v>
      </c>
      <c r="F605">
        <v>604</v>
      </c>
      <c r="G605">
        <v>749</v>
      </c>
      <c r="H605" t="s">
        <v>12734</v>
      </c>
    </row>
    <row r="606" spans="1:8">
      <c r="A606" s="185" t="s">
        <v>9339</v>
      </c>
      <c r="B606" t="s">
        <v>8731</v>
      </c>
      <c r="C606" t="s">
        <v>1412</v>
      </c>
      <c r="D606" t="s">
        <v>1372</v>
      </c>
      <c r="E606" s="38">
        <v>-6.0131601263529522</v>
      </c>
      <c r="F606">
        <v>605</v>
      </c>
      <c r="G606">
        <v>733.83</v>
      </c>
      <c r="H606" t="s">
        <v>12734</v>
      </c>
    </row>
    <row r="607" spans="1:8">
      <c r="A607" s="185" t="s">
        <v>9151</v>
      </c>
      <c r="B607" t="s">
        <v>8492</v>
      </c>
      <c r="C607" t="s">
        <v>1369</v>
      </c>
      <c r="D607" t="s">
        <v>1367</v>
      </c>
      <c r="E607" s="38">
        <v>-6.0208546155320333</v>
      </c>
      <c r="F607">
        <v>606</v>
      </c>
      <c r="G607">
        <v>0</v>
      </c>
      <c r="H607" t="s">
        <v>12734</v>
      </c>
    </row>
    <row r="608" spans="1:8">
      <c r="A608" s="65" t="s">
        <v>2807</v>
      </c>
      <c r="B608" t="s">
        <v>219</v>
      </c>
      <c r="C608" t="s">
        <v>1458</v>
      </c>
      <c r="D608" t="s">
        <v>658</v>
      </c>
      <c r="E608" s="38">
        <v>-6.0533490996059358</v>
      </c>
      <c r="F608">
        <v>607</v>
      </c>
      <c r="G608">
        <v>0</v>
      </c>
      <c r="H608" t="s">
        <v>12734</v>
      </c>
    </row>
    <row r="609" spans="1:8">
      <c r="A609" s="185" t="s">
        <v>11951</v>
      </c>
      <c r="B609" t="s">
        <v>10544</v>
      </c>
      <c r="C609" t="s">
        <v>1366</v>
      </c>
      <c r="D609" t="s">
        <v>1403</v>
      </c>
      <c r="E609" s="38">
        <v>-6.1037989081862412</v>
      </c>
      <c r="F609">
        <v>608</v>
      </c>
      <c r="G609">
        <v>718.83</v>
      </c>
      <c r="H609" t="s">
        <v>12734</v>
      </c>
    </row>
    <row r="610" spans="1:8">
      <c r="A610" s="65" t="s">
        <v>12371</v>
      </c>
      <c r="B610" t="s">
        <v>12372</v>
      </c>
      <c r="C610" t="s">
        <v>1490</v>
      </c>
      <c r="D610" t="s">
        <v>1367</v>
      </c>
      <c r="E610" s="38">
        <v>-6.1138764214598522</v>
      </c>
      <c r="F610">
        <v>609</v>
      </c>
      <c r="G610">
        <v>574</v>
      </c>
      <c r="H610" t="s">
        <v>12734</v>
      </c>
    </row>
    <row r="611" spans="1:8">
      <c r="A611" t="s">
        <v>12696</v>
      </c>
      <c r="B611" t="s">
        <v>12643</v>
      </c>
      <c r="C611" t="s">
        <v>1407</v>
      </c>
      <c r="D611" t="s">
        <v>1367</v>
      </c>
      <c r="E611" s="38">
        <v>-6.1211931482746555</v>
      </c>
      <c r="F611">
        <v>610</v>
      </c>
      <c r="G611">
        <v>502.5</v>
      </c>
      <c r="H611" t="s">
        <v>12734</v>
      </c>
    </row>
    <row r="612" spans="1:8">
      <c r="A612" t="s">
        <v>10859</v>
      </c>
      <c r="B612" t="s">
        <v>10774</v>
      </c>
      <c r="C612" t="s">
        <v>1396</v>
      </c>
      <c r="D612" t="s">
        <v>1367</v>
      </c>
      <c r="E612" s="38">
        <v>-6.1574343971093848</v>
      </c>
      <c r="F612">
        <v>611</v>
      </c>
      <c r="G612">
        <v>0</v>
      </c>
      <c r="H612" t="s">
        <v>12734</v>
      </c>
    </row>
    <row r="613" spans="1:8">
      <c r="A613" t="s">
        <v>9102</v>
      </c>
      <c r="B613" t="s">
        <v>8814</v>
      </c>
      <c r="C613" t="s">
        <v>1404</v>
      </c>
      <c r="D613" t="s">
        <v>657</v>
      </c>
      <c r="E613" s="38">
        <v>-6.1805844825842637</v>
      </c>
      <c r="F613">
        <v>612</v>
      </c>
      <c r="G613">
        <v>624.33000000000004</v>
      </c>
      <c r="H613" t="s">
        <v>12734</v>
      </c>
    </row>
    <row r="614" spans="1:8">
      <c r="A614" t="s">
        <v>12089</v>
      </c>
      <c r="B614" t="s">
        <v>12090</v>
      </c>
      <c r="C614" t="s">
        <v>1371</v>
      </c>
      <c r="D614" t="s">
        <v>1367</v>
      </c>
      <c r="E614" s="38">
        <v>-6.1861522399820617</v>
      </c>
      <c r="F614">
        <v>613</v>
      </c>
      <c r="G614">
        <v>249.17</v>
      </c>
      <c r="H614" t="s">
        <v>12734</v>
      </c>
    </row>
    <row r="615" spans="1:8">
      <c r="A615" t="s">
        <v>9447</v>
      </c>
      <c r="B615" t="s">
        <v>8447</v>
      </c>
      <c r="C615" t="s">
        <v>1396</v>
      </c>
      <c r="D615" t="s">
        <v>1367</v>
      </c>
      <c r="E615" s="38">
        <v>-6.1900825096235721</v>
      </c>
      <c r="F615">
        <v>614</v>
      </c>
      <c r="G615">
        <v>0</v>
      </c>
      <c r="H615" t="s">
        <v>12734</v>
      </c>
    </row>
    <row r="616" spans="1:8">
      <c r="A616" t="s">
        <v>2642</v>
      </c>
      <c r="B616" t="s">
        <v>1185</v>
      </c>
      <c r="C616" t="s">
        <v>1369</v>
      </c>
      <c r="D616" t="s">
        <v>1367</v>
      </c>
      <c r="E616" s="38">
        <v>-6.2287620255898108</v>
      </c>
      <c r="F616">
        <v>615</v>
      </c>
      <c r="G616">
        <v>0</v>
      </c>
      <c r="H616" t="s">
        <v>12734</v>
      </c>
    </row>
    <row r="617" spans="1:8">
      <c r="A617" s="185" t="s">
        <v>11938</v>
      </c>
      <c r="B617" t="s">
        <v>11141</v>
      </c>
      <c r="C617" t="s">
        <v>1382</v>
      </c>
      <c r="D617" t="s">
        <v>1367</v>
      </c>
      <c r="E617" s="38">
        <v>-6.2376284964476243</v>
      </c>
      <c r="F617">
        <v>616</v>
      </c>
      <c r="G617">
        <v>637</v>
      </c>
      <c r="H617" t="s">
        <v>12734</v>
      </c>
    </row>
    <row r="618" spans="1:8">
      <c r="A618" s="185" t="s">
        <v>9177</v>
      </c>
      <c r="B618" t="s">
        <v>8508</v>
      </c>
      <c r="C618" t="s">
        <v>1378</v>
      </c>
      <c r="D618" t="s">
        <v>1367</v>
      </c>
      <c r="E618" s="38">
        <v>-6.2711134342041861</v>
      </c>
      <c r="F618">
        <v>617</v>
      </c>
      <c r="G618">
        <v>0</v>
      </c>
      <c r="H618" t="s">
        <v>12734</v>
      </c>
    </row>
    <row r="619" spans="1:8">
      <c r="A619" t="s">
        <v>10098</v>
      </c>
      <c r="B619" t="s">
        <v>8489</v>
      </c>
      <c r="C619" t="s">
        <v>1414</v>
      </c>
      <c r="D619" t="s">
        <v>1367</v>
      </c>
      <c r="E619" s="38">
        <v>-6.273693003781208</v>
      </c>
      <c r="F619">
        <v>618</v>
      </c>
      <c r="G619">
        <v>0</v>
      </c>
      <c r="H619" t="s">
        <v>12734</v>
      </c>
    </row>
    <row r="620" spans="1:8">
      <c r="A620" t="s">
        <v>10936</v>
      </c>
      <c r="B620" t="s">
        <v>10783</v>
      </c>
      <c r="C620" t="s">
        <v>1382</v>
      </c>
      <c r="D620" t="s">
        <v>1367</v>
      </c>
      <c r="E620" s="38">
        <v>-6.2767090936449685</v>
      </c>
      <c r="F620">
        <v>619</v>
      </c>
      <c r="G620">
        <v>0</v>
      </c>
      <c r="H620" t="s">
        <v>12734</v>
      </c>
    </row>
    <row r="621" spans="1:8">
      <c r="A621" s="185" t="s">
        <v>6866</v>
      </c>
      <c r="B621" t="s">
        <v>6867</v>
      </c>
      <c r="C621" t="s">
        <v>1421</v>
      </c>
      <c r="D621" t="s">
        <v>1367</v>
      </c>
      <c r="E621" s="38">
        <v>-6.3100327242864092</v>
      </c>
      <c r="F621">
        <v>620</v>
      </c>
      <c r="G621">
        <v>0</v>
      </c>
      <c r="H621" t="s">
        <v>12734</v>
      </c>
    </row>
    <row r="622" spans="1:8">
      <c r="A622" t="s">
        <v>9143</v>
      </c>
      <c r="B622" t="s">
        <v>8384</v>
      </c>
      <c r="C622" t="s">
        <v>1376</v>
      </c>
      <c r="D622" t="s">
        <v>1367</v>
      </c>
      <c r="E622" s="38">
        <v>-6.3533651135749922</v>
      </c>
      <c r="F622">
        <v>621</v>
      </c>
      <c r="G622">
        <v>749.5</v>
      </c>
      <c r="H622" t="s">
        <v>12734</v>
      </c>
    </row>
    <row r="623" spans="1:8">
      <c r="A623" t="s">
        <v>10311</v>
      </c>
      <c r="B623" t="s">
        <v>10245</v>
      </c>
      <c r="C623" t="s">
        <v>1366</v>
      </c>
      <c r="D623" t="s">
        <v>1383</v>
      </c>
      <c r="E623" s="38">
        <v>-6.3582945125087749</v>
      </c>
      <c r="F623">
        <v>622</v>
      </c>
      <c r="G623">
        <v>578.33000000000004</v>
      </c>
      <c r="H623" t="s">
        <v>12734</v>
      </c>
    </row>
    <row r="624" spans="1:8">
      <c r="A624" s="185" t="s">
        <v>5653</v>
      </c>
      <c r="B624" t="s">
        <v>5852</v>
      </c>
      <c r="C624" t="s">
        <v>1376</v>
      </c>
      <c r="D624" t="s">
        <v>1367</v>
      </c>
      <c r="E624" s="38">
        <v>-6.3683942470151811</v>
      </c>
      <c r="F624">
        <v>623</v>
      </c>
      <c r="G624">
        <v>0</v>
      </c>
      <c r="H624" t="s">
        <v>12734</v>
      </c>
    </row>
    <row r="625" spans="1:8">
      <c r="A625" s="65" t="s">
        <v>12580</v>
      </c>
      <c r="B625" t="s">
        <v>10823</v>
      </c>
      <c r="C625" t="s">
        <v>1393</v>
      </c>
      <c r="D625" t="s">
        <v>1367</v>
      </c>
      <c r="E625" s="38">
        <v>-6.3702936229048657</v>
      </c>
      <c r="F625">
        <v>624</v>
      </c>
      <c r="G625">
        <v>740.83</v>
      </c>
      <c r="H625" t="s">
        <v>12734</v>
      </c>
    </row>
    <row r="626" spans="1:8">
      <c r="A626" t="s">
        <v>10900</v>
      </c>
      <c r="B626" t="s">
        <v>10502</v>
      </c>
      <c r="C626" t="s">
        <v>1414</v>
      </c>
      <c r="D626" t="s">
        <v>1367</v>
      </c>
      <c r="E626" s="38">
        <v>-6.3773767684511906</v>
      </c>
      <c r="F626">
        <v>625</v>
      </c>
      <c r="G626">
        <v>0</v>
      </c>
      <c r="H626" t="s">
        <v>12734</v>
      </c>
    </row>
    <row r="627" spans="1:8">
      <c r="A627" t="s">
        <v>8037</v>
      </c>
      <c r="B627" t="s">
        <v>8038</v>
      </c>
      <c r="C627" t="s">
        <v>1441</v>
      </c>
      <c r="D627" t="s">
        <v>1372</v>
      </c>
      <c r="E627" s="38">
        <v>-6.419495864422001</v>
      </c>
      <c r="F627">
        <v>626</v>
      </c>
      <c r="G627">
        <v>676.83</v>
      </c>
      <c r="H627" t="s">
        <v>12734</v>
      </c>
    </row>
    <row r="628" spans="1:8">
      <c r="A628" s="185" t="s">
        <v>9048</v>
      </c>
      <c r="B628" t="s">
        <v>8444</v>
      </c>
      <c r="C628" t="s">
        <v>1376</v>
      </c>
      <c r="D628" t="s">
        <v>1367</v>
      </c>
      <c r="E628" s="38">
        <v>-6.4803508887413246</v>
      </c>
      <c r="F628">
        <v>627</v>
      </c>
      <c r="G628">
        <v>0</v>
      </c>
      <c r="H628" t="s">
        <v>12734</v>
      </c>
    </row>
    <row r="629" spans="1:8">
      <c r="A629" s="185" t="s">
        <v>10663</v>
      </c>
      <c r="B629" t="s">
        <v>10503</v>
      </c>
      <c r="C629" t="s">
        <v>1366</v>
      </c>
      <c r="D629" t="s">
        <v>1367</v>
      </c>
      <c r="E629" s="38">
        <v>-6.4938827052584038</v>
      </c>
      <c r="F629">
        <v>628</v>
      </c>
      <c r="G629">
        <v>0</v>
      </c>
      <c r="H629" t="s">
        <v>12734</v>
      </c>
    </row>
    <row r="630" spans="1:8">
      <c r="A630" s="185" t="s">
        <v>2225</v>
      </c>
      <c r="B630" t="s">
        <v>820</v>
      </c>
      <c r="C630" t="s">
        <v>1441</v>
      </c>
      <c r="D630" t="s">
        <v>1367</v>
      </c>
      <c r="E630" s="38">
        <v>-6.5447005530983855</v>
      </c>
      <c r="F630">
        <v>629</v>
      </c>
      <c r="G630">
        <v>0</v>
      </c>
      <c r="H630" t="s">
        <v>12734</v>
      </c>
    </row>
    <row r="631" spans="1:8">
      <c r="A631" t="s">
        <v>11743</v>
      </c>
      <c r="B631" t="s">
        <v>11744</v>
      </c>
      <c r="C631" t="s">
        <v>1471</v>
      </c>
      <c r="D631" t="s">
        <v>1367</v>
      </c>
      <c r="E631" s="38">
        <v>-6.5658940980715048</v>
      </c>
      <c r="F631">
        <v>630</v>
      </c>
      <c r="G631">
        <v>0</v>
      </c>
      <c r="H631" t="s">
        <v>12734</v>
      </c>
    </row>
    <row r="632" spans="1:8">
      <c r="A632" t="s">
        <v>2603</v>
      </c>
      <c r="B632" t="s">
        <v>302</v>
      </c>
      <c r="C632" t="s">
        <v>1419</v>
      </c>
      <c r="D632" t="s">
        <v>658</v>
      </c>
      <c r="E632" s="38">
        <v>-6.5925738572747701</v>
      </c>
      <c r="F632">
        <v>631</v>
      </c>
      <c r="G632">
        <v>628</v>
      </c>
      <c r="H632" t="s">
        <v>12734</v>
      </c>
    </row>
    <row r="633" spans="1:8">
      <c r="A633" s="65" t="s">
        <v>10735</v>
      </c>
      <c r="B633" t="s">
        <v>10736</v>
      </c>
      <c r="C633" t="s">
        <v>1380</v>
      </c>
      <c r="D633" t="s">
        <v>1367</v>
      </c>
      <c r="E633" s="38">
        <v>-6.5988460623420648</v>
      </c>
      <c r="F633">
        <v>632</v>
      </c>
      <c r="G633">
        <v>543.66999999999996</v>
      </c>
      <c r="H633" t="s">
        <v>12734</v>
      </c>
    </row>
    <row r="634" spans="1:8">
      <c r="A634" s="185" t="s">
        <v>2609</v>
      </c>
      <c r="B634" t="s">
        <v>1323</v>
      </c>
      <c r="C634" t="s">
        <v>1419</v>
      </c>
      <c r="D634" t="s">
        <v>1367</v>
      </c>
      <c r="E634" s="38">
        <v>-6.6078215452278881</v>
      </c>
      <c r="F634">
        <v>633</v>
      </c>
      <c r="G634">
        <v>475.83</v>
      </c>
      <c r="H634" t="s">
        <v>12734</v>
      </c>
    </row>
    <row r="635" spans="1:8">
      <c r="A635" t="s">
        <v>2483</v>
      </c>
      <c r="B635" t="s">
        <v>1202</v>
      </c>
      <c r="C635" t="s">
        <v>1374</v>
      </c>
      <c r="D635" t="s">
        <v>1367</v>
      </c>
      <c r="E635" s="38">
        <v>-6.6231396832573513</v>
      </c>
      <c r="F635">
        <v>634</v>
      </c>
      <c r="G635">
        <v>676.17</v>
      </c>
      <c r="H635" t="s">
        <v>12734</v>
      </c>
    </row>
    <row r="636" spans="1:8">
      <c r="A636" s="185" t="s">
        <v>9133</v>
      </c>
      <c r="B636" t="s">
        <v>8490</v>
      </c>
      <c r="C636" t="s">
        <v>1458</v>
      </c>
      <c r="D636" t="s">
        <v>1367</v>
      </c>
      <c r="E636" s="38">
        <v>-6.6395102266061681</v>
      </c>
      <c r="F636">
        <v>635</v>
      </c>
      <c r="G636">
        <v>737.83</v>
      </c>
      <c r="H636" t="s">
        <v>12734</v>
      </c>
    </row>
    <row r="637" spans="1:8">
      <c r="A637" s="185" t="s">
        <v>9973</v>
      </c>
      <c r="B637" t="s">
        <v>8469</v>
      </c>
      <c r="C637" t="s">
        <v>1412</v>
      </c>
      <c r="D637" t="s">
        <v>1367</v>
      </c>
      <c r="E637" s="38">
        <v>-6.6423325887739022</v>
      </c>
      <c r="F637">
        <v>636</v>
      </c>
      <c r="G637">
        <v>0</v>
      </c>
      <c r="H637" t="s">
        <v>12734</v>
      </c>
    </row>
    <row r="638" spans="1:8">
      <c r="A638" t="s">
        <v>12000</v>
      </c>
      <c r="B638" t="s">
        <v>10436</v>
      </c>
      <c r="C638" t="s">
        <v>1396</v>
      </c>
      <c r="D638" t="s">
        <v>1367</v>
      </c>
      <c r="E638" s="38">
        <v>-6.6611383676752407</v>
      </c>
      <c r="F638">
        <v>637</v>
      </c>
      <c r="G638">
        <v>0</v>
      </c>
      <c r="H638" t="s">
        <v>12734</v>
      </c>
    </row>
    <row r="639" spans="1:8">
      <c r="A639" t="s">
        <v>2644</v>
      </c>
      <c r="B639" t="s">
        <v>1100</v>
      </c>
      <c r="C639" t="s">
        <v>1398</v>
      </c>
      <c r="D639" t="s">
        <v>1367</v>
      </c>
      <c r="E639" s="38">
        <v>-6.7056813937725153</v>
      </c>
      <c r="F639">
        <v>638</v>
      </c>
      <c r="G639">
        <v>0</v>
      </c>
      <c r="H639" t="s">
        <v>12734</v>
      </c>
    </row>
    <row r="640" spans="1:8">
      <c r="A640" s="185" t="s">
        <v>1878</v>
      </c>
      <c r="B640" t="s">
        <v>258</v>
      </c>
      <c r="C640" t="s">
        <v>1378</v>
      </c>
      <c r="D640" t="s">
        <v>658</v>
      </c>
      <c r="E640" s="38">
        <v>-6.7244062515354912</v>
      </c>
      <c r="F640">
        <v>639</v>
      </c>
      <c r="G640">
        <v>690.5</v>
      </c>
      <c r="H640" t="s">
        <v>12734</v>
      </c>
    </row>
    <row r="641" spans="1:8">
      <c r="A641" t="s">
        <v>5643</v>
      </c>
      <c r="B641" t="s">
        <v>5809</v>
      </c>
      <c r="C641" t="s">
        <v>1388</v>
      </c>
      <c r="D641" t="s">
        <v>1367</v>
      </c>
      <c r="E641" s="38">
        <v>-6.7257637116561986</v>
      </c>
      <c r="F641">
        <v>640</v>
      </c>
      <c r="G641">
        <v>0</v>
      </c>
      <c r="H641" t="s">
        <v>12734</v>
      </c>
    </row>
    <row r="642" spans="1:8">
      <c r="A642" t="s">
        <v>1738</v>
      </c>
      <c r="B642" t="s">
        <v>296</v>
      </c>
      <c r="C642" t="s">
        <v>1407</v>
      </c>
      <c r="D642" t="s">
        <v>657</v>
      </c>
      <c r="E642" s="38">
        <v>-6.7564828631083858</v>
      </c>
      <c r="F642">
        <v>641</v>
      </c>
      <c r="G642">
        <v>0</v>
      </c>
      <c r="H642" t="s">
        <v>12734</v>
      </c>
    </row>
    <row r="643" spans="1:8">
      <c r="A643" t="s">
        <v>5667</v>
      </c>
      <c r="B643" t="s">
        <v>5800</v>
      </c>
      <c r="C643" t="s">
        <v>1421</v>
      </c>
      <c r="D643" t="s">
        <v>1367</v>
      </c>
      <c r="E643" s="38">
        <v>-6.8500802297382712</v>
      </c>
      <c r="F643">
        <v>642</v>
      </c>
      <c r="G643">
        <v>0</v>
      </c>
      <c r="H643" t="s">
        <v>12734</v>
      </c>
    </row>
    <row r="644" spans="1:8">
      <c r="A644" s="65" t="s">
        <v>6761</v>
      </c>
      <c r="B644" t="s">
        <v>6762</v>
      </c>
      <c r="C644" t="s">
        <v>1428</v>
      </c>
      <c r="D644" t="s">
        <v>1403</v>
      </c>
      <c r="E644" s="38">
        <v>-6.8501177434387506</v>
      </c>
      <c r="F644">
        <v>643</v>
      </c>
      <c r="G644">
        <v>0</v>
      </c>
      <c r="H644" t="s">
        <v>12734</v>
      </c>
    </row>
    <row r="645" spans="1:8">
      <c r="A645" s="185" t="s">
        <v>5682</v>
      </c>
      <c r="B645" t="s">
        <v>5966</v>
      </c>
      <c r="C645" t="s">
        <v>1412</v>
      </c>
      <c r="D645" t="s">
        <v>1367</v>
      </c>
      <c r="E645" s="38">
        <v>-6.859982942556301</v>
      </c>
      <c r="F645">
        <v>644</v>
      </c>
      <c r="G645">
        <v>743.67</v>
      </c>
      <c r="H645" t="s">
        <v>12734</v>
      </c>
    </row>
    <row r="646" spans="1:8">
      <c r="A646" t="s">
        <v>9543</v>
      </c>
      <c r="B646" t="s">
        <v>9545</v>
      </c>
      <c r="C646" t="s">
        <v>1369</v>
      </c>
      <c r="D646" t="s">
        <v>1367</v>
      </c>
      <c r="E646" s="38">
        <v>-6.8610809868394007</v>
      </c>
      <c r="F646">
        <v>645</v>
      </c>
      <c r="G646">
        <v>0</v>
      </c>
      <c r="H646" t="s">
        <v>12734</v>
      </c>
    </row>
    <row r="647" spans="1:8">
      <c r="A647" s="185" t="s">
        <v>8553</v>
      </c>
      <c r="B647" t="s">
        <v>8822</v>
      </c>
      <c r="C647" t="s">
        <v>1441</v>
      </c>
      <c r="D647" t="s">
        <v>1372</v>
      </c>
      <c r="E647" s="38">
        <v>-6.8631752713933194</v>
      </c>
      <c r="F647">
        <v>646</v>
      </c>
      <c r="G647">
        <v>393.67</v>
      </c>
      <c r="H647" t="s">
        <v>12734</v>
      </c>
    </row>
    <row r="648" spans="1:8">
      <c r="A648" s="185" t="s">
        <v>11776</v>
      </c>
      <c r="B648" t="s">
        <v>11777</v>
      </c>
      <c r="C648" t="s">
        <v>1483</v>
      </c>
      <c r="D648" t="s">
        <v>1403</v>
      </c>
      <c r="E648" s="38">
        <v>-6.8721103413945652</v>
      </c>
      <c r="F648">
        <v>647</v>
      </c>
      <c r="G648">
        <v>0</v>
      </c>
      <c r="H648" t="s">
        <v>12734</v>
      </c>
    </row>
    <row r="649" spans="1:8">
      <c r="A649" s="65" t="s">
        <v>12574</v>
      </c>
      <c r="B649" t="s">
        <v>10761</v>
      </c>
      <c r="C649" t="s">
        <v>1421</v>
      </c>
      <c r="D649" t="s">
        <v>1372</v>
      </c>
      <c r="E649" s="38">
        <v>-6.8887946928863233</v>
      </c>
      <c r="F649">
        <v>648</v>
      </c>
      <c r="G649">
        <v>0</v>
      </c>
      <c r="H649" t="s">
        <v>12734</v>
      </c>
    </row>
    <row r="650" spans="1:8">
      <c r="A650" t="s">
        <v>9038</v>
      </c>
      <c r="B650" t="s">
        <v>8762</v>
      </c>
      <c r="C650" t="s">
        <v>1483</v>
      </c>
      <c r="D650" t="s">
        <v>657</v>
      </c>
      <c r="E650" s="38">
        <v>-6.8913629002760972</v>
      </c>
      <c r="F650">
        <v>649</v>
      </c>
      <c r="G650">
        <v>711.5</v>
      </c>
      <c r="H650" t="s">
        <v>12734</v>
      </c>
    </row>
    <row r="651" spans="1:8">
      <c r="A651" s="65" t="s">
        <v>12184</v>
      </c>
      <c r="B651" t="s">
        <v>10514</v>
      </c>
      <c r="C651" t="s">
        <v>1458</v>
      </c>
      <c r="D651" t="s">
        <v>1403</v>
      </c>
      <c r="E651" s="38">
        <v>-6.904369944301302</v>
      </c>
      <c r="F651">
        <v>650</v>
      </c>
      <c r="G651">
        <v>0</v>
      </c>
      <c r="H651" t="s">
        <v>12734</v>
      </c>
    </row>
    <row r="652" spans="1:8">
      <c r="A652" t="s">
        <v>9245</v>
      </c>
      <c r="B652" t="s">
        <v>8348</v>
      </c>
      <c r="C652" t="s">
        <v>1396</v>
      </c>
      <c r="D652" t="s">
        <v>1367</v>
      </c>
      <c r="E652" s="38">
        <v>-6.9219625611894591</v>
      </c>
      <c r="F652">
        <v>651</v>
      </c>
      <c r="G652">
        <v>448.67</v>
      </c>
      <c r="H652" t="s">
        <v>12734</v>
      </c>
    </row>
    <row r="653" spans="1:8">
      <c r="A653" t="s">
        <v>10563</v>
      </c>
      <c r="B653" t="s">
        <v>10564</v>
      </c>
      <c r="C653" t="s">
        <v>1419</v>
      </c>
      <c r="D653" t="s">
        <v>1372</v>
      </c>
      <c r="E653" s="38">
        <v>-6.923403301494611</v>
      </c>
      <c r="F653">
        <v>652</v>
      </c>
      <c r="G653">
        <v>606.66999999999996</v>
      </c>
      <c r="H653" t="s">
        <v>12734</v>
      </c>
    </row>
    <row r="654" spans="1:8">
      <c r="A654" s="185" t="s">
        <v>10876</v>
      </c>
      <c r="B654" t="s">
        <v>10470</v>
      </c>
      <c r="C654" t="s">
        <v>1431</v>
      </c>
      <c r="D654" t="s">
        <v>1367</v>
      </c>
      <c r="E654" s="38">
        <v>-6.9653205053596361</v>
      </c>
      <c r="F654">
        <v>653</v>
      </c>
      <c r="G654">
        <v>729</v>
      </c>
      <c r="H654" t="s">
        <v>12734</v>
      </c>
    </row>
    <row r="655" spans="1:8">
      <c r="A655" s="185" t="s">
        <v>10660</v>
      </c>
      <c r="B655" t="s">
        <v>10553</v>
      </c>
      <c r="C655" t="s">
        <v>1407</v>
      </c>
      <c r="D655" t="s">
        <v>1383</v>
      </c>
      <c r="E655" s="38">
        <v>-6.9658895857747805</v>
      </c>
      <c r="F655">
        <v>654</v>
      </c>
      <c r="G655">
        <v>598.5</v>
      </c>
      <c r="H655" t="s">
        <v>12734</v>
      </c>
    </row>
    <row r="656" spans="1:8">
      <c r="A656" t="s">
        <v>12106</v>
      </c>
      <c r="B656" t="s">
        <v>10445</v>
      </c>
      <c r="C656" t="s">
        <v>1483</v>
      </c>
      <c r="D656" t="s">
        <v>1367</v>
      </c>
      <c r="E656" s="38">
        <v>-7.0363254861166062</v>
      </c>
      <c r="F656">
        <v>655</v>
      </c>
      <c r="G656">
        <v>0</v>
      </c>
      <c r="H656" t="s">
        <v>12734</v>
      </c>
    </row>
    <row r="657" spans="1:8">
      <c r="A657" t="s">
        <v>1496</v>
      </c>
      <c r="B657" t="s">
        <v>1178</v>
      </c>
      <c r="C657" t="s">
        <v>2665</v>
      </c>
      <c r="D657" t="s">
        <v>1367</v>
      </c>
      <c r="E657" s="38">
        <v>-7.0377458665737755</v>
      </c>
      <c r="F657">
        <v>656</v>
      </c>
      <c r="G657">
        <v>0</v>
      </c>
      <c r="H657" t="s">
        <v>12734</v>
      </c>
    </row>
    <row r="658" spans="1:8">
      <c r="A658" t="s">
        <v>9952</v>
      </c>
      <c r="B658" t="s">
        <v>8507</v>
      </c>
      <c r="C658" t="s">
        <v>1421</v>
      </c>
      <c r="D658" t="s">
        <v>1367</v>
      </c>
      <c r="E658" s="38">
        <v>-7.041336424757068</v>
      </c>
      <c r="F658">
        <v>657</v>
      </c>
      <c r="G658">
        <v>0</v>
      </c>
      <c r="H658" t="s">
        <v>12734</v>
      </c>
    </row>
    <row r="659" spans="1:8">
      <c r="A659" t="s">
        <v>9265</v>
      </c>
      <c r="B659" t="s">
        <v>8372</v>
      </c>
      <c r="C659" t="s">
        <v>1398</v>
      </c>
      <c r="D659" t="s">
        <v>1367</v>
      </c>
      <c r="E659" s="38">
        <v>-7.0464876179937423</v>
      </c>
      <c r="F659">
        <v>658</v>
      </c>
      <c r="G659">
        <v>670.33</v>
      </c>
      <c r="H659" t="s">
        <v>12734</v>
      </c>
    </row>
    <row r="660" spans="1:8">
      <c r="A660" s="222" t="s">
        <v>5708</v>
      </c>
      <c r="B660" t="s">
        <v>6274</v>
      </c>
      <c r="C660" t="s">
        <v>1490</v>
      </c>
      <c r="D660" t="s">
        <v>1367</v>
      </c>
      <c r="E660" s="38">
        <v>-7.0883815698763524</v>
      </c>
      <c r="F660">
        <v>659</v>
      </c>
      <c r="G660">
        <v>0</v>
      </c>
      <c r="H660" t="s">
        <v>12734</v>
      </c>
    </row>
    <row r="661" spans="1:8">
      <c r="A661" t="s">
        <v>12569</v>
      </c>
      <c r="B661" t="s">
        <v>10496</v>
      </c>
      <c r="C661" t="s">
        <v>1441</v>
      </c>
      <c r="D661" t="s">
        <v>1367</v>
      </c>
      <c r="E661" s="38">
        <v>-7.0908451168664222</v>
      </c>
      <c r="F661">
        <v>660</v>
      </c>
      <c r="G661">
        <v>0</v>
      </c>
      <c r="H661" t="s">
        <v>12734</v>
      </c>
    </row>
    <row r="662" spans="1:8">
      <c r="A662" t="s">
        <v>10718</v>
      </c>
      <c r="B662" t="s">
        <v>10506</v>
      </c>
      <c r="C662" t="s">
        <v>1414</v>
      </c>
      <c r="D662" t="s">
        <v>1367</v>
      </c>
      <c r="E662" s="38">
        <v>-7.0944040101165502</v>
      </c>
      <c r="F662">
        <v>661</v>
      </c>
      <c r="G662">
        <v>0</v>
      </c>
      <c r="H662" t="s">
        <v>12734</v>
      </c>
    </row>
    <row r="663" spans="1:8">
      <c r="A663" t="s">
        <v>2444</v>
      </c>
      <c r="B663" t="s">
        <v>587</v>
      </c>
      <c r="C663" t="s">
        <v>1435</v>
      </c>
      <c r="D663" t="s">
        <v>1372</v>
      </c>
      <c r="E663" s="38">
        <v>-7.1044516531689137</v>
      </c>
      <c r="F663">
        <v>662</v>
      </c>
      <c r="G663">
        <v>241</v>
      </c>
      <c r="H663" t="s">
        <v>12734</v>
      </c>
    </row>
    <row r="664" spans="1:8">
      <c r="A664" t="s">
        <v>10090</v>
      </c>
      <c r="B664" t="s">
        <v>8413</v>
      </c>
      <c r="C664" t="s">
        <v>1385</v>
      </c>
      <c r="D664" t="s">
        <v>1367</v>
      </c>
      <c r="E664" s="38">
        <v>-7.1307064810533785</v>
      </c>
      <c r="F664">
        <v>663</v>
      </c>
      <c r="G664">
        <v>524.16999999999996</v>
      </c>
      <c r="H664" t="s">
        <v>12734</v>
      </c>
    </row>
    <row r="665" spans="1:8">
      <c r="A665" s="185" t="s">
        <v>1900</v>
      </c>
      <c r="B665" t="s">
        <v>111</v>
      </c>
      <c r="C665" t="s">
        <v>1428</v>
      </c>
      <c r="D665" t="s">
        <v>1372</v>
      </c>
      <c r="E665" s="38">
        <v>-7.1567691934421092</v>
      </c>
      <c r="F665">
        <v>664</v>
      </c>
      <c r="G665">
        <v>389.33</v>
      </c>
      <c r="H665" t="s">
        <v>12734</v>
      </c>
    </row>
    <row r="666" spans="1:8">
      <c r="A666" s="185" t="s">
        <v>10045</v>
      </c>
      <c r="B666" t="s">
        <v>8852</v>
      </c>
      <c r="C666" t="s">
        <v>1385</v>
      </c>
      <c r="D666" t="s">
        <v>1403</v>
      </c>
      <c r="E666" s="38">
        <v>-7.169257893199422</v>
      </c>
      <c r="F666">
        <v>665</v>
      </c>
      <c r="G666">
        <v>745.67</v>
      </c>
      <c r="H666" t="s">
        <v>12734</v>
      </c>
    </row>
    <row r="667" spans="1:8">
      <c r="A667" t="s">
        <v>7114</v>
      </c>
      <c r="B667" t="s">
        <v>7115</v>
      </c>
      <c r="C667" t="s">
        <v>1398</v>
      </c>
      <c r="D667" t="s">
        <v>1367</v>
      </c>
      <c r="E667" s="38">
        <v>-7.1745016297368398</v>
      </c>
      <c r="F667">
        <v>666</v>
      </c>
      <c r="G667">
        <v>620.66999999999996</v>
      </c>
      <c r="H667" t="s">
        <v>12734</v>
      </c>
    </row>
    <row r="668" spans="1:8">
      <c r="A668" s="185" t="s">
        <v>9304</v>
      </c>
      <c r="B668" t="s">
        <v>8491</v>
      </c>
      <c r="C668" t="s">
        <v>1419</v>
      </c>
      <c r="D668" t="s">
        <v>1367</v>
      </c>
      <c r="E668" s="38">
        <v>-7.2014484700263992</v>
      </c>
      <c r="F668">
        <v>667</v>
      </c>
      <c r="G668">
        <v>0</v>
      </c>
      <c r="H668" t="s">
        <v>12734</v>
      </c>
    </row>
    <row r="669" spans="1:8">
      <c r="A669" s="65" t="s">
        <v>12697</v>
      </c>
      <c r="B669" t="s">
        <v>12640</v>
      </c>
      <c r="C669" t="s">
        <v>1393</v>
      </c>
      <c r="D669" t="s">
        <v>1367</v>
      </c>
      <c r="E669" s="38">
        <v>-7.2106780131320605</v>
      </c>
      <c r="F669">
        <v>668</v>
      </c>
      <c r="G669">
        <v>519.83000000000004</v>
      </c>
      <c r="H669" t="s">
        <v>12734</v>
      </c>
    </row>
    <row r="670" spans="1:8">
      <c r="A670" t="s">
        <v>12501</v>
      </c>
      <c r="B670" t="s">
        <v>10511</v>
      </c>
      <c r="C670" t="s">
        <v>1483</v>
      </c>
      <c r="D670" t="s">
        <v>1403</v>
      </c>
      <c r="E670" s="38">
        <v>-7.2319084197060644</v>
      </c>
      <c r="F670">
        <v>669</v>
      </c>
      <c r="G670">
        <v>0</v>
      </c>
      <c r="H670" t="s">
        <v>12734</v>
      </c>
    </row>
    <row r="671" spans="1:8">
      <c r="A671" s="185" t="s">
        <v>1508</v>
      </c>
      <c r="B671" t="s">
        <v>1232</v>
      </c>
      <c r="C671" t="s">
        <v>2665</v>
      </c>
      <c r="D671" t="s">
        <v>1367</v>
      </c>
      <c r="E671" s="38">
        <v>-7.2353079607012276</v>
      </c>
      <c r="F671">
        <v>670</v>
      </c>
      <c r="G671">
        <v>0</v>
      </c>
      <c r="H671" t="s">
        <v>12734</v>
      </c>
    </row>
    <row r="672" spans="1:8">
      <c r="A672" s="222" t="s">
        <v>1718</v>
      </c>
      <c r="B672" t="s">
        <v>108</v>
      </c>
      <c r="C672" t="s">
        <v>2665</v>
      </c>
      <c r="D672" t="s">
        <v>1403</v>
      </c>
      <c r="E672" s="38">
        <v>-7.2415685670259489</v>
      </c>
      <c r="F672">
        <v>671</v>
      </c>
      <c r="G672">
        <v>0</v>
      </c>
      <c r="H672" t="s">
        <v>12734</v>
      </c>
    </row>
    <row r="673" spans="1:8">
      <c r="A673" t="s">
        <v>5628</v>
      </c>
      <c r="B673" t="s">
        <v>6162</v>
      </c>
      <c r="C673" t="s">
        <v>1431</v>
      </c>
      <c r="D673" t="s">
        <v>1367</v>
      </c>
      <c r="E673" s="38">
        <v>-7.2420289642129276</v>
      </c>
      <c r="F673">
        <v>672</v>
      </c>
      <c r="G673">
        <v>748.5</v>
      </c>
      <c r="H673" t="s">
        <v>12734</v>
      </c>
    </row>
    <row r="674" spans="1:8">
      <c r="A674" t="s">
        <v>2360</v>
      </c>
      <c r="B674" t="s">
        <v>1126</v>
      </c>
      <c r="C674" t="s">
        <v>1467</v>
      </c>
      <c r="D674" t="s">
        <v>1367</v>
      </c>
      <c r="E674" s="38">
        <v>-7.2547594339866368</v>
      </c>
      <c r="F674">
        <v>673</v>
      </c>
      <c r="G674">
        <v>0</v>
      </c>
      <c r="H674" t="s">
        <v>12734</v>
      </c>
    </row>
    <row r="675" spans="1:8">
      <c r="A675" s="185" t="s">
        <v>10867</v>
      </c>
      <c r="B675" t="s">
        <v>10828</v>
      </c>
      <c r="C675" t="s">
        <v>1385</v>
      </c>
      <c r="D675" t="s">
        <v>1367</v>
      </c>
      <c r="E675" s="38">
        <v>-7.2573331451395156</v>
      </c>
      <c r="F675">
        <v>674</v>
      </c>
      <c r="G675">
        <v>595</v>
      </c>
      <c r="H675" t="s">
        <v>12734</v>
      </c>
    </row>
    <row r="676" spans="1:8">
      <c r="A676" s="185" t="s">
        <v>8154</v>
      </c>
      <c r="B676" t="s">
        <v>8155</v>
      </c>
      <c r="C676" t="s">
        <v>1385</v>
      </c>
      <c r="D676" t="s">
        <v>1367</v>
      </c>
      <c r="E676" s="38">
        <v>-7.2761593144484991</v>
      </c>
      <c r="F676">
        <v>675</v>
      </c>
      <c r="G676">
        <v>0</v>
      </c>
      <c r="H676" t="s">
        <v>12734</v>
      </c>
    </row>
    <row r="677" spans="1:8">
      <c r="A677" s="65" t="s">
        <v>11733</v>
      </c>
      <c r="B677" t="s">
        <v>11734</v>
      </c>
      <c r="C677" t="s">
        <v>1366</v>
      </c>
      <c r="D677" t="s">
        <v>1367</v>
      </c>
      <c r="E677" s="38">
        <v>-7.2953837599293614</v>
      </c>
      <c r="F677">
        <v>676</v>
      </c>
      <c r="G677">
        <v>0</v>
      </c>
      <c r="H677" t="s">
        <v>12734</v>
      </c>
    </row>
    <row r="678" spans="1:8">
      <c r="A678" s="185" t="s">
        <v>1987</v>
      </c>
      <c r="B678" t="s">
        <v>1130</v>
      </c>
      <c r="C678" t="s">
        <v>1380</v>
      </c>
      <c r="D678" t="s">
        <v>1367</v>
      </c>
      <c r="E678" s="38">
        <v>-7.2995738765612472</v>
      </c>
      <c r="F678">
        <v>677</v>
      </c>
      <c r="G678">
        <v>743.5</v>
      </c>
      <c r="H678" t="s">
        <v>12734</v>
      </c>
    </row>
    <row r="679" spans="1:8">
      <c r="A679" t="s">
        <v>10626</v>
      </c>
      <c r="B679" t="s">
        <v>10494</v>
      </c>
      <c r="C679" t="s">
        <v>1414</v>
      </c>
      <c r="D679" t="s">
        <v>1367</v>
      </c>
      <c r="E679" s="38">
        <v>-7.3070807962105722</v>
      </c>
      <c r="F679">
        <v>678</v>
      </c>
      <c r="G679">
        <v>536</v>
      </c>
      <c r="H679" t="s">
        <v>12734</v>
      </c>
    </row>
    <row r="680" spans="1:8">
      <c r="A680" t="s">
        <v>11068</v>
      </c>
      <c r="B680" t="s">
        <v>11069</v>
      </c>
      <c r="C680" t="s">
        <v>1380</v>
      </c>
      <c r="D680" t="s">
        <v>1367</v>
      </c>
      <c r="E680" s="38">
        <v>-7.3136705459080975</v>
      </c>
      <c r="F680">
        <v>679</v>
      </c>
      <c r="G680">
        <v>704.17</v>
      </c>
      <c r="H680" t="s">
        <v>12734</v>
      </c>
    </row>
    <row r="681" spans="1:8">
      <c r="A681" t="s">
        <v>12531</v>
      </c>
      <c r="B681" t="s">
        <v>12532</v>
      </c>
      <c r="C681" t="s">
        <v>1398</v>
      </c>
      <c r="D681" t="s">
        <v>1367</v>
      </c>
      <c r="E681" s="38">
        <v>-7.319525309910194</v>
      </c>
      <c r="F681">
        <v>680</v>
      </c>
      <c r="G681">
        <v>0</v>
      </c>
      <c r="H681" t="s">
        <v>12734</v>
      </c>
    </row>
    <row r="682" spans="1:8">
      <c r="A682" s="185" t="s">
        <v>10000</v>
      </c>
      <c r="B682" t="s">
        <v>8342</v>
      </c>
      <c r="C682" t="s">
        <v>1435</v>
      </c>
      <c r="D682" t="s">
        <v>1367</v>
      </c>
      <c r="E682" s="38">
        <v>-7.3247424552136415</v>
      </c>
      <c r="F682">
        <v>681</v>
      </c>
      <c r="G682">
        <v>0</v>
      </c>
      <c r="H682" t="s">
        <v>12734</v>
      </c>
    </row>
    <row r="683" spans="1:8">
      <c r="A683" s="185" t="s">
        <v>10949</v>
      </c>
      <c r="B683" t="s">
        <v>10785</v>
      </c>
      <c r="C683" t="s">
        <v>1374</v>
      </c>
      <c r="D683" t="s">
        <v>1367</v>
      </c>
      <c r="E683" s="38">
        <v>-7.3272468163362419</v>
      </c>
      <c r="F683">
        <v>682</v>
      </c>
      <c r="G683">
        <v>734</v>
      </c>
      <c r="H683" t="s">
        <v>12734</v>
      </c>
    </row>
    <row r="684" spans="1:8">
      <c r="A684" s="185" t="s">
        <v>1427</v>
      </c>
      <c r="B684" t="s">
        <v>947</v>
      </c>
      <c r="C684" t="s">
        <v>1458</v>
      </c>
      <c r="D684" t="s">
        <v>1367</v>
      </c>
      <c r="E684" s="38">
        <v>-7.3490994437552253</v>
      </c>
      <c r="F684">
        <v>683</v>
      </c>
      <c r="G684">
        <v>0</v>
      </c>
      <c r="H684" t="s">
        <v>12734</v>
      </c>
    </row>
    <row r="685" spans="1:8">
      <c r="A685" s="185" t="s">
        <v>11980</v>
      </c>
      <c r="B685" t="s">
        <v>11981</v>
      </c>
      <c r="C685" t="s">
        <v>1412</v>
      </c>
      <c r="D685" t="s">
        <v>1367</v>
      </c>
      <c r="E685" s="38">
        <v>-7.3498431202316485</v>
      </c>
      <c r="F685">
        <v>684</v>
      </c>
      <c r="G685">
        <v>0</v>
      </c>
      <c r="H685" t="s">
        <v>12734</v>
      </c>
    </row>
    <row r="686" spans="1:8">
      <c r="A686" s="185" t="s">
        <v>11336</v>
      </c>
      <c r="B686" t="s">
        <v>11082</v>
      </c>
      <c r="C686" t="s">
        <v>1421</v>
      </c>
      <c r="D686" t="s">
        <v>1408</v>
      </c>
      <c r="E686" s="38">
        <v>-7.4003836793307904</v>
      </c>
      <c r="F686">
        <v>685</v>
      </c>
      <c r="G686">
        <v>690.33</v>
      </c>
      <c r="H686" t="s">
        <v>12734</v>
      </c>
    </row>
    <row r="687" spans="1:8">
      <c r="A687" s="185" t="s">
        <v>11926</v>
      </c>
      <c r="B687" t="s">
        <v>11927</v>
      </c>
      <c r="C687" t="s">
        <v>1385</v>
      </c>
      <c r="D687" t="s">
        <v>1372</v>
      </c>
      <c r="E687" s="38">
        <v>-7.4040635281472529</v>
      </c>
      <c r="F687">
        <v>686</v>
      </c>
      <c r="G687">
        <v>630.66999999999996</v>
      </c>
      <c r="H687" t="s">
        <v>12734</v>
      </c>
    </row>
    <row r="688" spans="1:8">
      <c r="A688" t="s">
        <v>11534</v>
      </c>
      <c r="B688" t="s">
        <v>11496</v>
      </c>
      <c r="C688" t="s">
        <v>1398</v>
      </c>
      <c r="D688" t="s">
        <v>1367</v>
      </c>
      <c r="E688" s="38">
        <v>-7.4118130756622786</v>
      </c>
      <c r="F688">
        <v>687</v>
      </c>
      <c r="G688">
        <v>0</v>
      </c>
      <c r="H688" t="s">
        <v>12734</v>
      </c>
    </row>
    <row r="689" spans="1:8">
      <c r="A689" s="185" t="s">
        <v>1863</v>
      </c>
      <c r="B689" t="s">
        <v>53</v>
      </c>
      <c r="C689" t="s">
        <v>2665</v>
      </c>
      <c r="D689" t="s">
        <v>1403</v>
      </c>
      <c r="E689" s="38">
        <v>-7.4494934974129077</v>
      </c>
      <c r="F689">
        <v>688</v>
      </c>
      <c r="G689">
        <v>0</v>
      </c>
      <c r="H689" t="s">
        <v>12734</v>
      </c>
    </row>
    <row r="690" spans="1:8">
      <c r="A690" t="s">
        <v>12415</v>
      </c>
      <c r="B690" t="s">
        <v>11083</v>
      </c>
      <c r="C690" t="s">
        <v>1369</v>
      </c>
      <c r="D690" t="s">
        <v>1403</v>
      </c>
      <c r="E690" s="38">
        <v>-7.4891235220090842</v>
      </c>
      <c r="F690">
        <v>689</v>
      </c>
      <c r="G690">
        <v>725.33</v>
      </c>
      <c r="H690" t="s">
        <v>12734</v>
      </c>
    </row>
    <row r="691" spans="1:8">
      <c r="A691" t="s">
        <v>12079</v>
      </c>
      <c r="B691" t="s">
        <v>11120</v>
      </c>
      <c r="C691" t="s">
        <v>1407</v>
      </c>
      <c r="D691" t="s">
        <v>1367</v>
      </c>
      <c r="E691" s="38">
        <v>-7.503730946952091</v>
      </c>
      <c r="F691">
        <v>690</v>
      </c>
      <c r="G691">
        <v>0</v>
      </c>
      <c r="H691" t="s">
        <v>12734</v>
      </c>
    </row>
    <row r="692" spans="1:8">
      <c r="A692" s="222" t="s">
        <v>11291</v>
      </c>
      <c r="B692" t="s">
        <v>10814</v>
      </c>
      <c r="C692" t="s">
        <v>1435</v>
      </c>
      <c r="D692" t="s">
        <v>1367</v>
      </c>
      <c r="E692" s="38">
        <v>-7.5120966145420649</v>
      </c>
      <c r="F692">
        <v>691</v>
      </c>
      <c r="G692">
        <v>747.83</v>
      </c>
      <c r="H692" t="s">
        <v>12734</v>
      </c>
    </row>
    <row r="693" spans="1:8">
      <c r="A693" t="s">
        <v>1937</v>
      </c>
      <c r="B693" t="s">
        <v>573</v>
      </c>
      <c r="C693" t="s">
        <v>2665</v>
      </c>
      <c r="D693" t="s">
        <v>1372</v>
      </c>
      <c r="E693" s="38">
        <v>-7.5274514118540026</v>
      </c>
      <c r="F693">
        <v>692</v>
      </c>
      <c r="G693">
        <v>735.17</v>
      </c>
      <c r="H693" t="s">
        <v>12734</v>
      </c>
    </row>
    <row r="694" spans="1:8">
      <c r="A694" s="65" t="s">
        <v>2482</v>
      </c>
      <c r="B694" t="s">
        <v>912</v>
      </c>
      <c r="C694" t="s">
        <v>1393</v>
      </c>
      <c r="D694" t="s">
        <v>1367</v>
      </c>
      <c r="E694" s="38">
        <v>-7.5625250852546557</v>
      </c>
      <c r="F694">
        <v>693</v>
      </c>
      <c r="G694">
        <v>0</v>
      </c>
      <c r="H694" t="s">
        <v>12734</v>
      </c>
    </row>
    <row r="695" spans="1:8">
      <c r="A695" t="s">
        <v>11332</v>
      </c>
      <c r="B695" t="s">
        <v>10527</v>
      </c>
      <c r="C695" t="s">
        <v>1421</v>
      </c>
      <c r="D695" t="s">
        <v>1403</v>
      </c>
      <c r="E695" s="38">
        <v>-7.5650826682848233</v>
      </c>
      <c r="F695">
        <v>694</v>
      </c>
      <c r="G695">
        <v>746</v>
      </c>
      <c r="H695" t="s">
        <v>12734</v>
      </c>
    </row>
    <row r="696" spans="1:8">
      <c r="A696" t="s">
        <v>10981</v>
      </c>
      <c r="B696" t="s">
        <v>10473</v>
      </c>
      <c r="C696" t="s">
        <v>1376</v>
      </c>
      <c r="D696" t="s">
        <v>1367</v>
      </c>
      <c r="E696" s="38">
        <v>-7.5732289222511433</v>
      </c>
      <c r="F696">
        <v>695</v>
      </c>
      <c r="G696">
        <v>748.33</v>
      </c>
      <c r="H696" t="s">
        <v>12734</v>
      </c>
    </row>
    <row r="697" spans="1:8">
      <c r="A697" t="s">
        <v>12114</v>
      </c>
      <c r="B697" t="s">
        <v>12115</v>
      </c>
      <c r="C697" t="s">
        <v>1414</v>
      </c>
      <c r="D697" t="s">
        <v>1367</v>
      </c>
      <c r="E697" s="38">
        <v>-7.57842044897383</v>
      </c>
      <c r="F697">
        <v>696</v>
      </c>
      <c r="G697">
        <v>228.33</v>
      </c>
      <c r="H697" t="s">
        <v>12734</v>
      </c>
    </row>
    <row r="698" spans="1:8">
      <c r="A698" t="s">
        <v>9517</v>
      </c>
      <c r="B698" t="s">
        <v>8746</v>
      </c>
      <c r="C698" t="s">
        <v>1388</v>
      </c>
      <c r="D698" t="s">
        <v>1372</v>
      </c>
      <c r="E698" s="38">
        <v>-7.5789884311391571</v>
      </c>
      <c r="F698">
        <v>697</v>
      </c>
      <c r="G698">
        <v>733.5</v>
      </c>
      <c r="H698" t="s">
        <v>12734</v>
      </c>
    </row>
    <row r="699" spans="1:8">
      <c r="A699" t="s">
        <v>10702</v>
      </c>
      <c r="B699" t="s">
        <v>10469</v>
      </c>
      <c r="C699" t="s">
        <v>1385</v>
      </c>
      <c r="D699" t="s">
        <v>1367</v>
      </c>
      <c r="E699" s="38">
        <v>-7.6144777259101115</v>
      </c>
      <c r="F699">
        <v>698</v>
      </c>
      <c r="G699">
        <v>0</v>
      </c>
      <c r="H699" t="s">
        <v>12734</v>
      </c>
    </row>
    <row r="700" spans="1:8">
      <c r="A700" s="222" t="s">
        <v>2467</v>
      </c>
      <c r="B700" t="s">
        <v>1173</v>
      </c>
      <c r="C700" t="s">
        <v>2665</v>
      </c>
      <c r="D700" t="s">
        <v>1367</v>
      </c>
      <c r="E700" s="38">
        <v>-7.616844887310263</v>
      </c>
      <c r="F700">
        <v>699</v>
      </c>
      <c r="G700">
        <v>0</v>
      </c>
      <c r="H700" t="s">
        <v>12734</v>
      </c>
    </row>
    <row r="701" spans="1:8">
      <c r="A701" t="s">
        <v>11593</v>
      </c>
      <c r="B701" t="s">
        <v>11594</v>
      </c>
      <c r="C701" t="s">
        <v>1393</v>
      </c>
      <c r="D701" t="s">
        <v>1367</v>
      </c>
      <c r="E701" s="38">
        <v>-7.6438104860675296</v>
      </c>
      <c r="F701">
        <v>700</v>
      </c>
      <c r="G701">
        <v>0</v>
      </c>
      <c r="H701" t="s">
        <v>12734</v>
      </c>
    </row>
    <row r="702" spans="1:8">
      <c r="A702" s="185" t="s">
        <v>9533</v>
      </c>
      <c r="B702" t="s">
        <v>8475</v>
      </c>
      <c r="C702" t="s">
        <v>1410</v>
      </c>
      <c r="D702" t="s">
        <v>1367</v>
      </c>
      <c r="E702" s="38">
        <v>-7.6574839218434292</v>
      </c>
      <c r="F702">
        <v>701</v>
      </c>
      <c r="G702">
        <v>699.83</v>
      </c>
      <c r="H702" t="s">
        <v>12734</v>
      </c>
    </row>
    <row r="703" spans="1:8">
      <c r="A703" t="s">
        <v>12524</v>
      </c>
      <c r="B703" t="s">
        <v>10524</v>
      </c>
      <c r="C703" t="s">
        <v>1396</v>
      </c>
      <c r="D703" t="s">
        <v>1403</v>
      </c>
      <c r="E703" s="38">
        <v>-7.6671286245957031</v>
      </c>
      <c r="F703">
        <v>702</v>
      </c>
      <c r="G703">
        <v>0</v>
      </c>
      <c r="H703" t="s">
        <v>12734</v>
      </c>
    </row>
    <row r="704" spans="1:8">
      <c r="A704" s="185" t="s">
        <v>9317</v>
      </c>
      <c r="B704" t="s">
        <v>8527</v>
      </c>
      <c r="C704" t="s">
        <v>1404</v>
      </c>
      <c r="D704" t="s">
        <v>1367</v>
      </c>
      <c r="E704" s="38">
        <v>-7.682905854670306</v>
      </c>
      <c r="F704">
        <v>703</v>
      </c>
      <c r="G704">
        <v>652.16999999999996</v>
      </c>
      <c r="H704" t="s">
        <v>12734</v>
      </c>
    </row>
    <row r="705" spans="1:8">
      <c r="A705" s="65" t="s">
        <v>11261</v>
      </c>
      <c r="B705" t="s">
        <v>11122</v>
      </c>
      <c r="C705" t="s">
        <v>1431</v>
      </c>
      <c r="D705" t="s">
        <v>1367</v>
      </c>
      <c r="E705" s="38">
        <v>-7.7391532086013139</v>
      </c>
      <c r="F705">
        <v>704</v>
      </c>
      <c r="G705">
        <v>289.83</v>
      </c>
      <c r="H705" t="s">
        <v>12734</v>
      </c>
    </row>
    <row r="706" spans="1:8">
      <c r="A706" t="s">
        <v>12583</v>
      </c>
      <c r="B706" t="s">
        <v>10797</v>
      </c>
      <c r="C706" t="s">
        <v>1374</v>
      </c>
      <c r="D706" t="s">
        <v>1367</v>
      </c>
      <c r="E706" s="38">
        <v>-7.8169507430966654</v>
      </c>
      <c r="F706">
        <v>705</v>
      </c>
      <c r="G706">
        <v>0</v>
      </c>
      <c r="H706" t="s">
        <v>12734</v>
      </c>
    </row>
    <row r="707" spans="1:8">
      <c r="A707" s="185" t="s">
        <v>10994</v>
      </c>
      <c r="B707" t="s">
        <v>10500</v>
      </c>
      <c r="C707" t="s">
        <v>1390</v>
      </c>
      <c r="D707" t="s">
        <v>1367</v>
      </c>
      <c r="E707" s="38">
        <v>-7.865284696894296</v>
      </c>
      <c r="F707">
        <v>706</v>
      </c>
      <c r="G707">
        <v>0</v>
      </c>
      <c r="H707" t="s">
        <v>12734</v>
      </c>
    </row>
    <row r="708" spans="1:8">
      <c r="A708" s="119" t="s">
        <v>12192</v>
      </c>
      <c r="B708" t="s">
        <v>12193</v>
      </c>
      <c r="C708" t="s">
        <v>1467</v>
      </c>
      <c r="D708" t="s">
        <v>1403</v>
      </c>
      <c r="E708" s="38">
        <v>-7.8683850681487542</v>
      </c>
      <c r="F708">
        <v>707</v>
      </c>
      <c r="G708">
        <v>733.17</v>
      </c>
      <c r="H708" t="s">
        <v>12734</v>
      </c>
    </row>
    <row r="709" spans="1:8">
      <c r="A709" s="185" t="s">
        <v>1892</v>
      </c>
      <c r="B709" t="s">
        <v>128</v>
      </c>
      <c r="C709" t="s">
        <v>1376</v>
      </c>
      <c r="D709" t="s">
        <v>1403</v>
      </c>
      <c r="E709" s="38">
        <v>-7.8783292404408485</v>
      </c>
      <c r="F709">
        <v>708</v>
      </c>
      <c r="G709">
        <v>0</v>
      </c>
      <c r="H709" t="s">
        <v>12734</v>
      </c>
    </row>
    <row r="710" spans="1:8">
      <c r="A710" t="s">
        <v>2827</v>
      </c>
      <c r="B710" t="s">
        <v>47</v>
      </c>
      <c r="C710" t="s">
        <v>2665</v>
      </c>
      <c r="D710" t="s">
        <v>1403</v>
      </c>
      <c r="E710" s="38">
        <v>-7.8794279768600202</v>
      </c>
      <c r="F710">
        <v>709</v>
      </c>
      <c r="G710">
        <v>0</v>
      </c>
      <c r="H710" t="s">
        <v>12734</v>
      </c>
    </row>
    <row r="711" spans="1:8">
      <c r="A711" t="s">
        <v>9194</v>
      </c>
      <c r="B711" t="s">
        <v>8682</v>
      </c>
      <c r="C711" t="s">
        <v>1490</v>
      </c>
      <c r="D711" t="s">
        <v>1408</v>
      </c>
      <c r="E711" s="38">
        <v>-7.9859121917025444</v>
      </c>
      <c r="F711">
        <v>710</v>
      </c>
      <c r="G711">
        <v>674</v>
      </c>
      <c r="H711" t="s">
        <v>12734</v>
      </c>
    </row>
    <row r="712" spans="1:8">
      <c r="A712" t="s">
        <v>2379</v>
      </c>
      <c r="B712" t="s">
        <v>120</v>
      </c>
      <c r="C712" t="s">
        <v>1374</v>
      </c>
      <c r="D712" t="s">
        <v>658</v>
      </c>
      <c r="E712" s="38">
        <v>-7.9870924758577555</v>
      </c>
      <c r="F712">
        <v>711</v>
      </c>
      <c r="G712">
        <v>0</v>
      </c>
      <c r="H712" t="s">
        <v>12734</v>
      </c>
    </row>
    <row r="713" spans="1:8">
      <c r="A713" t="s">
        <v>9351</v>
      </c>
      <c r="B713" t="s">
        <v>8780</v>
      </c>
      <c r="C713" t="s">
        <v>1374</v>
      </c>
      <c r="D713" t="s">
        <v>1372</v>
      </c>
      <c r="E713" s="38">
        <v>-8.0205510353964069</v>
      </c>
      <c r="F713">
        <v>712</v>
      </c>
      <c r="G713">
        <v>610.66999999999996</v>
      </c>
      <c r="H713" t="s">
        <v>12734</v>
      </c>
    </row>
    <row r="714" spans="1:8">
      <c r="A714" s="185" t="s">
        <v>11857</v>
      </c>
      <c r="B714" t="s">
        <v>10765</v>
      </c>
      <c r="C714" t="s">
        <v>1374</v>
      </c>
      <c r="D714" t="s">
        <v>1403</v>
      </c>
      <c r="E714" s="38">
        <v>-8.031974013531153</v>
      </c>
      <c r="F714">
        <v>713</v>
      </c>
      <c r="G714">
        <v>746.17</v>
      </c>
      <c r="H714" t="s">
        <v>12734</v>
      </c>
    </row>
    <row r="715" spans="1:8">
      <c r="A715" s="119" t="s">
        <v>5700</v>
      </c>
      <c r="B715" t="s">
        <v>6213</v>
      </c>
      <c r="C715" t="s">
        <v>1410</v>
      </c>
      <c r="D715" t="s">
        <v>1367</v>
      </c>
      <c r="E715" s="38">
        <v>-8.0347471588667645</v>
      </c>
      <c r="F715">
        <v>714</v>
      </c>
      <c r="G715">
        <v>678.83</v>
      </c>
      <c r="H715" t="s">
        <v>12734</v>
      </c>
    </row>
    <row r="716" spans="1:8">
      <c r="A716" s="185" t="s">
        <v>11276</v>
      </c>
      <c r="B716" t="s">
        <v>11277</v>
      </c>
      <c r="C716" t="s">
        <v>1380</v>
      </c>
      <c r="D716" t="s">
        <v>1367</v>
      </c>
      <c r="E716" s="38">
        <v>-8.0615223116500196</v>
      </c>
      <c r="F716">
        <v>715</v>
      </c>
      <c r="G716">
        <v>486.83</v>
      </c>
      <c r="H716" t="s">
        <v>12734</v>
      </c>
    </row>
    <row r="717" spans="1:8">
      <c r="A717" t="s">
        <v>12356</v>
      </c>
      <c r="B717" t="s">
        <v>12357</v>
      </c>
      <c r="C717" t="s">
        <v>1404</v>
      </c>
      <c r="D717" t="s">
        <v>1367</v>
      </c>
      <c r="E717" s="38">
        <v>-8.0622233597515951</v>
      </c>
      <c r="F717">
        <v>716</v>
      </c>
      <c r="G717">
        <v>0</v>
      </c>
      <c r="H717" t="s">
        <v>12734</v>
      </c>
    </row>
    <row r="718" spans="1:8">
      <c r="A718" s="65" t="s">
        <v>9962</v>
      </c>
      <c r="B718" t="s">
        <v>8751</v>
      </c>
      <c r="C718" t="s">
        <v>1428</v>
      </c>
      <c r="D718" t="s">
        <v>1408</v>
      </c>
      <c r="E718" s="38">
        <v>-8.0635361026134369</v>
      </c>
      <c r="F718">
        <v>717</v>
      </c>
      <c r="G718">
        <v>660</v>
      </c>
      <c r="H718" t="s">
        <v>12734</v>
      </c>
    </row>
    <row r="719" spans="1:8">
      <c r="A719" s="185" t="s">
        <v>1769</v>
      </c>
      <c r="B719" t="s">
        <v>1218</v>
      </c>
      <c r="C719" t="s">
        <v>1366</v>
      </c>
      <c r="D719" t="s">
        <v>1367</v>
      </c>
      <c r="E719" s="38">
        <v>-8.0649237518335326</v>
      </c>
      <c r="F719">
        <v>718</v>
      </c>
      <c r="G719">
        <v>0</v>
      </c>
      <c r="H719" t="s">
        <v>12734</v>
      </c>
    </row>
    <row r="720" spans="1:8">
      <c r="A720" t="s">
        <v>11281</v>
      </c>
      <c r="B720" t="s">
        <v>10833</v>
      </c>
      <c r="C720" t="s">
        <v>1366</v>
      </c>
      <c r="D720" t="s">
        <v>1367</v>
      </c>
      <c r="E720" s="38">
        <v>-8.0699260617196522</v>
      </c>
      <c r="F720">
        <v>719</v>
      </c>
      <c r="G720">
        <v>607.83000000000004</v>
      </c>
      <c r="H720" t="s">
        <v>12734</v>
      </c>
    </row>
    <row r="721" spans="1:8">
      <c r="A721" t="s">
        <v>12271</v>
      </c>
      <c r="B721" t="s">
        <v>11089</v>
      </c>
      <c r="C721" t="s">
        <v>1435</v>
      </c>
      <c r="D721" t="s">
        <v>658</v>
      </c>
      <c r="E721" s="38">
        <v>-8.0773115654877596</v>
      </c>
      <c r="F721">
        <v>720</v>
      </c>
      <c r="G721">
        <v>623.5</v>
      </c>
      <c r="H721" t="s">
        <v>12734</v>
      </c>
    </row>
    <row r="722" spans="1:8">
      <c r="A722" t="s">
        <v>12436</v>
      </c>
      <c r="B722" t="s">
        <v>10759</v>
      </c>
      <c r="C722" t="s">
        <v>1376</v>
      </c>
      <c r="D722" t="s">
        <v>1403</v>
      </c>
      <c r="E722" s="38">
        <v>-8.0858650748823457</v>
      </c>
      <c r="F722">
        <v>721</v>
      </c>
      <c r="G722">
        <v>0</v>
      </c>
      <c r="H722" t="s">
        <v>12734</v>
      </c>
    </row>
    <row r="723" spans="1:8">
      <c r="A723" s="185" t="s">
        <v>11839</v>
      </c>
      <c r="B723" t="s">
        <v>10812</v>
      </c>
      <c r="C723" t="s">
        <v>1421</v>
      </c>
      <c r="D723" t="s">
        <v>1367</v>
      </c>
      <c r="E723" s="38">
        <v>-8.0860168903785876</v>
      </c>
      <c r="F723">
        <v>722</v>
      </c>
      <c r="G723">
        <v>0</v>
      </c>
      <c r="H723" t="s">
        <v>12734</v>
      </c>
    </row>
    <row r="724" spans="1:8">
      <c r="A724" s="119" t="s">
        <v>2092</v>
      </c>
      <c r="B724" t="s">
        <v>124</v>
      </c>
      <c r="C724" t="s">
        <v>1390</v>
      </c>
      <c r="D724" t="s">
        <v>1408</v>
      </c>
      <c r="E724" s="38">
        <v>-8.1234991709870155</v>
      </c>
      <c r="F724">
        <v>723</v>
      </c>
      <c r="G724">
        <v>716.67</v>
      </c>
      <c r="H724" t="s">
        <v>12734</v>
      </c>
    </row>
    <row r="725" spans="1:8">
      <c r="A725" t="s">
        <v>3376</v>
      </c>
      <c r="B725" t="s">
        <v>113</v>
      </c>
      <c r="C725" t="s">
        <v>1471</v>
      </c>
      <c r="D725" t="s">
        <v>1403</v>
      </c>
      <c r="E725" s="38">
        <v>-8.1415348886086676</v>
      </c>
      <c r="F725">
        <v>724</v>
      </c>
      <c r="G725">
        <v>0</v>
      </c>
      <c r="H725" t="s">
        <v>12734</v>
      </c>
    </row>
    <row r="726" spans="1:8">
      <c r="A726" t="s">
        <v>2213</v>
      </c>
      <c r="B726" t="s">
        <v>9</v>
      </c>
      <c r="C726" t="s">
        <v>1412</v>
      </c>
      <c r="D726" t="s">
        <v>1408</v>
      </c>
      <c r="E726" s="38">
        <v>-8.1500701083457798</v>
      </c>
      <c r="F726">
        <v>725</v>
      </c>
      <c r="G726">
        <v>714.17</v>
      </c>
      <c r="H726" t="s">
        <v>12734</v>
      </c>
    </row>
    <row r="727" spans="1:8">
      <c r="A727" t="s">
        <v>10353</v>
      </c>
      <c r="B727" t="s">
        <v>10254</v>
      </c>
      <c r="C727" t="s">
        <v>1382</v>
      </c>
      <c r="D727" t="s">
        <v>657</v>
      </c>
      <c r="E727" s="38">
        <v>-8.1550383431786244</v>
      </c>
      <c r="F727">
        <v>726</v>
      </c>
      <c r="G727">
        <v>722.5</v>
      </c>
      <c r="H727" t="s">
        <v>12734</v>
      </c>
    </row>
    <row r="728" spans="1:8">
      <c r="A728" s="185" t="s">
        <v>12229</v>
      </c>
      <c r="B728" t="s">
        <v>10757</v>
      </c>
      <c r="C728" t="s">
        <v>1414</v>
      </c>
      <c r="D728" t="s">
        <v>1403</v>
      </c>
      <c r="E728" s="38">
        <v>-8.1671336211699614</v>
      </c>
      <c r="F728">
        <v>727</v>
      </c>
      <c r="G728">
        <v>0</v>
      </c>
      <c r="H728" t="s">
        <v>12734</v>
      </c>
    </row>
    <row r="729" spans="1:8">
      <c r="A729" t="s">
        <v>6350</v>
      </c>
      <c r="B729" t="s">
        <v>6351</v>
      </c>
      <c r="C729" t="s">
        <v>1458</v>
      </c>
      <c r="D729" t="s">
        <v>1372</v>
      </c>
      <c r="E729" s="38">
        <v>-8.1755003945902143</v>
      </c>
      <c r="F729">
        <v>728</v>
      </c>
      <c r="G729">
        <v>362.5</v>
      </c>
      <c r="H729" t="s">
        <v>12734</v>
      </c>
    </row>
    <row r="730" spans="1:8">
      <c r="A730" t="s">
        <v>12097</v>
      </c>
      <c r="B730" t="s">
        <v>10466</v>
      </c>
      <c r="C730" t="s">
        <v>1404</v>
      </c>
      <c r="D730" t="s">
        <v>1367</v>
      </c>
      <c r="E730" s="38">
        <v>-8.1835798494919327</v>
      </c>
      <c r="F730">
        <v>729</v>
      </c>
      <c r="G730">
        <v>0</v>
      </c>
      <c r="H730" t="s">
        <v>12734</v>
      </c>
    </row>
    <row r="731" spans="1:8">
      <c r="A731" s="26" t="s">
        <v>9118</v>
      </c>
      <c r="B731" t="s">
        <v>8619</v>
      </c>
      <c r="C731" t="s">
        <v>1393</v>
      </c>
      <c r="D731" t="s">
        <v>658</v>
      </c>
      <c r="E731" s="38">
        <v>-8.2316446144283173</v>
      </c>
      <c r="F731">
        <v>730</v>
      </c>
      <c r="G731">
        <v>0</v>
      </c>
      <c r="H731" t="s">
        <v>12734</v>
      </c>
    </row>
    <row r="732" spans="1:8">
      <c r="A732" s="26" t="s">
        <v>9690</v>
      </c>
      <c r="B732" t="s">
        <v>8882</v>
      </c>
      <c r="C732" t="s">
        <v>1407</v>
      </c>
      <c r="D732" t="s">
        <v>1367</v>
      </c>
      <c r="E732" s="38">
        <v>-8.238450797704699</v>
      </c>
      <c r="F732">
        <v>731</v>
      </c>
      <c r="G732">
        <v>618.16999999999996</v>
      </c>
      <c r="H732" t="s">
        <v>12734</v>
      </c>
    </row>
    <row r="733" spans="1:8">
      <c r="A733" s="115" t="s">
        <v>12165</v>
      </c>
      <c r="B733" t="s">
        <v>11488</v>
      </c>
      <c r="C733" t="s">
        <v>1393</v>
      </c>
      <c r="D733" t="s">
        <v>1372</v>
      </c>
      <c r="E733" s="38">
        <v>-8.2435679988733668</v>
      </c>
      <c r="F733">
        <v>732</v>
      </c>
      <c r="G733">
        <v>539.83000000000004</v>
      </c>
      <c r="H733" t="s">
        <v>12734</v>
      </c>
    </row>
    <row r="734" spans="1:8">
      <c r="A734" s="26" t="s">
        <v>9709</v>
      </c>
      <c r="B734" t="s">
        <v>8521</v>
      </c>
      <c r="C734" t="s">
        <v>1407</v>
      </c>
      <c r="D734" t="s">
        <v>1367</v>
      </c>
      <c r="E734" s="38">
        <v>-8.3513320036048455</v>
      </c>
      <c r="F734">
        <v>733</v>
      </c>
      <c r="G734">
        <v>0</v>
      </c>
      <c r="H734" t="s">
        <v>12734</v>
      </c>
    </row>
    <row r="735" spans="1:8">
      <c r="A735" s="26" t="s">
        <v>11315</v>
      </c>
      <c r="B735" t="s">
        <v>10780</v>
      </c>
      <c r="C735" t="s">
        <v>1371</v>
      </c>
      <c r="D735" t="s">
        <v>1367</v>
      </c>
      <c r="E735" s="38">
        <v>-8.3947710899684438</v>
      </c>
      <c r="F735">
        <v>734</v>
      </c>
      <c r="G735">
        <v>0</v>
      </c>
      <c r="H735" t="s">
        <v>12734</v>
      </c>
    </row>
    <row r="736" spans="1:8">
      <c r="A736" s="48" t="s">
        <v>10970</v>
      </c>
      <c r="B736" t="s">
        <v>10742</v>
      </c>
      <c r="C736" t="s">
        <v>1390</v>
      </c>
      <c r="D736" t="s">
        <v>1372</v>
      </c>
      <c r="E736" s="38">
        <v>-8.3994990742689755</v>
      </c>
      <c r="F736">
        <v>735</v>
      </c>
      <c r="G736">
        <v>532</v>
      </c>
      <c r="H736" t="s">
        <v>12734</v>
      </c>
    </row>
    <row r="737" spans="1:8">
      <c r="A737" s="48" t="s">
        <v>9501</v>
      </c>
      <c r="B737" t="s">
        <v>8786</v>
      </c>
      <c r="C737" t="s">
        <v>1404</v>
      </c>
      <c r="D737" t="s">
        <v>1403</v>
      </c>
      <c r="E737" s="38">
        <v>-8.4346360295809166</v>
      </c>
      <c r="F737">
        <v>736</v>
      </c>
      <c r="G737">
        <v>0</v>
      </c>
      <c r="H737" t="s">
        <v>12734</v>
      </c>
    </row>
    <row r="738" spans="1:8">
      <c r="A738" s="26" t="s">
        <v>12053</v>
      </c>
      <c r="B738" t="s">
        <v>12054</v>
      </c>
      <c r="C738" t="s">
        <v>1483</v>
      </c>
      <c r="D738" t="s">
        <v>1408</v>
      </c>
      <c r="E738" s="38">
        <v>-8.4460772845864529</v>
      </c>
      <c r="F738">
        <v>737</v>
      </c>
      <c r="G738">
        <v>512</v>
      </c>
      <c r="H738" t="s">
        <v>12734</v>
      </c>
    </row>
    <row r="739" spans="1:8">
      <c r="A739" s="48" t="s">
        <v>12180</v>
      </c>
      <c r="B739" t="s">
        <v>10808</v>
      </c>
      <c r="C739" t="s">
        <v>1483</v>
      </c>
      <c r="D739" t="s">
        <v>1367</v>
      </c>
      <c r="E739" s="38">
        <v>-8.4742587195956993</v>
      </c>
      <c r="F739">
        <v>738</v>
      </c>
      <c r="G739">
        <v>0</v>
      </c>
      <c r="H739" t="s">
        <v>12734</v>
      </c>
    </row>
    <row r="740" spans="1:8">
      <c r="A740" s="48" t="s">
        <v>10977</v>
      </c>
      <c r="B740" t="s">
        <v>10784</v>
      </c>
      <c r="C740" t="s">
        <v>1428</v>
      </c>
      <c r="D740" t="s">
        <v>1367</v>
      </c>
      <c r="E740" s="38">
        <v>-8.49763607574112</v>
      </c>
      <c r="F740">
        <v>739</v>
      </c>
      <c r="G740">
        <v>621</v>
      </c>
      <c r="H740" t="s">
        <v>12734</v>
      </c>
    </row>
    <row r="741" spans="1:8">
      <c r="A741" s="48" t="s">
        <v>11550</v>
      </c>
      <c r="B741" t="s">
        <v>11088</v>
      </c>
      <c r="C741" t="s">
        <v>1393</v>
      </c>
      <c r="D741" t="s">
        <v>1403</v>
      </c>
      <c r="E741" s="38">
        <v>-8.5096895762498104</v>
      </c>
      <c r="F741">
        <v>740</v>
      </c>
      <c r="G741">
        <v>0</v>
      </c>
      <c r="H741" t="s">
        <v>12734</v>
      </c>
    </row>
    <row r="742" spans="1:8">
      <c r="A742" s="48" t="s">
        <v>10956</v>
      </c>
      <c r="B742" t="s">
        <v>10801</v>
      </c>
      <c r="C742" t="s">
        <v>1407</v>
      </c>
      <c r="D742" t="s">
        <v>1367</v>
      </c>
      <c r="E742" s="38">
        <v>-8.5163139245041908</v>
      </c>
      <c r="F742">
        <v>741</v>
      </c>
      <c r="G742">
        <v>0</v>
      </c>
      <c r="H742" t="s">
        <v>12734</v>
      </c>
    </row>
    <row r="743" spans="1:8">
      <c r="A743" s="48" t="s">
        <v>11543</v>
      </c>
      <c r="B743" t="s">
        <v>10424</v>
      </c>
      <c r="C743" t="s">
        <v>1390</v>
      </c>
      <c r="D743" t="s">
        <v>1367</v>
      </c>
      <c r="E743" s="38">
        <v>-8.5171212745350076</v>
      </c>
      <c r="F743">
        <v>742</v>
      </c>
      <c r="G743">
        <v>0</v>
      </c>
      <c r="H743" t="s">
        <v>12734</v>
      </c>
    </row>
    <row r="744" spans="1:8">
      <c r="A744" s="26" t="s">
        <v>1532</v>
      </c>
      <c r="B744" t="s">
        <v>18</v>
      </c>
      <c r="C744" t="s">
        <v>2665</v>
      </c>
      <c r="D744" t="s">
        <v>1403</v>
      </c>
      <c r="E744" s="38">
        <v>-8.5503057922357701</v>
      </c>
      <c r="F744">
        <v>743</v>
      </c>
      <c r="G744">
        <v>0</v>
      </c>
      <c r="H744" t="s">
        <v>12734</v>
      </c>
    </row>
    <row r="745" spans="1:8">
      <c r="A745" s="48" t="s">
        <v>6181</v>
      </c>
      <c r="B745" t="s">
        <v>6180</v>
      </c>
      <c r="C745" t="s">
        <v>1441</v>
      </c>
      <c r="D745" t="s">
        <v>1408</v>
      </c>
      <c r="E745" s="38">
        <v>-8.5710651736783898</v>
      </c>
      <c r="F745">
        <v>744</v>
      </c>
      <c r="G745">
        <v>588.5</v>
      </c>
      <c r="H745" t="s">
        <v>12734</v>
      </c>
    </row>
    <row r="746" spans="1:8">
      <c r="A746" s="48" t="s">
        <v>9735</v>
      </c>
      <c r="B746" t="s">
        <v>8390</v>
      </c>
      <c r="C746" t="s">
        <v>1435</v>
      </c>
      <c r="D746" t="s">
        <v>1367</v>
      </c>
      <c r="E746" s="38">
        <v>-8.6296136036702382</v>
      </c>
      <c r="F746">
        <v>745</v>
      </c>
      <c r="G746">
        <v>0</v>
      </c>
      <c r="H746" t="s">
        <v>12734</v>
      </c>
    </row>
    <row r="747" spans="1:8">
      <c r="A747" s="26" t="s">
        <v>10925</v>
      </c>
      <c r="B747" t="s">
        <v>10608</v>
      </c>
      <c r="C747" t="s">
        <v>1483</v>
      </c>
      <c r="D747" t="s">
        <v>1383</v>
      </c>
      <c r="E747" s="38">
        <v>-8.6747229774660219</v>
      </c>
      <c r="F747">
        <v>746</v>
      </c>
      <c r="G747">
        <v>625.66999999999996</v>
      </c>
      <c r="H747" t="s">
        <v>12734</v>
      </c>
    </row>
    <row r="748" spans="1:8">
      <c r="A748" s="135" t="s">
        <v>10131</v>
      </c>
      <c r="B748" t="s">
        <v>8703</v>
      </c>
      <c r="C748" t="s">
        <v>1421</v>
      </c>
      <c r="D748" t="s">
        <v>1403</v>
      </c>
      <c r="E748" s="38">
        <v>-8.6801680050693673</v>
      </c>
      <c r="F748">
        <v>747</v>
      </c>
      <c r="G748">
        <v>0</v>
      </c>
      <c r="H748" t="s">
        <v>12734</v>
      </c>
    </row>
    <row r="749" spans="1:8">
      <c r="A749" s="48" t="s">
        <v>12411</v>
      </c>
      <c r="B749" t="s">
        <v>10744</v>
      </c>
      <c r="C749" t="s">
        <v>1369</v>
      </c>
      <c r="D749" t="s">
        <v>1408</v>
      </c>
      <c r="E749" s="38">
        <v>-8.7096201572271106</v>
      </c>
      <c r="F749">
        <v>748</v>
      </c>
      <c r="G749">
        <v>627</v>
      </c>
      <c r="H749" t="s">
        <v>12734</v>
      </c>
    </row>
    <row r="750" spans="1:8">
      <c r="A750" s="48" t="s">
        <v>12297</v>
      </c>
      <c r="B750" t="s">
        <v>12298</v>
      </c>
      <c r="C750" t="s">
        <v>1390</v>
      </c>
      <c r="D750" t="s">
        <v>1403</v>
      </c>
      <c r="E750" s="38">
        <v>-8.7128351025229858</v>
      </c>
      <c r="F750">
        <v>749</v>
      </c>
      <c r="G750">
        <v>700.83</v>
      </c>
      <c r="H750" t="s">
        <v>12734</v>
      </c>
    </row>
    <row r="751" spans="1:8">
      <c r="A751" s="26" t="s">
        <v>11545</v>
      </c>
      <c r="B751" t="s">
        <v>11546</v>
      </c>
      <c r="C751" t="s">
        <v>1390</v>
      </c>
      <c r="D751" t="s">
        <v>1367</v>
      </c>
      <c r="E751" s="38">
        <v>-8.7490264511926519</v>
      </c>
      <c r="F751">
        <v>750</v>
      </c>
      <c r="G751">
        <v>748.33</v>
      </c>
      <c r="H751" t="s">
        <v>12734</v>
      </c>
    </row>
    <row r="752" spans="1:8">
      <c r="A752" s="48" t="s">
        <v>12209</v>
      </c>
      <c r="B752" t="s">
        <v>10437</v>
      </c>
      <c r="C752" t="s">
        <v>1404</v>
      </c>
      <c r="D752" t="s">
        <v>1367</v>
      </c>
      <c r="E752" s="38">
        <v>-8.7772518568446927</v>
      </c>
      <c r="F752">
        <v>751</v>
      </c>
      <c r="G752">
        <v>0</v>
      </c>
      <c r="H752" t="s">
        <v>12734</v>
      </c>
    </row>
    <row r="753" spans="1:8">
      <c r="A753" s="48" t="s">
        <v>9834</v>
      </c>
      <c r="B753" t="s">
        <v>8876</v>
      </c>
      <c r="C753" t="s">
        <v>1404</v>
      </c>
      <c r="D753" t="s">
        <v>1367</v>
      </c>
      <c r="E753" s="38">
        <v>-8.7888313992750291</v>
      </c>
      <c r="F753">
        <v>752</v>
      </c>
      <c r="G753">
        <v>749.83</v>
      </c>
      <c r="H753" t="s">
        <v>12734</v>
      </c>
    </row>
    <row r="754" spans="1:8">
      <c r="A754" s="48" t="s">
        <v>2146</v>
      </c>
      <c r="B754" t="s">
        <v>1209</v>
      </c>
      <c r="C754" t="s">
        <v>1385</v>
      </c>
      <c r="D754" t="s">
        <v>1367</v>
      </c>
      <c r="E754" s="38">
        <v>-8.8056588716449227</v>
      </c>
      <c r="F754">
        <v>753</v>
      </c>
      <c r="G754">
        <v>0</v>
      </c>
      <c r="H754" t="s">
        <v>12734</v>
      </c>
    </row>
    <row r="755" spans="1:8">
      <c r="A755" s="53" t="s">
        <v>12542</v>
      </c>
      <c r="B755" t="s">
        <v>11125</v>
      </c>
      <c r="C755" t="s">
        <v>1374</v>
      </c>
      <c r="D755" t="s">
        <v>1367</v>
      </c>
      <c r="E755" s="38">
        <v>-8.8643992944791385</v>
      </c>
      <c r="F755">
        <v>754</v>
      </c>
      <c r="G755">
        <v>548.66999999999996</v>
      </c>
      <c r="H755" t="s">
        <v>12734</v>
      </c>
    </row>
    <row r="756" spans="1:8">
      <c r="A756" s="48" t="s">
        <v>12548</v>
      </c>
      <c r="B756" t="s">
        <v>12549</v>
      </c>
      <c r="C756" t="s">
        <v>1378</v>
      </c>
      <c r="D756" t="s">
        <v>1367</v>
      </c>
      <c r="E756" s="38">
        <v>-8.9032078805063382</v>
      </c>
      <c r="F756">
        <v>755</v>
      </c>
      <c r="G756">
        <v>0</v>
      </c>
      <c r="H756" t="s">
        <v>12734</v>
      </c>
    </row>
    <row r="757" spans="1:8">
      <c r="A757" s="48" t="s">
        <v>1392</v>
      </c>
      <c r="B757" t="s">
        <v>482</v>
      </c>
      <c r="C757" t="s">
        <v>1467</v>
      </c>
      <c r="D757" t="s">
        <v>1383</v>
      </c>
      <c r="E757" s="38">
        <v>-8.9380106950796172</v>
      </c>
      <c r="F757">
        <v>756</v>
      </c>
      <c r="G757">
        <v>0</v>
      </c>
      <c r="H757" t="s">
        <v>12734</v>
      </c>
    </row>
    <row r="758" spans="1:8">
      <c r="A758" s="26" t="s">
        <v>11944</v>
      </c>
      <c r="B758" t="s">
        <v>11112</v>
      </c>
      <c r="C758" t="s">
        <v>1378</v>
      </c>
      <c r="D758" t="s">
        <v>1367</v>
      </c>
      <c r="E758" s="38">
        <v>-8.9425437292444094</v>
      </c>
      <c r="F758">
        <v>757</v>
      </c>
      <c r="G758">
        <v>659.33</v>
      </c>
      <c r="H758" t="s">
        <v>12734</v>
      </c>
    </row>
    <row r="759" spans="1:8">
      <c r="A759" s="48" t="s">
        <v>11264</v>
      </c>
      <c r="B759" t="s">
        <v>11134</v>
      </c>
      <c r="C759" t="s">
        <v>1471</v>
      </c>
      <c r="D759" t="s">
        <v>1367</v>
      </c>
      <c r="E759" s="38">
        <v>-8.9533483298223615</v>
      </c>
      <c r="F759">
        <v>758</v>
      </c>
      <c r="G759">
        <v>531.16999999999996</v>
      </c>
      <c r="H759" t="s">
        <v>12734</v>
      </c>
    </row>
    <row r="760" spans="1:8">
      <c r="A760" s="48" t="s">
        <v>11581</v>
      </c>
      <c r="B760" t="s">
        <v>10498</v>
      </c>
      <c r="C760" t="s">
        <v>1421</v>
      </c>
      <c r="D760" t="s">
        <v>1367</v>
      </c>
      <c r="E760" s="38">
        <v>-8.9678018364435594</v>
      </c>
      <c r="F760">
        <v>759</v>
      </c>
      <c r="G760">
        <v>743.17</v>
      </c>
      <c r="H760" t="s">
        <v>12734</v>
      </c>
    </row>
    <row r="761" spans="1:8">
      <c r="A761" s="26" t="s">
        <v>10350</v>
      </c>
      <c r="B761" t="s">
        <v>10172</v>
      </c>
      <c r="C761" t="s">
        <v>1428</v>
      </c>
      <c r="D761" t="s">
        <v>1367</v>
      </c>
      <c r="E761" s="38">
        <v>-8.9690561229645915</v>
      </c>
      <c r="F761">
        <v>760</v>
      </c>
      <c r="G761">
        <v>748.5</v>
      </c>
      <c r="H761" t="s">
        <v>12734</v>
      </c>
    </row>
    <row r="762" spans="1:8">
      <c r="A762" s="48" t="s">
        <v>12127</v>
      </c>
      <c r="B762" t="s">
        <v>12128</v>
      </c>
      <c r="C762" t="s">
        <v>1467</v>
      </c>
      <c r="D762" t="s">
        <v>1367</v>
      </c>
      <c r="E762" s="38">
        <v>-8.9783999745241942</v>
      </c>
      <c r="F762">
        <v>761</v>
      </c>
      <c r="G762">
        <v>0</v>
      </c>
      <c r="H762" t="s">
        <v>12734</v>
      </c>
    </row>
    <row r="763" spans="1:8">
      <c r="A763" s="48" t="s">
        <v>11836</v>
      </c>
      <c r="B763" t="s">
        <v>10520</v>
      </c>
      <c r="C763" t="s">
        <v>1412</v>
      </c>
      <c r="D763" t="s">
        <v>1403</v>
      </c>
      <c r="E763" s="38">
        <v>-8.9792458629660086</v>
      </c>
      <c r="F763">
        <v>762</v>
      </c>
      <c r="G763">
        <v>0</v>
      </c>
      <c r="H763" t="s">
        <v>12734</v>
      </c>
    </row>
    <row r="764" spans="1:8">
      <c r="A764" s="48" t="s">
        <v>8579</v>
      </c>
      <c r="B764" t="s">
        <v>9205</v>
      </c>
      <c r="C764" t="s">
        <v>1404</v>
      </c>
      <c r="D764" t="s">
        <v>1372</v>
      </c>
      <c r="E764" s="38">
        <v>-8.999617944275542</v>
      </c>
      <c r="F764">
        <v>763</v>
      </c>
      <c r="G764">
        <v>723.5</v>
      </c>
      <c r="H764" t="s">
        <v>12734</v>
      </c>
    </row>
    <row r="765" spans="1:8">
      <c r="A765" s="135" t="s">
        <v>10632</v>
      </c>
      <c r="B765" t="s">
        <v>10425</v>
      </c>
      <c r="C765" t="s">
        <v>1435</v>
      </c>
      <c r="D765" t="s">
        <v>1367</v>
      </c>
      <c r="E765" s="38">
        <v>-9.0073924113960899</v>
      </c>
      <c r="F765">
        <v>764</v>
      </c>
      <c r="G765">
        <v>732.83</v>
      </c>
      <c r="H765" t="s">
        <v>12734</v>
      </c>
    </row>
    <row r="766" spans="1:8">
      <c r="A766" s="48" t="s">
        <v>1689</v>
      </c>
      <c r="B766" t="s">
        <v>967</v>
      </c>
      <c r="C766" t="s">
        <v>1419</v>
      </c>
      <c r="D766" t="s">
        <v>1367</v>
      </c>
      <c r="E766" s="38">
        <v>-9.0119063110307298</v>
      </c>
      <c r="F766">
        <v>765</v>
      </c>
      <c r="G766">
        <v>0</v>
      </c>
      <c r="H766" t="s">
        <v>12734</v>
      </c>
    </row>
    <row r="767" spans="1:8">
      <c r="A767" s="48" t="s">
        <v>1646</v>
      </c>
      <c r="B767" t="s">
        <v>852</v>
      </c>
      <c r="C767" t="s">
        <v>1467</v>
      </c>
      <c r="D767" t="s">
        <v>1367</v>
      </c>
      <c r="E767" s="38">
        <v>-9.0151058983920951</v>
      </c>
      <c r="F767">
        <v>766</v>
      </c>
      <c r="G767">
        <v>451.17</v>
      </c>
      <c r="H767" t="s">
        <v>12734</v>
      </c>
    </row>
    <row r="768" spans="1:8">
      <c r="A768" s="26" t="s">
        <v>2525</v>
      </c>
      <c r="B768" t="s">
        <v>609</v>
      </c>
      <c r="C768" t="s">
        <v>1410</v>
      </c>
      <c r="D768" t="s">
        <v>1383</v>
      </c>
      <c r="E768" s="38">
        <v>-9.0808680804122197</v>
      </c>
      <c r="F768">
        <v>767</v>
      </c>
      <c r="G768">
        <v>577.66999999999996</v>
      </c>
      <c r="H768" t="s">
        <v>12734</v>
      </c>
    </row>
    <row r="769" spans="1:8">
      <c r="A769" s="48" t="s">
        <v>2374</v>
      </c>
      <c r="B769" t="s">
        <v>1187</v>
      </c>
      <c r="C769" t="s">
        <v>1385</v>
      </c>
      <c r="D769" t="s">
        <v>1367</v>
      </c>
      <c r="E769" s="38">
        <v>-9.0906719108465541</v>
      </c>
      <c r="F769">
        <v>768</v>
      </c>
      <c r="G769">
        <v>641.5</v>
      </c>
      <c r="H769" t="s">
        <v>12734</v>
      </c>
    </row>
    <row r="770" spans="1:8">
      <c r="A770" s="26" t="s">
        <v>11046</v>
      </c>
      <c r="B770" t="s">
        <v>11047</v>
      </c>
      <c r="C770" t="s">
        <v>1414</v>
      </c>
      <c r="D770" t="s">
        <v>1383</v>
      </c>
      <c r="E770" s="38">
        <v>-9.0910964160335173</v>
      </c>
      <c r="F770">
        <v>769</v>
      </c>
      <c r="G770">
        <v>239.33</v>
      </c>
      <c r="H770" t="s">
        <v>12734</v>
      </c>
    </row>
    <row r="771" spans="1:8">
      <c r="A771" s="48" t="s">
        <v>9880</v>
      </c>
      <c r="B771" t="s">
        <v>8446</v>
      </c>
      <c r="C771" t="s">
        <v>1371</v>
      </c>
      <c r="D771" t="s">
        <v>1367</v>
      </c>
      <c r="E771" s="38">
        <v>-9.1108650328446679</v>
      </c>
      <c r="F771">
        <v>770</v>
      </c>
      <c r="G771">
        <v>0</v>
      </c>
      <c r="H771" t="s">
        <v>12734</v>
      </c>
    </row>
    <row r="772" spans="1:8">
      <c r="A772" s="26" t="s">
        <v>5702</v>
      </c>
      <c r="B772" t="s">
        <v>6009</v>
      </c>
      <c r="C772" t="s">
        <v>1382</v>
      </c>
      <c r="D772" t="s">
        <v>1367</v>
      </c>
      <c r="E772" s="38">
        <v>-9.1144922911314605</v>
      </c>
      <c r="F772">
        <v>771</v>
      </c>
      <c r="G772">
        <v>0</v>
      </c>
      <c r="H772" t="s">
        <v>12734</v>
      </c>
    </row>
    <row r="773" spans="1:8">
      <c r="A773" s="26" t="s">
        <v>8326</v>
      </c>
      <c r="B773" t="s">
        <v>8327</v>
      </c>
      <c r="C773" t="s">
        <v>1410</v>
      </c>
      <c r="D773" t="s">
        <v>1367</v>
      </c>
      <c r="E773" s="38">
        <v>-9.1535562340438723</v>
      </c>
      <c r="F773">
        <v>772</v>
      </c>
      <c r="G773">
        <v>602.5</v>
      </c>
      <c r="H773" t="s">
        <v>12734</v>
      </c>
    </row>
    <row r="774" spans="1:8">
      <c r="A774" s="26" t="s">
        <v>8308</v>
      </c>
      <c r="B774" t="s">
        <v>8309</v>
      </c>
      <c r="C774" t="s">
        <v>1490</v>
      </c>
      <c r="D774" t="s">
        <v>1372</v>
      </c>
      <c r="E774" s="38">
        <v>-9.1602633220546661</v>
      </c>
      <c r="F774">
        <v>773</v>
      </c>
      <c r="G774">
        <v>715</v>
      </c>
      <c r="H774" t="s">
        <v>12734</v>
      </c>
    </row>
    <row r="775" spans="1:8">
      <c r="A775" s="72" t="s">
        <v>12493</v>
      </c>
      <c r="B775" t="s">
        <v>10447</v>
      </c>
      <c r="C775" t="s">
        <v>1390</v>
      </c>
      <c r="D775" t="s">
        <v>1367</v>
      </c>
      <c r="E775" s="38">
        <v>-9.1642387309242288</v>
      </c>
      <c r="F775">
        <v>774</v>
      </c>
      <c r="G775">
        <v>0</v>
      </c>
      <c r="H775" t="s">
        <v>12734</v>
      </c>
    </row>
    <row r="776" spans="1:8">
      <c r="A776" s="48" t="s">
        <v>1715</v>
      </c>
      <c r="B776" t="s">
        <v>969</v>
      </c>
      <c r="C776" t="s">
        <v>1458</v>
      </c>
      <c r="D776" t="s">
        <v>1367</v>
      </c>
      <c r="E776" s="38">
        <v>-9.1814215482643693</v>
      </c>
      <c r="F776">
        <v>775</v>
      </c>
      <c r="G776">
        <v>0</v>
      </c>
      <c r="H776" t="s">
        <v>12734</v>
      </c>
    </row>
    <row r="777" spans="1:8">
      <c r="A777" s="48" t="s">
        <v>2367</v>
      </c>
      <c r="B777" t="s">
        <v>1125</v>
      </c>
      <c r="C777" t="s">
        <v>2665</v>
      </c>
      <c r="D777" t="s">
        <v>1367</v>
      </c>
      <c r="E777" s="38">
        <v>-9.1877782647128061</v>
      </c>
      <c r="F777">
        <v>776</v>
      </c>
      <c r="G777">
        <v>0</v>
      </c>
      <c r="H777" t="s">
        <v>12734</v>
      </c>
    </row>
    <row r="778" spans="1:8">
      <c r="A778" s="26" t="s">
        <v>1540</v>
      </c>
      <c r="B778" t="s">
        <v>808</v>
      </c>
      <c r="C778" t="s">
        <v>1435</v>
      </c>
      <c r="D778" t="s">
        <v>1367</v>
      </c>
      <c r="E778" s="38">
        <v>-9.191252158685538</v>
      </c>
      <c r="F778">
        <v>777</v>
      </c>
      <c r="G778">
        <v>738.33</v>
      </c>
      <c r="H778" t="s">
        <v>12734</v>
      </c>
    </row>
    <row r="779" spans="1:8">
      <c r="A779" s="48" t="s">
        <v>11572</v>
      </c>
      <c r="B779" t="s">
        <v>11573</v>
      </c>
      <c r="C779" t="s">
        <v>1374</v>
      </c>
      <c r="D779" t="s">
        <v>1367</v>
      </c>
      <c r="E779" s="38">
        <v>-9.1930327219338377</v>
      </c>
      <c r="F779">
        <v>778</v>
      </c>
      <c r="G779">
        <v>454.33</v>
      </c>
      <c r="H779" t="s">
        <v>12734</v>
      </c>
    </row>
    <row r="780" spans="1:8">
      <c r="A780" s="26" t="s">
        <v>11975</v>
      </c>
      <c r="B780" t="s">
        <v>11976</v>
      </c>
      <c r="C780" t="s">
        <v>1385</v>
      </c>
      <c r="D780" t="s">
        <v>1367</v>
      </c>
      <c r="E780" s="38">
        <v>-9.2022370565447442</v>
      </c>
      <c r="F780">
        <v>779</v>
      </c>
      <c r="G780">
        <v>745.83</v>
      </c>
      <c r="H780" t="s">
        <v>12734</v>
      </c>
    </row>
    <row r="781" spans="1:8">
      <c r="A781" s="48" t="s">
        <v>1862</v>
      </c>
      <c r="B781" t="s">
        <v>684</v>
      </c>
      <c r="C781" t="s">
        <v>1431</v>
      </c>
      <c r="D781" t="s">
        <v>1367</v>
      </c>
      <c r="E781" s="38">
        <v>-9.2439162876767682</v>
      </c>
      <c r="F781">
        <v>780</v>
      </c>
      <c r="G781">
        <v>0</v>
      </c>
      <c r="H781" t="s">
        <v>12734</v>
      </c>
    </row>
    <row r="782" spans="1:8">
      <c r="A782" s="48" t="s">
        <v>9831</v>
      </c>
      <c r="B782" t="s">
        <v>8861</v>
      </c>
      <c r="C782" t="s">
        <v>1431</v>
      </c>
      <c r="D782" t="s">
        <v>1372</v>
      </c>
      <c r="E782" s="38">
        <v>-9.2586166298377179</v>
      </c>
      <c r="F782">
        <v>781</v>
      </c>
      <c r="G782">
        <v>0</v>
      </c>
      <c r="H782" t="s">
        <v>12734</v>
      </c>
    </row>
    <row r="783" spans="1:8">
      <c r="A783" s="26" t="s">
        <v>9747</v>
      </c>
      <c r="B783" t="s">
        <v>8442</v>
      </c>
      <c r="C783" t="s">
        <v>1404</v>
      </c>
      <c r="D783" t="s">
        <v>1367</v>
      </c>
      <c r="E783" s="38">
        <v>-9.2753929121800116</v>
      </c>
      <c r="F783">
        <v>782</v>
      </c>
      <c r="G783">
        <v>746</v>
      </c>
      <c r="H783" t="s">
        <v>12734</v>
      </c>
    </row>
    <row r="784" spans="1:8">
      <c r="A784" s="26" t="s">
        <v>12334</v>
      </c>
      <c r="B784" t="s">
        <v>12335</v>
      </c>
      <c r="C784" t="s">
        <v>1435</v>
      </c>
      <c r="D784" t="s">
        <v>1367</v>
      </c>
      <c r="E784" s="38">
        <v>-9.2800012624369987</v>
      </c>
      <c r="F784">
        <v>783</v>
      </c>
      <c r="G784">
        <v>443.67</v>
      </c>
      <c r="H784" t="s">
        <v>12734</v>
      </c>
    </row>
    <row r="785" spans="1:8">
      <c r="A785" s="26" t="s">
        <v>11612</v>
      </c>
      <c r="B785" t="s">
        <v>11613</v>
      </c>
      <c r="C785" t="s">
        <v>1435</v>
      </c>
      <c r="D785" t="s">
        <v>1403</v>
      </c>
      <c r="E785" s="38">
        <v>-9.2915206332366598</v>
      </c>
      <c r="F785">
        <v>784</v>
      </c>
      <c r="G785">
        <v>0</v>
      </c>
      <c r="H785" t="s">
        <v>12734</v>
      </c>
    </row>
    <row r="786" spans="1:8">
      <c r="A786" s="26" t="s">
        <v>1974</v>
      </c>
      <c r="B786" t="s">
        <v>174</v>
      </c>
      <c r="C786" t="s">
        <v>1458</v>
      </c>
      <c r="D786" t="s">
        <v>1372</v>
      </c>
      <c r="E786" s="38">
        <v>-9.2983131611190935</v>
      </c>
      <c r="F786">
        <v>785</v>
      </c>
      <c r="G786">
        <v>0</v>
      </c>
      <c r="H786" t="s">
        <v>12734</v>
      </c>
    </row>
    <row r="787" spans="1:8">
      <c r="A787" s="135" t="s">
        <v>10908</v>
      </c>
      <c r="B787" t="s">
        <v>10440</v>
      </c>
      <c r="C787" t="s">
        <v>1483</v>
      </c>
      <c r="D787" t="s">
        <v>1367</v>
      </c>
      <c r="E787" s="38">
        <v>-9.304908624439264</v>
      </c>
      <c r="F787">
        <v>786</v>
      </c>
      <c r="G787">
        <v>742</v>
      </c>
      <c r="H787" t="s">
        <v>12734</v>
      </c>
    </row>
    <row r="788" spans="1:8">
      <c r="A788" s="26" t="s">
        <v>2080</v>
      </c>
      <c r="B788" t="s">
        <v>680</v>
      </c>
      <c r="C788" t="s">
        <v>1467</v>
      </c>
      <c r="D788" t="s">
        <v>1367</v>
      </c>
      <c r="E788" s="38">
        <v>-9.3092137868835003</v>
      </c>
      <c r="F788">
        <v>787</v>
      </c>
      <c r="G788">
        <v>0</v>
      </c>
      <c r="H788" t="s">
        <v>12734</v>
      </c>
    </row>
    <row r="789" spans="1:8">
      <c r="A789" s="26" t="s">
        <v>11711</v>
      </c>
      <c r="B789" t="s">
        <v>11712</v>
      </c>
      <c r="C789" t="s">
        <v>1390</v>
      </c>
      <c r="D789" t="s">
        <v>1367</v>
      </c>
      <c r="E789" s="38">
        <v>-9.3526367679900986</v>
      </c>
      <c r="F789">
        <v>788</v>
      </c>
      <c r="G789">
        <v>0</v>
      </c>
      <c r="H789" t="s">
        <v>12734</v>
      </c>
    </row>
    <row r="790" spans="1:8">
      <c r="A790" s="26" t="s">
        <v>5687</v>
      </c>
      <c r="B790" t="s">
        <v>5909</v>
      </c>
      <c r="C790" t="s">
        <v>2665</v>
      </c>
      <c r="D790" t="s">
        <v>1367</v>
      </c>
      <c r="E790" s="38">
        <v>-9.3596291141746057</v>
      </c>
      <c r="F790">
        <v>789</v>
      </c>
      <c r="G790">
        <v>0</v>
      </c>
      <c r="H790" t="s">
        <v>12734</v>
      </c>
    </row>
    <row r="791" spans="1:8">
      <c r="A791" s="48" t="s">
        <v>10909</v>
      </c>
      <c r="B791" t="s">
        <v>10543</v>
      </c>
      <c r="C791" t="s">
        <v>1390</v>
      </c>
      <c r="D791" t="s">
        <v>657</v>
      </c>
      <c r="E791" s="38">
        <v>-9.3600370298376294</v>
      </c>
      <c r="F791">
        <v>790</v>
      </c>
      <c r="G791">
        <v>718.33</v>
      </c>
      <c r="H791" t="s">
        <v>12734</v>
      </c>
    </row>
    <row r="792" spans="1:8">
      <c r="A792" s="115" t="s">
        <v>9480</v>
      </c>
      <c r="B792" t="s">
        <v>8689</v>
      </c>
      <c r="C792" t="s">
        <v>1414</v>
      </c>
      <c r="D792" t="s">
        <v>658</v>
      </c>
      <c r="E792" s="38">
        <v>-9.3895783657791316</v>
      </c>
      <c r="F792">
        <v>791</v>
      </c>
      <c r="G792">
        <v>441.83</v>
      </c>
      <c r="H792" t="s">
        <v>12734</v>
      </c>
    </row>
    <row r="793" spans="1:8">
      <c r="A793" s="48" t="s">
        <v>5669</v>
      </c>
      <c r="B793" t="s">
        <v>6074</v>
      </c>
      <c r="C793" t="s">
        <v>1483</v>
      </c>
      <c r="D793" t="s">
        <v>1367</v>
      </c>
      <c r="E793" s="38">
        <v>-9.4059178714790708</v>
      </c>
      <c r="F793">
        <v>792</v>
      </c>
      <c r="G793">
        <v>717</v>
      </c>
      <c r="H793" t="s">
        <v>12734</v>
      </c>
    </row>
    <row r="794" spans="1:8">
      <c r="A794" s="26" t="s">
        <v>9965</v>
      </c>
      <c r="B794" t="s">
        <v>8643</v>
      </c>
      <c r="C794" t="s">
        <v>1390</v>
      </c>
      <c r="D794" t="s">
        <v>657</v>
      </c>
      <c r="E794" s="38">
        <v>-9.4081465239255664</v>
      </c>
      <c r="F794">
        <v>793</v>
      </c>
      <c r="G794">
        <v>534.5</v>
      </c>
      <c r="H794" t="s">
        <v>12734</v>
      </c>
    </row>
    <row r="795" spans="1:8">
      <c r="A795" s="26" t="s">
        <v>2060</v>
      </c>
      <c r="B795" t="s">
        <v>17</v>
      </c>
      <c r="C795" t="s">
        <v>1407</v>
      </c>
      <c r="D795" t="s">
        <v>1403</v>
      </c>
      <c r="E795" s="38">
        <v>-9.4095751950724313</v>
      </c>
      <c r="F795">
        <v>794</v>
      </c>
      <c r="G795">
        <v>0</v>
      </c>
      <c r="H795" t="s">
        <v>12734</v>
      </c>
    </row>
    <row r="796" spans="1:8">
      <c r="A796" s="48" t="s">
        <v>11804</v>
      </c>
      <c r="B796" t="s">
        <v>10526</v>
      </c>
      <c r="C796" t="s">
        <v>1419</v>
      </c>
      <c r="D796" t="s">
        <v>658</v>
      </c>
      <c r="E796" s="38">
        <v>-9.4650237162282824</v>
      </c>
      <c r="F796">
        <v>795</v>
      </c>
      <c r="G796">
        <v>0</v>
      </c>
      <c r="H796" t="s">
        <v>12734</v>
      </c>
    </row>
    <row r="797" spans="1:8">
      <c r="A797" s="115" t="s">
        <v>11647</v>
      </c>
      <c r="B797" t="s">
        <v>10492</v>
      </c>
      <c r="C797" t="s">
        <v>1378</v>
      </c>
      <c r="D797" t="s">
        <v>1367</v>
      </c>
      <c r="E797" s="38">
        <v>-9.4706696083306383</v>
      </c>
      <c r="F797">
        <v>796</v>
      </c>
      <c r="G797">
        <v>0</v>
      </c>
      <c r="H797" t="s">
        <v>12734</v>
      </c>
    </row>
    <row r="798" spans="1:8">
      <c r="A798" s="26" t="s">
        <v>11727</v>
      </c>
      <c r="B798" t="s">
        <v>10795</v>
      </c>
      <c r="C798" t="s">
        <v>1435</v>
      </c>
      <c r="D798" t="s">
        <v>1367</v>
      </c>
      <c r="E798" s="38">
        <v>-9.4780066511276733</v>
      </c>
      <c r="F798">
        <v>797</v>
      </c>
      <c r="G798">
        <v>0</v>
      </c>
      <c r="H798" t="s">
        <v>12734</v>
      </c>
    </row>
    <row r="799" spans="1:8">
      <c r="A799" s="26" t="s">
        <v>11859</v>
      </c>
      <c r="B799" t="s">
        <v>11114</v>
      </c>
      <c r="C799" t="s">
        <v>1385</v>
      </c>
      <c r="D799" t="s">
        <v>1367</v>
      </c>
      <c r="E799" s="38">
        <v>-9.5136378670162003</v>
      </c>
      <c r="F799">
        <v>798</v>
      </c>
      <c r="G799">
        <v>0</v>
      </c>
      <c r="H799" t="s">
        <v>12734</v>
      </c>
    </row>
    <row r="800" spans="1:8">
      <c r="A800" s="26" t="s">
        <v>9201</v>
      </c>
      <c r="B800" t="s">
        <v>8769</v>
      </c>
      <c r="C800" t="s">
        <v>1380</v>
      </c>
      <c r="D800" t="s">
        <v>657</v>
      </c>
      <c r="E800" s="38">
        <v>-9.5154178532317424</v>
      </c>
      <c r="F800">
        <v>799</v>
      </c>
      <c r="G800">
        <v>634.5</v>
      </c>
      <c r="H800" t="s">
        <v>12734</v>
      </c>
    </row>
    <row r="801" spans="1:8">
      <c r="A801" s="48" t="s">
        <v>12349</v>
      </c>
      <c r="B801" t="s">
        <v>10455</v>
      </c>
      <c r="C801" t="s">
        <v>1421</v>
      </c>
      <c r="D801" t="s">
        <v>1367</v>
      </c>
      <c r="E801" s="38">
        <v>-9.5996648942901075</v>
      </c>
      <c r="F801">
        <v>800</v>
      </c>
      <c r="G801">
        <v>0</v>
      </c>
      <c r="H801" t="s">
        <v>12734</v>
      </c>
    </row>
    <row r="802" spans="1:8">
      <c r="A802" s="48" t="s">
        <v>12295</v>
      </c>
      <c r="B802" t="s">
        <v>10781</v>
      </c>
      <c r="C802" t="s">
        <v>1388</v>
      </c>
      <c r="D802" t="s">
        <v>1367</v>
      </c>
      <c r="E802" s="38">
        <v>-9.6205563864093424</v>
      </c>
      <c r="F802">
        <v>801</v>
      </c>
      <c r="G802">
        <v>0</v>
      </c>
      <c r="H802" t="s">
        <v>12734</v>
      </c>
    </row>
    <row r="803" spans="1:8">
      <c r="A803" s="26" t="s">
        <v>11010</v>
      </c>
      <c r="B803" t="s">
        <v>10818</v>
      </c>
      <c r="C803" t="s">
        <v>1369</v>
      </c>
      <c r="D803" t="s">
        <v>1367</v>
      </c>
      <c r="E803" s="38">
        <v>-9.6243246649623835</v>
      </c>
      <c r="F803">
        <v>802</v>
      </c>
      <c r="G803">
        <v>674.33</v>
      </c>
      <c r="H803" t="s">
        <v>12734</v>
      </c>
    </row>
    <row r="804" spans="1:8">
      <c r="A804" s="48" t="s">
        <v>1507</v>
      </c>
      <c r="B804" t="s">
        <v>1211</v>
      </c>
      <c r="C804" t="s">
        <v>1483</v>
      </c>
      <c r="D804" t="s">
        <v>1367</v>
      </c>
      <c r="E804" s="38">
        <v>-9.6563198296808395</v>
      </c>
      <c r="F804">
        <v>803</v>
      </c>
      <c r="G804">
        <v>0</v>
      </c>
      <c r="H804" t="s">
        <v>12734</v>
      </c>
    </row>
    <row r="805" spans="1:8">
      <c r="A805" s="48" t="s">
        <v>1969</v>
      </c>
      <c r="B805" t="s">
        <v>442</v>
      </c>
      <c r="C805" t="s">
        <v>1414</v>
      </c>
      <c r="D805" t="s">
        <v>1403</v>
      </c>
      <c r="E805" s="38">
        <v>-9.6967236089973614</v>
      </c>
      <c r="F805">
        <v>804</v>
      </c>
      <c r="G805">
        <v>0</v>
      </c>
      <c r="H805" t="s">
        <v>12734</v>
      </c>
    </row>
    <row r="806" spans="1:8">
      <c r="A806" s="48" t="s">
        <v>12201</v>
      </c>
      <c r="B806" t="s">
        <v>10486</v>
      </c>
      <c r="C806" t="s">
        <v>1388</v>
      </c>
      <c r="D806" t="s">
        <v>1367</v>
      </c>
      <c r="E806" s="38">
        <v>-9.7406817734324136</v>
      </c>
      <c r="F806">
        <v>805</v>
      </c>
      <c r="G806">
        <v>0</v>
      </c>
      <c r="H806" t="s">
        <v>12734</v>
      </c>
    </row>
    <row r="807" spans="1:8">
      <c r="A807" s="48" t="s">
        <v>10072</v>
      </c>
      <c r="B807" t="s">
        <v>8361</v>
      </c>
      <c r="C807" t="s">
        <v>1431</v>
      </c>
      <c r="D807" t="s">
        <v>1367</v>
      </c>
      <c r="E807" s="38">
        <v>-9.7811061600025511</v>
      </c>
      <c r="F807">
        <v>806</v>
      </c>
      <c r="G807">
        <v>0</v>
      </c>
      <c r="H807" t="s">
        <v>12734</v>
      </c>
    </row>
    <row r="808" spans="1:8">
      <c r="A808" s="48" t="s">
        <v>10897</v>
      </c>
      <c r="B808" t="s">
        <v>10549</v>
      </c>
      <c r="C808" t="s">
        <v>1441</v>
      </c>
      <c r="D808" t="s">
        <v>658</v>
      </c>
      <c r="E808" s="38">
        <v>-9.7867896247217523</v>
      </c>
      <c r="F808">
        <v>807</v>
      </c>
      <c r="G808">
        <v>0</v>
      </c>
      <c r="H808" t="s">
        <v>12734</v>
      </c>
    </row>
    <row r="809" spans="1:8">
      <c r="A809" s="26" t="s">
        <v>1579</v>
      </c>
      <c r="B809" t="s">
        <v>1081</v>
      </c>
      <c r="C809" t="s">
        <v>1378</v>
      </c>
      <c r="D809" t="s">
        <v>1367</v>
      </c>
      <c r="E809" s="38">
        <v>-9.78694390649353</v>
      </c>
      <c r="F809">
        <v>808</v>
      </c>
      <c r="G809">
        <v>706.67</v>
      </c>
      <c r="H809" t="s">
        <v>12734</v>
      </c>
    </row>
    <row r="810" spans="1:8">
      <c r="A810" s="48" t="s">
        <v>5562</v>
      </c>
      <c r="B810" t="s">
        <v>5912</v>
      </c>
      <c r="C810" t="s">
        <v>1483</v>
      </c>
      <c r="D810" t="s">
        <v>1372</v>
      </c>
      <c r="E810" s="38">
        <v>-9.8564941334732907</v>
      </c>
      <c r="F810">
        <v>809</v>
      </c>
      <c r="G810">
        <v>727</v>
      </c>
      <c r="H810" t="s">
        <v>12734</v>
      </c>
    </row>
    <row r="811" spans="1:8">
      <c r="A811" s="61" t="s">
        <v>10963</v>
      </c>
      <c r="B811" t="s">
        <v>10820</v>
      </c>
      <c r="C811" t="s">
        <v>1407</v>
      </c>
      <c r="D811" t="s">
        <v>1367</v>
      </c>
      <c r="E811" s="38">
        <v>-9.8869606253039777</v>
      </c>
      <c r="F811">
        <v>810</v>
      </c>
      <c r="G811">
        <v>0</v>
      </c>
      <c r="H811" t="s">
        <v>12734</v>
      </c>
    </row>
    <row r="812" spans="1:8">
      <c r="A812" s="48" t="s">
        <v>1960</v>
      </c>
      <c r="B812" t="s">
        <v>1008</v>
      </c>
      <c r="C812" t="s">
        <v>1388</v>
      </c>
      <c r="D812" t="s">
        <v>1367</v>
      </c>
      <c r="E812" s="38">
        <v>-9.8929471811267167</v>
      </c>
      <c r="F812">
        <v>811</v>
      </c>
      <c r="G812">
        <v>89.83</v>
      </c>
      <c r="H812" t="s">
        <v>12734</v>
      </c>
    </row>
    <row r="813" spans="1:8">
      <c r="A813" s="48" t="s">
        <v>2503</v>
      </c>
      <c r="B813" t="s">
        <v>223</v>
      </c>
      <c r="C813" t="s">
        <v>1390</v>
      </c>
      <c r="D813" t="s">
        <v>1403</v>
      </c>
      <c r="E813" s="38">
        <v>-9.9095399413961882</v>
      </c>
      <c r="F813">
        <v>812</v>
      </c>
      <c r="G813">
        <v>0</v>
      </c>
      <c r="H813" t="s">
        <v>12734</v>
      </c>
    </row>
    <row r="814" spans="1:8">
      <c r="A814" s="48" t="s">
        <v>2835</v>
      </c>
      <c r="B814" t="s">
        <v>1312</v>
      </c>
      <c r="C814" t="s">
        <v>1369</v>
      </c>
      <c r="D814" t="s">
        <v>1367</v>
      </c>
      <c r="E814" s="38">
        <v>-9.9870920214524581</v>
      </c>
      <c r="F814">
        <v>813</v>
      </c>
      <c r="G814">
        <v>529.5</v>
      </c>
      <c r="H814" t="s">
        <v>12734</v>
      </c>
    </row>
    <row r="815" spans="1:8">
      <c r="A815" s="48" t="s">
        <v>1875</v>
      </c>
      <c r="B815" t="s">
        <v>849</v>
      </c>
      <c r="C815" t="s">
        <v>1441</v>
      </c>
      <c r="D815" t="s">
        <v>1367</v>
      </c>
      <c r="E815" s="38">
        <v>-10.008390504491237</v>
      </c>
      <c r="F815">
        <v>814</v>
      </c>
      <c r="G815">
        <v>0</v>
      </c>
      <c r="H815" t="s">
        <v>12734</v>
      </c>
    </row>
    <row r="816" spans="1:8">
      <c r="A816" s="26" t="s">
        <v>2209</v>
      </c>
      <c r="B816" t="s">
        <v>782</v>
      </c>
      <c r="C816" t="s">
        <v>1483</v>
      </c>
      <c r="D816" t="s">
        <v>1367</v>
      </c>
      <c r="E816" s="38">
        <v>-10.039109255295203</v>
      </c>
      <c r="F816">
        <v>815</v>
      </c>
      <c r="G816">
        <v>0</v>
      </c>
      <c r="H816" t="s">
        <v>12734</v>
      </c>
    </row>
    <row r="817" spans="1:8">
      <c r="A817" s="48" t="s">
        <v>2651</v>
      </c>
      <c r="B817" t="s">
        <v>1342</v>
      </c>
      <c r="C817" t="s">
        <v>1419</v>
      </c>
      <c r="D817" t="s">
        <v>1367</v>
      </c>
      <c r="E817" s="38">
        <v>-10.041473176625997</v>
      </c>
      <c r="F817">
        <v>816</v>
      </c>
      <c r="G817">
        <v>472.17</v>
      </c>
      <c r="H817" t="s">
        <v>12734</v>
      </c>
    </row>
    <row r="818" spans="1:8">
      <c r="A818" s="26" t="s">
        <v>11968</v>
      </c>
      <c r="B818" t="s">
        <v>10472</v>
      </c>
      <c r="C818" t="s">
        <v>1398</v>
      </c>
      <c r="D818" t="s">
        <v>1367</v>
      </c>
      <c r="E818" s="38">
        <v>-10.045313788871404</v>
      </c>
      <c r="F818">
        <v>817</v>
      </c>
      <c r="G818">
        <v>0</v>
      </c>
      <c r="H818" t="s">
        <v>12734</v>
      </c>
    </row>
    <row r="819" spans="1:8">
      <c r="A819" s="48" t="s">
        <v>10087</v>
      </c>
      <c r="B819" t="s">
        <v>8371</v>
      </c>
      <c r="C819" t="s">
        <v>1374</v>
      </c>
      <c r="D819" t="s">
        <v>1367</v>
      </c>
      <c r="E819" s="38">
        <v>-10.057860403944819</v>
      </c>
      <c r="F819">
        <v>818</v>
      </c>
      <c r="G819">
        <v>0</v>
      </c>
      <c r="H819" t="s">
        <v>12734</v>
      </c>
    </row>
    <row r="820" spans="1:8">
      <c r="A820" s="48" t="s">
        <v>12489</v>
      </c>
      <c r="B820" t="s">
        <v>10542</v>
      </c>
      <c r="C820" t="s">
        <v>1471</v>
      </c>
      <c r="D820" t="s">
        <v>658</v>
      </c>
      <c r="E820" s="38">
        <v>-10.06482466551253</v>
      </c>
      <c r="F820">
        <v>819</v>
      </c>
      <c r="G820">
        <v>750.67</v>
      </c>
      <c r="H820" t="s">
        <v>12734</v>
      </c>
    </row>
    <row r="821" spans="1:8">
      <c r="A821" s="26" t="s">
        <v>11832</v>
      </c>
      <c r="B821" t="s">
        <v>11833</v>
      </c>
      <c r="C821" t="s">
        <v>1388</v>
      </c>
      <c r="D821" t="s">
        <v>658</v>
      </c>
      <c r="E821" s="38">
        <v>-10.088268180815232</v>
      </c>
      <c r="F821">
        <v>820</v>
      </c>
      <c r="G821">
        <v>721.5</v>
      </c>
      <c r="H821" t="s">
        <v>12734</v>
      </c>
    </row>
    <row r="822" spans="1:8">
      <c r="A822" s="48" t="s">
        <v>2589</v>
      </c>
      <c r="B822" t="s">
        <v>1143</v>
      </c>
      <c r="C822" t="s">
        <v>1435</v>
      </c>
      <c r="D822" t="s">
        <v>1367</v>
      </c>
      <c r="E822" s="38">
        <v>-10.09567400176711</v>
      </c>
      <c r="F822">
        <v>821</v>
      </c>
      <c r="G822">
        <v>0</v>
      </c>
      <c r="H822" t="s">
        <v>12734</v>
      </c>
    </row>
    <row r="823" spans="1:8">
      <c r="A823" s="48" t="s">
        <v>12380</v>
      </c>
      <c r="B823" t="s">
        <v>12381</v>
      </c>
      <c r="C823" t="s">
        <v>1378</v>
      </c>
      <c r="D823" t="s">
        <v>1367</v>
      </c>
      <c r="E823" s="38">
        <v>-10.112970192070348</v>
      </c>
      <c r="F823">
        <v>822</v>
      </c>
      <c r="G823">
        <v>0</v>
      </c>
      <c r="H823" t="s">
        <v>12734</v>
      </c>
    </row>
    <row r="824" spans="1:8">
      <c r="A824" s="115" t="s">
        <v>1705</v>
      </c>
      <c r="B824" t="s">
        <v>824</v>
      </c>
      <c r="C824" t="s">
        <v>1378</v>
      </c>
      <c r="D824" t="s">
        <v>1367</v>
      </c>
      <c r="E824" s="38">
        <v>-10.14064568650439</v>
      </c>
      <c r="F824">
        <v>823</v>
      </c>
      <c r="G824">
        <v>346.33</v>
      </c>
      <c r="H824" t="s">
        <v>12734</v>
      </c>
    </row>
    <row r="825" spans="1:8">
      <c r="A825" s="48" t="s">
        <v>9492</v>
      </c>
      <c r="B825" t="s">
        <v>8645</v>
      </c>
      <c r="C825" t="s">
        <v>1412</v>
      </c>
      <c r="D825" t="s">
        <v>1372</v>
      </c>
      <c r="E825" s="38">
        <v>-10.199587636506024</v>
      </c>
      <c r="F825">
        <v>824</v>
      </c>
      <c r="G825">
        <v>0</v>
      </c>
      <c r="H825" t="s">
        <v>12734</v>
      </c>
    </row>
    <row r="826" spans="1:8">
      <c r="A826" s="48" t="s">
        <v>10738</v>
      </c>
      <c r="B826" t="s">
        <v>10444</v>
      </c>
      <c r="C826" t="s">
        <v>1378</v>
      </c>
      <c r="D826" t="s">
        <v>1367</v>
      </c>
      <c r="E826" s="38">
        <v>-10.216036392038703</v>
      </c>
      <c r="F826">
        <v>825</v>
      </c>
      <c r="G826">
        <v>0</v>
      </c>
      <c r="H826" t="s">
        <v>12734</v>
      </c>
    </row>
    <row r="827" spans="1:8">
      <c r="A827" s="26" t="s">
        <v>10137</v>
      </c>
      <c r="B827" t="s">
        <v>8481</v>
      </c>
      <c r="C827" t="s">
        <v>1404</v>
      </c>
      <c r="D827" t="s">
        <v>1367</v>
      </c>
      <c r="E827" s="38">
        <v>-10.301092874248958</v>
      </c>
      <c r="F827">
        <v>826</v>
      </c>
      <c r="G827">
        <v>0</v>
      </c>
      <c r="H827" t="s">
        <v>12734</v>
      </c>
    </row>
    <row r="828" spans="1:8">
      <c r="A828" s="48" t="s">
        <v>1798</v>
      </c>
      <c r="B828" t="s">
        <v>605</v>
      </c>
      <c r="C828" t="s">
        <v>1396</v>
      </c>
      <c r="D828" t="s">
        <v>1372</v>
      </c>
      <c r="E828" s="38">
        <v>-10.312437479706769</v>
      </c>
      <c r="F828">
        <v>827</v>
      </c>
      <c r="G828">
        <v>0</v>
      </c>
      <c r="H828" t="s">
        <v>12734</v>
      </c>
    </row>
    <row r="829" spans="1:8">
      <c r="A829" s="26" t="s">
        <v>7656</v>
      </c>
      <c r="B829" t="s">
        <v>7657</v>
      </c>
      <c r="C829" t="s">
        <v>1428</v>
      </c>
      <c r="D829" t="s">
        <v>1372</v>
      </c>
      <c r="E829" s="38">
        <v>-10.3545907279631</v>
      </c>
      <c r="F829">
        <v>828</v>
      </c>
      <c r="G829">
        <v>688.5</v>
      </c>
      <c r="H829" t="s">
        <v>12734</v>
      </c>
    </row>
    <row r="830" spans="1:8">
      <c r="A830" s="48" t="s">
        <v>12448</v>
      </c>
      <c r="B830" t="s">
        <v>11113</v>
      </c>
      <c r="C830" t="s">
        <v>1467</v>
      </c>
      <c r="D830" t="s">
        <v>1367</v>
      </c>
      <c r="E830" s="38">
        <v>-10.409258273090584</v>
      </c>
      <c r="F830">
        <v>829</v>
      </c>
      <c r="G830">
        <v>0</v>
      </c>
      <c r="H830" t="s">
        <v>12734</v>
      </c>
    </row>
    <row r="831" spans="1:8">
      <c r="A831" s="48" t="s">
        <v>2051</v>
      </c>
      <c r="B831" t="s">
        <v>489</v>
      </c>
      <c r="C831" t="s">
        <v>1388</v>
      </c>
      <c r="D831" t="s">
        <v>1372</v>
      </c>
      <c r="E831" s="38">
        <v>-10.411897627911857</v>
      </c>
      <c r="F831">
        <v>830</v>
      </c>
      <c r="G831">
        <v>0</v>
      </c>
      <c r="H831" t="s">
        <v>12734</v>
      </c>
    </row>
    <row r="832" spans="1:8">
      <c r="A832" s="26" t="s">
        <v>2291</v>
      </c>
      <c r="B832" t="s">
        <v>685</v>
      </c>
      <c r="C832" t="s">
        <v>1410</v>
      </c>
      <c r="D832" t="s">
        <v>1367</v>
      </c>
      <c r="E832" s="38">
        <v>-10.43201442821041</v>
      </c>
      <c r="F832">
        <v>831</v>
      </c>
      <c r="G832">
        <v>0</v>
      </c>
      <c r="H832" t="s">
        <v>12734</v>
      </c>
    </row>
    <row r="833" spans="1:8">
      <c r="A833" s="48" t="s">
        <v>2628</v>
      </c>
      <c r="B833" t="s">
        <v>1292</v>
      </c>
      <c r="C833" t="s">
        <v>1398</v>
      </c>
      <c r="D833" t="s">
        <v>1372</v>
      </c>
      <c r="E833" s="38">
        <v>-10.436399491589707</v>
      </c>
      <c r="F833">
        <v>832</v>
      </c>
      <c r="G833">
        <v>308.83</v>
      </c>
      <c r="H833" t="s">
        <v>12734</v>
      </c>
    </row>
    <row r="834" spans="1:8">
      <c r="A834" s="61" t="s">
        <v>9301</v>
      </c>
      <c r="B834" t="s">
        <v>8915</v>
      </c>
      <c r="C834" t="s">
        <v>1421</v>
      </c>
      <c r="D834" t="s">
        <v>1367</v>
      </c>
      <c r="E834" s="38">
        <v>-10.4676789783543</v>
      </c>
      <c r="F834">
        <v>833</v>
      </c>
      <c r="G834">
        <v>746.33</v>
      </c>
      <c r="H834" t="s">
        <v>12734</v>
      </c>
    </row>
    <row r="835" spans="1:8">
      <c r="A835" s="48" t="s">
        <v>7360</v>
      </c>
      <c r="B835" t="s">
        <v>7361</v>
      </c>
      <c r="C835" t="s">
        <v>1490</v>
      </c>
      <c r="D835" t="s">
        <v>1367</v>
      </c>
      <c r="E835" s="38">
        <v>-10.533201767802829</v>
      </c>
      <c r="F835">
        <v>834</v>
      </c>
      <c r="G835">
        <v>0</v>
      </c>
      <c r="H835" t="s">
        <v>12734</v>
      </c>
    </row>
    <row r="836" spans="1:8">
      <c r="A836" s="26" t="s">
        <v>9375</v>
      </c>
      <c r="B836" t="s">
        <v>8471</v>
      </c>
      <c r="C836" t="s">
        <v>1374</v>
      </c>
      <c r="D836" t="s">
        <v>1367</v>
      </c>
      <c r="E836" s="38">
        <v>-10.536858875664512</v>
      </c>
      <c r="F836">
        <v>835</v>
      </c>
      <c r="G836">
        <v>0</v>
      </c>
      <c r="H836" t="s">
        <v>12734</v>
      </c>
    </row>
    <row r="837" spans="1:8">
      <c r="A837" s="48" t="s">
        <v>9173</v>
      </c>
      <c r="B837" t="s">
        <v>8836</v>
      </c>
      <c r="C837" t="s">
        <v>1385</v>
      </c>
      <c r="D837" t="s">
        <v>1372</v>
      </c>
      <c r="E837" s="38">
        <v>-10.54607068830982</v>
      </c>
      <c r="F837">
        <v>836</v>
      </c>
      <c r="G837">
        <v>734.17</v>
      </c>
      <c r="H837" t="s">
        <v>12734</v>
      </c>
    </row>
    <row r="838" spans="1:8">
      <c r="A838" s="26" t="s">
        <v>7024</v>
      </c>
      <c r="B838" t="s">
        <v>7025</v>
      </c>
      <c r="C838" t="s">
        <v>1366</v>
      </c>
      <c r="D838" t="s">
        <v>1367</v>
      </c>
      <c r="E838" s="38">
        <v>-10.548096411672402</v>
      </c>
      <c r="F838">
        <v>837</v>
      </c>
      <c r="G838">
        <v>59.67</v>
      </c>
      <c r="H838" t="s">
        <v>12734</v>
      </c>
    </row>
    <row r="839" spans="1:8">
      <c r="A839" s="48" t="s">
        <v>5632</v>
      </c>
      <c r="B839" t="s">
        <v>6059</v>
      </c>
      <c r="C839" t="s">
        <v>1369</v>
      </c>
      <c r="D839" t="s">
        <v>1367</v>
      </c>
      <c r="E839" s="38">
        <v>-10.548096411672402</v>
      </c>
      <c r="F839">
        <v>837</v>
      </c>
      <c r="G839">
        <v>194.83</v>
      </c>
      <c r="H839" t="s">
        <v>12734</v>
      </c>
    </row>
    <row r="840" spans="1:8">
      <c r="A840" s="26" t="s">
        <v>9100</v>
      </c>
      <c r="B840" t="s">
        <v>8357</v>
      </c>
      <c r="C840" t="s">
        <v>1414</v>
      </c>
      <c r="D840" t="s">
        <v>1367</v>
      </c>
      <c r="E840" s="38">
        <v>-10.548096411672402</v>
      </c>
      <c r="F840">
        <v>837</v>
      </c>
      <c r="G840">
        <v>519.83000000000004</v>
      </c>
      <c r="H840" t="s">
        <v>12734</v>
      </c>
    </row>
    <row r="841" spans="1:8">
      <c r="A841" s="26" t="s">
        <v>2279</v>
      </c>
      <c r="B841" t="s">
        <v>868</v>
      </c>
      <c r="C841" t="s">
        <v>1393</v>
      </c>
      <c r="D841" t="s">
        <v>1367</v>
      </c>
      <c r="E841" s="38">
        <v>-10.548096411672402</v>
      </c>
      <c r="F841">
        <v>837</v>
      </c>
      <c r="G841">
        <v>290.17</v>
      </c>
      <c r="H841" t="s">
        <v>12734</v>
      </c>
    </row>
    <row r="842" spans="1:8">
      <c r="A842" s="26" t="s">
        <v>5697</v>
      </c>
      <c r="B842" t="s">
        <v>5994</v>
      </c>
      <c r="C842" t="s">
        <v>1412</v>
      </c>
      <c r="D842" t="s">
        <v>1367</v>
      </c>
      <c r="E842" s="38">
        <v>-10.548096411672402</v>
      </c>
      <c r="F842">
        <v>837</v>
      </c>
      <c r="G842">
        <v>405.83</v>
      </c>
      <c r="H842" t="s">
        <v>12734</v>
      </c>
    </row>
    <row r="843" spans="1:8">
      <c r="A843" s="53" t="s">
        <v>1635</v>
      </c>
      <c r="B843" t="s">
        <v>724</v>
      </c>
      <c r="C843" t="s">
        <v>1374</v>
      </c>
      <c r="D843" t="s">
        <v>1367</v>
      </c>
      <c r="E843" s="38">
        <v>-10.548096411672402</v>
      </c>
      <c r="F843">
        <v>837</v>
      </c>
      <c r="G843">
        <v>293.83</v>
      </c>
      <c r="H843" t="s">
        <v>12734</v>
      </c>
    </row>
    <row r="844" spans="1:8">
      <c r="A844" s="48" t="s">
        <v>11886</v>
      </c>
      <c r="B844" t="s">
        <v>11887</v>
      </c>
      <c r="C844" t="s">
        <v>1393</v>
      </c>
      <c r="D844" t="s">
        <v>1367</v>
      </c>
      <c r="E844" s="38">
        <v>-10.548096411672402</v>
      </c>
      <c r="F844">
        <v>837</v>
      </c>
      <c r="G844">
        <v>337.17</v>
      </c>
      <c r="H844" t="s">
        <v>12734</v>
      </c>
    </row>
    <row r="845" spans="1:8">
      <c r="A845" s="48" t="s">
        <v>3509</v>
      </c>
      <c r="B845" t="s">
        <v>1344</v>
      </c>
      <c r="C845" t="s">
        <v>1435</v>
      </c>
      <c r="D845" t="s">
        <v>1367</v>
      </c>
      <c r="E845" s="38">
        <v>-10.548096411672402</v>
      </c>
      <c r="F845">
        <v>837</v>
      </c>
      <c r="G845">
        <v>0</v>
      </c>
      <c r="H845" t="s">
        <v>12734</v>
      </c>
    </row>
    <row r="846" spans="1:8">
      <c r="A846" s="26" t="s">
        <v>1480</v>
      </c>
      <c r="B846" t="s">
        <v>884</v>
      </c>
      <c r="C846" t="s">
        <v>1366</v>
      </c>
      <c r="D846" t="s">
        <v>1367</v>
      </c>
      <c r="E846" s="38">
        <v>-10.548096411672402</v>
      </c>
      <c r="F846">
        <v>837</v>
      </c>
      <c r="G846">
        <v>483.5</v>
      </c>
      <c r="H846" t="s">
        <v>12734</v>
      </c>
    </row>
    <row r="847" spans="1:8">
      <c r="A847" s="26" t="s">
        <v>12231</v>
      </c>
      <c r="B847" t="s">
        <v>12232</v>
      </c>
      <c r="C847" t="s">
        <v>1458</v>
      </c>
      <c r="D847" t="s">
        <v>1367</v>
      </c>
      <c r="E847" s="38">
        <v>-10.548096411672402</v>
      </c>
      <c r="F847">
        <v>837</v>
      </c>
      <c r="G847">
        <v>0</v>
      </c>
      <c r="H847" t="s">
        <v>12734</v>
      </c>
    </row>
    <row r="848" spans="1:8">
      <c r="A848" s="48" t="s">
        <v>12338</v>
      </c>
      <c r="B848" t="s">
        <v>10454</v>
      </c>
      <c r="C848" t="s">
        <v>1371</v>
      </c>
      <c r="D848" t="s">
        <v>1367</v>
      </c>
      <c r="E848" s="38">
        <v>-10.548096411672402</v>
      </c>
      <c r="F848">
        <v>837</v>
      </c>
      <c r="G848">
        <v>0</v>
      </c>
      <c r="H848" t="s">
        <v>12734</v>
      </c>
    </row>
    <row r="849" spans="1:8">
      <c r="A849" s="48" t="s">
        <v>10880</v>
      </c>
      <c r="B849" t="s">
        <v>10463</v>
      </c>
      <c r="C849" t="s">
        <v>1382</v>
      </c>
      <c r="D849" t="s">
        <v>1367</v>
      </c>
      <c r="E849" s="38">
        <v>-10.548096411672402</v>
      </c>
      <c r="F849">
        <v>837</v>
      </c>
      <c r="G849">
        <v>0</v>
      </c>
      <c r="H849" t="s">
        <v>12734</v>
      </c>
    </row>
    <row r="850" spans="1:8">
      <c r="A850" s="26" t="s">
        <v>9697</v>
      </c>
      <c r="B850" t="s">
        <v>9698</v>
      </c>
      <c r="C850" t="s">
        <v>1366</v>
      </c>
      <c r="D850" t="s">
        <v>1367</v>
      </c>
      <c r="E850" s="38">
        <v>-10.548096411672402</v>
      </c>
      <c r="F850">
        <v>837</v>
      </c>
      <c r="G850">
        <v>400.83</v>
      </c>
      <c r="H850" t="s">
        <v>12734</v>
      </c>
    </row>
    <row r="851" spans="1:8">
      <c r="A851" s="48" t="s">
        <v>9278</v>
      </c>
      <c r="B851" t="s">
        <v>8514</v>
      </c>
      <c r="C851" t="s">
        <v>1390</v>
      </c>
      <c r="D851" t="s">
        <v>1367</v>
      </c>
      <c r="E851" s="38">
        <v>-10.548096411672402</v>
      </c>
      <c r="F851">
        <v>837</v>
      </c>
      <c r="G851">
        <v>678.83</v>
      </c>
      <c r="H851" t="s">
        <v>12734</v>
      </c>
    </row>
    <row r="852" spans="1:8">
      <c r="A852" s="48" t="s">
        <v>12082</v>
      </c>
      <c r="B852" t="s">
        <v>11498</v>
      </c>
      <c r="C852" t="s">
        <v>1471</v>
      </c>
      <c r="D852" t="s">
        <v>1367</v>
      </c>
      <c r="E852" s="38">
        <v>-10.548096411672402</v>
      </c>
      <c r="F852">
        <v>837</v>
      </c>
      <c r="G852">
        <v>721</v>
      </c>
      <c r="H852" t="s">
        <v>12734</v>
      </c>
    </row>
    <row r="853" spans="1:8">
      <c r="A853" s="48" t="s">
        <v>7482</v>
      </c>
      <c r="B853" t="s">
        <v>7483</v>
      </c>
      <c r="C853" t="s">
        <v>1388</v>
      </c>
      <c r="D853" t="s">
        <v>1367</v>
      </c>
      <c r="E853" s="38">
        <v>-10.548096411672402</v>
      </c>
      <c r="F853">
        <v>837</v>
      </c>
      <c r="G853">
        <v>0</v>
      </c>
      <c r="H853" t="s">
        <v>12734</v>
      </c>
    </row>
    <row r="854" spans="1:8">
      <c r="A854" s="26" t="s">
        <v>12687</v>
      </c>
      <c r="B854" t="s">
        <v>12642</v>
      </c>
      <c r="C854" t="s">
        <v>1388</v>
      </c>
      <c r="D854" t="s">
        <v>1367</v>
      </c>
      <c r="E854" s="38">
        <v>-10.548096411672402</v>
      </c>
      <c r="F854">
        <v>837</v>
      </c>
      <c r="G854">
        <v>412.83</v>
      </c>
      <c r="H854" t="s">
        <v>12734</v>
      </c>
    </row>
    <row r="855" spans="1:8">
      <c r="A855" s="26" t="s">
        <v>10216</v>
      </c>
      <c r="B855" t="s">
        <v>10168</v>
      </c>
      <c r="C855" t="s">
        <v>1428</v>
      </c>
      <c r="D855" t="s">
        <v>1367</v>
      </c>
      <c r="E855" s="38">
        <v>-10.548096411672402</v>
      </c>
      <c r="F855">
        <v>837</v>
      </c>
      <c r="G855">
        <v>0</v>
      </c>
      <c r="H855" t="s">
        <v>12734</v>
      </c>
    </row>
    <row r="856" spans="1:8">
      <c r="A856" s="26" t="s">
        <v>9933</v>
      </c>
      <c r="B856" t="s">
        <v>8517</v>
      </c>
      <c r="C856" t="s">
        <v>1371</v>
      </c>
      <c r="D856" t="s">
        <v>1367</v>
      </c>
      <c r="E856" s="38">
        <v>-10.548096411672402</v>
      </c>
      <c r="F856">
        <v>837</v>
      </c>
      <c r="G856">
        <v>0</v>
      </c>
      <c r="H856" t="s">
        <v>12734</v>
      </c>
    </row>
    <row r="857" spans="1:8">
      <c r="A857" s="48" t="s">
        <v>11312</v>
      </c>
      <c r="B857" t="s">
        <v>10450</v>
      </c>
      <c r="C857" t="s">
        <v>1393</v>
      </c>
      <c r="D857" t="s">
        <v>1367</v>
      </c>
      <c r="E857" s="38">
        <v>-10.548096411672402</v>
      </c>
      <c r="F857">
        <v>837</v>
      </c>
      <c r="G857">
        <v>0</v>
      </c>
      <c r="H857" t="s">
        <v>12734</v>
      </c>
    </row>
    <row r="858" spans="1:8">
      <c r="A858" s="48" t="s">
        <v>11635</v>
      </c>
      <c r="B858" t="s">
        <v>10804</v>
      </c>
      <c r="C858" t="s">
        <v>1412</v>
      </c>
      <c r="D858" t="s">
        <v>1367</v>
      </c>
      <c r="E858" s="38">
        <v>-10.548096411672402</v>
      </c>
      <c r="F858">
        <v>837</v>
      </c>
      <c r="G858">
        <v>0</v>
      </c>
      <c r="H858" t="s">
        <v>12734</v>
      </c>
    </row>
    <row r="859" spans="1:8">
      <c r="A859" s="26" t="s">
        <v>2286</v>
      </c>
      <c r="B859" t="s">
        <v>671</v>
      </c>
      <c r="C859" t="s">
        <v>1385</v>
      </c>
      <c r="D859" t="s">
        <v>1367</v>
      </c>
      <c r="E859" s="38">
        <v>-10.548096411672402</v>
      </c>
      <c r="F859">
        <v>837</v>
      </c>
      <c r="G859">
        <v>0</v>
      </c>
      <c r="H859" t="s">
        <v>12734</v>
      </c>
    </row>
    <row r="860" spans="1:8">
      <c r="A860" s="26" t="s">
        <v>12330</v>
      </c>
      <c r="B860" t="s">
        <v>12331</v>
      </c>
      <c r="C860" t="s">
        <v>1396</v>
      </c>
      <c r="D860" t="s">
        <v>1367</v>
      </c>
      <c r="E860" s="38">
        <v>-10.548096411672402</v>
      </c>
      <c r="F860">
        <v>837</v>
      </c>
      <c r="G860">
        <v>386.5</v>
      </c>
      <c r="H860" t="s">
        <v>12734</v>
      </c>
    </row>
    <row r="861" spans="1:8">
      <c r="A861" s="26" t="s">
        <v>12695</v>
      </c>
      <c r="B861" t="s">
        <v>12634</v>
      </c>
      <c r="C861" t="s">
        <v>1385</v>
      </c>
      <c r="D861" t="s">
        <v>1367</v>
      </c>
      <c r="E861" s="38">
        <v>-10.548096411672402</v>
      </c>
      <c r="F861">
        <v>837</v>
      </c>
      <c r="G861">
        <v>502.33</v>
      </c>
      <c r="H861" t="s">
        <v>12734</v>
      </c>
    </row>
    <row r="862" spans="1:8">
      <c r="A862" s="48" t="s">
        <v>2122</v>
      </c>
      <c r="B862" t="s">
        <v>756</v>
      </c>
      <c r="C862" t="s">
        <v>1441</v>
      </c>
      <c r="D862" t="s">
        <v>1367</v>
      </c>
      <c r="E862" s="38">
        <v>-10.548096411672402</v>
      </c>
      <c r="F862">
        <v>837</v>
      </c>
      <c r="G862">
        <v>714.33</v>
      </c>
      <c r="H862" t="s">
        <v>12734</v>
      </c>
    </row>
    <row r="863" spans="1:8">
      <c r="A863" s="26" t="s">
        <v>10898</v>
      </c>
      <c r="B863" t="s">
        <v>10824</v>
      </c>
      <c r="C863" t="s">
        <v>1393</v>
      </c>
      <c r="D863" t="s">
        <v>1367</v>
      </c>
      <c r="E863" s="38">
        <v>-10.548096411672402</v>
      </c>
      <c r="F863">
        <v>837</v>
      </c>
      <c r="G863">
        <v>0</v>
      </c>
      <c r="H863" t="s">
        <v>12734</v>
      </c>
    </row>
    <row r="864" spans="1:8">
      <c r="A864" s="48" t="s">
        <v>8595</v>
      </c>
      <c r="B864" t="s">
        <v>8375</v>
      </c>
      <c r="C864" t="s">
        <v>1382</v>
      </c>
      <c r="D864" t="s">
        <v>1367</v>
      </c>
      <c r="E864" s="38">
        <v>-10.548096411672402</v>
      </c>
      <c r="F864">
        <v>837</v>
      </c>
      <c r="G864">
        <v>389.83</v>
      </c>
      <c r="H864" t="s">
        <v>12734</v>
      </c>
    </row>
    <row r="865" spans="1:8">
      <c r="A865" s="26" t="s">
        <v>9148</v>
      </c>
      <c r="B865" t="s">
        <v>8356</v>
      </c>
      <c r="C865" t="s">
        <v>1428</v>
      </c>
      <c r="D865" t="s">
        <v>1367</v>
      </c>
      <c r="E865" s="38">
        <v>-10.548096411672402</v>
      </c>
      <c r="F865">
        <v>837</v>
      </c>
      <c r="G865">
        <v>0</v>
      </c>
      <c r="H865" t="s">
        <v>12734</v>
      </c>
    </row>
    <row r="866" spans="1:8">
      <c r="A866" s="26" t="s">
        <v>2031</v>
      </c>
      <c r="B866" t="s">
        <v>1271</v>
      </c>
      <c r="C866" t="s">
        <v>2665</v>
      </c>
      <c r="D866" t="s">
        <v>1367</v>
      </c>
      <c r="E866" s="38">
        <v>-10.548096411672402</v>
      </c>
      <c r="F866">
        <v>837</v>
      </c>
      <c r="G866">
        <v>0</v>
      </c>
      <c r="H866" t="s">
        <v>12734</v>
      </c>
    </row>
    <row r="867" spans="1:8">
      <c r="A867" s="48" t="s">
        <v>9077</v>
      </c>
      <c r="B867" t="s">
        <v>8433</v>
      </c>
      <c r="C867" t="s">
        <v>1419</v>
      </c>
      <c r="D867" t="s">
        <v>1367</v>
      </c>
      <c r="E867" s="38">
        <v>-10.548096411672402</v>
      </c>
      <c r="F867">
        <v>837</v>
      </c>
      <c r="G867">
        <v>0</v>
      </c>
      <c r="H867" t="s">
        <v>12734</v>
      </c>
    </row>
    <row r="868" spans="1:8">
      <c r="A868" s="26" t="s">
        <v>2069</v>
      </c>
      <c r="B868" t="s">
        <v>1065</v>
      </c>
      <c r="C868" t="s">
        <v>1407</v>
      </c>
      <c r="D868" t="s">
        <v>1367</v>
      </c>
      <c r="E868" s="38">
        <v>-10.548096411672402</v>
      </c>
      <c r="F868">
        <v>837</v>
      </c>
      <c r="G868">
        <v>0</v>
      </c>
      <c r="H868" t="s">
        <v>12734</v>
      </c>
    </row>
    <row r="869" spans="1:8">
      <c r="A869" s="26" t="s">
        <v>10377</v>
      </c>
      <c r="B869" t="s">
        <v>10171</v>
      </c>
      <c r="C869" t="s">
        <v>1396</v>
      </c>
      <c r="D869" t="s">
        <v>1367</v>
      </c>
      <c r="E869" s="38">
        <v>-10.548096411672402</v>
      </c>
      <c r="F869">
        <v>837</v>
      </c>
      <c r="G869">
        <v>729.33</v>
      </c>
      <c r="H869" t="s">
        <v>12734</v>
      </c>
    </row>
    <row r="870" spans="1:8">
      <c r="A870" s="53" t="s">
        <v>12517</v>
      </c>
      <c r="B870" t="s">
        <v>10807</v>
      </c>
      <c r="C870" t="s">
        <v>1412</v>
      </c>
      <c r="D870" t="s">
        <v>1367</v>
      </c>
      <c r="E870" s="38">
        <v>-10.548096411672402</v>
      </c>
      <c r="F870">
        <v>837</v>
      </c>
      <c r="G870">
        <v>0</v>
      </c>
      <c r="H870" t="s">
        <v>12734</v>
      </c>
    </row>
    <row r="871" spans="1:8">
      <c r="A871" s="26" t="s">
        <v>12225</v>
      </c>
      <c r="B871" t="s">
        <v>10441</v>
      </c>
      <c r="C871" t="s">
        <v>1369</v>
      </c>
      <c r="D871" t="s">
        <v>1367</v>
      </c>
      <c r="E871" s="38">
        <v>-10.548096411672402</v>
      </c>
      <c r="F871">
        <v>837</v>
      </c>
      <c r="G871">
        <v>0</v>
      </c>
      <c r="H871" t="s">
        <v>12734</v>
      </c>
    </row>
    <row r="872" spans="1:8">
      <c r="A872" s="48" t="s">
        <v>10928</v>
      </c>
      <c r="B872" t="s">
        <v>10485</v>
      </c>
      <c r="C872" t="s">
        <v>1458</v>
      </c>
      <c r="D872" t="s">
        <v>1367</v>
      </c>
      <c r="E872" s="38">
        <v>-10.548096411672402</v>
      </c>
      <c r="F872">
        <v>837</v>
      </c>
      <c r="G872">
        <v>0</v>
      </c>
      <c r="H872" t="s">
        <v>12734</v>
      </c>
    </row>
    <row r="873" spans="1:8">
      <c r="A873" s="48" t="s">
        <v>1654</v>
      </c>
      <c r="B873" t="s">
        <v>1144</v>
      </c>
      <c r="C873" t="s">
        <v>1471</v>
      </c>
      <c r="D873" t="s">
        <v>1367</v>
      </c>
      <c r="E873" s="38">
        <v>-10.548096411672402</v>
      </c>
      <c r="F873">
        <v>837</v>
      </c>
      <c r="G873">
        <v>0</v>
      </c>
      <c r="H873" t="s">
        <v>12734</v>
      </c>
    </row>
    <row r="874" spans="1:8">
      <c r="A874" s="26" t="s">
        <v>9198</v>
      </c>
      <c r="B874" t="s">
        <v>8366</v>
      </c>
      <c r="C874" t="s">
        <v>1398</v>
      </c>
      <c r="D874" t="s">
        <v>1367</v>
      </c>
      <c r="E874" s="38">
        <v>-10.548096411672402</v>
      </c>
      <c r="F874">
        <v>837</v>
      </c>
      <c r="G874">
        <v>0</v>
      </c>
      <c r="H874" t="s">
        <v>12734</v>
      </c>
    </row>
    <row r="875" spans="1:8">
      <c r="A875" s="48" t="s">
        <v>12566</v>
      </c>
      <c r="B875" t="s">
        <v>11499</v>
      </c>
      <c r="C875" t="s">
        <v>1471</v>
      </c>
      <c r="D875" t="s">
        <v>1367</v>
      </c>
      <c r="E875" s="38">
        <v>-10.548096411672402</v>
      </c>
      <c r="F875">
        <v>837</v>
      </c>
      <c r="G875">
        <v>0</v>
      </c>
      <c r="H875" t="s">
        <v>12734</v>
      </c>
    </row>
    <row r="876" spans="1:8">
      <c r="A876" s="48" t="s">
        <v>2017</v>
      </c>
      <c r="B876" t="s">
        <v>1229</v>
      </c>
      <c r="C876" t="s">
        <v>1393</v>
      </c>
      <c r="D876" t="s">
        <v>1367</v>
      </c>
      <c r="E876" s="38">
        <v>-10.548096411672402</v>
      </c>
      <c r="F876">
        <v>837</v>
      </c>
      <c r="G876">
        <v>0</v>
      </c>
      <c r="H876" t="s">
        <v>12734</v>
      </c>
    </row>
    <row r="877" spans="1:8">
      <c r="A877" s="48" t="s">
        <v>12408</v>
      </c>
      <c r="B877" t="s">
        <v>10790</v>
      </c>
      <c r="C877" t="s">
        <v>1385</v>
      </c>
      <c r="D877" t="s">
        <v>1367</v>
      </c>
      <c r="E877" s="38">
        <v>-10.548096411672402</v>
      </c>
      <c r="F877">
        <v>837</v>
      </c>
      <c r="G877">
        <v>0</v>
      </c>
      <c r="H877" t="s">
        <v>12734</v>
      </c>
    </row>
    <row r="878" spans="1:8">
      <c r="A878" s="48" t="s">
        <v>12408</v>
      </c>
      <c r="B878" t="s">
        <v>10790</v>
      </c>
      <c r="C878" t="s">
        <v>1385</v>
      </c>
      <c r="D878" t="s">
        <v>1367</v>
      </c>
      <c r="E878" s="38">
        <v>-10.548096411672402</v>
      </c>
      <c r="F878">
        <v>837</v>
      </c>
      <c r="G878">
        <v>0</v>
      </c>
      <c r="H878" t="s">
        <v>12734</v>
      </c>
    </row>
    <row r="879" spans="1:8">
      <c r="A879" s="61" t="s">
        <v>10134</v>
      </c>
      <c r="B879" t="s">
        <v>8441</v>
      </c>
      <c r="C879" t="s">
        <v>1412</v>
      </c>
      <c r="D879" t="s">
        <v>1367</v>
      </c>
      <c r="E879" s="38">
        <v>-10.548096411672402</v>
      </c>
      <c r="F879">
        <v>837</v>
      </c>
      <c r="G879">
        <v>565.33000000000004</v>
      </c>
      <c r="H879" t="s">
        <v>12734</v>
      </c>
    </row>
    <row r="880" spans="1:8">
      <c r="A880" s="26" t="s">
        <v>9342</v>
      </c>
      <c r="B880" t="s">
        <v>8513</v>
      </c>
      <c r="C880" t="s">
        <v>1376</v>
      </c>
      <c r="D880" t="s">
        <v>1367</v>
      </c>
      <c r="E880" s="38">
        <v>-10.548096411672402</v>
      </c>
      <c r="F880">
        <v>837</v>
      </c>
      <c r="G880">
        <v>0</v>
      </c>
      <c r="H880" t="s">
        <v>12734</v>
      </c>
    </row>
    <row r="881" spans="1:8">
      <c r="A881" s="48" t="s">
        <v>9674</v>
      </c>
      <c r="B881" t="s">
        <v>9498</v>
      </c>
      <c r="C881" t="s">
        <v>1428</v>
      </c>
      <c r="D881" t="s">
        <v>1367</v>
      </c>
      <c r="E881" s="38">
        <v>-10.548096411672402</v>
      </c>
      <c r="F881">
        <v>837</v>
      </c>
      <c r="G881">
        <v>513</v>
      </c>
      <c r="H881" t="s">
        <v>12734</v>
      </c>
    </row>
    <row r="882" spans="1:8">
      <c r="A882" s="48" t="s">
        <v>9430</v>
      </c>
      <c r="B882" t="s">
        <v>8359</v>
      </c>
      <c r="C882" t="s">
        <v>1414</v>
      </c>
      <c r="D882" t="s">
        <v>1367</v>
      </c>
      <c r="E882" s="38">
        <v>-10.548096411672402</v>
      </c>
      <c r="F882">
        <v>837</v>
      </c>
      <c r="G882">
        <v>0</v>
      </c>
      <c r="H882" t="s">
        <v>12734</v>
      </c>
    </row>
    <row r="883" spans="1:8">
      <c r="A883" s="48" t="s">
        <v>2588</v>
      </c>
      <c r="B883" t="s">
        <v>1340</v>
      </c>
      <c r="C883" t="s">
        <v>2665</v>
      </c>
      <c r="D883" t="s">
        <v>1367</v>
      </c>
      <c r="E883" s="38">
        <v>-10.548096411672402</v>
      </c>
      <c r="F883">
        <v>837</v>
      </c>
      <c r="G883">
        <v>0</v>
      </c>
      <c r="H883" t="s">
        <v>12734</v>
      </c>
    </row>
    <row r="884" spans="1:8">
      <c r="A884" s="26" t="s">
        <v>2865</v>
      </c>
      <c r="B884" t="s">
        <v>1059</v>
      </c>
      <c r="C884" t="s">
        <v>2665</v>
      </c>
      <c r="D884" t="s">
        <v>1367</v>
      </c>
      <c r="E884" s="38">
        <v>-10.548096411672402</v>
      </c>
      <c r="F884">
        <v>837</v>
      </c>
      <c r="G884">
        <v>0</v>
      </c>
      <c r="H884" t="s">
        <v>12734</v>
      </c>
    </row>
    <row r="885" spans="1:8">
      <c r="A885" s="61" t="s">
        <v>12362</v>
      </c>
      <c r="B885" t="s">
        <v>12363</v>
      </c>
      <c r="C885" t="s">
        <v>1371</v>
      </c>
      <c r="D885" t="s">
        <v>1367</v>
      </c>
      <c r="E885" s="38">
        <v>-10.548096411672402</v>
      </c>
      <c r="F885">
        <v>837</v>
      </c>
      <c r="G885">
        <v>0</v>
      </c>
      <c r="H885" t="s">
        <v>12734</v>
      </c>
    </row>
    <row r="886" spans="1:8">
      <c r="A886" s="48" t="s">
        <v>9086</v>
      </c>
      <c r="B886" t="s">
        <v>8397</v>
      </c>
      <c r="C886" t="s">
        <v>1471</v>
      </c>
      <c r="D886" t="s">
        <v>1367</v>
      </c>
      <c r="E886" s="38">
        <v>-10.548096411672402</v>
      </c>
      <c r="F886">
        <v>837</v>
      </c>
      <c r="G886">
        <v>0</v>
      </c>
      <c r="H886" t="s">
        <v>12734</v>
      </c>
    </row>
    <row r="887" spans="1:8">
      <c r="A887" s="48" t="s">
        <v>10296</v>
      </c>
      <c r="B887" t="s">
        <v>8403</v>
      </c>
      <c r="C887" t="s">
        <v>2665</v>
      </c>
      <c r="D887" t="s">
        <v>1367</v>
      </c>
      <c r="E887" s="38">
        <v>-10.548096411672402</v>
      </c>
      <c r="F887">
        <v>837</v>
      </c>
      <c r="G887">
        <v>0</v>
      </c>
      <c r="H887" t="s">
        <v>12734</v>
      </c>
    </row>
    <row r="888" spans="1:8">
      <c r="A888" s="26" t="s">
        <v>2008</v>
      </c>
      <c r="B888" t="s">
        <v>745</v>
      </c>
      <c r="C888" t="s">
        <v>2665</v>
      </c>
      <c r="D888" t="s">
        <v>1367</v>
      </c>
      <c r="E888" s="38">
        <v>-10.548096411672402</v>
      </c>
      <c r="F888">
        <v>837</v>
      </c>
      <c r="G888">
        <v>0</v>
      </c>
      <c r="H888" t="s">
        <v>12734</v>
      </c>
    </row>
    <row r="889" spans="1:8">
      <c r="A889" s="48" t="s">
        <v>12596</v>
      </c>
      <c r="B889" t="s">
        <v>10832</v>
      </c>
      <c r="C889" t="s">
        <v>1428</v>
      </c>
      <c r="D889" t="s">
        <v>1367</v>
      </c>
      <c r="E889" s="38">
        <v>-10.548096411672402</v>
      </c>
      <c r="F889">
        <v>837</v>
      </c>
      <c r="G889">
        <v>506.17</v>
      </c>
      <c r="H889" t="s">
        <v>12734</v>
      </c>
    </row>
    <row r="890" spans="1:8">
      <c r="A890" s="26" t="s">
        <v>5657</v>
      </c>
      <c r="B890" t="s">
        <v>5915</v>
      </c>
      <c r="C890" t="s">
        <v>1441</v>
      </c>
      <c r="D890" t="s">
        <v>1367</v>
      </c>
      <c r="E890" s="38">
        <v>-10.548096411672402</v>
      </c>
      <c r="F890">
        <v>837</v>
      </c>
      <c r="G890">
        <v>0</v>
      </c>
      <c r="H890" t="s">
        <v>12734</v>
      </c>
    </row>
    <row r="891" spans="1:8">
      <c r="A891" s="48" t="s">
        <v>9055</v>
      </c>
      <c r="B891" t="s">
        <v>8934</v>
      </c>
      <c r="C891" t="s">
        <v>1407</v>
      </c>
      <c r="D891" t="s">
        <v>1367</v>
      </c>
      <c r="E891" s="38">
        <v>-10.548096411672402</v>
      </c>
      <c r="F891">
        <v>837</v>
      </c>
      <c r="G891">
        <v>0</v>
      </c>
      <c r="H891" t="s">
        <v>12734</v>
      </c>
    </row>
    <row r="892" spans="1:8">
      <c r="A892" s="61" t="s">
        <v>2162</v>
      </c>
      <c r="B892" t="s">
        <v>709</v>
      </c>
      <c r="C892" t="s">
        <v>1428</v>
      </c>
      <c r="D892" t="s">
        <v>1367</v>
      </c>
      <c r="E892" s="38">
        <v>-10.548096411672402</v>
      </c>
      <c r="F892">
        <v>837</v>
      </c>
      <c r="G892">
        <v>0</v>
      </c>
      <c r="H892" t="s">
        <v>12734</v>
      </c>
    </row>
    <row r="893" spans="1:8">
      <c r="A893" s="48" t="s">
        <v>10110</v>
      </c>
      <c r="B893" t="s">
        <v>8460</v>
      </c>
      <c r="C893" t="s">
        <v>1419</v>
      </c>
      <c r="D893" t="s">
        <v>1367</v>
      </c>
      <c r="E893" s="38">
        <v>-10.548096411672402</v>
      </c>
      <c r="F893">
        <v>837</v>
      </c>
      <c r="G893">
        <v>0</v>
      </c>
      <c r="H893" t="s">
        <v>12734</v>
      </c>
    </row>
    <row r="894" spans="1:8">
      <c r="A894" s="26" t="s">
        <v>10011</v>
      </c>
      <c r="B894" t="s">
        <v>10012</v>
      </c>
      <c r="C894" t="s">
        <v>1376</v>
      </c>
      <c r="D894" t="s">
        <v>1367</v>
      </c>
      <c r="E894" s="38">
        <v>-10.548096411672402</v>
      </c>
      <c r="F894">
        <v>837</v>
      </c>
      <c r="G894">
        <v>0</v>
      </c>
      <c r="H894" t="s">
        <v>12734</v>
      </c>
    </row>
    <row r="895" spans="1:8">
      <c r="A895" s="48" t="s">
        <v>10060</v>
      </c>
      <c r="B895" t="s">
        <v>8454</v>
      </c>
      <c r="C895" t="s">
        <v>1471</v>
      </c>
      <c r="D895" t="s">
        <v>1367</v>
      </c>
      <c r="E895" s="38">
        <v>-10.548096411672402</v>
      </c>
      <c r="F895">
        <v>837</v>
      </c>
      <c r="G895">
        <v>0</v>
      </c>
      <c r="H895" t="s">
        <v>12734</v>
      </c>
    </row>
    <row r="896" spans="1:8">
      <c r="A896" s="48" t="s">
        <v>9488</v>
      </c>
      <c r="B896" t="s">
        <v>8438</v>
      </c>
      <c r="C896" t="s">
        <v>1404</v>
      </c>
      <c r="D896" t="s">
        <v>1367</v>
      </c>
      <c r="E896" s="38">
        <v>-10.548096411672402</v>
      </c>
      <c r="F896">
        <v>837</v>
      </c>
      <c r="G896">
        <v>0</v>
      </c>
      <c r="H896" t="s">
        <v>12734</v>
      </c>
    </row>
    <row r="897" spans="1:8">
      <c r="A897" s="115" t="s">
        <v>1368</v>
      </c>
      <c r="B897" t="s">
        <v>1135</v>
      </c>
      <c r="C897" t="s">
        <v>2665</v>
      </c>
      <c r="D897" t="s">
        <v>1367</v>
      </c>
      <c r="E897" s="38">
        <v>-10.548096411672402</v>
      </c>
      <c r="F897">
        <v>837</v>
      </c>
      <c r="G897">
        <v>0</v>
      </c>
      <c r="H897" t="s">
        <v>12734</v>
      </c>
    </row>
    <row r="898" spans="1:8">
      <c r="A898" s="61" t="s">
        <v>10630</v>
      </c>
      <c r="B898" t="s">
        <v>10493</v>
      </c>
      <c r="C898" t="s">
        <v>1441</v>
      </c>
      <c r="D898" t="s">
        <v>1367</v>
      </c>
      <c r="E898" s="38">
        <v>-10.548096411672402</v>
      </c>
      <c r="F898">
        <v>837</v>
      </c>
      <c r="G898">
        <v>0</v>
      </c>
      <c r="H898" t="s">
        <v>12734</v>
      </c>
    </row>
    <row r="899" spans="1:8">
      <c r="A899" s="48" t="s">
        <v>9485</v>
      </c>
      <c r="B899" t="s">
        <v>8440</v>
      </c>
      <c r="C899" t="s">
        <v>1412</v>
      </c>
      <c r="D899" t="s">
        <v>1367</v>
      </c>
      <c r="E899" s="38">
        <v>-10.548096411672402</v>
      </c>
      <c r="F899">
        <v>837</v>
      </c>
      <c r="G899">
        <v>0</v>
      </c>
      <c r="H899" t="s">
        <v>12734</v>
      </c>
    </row>
    <row r="900" spans="1:8">
      <c r="A900" s="61" t="s">
        <v>1894</v>
      </c>
      <c r="B900" t="s">
        <v>881</v>
      </c>
      <c r="C900" t="s">
        <v>1385</v>
      </c>
      <c r="D900" t="s">
        <v>1367</v>
      </c>
      <c r="E900" s="38">
        <v>-10.548096411672402</v>
      </c>
      <c r="F900">
        <v>837</v>
      </c>
      <c r="G900">
        <v>0</v>
      </c>
      <c r="H900" t="s">
        <v>12734</v>
      </c>
    </row>
    <row r="901" spans="1:8">
      <c r="A901" s="26" t="s">
        <v>1935</v>
      </c>
      <c r="B901" t="s">
        <v>1182</v>
      </c>
      <c r="C901" t="s">
        <v>1407</v>
      </c>
      <c r="D901" t="s">
        <v>1367</v>
      </c>
      <c r="E901" s="38">
        <v>-10.548096411672402</v>
      </c>
      <c r="F901">
        <v>837</v>
      </c>
      <c r="G901">
        <v>0</v>
      </c>
      <c r="H901" t="s">
        <v>12734</v>
      </c>
    </row>
    <row r="902" spans="1:8">
      <c r="A902" s="61" t="s">
        <v>10371</v>
      </c>
      <c r="B902" t="s">
        <v>10170</v>
      </c>
      <c r="C902" t="s">
        <v>1471</v>
      </c>
      <c r="D902" t="s">
        <v>1367</v>
      </c>
      <c r="E902" s="38">
        <v>-10.548096411672402</v>
      </c>
      <c r="F902">
        <v>837</v>
      </c>
      <c r="G902">
        <v>0</v>
      </c>
      <c r="H902" t="s">
        <v>12734</v>
      </c>
    </row>
    <row r="903" spans="1:8">
      <c r="A903" s="26" t="s">
        <v>1938</v>
      </c>
      <c r="B903" t="s">
        <v>905</v>
      </c>
      <c r="C903" t="s">
        <v>2665</v>
      </c>
      <c r="D903" t="s">
        <v>1367</v>
      </c>
      <c r="E903" s="38">
        <v>-10.548096411672402</v>
      </c>
      <c r="F903">
        <v>837</v>
      </c>
      <c r="G903">
        <v>0</v>
      </c>
      <c r="H903" t="s">
        <v>12734</v>
      </c>
    </row>
    <row r="904" spans="1:8">
      <c r="A904" s="26" t="s">
        <v>12217</v>
      </c>
      <c r="B904" t="s">
        <v>12218</v>
      </c>
      <c r="C904" t="s">
        <v>1404</v>
      </c>
      <c r="D904" t="s">
        <v>1367</v>
      </c>
      <c r="E904" s="38">
        <v>-10.548096411672402</v>
      </c>
      <c r="F904">
        <v>837</v>
      </c>
      <c r="G904">
        <v>343.17</v>
      </c>
      <c r="H904" t="s">
        <v>12734</v>
      </c>
    </row>
    <row r="905" spans="1:8">
      <c r="A905" s="26" t="s">
        <v>9848</v>
      </c>
      <c r="B905" t="s">
        <v>8904</v>
      </c>
      <c r="C905" t="s">
        <v>1380</v>
      </c>
      <c r="D905" t="s">
        <v>1367</v>
      </c>
      <c r="E905" s="38">
        <v>-10.548096411672402</v>
      </c>
      <c r="F905">
        <v>837</v>
      </c>
      <c r="G905">
        <v>0</v>
      </c>
      <c r="H905" t="s">
        <v>12734</v>
      </c>
    </row>
    <row r="906" spans="1:8">
      <c r="A906" s="48" t="s">
        <v>10838</v>
      </c>
      <c r="B906" t="s">
        <v>10443</v>
      </c>
      <c r="C906" t="s">
        <v>1385</v>
      </c>
      <c r="D906" t="s">
        <v>1367</v>
      </c>
      <c r="E906" s="38">
        <v>-10.548096411672402</v>
      </c>
      <c r="F906">
        <v>837</v>
      </c>
      <c r="G906">
        <v>0</v>
      </c>
      <c r="H906" t="s">
        <v>12734</v>
      </c>
    </row>
    <row r="907" spans="1:8">
      <c r="A907" s="48" t="s">
        <v>9237</v>
      </c>
      <c r="B907" t="s">
        <v>8443</v>
      </c>
      <c r="C907" t="s">
        <v>1414</v>
      </c>
      <c r="D907" t="s">
        <v>1367</v>
      </c>
      <c r="E907" s="38">
        <v>-10.548096411672402</v>
      </c>
      <c r="F907">
        <v>837</v>
      </c>
      <c r="G907">
        <v>705.17</v>
      </c>
      <c r="H907" t="s">
        <v>12734</v>
      </c>
    </row>
    <row r="908" spans="1:8">
      <c r="A908" s="26" t="s">
        <v>7769</v>
      </c>
      <c r="B908" t="s">
        <v>7770</v>
      </c>
      <c r="C908" t="s">
        <v>1376</v>
      </c>
      <c r="D908" t="s">
        <v>1367</v>
      </c>
      <c r="E908" s="38">
        <v>-10.548096411672402</v>
      </c>
      <c r="F908">
        <v>837</v>
      </c>
      <c r="G908">
        <v>0</v>
      </c>
      <c r="H908" t="s">
        <v>12734</v>
      </c>
    </row>
    <row r="909" spans="1:8">
      <c r="A909" s="48" t="s">
        <v>9314</v>
      </c>
      <c r="B909" t="s">
        <v>8420</v>
      </c>
      <c r="C909" t="s">
        <v>1388</v>
      </c>
      <c r="D909" t="s">
        <v>1367</v>
      </c>
      <c r="E909" s="38">
        <v>-10.548096411672402</v>
      </c>
      <c r="F909">
        <v>837</v>
      </c>
      <c r="G909">
        <v>0</v>
      </c>
      <c r="H909" t="s">
        <v>12734</v>
      </c>
    </row>
    <row r="910" spans="1:8">
      <c r="A910" s="26" t="s">
        <v>2441</v>
      </c>
      <c r="B910" t="s">
        <v>678</v>
      </c>
      <c r="C910" t="s">
        <v>2665</v>
      </c>
      <c r="D910" t="s">
        <v>1367</v>
      </c>
      <c r="E910" s="38">
        <v>-10.548096411672402</v>
      </c>
      <c r="F910">
        <v>837</v>
      </c>
      <c r="G910">
        <v>0</v>
      </c>
      <c r="H910" t="s">
        <v>12734</v>
      </c>
    </row>
    <row r="911" spans="1:8">
      <c r="A911" s="48" t="s">
        <v>2112</v>
      </c>
      <c r="B911" t="s">
        <v>762</v>
      </c>
      <c r="C911" t="s">
        <v>1390</v>
      </c>
      <c r="D911" t="s">
        <v>1367</v>
      </c>
      <c r="E911" s="38">
        <v>-10.548096411672402</v>
      </c>
      <c r="F911">
        <v>837</v>
      </c>
      <c r="G911">
        <v>736.33</v>
      </c>
      <c r="H911" t="s">
        <v>12734</v>
      </c>
    </row>
    <row r="912" spans="1:8">
      <c r="A912" s="48" t="s">
        <v>10140</v>
      </c>
      <c r="B912" t="s">
        <v>8337</v>
      </c>
      <c r="C912" t="s">
        <v>2665</v>
      </c>
      <c r="D912" t="s">
        <v>1367</v>
      </c>
      <c r="E912" s="38">
        <v>-10.548096411672402</v>
      </c>
      <c r="F912">
        <v>837</v>
      </c>
      <c r="G912">
        <v>0</v>
      </c>
      <c r="H912" t="s">
        <v>12734</v>
      </c>
    </row>
    <row r="913" spans="1:8">
      <c r="A913" s="26" t="s">
        <v>1591</v>
      </c>
      <c r="B913" t="s">
        <v>1087</v>
      </c>
      <c r="C913" t="s">
        <v>1382</v>
      </c>
      <c r="D913" t="s">
        <v>1367</v>
      </c>
      <c r="E913" s="38">
        <v>-10.548096411672402</v>
      </c>
      <c r="F913">
        <v>837</v>
      </c>
      <c r="G913">
        <v>0</v>
      </c>
      <c r="H913" t="s">
        <v>12734</v>
      </c>
    </row>
    <row r="914" spans="1:8">
      <c r="A914" s="48" t="s">
        <v>11873</v>
      </c>
      <c r="B914" t="s">
        <v>11874</v>
      </c>
      <c r="C914" t="s">
        <v>1396</v>
      </c>
      <c r="D914" t="s">
        <v>1367</v>
      </c>
      <c r="E914" s="38">
        <v>-10.548096411672402</v>
      </c>
      <c r="F914">
        <v>837</v>
      </c>
      <c r="G914">
        <v>0</v>
      </c>
      <c r="H914" t="s">
        <v>12734</v>
      </c>
    </row>
    <row r="915" spans="1:8">
      <c r="A915" s="26" t="s">
        <v>10157</v>
      </c>
      <c r="B915" t="s">
        <v>8523</v>
      </c>
      <c r="C915" t="s">
        <v>2665</v>
      </c>
      <c r="D915" t="s">
        <v>1367</v>
      </c>
      <c r="E915" s="38">
        <v>-10.548096411672402</v>
      </c>
      <c r="F915">
        <v>837</v>
      </c>
      <c r="G915">
        <v>0</v>
      </c>
      <c r="H915" t="s">
        <v>12734</v>
      </c>
    </row>
    <row r="916" spans="1:8">
      <c r="A916" s="48" t="s">
        <v>12690</v>
      </c>
      <c r="B916" t="s">
        <v>12652</v>
      </c>
      <c r="C916" t="s">
        <v>1490</v>
      </c>
      <c r="D916" t="s">
        <v>1367</v>
      </c>
      <c r="E916" s="38">
        <v>-10.548096411672402</v>
      </c>
      <c r="F916">
        <v>837</v>
      </c>
      <c r="G916">
        <v>454.5</v>
      </c>
      <c r="H916" t="s">
        <v>12734</v>
      </c>
    </row>
    <row r="917" spans="1:8">
      <c r="A917" s="115" t="s">
        <v>1872</v>
      </c>
      <c r="B917" t="s">
        <v>867</v>
      </c>
      <c r="C917" t="s">
        <v>2665</v>
      </c>
      <c r="D917" t="s">
        <v>1367</v>
      </c>
      <c r="E917" s="38">
        <v>-10.548096411672402</v>
      </c>
      <c r="F917">
        <v>837</v>
      </c>
      <c r="G917">
        <v>0</v>
      </c>
      <c r="H917" t="s">
        <v>12734</v>
      </c>
    </row>
    <row r="918" spans="1:8">
      <c r="A918" s="26" t="s">
        <v>8997</v>
      </c>
      <c r="B918" t="s">
        <v>8392</v>
      </c>
      <c r="C918" t="s">
        <v>1374</v>
      </c>
      <c r="D918" t="s">
        <v>1367</v>
      </c>
      <c r="E918" s="38">
        <v>-10.548096411672402</v>
      </c>
      <c r="F918">
        <v>837</v>
      </c>
      <c r="G918">
        <v>0</v>
      </c>
      <c r="H918" t="s">
        <v>12734</v>
      </c>
    </row>
    <row r="919" spans="1:8">
      <c r="A919" s="53" t="s">
        <v>10116</v>
      </c>
      <c r="B919" t="s">
        <v>10117</v>
      </c>
      <c r="C919" t="s">
        <v>1458</v>
      </c>
      <c r="D919" t="s">
        <v>1367</v>
      </c>
      <c r="E919" s="38">
        <v>-10.548096411672402</v>
      </c>
      <c r="F919">
        <v>837</v>
      </c>
      <c r="G919">
        <v>0</v>
      </c>
      <c r="H919" t="s">
        <v>12734</v>
      </c>
    </row>
    <row r="920" spans="1:8">
      <c r="A920" s="53" t="s">
        <v>9949</v>
      </c>
      <c r="B920" t="s">
        <v>8377</v>
      </c>
      <c r="C920" t="s">
        <v>1376</v>
      </c>
      <c r="D920" t="s">
        <v>1367</v>
      </c>
      <c r="E920" s="38">
        <v>-10.548096411672402</v>
      </c>
      <c r="F920">
        <v>837</v>
      </c>
      <c r="G920">
        <v>0</v>
      </c>
      <c r="H920" t="s">
        <v>12734</v>
      </c>
    </row>
    <row r="921" spans="1:8">
      <c r="A921" s="48" t="s">
        <v>2780</v>
      </c>
      <c r="B921" t="s">
        <v>1026</v>
      </c>
      <c r="C921" t="s">
        <v>1366</v>
      </c>
      <c r="D921" t="s">
        <v>1367</v>
      </c>
      <c r="E921" s="38">
        <v>-10.548096411672402</v>
      </c>
      <c r="F921">
        <v>837</v>
      </c>
      <c r="G921">
        <v>0</v>
      </c>
      <c r="H921" t="s">
        <v>12734</v>
      </c>
    </row>
    <row r="922" spans="1:8">
      <c r="A922" s="61" t="s">
        <v>2024</v>
      </c>
      <c r="B922" t="s">
        <v>1132</v>
      </c>
      <c r="C922" t="s">
        <v>2665</v>
      </c>
      <c r="D922" t="s">
        <v>1367</v>
      </c>
      <c r="E922" s="38">
        <v>-10.548096411672402</v>
      </c>
      <c r="F922">
        <v>837</v>
      </c>
      <c r="G922">
        <v>0</v>
      </c>
      <c r="H922" t="s">
        <v>12734</v>
      </c>
    </row>
    <row r="923" spans="1:8">
      <c r="A923" s="48" t="s">
        <v>9072</v>
      </c>
      <c r="B923" t="s">
        <v>8525</v>
      </c>
      <c r="C923" t="s">
        <v>2665</v>
      </c>
      <c r="D923" t="s">
        <v>1367</v>
      </c>
      <c r="E923" s="38">
        <v>-10.548096411672402</v>
      </c>
      <c r="F923">
        <v>837</v>
      </c>
      <c r="G923">
        <v>0</v>
      </c>
      <c r="H923" t="s">
        <v>12734</v>
      </c>
    </row>
    <row r="924" spans="1:8">
      <c r="A924" s="26" t="s">
        <v>8145</v>
      </c>
      <c r="B924" t="s">
        <v>8146</v>
      </c>
      <c r="C924" t="s">
        <v>2665</v>
      </c>
      <c r="D924" t="s">
        <v>1367</v>
      </c>
      <c r="E924" s="38">
        <v>-10.548096411672402</v>
      </c>
      <c r="F924">
        <v>837</v>
      </c>
      <c r="G924">
        <v>0</v>
      </c>
      <c r="H924" t="s">
        <v>12734</v>
      </c>
    </row>
    <row r="925" spans="1:8">
      <c r="A925" s="48" t="s">
        <v>3628</v>
      </c>
      <c r="B925" t="s">
        <v>2579</v>
      </c>
      <c r="C925" t="s">
        <v>1412</v>
      </c>
      <c r="D925" t="s">
        <v>1367</v>
      </c>
      <c r="E925" s="38">
        <v>-10.548096411672402</v>
      </c>
      <c r="F925">
        <v>837</v>
      </c>
      <c r="G925">
        <v>0</v>
      </c>
      <c r="H925" t="s">
        <v>12734</v>
      </c>
    </row>
    <row r="926" spans="1:8">
      <c r="A926" s="26" t="s">
        <v>5668</v>
      </c>
      <c r="B926" t="s">
        <v>6203</v>
      </c>
      <c r="C926" t="s">
        <v>1378</v>
      </c>
      <c r="D926" t="s">
        <v>1367</v>
      </c>
      <c r="E926" s="38">
        <v>-10.548096411672402</v>
      </c>
      <c r="F926">
        <v>837</v>
      </c>
      <c r="G926">
        <v>0</v>
      </c>
      <c r="H926" t="s">
        <v>12734</v>
      </c>
    </row>
    <row r="927" spans="1:8">
      <c r="A927" s="61" t="s">
        <v>10919</v>
      </c>
      <c r="B927" t="s">
        <v>10822</v>
      </c>
      <c r="C927" t="s">
        <v>1393</v>
      </c>
      <c r="D927" t="s">
        <v>1367</v>
      </c>
      <c r="E927" s="38">
        <v>-10.548096411672402</v>
      </c>
      <c r="F927">
        <v>837</v>
      </c>
      <c r="G927">
        <v>0</v>
      </c>
      <c r="H927" t="s">
        <v>12734</v>
      </c>
    </row>
    <row r="928" spans="1:8">
      <c r="A928" s="26" t="s">
        <v>10069</v>
      </c>
      <c r="B928" t="s">
        <v>8494</v>
      </c>
      <c r="C928" t="s">
        <v>1435</v>
      </c>
      <c r="D928" t="s">
        <v>1367</v>
      </c>
      <c r="E928" s="38">
        <v>-10.548096411672402</v>
      </c>
      <c r="F928">
        <v>837</v>
      </c>
      <c r="G928">
        <v>451.33</v>
      </c>
      <c r="H928" t="s">
        <v>12734</v>
      </c>
    </row>
    <row r="929" spans="1:8">
      <c r="A929" s="26" t="s">
        <v>9357</v>
      </c>
      <c r="B929" t="s">
        <v>8376</v>
      </c>
      <c r="C929" t="s">
        <v>1376</v>
      </c>
      <c r="D929" t="s">
        <v>1367</v>
      </c>
      <c r="E929" s="38">
        <v>-10.548096411672402</v>
      </c>
      <c r="F929">
        <v>837</v>
      </c>
      <c r="G929">
        <v>711.5</v>
      </c>
      <c r="H929" t="s">
        <v>12734</v>
      </c>
    </row>
    <row r="930" spans="1:8">
      <c r="A930" s="48" t="s">
        <v>2650</v>
      </c>
      <c r="B930" t="s">
        <v>995</v>
      </c>
      <c r="C930" t="s">
        <v>1471</v>
      </c>
      <c r="D930" t="s">
        <v>1367</v>
      </c>
      <c r="E930" s="38">
        <v>-10.548096411672402</v>
      </c>
      <c r="F930">
        <v>837</v>
      </c>
      <c r="G930">
        <v>387.33</v>
      </c>
      <c r="H930" t="s">
        <v>12734</v>
      </c>
    </row>
    <row r="931" spans="1:8">
      <c r="A931" s="48" t="s">
        <v>3656</v>
      </c>
      <c r="B931" t="s">
        <v>1133</v>
      </c>
      <c r="C931" t="s">
        <v>1431</v>
      </c>
      <c r="D931" t="s">
        <v>1367</v>
      </c>
      <c r="E931" s="38">
        <v>-10.548096411672402</v>
      </c>
      <c r="F931">
        <v>837</v>
      </c>
      <c r="G931">
        <v>0</v>
      </c>
      <c r="H931" t="s">
        <v>12734</v>
      </c>
    </row>
    <row r="932" spans="1:8">
      <c r="A932" s="48" t="s">
        <v>10368</v>
      </c>
      <c r="B932" t="s">
        <v>10164</v>
      </c>
      <c r="C932" t="s">
        <v>2665</v>
      </c>
      <c r="D932" t="s">
        <v>1367</v>
      </c>
      <c r="E932" s="38">
        <v>-10.548096411672402</v>
      </c>
      <c r="F932">
        <v>837</v>
      </c>
      <c r="G932">
        <v>0</v>
      </c>
      <c r="H932" t="s">
        <v>12734</v>
      </c>
    </row>
    <row r="933" spans="1:8">
      <c r="A933" s="26" t="s">
        <v>9242</v>
      </c>
      <c r="B933" t="s">
        <v>8479</v>
      </c>
      <c r="C933" t="s">
        <v>1410</v>
      </c>
      <c r="D933" t="s">
        <v>1367</v>
      </c>
      <c r="E933" s="38">
        <v>-10.548096411672402</v>
      </c>
      <c r="F933">
        <v>837</v>
      </c>
      <c r="G933">
        <v>0</v>
      </c>
      <c r="H933" t="s">
        <v>12734</v>
      </c>
    </row>
    <row r="934" spans="1:8">
      <c r="A934" s="48" t="s">
        <v>2471</v>
      </c>
      <c r="B934" t="s">
        <v>834</v>
      </c>
      <c r="C934" t="s">
        <v>1407</v>
      </c>
      <c r="D934" t="s">
        <v>1367</v>
      </c>
      <c r="E934" s="38">
        <v>-10.548096411672402</v>
      </c>
      <c r="F934">
        <v>837</v>
      </c>
      <c r="G934">
        <v>0</v>
      </c>
      <c r="H934" t="s">
        <v>12734</v>
      </c>
    </row>
    <row r="935" spans="1:8">
      <c r="A935" s="26" t="s">
        <v>2820</v>
      </c>
      <c r="B935" t="s">
        <v>1250</v>
      </c>
      <c r="C935" t="s">
        <v>1419</v>
      </c>
      <c r="D935" t="s">
        <v>1367</v>
      </c>
      <c r="E935" s="38">
        <v>-10.548096411672402</v>
      </c>
      <c r="F935">
        <v>837</v>
      </c>
      <c r="G935">
        <v>0</v>
      </c>
      <c r="H935" t="s">
        <v>12734</v>
      </c>
    </row>
    <row r="936" spans="1:8">
      <c r="A936" s="26" t="s">
        <v>2294</v>
      </c>
      <c r="B936" t="s">
        <v>1158</v>
      </c>
      <c r="C936" t="s">
        <v>2665</v>
      </c>
      <c r="D936" t="s">
        <v>1367</v>
      </c>
      <c r="E936" s="38">
        <v>-10.548096411672402</v>
      </c>
      <c r="F936">
        <v>837</v>
      </c>
      <c r="G936">
        <v>0</v>
      </c>
      <c r="H936" t="s">
        <v>12734</v>
      </c>
    </row>
    <row r="937" spans="1:8">
      <c r="A937" s="26" t="s">
        <v>9677</v>
      </c>
      <c r="B937" t="s">
        <v>8374</v>
      </c>
      <c r="C937" t="s">
        <v>1431</v>
      </c>
      <c r="D937" t="s">
        <v>1367</v>
      </c>
      <c r="E937" s="38">
        <v>-10.548096411672402</v>
      </c>
      <c r="F937">
        <v>837</v>
      </c>
      <c r="G937">
        <v>259.33</v>
      </c>
      <c r="H937" t="s">
        <v>12734</v>
      </c>
    </row>
    <row r="938" spans="1:8">
      <c r="A938" s="48" t="s">
        <v>12341</v>
      </c>
      <c r="B938" t="s">
        <v>11500</v>
      </c>
      <c r="C938" t="s">
        <v>1398</v>
      </c>
      <c r="D938" t="s">
        <v>1367</v>
      </c>
      <c r="E938" s="38">
        <v>-10.548096411672402</v>
      </c>
      <c r="F938">
        <v>837</v>
      </c>
      <c r="G938">
        <v>0</v>
      </c>
      <c r="H938" t="s">
        <v>12734</v>
      </c>
    </row>
    <row r="939" spans="1:8">
      <c r="A939" s="48" t="s">
        <v>1432</v>
      </c>
      <c r="B939" t="s">
        <v>730</v>
      </c>
      <c r="C939" t="s">
        <v>2665</v>
      </c>
      <c r="D939" t="s">
        <v>1367</v>
      </c>
      <c r="E939" s="38">
        <v>-10.548096411672402</v>
      </c>
      <c r="F939">
        <v>837</v>
      </c>
      <c r="G939">
        <v>0</v>
      </c>
      <c r="H939" t="s">
        <v>12734</v>
      </c>
    </row>
    <row r="940" spans="1:8">
      <c r="A940" s="26" t="s">
        <v>9680</v>
      </c>
      <c r="B940" t="s">
        <v>8955</v>
      </c>
      <c r="C940" t="s">
        <v>2665</v>
      </c>
      <c r="D940" t="s">
        <v>1367</v>
      </c>
      <c r="E940" s="38">
        <v>-10.548096411672402</v>
      </c>
      <c r="F940">
        <v>837</v>
      </c>
      <c r="G940">
        <v>0</v>
      </c>
      <c r="H940" t="s">
        <v>12734</v>
      </c>
    </row>
    <row r="941" spans="1:8">
      <c r="A941" s="61" t="s">
        <v>9335</v>
      </c>
      <c r="B941" t="s">
        <v>9336</v>
      </c>
      <c r="C941" t="s">
        <v>1467</v>
      </c>
      <c r="D941" t="s">
        <v>1367</v>
      </c>
      <c r="E941" s="38">
        <v>-10.548096411672402</v>
      </c>
      <c r="F941">
        <v>837</v>
      </c>
      <c r="G941">
        <v>0</v>
      </c>
      <c r="H941" t="s">
        <v>12734</v>
      </c>
    </row>
    <row r="942" spans="1:8">
      <c r="A942" s="26" t="s">
        <v>2313</v>
      </c>
      <c r="B942" t="s">
        <v>708</v>
      </c>
      <c r="C942" t="s">
        <v>1390</v>
      </c>
      <c r="D942" t="s">
        <v>1367</v>
      </c>
      <c r="E942" s="38">
        <v>-10.548096411672402</v>
      </c>
      <c r="F942">
        <v>837</v>
      </c>
      <c r="G942">
        <v>0</v>
      </c>
      <c r="H942" t="s">
        <v>12734</v>
      </c>
    </row>
    <row r="943" spans="1:8">
      <c r="A943" s="61" t="s">
        <v>1516</v>
      </c>
      <c r="B943" t="s">
        <v>1222</v>
      </c>
      <c r="C943" t="s">
        <v>1428</v>
      </c>
      <c r="D943" t="s">
        <v>1367</v>
      </c>
      <c r="E943" s="38">
        <v>-10.548096411672402</v>
      </c>
      <c r="F943">
        <v>837</v>
      </c>
      <c r="G943">
        <v>0</v>
      </c>
      <c r="H943" t="s">
        <v>12734</v>
      </c>
    </row>
    <row r="944" spans="1:8">
      <c r="A944" s="48" t="s">
        <v>10721</v>
      </c>
      <c r="B944" t="s">
        <v>10504</v>
      </c>
      <c r="C944" t="s">
        <v>2665</v>
      </c>
      <c r="D944" t="s">
        <v>1367</v>
      </c>
      <c r="E944" s="38">
        <v>-10.548096411672402</v>
      </c>
      <c r="F944">
        <v>837</v>
      </c>
      <c r="G944">
        <v>0</v>
      </c>
      <c r="H944" t="s">
        <v>12734</v>
      </c>
    </row>
    <row r="945" spans="1:8">
      <c r="A945" s="26" t="s">
        <v>10723</v>
      </c>
      <c r="B945" t="s">
        <v>10457</v>
      </c>
      <c r="C945" t="s">
        <v>1490</v>
      </c>
      <c r="D945" t="s">
        <v>1367</v>
      </c>
      <c r="E945" s="38">
        <v>-10.548096411672402</v>
      </c>
      <c r="F945">
        <v>837</v>
      </c>
      <c r="G945">
        <v>0</v>
      </c>
      <c r="H945" t="s">
        <v>12734</v>
      </c>
    </row>
    <row r="946" spans="1:8">
      <c r="A946" s="48" t="s">
        <v>1697</v>
      </c>
      <c r="B946" t="s">
        <v>984</v>
      </c>
      <c r="C946" t="s">
        <v>1458</v>
      </c>
      <c r="D946" t="s">
        <v>1367</v>
      </c>
      <c r="E946" s="38">
        <v>-10.548096411672402</v>
      </c>
      <c r="F946">
        <v>837</v>
      </c>
      <c r="G946">
        <v>0</v>
      </c>
      <c r="H946" t="s">
        <v>12734</v>
      </c>
    </row>
    <row r="947" spans="1:8">
      <c r="A947" s="26" t="s">
        <v>10683</v>
      </c>
      <c r="B947" t="s">
        <v>10609</v>
      </c>
      <c r="C947" t="s">
        <v>2665</v>
      </c>
      <c r="D947" t="s">
        <v>1367</v>
      </c>
      <c r="E947" s="38">
        <v>-10.548096411672402</v>
      </c>
      <c r="F947">
        <v>837</v>
      </c>
      <c r="G947">
        <v>0</v>
      </c>
      <c r="H947" t="s">
        <v>12734</v>
      </c>
    </row>
    <row r="948" spans="1:8">
      <c r="A948" s="48" t="s">
        <v>2258</v>
      </c>
      <c r="B948" t="s">
        <v>751</v>
      </c>
      <c r="C948" t="s">
        <v>1378</v>
      </c>
      <c r="D948" t="s">
        <v>1367</v>
      </c>
      <c r="E948" s="38">
        <v>-10.548096411672402</v>
      </c>
      <c r="F948">
        <v>837</v>
      </c>
      <c r="G948">
        <v>0</v>
      </c>
      <c r="H948" t="s">
        <v>12734</v>
      </c>
    </row>
    <row r="949" spans="1:8">
      <c r="A949" s="26" t="s">
        <v>9845</v>
      </c>
      <c r="B949" t="s">
        <v>8393</v>
      </c>
      <c r="C949" t="s">
        <v>1412</v>
      </c>
      <c r="D949" t="s">
        <v>1367</v>
      </c>
      <c r="E949" s="38">
        <v>-10.548096411672402</v>
      </c>
      <c r="F949">
        <v>837</v>
      </c>
      <c r="G949">
        <v>0</v>
      </c>
      <c r="H949" t="s">
        <v>12734</v>
      </c>
    </row>
    <row r="950" spans="1:8">
      <c r="A950" s="26" t="s">
        <v>1918</v>
      </c>
      <c r="B950" t="s">
        <v>1054</v>
      </c>
      <c r="C950" t="s">
        <v>2665</v>
      </c>
      <c r="D950" t="s">
        <v>1367</v>
      </c>
      <c r="E950" s="38">
        <v>-10.548096411672402</v>
      </c>
      <c r="F950">
        <v>837</v>
      </c>
      <c r="G950">
        <v>0</v>
      </c>
      <c r="H950" t="s">
        <v>12734</v>
      </c>
    </row>
    <row r="951" spans="1:8">
      <c r="A951" s="26" t="s">
        <v>9941</v>
      </c>
      <c r="B951" t="s">
        <v>8877</v>
      </c>
      <c r="C951" t="s">
        <v>2665</v>
      </c>
      <c r="D951" t="s">
        <v>1367</v>
      </c>
      <c r="E951" s="38">
        <v>-10.548096411672402</v>
      </c>
      <c r="F951">
        <v>837</v>
      </c>
      <c r="G951">
        <v>0</v>
      </c>
      <c r="H951" t="s">
        <v>12734</v>
      </c>
    </row>
    <row r="952" spans="1:8">
      <c r="A952" s="26" t="s">
        <v>9311</v>
      </c>
      <c r="B952" t="s">
        <v>8476</v>
      </c>
      <c r="C952" t="s">
        <v>1388</v>
      </c>
      <c r="D952" t="s">
        <v>1367</v>
      </c>
      <c r="E952" s="38">
        <v>-10.548096411672402</v>
      </c>
      <c r="F952">
        <v>837</v>
      </c>
      <c r="G952">
        <v>0</v>
      </c>
      <c r="H952" t="s">
        <v>12734</v>
      </c>
    </row>
    <row r="953" spans="1:8">
      <c r="A953" s="48" t="s">
        <v>12158</v>
      </c>
      <c r="B953" t="s">
        <v>12159</v>
      </c>
      <c r="C953" t="s">
        <v>1490</v>
      </c>
      <c r="D953" t="s">
        <v>1367</v>
      </c>
      <c r="E953" s="38">
        <v>-10.548096411672402</v>
      </c>
      <c r="F953">
        <v>837</v>
      </c>
      <c r="G953">
        <v>0</v>
      </c>
      <c r="H953" t="s">
        <v>12734</v>
      </c>
    </row>
    <row r="954" spans="1:8">
      <c r="A954" s="48" t="s">
        <v>2158</v>
      </c>
      <c r="B954" t="s">
        <v>835</v>
      </c>
      <c r="C954" t="s">
        <v>2665</v>
      </c>
      <c r="D954" t="s">
        <v>1367</v>
      </c>
      <c r="E954" s="38">
        <v>-10.548096411672402</v>
      </c>
      <c r="F954">
        <v>837</v>
      </c>
      <c r="G954">
        <v>0</v>
      </c>
      <c r="H954" t="s">
        <v>12734</v>
      </c>
    </row>
    <row r="955" spans="1:8">
      <c r="A955" s="135" t="s">
        <v>8135</v>
      </c>
      <c r="B955" t="s">
        <v>8136</v>
      </c>
      <c r="C955" t="s">
        <v>1380</v>
      </c>
      <c r="D955" t="s">
        <v>1367</v>
      </c>
      <c r="E955" s="38">
        <v>-10.548096411672402</v>
      </c>
      <c r="F955">
        <v>837</v>
      </c>
      <c r="G955">
        <v>570.33000000000004</v>
      </c>
      <c r="H955" t="s">
        <v>12734</v>
      </c>
    </row>
    <row r="956" spans="1:8">
      <c r="A956" s="26" t="s">
        <v>2738</v>
      </c>
      <c r="B956" t="s">
        <v>1327</v>
      </c>
      <c r="C956" t="s">
        <v>1483</v>
      </c>
      <c r="D956" t="s">
        <v>1367</v>
      </c>
      <c r="E956" s="38">
        <v>-10.548096411672402</v>
      </c>
      <c r="F956">
        <v>837</v>
      </c>
      <c r="G956">
        <v>0</v>
      </c>
      <c r="H956" t="s">
        <v>12734</v>
      </c>
    </row>
    <row r="957" spans="1:8">
      <c r="A957" s="48" t="s">
        <v>2307</v>
      </c>
      <c r="B957" t="s">
        <v>924</v>
      </c>
      <c r="C957" t="s">
        <v>2665</v>
      </c>
      <c r="D957" t="s">
        <v>1367</v>
      </c>
      <c r="E957" s="38">
        <v>-10.548096411672402</v>
      </c>
      <c r="F957">
        <v>837</v>
      </c>
      <c r="G957">
        <v>0</v>
      </c>
      <c r="H957" t="s">
        <v>12734</v>
      </c>
    </row>
    <row r="958" spans="1:8">
      <c r="A958" s="26" t="s">
        <v>8322</v>
      </c>
      <c r="B958" t="s">
        <v>8323</v>
      </c>
      <c r="C958" t="s">
        <v>1410</v>
      </c>
      <c r="D958" t="s">
        <v>1367</v>
      </c>
      <c r="E958" s="38">
        <v>-10.548096411672402</v>
      </c>
      <c r="F958">
        <v>837</v>
      </c>
      <c r="G958">
        <v>0</v>
      </c>
      <c r="H958" t="s">
        <v>12734</v>
      </c>
    </row>
    <row r="959" spans="1:8">
      <c r="A959" s="48" t="s">
        <v>1809</v>
      </c>
      <c r="B959" t="s">
        <v>698</v>
      </c>
      <c r="C959" t="s">
        <v>2665</v>
      </c>
      <c r="D959" t="s">
        <v>1367</v>
      </c>
      <c r="E959" s="38">
        <v>-10.548096411672402</v>
      </c>
      <c r="F959">
        <v>837</v>
      </c>
      <c r="G959">
        <v>0</v>
      </c>
      <c r="H959" t="s">
        <v>12734</v>
      </c>
    </row>
    <row r="960" spans="1:8">
      <c r="A960" s="48" t="s">
        <v>2801</v>
      </c>
      <c r="B960" t="s">
        <v>1329</v>
      </c>
      <c r="C960" t="s">
        <v>2665</v>
      </c>
      <c r="D960" t="s">
        <v>1367</v>
      </c>
      <c r="E960" s="38">
        <v>-10.548096411672402</v>
      </c>
      <c r="F960">
        <v>837</v>
      </c>
      <c r="G960">
        <v>0</v>
      </c>
      <c r="H960" t="s">
        <v>12734</v>
      </c>
    </row>
    <row r="961" spans="1:8">
      <c r="A961" s="26" t="s">
        <v>2700</v>
      </c>
      <c r="B961" t="s">
        <v>910</v>
      </c>
      <c r="C961" t="s">
        <v>2665</v>
      </c>
      <c r="D961" t="s">
        <v>1367</v>
      </c>
      <c r="E961" s="38">
        <v>-10.548096411672402</v>
      </c>
      <c r="F961">
        <v>837</v>
      </c>
      <c r="G961">
        <v>0</v>
      </c>
      <c r="H961" t="s">
        <v>12734</v>
      </c>
    </row>
    <row r="962" spans="1:8">
      <c r="A962" s="48" t="s">
        <v>1822</v>
      </c>
      <c r="B962" t="s">
        <v>1115</v>
      </c>
      <c r="C962" t="s">
        <v>2665</v>
      </c>
      <c r="D962" t="s">
        <v>1367</v>
      </c>
      <c r="E962" s="38">
        <v>-10.548096411672402</v>
      </c>
      <c r="F962">
        <v>837</v>
      </c>
      <c r="G962">
        <v>0</v>
      </c>
      <c r="H962" t="s">
        <v>12734</v>
      </c>
    </row>
    <row r="963" spans="1:8">
      <c r="A963" s="48" t="s">
        <v>5692</v>
      </c>
      <c r="B963" t="s">
        <v>6272</v>
      </c>
      <c r="C963" t="s">
        <v>2665</v>
      </c>
      <c r="D963" t="s">
        <v>1367</v>
      </c>
      <c r="E963" s="38">
        <v>-10.548096411672402</v>
      </c>
      <c r="F963">
        <v>837</v>
      </c>
      <c r="G963">
        <v>0</v>
      </c>
      <c r="H963" t="s">
        <v>12734</v>
      </c>
    </row>
    <row r="964" spans="1:8">
      <c r="A964" s="53" t="s">
        <v>1612</v>
      </c>
      <c r="B964" t="s">
        <v>705</v>
      </c>
      <c r="C964" t="s">
        <v>2665</v>
      </c>
      <c r="D964" t="s">
        <v>1367</v>
      </c>
      <c r="E964" s="38">
        <v>-10.548096411672402</v>
      </c>
      <c r="F964">
        <v>837</v>
      </c>
      <c r="G964">
        <v>0</v>
      </c>
      <c r="H964" t="s">
        <v>12734</v>
      </c>
    </row>
    <row r="965" spans="1:8">
      <c r="A965" s="26" t="s">
        <v>10902</v>
      </c>
      <c r="B965" t="s">
        <v>10792</v>
      </c>
      <c r="C965" t="s">
        <v>1435</v>
      </c>
      <c r="D965" t="s">
        <v>1367</v>
      </c>
      <c r="E965" s="38">
        <v>-10.548096411672402</v>
      </c>
      <c r="F965">
        <v>837</v>
      </c>
      <c r="G965">
        <v>0</v>
      </c>
      <c r="H965" t="s">
        <v>12734</v>
      </c>
    </row>
    <row r="966" spans="1:8">
      <c r="A966" s="135" t="s">
        <v>9226</v>
      </c>
      <c r="B966" t="s">
        <v>8360</v>
      </c>
      <c r="C966" t="s">
        <v>1369</v>
      </c>
      <c r="D966" t="s">
        <v>1367</v>
      </c>
      <c r="E966" s="38">
        <v>-10.548096411672402</v>
      </c>
      <c r="F966">
        <v>837</v>
      </c>
      <c r="G966">
        <v>0</v>
      </c>
      <c r="H966" t="s">
        <v>12734</v>
      </c>
    </row>
    <row r="967" spans="1:8">
      <c r="A967" s="61" t="s">
        <v>12176</v>
      </c>
      <c r="B967" t="s">
        <v>10489</v>
      </c>
      <c r="C967" t="s">
        <v>1398</v>
      </c>
      <c r="D967" t="s">
        <v>1367</v>
      </c>
      <c r="E967" s="38">
        <v>-10.548096411672402</v>
      </c>
      <c r="F967">
        <v>837</v>
      </c>
      <c r="G967">
        <v>0</v>
      </c>
      <c r="H967" t="s">
        <v>12734</v>
      </c>
    </row>
    <row r="968" spans="1:8">
      <c r="A968" s="48" t="s">
        <v>1923</v>
      </c>
      <c r="B968" t="s">
        <v>851</v>
      </c>
      <c r="C968" t="s">
        <v>2665</v>
      </c>
      <c r="D968" t="s">
        <v>1367</v>
      </c>
      <c r="E968" s="38">
        <v>-10.548096411672402</v>
      </c>
      <c r="F968">
        <v>837</v>
      </c>
      <c r="G968">
        <v>0</v>
      </c>
      <c r="H968" t="s">
        <v>12734</v>
      </c>
    </row>
    <row r="969" spans="1:8">
      <c r="A969" s="26" t="s">
        <v>8303</v>
      </c>
      <c r="B969" t="s">
        <v>8304</v>
      </c>
      <c r="C969" t="s">
        <v>2665</v>
      </c>
      <c r="D969" t="s">
        <v>1367</v>
      </c>
      <c r="E969" s="38">
        <v>-10.548096411672402</v>
      </c>
      <c r="F969">
        <v>837</v>
      </c>
      <c r="G969">
        <v>0</v>
      </c>
      <c r="H969" t="s">
        <v>12734</v>
      </c>
    </row>
    <row r="970" spans="1:8">
      <c r="A970" s="48" t="s">
        <v>10391</v>
      </c>
      <c r="B970" t="s">
        <v>10175</v>
      </c>
      <c r="C970" t="s">
        <v>1414</v>
      </c>
      <c r="D970" t="s">
        <v>1367</v>
      </c>
      <c r="E970" s="38">
        <v>-10.548096411672402</v>
      </c>
      <c r="F970">
        <v>837</v>
      </c>
      <c r="G970">
        <v>0</v>
      </c>
      <c r="H970" t="s">
        <v>12734</v>
      </c>
    </row>
    <row r="971" spans="1:8">
      <c r="A971" s="26" t="s">
        <v>1764</v>
      </c>
      <c r="B971" t="s">
        <v>716</v>
      </c>
      <c r="C971" t="s">
        <v>2665</v>
      </c>
      <c r="D971" t="s">
        <v>1367</v>
      </c>
      <c r="E971" s="38">
        <v>-10.548096411672402</v>
      </c>
      <c r="F971">
        <v>837</v>
      </c>
      <c r="G971">
        <v>0</v>
      </c>
      <c r="H971" t="s">
        <v>12734</v>
      </c>
    </row>
    <row r="972" spans="1:8">
      <c r="A972" s="72" t="s">
        <v>9667</v>
      </c>
      <c r="B972" t="s">
        <v>8952</v>
      </c>
      <c r="C972" t="s">
        <v>1458</v>
      </c>
      <c r="D972" t="s">
        <v>1367</v>
      </c>
      <c r="E972" s="38">
        <v>-10.548096411672402</v>
      </c>
      <c r="F972">
        <v>837</v>
      </c>
      <c r="G972">
        <v>0</v>
      </c>
      <c r="H972" t="s">
        <v>12734</v>
      </c>
    </row>
    <row r="973" spans="1:8">
      <c r="A973" s="26" t="s">
        <v>7894</v>
      </c>
      <c r="B973" t="s">
        <v>7895</v>
      </c>
      <c r="C973" t="s">
        <v>1471</v>
      </c>
      <c r="D973" t="s">
        <v>1367</v>
      </c>
      <c r="E973" s="38">
        <v>-10.548096411672402</v>
      </c>
      <c r="F973">
        <v>837</v>
      </c>
      <c r="G973">
        <v>0</v>
      </c>
      <c r="H973" t="s">
        <v>12734</v>
      </c>
    </row>
    <row r="974" spans="1:8">
      <c r="A974" s="48" t="s">
        <v>1365</v>
      </c>
      <c r="B974" t="s">
        <v>1095</v>
      </c>
      <c r="C974" t="s">
        <v>2665</v>
      </c>
      <c r="D974" t="s">
        <v>1367</v>
      </c>
      <c r="E974" s="38">
        <v>-10.548096411672402</v>
      </c>
      <c r="F974">
        <v>837</v>
      </c>
      <c r="G974">
        <v>0</v>
      </c>
      <c r="H974" t="s">
        <v>12734</v>
      </c>
    </row>
    <row r="975" spans="1:8">
      <c r="A975" s="61" t="s">
        <v>1375</v>
      </c>
      <c r="B975" t="s">
        <v>1097</v>
      </c>
      <c r="C975" t="s">
        <v>2665</v>
      </c>
      <c r="D975" t="s">
        <v>1367</v>
      </c>
      <c r="E975" s="38">
        <v>-10.548096411672402</v>
      </c>
      <c r="F975">
        <v>837</v>
      </c>
      <c r="G975">
        <v>0</v>
      </c>
      <c r="H975" t="s">
        <v>12734</v>
      </c>
    </row>
    <row r="976" spans="1:8">
      <c r="A976" s="26" t="s">
        <v>1384</v>
      </c>
      <c r="B976" t="s">
        <v>683</v>
      </c>
      <c r="C976" t="s">
        <v>2665</v>
      </c>
      <c r="D976" t="s">
        <v>1367</v>
      </c>
      <c r="E976" s="38">
        <v>-10.548096411672402</v>
      </c>
      <c r="F976">
        <v>837</v>
      </c>
      <c r="G976">
        <v>0</v>
      </c>
      <c r="H976" t="s">
        <v>12734</v>
      </c>
    </row>
    <row r="977" spans="1:8">
      <c r="A977" s="48" t="s">
        <v>1386</v>
      </c>
      <c r="B977" t="s">
        <v>1238</v>
      </c>
      <c r="C977" t="s">
        <v>2665</v>
      </c>
      <c r="D977" t="s">
        <v>1367</v>
      </c>
      <c r="E977" s="38">
        <v>-10.548096411672402</v>
      </c>
      <c r="F977">
        <v>837</v>
      </c>
      <c r="G977">
        <v>0</v>
      </c>
      <c r="H977" t="s">
        <v>12734</v>
      </c>
    </row>
    <row r="978" spans="1:8">
      <c r="A978" s="26" t="s">
        <v>11565</v>
      </c>
      <c r="B978" t="s">
        <v>11117</v>
      </c>
      <c r="C978" t="s">
        <v>1441</v>
      </c>
      <c r="D978" t="s">
        <v>1367</v>
      </c>
      <c r="E978" s="38">
        <v>-10.548096411672402</v>
      </c>
      <c r="F978">
        <v>837</v>
      </c>
      <c r="G978">
        <v>550.16999999999996</v>
      </c>
      <c r="H978" t="s">
        <v>12734</v>
      </c>
    </row>
    <row r="979" spans="1:8">
      <c r="A979" s="48" t="s">
        <v>1418</v>
      </c>
      <c r="B979" t="s">
        <v>736</v>
      </c>
      <c r="C979" t="s">
        <v>2665</v>
      </c>
      <c r="D979" t="s">
        <v>1367</v>
      </c>
      <c r="E979" s="38">
        <v>-10.548096411672402</v>
      </c>
      <c r="F979">
        <v>837</v>
      </c>
      <c r="G979">
        <v>0</v>
      </c>
      <c r="H979" t="s">
        <v>12734</v>
      </c>
    </row>
    <row r="980" spans="1:8">
      <c r="A980" s="61" t="s">
        <v>1423</v>
      </c>
      <c r="B980" t="s">
        <v>1256</v>
      </c>
      <c r="C980" t="s">
        <v>2665</v>
      </c>
      <c r="D980" t="s">
        <v>1367</v>
      </c>
      <c r="E980" s="38">
        <v>-10.548096411672402</v>
      </c>
      <c r="F980">
        <v>837</v>
      </c>
      <c r="G980">
        <v>0</v>
      </c>
      <c r="H980" t="s">
        <v>12734</v>
      </c>
    </row>
    <row r="981" spans="1:8">
      <c r="A981" s="26" t="s">
        <v>1430</v>
      </c>
      <c r="B981" t="s">
        <v>1002</v>
      </c>
      <c r="C981" t="s">
        <v>2665</v>
      </c>
      <c r="D981" t="s">
        <v>1367</v>
      </c>
      <c r="E981" s="38">
        <v>-10.548096411672402</v>
      </c>
      <c r="F981">
        <v>837</v>
      </c>
      <c r="G981">
        <v>0</v>
      </c>
      <c r="H981" t="s">
        <v>12734</v>
      </c>
    </row>
    <row r="982" spans="1:8">
      <c r="A982" s="48" t="s">
        <v>1433</v>
      </c>
      <c r="B982" t="s">
        <v>1137</v>
      </c>
      <c r="C982" t="s">
        <v>2665</v>
      </c>
      <c r="D982" t="s">
        <v>1367</v>
      </c>
      <c r="E982" s="38">
        <v>-10.548096411672402</v>
      </c>
      <c r="F982">
        <v>837</v>
      </c>
      <c r="G982">
        <v>0</v>
      </c>
      <c r="H982" t="s">
        <v>12734</v>
      </c>
    </row>
    <row r="983" spans="1:8">
      <c r="A983" s="48" t="s">
        <v>1436</v>
      </c>
      <c r="B983" t="s">
        <v>1150</v>
      </c>
      <c r="C983" t="s">
        <v>2665</v>
      </c>
      <c r="D983" t="s">
        <v>1367</v>
      </c>
      <c r="E983" s="38">
        <v>-10.548096411672402</v>
      </c>
      <c r="F983">
        <v>837</v>
      </c>
      <c r="G983">
        <v>0</v>
      </c>
      <c r="H983" t="s">
        <v>12734</v>
      </c>
    </row>
    <row r="984" spans="1:8">
      <c r="A984" s="135" t="s">
        <v>1440</v>
      </c>
      <c r="B984" t="s">
        <v>1212</v>
      </c>
      <c r="C984" t="s">
        <v>2665</v>
      </c>
      <c r="D984" t="s">
        <v>1367</v>
      </c>
      <c r="E984" s="38">
        <v>-10.548096411672402</v>
      </c>
      <c r="F984">
        <v>837</v>
      </c>
      <c r="G984">
        <v>0</v>
      </c>
      <c r="H984" t="s">
        <v>12734</v>
      </c>
    </row>
    <row r="985" spans="1:8">
      <c r="A985" s="26" t="s">
        <v>1443</v>
      </c>
      <c r="B985" t="s">
        <v>729</v>
      </c>
      <c r="C985" t="s">
        <v>2665</v>
      </c>
      <c r="D985" t="s">
        <v>1367</v>
      </c>
      <c r="E985" s="38">
        <v>-10.548096411672402</v>
      </c>
      <c r="F985">
        <v>837</v>
      </c>
      <c r="G985">
        <v>0</v>
      </c>
      <c r="H985" t="s">
        <v>12734</v>
      </c>
    </row>
    <row r="986" spans="1:8">
      <c r="A986" s="26" t="s">
        <v>1445</v>
      </c>
      <c r="B986" t="s">
        <v>1035</v>
      </c>
      <c r="C986" t="s">
        <v>2665</v>
      </c>
      <c r="D986" t="s">
        <v>1367</v>
      </c>
      <c r="E986" s="38">
        <v>-10.548096411672402</v>
      </c>
      <c r="F986">
        <v>837</v>
      </c>
      <c r="G986">
        <v>0</v>
      </c>
      <c r="H986" t="s">
        <v>12734</v>
      </c>
    </row>
    <row r="987" spans="1:8">
      <c r="A987" s="115" t="s">
        <v>1449</v>
      </c>
      <c r="B987" t="s">
        <v>1005</v>
      </c>
      <c r="C987" t="s">
        <v>2665</v>
      </c>
      <c r="D987" t="s">
        <v>1367</v>
      </c>
      <c r="E987" s="38">
        <v>-10.548096411672402</v>
      </c>
      <c r="F987">
        <v>837</v>
      </c>
      <c r="G987">
        <v>0</v>
      </c>
      <c r="H987" t="s">
        <v>12734</v>
      </c>
    </row>
    <row r="988" spans="1:8">
      <c r="A988" s="26" t="s">
        <v>1454</v>
      </c>
      <c r="B988" t="s">
        <v>909</v>
      </c>
      <c r="C988" t="s">
        <v>2665</v>
      </c>
      <c r="D988" t="s">
        <v>1367</v>
      </c>
      <c r="E988" s="38">
        <v>-10.548096411672402</v>
      </c>
      <c r="F988">
        <v>837</v>
      </c>
      <c r="G988">
        <v>0</v>
      </c>
      <c r="H988" t="s">
        <v>12734</v>
      </c>
    </row>
    <row r="989" spans="1:8">
      <c r="A989" s="48" t="s">
        <v>1462</v>
      </c>
      <c r="B989" t="s">
        <v>1036</v>
      </c>
      <c r="C989" t="s">
        <v>2665</v>
      </c>
      <c r="D989" t="s">
        <v>1367</v>
      </c>
      <c r="E989" s="38">
        <v>-10.548096411672402</v>
      </c>
      <c r="F989">
        <v>837</v>
      </c>
      <c r="G989">
        <v>0</v>
      </c>
      <c r="H989" t="s">
        <v>12734</v>
      </c>
    </row>
    <row r="990" spans="1:8">
      <c r="A990" s="48" t="s">
        <v>1463</v>
      </c>
      <c r="B990" t="s">
        <v>814</v>
      </c>
      <c r="C990" t="s">
        <v>2665</v>
      </c>
      <c r="D990" t="s">
        <v>1367</v>
      </c>
      <c r="E990" s="38">
        <v>-10.548096411672402</v>
      </c>
      <c r="F990">
        <v>837</v>
      </c>
      <c r="G990">
        <v>0</v>
      </c>
      <c r="H990" t="s">
        <v>12734</v>
      </c>
    </row>
    <row r="991" spans="1:8">
      <c r="A991" s="48" t="s">
        <v>1465</v>
      </c>
      <c r="B991" t="s">
        <v>1061</v>
      </c>
      <c r="C991" t="s">
        <v>2665</v>
      </c>
      <c r="D991" t="s">
        <v>1367</v>
      </c>
      <c r="E991" s="38">
        <v>-10.548096411672402</v>
      </c>
      <c r="F991">
        <v>837</v>
      </c>
      <c r="G991">
        <v>0</v>
      </c>
      <c r="H991" t="s">
        <v>12734</v>
      </c>
    </row>
    <row r="992" spans="1:8">
      <c r="A992" s="115" t="s">
        <v>7038</v>
      </c>
      <c r="B992" t="s">
        <v>7039</v>
      </c>
      <c r="C992" t="s">
        <v>2665</v>
      </c>
      <c r="D992" t="s">
        <v>1367</v>
      </c>
      <c r="E992" s="38">
        <v>-10.548096411672402</v>
      </c>
      <c r="F992">
        <v>837</v>
      </c>
      <c r="G992">
        <v>0</v>
      </c>
      <c r="H992" t="s">
        <v>12734</v>
      </c>
    </row>
    <row r="993" spans="1:8">
      <c r="A993" s="48" t="s">
        <v>1470</v>
      </c>
      <c r="B993" t="s">
        <v>1252</v>
      </c>
      <c r="C993" t="s">
        <v>2665</v>
      </c>
      <c r="D993" t="s">
        <v>1367</v>
      </c>
      <c r="E993" s="38">
        <v>-10.548096411672402</v>
      </c>
      <c r="F993">
        <v>837</v>
      </c>
      <c r="G993">
        <v>0</v>
      </c>
      <c r="H993" t="s">
        <v>12734</v>
      </c>
    </row>
    <row r="994" spans="1:8">
      <c r="A994" s="48" t="s">
        <v>1472</v>
      </c>
      <c r="B994" t="s">
        <v>940</v>
      </c>
      <c r="C994" t="s">
        <v>1396</v>
      </c>
      <c r="D994" t="s">
        <v>1367</v>
      </c>
      <c r="E994" s="38">
        <v>-10.548096411672402</v>
      </c>
      <c r="F994">
        <v>837</v>
      </c>
      <c r="G994">
        <v>0</v>
      </c>
      <c r="H994" t="s">
        <v>12734</v>
      </c>
    </row>
    <row r="995" spans="1:8">
      <c r="A995" s="48" t="s">
        <v>1481</v>
      </c>
      <c r="B995" t="s">
        <v>1268</v>
      </c>
      <c r="C995" t="s">
        <v>2665</v>
      </c>
      <c r="D995" t="s">
        <v>1367</v>
      </c>
      <c r="E995" s="38">
        <v>-10.548096411672402</v>
      </c>
      <c r="F995">
        <v>837</v>
      </c>
      <c r="G995">
        <v>0</v>
      </c>
      <c r="H995" t="s">
        <v>12734</v>
      </c>
    </row>
    <row r="996" spans="1:8">
      <c r="A996" s="61" t="s">
        <v>2968</v>
      </c>
      <c r="B996" t="s">
        <v>2885</v>
      </c>
      <c r="C996" t="s">
        <v>2665</v>
      </c>
      <c r="D996" t="s">
        <v>1367</v>
      </c>
      <c r="E996" s="38">
        <v>-10.548096411672402</v>
      </c>
      <c r="F996">
        <v>837</v>
      </c>
      <c r="G996">
        <v>0</v>
      </c>
      <c r="H996" t="s">
        <v>12734</v>
      </c>
    </row>
    <row r="997" spans="1:8">
      <c r="A997" s="26" t="s">
        <v>1486</v>
      </c>
      <c r="B997" t="s">
        <v>744</v>
      </c>
      <c r="C997" t="s">
        <v>2665</v>
      </c>
      <c r="D997" t="s">
        <v>1367</v>
      </c>
      <c r="E997" s="38">
        <v>-10.548096411672402</v>
      </c>
      <c r="F997">
        <v>837</v>
      </c>
      <c r="G997">
        <v>0</v>
      </c>
      <c r="H997" t="s">
        <v>12734</v>
      </c>
    </row>
    <row r="998" spans="1:8">
      <c r="A998" s="48" t="s">
        <v>1489</v>
      </c>
      <c r="B998" t="s">
        <v>917</v>
      </c>
      <c r="C998" t="s">
        <v>2665</v>
      </c>
      <c r="D998" t="s">
        <v>1367</v>
      </c>
      <c r="E998" s="38">
        <v>-10.548096411672402</v>
      </c>
      <c r="F998">
        <v>837</v>
      </c>
      <c r="G998">
        <v>0</v>
      </c>
      <c r="H998" t="s">
        <v>12734</v>
      </c>
    </row>
    <row r="999" spans="1:8">
      <c r="A999" s="48" t="s">
        <v>1491</v>
      </c>
      <c r="B999" t="s">
        <v>1114</v>
      </c>
      <c r="C999" t="s">
        <v>2665</v>
      </c>
      <c r="D999" t="s">
        <v>1367</v>
      </c>
      <c r="E999" s="38">
        <v>-10.548096411672402</v>
      </c>
      <c r="F999">
        <v>837</v>
      </c>
      <c r="G999">
        <v>0</v>
      </c>
      <c r="H999" t="s">
        <v>12734</v>
      </c>
    </row>
    <row r="1000" spans="1:8">
      <c r="A1000" s="26" t="s">
        <v>1499</v>
      </c>
      <c r="B1000" t="s">
        <v>1228</v>
      </c>
      <c r="C1000" t="s">
        <v>2665</v>
      </c>
      <c r="D1000" t="s">
        <v>1367</v>
      </c>
      <c r="E1000" s="38">
        <v>-10.548096411672402</v>
      </c>
      <c r="F1000">
        <v>837</v>
      </c>
      <c r="G1000">
        <v>0</v>
      </c>
      <c r="H1000" t="s">
        <v>12734</v>
      </c>
    </row>
    <row r="1001" spans="1:8">
      <c r="A1001" s="53" t="s">
        <v>2672</v>
      </c>
      <c r="B1001" t="s">
        <v>1033</v>
      </c>
      <c r="C1001" t="s">
        <v>2665</v>
      </c>
      <c r="D1001" t="s">
        <v>1367</v>
      </c>
      <c r="E1001" s="38">
        <v>-10.548096411672402</v>
      </c>
      <c r="F1001">
        <v>837</v>
      </c>
      <c r="G1001">
        <v>0</v>
      </c>
      <c r="H1001" t="s">
        <v>12734</v>
      </c>
    </row>
    <row r="1002" spans="1:8">
      <c r="A1002" s="48" t="s">
        <v>1506</v>
      </c>
      <c r="B1002" t="s">
        <v>1082</v>
      </c>
      <c r="C1002" t="s">
        <v>2665</v>
      </c>
      <c r="D1002" t="s">
        <v>1367</v>
      </c>
      <c r="E1002" s="38">
        <v>-10.548096411672402</v>
      </c>
      <c r="F1002">
        <v>837</v>
      </c>
      <c r="G1002">
        <v>0</v>
      </c>
      <c r="H1002" t="s">
        <v>12734</v>
      </c>
    </row>
    <row r="1003" spans="1:8">
      <c r="A1003" s="61" t="s">
        <v>1509</v>
      </c>
      <c r="B1003" t="s">
        <v>1152</v>
      </c>
      <c r="C1003" t="s">
        <v>2665</v>
      </c>
      <c r="D1003" t="s">
        <v>1367</v>
      </c>
      <c r="E1003" s="38">
        <v>-10.548096411672402</v>
      </c>
      <c r="F1003">
        <v>837</v>
      </c>
      <c r="G1003">
        <v>0</v>
      </c>
      <c r="H1003" t="s">
        <v>12734</v>
      </c>
    </row>
    <row r="1004" spans="1:8">
      <c r="A1004" s="61" t="s">
        <v>1518</v>
      </c>
      <c r="B1004" t="s">
        <v>1004</v>
      </c>
      <c r="C1004" t="s">
        <v>2665</v>
      </c>
      <c r="D1004" t="s">
        <v>1367</v>
      </c>
      <c r="E1004" s="38">
        <v>-10.548096411672402</v>
      </c>
      <c r="F1004">
        <v>837</v>
      </c>
      <c r="G1004">
        <v>0</v>
      </c>
      <c r="H1004" t="s">
        <v>12734</v>
      </c>
    </row>
    <row r="1005" spans="1:8">
      <c r="A1005" s="26" t="s">
        <v>3000</v>
      </c>
      <c r="B1005" t="s">
        <v>1325</v>
      </c>
      <c r="C1005" t="s">
        <v>2665</v>
      </c>
      <c r="D1005" t="s">
        <v>1367</v>
      </c>
      <c r="E1005" s="38">
        <v>-10.548096411672402</v>
      </c>
      <c r="F1005">
        <v>837</v>
      </c>
      <c r="G1005">
        <v>0</v>
      </c>
      <c r="H1005" t="s">
        <v>12734</v>
      </c>
    </row>
    <row r="1006" spans="1:8">
      <c r="A1006" s="61" t="s">
        <v>1524</v>
      </c>
      <c r="B1006" t="s">
        <v>859</v>
      </c>
      <c r="C1006" t="s">
        <v>2665</v>
      </c>
      <c r="D1006" t="s">
        <v>1367</v>
      </c>
      <c r="E1006" s="38">
        <v>-10.548096411672402</v>
      </c>
      <c r="F1006">
        <v>837</v>
      </c>
      <c r="G1006">
        <v>0</v>
      </c>
      <c r="H1006" t="s">
        <v>12734</v>
      </c>
    </row>
    <row r="1007" spans="1:8">
      <c r="A1007" s="26" t="s">
        <v>1527</v>
      </c>
      <c r="B1007" t="s">
        <v>1051</v>
      </c>
      <c r="C1007" t="s">
        <v>2665</v>
      </c>
      <c r="D1007" t="s">
        <v>1367</v>
      </c>
      <c r="E1007" s="38">
        <v>-10.548096411672402</v>
      </c>
      <c r="F1007">
        <v>837</v>
      </c>
      <c r="G1007">
        <v>0</v>
      </c>
      <c r="H1007" t="s">
        <v>12734</v>
      </c>
    </row>
    <row r="1008" spans="1:8">
      <c r="A1008" s="26" t="s">
        <v>1528</v>
      </c>
      <c r="B1008" t="s">
        <v>779</v>
      </c>
      <c r="C1008" t="s">
        <v>2665</v>
      </c>
      <c r="D1008" t="s">
        <v>1367</v>
      </c>
      <c r="E1008" s="38">
        <v>-10.548096411672402</v>
      </c>
      <c r="F1008">
        <v>837</v>
      </c>
      <c r="G1008">
        <v>0</v>
      </c>
      <c r="H1008" t="s">
        <v>12734</v>
      </c>
    </row>
    <row r="1009" spans="1:8">
      <c r="A1009" s="53" t="s">
        <v>1529</v>
      </c>
      <c r="B1009" t="s">
        <v>1084</v>
      </c>
      <c r="C1009" t="s">
        <v>2665</v>
      </c>
      <c r="D1009" t="s">
        <v>1367</v>
      </c>
      <c r="E1009" s="38">
        <v>-10.548096411672402</v>
      </c>
      <c r="F1009">
        <v>837</v>
      </c>
      <c r="G1009">
        <v>0</v>
      </c>
      <c r="H1009" t="s">
        <v>12734</v>
      </c>
    </row>
    <row r="1010" spans="1:8">
      <c r="A1010" s="48" t="s">
        <v>1531</v>
      </c>
      <c r="B1010" t="s">
        <v>1120</v>
      </c>
      <c r="C1010" t="s">
        <v>2665</v>
      </c>
      <c r="D1010" t="s">
        <v>1367</v>
      </c>
      <c r="E1010" s="38">
        <v>-10.548096411672402</v>
      </c>
      <c r="F1010">
        <v>837</v>
      </c>
      <c r="G1010">
        <v>0</v>
      </c>
      <c r="H1010" t="s">
        <v>12734</v>
      </c>
    </row>
    <row r="1011" spans="1:8">
      <c r="A1011" s="48" t="s">
        <v>1534</v>
      </c>
      <c r="B1011" t="s">
        <v>1179</v>
      </c>
      <c r="C1011" t="s">
        <v>2665</v>
      </c>
      <c r="D1011" t="s">
        <v>1367</v>
      </c>
      <c r="E1011" s="38">
        <v>-10.548096411672402</v>
      </c>
      <c r="F1011">
        <v>837</v>
      </c>
      <c r="G1011">
        <v>0</v>
      </c>
      <c r="H1011" t="s">
        <v>12734</v>
      </c>
    </row>
    <row r="1012" spans="1:8">
      <c r="A1012" s="26" t="s">
        <v>1546</v>
      </c>
      <c r="B1012" t="s">
        <v>1186</v>
      </c>
      <c r="C1012" t="s">
        <v>2665</v>
      </c>
      <c r="D1012" t="s">
        <v>1367</v>
      </c>
      <c r="E1012" s="38">
        <v>-10.548096411672402</v>
      </c>
      <c r="F1012">
        <v>837</v>
      </c>
      <c r="G1012">
        <v>0</v>
      </c>
      <c r="H1012" t="s">
        <v>12734</v>
      </c>
    </row>
    <row r="1013" spans="1:8">
      <c r="A1013" s="48" t="s">
        <v>2689</v>
      </c>
      <c r="B1013" t="s">
        <v>1110</v>
      </c>
      <c r="C1013" t="s">
        <v>1428</v>
      </c>
      <c r="D1013" t="s">
        <v>1367</v>
      </c>
      <c r="E1013" s="38">
        <v>-10.548096411672402</v>
      </c>
      <c r="F1013">
        <v>837</v>
      </c>
      <c r="G1013">
        <v>0</v>
      </c>
      <c r="H1013" t="s">
        <v>12734</v>
      </c>
    </row>
    <row r="1014" spans="1:8">
      <c r="A1014" s="26" t="s">
        <v>1552</v>
      </c>
      <c r="B1014" t="s">
        <v>1181</v>
      </c>
      <c r="C1014" t="s">
        <v>2665</v>
      </c>
      <c r="D1014" t="s">
        <v>1367</v>
      </c>
      <c r="E1014" s="38">
        <v>-10.548096411672402</v>
      </c>
      <c r="F1014">
        <v>837</v>
      </c>
      <c r="G1014">
        <v>0</v>
      </c>
      <c r="H1014" t="s">
        <v>12734</v>
      </c>
    </row>
    <row r="1015" spans="1:8">
      <c r="A1015" s="48" t="s">
        <v>1553</v>
      </c>
      <c r="B1015" t="s">
        <v>1000</v>
      </c>
      <c r="C1015" t="s">
        <v>2665</v>
      </c>
      <c r="D1015" t="s">
        <v>1367</v>
      </c>
      <c r="E1015" s="38">
        <v>-10.548096411672402</v>
      </c>
      <c r="F1015">
        <v>837</v>
      </c>
      <c r="G1015">
        <v>0</v>
      </c>
      <c r="H1015" t="s">
        <v>12734</v>
      </c>
    </row>
    <row r="1016" spans="1:8">
      <c r="A1016" s="48" t="s">
        <v>1554</v>
      </c>
      <c r="B1016" t="s">
        <v>1010</v>
      </c>
      <c r="C1016" t="s">
        <v>2665</v>
      </c>
      <c r="D1016" t="s">
        <v>1367</v>
      </c>
      <c r="E1016" s="38">
        <v>-10.548096411672402</v>
      </c>
      <c r="F1016">
        <v>837</v>
      </c>
      <c r="G1016">
        <v>0</v>
      </c>
      <c r="H1016" t="s">
        <v>12734</v>
      </c>
    </row>
    <row r="1017" spans="1:8">
      <c r="A1017" s="53" t="s">
        <v>1555</v>
      </c>
      <c r="B1017" t="s">
        <v>768</v>
      </c>
      <c r="C1017" t="s">
        <v>2665</v>
      </c>
      <c r="D1017" t="s">
        <v>1367</v>
      </c>
      <c r="E1017" s="38">
        <v>-10.548096411672402</v>
      </c>
      <c r="F1017">
        <v>837</v>
      </c>
      <c r="G1017">
        <v>0</v>
      </c>
      <c r="H1017" t="s">
        <v>12734</v>
      </c>
    </row>
    <row r="1018" spans="1:8">
      <c r="A1018" s="61" t="s">
        <v>1556</v>
      </c>
      <c r="B1018" t="s">
        <v>768</v>
      </c>
      <c r="C1018" t="s">
        <v>2665</v>
      </c>
      <c r="D1018" t="s">
        <v>1367</v>
      </c>
      <c r="E1018" s="38">
        <v>-10.548096411672402</v>
      </c>
      <c r="F1018">
        <v>837</v>
      </c>
      <c r="G1018">
        <v>0</v>
      </c>
      <c r="H1018" t="s">
        <v>12734</v>
      </c>
    </row>
    <row r="1019" spans="1:8">
      <c r="A1019" s="48" t="s">
        <v>1558</v>
      </c>
      <c r="B1019" t="s">
        <v>1121</v>
      </c>
      <c r="C1019" t="s">
        <v>2665</v>
      </c>
      <c r="D1019" t="s">
        <v>1367</v>
      </c>
      <c r="E1019" s="38">
        <v>-10.548096411672402</v>
      </c>
      <c r="F1019">
        <v>837</v>
      </c>
      <c r="G1019">
        <v>0</v>
      </c>
      <c r="H1019" t="s">
        <v>12734</v>
      </c>
    </row>
    <row r="1020" spans="1:8">
      <c r="A1020" s="48" t="s">
        <v>2690</v>
      </c>
      <c r="B1020" t="s">
        <v>1345</v>
      </c>
      <c r="C1020" t="s">
        <v>2665</v>
      </c>
      <c r="D1020" t="s">
        <v>1367</v>
      </c>
      <c r="E1020" s="38">
        <v>-10.548096411672402</v>
      </c>
      <c r="F1020">
        <v>837</v>
      </c>
      <c r="G1020">
        <v>0</v>
      </c>
      <c r="H1020" t="s">
        <v>12734</v>
      </c>
    </row>
    <row r="1021" spans="1:8">
      <c r="A1021" s="115" t="s">
        <v>1563</v>
      </c>
      <c r="B1021" t="s">
        <v>1338</v>
      </c>
      <c r="C1021" t="s">
        <v>2665</v>
      </c>
      <c r="D1021" t="s">
        <v>1367</v>
      </c>
      <c r="E1021" s="38">
        <v>-10.548096411672402</v>
      </c>
      <c r="F1021">
        <v>837</v>
      </c>
      <c r="G1021">
        <v>0</v>
      </c>
      <c r="H1021" t="s">
        <v>12734</v>
      </c>
    </row>
    <row r="1022" spans="1:8">
      <c r="A1022" s="26" t="s">
        <v>1565</v>
      </c>
      <c r="B1022" t="s">
        <v>1108</v>
      </c>
      <c r="C1022" t="s">
        <v>2665</v>
      </c>
      <c r="D1022" t="s">
        <v>1367</v>
      </c>
      <c r="E1022" s="38">
        <v>-10.548096411672402</v>
      </c>
      <c r="F1022">
        <v>837</v>
      </c>
      <c r="G1022">
        <v>0</v>
      </c>
      <c r="H1022" t="s">
        <v>12734</v>
      </c>
    </row>
    <row r="1023" spans="1:8">
      <c r="A1023" s="26" t="s">
        <v>1568</v>
      </c>
      <c r="B1023" t="s">
        <v>944</v>
      </c>
      <c r="C1023" t="s">
        <v>2665</v>
      </c>
      <c r="D1023" t="s">
        <v>1367</v>
      </c>
      <c r="E1023" s="38">
        <v>-10.548096411672402</v>
      </c>
      <c r="F1023">
        <v>837</v>
      </c>
      <c r="G1023">
        <v>0</v>
      </c>
      <c r="H1023" t="s">
        <v>12734</v>
      </c>
    </row>
    <row r="1024" spans="1:8">
      <c r="A1024" s="26" t="s">
        <v>1585</v>
      </c>
      <c r="B1024" t="s">
        <v>882</v>
      </c>
      <c r="C1024" t="s">
        <v>2665</v>
      </c>
      <c r="D1024" t="s">
        <v>1367</v>
      </c>
      <c r="E1024" s="38">
        <v>-10.548096411672402</v>
      </c>
      <c r="F1024">
        <v>837</v>
      </c>
      <c r="G1024">
        <v>0</v>
      </c>
      <c r="H1024" t="s">
        <v>12734</v>
      </c>
    </row>
    <row r="1025" spans="1:8">
      <c r="A1025" s="48" t="s">
        <v>1588</v>
      </c>
      <c r="B1025" t="s">
        <v>1207</v>
      </c>
      <c r="C1025" t="s">
        <v>2665</v>
      </c>
      <c r="D1025" t="s">
        <v>1367</v>
      </c>
      <c r="E1025" s="38">
        <v>-10.548096411672402</v>
      </c>
      <c r="F1025">
        <v>837</v>
      </c>
      <c r="G1025">
        <v>0</v>
      </c>
      <c r="H1025" t="s">
        <v>12734</v>
      </c>
    </row>
    <row r="1026" spans="1:8">
      <c r="A1026" s="48" t="s">
        <v>1590</v>
      </c>
      <c r="B1026" t="s">
        <v>1046</v>
      </c>
      <c r="C1026" t="s">
        <v>2665</v>
      </c>
      <c r="D1026" t="s">
        <v>1367</v>
      </c>
      <c r="E1026" s="38">
        <v>-10.548096411672402</v>
      </c>
      <c r="F1026">
        <v>837</v>
      </c>
      <c r="G1026">
        <v>0</v>
      </c>
      <c r="H1026" t="s">
        <v>12734</v>
      </c>
    </row>
    <row r="1027" spans="1:8">
      <c r="A1027" s="48" t="s">
        <v>1600</v>
      </c>
      <c r="B1027" t="s">
        <v>975</v>
      </c>
      <c r="C1027" t="s">
        <v>2665</v>
      </c>
      <c r="D1027" t="s">
        <v>1367</v>
      </c>
      <c r="E1027" s="38">
        <v>-10.548096411672402</v>
      </c>
      <c r="F1027">
        <v>837</v>
      </c>
      <c r="G1027">
        <v>0</v>
      </c>
      <c r="H1027" t="s">
        <v>12734</v>
      </c>
    </row>
    <row r="1028" spans="1:8">
      <c r="A1028" s="26" t="s">
        <v>2697</v>
      </c>
      <c r="B1028" t="s">
        <v>1141</v>
      </c>
      <c r="C1028" t="s">
        <v>2665</v>
      </c>
      <c r="D1028" t="s">
        <v>1367</v>
      </c>
      <c r="E1028" s="38">
        <v>-10.548096411672402</v>
      </c>
      <c r="F1028">
        <v>837</v>
      </c>
      <c r="G1028">
        <v>0</v>
      </c>
      <c r="H1028" t="s">
        <v>12734</v>
      </c>
    </row>
    <row r="1029" spans="1:8">
      <c r="A1029" s="48" t="s">
        <v>1611</v>
      </c>
      <c r="B1029" t="s">
        <v>973</v>
      </c>
      <c r="C1029" t="s">
        <v>2665</v>
      </c>
      <c r="D1029" t="s">
        <v>1367</v>
      </c>
      <c r="E1029" s="38">
        <v>-10.548096411672402</v>
      </c>
      <c r="F1029">
        <v>837</v>
      </c>
      <c r="G1029">
        <v>0</v>
      </c>
      <c r="H1029" t="s">
        <v>12734</v>
      </c>
    </row>
    <row r="1030" spans="1:8">
      <c r="A1030" s="48" t="s">
        <v>9005</v>
      </c>
      <c r="B1030" t="s">
        <v>8457</v>
      </c>
      <c r="C1030" t="s">
        <v>2665</v>
      </c>
      <c r="D1030" t="s">
        <v>1367</v>
      </c>
      <c r="E1030" s="38">
        <v>-10.548096411672402</v>
      </c>
      <c r="F1030">
        <v>837</v>
      </c>
      <c r="G1030">
        <v>0</v>
      </c>
      <c r="H1030" t="s">
        <v>12734</v>
      </c>
    </row>
    <row r="1031" spans="1:8">
      <c r="A1031" s="48" t="s">
        <v>2698</v>
      </c>
      <c r="B1031" t="s">
        <v>1032</v>
      </c>
      <c r="C1031" t="s">
        <v>2665</v>
      </c>
      <c r="D1031" t="s">
        <v>1367</v>
      </c>
      <c r="E1031" s="38">
        <v>-10.548096411672402</v>
      </c>
      <c r="F1031">
        <v>837</v>
      </c>
      <c r="G1031">
        <v>0</v>
      </c>
      <c r="H1031" t="s">
        <v>12734</v>
      </c>
    </row>
    <row r="1032" spans="1:8">
      <c r="A1032" s="48" t="s">
        <v>1616</v>
      </c>
      <c r="B1032" t="s">
        <v>876</v>
      </c>
      <c r="C1032" t="s">
        <v>2665</v>
      </c>
      <c r="D1032" t="s">
        <v>1367</v>
      </c>
      <c r="E1032" s="38">
        <v>-10.548096411672402</v>
      </c>
      <c r="F1032">
        <v>837</v>
      </c>
      <c r="G1032">
        <v>0</v>
      </c>
      <c r="H1032" t="s">
        <v>12734</v>
      </c>
    </row>
    <row r="1033" spans="1:8">
      <c r="A1033" s="26" t="s">
        <v>1623</v>
      </c>
      <c r="B1033" t="s">
        <v>1196</v>
      </c>
      <c r="C1033" t="s">
        <v>2665</v>
      </c>
      <c r="D1033" t="s">
        <v>1367</v>
      </c>
      <c r="E1033" s="38">
        <v>-10.548096411672402</v>
      </c>
      <c r="F1033">
        <v>837</v>
      </c>
      <c r="G1033">
        <v>0</v>
      </c>
      <c r="H1033" t="s">
        <v>12734</v>
      </c>
    </row>
    <row r="1034" spans="1:8">
      <c r="A1034" s="48" t="s">
        <v>1626</v>
      </c>
      <c r="B1034" t="s">
        <v>956</v>
      </c>
      <c r="C1034" t="s">
        <v>2665</v>
      </c>
      <c r="D1034" t="s">
        <v>1367</v>
      </c>
      <c r="E1034" s="38">
        <v>-10.548096411672402</v>
      </c>
      <c r="F1034">
        <v>837</v>
      </c>
      <c r="G1034">
        <v>0</v>
      </c>
      <c r="H1034" t="s">
        <v>12734</v>
      </c>
    </row>
    <row r="1035" spans="1:8">
      <c r="A1035" s="48" t="s">
        <v>1628</v>
      </c>
      <c r="B1035" t="s">
        <v>889</v>
      </c>
      <c r="C1035" t="s">
        <v>2665</v>
      </c>
      <c r="D1035" t="s">
        <v>1367</v>
      </c>
      <c r="E1035" s="38">
        <v>-10.548096411672402</v>
      </c>
      <c r="F1035">
        <v>837</v>
      </c>
      <c r="G1035">
        <v>0</v>
      </c>
      <c r="H1035" t="s">
        <v>12734</v>
      </c>
    </row>
    <row r="1036" spans="1:8">
      <c r="A1036" s="53" t="s">
        <v>1629</v>
      </c>
      <c r="B1036" t="s">
        <v>742</v>
      </c>
      <c r="C1036" t="s">
        <v>2665</v>
      </c>
      <c r="D1036" t="s">
        <v>1367</v>
      </c>
      <c r="E1036" s="38">
        <v>-10.548096411672402</v>
      </c>
      <c r="F1036">
        <v>837</v>
      </c>
      <c r="G1036">
        <v>0</v>
      </c>
      <c r="H1036" t="s">
        <v>12734</v>
      </c>
    </row>
    <row r="1037" spans="1:8">
      <c r="A1037" s="26" t="s">
        <v>2707</v>
      </c>
      <c r="B1037" t="s">
        <v>1339</v>
      </c>
      <c r="C1037" t="s">
        <v>2665</v>
      </c>
      <c r="D1037" t="s">
        <v>1367</v>
      </c>
      <c r="E1037" s="38">
        <v>-10.548096411672402</v>
      </c>
      <c r="F1037">
        <v>837</v>
      </c>
      <c r="G1037">
        <v>0</v>
      </c>
      <c r="H1037" t="s">
        <v>12734</v>
      </c>
    </row>
    <row r="1038" spans="1:8">
      <c r="A1038" s="48" t="s">
        <v>3111</v>
      </c>
      <c r="B1038" t="s">
        <v>946</v>
      </c>
      <c r="C1038" t="s">
        <v>2665</v>
      </c>
      <c r="D1038" t="s">
        <v>1367</v>
      </c>
      <c r="E1038" s="38">
        <v>-10.548096411672402</v>
      </c>
      <c r="F1038">
        <v>837</v>
      </c>
      <c r="G1038">
        <v>0</v>
      </c>
      <c r="H1038" t="s">
        <v>12734</v>
      </c>
    </row>
    <row r="1039" spans="1:8">
      <c r="A1039" s="48" t="s">
        <v>1644</v>
      </c>
      <c r="B1039" t="s">
        <v>570</v>
      </c>
      <c r="C1039" t="s">
        <v>2665</v>
      </c>
      <c r="D1039" t="s">
        <v>1367</v>
      </c>
      <c r="E1039" s="38">
        <v>-10.548096411672402</v>
      </c>
      <c r="F1039">
        <v>837</v>
      </c>
      <c r="G1039">
        <v>0</v>
      </c>
      <c r="H1039" t="s">
        <v>12734</v>
      </c>
    </row>
    <row r="1040" spans="1:8">
      <c r="A1040" s="48" t="s">
        <v>1649</v>
      </c>
      <c r="B1040" t="s">
        <v>929</v>
      </c>
      <c r="C1040" t="s">
        <v>2665</v>
      </c>
      <c r="D1040" t="s">
        <v>1367</v>
      </c>
      <c r="E1040" s="38">
        <v>-10.548096411672402</v>
      </c>
      <c r="F1040">
        <v>837</v>
      </c>
      <c r="G1040">
        <v>0</v>
      </c>
      <c r="H1040" t="s">
        <v>12734</v>
      </c>
    </row>
    <row r="1041" spans="1:8">
      <c r="A1041" s="26" t="s">
        <v>1653</v>
      </c>
      <c r="B1041" t="s">
        <v>775</v>
      </c>
      <c r="C1041" t="s">
        <v>2665</v>
      </c>
      <c r="D1041" t="s">
        <v>1367</v>
      </c>
      <c r="E1041" s="38">
        <v>-10.548096411672402</v>
      </c>
      <c r="F1041">
        <v>837</v>
      </c>
      <c r="G1041">
        <v>0</v>
      </c>
      <c r="H1041" t="s">
        <v>12734</v>
      </c>
    </row>
    <row r="1042" spans="1:8">
      <c r="A1042" s="48" t="s">
        <v>2709</v>
      </c>
      <c r="B1042" t="s">
        <v>957</v>
      </c>
      <c r="C1042" t="s">
        <v>2665</v>
      </c>
      <c r="D1042" t="s">
        <v>1367</v>
      </c>
      <c r="E1042" s="38">
        <v>-10.548096411672402</v>
      </c>
      <c r="F1042">
        <v>837</v>
      </c>
      <c r="G1042">
        <v>0</v>
      </c>
      <c r="H1042" t="s">
        <v>12734</v>
      </c>
    </row>
    <row r="1043" spans="1:8">
      <c r="A1043" s="26" t="s">
        <v>1656</v>
      </c>
      <c r="B1043" t="s">
        <v>1234</v>
      </c>
      <c r="C1043" t="s">
        <v>2665</v>
      </c>
      <c r="D1043" t="s">
        <v>1367</v>
      </c>
      <c r="E1043" s="38">
        <v>-10.548096411672402</v>
      </c>
      <c r="F1043">
        <v>837</v>
      </c>
      <c r="G1043">
        <v>0</v>
      </c>
      <c r="H1043" t="s">
        <v>12734</v>
      </c>
    </row>
    <row r="1044" spans="1:8">
      <c r="A1044" s="26" t="s">
        <v>1657</v>
      </c>
      <c r="B1044" t="s">
        <v>926</v>
      </c>
      <c r="C1044" t="s">
        <v>2665</v>
      </c>
      <c r="D1044" t="s">
        <v>1367</v>
      </c>
      <c r="E1044" s="38">
        <v>-10.548096411672402</v>
      </c>
      <c r="F1044">
        <v>837</v>
      </c>
      <c r="G1044">
        <v>0</v>
      </c>
      <c r="H1044" t="s">
        <v>12734</v>
      </c>
    </row>
    <row r="1045" spans="1:8">
      <c r="A1045" s="26" t="s">
        <v>1658</v>
      </c>
      <c r="B1045" t="s">
        <v>829</v>
      </c>
      <c r="C1045" t="s">
        <v>2665</v>
      </c>
      <c r="D1045" t="s">
        <v>1367</v>
      </c>
      <c r="E1045" s="38">
        <v>-10.548096411672402</v>
      </c>
      <c r="F1045">
        <v>837</v>
      </c>
      <c r="G1045">
        <v>0</v>
      </c>
      <c r="H1045" t="s">
        <v>12734</v>
      </c>
    </row>
    <row r="1046" spans="1:8">
      <c r="A1046" s="48" t="s">
        <v>1664</v>
      </c>
      <c r="B1046" t="s">
        <v>990</v>
      </c>
      <c r="C1046" t="s">
        <v>2665</v>
      </c>
      <c r="D1046" t="s">
        <v>1367</v>
      </c>
      <c r="E1046" s="38">
        <v>-10.548096411672402</v>
      </c>
      <c r="F1046">
        <v>837</v>
      </c>
      <c r="G1046">
        <v>0</v>
      </c>
      <c r="H1046" t="s">
        <v>12734</v>
      </c>
    </row>
    <row r="1047" spans="1:8">
      <c r="A1047" s="48" t="s">
        <v>1665</v>
      </c>
      <c r="B1047" t="s">
        <v>825</v>
      </c>
      <c r="C1047" t="s">
        <v>2665</v>
      </c>
      <c r="D1047" t="s">
        <v>1367</v>
      </c>
      <c r="E1047" s="38">
        <v>-10.548096411672402</v>
      </c>
      <c r="F1047">
        <v>837</v>
      </c>
      <c r="G1047">
        <v>0</v>
      </c>
      <c r="H1047" t="s">
        <v>12734</v>
      </c>
    </row>
    <row r="1048" spans="1:8">
      <c r="A1048" s="26" t="s">
        <v>1670</v>
      </c>
      <c r="B1048" t="s">
        <v>1057</v>
      </c>
      <c r="C1048" t="s">
        <v>2665</v>
      </c>
      <c r="D1048" t="s">
        <v>1367</v>
      </c>
      <c r="E1048" s="38">
        <v>-10.548096411672402</v>
      </c>
      <c r="F1048">
        <v>837</v>
      </c>
      <c r="G1048">
        <v>0</v>
      </c>
      <c r="H1048" t="s">
        <v>12734</v>
      </c>
    </row>
    <row r="1049" spans="1:8">
      <c r="A1049" s="48" t="s">
        <v>1678</v>
      </c>
      <c r="B1049" t="s">
        <v>714</v>
      </c>
      <c r="C1049" t="s">
        <v>2665</v>
      </c>
      <c r="D1049" t="s">
        <v>1367</v>
      </c>
      <c r="E1049" s="38">
        <v>-10.548096411672402</v>
      </c>
      <c r="F1049">
        <v>837</v>
      </c>
      <c r="G1049">
        <v>0</v>
      </c>
      <c r="H1049" t="s">
        <v>12734</v>
      </c>
    </row>
    <row r="1050" spans="1:8">
      <c r="A1050" s="26" t="s">
        <v>1681</v>
      </c>
      <c r="B1050" t="s">
        <v>1163</v>
      </c>
      <c r="C1050" t="s">
        <v>2665</v>
      </c>
      <c r="D1050" t="s">
        <v>1367</v>
      </c>
      <c r="E1050" s="38">
        <v>-10.548096411672402</v>
      </c>
      <c r="F1050">
        <v>837</v>
      </c>
      <c r="G1050">
        <v>0</v>
      </c>
      <c r="H1050" t="s">
        <v>12734</v>
      </c>
    </row>
    <row r="1051" spans="1:8">
      <c r="A1051" s="48" t="s">
        <v>1683</v>
      </c>
      <c r="B1051" t="s">
        <v>1221</v>
      </c>
      <c r="C1051" t="s">
        <v>2665</v>
      </c>
      <c r="D1051" t="s">
        <v>1367</v>
      </c>
      <c r="E1051" s="38">
        <v>-10.548096411672402</v>
      </c>
      <c r="F1051">
        <v>837</v>
      </c>
      <c r="G1051">
        <v>0</v>
      </c>
      <c r="H1051" t="s">
        <v>12734</v>
      </c>
    </row>
    <row r="1052" spans="1:8">
      <c r="A1052" s="48" t="s">
        <v>1685</v>
      </c>
      <c r="B1052" t="s">
        <v>883</v>
      </c>
      <c r="C1052" t="s">
        <v>1471</v>
      </c>
      <c r="D1052" t="s">
        <v>1367</v>
      </c>
      <c r="E1052" s="38">
        <v>-10.548096411672402</v>
      </c>
      <c r="F1052">
        <v>837</v>
      </c>
      <c r="G1052">
        <v>0</v>
      </c>
      <c r="H1052" t="s">
        <v>12734</v>
      </c>
    </row>
    <row r="1053" spans="1:8">
      <c r="A1053" s="26" t="s">
        <v>2713</v>
      </c>
      <c r="B1053" t="s">
        <v>2714</v>
      </c>
      <c r="C1053" t="s">
        <v>2665</v>
      </c>
      <c r="D1053" t="s">
        <v>1367</v>
      </c>
      <c r="E1053" s="38">
        <v>-10.548096411672402</v>
      </c>
      <c r="F1053">
        <v>837</v>
      </c>
      <c r="G1053">
        <v>0</v>
      </c>
      <c r="H1053" t="s">
        <v>12734</v>
      </c>
    </row>
    <row r="1054" spans="1:8">
      <c r="A1054" s="48" t="s">
        <v>1693</v>
      </c>
      <c r="B1054" t="s">
        <v>1058</v>
      </c>
      <c r="C1054" t="s">
        <v>2665</v>
      </c>
      <c r="D1054" t="s">
        <v>1367</v>
      </c>
      <c r="E1054" s="38">
        <v>-10.548096411672402</v>
      </c>
      <c r="F1054">
        <v>837</v>
      </c>
      <c r="G1054">
        <v>0</v>
      </c>
      <c r="H1054" t="s">
        <v>12734</v>
      </c>
    </row>
    <row r="1055" spans="1:8">
      <c r="A1055" s="61" t="s">
        <v>1698</v>
      </c>
      <c r="B1055" t="s">
        <v>1235</v>
      </c>
      <c r="C1055" t="s">
        <v>2665</v>
      </c>
      <c r="D1055" t="s">
        <v>1367</v>
      </c>
      <c r="E1055" s="38">
        <v>-10.548096411672402</v>
      </c>
      <c r="F1055">
        <v>837</v>
      </c>
      <c r="G1055">
        <v>0</v>
      </c>
      <c r="H1055" t="s">
        <v>12734</v>
      </c>
    </row>
    <row r="1056" spans="1:8">
      <c r="A1056" s="48" t="s">
        <v>1702</v>
      </c>
      <c r="B1056" t="s">
        <v>1047</v>
      </c>
      <c r="C1056" t="s">
        <v>2665</v>
      </c>
      <c r="D1056" t="s">
        <v>1367</v>
      </c>
      <c r="E1056" s="38">
        <v>-10.548096411672402</v>
      </c>
      <c r="F1056">
        <v>837</v>
      </c>
      <c r="G1056">
        <v>0</v>
      </c>
      <c r="H1056" t="s">
        <v>12734</v>
      </c>
    </row>
    <row r="1057" spans="1:8">
      <c r="A1057" s="26" t="s">
        <v>1706</v>
      </c>
      <c r="B1057" t="s">
        <v>1213</v>
      </c>
      <c r="C1057" t="s">
        <v>2665</v>
      </c>
      <c r="D1057" t="s">
        <v>1367</v>
      </c>
      <c r="E1057" s="38">
        <v>-10.548096411672402</v>
      </c>
      <c r="F1057">
        <v>837</v>
      </c>
      <c r="G1057">
        <v>0</v>
      </c>
      <c r="H1057" t="s">
        <v>12734</v>
      </c>
    </row>
    <row r="1058" spans="1:8">
      <c r="A1058" s="26" t="s">
        <v>9391</v>
      </c>
      <c r="B1058" t="s">
        <v>8926</v>
      </c>
      <c r="C1058" t="s">
        <v>1393</v>
      </c>
      <c r="D1058" t="s">
        <v>1367</v>
      </c>
      <c r="E1058" s="38">
        <v>-10.548096411672402</v>
      </c>
      <c r="F1058">
        <v>837</v>
      </c>
      <c r="G1058">
        <v>0</v>
      </c>
      <c r="H1058" t="s">
        <v>12734</v>
      </c>
    </row>
    <row r="1059" spans="1:8">
      <c r="A1059" s="26" t="s">
        <v>1716</v>
      </c>
      <c r="B1059" t="s">
        <v>1244</v>
      </c>
      <c r="C1059" t="s">
        <v>2665</v>
      </c>
      <c r="D1059" t="s">
        <v>1367</v>
      </c>
      <c r="E1059" s="38">
        <v>-10.548096411672402</v>
      </c>
      <c r="F1059">
        <v>837</v>
      </c>
      <c r="G1059">
        <v>0</v>
      </c>
      <c r="H1059" t="s">
        <v>12734</v>
      </c>
    </row>
    <row r="1060" spans="1:8">
      <c r="A1060" s="26" t="s">
        <v>1720</v>
      </c>
      <c r="B1060" t="s">
        <v>1128</v>
      </c>
      <c r="C1060" t="s">
        <v>2665</v>
      </c>
      <c r="D1060" t="s">
        <v>1367</v>
      </c>
      <c r="E1060" s="38">
        <v>-10.548096411672402</v>
      </c>
      <c r="F1060">
        <v>837</v>
      </c>
      <c r="G1060">
        <v>0</v>
      </c>
      <c r="H1060" t="s">
        <v>12734</v>
      </c>
    </row>
    <row r="1061" spans="1:8">
      <c r="A1061" s="48" t="s">
        <v>2607</v>
      </c>
      <c r="B1061" t="s">
        <v>1275</v>
      </c>
      <c r="C1061" t="s">
        <v>2665</v>
      </c>
      <c r="D1061" t="s">
        <v>1367</v>
      </c>
      <c r="E1061" s="38">
        <v>-10.548096411672402</v>
      </c>
      <c r="F1061">
        <v>837</v>
      </c>
      <c r="G1061">
        <v>0</v>
      </c>
      <c r="H1061" t="s">
        <v>12734</v>
      </c>
    </row>
    <row r="1062" spans="1:8">
      <c r="A1062" s="48" t="s">
        <v>1722</v>
      </c>
      <c r="B1062" t="s">
        <v>1319</v>
      </c>
      <c r="C1062" t="s">
        <v>2665</v>
      </c>
      <c r="D1062" t="s">
        <v>1367</v>
      </c>
      <c r="E1062" s="38">
        <v>-10.548096411672402</v>
      </c>
      <c r="F1062">
        <v>837</v>
      </c>
      <c r="G1062">
        <v>0</v>
      </c>
      <c r="H1062" t="s">
        <v>12734</v>
      </c>
    </row>
    <row r="1063" spans="1:8">
      <c r="A1063" s="61" t="s">
        <v>1728</v>
      </c>
      <c r="B1063" t="s">
        <v>951</v>
      </c>
      <c r="C1063" t="s">
        <v>2665</v>
      </c>
      <c r="D1063" t="s">
        <v>1367</v>
      </c>
      <c r="E1063" s="38">
        <v>-10.548096411672402</v>
      </c>
      <c r="F1063">
        <v>837</v>
      </c>
      <c r="G1063">
        <v>0</v>
      </c>
      <c r="H1063" t="s">
        <v>12734</v>
      </c>
    </row>
    <row r="1064" spans="1:8">
      <c r="A1064" s="26" t="s">
        <v>1741</v>
      </c>
      <c r="B1064" t="s">
        <v>806</v>
      </c>
      <c r="C1064" t="s">
        <v>2665</v>
      </c>
      <c r="D1064" t="s">
        <v>1367</v>
      </c>
      <c r="E1064" s="38">
        <v>-10.548096411672402</v>
      </c>
      <c r="F1064">
        <v>837</v>
      </c>
      <c r="G1064">
        <v>0</v>
      </c>
      <c r="H1064" t="s">
        <v>12734</v>
      </c>
    </row>
    <row r="1065" spans="1:8">
      <c r="A1065" s="48" t="s">
        <v>1742</v>
      </c>
      <c r="B1065" t="s">
        <v>1027</v>
      </c>
      <c r="C1065" t="s">
        <v>2665</v>
      </c>
      <c r="D1065" t="s">
        <v>1367</v>
      </c>
      <c r="E1065" s="38">
        <v>-10.548096411672402</v>
      </c>
      <c r="F1065">
        <v>837</v>
      </c>
      <c r="G1065">
        <v>0</v>
      </c>
      <c r="H1065" t="s">
        <v>12734</v>
      </c>
    </row>
    <row r="1066" spans="1:8">
      <c r="A1066" s="48" t="s">
        <v>2721</v>
      </c>
      <c r="B1066" t="s">
        <v>2722</v>
      </c>
      <c r="C1066" t="s">
        <v>2665</v>
      </c>
      <c r="D1066" t="s">
        <v>1367</v>
      </c>
      <c r="E1066" s="38">
        <v>-10.548096411672402</v>
      </c>
      <c r="F1066">
        <v>837</v>
      </c>
      <c r="G1066">
        <v>0</v>
      </c>
      <c r="H1066" t="s">
        <v>12734</v>
      </c>
    </row>
    <row r="1067" spans="1:8">
      <c r="A1067" s="26" t="s">
        <v>1747</v>
      </c>
      <c r="B1067" t="s">
        <v>1139</v>
      </c>
      <c r="C1067" t="s">
        <v>2665</v>
      </c>
      <c r="D1067" t="s">
        <v>1367</v>
      </c>
      <c r="E1067" s="38">
        <v>-10.548096411672402</v>
      </c>
      <c r="F1067">
        <v>837</v>
      </c>
      <c r="G1067">
        <v>0</v>
      </c>
      <c r="H1067" t="s">
        <v>12734</v>
      </c>
    </row>
    <row r="1068" spans="1:8">
      <c r="A1068" s="26" t="s">
        <v>2723</v>
      </c>
      <c r="B1068" t="s">
        <v>1177</v>
      </c>
      <c r="C1068" t="s">
        <v>2665</v>
      </c>
      <c r="D1068" t="s">
        <v>1367</v>
      </c>
      <c r="E1068" s="38">
        <v>-10.548096411672402</v>
      </c>
      <c r="F1068">
        <v>837</v>
      </c>
      <c r="G1068">
        <v>0</v>
      </c>
      <c r="H1068" t="s">
        <v>12734</v>
      </c>
    </row>
    <row r="1069" spans="1:8">
      <c r="A1069" s="48" t="s">
        <v>1755</v>
      </c>
      <c r="B1069" t="s">
        <v>1263</v>
      </c>
      <c r="C1069" t="s">
        <v>2665</v>
      </c>
      <c r="D1069" t="s">
        <v>1367</v>
      </c>
      <c r="E1069" s="38">
        <v>-10.548096411672402</v>
      </c>
      <c r="F1069">
        <v>837</v>
      </c>
      <c r="G1069">
        <v>0</v>
      </c>
      <c r="H1069" t="s">
        <v>12734</v>
      </c>
    </row>
    <row r="1070" spans="1:8">
      <c r="A1070" s="26" t="s">
        <v>1757</v>
      </c>
      <c r="B1070" t="s">
        <v>887</v>
      </c>
      <c r="C1070" t="s">
        <v>2665</v>
      </c>
      <c r="D1070" t="s">
        <v>1367</v>
      </c>
      <c r="E1070" s="38">
        <v>-10.548096411672402</v>
      </c>
      <c r="F1070">
        <v>837</v>
      </c>
      <c r="G1070">
        <v>0</v>
      </c>
      <c r="H1070" t="s">
        <v>12734</v>
      </c>
    </row>
    <row r="1071" spans="1:8">
      <c r="A1071" s="48" t="s">
        <v>1762</v>
      </c>
      <c r="B1071" t="s">
        <v>1129</v>
      </c>
      <c r="C1071" t="s">
        <v>2665</v>
      </c>
      <c r="D1071" t="s">
        <v>1367</v>
      </c>
      <c r="E1071" s="38">
        <v>-10.548096411672402</v>
      </c>
      <c r="F1071">
        <v>837</v>
      </c>
      <c r="G1071">
        <v>0</v>
      </c>
      <c r="H1071" t="s">
        <v>12734</v>
      </c>
    </row>
    <row r="1072" spans="1:8">
      <c r="A1072" s="26" t="s">
        <v>1763</v>
      </c>
      <c r="B1072" t="s">
        <v>1191</v>
      </c>
      <c r="C1072" t="s">
        <v>2665</v>
      </c>
      <c r="D1072" t="s">
        <v>1367</v>
      </c>
      <c r="E1072" s="38">
        <v>-10.548096411672402</v>
      </c>
      <c r="F1072">
        <v>837</v>
      </c>
      <c r="G1072">
        <v>0</v>
      </c>
      <c r="H1072" t="s">
        <v>12734</v>
      </c>
    </row>
    <row r="1073" spans="1:8">
      <c r="A1073" s="48" t="s">
        <v>2725</v>
      </c>
      <c r="B1073" t="s">
        <v>1013</v>
      </c>
      <c r="C1073" t="s">
        <v>2665</v>
      </c>
      <c r="D1073" t="s">
        <v>1367</v>
      </c>
      <c r="E1073" s="38">
        <v>-10.548096411672402</v>
      </c>
      <c r="F1073">
        <v>837</v>
      </c>
      <c r="G1073">
        <v>0</v>
      </c>
      <c r="H1073" t="s">
        <v>12734</v>
      </c>
    </row>
    <row r="1074" spans="1:8">
      <c r="A1074" s="48" t="s">
        <v>1779</v>
      </c>
      <c r="B1074" t="s">
        <v>1330</v>
      </c>
      <c r="C1074" t="s">
        <v>2665</v>
      </c>
      <c r="D1074" t="s">
        <v>1367</v>
      </c>
      <c r="E1074" s="38">
        <v>-10.548096411672402</v>
      </c>
      <c r="F1074">
        <v>837</v>
      </c>
      <c r="G1074">
        <v>0</v>
      </c>
      <c r="H1074" t="s">
        <v>12734</v>
      </c>
    </row>
    <row r="1075" spans="1:8">
      <c r="A1075" s="26" t="s">
        <v>1791</v>
      </c>
      <c r="B1075" t="s">
        <v>1154</v>
      </c>
      <c r="C1075" t="s">
        <v>2665</v>
      </c>
      <c r="D1075" t="s">
        <v>1367</v>
      </c>
      <c r="E1075" s="38">
        <v>-10.548096411672402</v>
      </c>
      <c r="F1075">
        <v>837</v>
      </c>
      <c r="G1075">
        <v>0</v>
      </c>
      <c r="H1075" t="s">
        <v>12734</v>
      </c>
    </row>
    <row r="1076" spans="1:8">
      <c r="A1076" s="48" t="s">
        <v>3247</v>
      </c>
      <c r="B1076" t="s">
        <v>3248</v>
      </c>
      <c r="C1076" t="s">
        <v>2665</v>
      </c>
      <c r="D1076" t="s">
        <v>1367</v>
      </c>
      <c r="E1076" s="38">
        <v>-10.548096411672402</v>
      </c>
      <c r="F1076">
        <v>837</v>
      </c>
      <c r="G1076">
        <v>0</v>
      </c>
      <c r="H1076" t="s">
        <v>12734</v>
      </c>
    </row>
    <row r="1077" spans="1:8">
      <c r="A1077" s="48" t="s">
        <v>1795</v>
      </c>
      <c r="B1077" t="s">
        <v>942</v>
      </c>
      <c r="C1077" t="s">
        <v>2665</v>
      </c>
      <c r="D1077" t="s">
        <v>1367</v>
      </c>
      <c r="E1077" s="38">
        <v>-10.548096411672402</v>
      </c>
      <c r="F1077">
        <v>837</v>
      </c>
      <c r="G1077">
        <v>0</v>
      </c>
      <c r="H1077" t="s">
        <v>12734</v>
      </c>
    </row>
    <row r="1078" spans="1:8">
      <c r="A1078" s="48" t="s">
        <v>1796</v>
      </c>
      <c r="B1078" t="s">
        <v>1165</v>
      </c>
      <c r="C1078" t="s">
        <v>2665</v>
      </c>
      <c r="D1078" t="s">
        <v>1367</v>
      </c>
      <c r="E1078" s="38">
        <v>-10.548096411672402</v>
      </c>
      <c r="F1078">
        <v>837</v>
      </c>
      <c r="G1078">
        <v>0</v>
      </c>
      <c r="H1078" t="s">
        <v>12734</v>
      </c>
    </row>
    <row r="1079" spans="1:8">
      <c r="A1079" s="26" t="s">
        <v>1797</v>
      </c>
      <c r="B1079" t="s">
        <v>243</v>
      </c>
      <c r="C1079" t="s">
        <v>2665</v>
      </c>
      <c r="D1079" t="s">
        <v>1367</v>
      </c>
      <c r="E1079" s="38">
        <v>-10.548096411672402</v>
      </c>
      <c r="F1079">
        <v>837</v>
      </c>
      <c r="G1079">
        <v>0</v>
      </c>
      <c r="H1079" t="s">
        <v>12734</v>
      </c>
    </row>
    <row r="1080" spans="1:8">
      <c r="A1080" s="26" t="s">
        <v>1805</v>
      </c>
      <c r="B1080" t="s">
        <v>1335</v>
      </c>
      <c r="C1080" t="s">
        <v>2665</v>
      </c>
      <c r="D1080" t="s">
        <v>1367</v>
      </c>
      <c r="E1080" s="38">
        <v>-10.548096411672402</v>
      </c>
      <c r="F1080">
        <v>837</v>
      </c>
      <c r="G1080">
        <v>0</v>
      </c>
      <c r="H1080" t="s">
        <v>12734</v>
      </c>
    </row>
    <row r="1081" spans="1:8">
      <c r="A1081" s="26" t="s">
        <v>1813</v>
      </c>
      <c r="B1081" t="s">
        <v>1203</v>
      </c>
      <c r="C1081" t="s">
        <v>2665</v>
      </c>
      <c r="D1081" t="s">
        <v>1367</v>
      </c>
      <c r="E1081" s="38">
        <v>-10.548096411672402</v>
      </c>
      <c r="F1081">
        <v>837</v>
      </c>
      <c r="G1081">
        <v>0</v>
      </c>
      <c r="H1081" t="s">
        <v>12734</v>
      </c>
    </row>
    <row r="1082" spans="1:8">
      <c r="A1082" s="26" t="s">
        <v>1814</v>
      </c>
      <c r="B1082" t="s">
        <v>865</v>
      </c>
      <c r="C1082" t="s">
        <v>2665</v>
      </c>
      <c r="D1082" t="s">
        <v>1367</v>
      </c>
      <c r="E1082" s="38">
        <v>-10.548096411672402</v>
      </c>
      <c r="F1082">
        <v>837</v>
      </c>
      <c r="G1082">
        <v>0</v>
      </c>
      <c r="H1082" t="s">
        <v>12734</v>
      </c>
    </row>
    <row r="1083" spans="1:8">
      <c r="A1083" s="48" t="s">
        <v>1825</v>
      </c>
      <c r="B1083" t="s">
        <v>713</v>
      </c>
      <c r="C1083" t="s">
        <v>2665</v>
      </c>
      <c r="D1083" t="s">
        <v>1367</v>
      </c>
      <c r="E1083" s="38">
        <v>-10.548096411672402</v>
      </c>
      <c r="F1083">
        <v>837</v>
      </c>
      <c r="G1083">
        <v>0</v>
      </c>
      <c r="H1083" t="s">
        <v>12734</v>
      </c>
    </row>
    <row r="1084" spans="1:8">
      <c r="A1084" s="48" t="s">
        <v>1833</v>
      </c>
      <c r="B1084" t="s">
        <v>815</v>
      </c>
      <c r="C1084" t="s">
        <v>2665</v>
      </c>
      <c r="D1084" t="s">
        <v>1367</v>
      </c>
      <c r="E1084" s="38">
        <v>-10.548096411672402</v>
      </c>
      <c r="F1084">
        <v>837</v>
      </c>
      <c r="G1084">
        <v>0</v>
      </c>
      <c r="H1084" t="s">
        <v>12734</v>
      </c>
    </row>
    <row r="1085" spans="1:8">
      <c r="A1085" s="48" t="s">
        <v>1834</v>
      </c>
      <c r="B1085" t="s">
        <v>860</v>
      </c>
      <c r="C1085" t="s">
        <v>2665</v>
      </c>
      <c r="D1085" t="s">
        <v>1367</v>
      </c>
      <c r="E1085" s="38">
        <v>-10.548096411672402</v>
      </c>
      <c r="F1085">
        <v>837</v>
      </c>
      <c r="G1085">
        <v>0</v>
      </c>
      <c r="H1085" t="s">
        <v>12734</v>
      </c>
    </row>
    <row r="1086" spans="1:8">
      <c r="A1086" s="26" t="s">
        <v>1836</v>
      </c>
      <c r="B1086" t="s">
        <v>1101</v>
      </c>
      <c r="C1086" t="s">
        <v>2665</v>
      </c>
      <c r="D1086" t="s">
        <v>1367</v>
      </c>
      <c r="E1086" s="38">
        <v>-10.548096411672402</v>
      </c>
      <c r="F1086">
        <v>837</v>
      </c>
      <c r="G1086">
        <v>0</v>
      </c>
      <c r="H1086" t="s">
        <v>12734</v>
      </c>
    </row>
    <row r="1087" spans="1:8">
      <c r="A1087" s="48" t="s">
        <v>2741</v>
      </c>
      <c r="B1087" t="s">
        <v>1030</v>
      </c>
      <c r="C1087" t="s">
        <v>2665</v>
      </c>
      <c r="D1087" t="s">
        <v>1367</v>
      </c>
      <c r="E1087" s="38">
        <v>-10.548096411672402</v>
      </c>
      <c r="F1087">
        <v>837</v>
      </c>
      <c r="G1087">
        <v>0</v>
      </c>
      <c r="H1087" t="s">
        <v>12734</v>
      </c>
    </row>
    <row r="1088" spans="1:8">
      <c r="A1088" s="48" t="s">
        <v>1838</v>
      </c>
      <c r="B1088" t="s">
        <v>769</v>
      </c>
      <c r="C1088" t="s">
        <v>2665</v>
      </c>
      <c r="D1088" t="s">
        <v>1367</v>
      </c>
      <c r="E1088" s="38">
        <v>-10.548096411672402</v>
      </c>
      <c r="F1088">
        <v>837</v>
      </c>
      <c r="G1088">
        <v>0</v>
      </c>
      <c r="H1088" t="s">
        <v>12734</v>
      </c>
    </row>
    <row r="1089" spans="1:8">
      <c r="A1089" s="48" t="s">
        <v>1842</v>
      </c>
      <c r="B1089" t="s">
        <v>821</v>
      </c>
      <c r="C1089" t="s">
        <v>2665</v>
      </c>
      <c r="D1089" t="s">
        <v>1367</v>
      </c>
      <c r="E1089" s="38">
        <v>-10.548096411672402</v>
      </c>
      <c r="F1089">
        <v>837</v>
      </c>
      <c r="G1089">
        <v>0</v>
      </c>
      <c r="H1089" t="s">
        <v>12734</v>
      </c>
    </row>
    <row r="1090" spans="1:8">
      <c r="A1090" s="48" t="s">
        <v>7926</v>
      </c>
      <c r="B1090" t="s">
        <v>7927</v>
      </c>
      <c r="C1090" t="s">
        <v>1421</v>
      </c>
      <c r="D1090" t="s">
        <v>1367</v>
      </c>
      <c r="E1090" s="38">
        <v>-10.548096411672402</v>
      </c>
      <c r="F1090">
        <v>837</v>
      </c>
      <c r="G1090">
        <v>506.67</v>
      </c>
      <c r="H1090" t="s">
        <v>12734</v>
      </c>
    </row>
    <row r="1091" spans="1:8">
      <c r="A1091" s="26" t="s">
        <v>1847</v>
      </c>
      <c r="B1091" t="s">
        <v>1161</v>
      </c>
      <c r="C1091" t="s">
        <v>2665</v>
      </c>
      <c r="D1091" t="s">
        <v>1367</v>
      </c>
      <c r="E1091" s="38">
        <v>-10.548096411672402</v>
      </c>
      <c r="F1091">
        <v>837</v>
      </c>
      <c r="G1091">
        <v>0</v>
      </c>
      <c r="H1091" t="s">
        <v>12734</v>
      </c>
    </row>
    <row r="1092" spans="1:8">
      <c r="A1092" s="26" t="s">
        <v>1850</v>
      </c>
      <c r="B1092" t="s">
        <v>1098</v>
      </c>
      <c r="C1092" t="s">
        <v>1458</v>
      </c>
      <c r="D1092" t="s">
        <v>1367</v>
      </c>
      <c r="E1092" s="38">
        <v>-10.548096411672402</v>
      </c>
      <c r="F1092">
        <v>837</v>
      </c>
      <c r="G1092">
        <v>0</v>
      </c>
      <c r="H1092" t="s">
        <v>12734</v>
      </c>
    </row>
    <row r="1093" spans="1:8">
      <c r="A1093" s="26" t="s">
        <v>2746</v>
      </c>
      <c r="B1093" t="s">
        <v>1034</v>
      </c>
      <c r="C1093" t="s">
        <v>2665</v>
      </c>
      <c r="D1093" t="s">
        <v>1367</v>
      </c>
      <c r="E1093" s="38">
        <v>-10.548096411672402</v>
      </c>
      <c r="F1093">
        <v>837</v>
      </c>
      <c r="G1093">
        <v>0</v>
      </c>
      <c r="H1093" t="s">
        <v>12734</v>
      </c>
    </row>
    <row r="1094" spans="1:8">
      <c r="A1094" s="26" t="s">
        <v>2747</v>
      </c>
      <c r="B1094" t="s">
        <v>1349</v>
      </c>
      <c r="C1094" t="s">
        <v>2665</v>
      </c>
      <c r="D1094" t="s">
        <v>1367</v>
      </c>
      <c r="E1094" s="38">
        <v>-10.548096411672402</v>
      </c>
      <c r="F1094">
        <v>837</v>
      </c>
      <c r="G1094">
        <v>0</v>
      </c>
      <c r="H1094" t="s">
        <v>12734</v>
      </c>
    </row>
    <row r="1095" spans="1:8">
      <c r="A1095" s="48" t="s">
        <v>1869</v>
      </c>
      <c r="B1095" t="s">
        <v>932</v>
      </c>
      <c r="C1095" t="s">
        <v>2665</v>
      </c>
      <c r="D1095" t="s">
        <v>1367</v>
      </c>
      <c r="E1095" s="38">
        <v>-10.548096411672402</v>
      </c>
      <c r="F1095">
        <v>837</v>
      </c>
      <c r="G1095">
        <v>0</v>
      </c>
      <c r="H1095" t="s">
        <v>12734</v>
      </c>
    </row>
    <row r="1096" spans="1:8">
      <c r="A1096" s="48" t="s">
        <v>9120</v>
      </c>
      <c r="B1096" t="s">
        <v>8380</v>
      </c>
      <c r="C1096" t="s">
        <v>2665</v>
      </c>
      <c r="D1096" t="s">
        <v>1367</v>
      </c>
      <c r="E1096" s="38">
        <v>-10.548096411672402</v>
      </c>
      <c r="F1096">
        <v>837</v>
      </c>
      <c r="G1096">
        <v>0</v>
      </c>
      <c r="H1096" t="s">
        <v>12734</v>
      </c>
    </row>
    <row r="1097" spans="1:8">
      <c r="A1097" s="48" t="s">
        <v>2748</v>
      </c>
      <c r="B1097" t="s">
        <v>2749</v>
      </c>
      <c r="C1097" t="s">
        <v>2665</v>
      </c>
      <c r="D1097" t="s">
        <v>1367</v>
      </c>
      <c r="E1097" s="38">
        <v>-10.548096411672402</v>
      </c>
      <c r="F1097">
        <v>837</v>
      </c>
      <c r="G1097">
        <v>0</v>
      </c>
      <c r="H1097" t="s">
        <v>12734</v>
      </c>
    </row>
    <row r="1098" spans="1:8">
      <c r="A1098" s="26" t="s">
        <v>1880</v>
      </c>
      <c r="B1098" t="s">
        <v>1151</v>
      </c>
      <c r="C1098" t="s">
        <v>2665</v>
      </c>
      <c r="D1098" t="s">
        <v>1367</v>
      </c>
      <c r="E1098" s="38">
        <v>-10.548096411672402</v>
      </c>
      <c r="F1098">
        <v>837</v>
      </c>
      <c r="G1098">
        <v>0</v>
      </c>
      <c r="H1098" t="s">
        <v>12734</v>
      </c>
    </row>
    <row r="1099" spans="1:8">
      <c r="A1099" s="48" t="s">
        <v>1885</v>
      </c>
      <c r="B1099" t="s">
        <v>780</v>
      </c>
      <c r="C1099" t="s">
        <v>2665</v>
      </c>
      <c r="D1099" t="s">
        <v>1367</v>
      </c>
      <c r="E1099" s="38">
        <v>-10.548096411672402</v>
      </c>
      <c r="F1099">
        <v>837</v>
      </c>
      <c r="G1099">
        <v>0</v>
      </c>
      <c r="H1099" t="s">
        <v>12734</v>
      </c>
    </row>
    <row r="1100" spans="1:8">
      <c r="A1100" s="48" t="s">
        <v>1886</v>
      </c>
      <c r="B1100" t="s">
        <v>903</v>
      </c>
      <c r="C1100" t="s">
        <v>2665</v>
      </c>
      <c r="D1100" t="s">
        <v>1367</v>
      </c>
      <c r="E1100" s="38">
        <v>-10.548096411672402</v>
      </c>
      <c r="F1100">
        <v>837</v>
      </c>
      <c r="G1100">
        <v>0</v>
      </c>
      <c r="H1100" t="s">
        <v>12734</v>
      </c>
    </row>
    <row r="1101" spans="1:8">
      <c r="A1101" s="222" t="s">
        <v>1890</v>
      </c>
      <c r="B1101" t="s">
        <v>1056</v>
      </c>
      <c r="C1101" t="s">
        <v>2665</v>
      </c>
      <c r="D1101" t="s">
        <v>1367</v>
      </c>
      <c r="E1101" s="38">
        <v>-10.548096411672402</v>
      </c>
      <c r="F1101">
        <v>837</v>
      </c>
      <c r="G1101">
        <v>0</v>
      </c>
      <c r="H1101" t="s">
        <v>12734</v>
      </c>
    </row>
    <row r="1102" spans="1:8">
      <c r="A1102" s="185" t="s">
        <v>1891</v>
      </c>
      <c r="B1102" t="s">
        <v>999</v>
      </c>
      <c r="C1102" t="s">
        <v>2665</v>
      </c>
      <c r="D1102" t="s">
        <v>1367</v>
      </c>
      <c r="E1102" s="38">
        <v>-10.548096411672402</v>
      </c>
      <c r="F1102">
        <v>837</v>
      </c>
      <c r="G1102">
        <v>0</v>
      </c>
      <c r="H1102" t="s">
        <v>12734</v>
      </c>
    </row>
    <row r="1103" spans="1:8">
      <c r="A1103" s="185" t="s">
        <v>1898</v>
      </c>
      <c r="B1103" t="s">
        <v>1043</v>
      </c>
      <c r="C1103" t="s">
        <v>2665</v>
      </c>
      <c r="D1103" t="s">
        <v>1367</v>
      </c>
      <c r="E1103" s="38">
        <v>-10.548096411672402</v>
      </c>
      <c r="F1103">
        <v>837</v>
      </c>
      <c r="G1103">
        <v>0</v>
      </c>
      <c r="H1103" t="s">
        <v>12734</v>
      </c>
    </row>
    <row r="1104" spans="1:8">
      <c r="A1104" s="185" t="s">
        <v>1904</v>
      </c>
      <c r="B1104" t="s">
        <v>1044</v>
      </c>
      <c r="C1104" t="s">
        <v>2665</v>
      </c>
      <c r="D1104" t="s">
        <v>1367</v>
      </c>
      <c r="E1104" s="38">
        <v>-10.548096411672402</v>
      </c>
      <c r="F1104">
        <v>837</v>
      </c>
      <c r="G1104">
        <v>0</v>
      </c>
      <c r="H1104" t="s">
        <v>12734</v>
      </c>
    </row>
    <row r="1105" spans="1:8">
      <c r="A1105" s="185" t="s">
        <v>1914</v>
      </c>
      <c r="B1105" t="s">
        <v>690</v>
      </c>
      <c r="C1105" t="s">
        <v>2665</v>
      </c>
      <c r="D1105" t="s">
        <v>1367</v>
      </c>
      <c r="E1105" s="38">
        <v>-10.548096411672402</v>
      </c>
      <c r="F1105">
        <v>837</v>
      </c>
      <c r="G1105">
        <v>0</v>
      </c>
      <c r="H1105" t="s">
        <v>12734</v>
      </c>
    </row>
    <row r="1106" spans="1:8">
      <c r="A1106" s="222" t="s">
        <v>1917</v>
      </c>
      <c r="B1106" t="s">
        <v>899</v>
      </c>
      <c r="C1106" t="s">
        <v>2665</v>
      </c>
      <c r="D1106" t="s">
        <v>1367</v>
      </c>
      <c r="E1106" s="38">
        <v>-10.548096411672402</v>
      </c>
      <c r="F1106">
        <v>837</v>
      </c>
      <c r="G1106">
        <v>0</v>
      </c>
      <c r="H1106" t="s">
        <v>12734</v>
      </c>
    </row>
    <row r="1107" spans="1:8">
      <c r="A1107" s="185" t="s">
        <v>2757</v>
      </c>
      <c r="B1107" t="s">
        <v>2758</v>
      </c>
      <c r="C1107" t="s">
        <v>2665</v>
      </c>
      <c r="D1107" t="s">
        <v>1367</v>
      </c>
      <c r="E1107" s="38">
        <v>-10.548096411672402</v>
      </c>
      <c r="F1107">
        <v>837</v>
      </c>
      <c r="G1107">
        <v>0</v>
      </c>
      <c r="H1107" t="s">
        <v>12734</v>
      </c>
    </row>
    <row r="1108" spans="1:8">
      <c r="A1108" s="185" t="s">
        <v>1928</v>
      </c>
      <c r="B1108" t="s">
        <v>727</v>
      </c>
      <c r="C1108" t="s">
        <v>2665</v>
      </c>
      <c r="D1108" t="s">
        <v>1367</v>
      </c>
      <c r="E1108" s="38">
        <v>-10.548096411672402</v>
      </c>
      <c r="F1108">
        <v>837</v>
      </c>
      <c r="G1108">
        <v>0</v>
      </c>
      <c r="H1108" t="s">
        <v>12734</v>
      </c>
    </row>
    <row r="1109" spans="1:8">
      <c r="A1109" s="185" t="s">
        <v>2761</v>
      </c>
      <c r="B1109" t="s">
        <v>1336</v>
      </c>
      <c r="C1109" t="s">
        <v>2665</v>
      </c>
      <c r="D1109" t="s">
        <v>1367</v>
      </c>
      <c r="E1109" s="38">
        <v>-10.548096411672402</v>
      </c>
      <c r="F1109">
        <v>837</v>
      </c>
      <c r="G1109">
        <v>0</v>
      </c>
      <c r="H1109" t="s">
        <v>12734</v>
      </c>
    </row>
    <row r="1110" spans="1:8">
      <c r="A1110" s="185" t="s">
        <v>1941</v>
      </c>
      <c r="B1110" t="s">
        <v>1160</v>
      </c>
      <c r="C1110" t="s">
        <v>2665</v>
      </c>
      <c r="D1110" t="s">
        <v>1367</v>
      </c>
      <c r="E1110" s="38">
        <v>-10.548096411672402</v>
      </c>
      <c r="F1110">
        <v>837</v>
      </c>
      <c r="G1110">
        <v>0</v>
      </c>
      <c r="H1110" t="s">
        <v>12734</v>
      </c>
    </row>
    <row r="1111" spans="1:8">
      <c r="A1111" s="185" t="s">
        <v>1955</v>
      </c>
      <c r="B1111" t="s">
        <v>1188</v>
      </c>
      <c r="C1111" t="s">
        <v>2665</v>
      </c>
      <c r="D1111" t="s">
        <v>1367</v>
      </c>
      <c r="E1111" s="38">
        <v>-10.548096411672402</v>
      </c>
      <c r="F1111">
        <v>837</v>
      </c>
      <c r="G1111">
        <v>0</v>
      </c>
      <c r="H1111" t="s">
        <v>12734</v>
      </c>
    </row>
    <row r="1112" spans="1:8">
      <c r="A1112" s="185" t="s">
        <v>1959</v>
      </c>
      <c r="B1112" t="s">
        <v>961</v>
      </c>
      <c r="C1112" t="s">
        <v>1428</v>
      </c>
      <c r="D1112" t="s">
        <v>1367</v>
      </c>
      <c r="E1112" s="38">
        <v>-10.548096411672402</v>
      </c>
      <c r="F1112">
        <v>837</v>
      </c>
      <c r="G1112">
        <v>0</v>
      </c>
      <c r="H1112" t="s">
        <v>12734</v>
      </c>
    </row>
    <row r="1113" spans="1:8">
      <c r="A1113" s="185" t="s">
        <v>1964</v>
      </c>
      <c r="B1113" t="s">
        <v>925</v>
      </c>
      <c r="C1113" t="s">
        <v>2665</v>
      </c>
      <c r="D1113" t="s">
        <v>1367</v>
      </c>
      <c r="E1113" s="38">
        <v>-10.548096411672402</v>
      </c>
      <c r="F1113">
        <v>837</v>
      </c>
      <c r="G1113">
        <v>0</v>
      </c>
      <c r="H1113" t="s">
        <v>12734</v>
      </c>
    </row>
    <row r="1114" spans="1:8">
      <c r="A1114" s="185" t="s">
        <v>2769</v>
      </c>
      <c r="B1114" t="s">
        <v>2770</v>
      </c>
      <c r="C1114" t="s">
        <v>2665</v>
      </c>
      <c r="D1114" t="s">
        <v>1367</v>
      </c>
      <c r="E1114" s="38">
        <v>-10.548096411672402</v>
      </c>
      <c r="F1114">
        <v>837</v>
      </c>
      <c r="G1114">
        <v>0</v>
      </c>
      <c r="H1114" t="s">
        <v>12734</v>
      </c>
    </row>
    <row r="1115" spans="1:8">
      <c r="A1115" s="185" t="s">
        <v>1971</v>
      </c>
      <c r="B1115" t="s">
        <v>822</v>
      </c>
      <c r="C1115" t="s">
        <v>2665</v>
      </c>
      <c r="D1115" t="s">
        <v>1367</v>
      </c>
      <c r="E1115" s="38">
        <v>-10.548096411672402</v>
      </c>
      <c r="F1115">
        <v>837</v>
      </c>
      <c r="G1115">
        <v>0</v>
      </c>
      <c r="H1115" t="s">
        <v>12734</v>
      </c>
    </row>
    <row r="1116" spans="1:8">
      <c r="A1116" s="185" t="s">
        <v>2617</v>
      </c>
      <c r="B1116" t="s">
        <v>2583</v>
      </c>
      <c r="C1116" t="s">
        <v>2665</v>
      </c>
      <c r="D1116" t="s">
        <v>1367</v>
      </c>
      <c r="E1116" s="38">
        <v>-10.548096411672402</v>
      </c>
      <c r="F1116">
        <v>837</v>
      </c>
      <c r="G1116">
        <v>0</v>
      </c>
      <c r="H1116" t="s">
        <v>12734</v>
      </c>
    </row>
    <row r="1117" spans="1:8">
      <c r="A1117" s="185" t="s">
        <v>1980</v>
      </c>
      <c r="B1117" t="s">
        <v>1068</v>
      </c>
      <c r="C1117" t="s">
        <v>1458</v>
      </c>
      <c r="D1117" t="s">
        <v>1367</v>
      </c>
      <c r="E1117" s="38">
        <v>-10.548096411672402</v>
      </c>
      <c r="F1117">
        <v>837</v>
      </c>
      <c r="G1117">
        <v>0</v>
      </c>
      <c r="H1117" t="s">
        <v>12734</v>
      </c>
    </row>
    <row r="1118" spans="1:8">
      <c r="A1118" s="222" t="s">
        <v>1985</v>
      </c>
      <c r="B1118" t="s">
        <v>784</v>
      </c>
      <c r="C1118" t="s">
        <v>2665</v>
      </c>
      <c r="D1118" t="s">
        <v>1367</v>
      </c>
      <c r="E1118" s="38">
        <v>-10.548096411672402</v>
      </c>
      <c r="F1118">
        <v>837</v>
      </c>
      <c r="G1118">
        <v>0</v>
      </c>
      <c r="H1118" t="s">
        <v>12734</v>
      </c>
    </row>
    <row r="1119" spans="1:8">
      <c r="A1119" s="185" t="s">
        <v>1988</v>
      </c>
      <c r="B1119" t="s">
        <v>735</v>
      </c>
      <c r="C1119" t="s">
        <v>2665</v>
      </c>
      <c r="D1119" t="s">
        <v>1367</v>
      </c>
      <c r="E1119" s="38">
        <v>-10.548096411672402</v>
      </c>
      <c r="F1119">
        <v>837</v>
      </c>
      <c r="G1119">
        <v>0</v>
      </c>
      <c r="H1119" t="s">
        <v>12734</v>
      </c>
    </row>
    <row r="1120" spans="1:8">
      <c r="A1120" s="185" t="s">
        <v>1990</v>
      </c>
      <c r="B1120" t="s">
        <v>692</v>
      </c>
      <c r="C1120" t="s">
        <v>2665</v>
      </c>
      <c r="D1120" t="s">
        <v>1367</v>
      </c>
      <c r="E1120" s="38">
        <v>-10.548096411672402</v>
      </c>
      <c r="F1120">
        <v>837</v>
      </c>
      <c r="G1120">
        <v>0</v>
      </c>
      <c r="H1120" t="s">
        <v>12734</v>
      </c>
    </row>
    <row r="1121" spans="1:8">
      <c r="A1121" s="185" t="s">
        <v>1993</v>
      </c>
      <c r="B1121" t="s">
        <v>1146</v>
      </c>
      <c r="C1121" t="s">
        <v>2665</v>
      </c>
      <c r="D1121" t="s">
        <v>1367</v>
      </c>
      <c r="E1121" s="38">
        <v>-10.548096411672402</v>
      </c>
      <c r="F1121">
        <v>837</v>
      </c>
      <c r="G1121">
        <v>0</v>
      </c>
      <c r="H1121" t="s">
        <v>12734</v>
      </c>
    </row>
    <row r="1122" spans="1:8">
      <c r="A1122" s="185" t="s">
        <v>2775</v>
      </c>
      <c r="B1122" t="s">
        <v>2776</v>
      </c>
      <c r="C1122" t="s">
        <v>2665</v>
      </c>
      <c r="D1122" t="s">
        <v>1367</v>
      </c>
      <c r="E1122" s="38">
        <v>-10.548096411672402</v>
      </c>
      <c r="F1122">
        <v>837</v>
      </c>
      <c r="G1122">
        <v>0</v>
      </c>
      <c r="H1122" t="s">
        <v>12734</v>
      </c>
    </row>
    <row r="1123" spans="1:8">
      <c r="A1123" s="185" t="s">
        <v>1998</v>
      </c>
      <c r="B1123" t="s">
        <v>1079</v>
      </c>
      <c r="C1123" t="s">
        <v>2665</v>
      </c>
      <c r="D1123" t="s">
        <v>1367</v>
      </c>
      <c r="E1123" s="38">
        <v>-10.548096411672402</v>
      </c>
      <c r="F1123">
        <v>837</v>
      </c>
      <c r="G1123">
        <v>0</v>
      </c>
      <c r="H1123" t="s">
        <v>12734</v>
      </c>
    </row>
    <row r="1124" spans="1:8">
      <c r="A1124" s="185" t="s">
        <v>2000</v>
      </c>
      <c r="B1124" t="s">
        <v>996</v>
      </c>
      <c r="C1124" t="s">
        <v>2665</v>
      </c>
      <c r="D1124" t="s">
        <v>1367</v>
      </c>
      <c r="E1124" s="38">
        <v>-10.548096411672402</v>
      </c>
      <c r="F1124">
        <v>837</v>
      </c>
      <c r="G1124">
        <v>0</v>
      </c>
      <c r="H1124" t="s">
        <v>12734</v>
      </c>
    </row>
    <row r="1125" spans="1:8">
      <c r="A1125" s="185" t="s">
        <v>2003</v>
      </c>
      <c r="B1125" t="s">
        <v>1180</v>
      </c>
      <c r="C1125" t="s">
        <v>2665</v>
      </c>
      <c r="D1125" t="s">
        <v>1367</v>
      </c>
      <c r="E1125" s="38">
        <v>-10.548096411672402</v>
      </c>
      <c r="F1125">
        <v>837</v>
      </c>
      <c r="G1125">
        <v>0</v>
      </c>
      <c r="H1125" t="s">
        <v>12734</v>
      </c>
    </row>
    <row r="1126" spans="1:8">
      <c r="A1126" s="185" t="s">
        <v>2015</v>
      </c>
      <c r="B1126" t="s">
        <v>1249</v>
      </c>
      <c r="C1126" t="s">
        <v>2665</v>
      </c>
      <c r="D1126" t="s">
        <v>1367</v>
      </c>
      <c r="E1126" s="38">
        <v>-10.548096411672402</v>
      </c>
      <c r="F1126">
        <v>837</v>
      </c>
      <c r="G1126">
        <v>0</v>
      </c>
      <c r="H1126" t="s">
        <v>12734</v>
      </c>
    </row>
    <row r="1127" spans="1:8">
      <c r="A1127" s="185" t="s">
        <v>2018</v>
      </c>
      <c r="B1127" t="s">
        <v>1040</v>
      </c>
      <c r="C1127" t="s">
        <v>2665</v>
      </c>
      <c r="D1127" t="s">
        <v>1367</v>
      </c>
      <c r="E1127" s="38">
        <v>-10.548096411672402</v>
      </c>
      <c r="F1127">
        <v>837</v>
      </c>
      <c r="G1127">
        <v>0</v>
      </c>
      <c r="H1127" t="s">
        <v>12734</v>
      </c>
    </row>
    <row r="1128" spans="1:8">
      <c r="A1128" s="185" t="s">
        <v>2023</v>
      </c>
      <c r="B1128" t="s">
        <v>1266</v>
      </c>
      <c r="C1128" t="s">
        <v>1398</v>
      </c>
      <c r="D1128" t="s">
        <v>1367</v>
      </c>
      <c r="E1128" s="38">
        <v>-10.548096411672402</v>
      </c>
      <c r="F1128">
        <v>837</v>
      </c>
      <c r="G1128">
        <v>0</v>
      </c>
      <c r="H1128" t="s">
        <v>12734</v>
      </c>
    </row>
    <row r="1129" spans="1:8">
      <c r="A1129" s="185" t="s">
        <v>11049</v>
      </c>
      <c r="B1129" t="s">
        <v>11050</v>
      </c>
      <c r="C1129" t="s">
        <v>1376</v>
      </c>
      <c r="D1129" t="s">
        <v>1367</v>
      </c>
      <c r="E1129" s="38">
        <v>-10.548096411672402</v>
      </c>
      <c r="F1129">
        <v>837</v>
      </c>
      <c r="G1129">
        <v>104.83</v>
      </c>
      <c r="H1129" t="s">
        <v>12734</v>
      </c>
    </row>
    <row r="1130" spans="1:8">
      <c r="A1130" s="185" t="s">
        <v>2029</v>
      </c>
      <c r="B1130" t="s">
        <v>1247</v>
      </c>
      <c r="C1130" t="s">
        <v>2665</v>
      </c>
      <c r="D1130" t="s">
        <v>1367</v>
      </c>
      <c r="E1130" s="38">
        <v>-10.548096411672402</v>
      </c>
      <c r="F1130">
        <v>837</v>
      </c>
      <c r="G1130">
        <v>0</v>
      </c>
      <c r="H1130" t="s">
        <v>12734</v>
      </c>
    </row>
    <row r="1131" spans="1:8">
      <c r="A1131" s="185" t="s">
        <v>2032</v>
      </c>
      <c r="B1131" t="s">
        <v>805</v>
      </c>
      <c r="C1131" t="s">
        <v>2665</v>
      </c>
      <c r="D1131" t="s">
        <v>1367</v>
      </c>
      <c r="E1131" s="38">
        <v>-10.548096411672402</v>
      </c>
      <c r="F1131">
        <v>837</v>
      </c>
      <c r="G1131">
        <v>0</v>
      </c>
      <c r="H1131" t="s">
        <v>12734</v>
      </c>
    </row>
    <row r="1132" spans="1:8">
      <c r="A1132" s="185" t="s">
        <v>2034</v>
      </c>
      <c r="B1132" t="s">
        <v>904</v>
      </c>
      <c r="C1132" t="s">
        <v>2665</v>
      </c>
      <c r="D1132" t="s">
        <v>1367</v>
      </c>
      <c r="E1132" s="38">
        <v>-10.548096411672402</v>
      </c>
      <c r="F1132">
        <v>837</v>
      </c>
      <c r="G1132">
        <v>0</v>
      </c>
      <c r="H1132" t="s">
        <v>12734</v>
      </c>
    </row>
    <row r="1133" spans="1:8">
      <c r="A1133" s="185" t="s">
        <v>2035</v>
      </c>
      <c r="B1133" t="s">
        <v>1106</v>
      </c>
      <c r="C1133" t="s">
        <v>2665</v>
      </c>
      <c r="D1133" t="s">
        <v>1367</v>
      </c>
      <c r="E1133" s="38">
        <v>-10.548096411672402</v>
      </c>
      <c r="F1133">
        <v>837</v>
      </c>
      <c r="G1133">
        <v>0</v>
      </c>
      <c r="H1133" t="s">
        <v>12734</v>
      </c>
    </row>
    <row r="1134" spans="1:8">
      <c r="A1134" s="185" t="s">
        <v>2037</v>
      </c>
      <c r="B1134" t="s">
        <v>819</v>
      </c>
      <c r="C1134" t="s">
        <v>2665</v>
      </c>
      <c r="D1134" t="s">
        <v>1367</v>
      </c>
      <c r="E1134" s="38">
        <v>-10.548096411672402</v>
      </c>
      <c r="F1134">
        <v>837</v>
      </c>
      <c r="G1134">
        <v>0</v>
      </c>
      <c r="H1134" t="s">
        <v>12734</v>
      </c>
    </row>
    <row r="1135" spans="1:8">
      <c r="A1135" s="185" t="s">
        <v>2040</v>
      </c>
      <c r="B1135" t="s">
        <v>721</v>
      </c>
      <c r="C1135" t="s">
        <v>2665</v>
      </c>
      <c r="D1135" t="s">
        <v>1367</v>
      </c>
      <c r="E1135" s="38">
        <v>-10.548096411672402</v>
      </c>
      <c r="F1135">
        <v>837</v>
      </c>
      <c r="G1135">
        <v>0</v>
      </c>
      <c r="H1135" t="s">
        <v>12734</v>
      </c>
    </row>
    <row r="1136" spans="1:8">
      <c r="A1136" s="222" t="s">
        <v>2041</v>
      </c>
      <c r="B1136" t="s">
        <v>1119</v>
      </c>
      <c r="C1136" t="s">
        <v>1388</v>
      </c>
      <c r="D1136" t="s">
        <v>1367</v>
      </c>
      <c r="E1136" s="38">
        <v>-10.548096411672402</v>
      </c>
      <c r="F1136">
        <v>837</v>
      </c>
      <c r="G1136">
        <v>0</v>
      </c>
      <c r="H1136" t="s">
        <v>12734</v>
      </c>
    </row>
    <row r="1137" spans="1:8">
      <c r="A1137" s="185" t="s">
        <v>2042</v>
      </c>
      <c r="B1137" t="s">
        <v>1019</v>
      </c>
      <c r="C1137" t="s">
        <v>2665</v>
      </c>
      <c r="D1137" t="s">
        <v>1367</v>
      </c>
      <c r="E1137" s="38">
        <v>-10.548096411672402</v>
      </c>
      <c r="F1137">
        <v>837</v>
      </c>
      <c r="G1137">
        <v>0</v>
      </c>
      <c r="H1137" t="s">
        <v>12734</v>
      </c>
    </row>
    <row r="1138" spans="1:8">
      <c r="A1138" s="185" t="s">
        <v>2043</v>
      </c>
      <c r="B1138" t="s">
        <v>674</v>
      </c>
      <c r="C1138" t="s">
        <v>2665</v>
      </c>
      <c r="D1138" t="s">
        <v>1367</v>
      </c>
      <c r="E1138" s="38">
        <v>-10.548096411672402</v>
      </c>
      <c r="F1138">
        <v>837</v>
      </c>
      <c r="G1138">
        <v>0</v>
      </c>
      <c r="H1138" t="s">
        <v>12734</v>
      </c>
    </row>
    <row r="1139" spans="1:8">
      <c r="A1139" s="185" t="s">
        <v>2045</v>
      </c>
      <c r="B1139" t="s">
        <v>1011</v>
      </c>
      <c r="C1139" t="s">
        <v>2665</v>
      </c>
      <c r="D1139" t="s">
        <v>1367</v>
      </c>
      <c r="E1139" s="38">
        <v>-10.548096411672402</v>
      </c>
      <c r="F1139">
        <v>837</v>
      </c>
      <c r="G1139">
        <v>0</v>
      </c>
      <c r="H1139" t="s">
        <v>12734</v>
      </c>
    </row>
    <row r="1140" spans="1:8">
      <c r="A1140" s="185" t="s">
        <v>2047</v>
      </c>
      <c r="B1140" t="s">
        <v>1071</v>
      </c>
      <c r="C1140" t="s">
        <v>2665</v>
      </c>
      <c r="D1140" t="s">
        <v>1367</v>
      </c>
      <c r="E1140" s="38">
        <v>-10.548096411672402</v>
      </c>
      <c r="F1140">
        <v>837</v>
      </c>
      <c r="G1140">
        <v>0</v>
      </c>
      <c r="H1140" t="s">
        <v>12734</v>
      </c>
    </row>
    <row r="1141" spans="1:8">
      <c r="A1141" s="222" t="s">
        <v>2048</v>
      </c>
      <c r="B1141" t="s">
        <v>1255</v>
      </c>
      <c r="C1141" t="s">
        <v>2665</v>
      </c>
      <c r="D1141" t="s">
        <v>1367</v>
      </c>
      <c r="E1141" s="38">
        <v>-10.548096411672402</v>
      </c>
      <c r="F1141">
        <v>837</v>
      </c>
      <c r="G1141">
        <v>0</v>
      </c>
      <c r="H1141" t="s">
        <v>12734</v>
      </c>
    </row>
    <row r="1142" spans="1:8">
      <c r="A1142" s="185" t="s">
        <v>2056</v>
      </c>
      <c r="B1142" t="s">
        <v>1190</v>
      </c>
      <c r="C1142" t="s">
        <v>1428</v>
      </c>
      <c r="D1142" t="s">
        <v>1367</v>
      </c>
      <c r="E1142" s="38">
        <v>-10.548096411672402</v>
      </c>
      <c r="F1142">
        <v>837</v>
      </c>
      <c r="G1142">
        <v>0</v>
      </c>
      <c r="H1142" t="s">
        <v>12734</v>
      </c>
    </row>
    <row r="1143" spans="1:8">
      <c r="A1143" s="185" t="s">
        <v>2061</v>
      </c>
      <c r="B1143" t="s">
        <v>948</v>
      </c>
      <c r="C1143" t="s">
        <v>2665</v>
      </c>
      <c r="D1143" t="s">
        <v>1367</v>
      </c>
      <c r="E1143" s="38">
        <v>-10.548096411672402</v>
      </c>
      <c r="F1143">
        <v>837</v>
      </c>
      <c r="G1143">
        <v>0</v>
      </c>
      <c r="H1143" t="s">
        <v>12734</v>
      </c>
    </row>
    <row r="1144" spans="1:8">
      <c r="A1144" s="185" t="s">
        <v>2062</v>
      </c>
      <c r="B1144" t="s">
        <v>1021</v>
      </c>
      <c r="C1144" t="s">
        <v>2665</v>
      </c>
      <c r="D1144" t="s">
        <v>1367</v>
      </c>
      <c r="E1144" s="38">
        <v>-10.548096411672402</v>
      </c>
      <c r="F1144">
        <v>837</v>
      </c>
      <c r="G1144">
        <v>0</v>
      </c>
      <c r="H1144" t="s">
        <v>12734</v>
      </c>
    </row>
    <row r="1145" spans="1:8">
      <c r="A1145" s="185" t="s">
        <v>2892</v>
      </c>
      <c r="B1145" t="s">
        <v>893</v>
      </c>
      <c r="C1145" t="s">
        <v>1467</v>
      </c>
      <c r="D1145" t="s">
        <v>1367</v>
      </c>
      <c r="E1145" s="38">
        <v>-10.548096411672402</v>
      </c>
      <c r="F1145">
        <v>837</v>
      </c>
      <c r="G1145">
        <v>0</v>
      </c>
      <c r="H1145" t="s">
        <v>12734</v>
      </c>
    </row>
    <row r="1146" spans="1:8">
      <c r="A1146" s="185" t="s">
        <v>2073</v>
      </c>
      <c r="B1146" t="s">
        <v>933</v>
      </c>
      <c r="C1146" t="s">
        <v>2665</v>
      </c>
      <c r="D1146" t="s">
        <v>1367</v>
      </c>
      <c r="E1146" s="38">
        <v>-10.548096411672402</v>
      </c>
      <c r="F1146">
        <v>837</v>
      </c>
      <c r="G1146">
        <v>0</v>
      </c>
      <c r="H1146" t="s">
        <v>12734</v>
      </c>
    </row>
    <row r="1147" spans="1:8">
      <c r="A1147" s="185" t="s">
        <v>2074</v>
      </c>
      <c r="B1147" t="s">
        <v>1099</v>
      </c>
      <c r="C1147" t="s">
        <v>2665</v>
      </c>
      <c r="D1147" t="s">
        <v>1367</v>
      </c>
      <c r="E1147" s="38">
        <v>-10.548096411672402</v>
      </c>
      <c r="F1147">
        <v>837</v>
      </c>
      <c r="G1147">
        <v>0</v>
      </c>
      <c r="H1147" t="s">
        <v>12734</v>
      </c>
    </row>
    <row r="1148" spans="1:8">
      <c r="A1148" s="185" t="s">
        <v>2078</v>
      </c>
      <c r="B1148" t="s">
        <v>845</v>
      </c>
      <c r="C1148" t="s">
        <v>2665</v>
      </c>
      <c r="D1148" t="s">
        <v>1367</v>
      </c>
      <c r="E1148" s="38">
        <v>-10.548096411672402</v>
      </c>
      <c r="F1148">
        <v>837</v>
      </c>
      <c r="G1148">
        <v>0</v>
      </c>
      <c r="H1148" t="s">
        <v>12734</v>
      </c>
    </row>
    <row r="1149" spans="1:8">
      <c r="A1149" s="222" t="s">
        <v>2086</v>
      </c>
      <c r="B1149" t="s">
        <v>1116</v>
      </c>
      <c r="C1149" t="s">
        <v>2665</v>
      </c>
      <c r="D1149" t="s">
        <v>1367</v>
      </c>
      <c r="E1149" s="38">
        <v>-10.548096411672402</v>
      </c>
      <c r="F1149">
        <v>837</v>
      </c>
      <c r="G1149">
        <v>0</v>
      </c>
      <c r="H1149" t="s">
        <v>12734</v>
      </c>
    </row>
    <row r="1150" spans="1:8">
      <c r="A1150" s="185" t="s">
        <v>2788</v>
      </c>
      <c r="B1150" t="s">
        <v>2789</v>
      </c>
      <c r="C1150" t="s">
        <v>2665</v>
      </c>
      <c r="D1150" t="s">
        <v>1367</v>
      </c>
      <c r="E1150" s="38">
        <v>-10.548096411672402</v>
      </c>
      <c r="F1150">
        <v>837</v>
      </c>
      <c r="G1150">
        <v>0</v>
      </c>
      <c r="H1150" t="s">
        <v>12734</v>
      </c>
    </row>
    <row r="1151" spans="1:8">
      <c r="A1151" s="185" t="s">
        <v>2791</v>
      </c>
      <c r="B1151" t="s">
        <v>894</v>
      </c>
      <c r="C1151" t="s">
        <v>2665</v>
      </c>
      <c r="D1151" t="s">
        <v>1367</v>
      </c>
      <c r="E1151" s="38">
        <v>-10.548096411672402</v>
      </c>
      <c r="F1151">
        <v>837</v>
      </c>
      <c r="G1151">
        <v>0</v>
      </c>
      <c r="H1151" t="s">
        <v>12734</v>
      </c>
    </row>
    <row r="1152" spans="1:8">
      <c r="A1152" s="185" t="s">
        <v>2792</v>
      </c>
      <c r="B1152" t="s">
        <v>928</v>
      </c>
      <c r="C1152" t="s">
        <v>2665</v>
      </c>
      <c r="D1152" t="s">
        <v>1367</v>
      </c>
      <c r="E1152" s="38">
        <v>-10.548096411672402</v>
      </c>
      <c r="F1152">
        <v>837</v>
      </c>
      <c r="G1152">
        <v>0</v>
      </c>
      <c r="H1152" t="s">
        <v>12734</v>
      </c>
    </row>
    <row r="1153" spans="1:8">
      <c r="A1153" s="185" t="s">
        <v>2097</v>
      </c>
      <c r="B1153" t="s">
        <v>1240</v>
      </c>
      <c r="C1153" t="s">
        <v>2665</v>
      </c>
      <c r="D1153" t="s">
        <v>1367</v>
      </c>
      <c r="E1153" s="38">
        <v>-10.548096411672402</v>
      </c>
      <c r="F1153">
        <v>837</v>
      </c>
      <c r="G1153">
        <v>0</v>
      </c>
      <c r="H1153" t="s">
        <v>12734</v>
      </c>
    </row>
    <row r="1154" spans="1:8">
      <c r="A1154" s="185" t="s">
        <v>2100</v>
      </c>
      <c r="B1154" t="s">
        <v>988</v>
      </c>
      <c r="C1154" t="s">
        <v>2665</v>
      </c>
      <c r="D1154" t="s">
        <v>1367</v>
      </c>
      <c r="E1154" s="38">
        <v>-10.548096411672402</v>
      </c>
      <c r="F1154">
        <v>837</v>
      </c>
      <c r="G1154">
        <v>0</v>
      </c>
      <c r="H1154" t="s">
        <v>12734</v>
      </c>
    </row>
    <row r="1155" spans="1:8">
      <c r="A1155" s="222" t="s">
        <v>2102</v>
      </c>
      <c r="B1155" t="s">
        <v>949</v>
      </c>
      <c r="C1155" t="s">
        <v>2665</v>
      </c>
      <c r="D1155" t="s">
        <v>1367</v>
      </c>
      <c r="E1155" s="38">
        <v>-10.548096411672402</v>
      </c>
      <c r="F1155">
        <v>837</v>
      </c>
      <c r="G1155">
        <v>0</v>
      </c>
      <c r="H1155" t="s">
        <v>12734</v>
      </c>
    </row>
    <row r="1156" spans="1:8">
      <c r="A1156" s="185" t="s">
        <v>2103</v>
      </c>
      <c r="B1156" t="s">
        <v>1075</v>
      </c>
      <c r="C1156" t="s">
        <v>2665</v>
      </c>
      <c r="D1156" t="s">
        <v>1367</v>
      </c>
      <c r="E1156" s="38">
        <v>-10.548096411672402</v>
      </c>
      <c r="F1156">
        <v>837</v>
      </c>
      <c r="G1156">
        <v>0</v>
      </c>
      <c r="H1156" t="s">
        <v>12734</v>
      </c>
    </row>
    <row r="1157" spans="1:8">
      <c r="A1157" s="185" t="s">
        <v>2106</v>
      </c>
      <c r="B1157" t="s">
        <v>921</v>
      </c>
      <c r="C1157" t="s">
        <v>2665</v>
      </c>
      <c r="D1157" t="s">
        <v>1367</v>
      </c>
      <c r="E1157" s="38">
        <v>-10.548096411672402</v>
      </c>
      <c r="F1157">
        <v>837</v>
      </c>
      <c r="G1157">
        <v>0</v>
      </c>
      <c r="H1157" t="s">
        <v>12734</v>
      </c>
    </row>
    <row r="1158" spans="1:8">
      <c r="A1158" s="185" t="s">
        <v>12147</v>
      </c>
      <c r="B1158" t="s">
        <v>12148</v>
      </c>
      <c r="C1158" t="s">
        <v>1393</v>
      </c>
      <c r="D1158" t="s">
        <v>1367</v>
      </c>
      <c r="E1158" s="38">
        <v>-10.548096411672402</v>
      </c>
      <c r="F1158">
        <v>837</v>
      </c>
      <c r="G1158">
        <v>0</v>
      </c>
      <c r="H1158" t="s">
        <v>12734</v>
      </c>
    </row>
    <row r="1159" spans="1:8">
      <c r="A1159" s="185" t="s">
        <v>2125</v>
      </c>
      <c r="B1159" t="s">
        <v>1341</v>
      </c>
      <c r="C1159" t="s">
        <v>2665</v>
      </c>
      <c r="D1159" t="s">
        <v>1367</v>
      </c>
      <c r="E1159" s="38">
        <v>-10.548096411672402</v>
      </c>
      <c r="F1159">
        <v>837</v>
      </c>
      <c r="G1159">
        <v>0</v>
      </c>
      <c r="H1159" t="s">
        <v>12734</v>
      </c>
    </row>
    <row r="1160" spans="1:8">
      <c r="A1160" s="185" t="s">
        <v>2800</v>
      </c>
      <c r="B1160" t="s">
        <v>1166</v>
      </c>
      <c r="C1160" t="s">
        <v>2665</v>
      </c>
      <c r="D1160" t="s">
        <v>1367</v>
      </c>
      <c r="E1160" s="38">
        <v>-10.548096411672402</v>
      </c>
      <c r="F1160">
        <v>837</v>
      </c>
      <c r="G1160">
        <v>0</v>
      </c>
      <c r="H1160" t="s">
        <v>12734</v>
      </c>
    </row>
    <row r="1161" spans="1:8">
      <c r="A1161" s="185" t="s">
        <v>2134</v>
      </c>
      <c r="B1161" t="s">
        <v>861</v>
      </c>
      <c r="C1161" t="s">
        <v>2665</v>
      </c>
      <c r="D1161" t="s">
        <v>1367</v>
      </c>
      <c r="E1161" s="38">
        <v>-10.548096411672402</v>
      </c>
      <c r="F1161">
        <v>837</v>
      </c>
      <c r="G1161">
        <v>0</v>
      </c>
      <c r="H1161" t="s">
        <v>12734</v>
      </c>
    </row>
    <row r="1162" spans="1:8">
      <c r="A1162" s="185" t="s">
        <v>2148</v>
      </c>
      <c r="B1162" t="s">
        <v>831</v>
      </c>
      <c r="C1162" t="s">
        <v>2665</v>
      </c>
      <c r="D1162" t="s">
        <v>1367</v>
      </c>
      <c r="E1162" s="38">
        <v>-10.548096411672402</v>
      </c>
      <c r="F1162">
        <v>837</v>
      </c>
      <c r="G1162">
        <v>0</v>
      </c>
      <c r="H1162" t="s">
        <v>12734</v>
      </c>
    </row>
    <row r="1163" spans="1:8">
      <c r="A1163" s="222" t="s">
        <v>2157</v>
      </c>
      <c r="B1163" t="s">
        <v>1155</v>
      </c>
      <c r="C1163" t="s">
        <v>2665</v>
      </c>
      <c r="D1163" t="s">
        <v>1367</v>
      </c>
      <c r="E1163" s="38">
        <v>-10.548096411672402</v>
      </c>
      <c r="F1163">
        <v>837</v>
      </c>
      <c r="G1163">
        <v>0</v>
      </c>
      <c r="H1163" t="s">
        <v>12734</v>
      </c>
    </row>
    <row r="1164" spans="1:8">
      <c r="A1164" s="222" t="s">
        <v>2166</v>
      </c>
      <c r="B1164" t="s">
        <v>1254</v>
      </c>
      <c r="C1164" t="s">
        <v>2665</v>
      </c>
      <c r="D1164" t="s">
        <v>1367</v>
      </c>
      <c r="E1164" s="38">
        <v>-10.548096411672402</v>
      </c>
      <c r="F1164">
        <v>837</v>
      </c>
      <c r="G1164">
        <v>0</v>
      </c>
      <c r="H1164" t="s">
        <v>12734</v>
      </c>
    </row>
    <row r="1165" spans="1:8">
      <c r="A1165" s="185" t="s">
        <v>2167</v>
      </c>
      <c r="B1165" t="s">
        <v>1025</v>
      </c>
      <c r="C1165" t="s">
        <v>2665</v>
      </c>
      <c r="D1165" t="s">
        <v>1367</v>
      </c>
      <c r="E1165" s="38">
        <v>-10.548096411672402</v>
      </c>
      <c r="F1165">
        <v>837</v>
      </c>
      <c r="G1165">
        <v>0</v>
      </c>
      <c r="H1165" t="s">
        <v>12734</v>
      </c>
    </row>
    <row r="1166" spans="1:8">
      <c r="A1166" s="223" t="s">
        <v>9803</v>
      </c>
      <c r="B1166" t="s">
        <v>8515</v>
      </c>
      <c r="C1166" t="s">
        <v>2665</v>
      </c>
      <c r="D1166" t="s">
        <v>1367</v>
      </c>
      <c r="E1166" s="38">
        <v>-10.548096411672402</v>
      </c>
      <c r="F1166">
        <v>837</v>
      </c>
      <c r="G1166">
        <v>0</v>
      </c>
      <c r="H1166" t="s">
        <v>12734</v>
      </c>
    </row>
    <row r="1167" spans="1:8">
      <c r="A1167" s="185" t="s">
        <v>2174</v>
      </c>
      <c r="B1167" t="s">
        <v>1162</v>
      </c>
      <c r="C1167" t="s">
        <v>2665</v>
      </c>
      <c r="D1167" t="s">
        <v>1367</v>
      </c>
      <c r="E1167" s="38">
        <v>-10.548096411672402</v>
      </c>
      <c r="F1167">
        <v>837</v>
      </c>
      <c r="G1167">
        <v>0</v>
      </c>
      <c r="H1167" t="s">
        <v>12734</v>
      </c>
    </row>
    <row r="1168" spans="1:8">
      <c r="A1168" s="222" t="s">
        <v>2805</v>
      </c>
      <c r="B1168" t="s">
        <v>1217</v>
      </c>
      <c r="C1168" t="s">
        <v>2665</v>
      </c>
      <c r="D1168" t="s">
        <v>1367</v>
      </c>
      <c r="E1168" s="38">
        <v>-10.548096411672402</v>
      </c>
      <c r="F1168">
        <v>837</v>
      </c>
      <c r="G1168">
        <v>0</v>
      </c>
      <c r="H1168" t="s">
        <v>12734</v>
      </c>
    </row>
    <row r="1169" spans="1:8">
      <c r="A1169" s="185" t="s">
        <v>2178</v>
      </c>
      <c r="B1169" t="s">
        <v>24</v>
      </c>
      <c r="C1169" t="s">
        <v>2665</v>
      </c>
      <c r="D1169" t="s">
        <v>1367</v>
      </c>
      <c r="E1169" s="38">
        <v>-10.548096411672402</v>
      </c>
      <c r="F1169">
        <v>837</v>
      </c>
      <c r="G1169">
        <v>0</v>
      </c>
      <c r="H1169" t="s">
        <v>12734</v>
      </c>
    </row>
    <row r="1170" spans="1:8">
      <c r="A1170" s="222" t="s">
        <v>2806</v>
      </c>
      <c r="B1170" t="s">
        <v>1172</v>
      </c>
      <c r="C1170" t="s">
        <v>2665</v>
      </c>
      <c r="D1170" t="s">
        <v>1367</v>
      </c>
      <c r="E1170" s="38">
        <v>-10.548096411672402</v>
      </c>
      <c r="F1170">
        <v>837</v>
      </c>
      <c r="G1170">
        <v>0</v>
      </c>
      <c r="H1170" t="s">
        <v>12734</v>
      </c>
    </row>
    <row r="1171" spans="1:8">
      <c r="A1171" s="185" t="s">
        <v>11058</v>
      </c>
      <c r="B1171" t="s">
        <v>11059</v>
      </c>
      <c r="C1171" t="s">
        <v>1407</v>
      </c>
      <c r="D1171" t="s">
        <v>1367</v>
      </c>
      <c r="E1171" s="38">
        <v>-10.548096411672402</v>
      </c>
      <c r="F1171">
        <v>837</v>
      </c>
      <c r="G1171">
        <v>678.33</v>
      </c>
      <c r="H1171" t="s">
        <v>12734</v>
      </c>
    </row>
    <row r="1172" spans="1:8">
      <c r="A1172" s="185" t="s">
        <v>2183</v>
      </c>
      <c r="B1172" t="s">
        <v>750</v>
      </c>
      <c r="C1172" t="s">
        <v>2665</v>
      </c>
      <c r="D1172" t="s">
        <v>1367</v>
      </c>
      <c r="E1172" s="38">
        <v>-10.548096411672402</v>
      </c>
      <c r="F1172">
        <v>837</v>
      </c>
      <c r="G1172">
        <v>0</v>
      </c>
      <c r="H1172" t="s">
        <v>12734</v>
      </c>
    </row>
    <row r="1173" spans="1:8">
      <c r="A1173" s="185" t="s">
        <v>2189</v>
      </c>
      <c r="B1173" t="s">
        <v>1248</v>
      </c>
      <c r="C1173" t="s">
        <v>2665</v>
      </c>
      <c r="D1173" t="s">
        <v>1367</v>
      </c>
      <c r="E1173" s="38">
        <v>-10.548096411672402</v>
      </c>
      <c r="F1173">
        <v>837</v>
      </c>
      <c r="G1173">
        <v>0</v>
      </c>
      <c r="H1173" t="s">
        <v>12734</v>
      </c>
    </row>
    <row r="1174" spans="1:8">
      <c r="A1174" s="185" t="s">
        <v>2190</v>
      </c>
      <c r="B1174" t="s">
        <v>1001</v>
      </c>
      <c r="C1174" t="s">
        <v>2665</v>
      </c>
      <c r="D1174" t="s">
        <v>1367</v>
      </c>
      <c r="E1174" s="38">
        <v>-10.548096411672402</v>
      </c>
      <c r="F1174">
        <v>837</v>
      </c>
      <c r="G1174">
        <v>0</v>
      </c>
      <c r="H1174" t="s">
        <v>12734</v>
      </c>
    </row>
    <row r="1175" spans="1:8">
      <c r="A1175" s="185" t="s">
        <v>2811</v>
      </c>
      <c r="B1175" t="s">
        <v>1118</v>
      </c>
      <c r="C1175" t="s">
        <v>2665</v>
      </c>
      <c r="D1175" t="s">
        <v>1367</v>
      </c>
      <c r="E1175" s="38">
        <v>-10.548096411672402</v>
      </c>
      <c r="F1175">
        <v>837</v>
      </c>
      <c r="G1175">
        <v>0</v>
      </c>
      <c r="H1175" t="s">
        <v>12734</v>
      </c>
    </row>
    <row r="1176" spans="1:8">
      <c r="A1176" s="185" t="s">
        <v>2812</v>
      </c>
      <c r="B1176" t="s">
        <v>1086</v>
      </c>
      <c r="C1176" t="s">
        <v>2665</v>
      </c>
      <c r="D1176" t="s">
        <v>1367</v>
      </c>
      <c r="E1176" s="38">
        <v>-10.548096411672402</v>
      </c>
      <c r="F1176">
        <v>837</v>
      </c>
      <c r="G1176">
        <v>0</v>
      </c>
      <c r="H1176" t="s">
        <v>12734</v>
      </c>
    </row>
    <row r="1177" spans="1:8">
      <c r="A1177" s="185" t="s">
        <v>2210</v>
      </c>
      <c r="B1177" t="s">
        <v>959</v>
      </c>
      <c r="C1177" t="s">
        <v>2665</v>
      </c>
      <c r="D1177" t="s">
        <v>1367</v>
      </c>
      <c r="E1177" s="38">
        <v>-10.548096411672402</v>
      </c>
      <c r="F1177">
        <v>837</v>
      </c>
      <c r="G1177">
        <v>0</v>
      </c>
      <c r="H1177" t="s">
        <v>12734</v>
      </c>
    </row>
    <row r="1178" spans="1:8">
      <c r="A1178" s="185" t="s">
        <v>2211</v>
      </c>
      <c r="B1178" t="s">
        <v>1220</v>
      </c>
      <c r="C1178" t="s">
        <v>2665</v>
      </c>
      <c r="D1178" t="s">
        <v>1367</v>
      </c>
      <c r="E1178" s="38">
        <v>-10.548096411672402</v>
      </c>
      <c r="F1178">
        <v>837</v>
      </c>
      <c r="G1178">
        <v>0</v>
      </c>
      <c r="H1178" t="s">
        <v>12734</v>
      </c>
    </row>
    <row r="1179" spans="1:8">
      <c r="A1179" s="185" t="s">
        <v>2215</v>
      </c>
      <c r="B1179" t="s">
        <v>1214</v>
      </c>
      <c r="C1179" t="s">
        <v>2665</v>
      </c>
      <c r="D1179" t="s">
        <v>1367</v>
      </c>
      <c r="E1179" s="38">
        <v>-10.548096411672402</v>
      </c>
      <c r="F1179">
        <v>837</v>
      </c>
      <c r="G1179">
        <v>0</v>
      </c>
      <c r="H1179" t="s">
        <v>12734</v>
      </c>
    </row>
    <row r="1180" spans="1:8">
      <c r="A1180" s="185" t="s">
        <v>2219</v>
      </c>
      <c r="B1180" t="s">
        <v>712</v>
      </c>
      <c r="C1180" t="s">
        <v>2665</v>
      </c>
      <c r="D1180" t="s">
        <v>1367</v>
      </c>
      <c r="E1180" s="38">
        <v>-10.548096411672402</v>
      </c>
      <c r="F1180">
        <v>837</v>
      </c>
      <c r="G1180">
        <v>0</v>
      </c>
      <c r="H1180" t="s">
        <v>12734</v>
      </c>
    </row>
    <row r="1181" spans="1:8">
      <c r="A1181" s="185" t="s">
        <v>2220</v>
      </c>
      <c r="B1181" t="s">
        <v>1267</v>
      </c>
      <c r="C1181" t="s">
        <v>2665</v>
      </c>
      <c r="D1181" t="s">
        <v>1367</v>
      </c>
      <c r="E1181" s="38">
        <v>-10.548096411672402</v>
      </c>
      <c r="F1181">
        <v>837</v>
      </c>
      <c r="G1181">
        <v>0</v>
      </c>
      <c r="H1181" t="s">
        <v>12734</v>
      </c>
    </row>
    <row r="1182" spans="1:8">
      <c r="A1182" s="185" t="s">
        <v>2222</v>
      </c>
      <c r="B1182" t="s">
        <v>789</v>
      </c>
      <c r="C1182" t="s">
        <v>2665</v>
      </c>
      <c r="D1182" t="s">
        <v>1367</v>
      </c>
      <c r="E1182" s="38">
        <v>-10.548096411672402</v>
      </c>
      <c r="F1182">
        <v>837</v>
      </c>
      <c r="G1182">
        <v>0</v>
      </c>
      <c r="H1182" t="s">
        <v>12734</v>
      </c>
    </row>
    <row r="1183" spans="1:8">
      <c r="A1183" s="185" t="s">
        <v>2223</v>
      </c>
      <c r="B1183" t="s">
        <v>1069</v>
      </c>
      <c r="C1183" t="s">
        <v>2665</v>
      </c>
      <c r="D1183" t="s">
        <v>1367</v>
      </c>
      <c r="E1183" s="38">
        <v>-10.548096411672402</v>
      </c>
      <c r="F1183">
        <v>837</v>
      </c>
      <c r="G1183">
        <v>0</v>
      </c>
      <c r="H1183" t="s">
        <v>12734</v>
      </c>
    </row>
    <row r="1184" spans="1:8">
      <c r="A1184" s="185" t="s">
        <v>2816</v>
      </c>
      <c r="B1184" t="s">
        <v>1042</v>
      </c>
      <c r="C1184" t="s">
        <v>2665</v>
      </c>
      <c r="D1184" t="s">
        <v>1367</v>
      </c>
      <c r="E1184" s="38">
        <v>-10.548096411672402</v>
      </c>
      <c r="F1184">
        <v>837</v>
      </c>
      <c r="G1184">
        <v>0</v>
      </c>
      <c r="H1184" t="s">
        <v>12734</v>
      </c>
    </row>
    <row r="1185" spans="1:8">
      <c r="A1185" s="185" t="s">
        <v>2237</v>
      </c>
      <c r="B1185" t="s">
        <v>1091</v>
      </c>
      <c r="C1185" t="s">
        <v>2665</v>
      </c>
      <c r="D1185" t="s">
        <v>1367</v>
      </c>
      <c r="E1185" s="38">
        <v>-10.548096411672402</v>
      </c>
      <c r="F1185">
        <v>837</v>
      </c>
      <c r="G1185">
        <v>0</v>
      </c>
      <c r="H1185" t="s">
        <v>12734</v>
      </c>
    </row>
    <row r="1186" spans="1:8">
      <c r="A1186" t="s">
        <v>2246</v>
      </c>
      <c r="B1186" t="s">
        <v>976</v>
      </c>
      <c r="C1186" t="s">
        <v>2665</v>
      </c>
      <c r="D1186" t="s">
        <v>1367</v>
      </c>
      <c r="E1186" s="38">
        <v>-10.548096411672402</v>
      </c>
      <c r="F1186">
        <v>837</v>
      </c>
      <c r="G1186">
        <v>0</v>
      </c>
      <c r="H1186" t="s">
        <v>12734</v>
      </c>
    </row>
    <row r="1187" spans="1:8">
      <c r="A1187" t="s">
        <v>9862</v>
      </c>
      <c r="B1187" t="s">
        <v>9546</v>
      </c>
      <c r="C1187" t="s">
        <v>1376</v>
      </c>
      <c r="D1187" t="s">
        <v>1367</v>
      </c>
      <c r="E1187" s="38">
        <v>-10.548096411672402</v>
      </c>
      <c r="F1187">
        <v>837</v>
      </c>
      <c r="G1187">
        <v>231.83</v>
      </c>
      <c r="H1187" t="s">
        <v>12734</v>
      </c>
    </row>
    <row r="1188" spans="1:8">
      <c r="A1188" t="s">
        <v>2249</v>
      </c>
      <c r="B1188" t="s">
        <v>1273</v>
      </c>
      <c r="C1188" t="s">
        <v>2665</v>
      </c>
      <c r="D1188" t="s">
        <v>1367</v>
      </c>
      <c r="E1188" s="38">
        <v>-10.548096411672402</v>
      </c>
      <c r="F1188">
        <v>837</v>
      </c>
      <c r="G1188">
        <v>0</v>
      </c>
      <c r="H1188" t="s">
        <v>12734</v>
      </c>
    </row>
    <row r="1189" spans="1:8">
      <c r="A1189" t="s">
        <v>2257</v>
      </c>
      <c r="B1189" t="s">
        <v>936</v>
      </c>
      <c r="C1189" t="s">
        <v>2665</v>
      </c>
      <c r="D1189" t="s">
        <v>1367</v>
      </c>
      <c r="E1189" s="38">
        <v>-10.548096411672402</v>
      </c>
      <c r="F1189">
        <v>837</v>
      </c>
      <c r="G1189">
        <v>0</v>
      </c>
      <c r="H1189" t="s">
        <v>12734</v>
      </c>
    </row>
    <row r="1190" spans="1:8">
      <c r="A1190" t="s">
        <v>2264</v>
      </c>
      <c r="B1190" t="s">
        <v>1183</v>
      </c>
      <c r="C1190" t="s">
        <v>2665</v>
      </c>
      <c r="D1190" t="s">
        <v>1367</v>
      </c>
      <c r="E1190" s="38">
        <v>-10.548096411672402</v>
      </c>
      <c r="F1190">
        <v>837</v>
      </c>
      <c r="G1190">
        <v>0</v>
      </c>
      <c r="H1190" t="s">
        <v>12734</v>
      </c>
    </row>
    <row r="1191" spans="1:8">
      <c r="A1191" t="s">
        <v>2266</v>
      </c>
      <c r="B1191" t="s">
        <v>1193</v>
      </c>
      <c r="C1191" t="s">
        <v>2665</v>
      </c>
      <c r="D1191" t="s">
        <v>1367</v>
      </c>
      <c r="E1191" s="38">
        <v>-10.548096411672402</v>
      </c>
      <c r="F1191">
        <v>837</v>
      </c>
      <c r="G1191">
        <v>0</v>
      </c>
      <c r="H1191" t="s">
        <v>12734</v>
      </c>
    </row>
    <row r="1192" spans="1:8">
      <c r="A1192" t="s">
        <v>2823</v>
      </c>
      <c r="B1192" t="s">
        <v>891</v>
      </c>
      <c r="C1192" t="s">
        <v>2665</v>
      </c>
      <c r="D1192" t="s">
        <v>1367</v>
      </c>
      <c r="E1192" s="38">
        <v>-10.548096411672402</v>
      </c>
      <c r="F1192">
        <v>837</v>
      </c>
      <c r="G1192">
        <v>0</v>
      </c>
      <c r="H1192" t="s">
        <v>12734</v>
      </c>
    </row>
    <row r="1193" spans="1:8">
      <c r="A1193" t="s">
        <v>2272</v>
      </c>
      <c r="B1193" t="s">
        <v>1157</v>
      </c>
      <c r="C1193" t="s">
        <v>2665</v>
      </c>
      <c r="D1193" t="s">
        <v>1367</v>
      </c>
      <c r="E1193" s="38">
        <v>-10.548096411672402</v>
      </c>
      <c r="F1193">
        <v>837</v>
      </c>
      <c r="G1193">
        <v>0</v>
      </c>
      <c r="H1193" t="s">
        <v>12734</v>
      </c>
    </row>
    <row r="1194" spans="1:8">
      <c r="A1194" t="s">
        <v>2824</v>
      </c>
      <c r="B1194" t="s">
        <v>2825</v>
      </c>
      <c r="C1194" t="s">
        <v>2665</v>
      </c>
      <c r="D1194" t="s">
        <v>1367</v>
      </c>
      <c r="E1194" s="38">
        <v>-10.548096411672402</v>
      </c>
      <c r="F1194">
        <v>837</v>
      </c>
      <c r="G1194">
        <v>0</v>
      </c>
      <c r="H1194" t="s">
        <v>12734</v>
      </c>
    </row>
    <row r="1195" spans="1:8">
      <c r="A1195" t="s">
        <v>2280</v>
      </c>
      <c r="B1195" t="s">
        <v>886</v>
      </c>
      <c r="C1195" t="s">
        <v>2665</v>
      </c>
      <c r="D1195" t="s">
        <v>1367</v>
      </c>
      <c r="E1195" s="38">
        <v>-10.548096411672402</v>
      </c>
      <c r="F1195">
        <v>837</v>
      </c>
      <c r="G1195">
        <v>0</v>
      </c>
      <c r="H1195" t="s">
        <v>12734</v>
      </c>
    </row>
    <row r="1196" spans="1:8">
      <c r="A1196" t="s">
        <v>2283</v>
      </c>
      <c r="B1196" t="s">
        <v>675</v>
      </c>
      <c r="C1196" t="s">
        <v>2665</v>
      </c>
      <c r="D1196" t="s">
        <v>1367</v>
      </c>
      <c r="E1196" s="38">
        <v>-10.548096411672402</v>
      </c>
      <c r="F1196">
        <v>837</v>
      </c>
      <c r="G1196">
        <v>0</v>
      </c>
      <c r="H1196" t="s">
        <v>12734</v>
      </c>
    </row>
    <row r="1197" spans="1:8">
      <c r="A1197" t="s">
        <v>2288</v>
      </c>
      <c r="B1197" t="s">
        <v>980</v>
      </c>
      <c r="C1197" t="s">
        <v>2665</v>
      </c>
      <c r="D1197" t="s">
        <v>1367</v>
      </c>
      <c r="E1197" s="38">
        <v>-10.548096411672402</v>
      </c>
      <c r="F1197">
        <v>837</v>
      </c>
      <c r="G1197">
        <v>0</v>
      </c>
      <c r="H1197" t="s">
        <v>12734</v>
      </c>
    </row>
    <row r="1198" spans="1:8">
      <c r="A1198" t="s">
        <v>2293</v>
      </c>
      <c r="B1198" t="s">
        <v>918</v>
      </c>
      <c r="C1198" t="s">
        <v>2665</v>
      </c>
      <c r="D1198" t="s">
        <v>1367</v>
      </c>
      <c r="E1198" s="38">
        <v>-10.548096411672402</v>
      </c>
      <c r="F1198">
        <v>837</v>
      </c>
      <c r="G1198">
        <v>0</v>
      </c>
      <c r="H1198" t="s">
        <v>12734</v>
      </c>
    </row>
    <row r="1199" spans="1:8">
      <c r="A1199" t="s">
        <v>2296</v>
      </c>
      <c r="B1199" t="s">
        <v>351</v>
      </c>
      <c r="C1199" t="s">
        <v>2665</v>
      </c>
      <c r="D1199" t="s">
        <v>1367</v>
      </c>
      <c r="E1199" s="38">
        <v>-10.548096411672402</v>
      </c>
      <c r="F1199">
        <v>837</v>
      </c>
      <c r="G1199">
        <v>0</v>
      </c>
      <c r="H1199" t="s">
        <v>12734</v>
      </c>
    </row>
    <row r="1200" spans="1:8">
      <c r="A1200" t="s">
        <v>2300</v>
      </c>
      <c r="B1200" t="s">
        <v>792</v>
      </c>
      <c r="C1200" t="s">
        <v>2665</v>
      </c>
      <c r="D1200" t="s">
        <v>1367</v>
      </c>
      <c r="E1200" s="38">
        <v>-10.548096411672402</v>
      </c>
      <c r="F1200">
        <v>837</v>
      </c>
      <c r="G1200">
        <v>0</v>
      </c>
      <c r="H1200" t="s">
        <v>12734</v>
      </c>
    </row>
    <row r="1201" spans="1:8">
      <c r="A1201" t="s">
        <v>2302</v>
      </c>
      <c r="B1201" t="s">
        <v>804</v>
      </c>
      <c r="C1201" t="s">
        <v>2665</v>
      </c>
      <c r="D1201" t="s">
        <v>1367</v>
      </c>
      <c r="E1201" s="38">
        <v>-10.548096411672402</v>
      </c>
      <c r="F1201">
        <v>837</v>
      </c>
      <c r="G1201">
        <v>0</v>
      </c>
      <c r="H1201" t="s">
        <v>12734</v>
      </c>
    </row>
    <row r="1202" spans="1:8">
      <c r="A1202" t="s">
        <v>2312</v>
      </c>
      <c r="B1202" t="s">
        <v>1039</v>
      </c>
      <c r="C1202" t="s">
        <v>2665</v>
      </c>
      <c r="D1202" t="s">
        <v>1367</v>
      </c>
      <c r="E1202" s="38">
        <v>-10.548096411672402</v>
      </c>
      <c r="F1202">
        <v>837</v>
      </c>
      <c r="G1202">
        <v>0</v>
      </c>
      <c r="H1202" t="s">
        <v>12734</v>
      </c>
    </row>
    <row r="1203" spans="1:8">
      <c r="A1203" t="s">
        <v>2833</v>
      </c>
      <c r="B1203" t="s">
        <v>906</v>
      </c>
      <c r="C1203" t="s">
        <v>2665</v>
      </c>
      <c r="D1203" t="s">
        <v>1367</v>
      </c>
      <c r="E1203" s="38">
        <v>-10.548096411672402</v>
      </c>
      <c r="F1203">
        <v>837</v>
      </c>
      <c r="G1203">
        <v>0</v>
      </c>
      <c r="H1203" t="s">
        <v>12734</v>
      </c>
    </row>
    <row r="1204" spans="1:8">
      <c r="A1204" t="s">
        <v>2834</v>
      </c>
      <c r="B1204" t="s">
        <v>1074</v>
      </c>
      <c r="C1204" t="s">
        <v>2665</v>
      </c>
      <c r="D1204" t="s">
        <v>1367</v>
      </c>
      <c r="E1204" s="38">
        <v>-10.548096411672402</v>
      </c>
      <c r="F1204">
        <v>837</v>
      </c>
      <c r="G1204">
        <v>0</v>
      </c>
      <c r="H1204" t="s">
        <v>12734</v>
      </c>
    </row>
    <row r="1205" spans="1:8">
      <c r="A1205" t="s">
        <v>2334</v>
      </c>
      <c r="B1205" t="s">
        <v>968</v>
      </c>
      <c r="C1205" t="s">
        <v>2665</v>
      </c>
      <c r="D1205" t="s">
        <v>1367</v>
      </c>
      <c r="E1205" s="38">
        <v>-10.548096411672402</v>
      </c>
      <c r="F1205">
        <v>837</v>
      </c>
      <c r="G1205">
        <v>0</v>
      </c>
      <c r="H1205" t="s">
        <v>12734</v>
      </c>
    </row>
    <row r="1206" spans="1:8">
      <c r="A1206" t="s">
        <v>2635</v>
      </c>
      <c r="B1206" t="s">
        <v>143</v>
      </c>
      <c r="C1206" t="s">
        <v>1419</v>
      </c>
      <c r="D1206" t="s">
        <v>1367</v>
      </c>
      <c r="E1206" s="38">
        <v>-10.548096411672402</v>
      </c>
      <c r="F1206">
        <v>837</v>
      </c>
      <c r="G1206">
        <v>0</v>
      </c>
      <c r="H1206" t="s">
        <v>12734</v>
      </c>
    </row>
    <row r="1207" spans="1:8">
      <c r="A1207" s="65" t="s">
        <v>2341</v>
      </c>
      <c r="B1207" t="s">
        <v>818</v>
      </c>
      <c r="C1207" t="s">
        <v>2665</v>
      </c>
      <c r="D1207" t="s">
        <v>1367</v>
      </c>
      <c r="E1207" s="38">
        <v>-10.548096411672402</v>
      </c>
      <c r="F1207">
        <v>837</v>
      </c>
      <c r="G1207">
        <v>0</v>
      </c>
      <c r="H1207" t="s">
        <v>12734</v>
      </c>
    </row>
    <row r="1208" spans="1:8">
      <c r="A1208" t="s">
        <v>2344</v>
      </c>
      <c r="B1208" t="s">
        <v>794</v>
      </c>
      <c r="C1208" t="s">
        <v>2665</v>
      </c>
      <c r="D1208" t="s">
        <v>1367</v>
      </c>
      <c r="E1208" s="38">
        <v>-10.548096411672402</v>
      </c>
      <c r="F1208">
        <v>837</v>
      </c>
      <c r="G1208">
        <v>0</v>
      </c>
      <c r="H1208" t="s">
        <v>12734</v>
      </c>
    </row>
    <row r="1209" spans="1:8">
      <c r="A1209" t="s">
        <v>2346</v>
      </c>
      <c r="B1209" t="s">
        <v>873</v>
      </c>
      <c r="C1209" t="s">
        <v>2665</v>
      </c>
      <c r="D1209" t="s">
        <v>1367</v>
      </c>
      <c r="E1209" s="38">
        <v>-10.548096411672402</v>
      </c>
      <c r="F1209">
        <v>837</v>
      </c>
      <c r="G1209">
        <v>0</v>
      </c>
      <c r="H1209" t="s">
        <v>12734</v>
      </c>
    </row>
    <row r="1210" spans="1:8">
      <c r="A1210" t="s">
        <v>2348</v>
      </c>
      <c r="B1210" t="s">
        <v>12</v>
      </c>
      <c r="C1210" t="s">
        <v>2665</v>
      </c>
      <c r="D1210" t="s">
        <v>1367</v>
      </c>
      <c r="E1210" s="38">
        <v>-10.548096411672402</v>
      </c>
      <c r="F1210">
        <v>837</v>
      </c>
      <c r="G1210">
        <v>0</v>
      </c>
      <c r="H1210" t="s">
        <v>12734</v>
      </c>
    </row>
    <row r="1211" spans="1:8">
      <c r="A1211" t="s">
        <v>2354</v>
      </c>
      <c r="B1211" t="s">
        <v>1024</v>
      </c>
      <c r="C1211" t="s">
        <v>2665</v>
      </c>
      <c r="D1211" t="s">
        <v>1367</v>
      </c>
      <c r="E1211" s="38">
        <v>-10.548096411672402</v>
      </c>
      <c r="F1211">
        <v>837</v>
      </c>
      <c r="G1211">
        <v>0</v>
      </c>
      <c r="H1211" t="s">
        <v>12734</v>
      </c>
    </row>
    <row r="1212" spans="1:8">
      <c r="A1212" t="s">
        <v>2839</v>
      </c>
      <c r="B1212" t="s">
        <v>1105</v>
      </c>
      <c r="C1212" t="s">
        <v>2665</v>
      </c>
      <c r="D1212" t="s">
        <v>1367</v>
      </c>
      <c r="E1212" s="38">
        <v>-10.548096411672402</v>
      </c>
      <c r="F1212">
        <v>837</v>
      </c>
      <c r="G1212">
        <v>0</v>
      </c>
      <c r="H1212" t="s">
        <v>12734</v>
      </c>
    </row>
    <row r="1213" spans="1:8">
      <c r="A1213" t="s">
        <v>2840</v>
      </c>
      <c r="B1213" t="s">
        <v>1219</v>
      </c>
      <c r="C1213" t="s">
        <v>2665</v>
      </c>
      <c r="D1213" t="s">
        <v>1367</v>
      </c>
      <c r="E1213" s="38">
        <v>-10.548096411672402</v>
      </c>
      <c r="F1213">
        <v>837</v>
      </c>
      <c r="G1213">
        <v>0</v>
      </c>
      <c r="H1213" t="s">
        <v>12734</v>
      </c>
    </row>
    <row r="1214" spans="1:8">
      <c r="A1214" t="s">
        <v>2842</v>
      </c>
      <c r="B1214" t="s">
        <v>2843</v>
      </c>
      <c r="C1214" t="s">
        <v>2665</v>
      </c>
      <c r="D1214" t="s">
        <v>1367</v>
      </c>
      <c r="E1214" s="38">
        <v>-10.548096411672402</v>
      </c>
      <c r="F1214">
        <v>837</v>
      </c>
      <c r="G1214">
        <v>0</v>
      </c>
      <c r="H1214" t="s">
        <v>12734</v>
      </c>
    </row>
    <row r="1215" spans="1:8">
      <c r="A1215" t="s">
        <v>2370</v>
      </c>
      <c r="B1215" t="s">
        <v>1104</v>
      </c>
      <c r="C1215" t="s">
        <v>2665</v>
      </c>
      <c r="D1215" t="s">
        <v>1367</v>
      </c>
      <c r="E1215" s="38">
        <v>-10.548096411672402</v>
      </c>
      <c r="F1215">
        <v>837</v>
      </c>
      <c r="G1215">
        <v>0</v>
      </c>
      <c r="H1215" t="s">
        <v>12734</v>
      </c>
    </row>
    <row r="1216" spans="1:8">
      <c r="A1216" t="s">
        <v>2846</v>
      </c>
      <c r="B1216" t="s">
        <v>2847</v>
      </c>
      <c r="C1216" t="s">
        <v>2665</v>
      </c>
      <c r="D1216" t="s">
        <v>1367</v>
      </c>
      <c r="E1216" s="38">
        <v>-10.548096411672402</v>
      </c>
      <c r="F1216">
        <v>837</v>
      </c>
      <c r="G1216">
        <v>0</v>
      </c>
      <c r="H1216" t="s">
        <v>12734</v>
      </c>
    </row>
    <row r="1217" spans="1:8">
      <c r="A1217" t="s">
        <v>2383</v>
      </c>
      <c r="B1217" t="s">
        <v>734</v>
      </c>
      <c r="C1217" t="s">
        <v>2665</v>
      </c>
      <c r="D1217" t="s">
        <v>1367</v>
      </c>
      <c r="E1217" s="38">
        <v>-10.548096411672402</v>
      </c>
      <c r="F1217">
        <v>837</v>
      </c>
      <c r="G1217">
        <v>0</v>
      </c>
      <c r="H1217" t="s">
        <v>12734</v>
      </c>
    </row>
    <row r="1218" spans="1:8">
      <c r="A1218" t="s">
        <v>2389</v>
      </c>
      <c r="B1218" t="s">
        <v>1189</v>
      </c>
      <c r="C1218" t="s">
        <v>2665</v>
      </c>
      <c r="D1218" t="s">
        <v>1367</v>
      </c>
      <c r="E1218" s="38">
        <v>-10.548096411672402</v>
      </c>
      <c r="F1218">
        <v>837</v>
      </c>
      <c r="G1218">
        <v>0</v>
      </c>
      <c r="H1218" t="s">
        <v>12734</v>
      </c>
    </row>
    <row r="1219" spans="1:8">
      <c r="A1219" t="s">
        <v>2392</v>
      </c>
      <c r="B1219" t="s">
        <v>907</v>
      </c>
      <c r="C1219" t="s">
        <v>2665</v>
      </c>
      <c r="D1219" t="s">
        <v>1367</v>
      </c>
      <c r="E1219" s="38">
        <v>-10.548096411672402</v>
      </c>
      <c r="F1219">
        <v>837</v>
      </c>
      <c r="G1219">
        <v>0</v>
      </c>
      <c r="H1219" t="s">
        <v>12734</v>
      </c>
    </row>
    <row r="1220" spans="1:8">
      <c r="A1220" t="s">
        <v>2394</v>
      </c>
      <c r="B1220" t="s">
        <v>1347</v>
      </c>
      <c r="C1220" t="s">
        <v>2665</v>
      </c>
      <c r="D1220" t="s">
        <v>1367</v>
      </c>
      <c r="E1220" s="38">
        <v>-10.548096411672402</v>
      </c>
      <c r="F1220">
        <v>837</v>
      </c>
      <c r="G1220">
        <v>0</v>
      </c>
      <c r="H1220" t="s">
        <v>12734</v>
      </c>
    </row>
    <row r="1221" spans="1:8">
      <c r="A1221" s="65" t="s">
        <v>2400</v>
      </c>
      <c r="B1221" t="s">
        <v>1048</v>
      </c>
      <c r="C1221" t="s">
        <v>2665</v>
      </c>
      <c r="D1221" t="s">
        <v>1367</v>
      </c>
      <c r="E1221" s="38">
        <v>-10.548096411672402</v>
      </c>
      <c r="F1221">
        <v>837</v>
      </c>
      <c r="G1221">
        <v>0</v>
      </c>
      <c r="H1221" t="s">
        <v>12734</v>
      </c>
    </row>
    <row r="1222" spans="1:8">
      <c r="A1222" t="s">
        <v>2402</v>
      </c>
      <c r="B1222" t="s">
        <v>1063</v>
      </c>
      <c r="C1222" t="s">
        <v>2665</v>
      </c>
      <c r="D1222" t="s">
        <v>1367</v>
      </c>
      <c r="E1222" s="38">
        <v>-10.548096411672402</v>
      </c>
      <c r="F1222">
        <v>837</v>
      </c>
      <c r="G1222">
        <v>0</v>
      </c>
      <c r="H1222" t="s">
        <v>12734</v>
      </c>
    </row>
    <row r="1223" spans="1:8">
      <c r="A1223" t="s">
        <v>2407</v>
      </c>
      <c r="B1223" t="s">
        <v>1346</v>
      </c>
      <c r="C1223" t="s">
        <v>2665</v>
      </c>
      <c r="D1223" t="s">
        <v>1367</v>
      </c>
      <c r="E1223" s="38">
        <v>-10.548096411672402</v>
      </c>
      <c r="F1223">
        <v>837</v>
      </c>
      <c r="G1223">
        <v>0</v>
      </c>
      <c r="H1223" t="s">
        <v>12734</v>
      </c>
    </row>
    <row r="1224" spans="1:8">
      <c r="A1224" t="s">
        <v>2410</v>
      </c>
      <c r="B1224" t="s">
        <v>1201</v>
      </c>
      <c r="C1224" t="s">
        <v>2665</v>
      </c>
      <c r="D1224" t="s">
        <v>1367</v>
      </c>
      <c r="E1224" s="38">
        <v>-10.548096411672402</v>
      </c>
      <c r="F1224">
        <v>837</v>
      </c>
      <c r="G1224">
        <v>0</v>
      </c>
      <c r="H1224" t="s">
        <v>12734</v>
      </c>
    </row>
    <row r="1225" spans="1:8">
      <c r="A1225" s="119" t="s">
        <v>2411</v>
      </c>
      <c r="B1225" t="s">
        <v>1131</v>
      </c>
      <c r="C1225" t="s">
        <v>2665</v>
      </c>
      <c r="D1225" t="s">
        <v>1367</v>
      </c>
      <c r="E1225" s="38">
        <v>-10.548096411672402</v>
      </c>
      <c r="F1225">
        <v>837</v>
      </c>
      <c r="G1225">
        <v>0</v>
      </c>
      <c r="H1225" t="s">
        <v>12734</v>
      </c>
    </row>
    <row r="1226" spans="1:8">
      <c r="A1226" s="65" t="s">
        <v>2413</v>
      </c>
      <c r="B1226" t="s">
        <v>888</v>
      </c>
      <c r="C1226" t="s">
        <v>2665</v>
      </c>
      <c r="D1226" t="s">
        <v>1367</v>
      </c>
      <c r="E1226" s="38">
        <v>-10.548096411672402</v>
      </c>
      <c r="F1226">
        <v>837</v>
      </c>
      <c r="G1226">
        <v>0</v>
      </c>
      <c r="H1226" t="s">
        <v>12734</v>
      </c>
    </row>
    <row r="1227" spans="1:8">
      <c r="A1227" t="s">
        <v>2421</v>
      </c>
      <c r="B1227" t="s">
        <v>1270</v>
      </c>
      <c r="C1227" t="s">
        <v>2665</v>
      </c>
      <c r="D1227" t="s">
        <v>1367</v>
      </c>
      <c r="E1227" s="38">
        <v>-10.548096411672402</v>
      </c>
      <c r="F1227">
        <v>837</v>
      </c>
      <c r="G1227">
        <v>0</v>
      </c>
      <c r="H1227" t="s">
        <v>12734</v>
      </c>
    </row>
    <row r="1228" spans="1:8">
      <c r="A1228" t="s">
        <v>2422</v>
      </c>
      <c r="B1228" t="s">
        <v>1227</v>
      </c>
      <c r="C1228" t="s">
        <v>2665</v>
      </c>
      <c r="D1228" t="s">
        <v>1367</v>
      </c>
      <c r="E1228" s="38">
        <v>-10.548096411672402</v>
      </c>
      <c r="F1228">
        <v>837</v>
      </c>
      <c r="G1228">
        <v>0</v>
      </c>
      <c r="H1228" t="s">
        <v>12734</v>
      </c>
    </row>
    <row r="1229" spans="1:8">
      <c r="A1229" t="s">
        <v>2425</v>
      </c>
      <c r="B1229" t="s">
        <v>972</v>
      </c>
      <c r="C1229" t="s">
        <v>2665</v>
      </c>
      <c r="D1229" t="s">
        <v>1367</v>
      </c>
      <c r="E1229" s="38">
        <v>-10.548096411672402</v>
      </c>
      <c r="F1229">
        <v>837</v>
      </c>
      <c r="G1229">
        <v>0</v>
      </c>
      <c r="H1229" t="s">
        <v>12734</v>
      </c>
    </row>
    <row r="1230" spans="1:8">
      <c r="A1230" s="65" t="s">
        <v>2427</v>
      </c>
      <c r="B1230" t="s">
        <v>1264</v>
      </c>
      <c r="C1230" t="s">
        <v>2665</v>
      </c>
      <c r="D1230" t="s">
        <v>1367</v>
      </c>
      <c r="E1230" s="38">
        <v>-10.548096411672402</v>
      </c>
      <c r="F1230">
        <v>837</v>
      </c>
      <c r="G1230">
        <v>0</v>
      </c>
      <c r="H1230" t="s">
        <v>12734</v>
      </c>
    </row>
    <row r="1231" spans="1:8">
      <c r="A1231" t="s">
        <v>2646</v>
      </c>
      <c r="B1231" t="s">
        <v>919</v>
      </c>
      <c r="C1231" t="s">
        <v>2665</v>
      </c>
      <c r="D1231" t="s">
        <v>1367</v>
      </c>
      <c r="E1231" s="38">
        <v>-10.548096411672402</v>
      </c>
      <c r="F1231">
        <v>837</v>
      </c>
      <c r="G1231">
        <v>0</v>
      </c>
      <c r="H1231" t="s">
        <v>12734</v>
      </c>
    </row>
    <row r="1232" spans="1:8">
      <c r="A1232" t="s">
        <v>2448</v>
      </c>
      <c r="B1232" t="s">
        <v>1088</v>
      </c>
      <c r="C1232" t="s">
        <v>2665</v>
      </c>
      <c r="D1232" t="s">
        <v>1367</v>
      </c>
      <c r="E1232" s="38">
        <v>-10.548096411672402</v>
      </c>
      <c r="F1232">
        <v>837</v>
      </c>
      <c r="G1232">
        <v>0</v>
      </c>
      <c r="H1232" t="s">
        <v>12734</v>
      </c>
    </row>
    <row r="1233" spans="1:8">
      <c r="A1233" t="s">
        <v>2454</v>
      </c>
      <c r="B1233" t="s">
        <v>1351</v>
      </c>
      <c r="C1233" t="s">
        <v>2665</v>
      </c>
      <c r="D1233" t="s">
        <v>1367</v>
      </c>
      <c r="E1233" s="38">
        <v>-10.548096411672402</v>
      </c>
      <c r="F1233">
        <v>837</v>
      </c>
      <c r="G1233">
        <v>0</v>
      </c>
      <c r="H1233" t="s">
        <v>12734</v>
      </c>
    </row>
    <row r="1234" spans="1:8">
      <c r="A1234" t="s">
        <v>2456</v>
      </c>
      <c r="B1234" t="s">
        <v>1067</v>
      </c>
      <c r="C1234" t="s">
        <v>1378</v>
      </c>
      <c r="D1234" t="s">
        <v>1367</v>
      </c>
      <c r="E1234" s="38">
        <v>-10.548096411672402</v>
      </c>
      <c r="F1234">
        <v>837</v>
      </c>
      <c r="G1234">
        <v>0</v>
      </c>
      <c r="H1234" t="s">
        <v>12734</v>
      </c>
    </row>
    <row r="1235" spans="1:8">
      <c r="A1235" s="65" t="s">
        <v>2458</v>
      </c>
      <c r="B1235" t="s">
        <v>1122</v>
      </c>
      <c r="C1235" t="s">
        <v>2665</v>
      </c>
      <c r="D1235" t="s">
        <v>1367</v>
      </c>
      <c r="E1235" s="38">
        <v>-10.548096411672402</v>
      </c>
      <c r="F1235">
        <v>837</v>
      </c>
      <c r="G1235">
        <v>0</v>
      </c>
      <c r="H1235" t="s">
        <v>12734</v>
      </c>
    </row>
    <row r="1236" spans="1:8">
      <c r="A1236" t="s">
        <v>2864</v>
      </c>
      <c r="B1236" t="s">
        <v>900</v>
      </c>
      <c r="C1236" t="s">
        <v>2665</v>
      </c>
      <c r="D1236" t="s">
        <v>1367</v>
      </c>
      <c r="E1236" s="38">
        <v>-10.548096411672402</v>
      </c>
      <c r="F1236">
        <v>837</v>
      </c>
      <c r="G1236">
        <v>0</v>
      </c>
      <c r="H1236" t="s">
        <v>12734</v>
      </c>
    </row>
    <row r="1237" spans="1:8">
      <c r="A1237" t="s">
        <v>2461</v>
      </c>
      <c r="B1237" t="s">
        <v>1134</v>
      </c>
      <c r="C1237" t="s">
        <v>2665</v>
      </c>
      <c r="D1237" t="s">
        <v>1367</v>
      </c>
      <c r="E1237" s="38">
        <v>-10.548096411672402</v>
      </c>
      <c r="F1237">
        <v>837</v>
      </c>
      <c r="G1237">
        <v>0</v>
      </c>
      <c r="H1237" t="s">
        <v>12734</v>
      </c>
    </row>
    <row r="1238" spans="1:8">
      <c r="A1238" s="65" t="s">
        <v>2465</v>
      </c>
      <c r="B1238" t="s">
        <v>1243</v>
      </c>
      <c r="C1238" t="s">
        <v>2665</v>
      </c>
      <c r="D1238" t="s">
        <v>1367</v>
      </c>
      <c r="E1238" s="38">
        <v>-10.548096411672402</v>
      </c>
      <c r="F1238">
        <v>837</v>
      </c>
      <c r="G1238">
        <v>0</v>
      </c>
      <c r="H1238" t="s">
        <v>12734</v>
      </c>
    </row>
    <row r="1239" spans="1:8">
      <c r="A1239" t="s">
        <v>2474</v>
      </c>
      <c r="B1239" t="s">
        <v>1107</v>
      </c>
      <c r="C1239" t="s">
        <v>2665</v>
      </c>
      <c r="D1239" t="s">
        <v>1367</v>
      </c>
      <c r="E1239" s="38">
        <v>-10.548096411672402</v>
      </c>
      <c r="F1239">
        <v>837</v>
      </c>
      <c r="G1239">
        <v>0</v>
      </c>
      <c r="H1239" t="s">
        <v>12734</v>
      </c>
    </row>
    <row r="1240" spans="1:8">
      <c r="A1240" s="119" t="s">
        <v>3876</v>
      </c>
      <c r="B1240" t="s">
        <v>2866</v>
      </c>
      <c r="C1240" t="s">
        <v>2665</v>
      </c>
      <c r="D1240" t="s">
        <v>1367</v>
      </c>
      <c r="E1240" s="38">
        <v>-10.548096411672402</v>
      </c>
      <c r="F1240">
        <v>837</v>
      </c>
      <c r="G1240">
        <v>0</v>
      </c>
      <c r="H1240" t="s">
        <v>12734</v>
      </c>
    </row>
    <row r="1241" spans="1:8">
      <c r="A1241" t="s">
        <v>2476</v>
      </c>
      <c r="B1241" t="s">
        <v>702</v>
      </c>
      <c r="C1241" t="s">
        <v>2665</v>
      </c>
      <c r="D1241" t="s">
        <v>1367</v>
      </c>
      <c r="E1241" s="38">
        <v>-10.548096411672402</v>
      </c>
      <c r="F1241">
        <v>837</v>
      </c>
      <c r="G1241">
        <v>0</v>
      </c>
      <c r="H1241" t="s">
        <v>12734</v>
      </c>
    </row>
    <row r="1242" spans="1:8">
      <c r="A1242" t="s">
        <v>2477</v>
      </c>
      <c r="B1242" t="s">
        <v>1083</v>
      </c>
      <c r="C1242" t="s">
        <v>2665</v>
      </c>
      <c r="D1242" t="s">
        <v>1367</v>
      </c>
      <c r="E1242" s="38">
        <v>-10.548096411672402</v>
      </c>
      <c r="F1242">
        <v>837</v>
      </c>
      <c r="G1242">
        <v>0</v>
      </c>
      <c r="H1242" t="s">
        <v>12734</v>
      </c>
    </row>
    <row r="1243" spans="1:8">
      <c r="A1243" t="s">
        <v>2480</v>
      </c>
      <c r="B1243" t="s">
        <v>1016</v>
      </c>
      <c r="C1243" t="s">
        <v>2665</v>
      </c>
      <c r="D1243" t="s">
        <v>1367</v>
      </c>
      <c r="E1243" s="38">
        <v>-10.548096411672402</v>
      </c>
      <c r="F1243">
        <v>837</v>
      </c>
      <c r="G1243">
        <v>0</v>
      </c>
      <c r="H1243" t="s">
        <v>12734</v>
      </c>
    </row>
    <row r="1244" spans="1:8">
      <c r="A1244" t="s">
        <v>2481</v>
      </c>
      <c r="B1244" t="s">
        <v>945</v>
      </c>
      <c r="C1244" t="s">
        <v>2665</v>
      </c>
      <c r="D1244" t="s">
        <v>1367</v>
      </c>
      <c r="E1244" s="38">
        <v>-10.548096411672402</v>
      </c>
      <c r="F1244">
        <v>837</v>
      </c>
      <c r="G1244">
        <v>0</v>
      </c>
      <c r="H1244" t="s">
        <v>12734</v>
      </c>
    </row>
    <row r="1245" spans="1:8">
      <c r="A1245" s="119" t="s">
        <v>2869</v>
      </c>
      <c r="B1245" t="s">
        <v>2870</v>
      </c>
      <c r="C1245" t="s">
        <v>2665</v>
      </c>
      <c r="D1245" t="s">
        <v>1367</v>
      </c>
      <c r="E1245" s="38">
        <v>-10.548096411672402</v>
      </c>
      <c r="F1245">
        <v>837</v>
      </c>
      <c r="G1245">
        <v>0</v>
      </c>
      <c r="H1245" t="s">
        <v>12734</v>
      </c>
    </row>
    <row r="1246" spans="1:8">
      <c r="A1246" t="s">
        <v>2871</v>
      </c>
      <c r="B1246" t="s">
        <v>1310</v>
      </c>
      <c r="C1246" t="s">
        <v>2665</v>
      </c>
      <c r="D1246" t="s">
        <v>1367</v>
      </c>
      <c r="E1246" s="38">
        <v>-10.548096411672402</v>
      </c>
      <c r="F1246">
        <v>837</v>
      </c>
      <c r="G1246">
        <v>0</v>
      </c>
      <c r="H1246" t="s">
        <v>12734</v>
      </c>
    </row>
    <row r="1247" spans="1:8">
      <c r="A1247" t="s">
        <v>2488</v>
      </c>
      <c r="B1247" t="s">
        <v>1333</v>
      </c>
      <c r="C1247" t="s">
        <v>2665</v>
      </c>
      <c r="D1247" t="s">
        <v>1367</v>
      </c>
      <c r="E1247" s="38">
        <v>-10.548096411672402</v>
      </c>
      <c r="F1247">
        <v>837</v>
      </c>
      <c r="G1247">
        <v>0</v>
      </c>
      <c r="H1247" t="s">
        <v>12734</v>
      </c>
    </row>
    <row r="1248" spans="1:8">
      <c r="A1248" s="65" t="s">
        <v>2873</v>
      </c>
      <c r="B1248" t="s">
        <v>914</v>
      </c>
      <c r="C1248" t="s">
        <v>2665</v>
      </c>
      <c r="D1248" t="s">
        <v>1367</v>
      </c>
      <c r="E1248" s="38">
        <v>-10.548096411672402</v>
      </c>
      <c r="F1248">
        <v>837</v>
      </c>
      <c r="G1248">
        <v>0</v>
      </c>
      <c r="H1248" t="s">
        <v>12734</v>
      </c>
    </row>
    <row r="1249" spans="1:8">
      <c r="A1249" t="s">
        <v>2492</v>
      </c>
      <c r="B1249" t="s">
        <v>847</v>
      </c>
      <c r="C1249" t="s">
        <v>2665</v>
      </c>
      <c r="D1249" t="s">
        <v>1367</v>
      </c>
      <c r="E1249" s="38">
        <v>-10.548096411672402</v>
      </c>
      <c r="F1249">
        <v>837</v>
      </c>
      <c r="G1249">
        <v>0</v>
      </c>
      <c r="H1249" t="s">
        <v>12734</v>
      </c>
    </row>
    <row r="1250" spans="1:8">
      <c r="A1250" t="s">
        <v>2495</v>
      </c>
      <c r="B1250" t="s">
        <v>974</v>
      </c>
      <c r="C1250" t="s">
        <v>2665</v>
      </c>
      <c r="D1250" t="s">
        <v>1367</v>
      </c>
      <c r="E1250" s="38">
        <v>-10.548096411672402</v>
      </c>
      <c r="F1250">
        <v>837</v>
      </c>
      <c r="G1250">
        <v>0</v>
      </c>
      <c r="H1250" t="s">
        <v>12734</v>
      </c>
    </row>
    <row r="1251" spans="1:8">
      <c r="A1251" s="65" t="s">
        <v>2497</v>
      </c>
      <c r="B1251" t="s">
        <v>1236</v>
      </c>
      <c r="C1251" t="s">
        <v>2665</v>
      </c>
      <c r="D1251" t="s">
        <v>1367</v>
      </c>
      <c r="E1251" s="38">
        <v>-10.548096411672402</v>
      </c>
      <c r="F1251">
        <v>837</v>
      </c>
      <c r="G1251">
        <v>0</v>
      </c>
      <c r="H1251" t="s">
        <v>12734</v>
      </c>
    </row>
    <row r="1252" spans="1:8">
      <c r="A1252" t="s">
        <v>2874</v>
      </c>
      <c r="B1252" t="s">
        <v>1337</v>
      </c>
      <c r="C1252" t="s">
        <v>2665</v>
      </c>
      <c r="D1252" t="s">
        <v>1367</v>
      </c>
      <c r="E1252" s="38">
        <v>-10.548096411672402</v>
      </c>
      <c r="F1252">
        <v>837</v>
      </c>
      <c r="G1252">
        <v>0</v>
      </c>
      <c r="H1252" t="s">
        <v>12734</v>
      </c>
    </row>
    <row r="1253" spans="1:8">
      <c r="A1253" s="65" t="s">
        <v>2504</v>
      </c>
      <c r="B1253" t="s">
        <v>1265</v>
      </c>
      <c r="C1253" t="s">
        <v>2665</v>
      </c>
      <c r="D1253" t="s">
        <v>1367</v>
      </c>
      <c r="E1253" s="38">
        <v>-10.548096411672402</v>
      </c>
      <c r="F1253">
        <v>837</v>
      </c>
      <c r="G1253">
        <v>0</v>
      </c>
      <c r="H1253" t="s">
        <v>12734</v>
      </c>
    </row>
    <row r="1254" spans="1:8">
      <c r="A1254" t="s">
        <v>2505</v>
      </c>
      <c r="B1254" t="s">
        <v>801</v>
      </c>
      <c r="C1254" t="s">
        <v>2665</v>
      </c>
      <c r="D1254" t="s">
        <v>1367</v>
      </c>
      <c r="E1254" s="38">
        <v>-10.548096411672402</v>
      </c>
      <c r="F1254">
        <v>837</v>
      </c>
      <c r="G1254">
        <v>0</v>
      </c>
      <c r="H1254" t="s">
        <v>12734</v>
      </c>
    </row>
    <row r="1255" spans="1:8">
      <c r="A1255" t="s">
        <v>2875</v>
      </c>
      <c r="B1255" t="s">
        <v>958</v>
      </c>
      <c r="C1255" t="s">
        <v>2665</v>
      </c>
      <c r="D1255" t="s">
        <v>1367</v>
      </c>
      <c r="E1255" s="38">
        <v>-10.548096411672402</v>
      </c>
      <c r="F1255">
        <v>837</v>
      </c>
      <c r="G1255">
        <v>0</v>
      </c>
      <c r="H1255" t="s">
        <v>12734</v>
      </c>
    </row>
    <row r="1256" spans="1:8">
      <c r="A1256" t="s">
        <v>3907</v>
      </c>
      <c r="B1256" t="s">
        <v>1117</v>
      </c>
      <c r="C1256" t="s">
        <v>2665</v>
      </c>
      <c r="D1256" t="s">
        <v>1367</v>
      </c>
      <c r="E1256" s="38">
        <v>-10.548096411672402</v>
      </c>
      <c r="F1256">
        <v>837</v>
      </c>
      <c r="G1256">
        <v>0</v>
      </c>
      <c r="H1256" t="s">
        <v>12734</v>
      </c>
    </row>
    <row r="1257" spans="1:8">
      <c r="A1257" t="s">
        <v>2509</v>
      </c>
      <c r="B1257" t="s">
        <v>962</v>
      </c>
      <c r="C1257" t="s">
        <v>2665</v>
      </c>
      <c r="D1257" t="s">
        <v>1367</v>
      </c>
      <c r="E1257" s="38">
        <v>-10.548096411672402</v>
      </c>
      <c r="F1257">
        <v>837</v>
      </c>
      <c r="G1257">
        <v>0</v>
      </c>
      <c r="H1257" t="s">
        <v>12734</v>
      </c>
    </row>
    <row r="1258" spans="1:8">
      <c r="A1258" t="s">
        <v>2879</v>
      </c>
      <c r="B1258" t="s">
        <v>1164</v>
      </c>
      <c r="C1258" t="s">
        <v>2665</v>
      </c>
      <c r="D1258" t="s">
        <v>1367</v>
      </c>
      <c r="E1258" s="38">
        <v>-10.548096411672402</v>
      </c>
      <c r="F1258">
        <v>837</v>
      </c>
      <c r="G1258">
        <v>0</v>
      </c>
      <c r="H1258" t="s">
        <v>12734</v>
      </c>
    </row>
    <row r="1259" spans="1:8">
      <c r="A1259" s="65" t="s">
        <v>2526</v>
      </c>
      <c r="B1259" t="s">
        <v>878</v>
      </c>
      <c r="C1259" t="s">
        <v>2665</v>
      </c>
      <c r="D1259" t="s">
        <v>1367</v>
      </c>
      <c r="E1259" s="38">
        <v>-10.548096411672402</v>
      </c>
      <c r="F1259">
        <v>837</v>
      </c>
      <c r="G1259">
        <v>0</v>
      </c>
      <c r="H1259" t="s">
        <v>12734</v>
      </c>
    </row>
    <row r="1260" spans="1:8">
      <c r="A1260" s="185" t="s">
        <v>9476</v>
      </c>
      <c r="B1260" t="s">
        <v>8949</v>
      </c>
      <c r="C1260" t="s">
        <v>1410</v>
      </c>
      <c r="D1260" t="s">
        <v>1367</v>
      </c>
      <c r="E1260" s="38">
        <v>-10.548096411672402</v>
      </c>
      <c r="F1260">
        <v>837</v>
      </c>
      <c r="G1260">
        <v>0</v>
      </c>
      <c r="H1260" t="s">
        <v>12734</v>
      </c>
    </row>
    <row r="1261" spans="1:8">
      <c r="A1261" s="185" t="s">
        <v>1804</v>
      </c>
      <c r="B1261" t="s">
        <v>688</v>
      </c>
      <c r="C1261" t="s">
        <v>1382</v>
      </c>
      <c r="D1261" t="s">
        <v>1367</v>
      </c>
      <c r="E1261" s="38">
        <v>-10.548096411672402</v>
      </c>
      <c r="F1261">
        <v>837</v>
      </c>
      <c r="G1261">
        <v>0</v>
      </c>
      <c r="H1261" t="s">
        <v>12734</v>
      </c>
    </row>
    <row r="1262" spans="1:8">
      <c r="A1262" s="65" t="s">
        <v>1726</v>
      </c>
      <c r="B1262" t="s">
        <v>979</v>
      </c>
      <c r="C1262" t="s">
        <v>2665</v>
      </c>
      <c r="D1262" t="s">
        <v>1367</v>
      </c>
      <c r="E1262" s="38">
        <v>-10.548096411672402</v>
      </c>
      <c r="F1262">
        <v>837</v>
      </c>
      <c r="G1262">
        <v>0</v>
      </c>
      <c r="H1262" t="s">
        <v>12734</v>
      </c>
    </row>
    <row r="1263" spans="1:8">
      <c r="A1263" t="s">
        <v>12168</v>
      </c>
      <c r="B1263" t="s">
        <v>11138</v>
      </c>
      <c r="C1263" t="s">
        <v>1396</v>
      </c>
      <c r="D1263" t="s">
        <v>1367</v>
      </c>
      <c r="E1263" s="38">
        <v>-10.548096411672402</v>
      </c>
      <c r="F1263">
        <v>837</v>
      </c>
      <c r="G1263">
        <v>688</v>
      </c>
      <c r="H1263" t="s">
        <v>12734</v>
      </c>
    </row>
    <row r="1264" spans="1:8">
      <c r="A1264" s="185" t="s">
        <v>1770</v>
      </c>
      <c r="B1264" t="s">
        <v>795</v>
      </c>
      <c r="C1264" t="s">
        <v>2665</v>
      </c>
      <c r="D1264" t="s">
        <v>1367</v>
      </c>
      <c r="E1264" s="38">
        <v>-10.548096411672402</v>
      </c>
      <c r="F1264">
        <v>837</v>
      </c>
      <c r="G1264">
        <v>0</v>
      </c>
      <c r="H1264" t="s">
        <v>12734</v>
      </c>
    </row>
    <row r="1265" spans="1:8">
      <c r="A1265" t="s">
        <v>9214</v>
      </c>
      <c r="B1265" t="s">
        <v>8353</v>
      </c>
      <c r="C1265" t="s">
        <v>1458</v>
      </c>
      <c r="D1265" t="s">
        <v>1367</v>
      </c>
      <c r="E1265" s="38">
        <v>-10.548096411672402</v>
      </c>
      <c r="F1265">
        <v>837</v>
      </c>
      <c r="G1265">
        <v>0</v>
      </c>
      <c r="H1265" t="s">
        <v>12734</v>
      </c>
    </row>
    <row r="1266" spans="1:8">
      <c r="A1266" t="s">
        <v>10056</v>
      </c>
      <c r="B1266" t="s">
        <v>10057</v>
      </c>
      <c r="C1266" t="s">
        <v>1404</v>
      </c>
      <c r="D1266" t="s">
        <v>1367</v>
      </c>
      <c r="E1266" s="38">
        <v>-10.548096411672402</v>
      </c>
      <c r="F1266">
        <v>837</v>
      </c>
      <c r="G1266">
        <v>0</v>
      </c>
      <c r="H1266" t="s">
        <v>12734</v>
      </c>
    </row>
    <row r="1267" spans="1:8">
      <c r="A1267" t="s">
        <v>10357</v>
      </c>
      <c r="B1267" t="s">
        <v>9557</v>
      </c>
      <c r="C1267" t="s">
        <v>2665</v>
      </c>
      <c r="D1267" t="s">
        <v>1367</v>
      </c>
      <c r="E1267" s="38">
        <v>-10.548096411672402</v>
      </c>
      <c r="F1267">
        <v>837</v>
      </c>
      <c r="G1267">
        <v>0</v>
      </c>
      <c r="H1267" t="s">
        <v>12734</v>
      </c>
    </row>
    <row r="1268" spans="1:8">
      <c r="A1268" s="65" t="s">
        <v>2872</v>
      </c>
      <c r="B1268" t="s">
        <v>1062</v>
      </c>
      <c r="C1268" t="s">
        <v>1441</v>
      </c>
      <c r="D1268" t="s">
        <v>1367</v>
      </c>
      <c r="E1268" s="38">
        <v>-10.548096411672402</v>
      </c>
      <c r="F1268">
        <v>837</v>
      </c>
      <c r="G1268">
        <v>0</v>
      </c>
      <c r="H1268" t="s">
        <v>12734</v>
      </c>
    </row>
    <row r="1269" spans="1:8">
      <c r="A1269" t="s">
        <v>1581</v>
      </c>
      <c r="B1269" t="s">
        <v>720</v>
      </c>
      <c r="C1269" t="s">
        <v>2665</v>
      </c>
      <c r="D1269" t="s">
        <v>1367</v>
      </c>
      <c r="E1269" s="38">
        <v>-10.548096411672402</v>
      </c>
      <c r="F1269">
        <v>837</v>
      </c>
      <c r="G1269">
        <v>0</v>
      </c>
      <c r="H1269" t="s">
        <v>12734</v>
      </c>
    </row>
    <row r="1270" spans="1:8">
      <c r="A1270" s="185" t="s">
        <v>1632</v>
      </c>
      <c r="B1270" t="s">
        <v>923</v>
      </c>
      <c r="C1270" t="s">
        <v>2665</v>
      </c>
      <c r="D1270" t="s">
        <v>1367</v>
      </c>
      <c r="E1270" s="38">
        <v>-10.548096411672402</v>
      </c>
      <c r="F1270">
        <v>837</v>
      </c>
      <c r="G1270">
        <v>0</v>
      </c>
      <c r="H1270" t="s">
        <v>12734</v>
      </c>
    </row>
    <row r="1271" spans="1:8">
      <c r="A1271" s="185" t="s">
        <v>7952</v>
      </c>
      <c r="B1271" t="s">
        <v>7953</v>
      </c>
      <c r="C1271" t="s">
        <v>1393</v>
      </c>
      <c r="D1271" t="s">
        <v>1367</v>
      </c>
      <c r="E1271" s="38">
        <v>-10.548096411672402</v>
      </c>
      <c r="F1271">
        <v>837</v>
      </c>
      <c r="G1271">
        <v>0</v>
      </c>
      <c r="H1271" t="s">
        <v>12734</v>
      </c>
    </row>
    <row r="1272" spans="1:8">
      <c r="A1272" t="s">
        <v>11996</v>
      </c>
      <c r="B1272" t="s">
        <v>11116</v>
      </c>
      <c r="C1272" t="s">
        <v>1458</v>
      </c>
      <c r="D1272" t="s">
        <v>1367</v>
      </c>
      <c r="E1272" s="38">
        <v>-10.548096411672402</v>
      </c>
      <c r="F1272">
        <v>837</v>
      </c>
      <c r="G1272">
        <v>0</v>
      </c>
      <c r="H1272" t="s">
        <v>12734</v>
      </c>
    </row>
    <row r="1273" spans="1:8">
      <c r="A1273" t="s">
        <v>2619</v>
      </c>
      <c r="B1273" t="s">
        <v>1070</v>
      </c>
      <c r="C1273" t="s">
        <v>1483</v>
      </c>
      <c r="D1273" t="s">
        <v>1367</v>
      </c>
      <c r="E1273" s="38">
        <v>-10.548096411672402</v>
      </c>
      <c r="F1273">
        <v>837</v>
      </c>
      <c r="G1273">
        <v>0</v>
      </c>
      <c r="H1273" t="s">
        <v>12734</v>
      </c>
    </row>
    <row r="1274" spans="1:8">
      <c r="A1274" s="55" t="s">
        <v>1598</v>
      </c>
      <c r="B1274" t="s">
        <v>1018</v>
      </c>
      <c r="C1274" t="s">
        <v>2665</v>
      </c>
      <c r="D1274" t="s">
        <v>1367</v>
      </c>
      <c r="E1274" s="38">
        <v>-10.548096411672402</v>
      </c>
      <c r="F1274">
        <v>837</v>
      </c>
      <c r="G1274">
        <v>0</v>
      </c>
      <c r="H1274" t="s">
        <v>12734</v>
      </c>
    </row>
    <row r="1275" spans="1:8">
      <c r="A1275" t="s">
        <v>1735</v>
      </c>
      <c r="B1275" t="s">
        <v>823</v>
      </c>
      <c r="C1275" t="s">
        <v>1404</v>
      </c>
      <c r="D1275" t="s">
        <v>1367</v>
      </c>
      <c r="E1275" s="38">
        <v>-10.548096411672402</v>
      </c>
      <c r="F1275">
        <v>837</v>
      </c>
      <c r="G1275">
        <v>0</v>
      </c>
      <c r="H1275" t="s">
        <v>12734</v>
      </c>
    </row>
    <row r="1276" spans="1:8">
      <c r="A1276" s="65" t="s">
        <v>2523</v>
      </c>
      <c r="B1276" t="s">
        <v>1242</v>
      </c>
      <c r="C1276" t="s">
        <v>1471</v>
      </c>
      <c r="D1276" t="s">
        <v>1367</v>
      </c>
      <c r="E1276" s="38">
        <v>-10.548096411672402</v>
      </c>
      <c r="F1276">
        <v>837</v>
      </c>
      <c r="G1276">
        <v>0</v>
      </c>
      <c r="H1276" t="s">
        <v>12734</v>
      </c>
    </row>
    <row r="1277" spans="1:8">
      <c r="A1277" t="s">
        <v>1466</v>
      </c>
      <c r="B1277" t="s">
        <v>1262</v>
      </c>
      <c r="C1277" t="s">
        <v>2665</v>
      </c>
      <c r="D1277" t="s">
        <v>1367</v>
      </c>
      <c r="E1277" s="38">
        <v>-10.548096411672402</v>
      </c>
      <c r="F1277">
        <v>837</v>
      </c>
      <c r="G1277">
        <v>0</v>
      </c>
      <c r="H1277" t="s">
        <v>12734</v>
      </c>
    </row>
    <row r="1278" spans="1:8">
      <c r="A1278" t="s">
        <v>2606</v>
      </c>
      <c r="B1278" t="s">
        <v>1103</v>
      </c>
      <c r="C1278" t="s">
        <v>1431</v>
      </c>
      <c r="D1278" t="s">
        <v>1367</v>
      </c>
      <c r="E1278" s="38">
        <v>-10.548096411672402</v>
      </c>
      <c r="F1278">
        <v>837</v>
      </c>
      <c r="G1278">
        <v>0</v>
      </c>
      <c r="H1278" t="s">
        <v>12734</v>
      </c>
    </row>
    <row r="1279" spans="1:8">
      <c r="A1279" t="s">
        <v>6666</v>
      </c>
      <c r="B1279" t="s">
        <v>6667</v>
      </c>
      <c r="C1279" t="s">
        <v>1382</v>
      </c>
      <c r="D1279" t="s">
        <v>1367</v>
      </c>
      <c r="E1279" s="38">
        <v>-10.548096411672402</v>
      </c>
      <c r="F1279">
        <v>837</v>
      </c>
      <c r="G1279">
        <v>0</v>
      </c>
      <c r="H1279" t="s">
        <v>12734</v>
      </c>
    </row>
    <row r="1280" spans="1:8">
      <c r="A1280" s="185" t="s">
        <v>2608</v>
      </c>
      <c r="B1280" t="s">
        <v>2575</v>
      </c>
      <c r="C1280" t="s">
        <v>2665</v>
      </c>
      <c r="D1280" t="s">
        <v>1367</v>
      </c>
      <c r="E1280" s="38">
        <v>-10.548096411672402</v>
      </c>
      <c r="F1280">
        <v>837</v>
      </c>
      <c r="G1280">
        <v>0</v>
      </c>
      <c r="H1280" t="s">
        <v>12734</v>
      </c>
    </row>
    <row r="1281" spans="1:8">
      <c r="A1281" s="185" t="s">
        <v>8221</v>
      </c>
      <c r="B1281" t="s">
        <v>8222</v>
      </c>
      <c r="C1281" t="s">
        <v>1407</v>
      </c>
      <c r="D1281" t="s">
        <v>1367</v>
      </c>
      <c r="E1281" s="38">
        <v>-10.548096411672402</v>
      </c>
      <c r="F1281">
        <v>837</v>
      </c>
      <c r="G1281">
        <v>0</v>
      </c>
      <c r="H1281" t="s">
        <v>12734</v>
      </c>
    </row>
    <row r="1282" spans="1:8">
      <c r="A1282" t="s">
        <v>2309</v>
      </c>
      <c r="B1282" t="s">
        <v>1023</v>
      </c>
      <c r="C1282" t="s">
        <v>2665</v>
      </c>
      <c r="D1282" t="s">
        <v>1367</v>
      </c>
      <c r="E1282" s="38">
        <v>-10.548096411672402</v>
      </c>
      <c r="F1282">
        <v>837</v>
      </c>
      <c r="G1282">
        <v>0</v>
      </c>
      <c r="H1282" t="s">
        <v>12734</v>
      </c>
    </row>
    <row r="1283" spans="1:8">
      <c r="A1283" t="s">
        <v>2633</v>
      </c>
      <c r="B1283" t="s">
        <v>987</v>
      </c>
      <c r="C1283" t="s">
        <v>1467</v>
      </c>
      <c r="D1283" t="s">
        <v>1367</v>
      </c>
      <c r="E1283" s="38">
        <v>-10.548096411672402</v>
      </c>
      <c r="F1283">
        <v>837</v>
      </c>
      <c r="G1283">
        <v>0</v>
      </c>
      <c r="H1283" t="s">
        <v>12734</v>
      </c>
    </row>
    <row r="1284" spans="1:8">
      <c r="A1284" t="s">
        <v>9207</v>
      </c>
      <c r="B1284" t="s">
        <v>8429</v>
      </c>
      <c r="C1284" t="s">
        <v>2665</v>
      </c>
      <c r="D1284" t="s">
        <v>1367</v>
      </c>
      <c r="E1284" s="38">
        <v>-10.548096411672402</v>
      </c>
      <c r="F1284">
        <v>837</v>
      </c>
      <c r="G1284">
        <v>0</v>
      </c>
      <c r="H1284" t="s">
        <v>12734</v>
      </c>
    </row>
    <row r="1285" spans="1:8">
      <c r="A1285" t="s">
        <v>9366</v>
      </c>
      <c r="B1285" t="s">
        <v>8462</v>
      </c>
      <c r="C1285" t="s">
        <v>1404</v>
      </c>
      <c r="D1285" t="s">
        <v>1367</v>
      </c>
      <c r="E1285" s="38">
        <v>-10.548096411672402</v>
      </c>
      <c r="F1285">
        <v>837</v>
      </c>
      <c r="G1285">
        <v>0</v>
      </c>
      <c r="H1285" t="s">
        <v>12734</v>
      </c>
    </row>
    <row r="1286" spans="1:8">
      <c r="A1286" t="s">
        <v>2208</v>
      </c>
      <c r="B1286" t="s">
        <v>1258</v>
      </c>
      <c r="C1286" t="s">
        <v>2665</v>
      </c>
      <c r="D1286" t="s">
        <v>1367</v>
      </c>
      <c r="E1286" s="38">
        <v>-10.548096411672402</v>
      </c>
      <c r="F1286">
        <v>837</v>
      </c>
      <c r="G1286">
        <v>0</v>
      </c>
      <c r="H1286" t="s">
        <v>12734</v>
      </c>
    </row>
    <row r="1287" spans="1:8">
      <c r="A1287" t="s">
        <v>2322</v>
      </c>
      <c r="B1287" t="s">
        <v>787</v>
      </c>
      <c r="C1287" t="s">
        <v>2665</v>
      </c>
      <c r="D1287" t="s">
        <v>1367</v>
      </c>
      <c r="E1287" s="38">
        <v>-10.548096411672402</v>
      </c>
      <c r="F1287">
        <v>837</v>
      </c>
      <c r="G1287">
        <v>0</v>
      </c>
      <c r="H1287" t="s">
        <v>12734</v>
      </c>
    </row>
    <row r="1288" spans="1:8">
      <c r="A1288" s="185" t="s">
        <v>5663</v>
      </c>
      <c r="B1288" t="s">
        <v>6021</v>
      </c>
      <c r="C1288" t="s">
        <v>1421</v>
      </c>
      <c r="D1288" t="s">
        <v>1367</v>
      </c>
      <c r="E1288" s="38">
        <v>-10.548096411672402</v>
      </c>
      <c r="F1288">
        <v>837</v>
      </c>
      <c r="G1288">
        <v>0</v>
      </c>
      <c r="H1288" t="s">
        <v>12734</v>
      </c>
    </row>
    <row r="1289" spans="1:8">
      <c r="A1289" t="s">
        <v>2860</v>
      </c>
      <c r="B1289" t="s">
        <v>2861</v>
      </c>
      <c r="C1289" t="s">
        <v>1435</v>
      </c>
      <c r="D1289" t="s">
        <v>1367</v>
      </c>
      <c r="E1289" s="38">
        <v>-10.548096411672402</v>
      </c>
      <c r="F1289">
        <v>837</v>
      </c>
      <c r="G1289">
        <v>0</v>
      </c>
      <c r="H1289" t="s">
        <v>12734</v>
      </c>
    </row>
    <row r="1290" spans="1:8">
      <c r="A1290" t="s">
        <v>2460</v>
      </c>
      <c r="B1290" t="s">
        <v>703</v>
      </c>
      <c r="C1290" t="s">
        <v>1410</v>
      </c>
      <c r="D1290" t="s">
        <v>1367</v>
      </c>
      <c r="E1290" s="38">
        <v>-10.548096411672402</v>
      </c>
      <c r="F1290">
        <v>837</v>
      </c>
      <c r="G1290">
        <v>0</v>
      </c>
      <c r="H1290" t="s">
        <v>12734</v>
      </c>
    </row>
    <row r="1291" spans="1:8">
      <c r="A1291" s="185" t="s">
        <v>1810</v>
      </c>
      <c r="B1291" t="s">
        <v>922</v>
      </c>
      <c r="C1291" t="s">
        <v>1371</v>
      </c>
      <c r="D1291" t="s">
        <v>1367</v>
      </c>
      <c r="E1291" s="38">
        <v>-10.548096411672402</v>
      </c>
      <c r="F1291">
        <v>837</v>
      </c>
      <c r="G1291">
        <v>0</v>
      </c>
      <c r="H1291" t="s">
        <v>12734</v>
      </c>
    </row>
    <row r="1292" spans="1:8">
      <c r="A1292" t="s">
        <v>10730</v>
      </c>
      <c r="B1292" t="s">
        <v>10442</v>
      </c>
      <c r="C1292" t="s">
        <v>1419</v>
      </c>
      <c r="D1292" t="s">
        <v>1367</v>
      </c>
      <c r="E1292" s="38">
        <v>-10.548096411672402</v>
      </c>
      <c r="F1292">
        <v>837</v>
      </c>
      <c r="G1292">
        <v>0</v>
      </c>
      <c r="H1292" t="s">
        <v>12734</v>
      </c>
    </row>
    <row r="1293" spans="1:8">
      <c r="A1293" t="s">
        <v>1468</v>
      </c>
      <c r="B1293" t="s">
        <v>1184</v>
      </c>
      <c r="C1293" t="s">
        <v>1414</v>
      </c>
      <c r="D1293" t="s">
        <v>1367</v>
      </c>
      <c r="E1293" s="38">
        <v>-10.548096411672402</v>
      </c>
      <c r="F1293">
        <v>837</v>
      </c>
      <c r="G1293">
        <v>0</v>
      </c>
      <c r="H1293" t="s">
        <v>12734</v>
      </c>
    </row>
    <row r="1294" spans="1:8">
      <c r="A1294" s="185" t="s">
        <v>1927</v>
      </c>
      <c r="B1294" t="s">
        <v>723</v>
      </c>
      <c r="C1294" t="s">
        <v>2665</v>
      </c>
      <c r="D1294" t="s">
        <v>1367</v>
      </c>
      <c r="E1294" s="38">
        <v>-10.548096411672402</v>
      </c>
      <c r="F1294">
        <v>837</v>
      </c>
      <c r="G1294">
        <v>0</v>
      </c>
      <c r="H1294" t="s">
        <v>12734</v>
      </c>
    </row>
    <row r="1295" spans="1:8">
      <c r="A1295" t="s">
        <v>10416</v>
      </c>
      <c r="B1295" t="s">
        <v>10393</v>
      </c>
      <c r="C1295" t="s">
        <v>1369</v>
      </c>
      <c r="D1295" t="s">
        <v>1367</v>
      </c>
      <c r="E1295" s="38">
        <v>-10.548096411672402</v>
      </c>
      <c r="F1295">
        <v>837</v>
      </c>
      <c r="G1295">
        <v>257.17</v>
      </c>
      <c r="H1295" t="s">
        <v>12734</v>
      </c>
    </row>
    <row r="1296" spans="1:8">
      <c r="A1296" t="s">
        <v>2269</v>
      </c>
      <c r="B1296" t="s">
        <v>715</v>
      </c>
      <c r="C1296" t="s">
        <v>1490</v>
      </c>
      <c r="D1296" t="s">
        <v>1367</v>
      </c>
      <c r="E1296" s="38">
        <v>-10.548096411672402</v>
      </c>
      <c r="F1296">
        <v>837</v>
      </c>
      <c r="G1296">
        <v>0</v>
      </c>
      <c r="H1296" t="s">
        <v>12734</v>
      </c>
    </row>
    <row r="1297" spans="1:8">
      <c r="A1297" t="s">
        <v>2304</v>
      </c>
      <c r="B1297" t="s">
        <v>866</v>
      </c>
      <c r="C1297" t="s">
        <v>1404</v>
      </c>
      <c r="D1297" t="s">
        <v>1367</v>
      </c>
      <c r="E1297" s="38">
        <v>-10.548096411672402</v>
      </c>
      <c r="F1297">
        <v>837</v>
      </c>
      <c r="G1297">
        <v>0</v>
      </c>
      <c r="H1297" t="s">
        <v>12734</v>
      </c>
    </row>
    <row r="1298" spans="1:8">
      <c r="A1298" s="185" t="s">
        <v>10665</v>
      </c>
      <c r="B1298" t="s">
        <v>10480</v>
      </c>
      <c r="C1298" t="s">
        <v>2665</v>
      </c>
      <c r="D1298" t="s">
        <v>1367</v>
      </c>
      <c r="E1298" s="38">
        <v>-10.548096411672402</v>
      </c>
      <c r="F1298">
        <v>837</v>
      </c>
      <c r="G1298">
        <v>0</v>
      </c>
      <c r="H1298" t="s">
        <v>12734</v>
      </c>
    </row>
    <row r="1299" spans="1:8">
      <c r="A1299" s="185" t="s">
        <v>5630</v>
      </c>
      <c r="B1299" t="s">
        <v>5984</v>
      </c>
      <c r="C1299" t="s">
        <v>1421</v>
      </c>
      <c r="D1299" t="s">
        <v>1367</v>
      </c>
      <c r="E1299" s="38">
        <v>-10.548096411672402</v>
      </c>
      <c r="F1299">
        <v>837</v>
      </c>
      <c r="G1299">
        <v>0</v>
      </c>
      <c r="H1299" t="s">
        <v>12734</v>
      </c>
    </row>
    <row r="1300" spans="1:8">
      <c r="A1300" t="s">
        <v>2170</v>
      </c>
      <c r="B1300" t="s">
        <v>986</v>
      </c>
      <c r="C1300" t="s">
        <v>2665</v>
      </c>
      <c r="D1300" t="s">
        <v>1367</v>
      </c>
      <c r="E1300" s="38">
        <v>-10.548096411672402</v>
      </c>
      <c r="F1300">
        <v>837</v>
      </c>
      <c r="G1300">
        <v>0</v>
      </c>
      <c r="H1300" t="s">
        <v>12734</v>
      </c>
    </row>
    <row r="1301" spans="1:8">
      <c r="A1301" s="65" t="s">
        <v>2472</v>
      </c>
      <c r="B1301" t="s">
        <v>939</v>
      </c>
      <c r="C1301" t="s">
        <v>2665</v>
      </c>
      <c r="D1301" t="s">
        <v>1367</v>
      </c>
      <c r="E1301" s="38">
        <v>-10.548096411672402</v>
      </c>
      <c r="F1301">
        <v>837</v>
      </c>
      <c r="G1301">
        <v>0</v>
      </c>
      <c r="H1301" t="s">
        <v>12734</v>
      </c>
    </row>
    <row r="1302" spans="1:8">
      <c r="A1302" s="185" t="s">
        <v>9730</v>
      </c>
      <c r="B1302" t="s">
        <v>9516</v>
      </c>
      <c r="C1302" t="s">
        <v>1388</v>
      </c>
      <c r="D1302" t="s">
        <v>1367</v>
      </c>
      <c r="E1302" s="38">
        <v>-10.548096411672402</v>
      </c>
      <c r="F1302">
        <v>837</v>
      </c>
      <c r="G1302">
        <v>736.5</v>
      </c>
      <c r="H1302" t="s">
        <v>12734</v>
      </c>
    </row>
    <row r="1303" spans="1:8">
      <c r="A1303" t="s">
        <v>1679</v>
      </c>
      <c r="B1303" t="s">
        <v>856</v>
      </c>
      <c r="C1303" t="s">
        <v>2665</v>
      </c>
      <c r="D1303" t="s">
        <v>1367</v>
      </c>
      <c r="E1303" s="38">
        <v>-10.548096411672402</v>
      </c>
      <c r="F1303">
        <v>837</v>
      </c>
      <c r="G1303">
        <v>0</v>
      </c>
      <c r="H1303" t="s">
        <v>12734</v>
      </c>
    </row>
    <row r="1304" spans="1:8">
      <c r="A1304" s="185" t="s">
        <v>2720</v>
      </c>
      <c r="B1304" t="s">
        <v>259</v>
      </c>
      <c r="C1304" t="s">
        <v>1371</v>
      </c>
      <c r="D1304" t="s">
        <v>1367</v>
      </c>
      <c r="E1304" s="38">
        <v>-10.548096411672402</v>
      </c>
      <c r="F1304">
        <v>837</v>
      </c>
      <c r="G1304">
        <v>0</v>
      </c>
      <c r="H1304" t="s">
        <v>12734</v>
      </c>
    </row>
    <row r="1305" spans="1:8">
      <c r="A1305" s="185" t="s">
        <v>1476</v>
      </c>
      <c r="B1305" t="s">
        <v>770</v>
      </c>
      <c r="C1305" t="s">
        <v>2665</v>
      </c>
      <c r="D1305" t="s">
        <v>1367</v>
      </c>
      <c r="E1305" s="38">
        <v>-10.548096411672402</v>
      </c>
      <c r="F1305">
        <v>837</v>
      </c>
      <c r="G1305">
        <v>0</v>
      </c>
      <c r="H1305" t="s">
        <v>12734</v>
      </c>
    </row>
    <row r="1306" spans="1:8">
      <c r="A1306" t="s">
        <v>2670</v>
      </c>
      <c r="B1306" t="s">
        <v>2671</v>
      </c>
      <c r="C1306" t="s">
        <v>2665</v>
      </c>
      <c r="D1306" t="s">
        <v>1367</v>
      </c>
      <c r="E1306" s="38">
        <v>-10.548096411672402</v>
      </c>
      <c r="F1306">
        <v>837</v>
      </c>
      <c r="G1306">
        <v>0</v>
      </c>
      <c r="H1306" t="s">
        <v>12734</v>
      </c>
    </row>
    <row r="1307" spans="1:8">
      <c r="A1307" t="s">
        <v>2089</v>
      </c>
      <c r="B1307" t="s">
        <v>992</v>
      </c>
      <c r="C1307" t="s">
        <v>1458</v>
      </c>
      <c r="D1307" t="s">
        <v>1367</v>
      </c>
      <c r="E1307" s="38">
        <v>-10.548096411672402</v>
      </c>
      <c r="F1307">
        <v>837</v>
      </c>
      <c r="G1307">
        <v>0</v>
      </c>
      <c r="H1307" t="s">
        <v>12734</v>
      </c>
    </row>
    <row r="1308" spans="1:8">
      <c r="A1308" t="s">
        <v>5665</v>
      </c>
      <c r="B1308" t="s">
        <v>5738</v>
      </c>
      <c r="C1308" t="s">
        <v>2665</v>
      </c>
      <c r="D1308" t="s">
        <v>1367</v>
      </c>
      <c r="E1308" s="38">
        <v>-10.548096411672402</v>
      </c>
      <c r="F1308">
        <v>837</v>
      </c>
      <c r="G1308">
        <v>0</v>
      </c>
      <c r="H1308" t="s">
        <v>12734</v>
      </c>
    </row>
    <row r="1309" spans="1:8">
      <c r="A1309" t="s">
        <v>8983</v>
      </c>
      <c r="B1309" t="s">
        <v>8512</v>
      </c>
      <c r="C1309" t="s">
        <v>1366</v>
      </c>
      <c r="D1309" t="s">
        <v>1367</v>
      </c>
      <c r="E1309" s="38">
        <v>-10.548096411672402</v>
      </c>
      <c r="F1309">
        <v>837</v>
      </c>
      <c r="G1309">
        <v>0</v>
      </c>
      <c r="H1309" t="s">
        <v>12734</v>
      </c>
    </row>
    <row r="1310" spans="1:8">
      <c r="A1310" s="119" t="s">
        <v>1520</v>
      </c>
      <c r="B1310" t="s">
        <v>694</v>
      </c>
      <c r="C1310" t="s">
        <v>2665</v>
      </c>
      <c r="D1310" t="s">
        <v>1367</v>
      </c>
      <c r="E1310" s="38">
        <v>-10.548096411672402</v>
      </c>
      <c r="F1310">
        <v>837</v>
      </c>
      <c r="G1310">
        <v>0</v>
      </c>
      <c r="H1310" t="s">
        <v>12734</v>
      </c>
    </row>
    <row r="1311" spans="1:8">
      <c r="A1311" s="119" t="s">
        <v>1574</v>
      </c>
      <c r="B1311" t="s">
        <v>1041</v>
      </c>
      <c r="C1311" t="s">
        <v>1382</v>
      </c>
      <c r="D1311" t="s">
        <v>1367</v>
      </c>
      <c r="E1311" s="38">
        <v>-10.548096411672402</v>
      </c>
      <c r="F1311">
        <v>837</v>
      </c>
      <c r="G1311">
        <v>0</v>
      </c>
      <c r="H1311" t="s">
        <v>12734</v>
      </c>
    </row>
    <row r="1312" spans="1:8">
      <c r="A1312" t="s">
        <v>10273</v>
      </c>
      <c r="B1312" t="s">
        <v>10266</v>
      </c>
      <c r="C1312" t="s">
        <v>1366</v>
      </c>
      <c r="D1312" t="s">
        <v>1367</v>
      </c>
      <c r="E1312" s="38">
        <v>-10.548096411672402</v>
      </c>
      <c r="F1312">
        <v>837</v>
      </c>
      <c r="G1312">
        <v>0</v>
      </c>
      <c r="H1312" t="s">
        <v>12734</v>
      </c>
    </row>
    <row r="1313" spans="1:8">
      <c r="A1313" s="185" t="s">
        <v>1972</v>
      </c>
      <c r="B1313" t="s">
        <v>1006</v>
      </c>
      <c r="C1313" t="s">
        <v>2665</v>
      </c>
      <c r="D1313" t="s">
        <v>1367</v>
      </c>
      <c r="E1313" s="38">
        <v>-10.548096411672402</v>
      </c>
      <c r="F1313">
        <v>837</v>
      </c>
      <c r="G1313">
        <v>0</v>
      </c>
      <c r="H1313" t="s">
        <v>12734</v>
      </c>
    </row>
    <row r="1314" spans="1:8">
      <c r="A1314" t="s">
        <v>1669</v>
      </c>
      <c r="B1314" t="s">
        <v>741</v>
      </c>
      <c r="C1314" t="s">
        <v>2665</v>
      </c>
      <c r="D1314" t="s">
        <v>1367</v>
      </c>
      <c r="E1314" s="38">
        <v>-10.548096411672402</v>
      </c>
      <c r="F1314">
        <v>837</v>
      </c>
      <c r="G1314">
        <v>0</v>
      </c>
      <c r="H1314" t="s">
        <v>12734</v>
      </c>
    </row>
    <row r="1315" spans="1:8">
      <c r="A1315" t="s">
        <v>10700</v>
      </c>
      <c r="B1315" t="s">
        <v>10451</v>
      </c>
      <c r="C1315" t="s">
        <v>1388</v>
      </c>
      <c r="D1315" t="s">
        <v>1367</v>
      </c>
      <c r="E1315" s="38">
        <v>-10.548096411672402</v>
      </c>
      <c r="F1315">
        <v>837</v>
      </c>
      <c r="G1315">
        <v>0</v>
      </c>
      <c r="H1315" t="s">
        <v>12734</v>
      </c>
    </row>
    <row r="1316" spans="1:8">
      <c r="A1316" t="s">
        <v>2356</v>
      </c>
      <c r="B1316" t="s">
        <v>1138</v>
      </c>
      <c r="C1316" t="s">
        <v>1380</v>
      </c>
      <c r="D1316" t="s">
        <v>1367</v>
      </c>
      <c r="E1316" s="38">
        <v>-10.548096411672402</v>
      </c>
      <c r="F1316">
        <v>837</v>
      </c>
      <c r="G1316">
        <v>0</v>
      </c>
      <c r="H1316" t="s">
        <v>12734</v>
      </c>
    </row>
    <row r="1317" spans="1:8">
      <c r="A1317" t="s">
        <v>9210</v>
      </c>
      <c r="B1317" t="s">
        <v>8499</v>
      </c>
      <c r="C1317" t="s">
        <v>2665</v>
      </c>
      <c r="D1317" t="s">
        <v>1367</v>
      </c>
      <c r="E1317" s="38">
        <v>-10.548096411672402</v>
      </c>
      <c r="F1317">
        <v>837</v>
      </c>
      <c r="G1317">
        <v>0</v>
      </c>
      <c r="H1317" t="s">
        <v>12734</v>
      </c>
    </row>
    <row r="1318" spans="1:8">
      <c r="A1318" t="s">
        <v>2630</v>
      </c>
      <c r="B1318" t="s">
        <v>1170</v>
      </c>
      <c r="C1318" t="s">
        <v>2665</v>
      </c>
      <c r="D1318" t="s">
        <v>1367</v>
      </c>
      <c r="E1318" s="38">
        <v>-10.548096411672402</v>
      </c>
      <c r="F1318">
        <v>837</v>
      </c>
      <c r="G1318">
        <v>0</v>
      </c>
      <c r="H1318" t="s">
        <v>12734</v>
      </c>
    </row>
    <row r="1319" spans="1:8">
      <c r="A1319" s="65" t="s">
        <v>10732</v>
      </c>
      <c r="B1319" t="s">
        <v>10439</v>
      </c>
      <c r="C1319" t="s">
        <v>2665</v>
      </c>
      <c r="D1319" t="s">
        <v>1367</v>
      </c>
      <c r="E1319" s="38">
        <v>-10.548096411672402</v>
      </c>
      <c r="F1319">
        <v>837</v>
      </c>
      <c r="G1319">
        <v>0</v>
      </c>
      <c r="H1319" t="s">
        <v>12734</v>
      </c>
    </row>
    <row r="1320" spans="1:8">
      <c r="A1320" t="s">
        <v>1424</v>
      </c>
      <c r="B1320" t="s">
        <v>998</v>
      </c>
      <c r="C1320" t="s">
        <v>2665</v>
      </c>
      <c r="D1320" t="s">
        <v>1367</v>
      </c>
      <c r="E1320" s="38">
        <v>-10.548096411672402</v>
      </c>
      <c r="F1320">
        <v>837</v>
      </c>
      <c r="G1320">
        <v>0</v>
      </c>
      <c r="H1320" t="s">
        <v>12734</v>
      </c>
    </row>
    <row r="1321" spans="1:8">
      <c r="A1321" s="185" t="s">
        <v>1650</v>
      </c>
      <c r="B1321" t="s">
        <v>1199</v>
      </c>
      <c r="C1321" t="s">
        <v>2665</v>
      </c>
      <c r="D1321" t="s">
        <v>1367</v>
      </c>
      <c r="E1321" s="38">
        <v>-10.548096411672402</v>
      </c>
      <c r="F1321">
        <v>837</v>
      </c>
      <c r="G1321">
        <v>0</v>
      </c>
      <c r="H1321" t="s">
        <v>12734</v>
      </c>
    </row>
    <row r="1322" spans="1:8">
      <c r="A1322" t="s">
        <v>2299</v>
      </c>
      <c r="B1322" t="s">
        <v>1257</v>
      </c>
      <c r="C1322" t="s">
        <v>2665</v>
      </c>
      <c r="D1322" t="s">
        <v>1367</v>
      </c>
      <c r="E1322" s="38">
        <v>-10.548096411672402</v>
      </c>
      <c r="F1322">
        <v>837</v>
      </c>
      <c r="G1322">
        <v>0</v>
      </c>
      <c r="H1322" t="s">
        <v>12734</v>
      </c>
    </row>
    <row r="1323" spans="1:8">
      <c r="A1323" t="s">
        <v>9381</v>
      </c>
      <c r="B1323" t="s">
        <v>8906</v>
      </c>
      <c r="C1323" t="s">
        <v>2665</v>
      </c>
      <c r="D1323" t="s">
        <v>1367</v>
      </c>
      <c r="E1323" s="38">
        <v>-10.548096411672402</v>
      </c>
      <c r="F1323">
        <v>837</v>
      </c>
      <c r="G1323">
        <v>0</v>
      </c>
      <c r="H1323" t="s">
        <v>12734</v>
      </c>
    </row>
    <row r="1324" spans="1:8">
      <c r="A1324" s="185" t="s">
        <v>1829</v>
      </c>
      <c r="B1324" t="s">
        <v>778</v>
      </c>
      <c r="C1324" t="s">
        <v>1407</v>
      </c>
      <c r="D1324" t="s">
        <v>1367</v>
      </c>
      <c r="E1324" s="38">
        <v>-10.548096411672402</v>
      </c>
      <c r="F1324">
        <v>837</v>
      </c>
      <c r="G1324">
        <v>0</v>
      </c>
      <c r="H1324" t="s">
        <v>12734</v>
      </c>
    </row>
    <row r="1325" spans="1:8">
      <c r="A1325" s="65" t="s">
        <v>2145</v>
      </c>
      <c r="B1325" t="s">
        <v>1260</v>
      </c>
      <c r="C1325" t="s">
        <v>1385</v>
      </c>
      <c r="D1325" t="s">
        <v>1367</v>
      </c>
      <c r="E1325" s="38">
        <v>-10.548096411672402</v>
      </c>
      <c r="F1325">
        <v>837</v>
      </c>
      <c r="G1325">
        <v>0</v>
      </c>
      <c r="H1325" t="s">
        <v>12734</v>
      </c>
    </row>
    <row r="1326" spans="1:8">
      <c r="A1326" t="s">
        <v>1576</v>
      </c>
      <c r="B1326" t="s">
        <v>1171</v>
      </c>
      <c r="C1326" t="s">
        <v>2665</v>
      </c>
      <c r="D1326" t="s">
        <v>1367</v>
      </c>
      <c r="E1326" s="38">
        <v>-10.548096411672402</v>
      </c>
      <c r="F1326">
        <v>837</v>
      </c>
      <c r="G1326">
        <v>0</v>
      </c>
      <c r="H1326" t="s">
        <v>12734</v>
      </c>
    </row>
    <row r="1327" spans="1:8">
      <c r="A1327" t="s">
        <v>2129</v>
      </c>
      <c r="B1327" t="s">
        <v>1093</v>
      </c>
      <c r="C1327" t="s">
        <v>2665</v>
      </c>
      <c r="D1327" t="s">
        <v>1367</v>
      </c>
      <c r="E1327" s="38">
        <v>-10.548096411672402</v>
      </c>
      <c r="F1327">
        <v>837</v>
      </c>
      <c r="G1327">
        <v>0</v>
      </c>
      <c r="H1327" t="s">
        <v>12734</v>
      </c>
    </row>
    <row r="1328" spans="1:8">
      <c r="A1328" t="s">
        <v>1389</v>
      </c>
      <c r="B1328" t="s">
        <v>1233</v>
      </c>
      <c r="C1328" t="s">
        <v>2665</v>
      </c>
      <c r="D1328" t="s">
        <v>1367</v>
      </c>
      <c r="E1328" s="38">
        <v>-10.548096411672402</v>
      </c>
      <c r="F1328">
        <v>837</v>
      </c>
      <c r="G1328">
        <v>0</v>
      </c>
      <c r="H1328" t="s">
        <v>12734</v>
      </c>
    </row>
    <row r="1329" spans="1:8">
      <c r="A1329" t="s">
        <v>5676</v>
      </c>
      <c r="B1329" t="s">
        <v>5785</v>
      </c>
      <c r="C1329" t="s">
        <v>1380</v>
      </c>
      <c r="D1329" t="s">
        <v>1367</v>
      </c>
      <c r="E1329" s="38">
        <v>-10.548096411672402</v>
      </c>
      <c r="F1329">
        <v>837</v>
      </c>
      <c r="G1329">
        <v>0</v>
      </c>
      <c r="H1329" t="s">
        <v>12734</v>
      </c>
    </row>
    <row r="1330" spans="1:8">
      <c r="A1330" t="s">
        <v>1557</v>
      </c>
      <c r="B1330" t="s">
        <v>1121</v>
      </c>
      <c r="C1330" t="s">
        <v>1407</v>
      </c>
      <c r="D1330" t="s">
        <v>1367</v>
      </c>
      <c r="E1330" s="38">
        <v>-10.548096411672402</v>
      </c>
      <c r="F1330">
        <v>837</v>
      </c>
      <c r="G1330">
        <v>0</v>
      </c>
      <c r="H1330" t="s">
        <v>12734</v>
      </c>
    </row>
    <row r="1331" spans="1:8">
      <c r="A1331" t="s">
        <v>1602</v>
      </c>
      <c r="B1331" t="s">
        <v>777</v>
      </c>
      <c r="C1331" t="s">
        <v>2665</v>
      </c>
      <c r="D1331" t="s">
        <v>1367</v>
      </c>
      <c r="E1331" s="38">
        <v>-10.548096411672402</v>
      </c>
      <c r="F1331">
        <v>837</v>
      </c>
      <c r="G1331">
        <v>0</v>
      </c>
      <c r="H1331" t="s">
        <v>12734</v>
      </c>
    </row>
    <row r="1332" spans="1:8">
      <c r="A1332" s="185" t="s">
        <v>1840</v>
      </c>
      <c r="B1332" t="s">
        <v>846</v>
      </c>
      <c r="C1332" t="s">
        <v>2665</v>
      </c>
      <c r="D1332" t="s">
        <v>1367</v>
      </c>
      <c r="E1332" s="38">
        <v>-10.548096411672402</v>
      </c>
      <c r="F1332">
        <v>837</v>
      </c>
      <c r="G1332">
        <v>0</v>
      </c>
      <c r="H1332" t="s">
        <v>12734</v>
      </c>
    </row>
    <row r="1333" spans="1:8">
      <c r="A1333" t="s">
        <v>9112</v>
      </c>
      <c r="B1333" t="s">
        <v>8493</v>
      </c>
      <c r="C1333" t="s">
        <v>2665</v>
      </c>
      <c r="D1333" t="s">
        <v>1367</v>
      </c>
      <c r="E1333" s="38">
        <v>-10.548096411672402</v>
      </c>
      <c r="F1333">
        <v>837</v>
      </c>
      <c r="G1333">
        <v>0</v>
      </c>
      <c r="H1333" t="s">
        <v>12734</v>
      </c>
    </row>
    <row r="1334" spans="1:8">
      <c r="A1334" t="s">
        <v>2859</v>
      </c>
      <c r="B1334" t="s">
        <v>1060</v>
      </c>
      <c r="C1334" t="s">
        <v>1490</v>
      </c>
      <c r="D1334" t="s">
        <v>1367</v>
      </c>
      <c r="E1334" s="38">
        <v>-10.548096411672402</v>
      </c>
      <c r="F1334">
        <v>837</v>
      </c>
      <c r="G1334">
        <v>0</v>
      </c>
      <c r="H1334" t="s">
        <v>12734</v>
      </c>
    </row>
    <row r="1335" spans="1:8">
      <c r="A1335" t="s">
        <v>2072</v>
      </c>
      <c r="B1335" t="s">
        <v>754</v>
      </c>
      <c r="C1335" t="s">
        <v>2665</v>
      </c>
      <c r="D1335" t="s">
        <v>1367</v>
      </c>
      <c r="E1335" s="38">
        <v>-10.548096411672402</v>
      </c>
      <c r="F1335">
        <v>837</v>
      </c>
      <c r="G1335">
        <v>0</v>
      </c>
      <c r="H1335" t="s">
        <v>12734</v>
      </c>
    </row>
    <row r="1336" spans="1:8">
      <c r="A1336" t="s">
        <v>9399</v>
      </c>
      <c r="B1336" t="s">
        <v>8468</v>
      </c>
      <c r="C1336" t="s">
        <v>1393</v>
      </c>
      <c r="D1336" t="s">
        <v>1367</v>
      </c>
      <c r="E1336" s="38">
        <v>-10.548096411672402</v>
      </c>
      <c r="F1336">
        <v>837</v>
      </c>
      <c r="G1336">
        <v>0</v>
      </c>
      <c r="H1336" t="s">
        <v>12734</v>
      </c>
    </row>
    <row r="1337" spans="1:8">
      <c r="A1337" t="s">
        <v>9163</v>
      </c>
      <c r="B1337" t="s">
        <v>8466</v>
      </c>
      <c r="C1337" t="s">
        <v>1428</v>
      </c>
      <c r="D1337" t="s">
        <v>1367</v>
      </c>
      <c r="E1337" s="38">
        <v>-10.548096411672402</v>
      </c>
      <c r="F1337">
        <v>837</v>
      </c>
      <c r="G1337">
        <v>0</v>
      </c>
      <c r="H1337" t="s">
        <v>12734</v>
      </c>
    </row>
    <row r="1338" spans="1:8">
      <c r="A1338" s="185" t="s">
        <v>2750</v>
      </c>
      <c r="B1338" t="s">
        <v>1072</v>
      </c>
      <c r="C1338" t="s">
        <v>2665</v>
      </c>
      <c r="D1338" t="s">
        <v>1367</v>
      </c>
      <c r="E1338" s="38">
        <v>-10.548096411672402</v>
      </c>
      <c r="F1338">
        <v>837</v>
      </c>
      <c r="G1338">
        <v>0</v>
      </c>
      <c r="H1338" t="s">
        <v>12734</v>
      </c>
    </row>
    <row r="1339" spans="1:8">
      <c r="A1339" t="s">
        <v>2164</v>
      </c>
      <c r="B1339" t="s">
        <v>695</v>
      </c>
      <c r="C1339" t="s">
        <v>2665</v>
      </c>
      <c r="D1339" t="s">
        <v>1367</v>
      </c>
      <c r="E1339" s="38">
        <v>-10.548096411672402</v>
      </c>
      <c r="F1339">
        <v>837</v>
      </c>
      <c r="G1339">
        <v>0</v>
      </c>
      <c r="H1339" t="s">
        <v>12734</v>
      </c>
    </row>
    <row r="1340" spans="1:8">
      <c r="A1340" t="s">
        <v>2321</v>
      </c>
      <c r="B1340" t="s">
        <v>1205</v>
      </c>
      <c r="C1340" t="s">
        <v>1398</v>
      </c>
      <c r="D1340" t="s">
        <v>1367</v>
      </c>
      <c r="E1340" s="38">
        <v>-10.548096411672402</v>
      </c>
      <c r="F1340">
        <v>837</v>
      </c>
      <c r="G1340">
        <v>0</v>
      </c>
      <c r="H1340" t="s">
        <v>12734</v>
      </c>
    </row>
    <row r="1341" spans="1:8">
      <c r="A1341" t="s">
        <v>9717</v>
      </c>
      <c r="B1341" t="s">
        <v>8958</v>
      </c>
      <c r="C1341" t="s">
        <v>1371</v>
      </c>
      <c r="D1341" t="s">
        <v>1367</v>
      </c>
      <c r="E1341" s="38">
        <v>-10.548096411672402</v>
      </c>
      <c r="F1341">
        <v>837</v>
      </c>
      <c r="G1341">
        <v>0</v>
      </c>
      <c r="H1341" t="s">
        <v>12734</v>
      </c>
    </row>
    <row r="1342" spans="1:8">
      <c r="A1342" t="s">
        <v>1442</v>
      </c>
      <c r="B1342" t="s">
        <v>895</v>
      </c>
      <c r="C1342" t="s">
        <v>2665</v>
      </c>
      <c r="D1342" t="s">
        <v>1367</v>
      </c>
      <c r="E1342" s="38">
        <v>-10.548096411672402</v>
      </c>
      <c r="F1342">
        <v>837</v>
      </c>
      <c r="G1342">
        <v>0</v>
      </c>
      <c r="H1342" t="s">
        <v>12734</v>
      </c>
    </row>
    <row r="1343" spans="1:8">
      <c r="A1343" s="185" t="s">
        <v>1750</v>
      </c>
      <c r="B1343" t="s">
        <v>1029</v>
      </c>
      <c r="C1343" t="s">
        <v>1435</v>
      </c>
      <c r="D1343" t="s">
        <v>1367</v>
      </c>
      <c r="E1343" s="38">
        <v>-10.548096411672402</v>
      </c>
      <c r="F1343">
        <v>837</v>
      </c>
      <c r="G1343">
        <v>0</v>
      </c>
      <c r="H1343" t="s">
        <v>12734</v>
      </c>
    </row>
    <row r="1344" spans="1:8">
      <c r="A1344" t="s">
        <v>2316</v>
      </c>
      <c r="B1344" t="s">
        <v>1198</v>
      </c>
      <c r="C1344" t="s">
        <v>2665</v>
      </c>
      <c r="D1344" t="s">
        <v>1367</v>
      </c>
      <c r="E1344" s="38">
        <v>-10.548096411672402</v>
      </c>
      <c r="F1344">
        <v>837</v>
      </c>
      <c r="G1344">
        <v>0</v>
      </c>
      <c r="H1344" t="s">
        <v>12734</v>
      </c>
    </row>
    <row r="1345" spans="1:8">
      <c r="A1345" t="s">
        <v>11640</v>
      </c>
      <c r="B1345" t="s">
        <v>10798</v>
      </c>
      <c r="C1345" t="s">
        <v>1380</v>
      </c>
      <c r="D1345" t="s">
        <v>1367</v>
      </c>
      <c r="E1345" s="38">
        <v>-10.548096411672402</v>
      </c>
      <c r="F1345">
        <v>837</v>
      </c>
      <c r="G1345">
        <v>0</v>
      </c>
      <c r="H1345" t="s">
        <v>12734</v>
      </c>
    </row>
    <row r="1346" spans="1:8">
      <c r="A1346" s="185" t="s">
        <v>1895</v>
      </c>
      <c r="B1346" t="s">
        <v>1022</v>
      </c>
      <c r="C1346" t="s">
        <v>1490</v>
      </c>
      <c r="D1346" t="s">
        <v>1367</v>
      </c>
      <c r="E1346" s="38">
        <v>-10.548096411672402</v>
      </c>
      <c r="F1346">
        <v>837</v>
      </c>
      <c r="G1346">
        <v>0</v>
      </c>
      <c r="H1346" t="s">
        <v>12734</v>
      </c>
    </row>
    <row r="1347" spans="1:8">
      <c r="A1347" t="s">
        <v>2623</v>
      </c>
      <c r="B1347" t="s">
        <v>955</v>
      </c>
      <c r="C1347" t="s">
        <v>2665</v>
      </c>
      <c r="D1347" t="s">
        <v>1367</v>
      </c>
      <c r="E1347" s="38">
        <v>-10.548096411672402</v>
      </c>
      <c r="F1347">
        <v>837</v>
      </c>
      <c r="G1347">
        <v>0</v>
      </c>
      <c r="H1347" t="s">
        <v>12734</v>
      </c>
    </row>
    <row r="1348" spans="1:8">
      <c r="A1348" t="s">
        <v>2350</v>
      </c>
      <c r="B1348" t="s">
        <v>1109</v>
      </c>
      <c r="C1348" t="s">
        <v>2665</v>
      </c>
      <c r="D1348" t="s">
        <v>1367</v>
      </c>
      <c r="E1348" s="38">
        <v>-10.548096411672402</v>
      </c>
      <c r="F1348">
        <v>837</v>
      </c>
      <c r="G1348">
        <v>0</v>
      </c>
      <c r="H1348" t="s">
        <v>12734</v>
      </c>
    </row>
    <row r="1349" spans="1:8">
      <c r="A1349" t="s">
        <v>8299</v>
      </c>
      <c r="B1349" t="s">
        <v>8300</v>
      </c>
      <c r="C1349" t="s">
        <v>1441</v>
      </c>
      <c r="D1349" t="s">
        <v>1367</v>
      </c>
      <c r="E1349" s="38">
        <v>-10.548096411672402</v>
      </c>
      <c r="F1349">
        <v>837</v>
      </c>
      <c r="G1349">
        <v>0</v>
      </c>
      <c r="H1349" t="s">
        <v>12734</v>
      </c>
    </row>
    <row r="1350" spans="1:8">
      <c r="A1350" t="s">
        <v>2787</v>
      </c>
      <c r="B1350" t="s">
        <v>1007</v>
      </c>
      <c r="C1350" t="s">
        <v>1396</v>
      </c>
      <c r="D1350" t="s">
        <v>1367</v>
      </c>
      <c r="E1350" s="38">
        <v>-10.548096411672402</v>
      </c>
      <c r="F1350">
        <v>837</v>
      </c>
      <c r="G1350">
        <v>0</v>
      </c>
      <c r="H1350" t="s">
        <v>12734</v>
      </c>
    </row>
    <row r="1351" spans="1:8">
      <c r="A1351" t="s">
        <v>9000</v>
      </c>
      <c r="B1351" t="s">
        <v>8382</v>
      </c>
      <c r="C1351" t="s">
        <v>2665</v>
      </c>
      <c r="D1351" t="s">
        <v>1367</v>
      </c>
      <c r="E1351" s="38">
        <v>-10.548096411672402</v>
      </c>
      <c r="F1351">
        <v>837</v>
      </c>
      <c r="G1351">
        <v>0</v>
      </c>
      <c r="H1351" t="s">
        <v>12734</v>
      </c>
    </row>
    <row r="1352" spans="1:8">
      <c r="A1352" t="s">
        <v>1605</v>
      </c>
      <c r="B1352" t="s">
        <v>1224</v>
      </c>
      <c r="C1352" t="s">
        <v>1441</v>
      </c>
      <c r="D1352" t="s">
        <v>1367</v>
      </c>
      <c r="E1352" s="38">
        <v>-10.548096411672402</v>
      </c>
      <c r="F1352">
        <v>837</v>
      </c>
      <c r="G1352">
        <v>0</v>
      </c>
      <c r="H1352" t="s">
        <v>12734</v>
      </c>
    </row>
    <row r="1353" spans="1:8">
      <c r="A1353" s="119" t="s">
        <v>1461</v>
      </c>
      <c r="B1353" t="s">
        <v>875</v>
      </c>
      <c r="C1353" t="s">
        <v>2665</v>
      </c>
      <c r="D1353" t="s">
        <v>1367</v>
      </c>
      <c r="E1353" s="38">
        <v>-10.548096411672402</v>
      </c>
      <c r="F1353">
        <v>837</v>
      </c>
      <c r="G1353">
        <v>0</v>
      </c>
      <c r="H1353" t="s">
        <v>12734</v>
      </c>
    </row>
    <row r="1354" spans="1:8">
      <c r="A1354" s="185" t="s">
        <v>1655</v>
      </c>
      <c r="B1354" t="s">
        <v>830</v>
      </c>
      <c r="C1354" t="s">
        <v>1431</v>
      </c>
      <c r="D1354" t="s">
        <v>1367</v>
      </c>
      <c r="E1354" s="38">
        <v>-10.548096411672402</v>
      </c>
      <c r="F1354">
        <v>837</v>
      </c>
      <c r="G1354">
        <v>0</v>
      </c>
      <c r="H1354" t="s">
        <v>12734</v>
      </c>
    </row>
    <row r="1355" spans="1:8">
      <c r="A1355" s="119" t="s">
        <v>11768</v>
      </c>
      <c r="B1355" t="s">
        <v>10429</v>
      </c>
      <c r="C1355" t="s">
        <v>1385</v>
      </c>
      <c r="D1355" t="s">
        <v>1367</v>
      </c>
      <c r="E1355" s="38">
        <v>-10.548096411672402</v>
      </c>
      <c r="F1355">
        <v>837</v>
      </c>
      <c r="G1355">
        <v>0</v>
      </c>
      <c r="H1355" t="s">
        <v>12734</v>
      </c>
    </row>
    <row r="1356" spans="1:8">
      <c r="A1356" s="65" t="s">
        <v>1704</v>
      </c>
      <c r="B1356" t="s">
        <v>908</v>
      </c>
      <c r="C1356" t="s">
        <v>1435</v>
      </c>
      <c r="D1356" t="s">
        <v>1367</v>
      </c>
      <c r="E1356" s="38">
        <v>-10.548096411672402</v>
      </c>
      <c r="F1356">
        <v>837</v>
      </c>
      <c r="G1356">
        <v>0</v>
      </c>
      <c r="H1356" t="s">
        <v>12734</v>
      </c>
    </row>
    <row r="1357" spans="1:8">
      <c r="A1357" s="185" t="s">
        <v>1879</v>
      </c>
      <c r="B1357" t="s">
        <v>697</v>
      </c>
      <c r="C1357" t="s">
        <v>2665</v>
      </c>
      <c r="D1357" t="s">
        <v>1367</v>
      </c>
      <c r="E1357" s="38">
        <v>-10.548096411672402</v>
      </c>
      <c r="F1357">
        <v>837</v>
      </c>
      <c r="G1357">
        <v>0</v>
      </c>
      <c r="H1357" t="s">
        <v>12734</v>
      </c>
    </row>
    <row r="1358" spans="1:8">
      <c r="A1358" t="s">
        <v>1721</v>
      </c>
      <c r="B1358" t="s">
        <v>1194</v>
      </c>
      <c r="C1358" t="s">
        <v>2665</v>
      </c>
      <c r="D1358" t="s">
        <v>1367</v>
      </c>
      <c r="E1358" s="38">
        <v>-10.548096411672402</v>
      </c>
      <c r="F1358">
        <v>837</v>
      </c>
      <c r="G1358">
        <v>0</v>
      </c>
      <c r="H1358" t="s">
        <v>12734</v>
      </c>
    </row>
    <row r="1359" spans="1:8">
      <c r="A1359" s="185" t="s">
        <v>1752</v>
      </c>
      <c r="B1359" t="s">
        <v>983</v>
      </c>
      <c r="C1359" t="s">
        <v>1393</v>
      </c>
      <c r="D1359" t="s">
        <v>1367</v>
      </c>
      <c r="E1359" s="38">
        <v>-10.548096411672402</v>
      </c>
      <c r="F1359">
        <v>837</v>
      </c>
      <c r="G1359">
        <v>0</v>
      </c>
      <c r="H1359" t="s">
        <v>12734</v>
      </c>
    </row>
    <row r="1360" spans="1:8">
      <c r="A1360" s="185" t="s">
        <v>1753</v>
      </c>
      <c r="B1360" t="s">
        <v>752</v>
      </c>
      <c r="C1360" t="s">
        <v>2665</v>
      </c>
      <c r="D1360" t="s">
        <v>1367</v>
      </c>
      <c r="E1360" s="38">
        <v>-10.548096411672402</v>
      </c>
      <c r="F1360">
        <v>837</v>
      </c>
      <c r="G1360">
        <v>0</v>
      </c>
      <c r="H1360" t="s">
        <v>12734</v>
      </c>
    </row>
    <row r="1361" spans="1:8">
      <c r="A1361" s="185" t="s">
        <v>10331</v>
      </c>
      <c r="B1361" t="s">
        <v>10173</v>
      </c>
      <c r="C1361" t="s">
        <v>1490</v>
      </c>
      <c r="D1361" t="s">
        <v>1367</v>
      </c>
      <c r="E1361" s="38">
        <v>-10.548096411672402</v>
      </c>
      <c r="F1361">
        <v>837</v>
      </c>
      <c r="G1361">
        <v>0</v>
      </c>
      <c r="H1361" t="s">
        <v>12734</v>
      </c>
    </row>
    <row r="1362" spans="1:8">
      <c r="A1362" t="s">
        <v>7784</v>
      </c>
      <c r="B1362" t="s">
        <v>7785</v>
      </c>
      <c r="C1362" t="s">
        <v>2665</v>
      </c>
      <c r="D1362" t="s">
        <v>1367</v>
      </c>
      <c r="E1362" s="38">
        <v>-10.548096411672402</v>
      </c>
      <c r="F1362">
        <v>837</v>
      </c>
      <c r="G1362">
        <v>0</v>
      </c>
      <c r="H1362" t="s">
        <v>12734</v>
      </c>
    </row>
    <row r="1363" spans="1:8">
      <c r="A1363" t="s">
        <v>2191</v>
      </c>
      <c r="B1363" t="s">
        <v>1168</v>
      </c>
      <c r="C1363" t="s">
        <v>2665</v>
      </c>
      <c r="D1363" t="s">
        <v>1367</v>
      </c>
      <c r="E1363" s="38">
        <v>-10.548096411672402</v>
      </c>
      <c r="F1363">
        <v>837</v>
      </c>
      <c r="G1363">
        <v>0</v>
      </c>
      <c r="H1363" t="s">
        <v>12734</v>
      </c>
    </row>
    <row r="1364" spans="1:8">
      <c r="A1364" t="s">
        <v>9490</v>
      </c>
      <c r="B1364" t="s">
        <v>9491</v>
      </c>
      <c r="C1364" t="s">
        <v>1435</v>
      </c>
      <c r="D1364" t="s">
        <v>1367</v>
      </c>
      <c r="E1364" s="38">
        <v>-10.548096411672402</v>
      </c>
      <c r="F1364">
        <v>837</v>
      </c>
      <c r="G1364">
        <v>0</v>
      </c>
      <c r="H1364" t="s">
        <v>12734</v>
      </c>
    </row>
    <row r="1365" spans="1:8">
      <c r="A1365" t="s">
        <v>1530</v>
      </c>
      <c r="B1365" t="s">
        <v>1251</v>
      </c>
      <c r="C1365" t="s">
        <v>2665</v>
      </c>
      <c r="D1365" t="s">
        <v>1367</v>
      </c>
      <c r="E1365" s="38">
        <v>-10.548096411672402</v>
      </c>
      <c r="F1365">
        <v>837</v>
      </c>
      <c r="G1365">
        <v>0</v>
      </c>
      <c r="H1365" t="s">
        <v>12734</v>
      </c>
    </row>
    <row r="1366" spans="1:8">
      <c r="A1366" t="s">
        <v>1550</v>
      </c>
      <c r="B1366" t="s">
        <v>827</v>
      </c>
      <c r="C1366" t="s">
        <v>2665</v>
      </c>
      <c r="D1366" t="s">
        <v>1367</v>
      </c>
      <c r="E1366" s="38">
        <v>-10.548096411672402</v>
      </c>
      <c r="F1366">
        <v>837</v>
      </c>
      <c r="G1366">
        <v>0</v>
      </c>
      <c r="H1366" t="s">
        <v>12734</v>
      </c>
    </row>
    <row r="1367" spans="1:8">
      <c r="A1367" t="s">
        <v>2115</v>
      </c>
      <c r="B1367" t="s">
        <v>1073</v>
      </c>
      <c r="C1367" t="s">
        <v>1404</v>
      </c>
      <c r="D1367" t="s">
        <v>1367</v>
      </c>
      <c r="E1367" s="38">
        <v>-10.548096411672402</v>
      </c>
      <c r="F1367">
        <v>837</v>
      </c>
      <c r="G1367">
        <v>0</v>
      </c>
      <c r="H1367" t="s">
        <v>12734</v>
      </c>
    </row>
    <row r="1368" spans="1:8">
      <c r="A1368" t="s">
        <v>10362</v>
      </c>
      <c r="B1368" t="s">
        <v>8368</v>
      </c>
      <c r="C1368" t="s">
        <v>1467</v>
      </c>
      <c r="D1368" t="s">
        <v>1367</v>
      </c>
      <c r="E1368" s="38">
        <v>-10.548096411672402</v>
      </c>
      <c r="F1368">
        <v>837</v>
      </c>
      <c r="G1368">
        <v>0</v>
      </c>
      <c r="H1368" t="s">
        <v>12734</v>
      </c>
    </row>
    <row r="1369" spans="1:8">
      <c r="A1369" t="s">
        <v>2130</v>
      </c>
      <c r="B1369" t="s">
        <v>1246</v>
      </c>
      <c r="C1369" t="s">
        <v>2665</v>
      </c>
      <c r="D1369" t="s">
        <v>1367</v>
      </c>
      <c r="E1369" s="38">
        <v>-10.548096411672402</v>
      </c>
      <c r="F1369">
        <v>837</v>
      </c>
      <c r="G1369">
        <v>0</v>
      </c>
      <c r="H1369" t="s">
        <v>12734</v>
      </c>
    </row>
    <row r="1370" spans="1:8">
      <c r="A1370" s="185" t="s">
        <v>1883</v>
      </c>
      <c r="B1370" t="s">
        <v>1112</v>
      </c>
      <c r="C1370" t="s">
        <v>2665</v>
      </c>
      <c r="D1370" t="s">
        <v>1367</v>
      </c>
      <c r="E1370" s="38">
        <v>-10.548096411672402</v>
      </c>
      <c r="F1370">
        <v>837</v>
      </c>
      <c r="G1370">
        <v>0</v>
      </c>
      <c r="H1370" t="s">
        <v>12734</v>
      </c>
    </row>
    <row r="1371" spans="1:8">
      <c r="A1371" t="s">
        <v>9937</v>
      </c>
      <c r="B1371" t="s">
        <v>8901</v>
      </c>
      <c r="C1371" t="s">
        <v>1404</v>
      </c>
      <c r="D1371" t="s">
        <v>1367</v>
      </c>
      <c r="E1371" s="38">
        <v>-10.548096411672402</v>
      </c>
      <c r="F1371">
        <v>837</v>
      </c>
      <c r="G1371">
        <v>0</v>
      </c>
      <c r="H1371" t="s">
        <v>12734</v>
      </c>
    </row>
    <row r="1372" spans="1:8">
      <c r="A1372" s="185" t="s">
        <v>1854</v>
      </c>
      <c r="B1372" t="s">
        <v>1012</v>
      </c>
      <c r="C1372" t="s">
        <v>2665</v>
      </c>
      <c r="D1372" t="s">
        <v>1367</v>
      </c>
      <c r="E1372" s="38">
        <v>-10.548096411672402</v>
      </c>
      <c r="F1372">
        <v>837</v>
      </c>
      <c r="G1372">
        <v>0</v>
      </c>
      <c r="H1372" t="s">
        <v>12734</v>
      </c>
    </row>
    <row r="1373" spans="1:8">
      <c r="A1373" s="185" t="s">
        <v>1932</v>
      </c>
      <c r="B1373" t="s">
        <v>931</v>
      </c>
      <c r="C1373" t="s">
        <v>2665</v>
      </c>
      <c r="D1373" t="s">
        <v>1367</v>
      </c>
      <c r="E1373" s="38">
        <v>-10.548096411672402</v>
      </c>
      <c r="F1373">
        <v>837</v>
      </c>
      <c r="G1373">
        <v>0</v>
      </c>
      <c r="H1373" t="s">
        <v>12734</v>
      </c>
    </row>
    <row r="1374" spans="1:8">
      <c r="A1374" t="s">
        <v>1945</v>
      </c>
      <c r="B1374" t="s">
        <v>811</v>
      </c>
      <c r="C1374" t="s">
        <v>2665</v>
      </c>
      <c r="D1374" t="s">
        <v>1367</v>
      </c>
      <c r="E1374" s="38">
        <v>-10.548096411672402</v>
      </c>
      <c r="F1374">
        <v>837</v>
      </c>
      <c r="G1374">
        <v>0</v>
      </c>
      <c r="H1374" t="s">
        <v>12734</v>
      </c>
    </row>
    <row r="1375" spans="1:8">
      <c r="A1375" s="65" t="s">
        <v>5648</v>
      </c>
      <c r="B1375" t="s">
        <v>6045</v>
      </c>
      <c r="C1375" t="s">
        <v>2665</v>
      </c>
      <c r="D1375" t="s">
        <v>1367</v>
      </c>
      <c r="E1375" s="38">
        <v>-10.548096411672402</v>
      </c>
      <c r="F1375">
        <v>837</v>
      </c>
      <c r="G1375">
        <v>0</v>
      </c>
      <c r="H1375" t="s">
        <v>12734</v>
      </c>
    </row>
    <row r="1376" spans="1:8">
      <c r="A1376" t="s">
        <v>2140</v>
      </c>
      <c r="B1376" t="s">
        <v>707</v>
      </c>
      <c r="C1376" t="s">
        <v>2665</v>
      </c>
      <c r="D1376" t="s">
        <v>1367</v>
      </c>
      <c r="E1376" s="38">
        <v>-10.548096411672402</v>
      </c>
      <c r="F1376">
        <v>837</v>
      </c>
      <c r="G1376">
        <v>0</v>
      </c>
      <c r="H1376" t="s">
        <v>12734</v>
      </c>
    </row>
    <row r="1377" spans="1:8">
      <c r="A1377" t="s">
        <v>2327</v>
      </c>
      <c r="B1377" t="s">
        <v>1259</v>
      </c>
      <c r="C1377" t="s">
        <v>2665</v>
      </c>
      <c r="D1377" t="s">
        <v>1367</v>
      </c>
      <c r="E1377" s="38">
        <v>-10.548096411672402</v>
      </c>
      <c r="F1377">
        <v>837</v>
      </c>
      <c r="G1377">
        <v>0</v>
      </c>
      <c r="H1377" t="s">
        <v>12734</v>
      </c>
    </row>
    <row r="1378" spans="1:8">
      <c r="A1378" s="65" t="s">
        <v>2496</v>
      </c>
      <c r="B1378" t="s">
        <v>890</v>
      </c>
      <c r="C1378" t="s">
        <v>2665</v>
      </c>
      <c r="D1378" t="s">
        <v>1367</v>
      </c>
      <c r="E1378" s="38">
        <v>-10.548096411672402</v>
      </c>
      <c r="F1378">
        <v>837</v>
      </c>
      <c r="G1378">
        <v>0</v>
      </c>
      <c r="H1378" t="s">
        <v>12734</v>
      </c>
    </row>
    <row r="1379" spans="1:8">
      <c r="A1379" t="s">
        <v>3013</v>
      </c>
      <c r="B1379" t="s">
        <v>1326</v>
      </c>
      <c r="C1379" t="s">
        <v>2665</v>
      </c>
      <c r="D1379" t="s">
        <v>1367</v>
      </c>
      <c r="E1379" s="38">
        <v>-10.548096411672402</v>
      </c>
      <c r="F1379">
        <v>837</v>
      </c>
      <c r="G1379">
        <v>0</v>
      </c>
      <c r="H1379" t="s">
        <v>12734</v>
      </c>
    </row>
    <row r="1380" spans="1:8">
      <c r="A1380" s="185" t="s">
        <v>8986</v>
      </c>
      <c r="B1380" t="s">
        <v>1216</v>
      </c>
      <c r="C1380" t="s">
        <v>2665</v>
      </c>
      <c r="D1380" t="s">
        <v>1367</v>
      </c>
      <c r="E1380" s="38">
        <v>-10.548096411672402</v>
      </c>
      <c r="F1380">
        <v>837</v>
      </c>
      <c r="G1380">
        <v>0</v>
      </c>
      <c r="H1380" t="s">
        <v>12734</v>
      </c>
    </row>
    <row r="1381" spans="1:8">
      <c r="A1381" s="119" t="s">
        <v>5693</v>
      </c>
      <c r="B1381" t="s">
        <v>6031</v>
      </c>
      <c r="C1381" t="s">
        <v>1380</v>
      </c>
      <c r="D1381" t="s">
        <v>1367</v>
      </c>
      <c r="E1381" s="38">
        <v>-10.548096411672402</v>
      </c>
      <c r="F1381">
        <v>837</v>
      </c>
      <c r="G1381">
        <v>0</v>
      </c>
      <c r="H1381" t="s">
        <v>12734</v>
      </c>
    </row>
    <row r="1382" spans="1:8">
      <c r="A1382" t="s">
        <v>8256</v>
      </c>
      <c r="B1382" t="s">
        <v>8257</v>
      </c>
      <c r="C1382" t="s">
        <v>1441</v>
      </c>
      <c r="D1382" t="s">
        <v>1367</v>
      </c>
      <c r="E1382" s="38">
        <v>-10.548096411672402</v>
      </c>
      <c r="F1382">
        <v>837</v>
      </c>
      <c r="G1382">
        <v>0</v>
      </c>
      <c r="H1382" t="s">
        <v>12734</v>
      </c>
    </row>
    <row r="1383" spans="1:8">
      <c r="A1383" t="s">
        <v>2295</v>
      </c>
      <c r="B1383" t="s">
        <v>1245</v>
      </c>
      <c r="C1383" t="s">
        <v>2665</v>
      </c>
      <c r="D1383" t="s">
        <v>1367</v>
      </c>
      <c r="E1383" s="38">
        <v>-10.548096411672402</v>
      </c>
      <c r="F1383">
        <v>837</v>
      </c>
      <c r="G1383">
        <v>0</v>
      </c>
      <c r="H1383" t="s">
        <v>12734</v>
      </c>
    </row>
    <row r="1384" spans="1:8">
      <c r="A1384" t="s">
        <v>9269</v>
      </c>
      <c r="B1384" t="s">
        <v>8535</v>
      </c>
      <c r="C1384" t="s">
        <v>2665</v>
      </c>
      <c r="D1384" t="s">
        <v>1367</v>
      </c>
      <c r="E1384" s="38">
        <v>-10.548096411672402</v>
      </c>
      <c r="F1384">
        <v>837</v>
      </c>
      <c r="G1384">
        <v>0</v>
      </c>
      <c r="H1384" t="s">
        <v>12734</v>
      </c>
    </row>
    <row r="1385" spans="1:8">
      <c r="A1385" t="s">
        <v>2439</v>
      </c>
      <c r="B1385" t="s">
        <v>864</v>
      </c>
      <c r="C1385" t="s">
        <v>2665</v>
      </c>
      <c r="D1385" t="s">
        <v>1367</v>
      </c>
      <c r="E1385" s="38">
        <v>-10.548096411672402</v>
      </c>
      <c r="F1385">
        <v>837</v>
      </c>
      <c r="G1385">
        <v>0</v>
      </c>
      <c r="H1385" t="s">
        <v>12734</v>
      </c>
    </row>
    <row r="1386" spans="1:8">
      <c r="A1386" t="s">
        <v>2185</v>
      </c>
      <c r="B1386" t="s">
        <v>689</v>
      </c>
      <c r="C1386" t="s">
        <v>2665</v>
      </c>
      <c r="D1386" t="s">
        <v>1367</v>
      </c>
      <c r="E1386" s="38">
        <v>-10.548096411672402</v>
      </c>
      <c r="F1386">
        <v>837</v>
      </c>
      <c r="G1386">
        <v>0</v>
      </c>
      <c r="H1386" t="s">
        <v>12734</v>
      </c>
    </row>
    <row r="1387" spans="1:8">
      <c r="A1387" t="s">
        <v>2187</v>
      </c>
      <c r="B1387" t="s">
        <v>1159</v>
      </c>
      <c r="C1387" t="s">
        <v>2665</v>
      </c>
      <c r="D1387" t="s">
        <v>1367</v>
      </c>
      <c r="E1387" s="38">
        <v>-10.548096411672402</v>
      </c>
      <c r="F1387">
        <v>837</v>
      </c>
      <c r="G1387">
        <v>0</v>
      </c>
      <c r="H1387" t="s">
        <v>12734</v>
      </c>
    </row>
    <row r="1388" spans="1:8">
      <c r="A1388" t="s">
        <v>12496</v>
      </c>
      <c r="B1388" t="s">
        <v>10474</v>
      </c>
      <c r="C1388" t="s">
        <v>1431</v>
      </c>
      <c r="D1388" t="s">
        <v>1367</v>
      </c>
      <c r="E1388" s="38">
        <v>-10.548096411672402</v>
      </c>
      <c r="F1388">
        <v>837</v>
      </c>
      <c r="G1388">
        <v>0</v>
      </c>
      <c r="H1388" t="s">
        <v>12734</v>
      </c>
    </row>
    <row r="1389" spans="1:8">
      <c r="A1389" t="s">
        <v>7920</v>
      </c>
      <c r="B1389" t="s">
        <v>7921</v>
      </c>
      <c r="C1389" t="s">
        <v>1483</v>
      </c>
      <c r="D1389" t="s">
        <v>1367</v>
      </c>
      <c r="E1389" s="38">
        <v>-10.548096411672402</v>
      </c>
      <c r="F1389">
        <v>837</v>
      </c>
      <c r="G1389">
        <v>0</v>
      </c>
      <c r="H1389" t="s">
        <v>12734</v>
      </c>
    </row>
    <row r="1390" spans="1:8">
      <c r="A1390" s="223" t="s">
        <v>1724</v>
      </c>
      <c r="B1390" t="s">
        <v>970</v>
      </c>
      <c r="C1390" t="s">
        <v>2665</v>
      </c>
      <c r="D1390" t="s">
        <v>1367</v>
      </c>
      <c r="E1390" s="38">
        <v>-10.548096411672402</v>
      </c>
      <c r="F1390">
        <v>837</v>
      </c>
      <c r="G1390">
        <v>0</v>
      </c>
      <c r="H1390" t="s">
        <v>12734</v>
      </c>
    </row>
    <row r="1391" spans="1:8">
      <c r="A1391" t="s">
        <v>1963</v>
      </c>
      <c r="B1391" t="s">
        <v>1192</v>
      </c>
      <c r="C1391" t="s">
        <v>1366</v>
      </c>
      <c r="D1391" t="s">
        <v>1367</v>
      </c>
      <c r="E1391" s="38">
        <v>-10.548096411672402</v>
      </c>
      <c r="F1391">
        <v>837</v>
      </c>
      <c r="G1391">
        <v>0</v>
      </c>
      <c r="H1391" t="s">
        <v>12734</v>
      </c>
    </row>
    <row r="1392" spans="1:8">
      <c r="A1392" s="65" t="s">
        <v>2428</v>
      </c>
      <c r="B1392" t="s">
        <v>950</v>
      </c>
      <c r="C1392" t="s">
        <v>1378</v>
      </c>
      <c r="D1392" t="s">
        <v>1367</v>
      </c>
      <c r="E1392" s="38">
        <v>-10.548096411672402</v>
      </c>
      <c r="F1392">
        <v>837</v>
      </c>
      <c r="G1392">
        <v>0</v>
      </c>
      <c r="H1392" t="s">
        <v>12734</v>
      </c>
    </row>
    <row r="1393" spans="1:8">
      <c r="A1393" t="s">
        <v>9013</v>
      </c>
      <c r="B1393" t="s">
        <v>8519</v>
      </c>
      <c r="C1393" t="s">
        <v>2665</v>
      </c>
      <c r="D1393" t="s">
        <v>1367</v>
      </c>
      <c r="E1393" s="38">
        <v>-10.548096411672402</v>
      </c>
      <c r="F1393">
        <v>837</v>
      </c>
      <c r="G1393">
        <v>0</v>
      </c>
      <c r="H1393" t="s">
        <v>12734</v>
      </c>
    </row>
    <row r="1394" spans="1:8">
      <c r="A1394" t="s">
        <v>2057</v>
      </c>
      <c r="B1394" t="s">
        <v>798</v>
      </c>
      <c r="C1394" t="s">
        <v>2665</v>
      </c>
      <c r="D1394" t="s">
        <v>1367</v>
      </c>
      <c r="E1394" s="38">
        <v>-10.548096411672402</v>
      </c>
      <c r="F1394">
        <v>837</v>
      </c>
      <c r="G1394">
        <v>0</v>
      </c>
      <c r="H1394" t="s">
        <v>12734</v>
      </c>
    </row>
    <row r="1395" spans="1:8">
      <c r="A1395" t="s">
        <v>2641</v>
      </c>
      <c r="B1395" t="s">
        <v>916</v>
      </c>
      <c r="C1395" t="s">
        <v>2665</v>
      </c>
      <c r="D1395" t="s">
        <v>1367</v>
      </c>
      <c r="E1395" s="38">
        <v>-10.548096411672402</v>
      </c>
      <c r="F1395">
        <v>837</v>
      </c>
      <c r="G1395">
        <v>0</v>
      </c>
      <c r="H1395" t="s">
        <v>12734</v>
      </c>
    </row>
    <row r="1396" spans="1:8">
      <c r="A1396" t="s">
        <v>10853</v>
      </c>
      <c r="B1396" t="s">
        <v>10438</v>
      </c>
      <c r="C1396" t="s">
        <v>1404</v>
      </c>
      <c r="D1396" t="s">
        <v>1367</v>
      </c>
      <c r="E1396" s="38">
        <v>-10.548096411672402</v>
      </c>
      <c r="F1396">
        <v>837</v>
      </c>
      <c r="G1396">
        <v>0</v>
      </c>
      <c r="H1396" t="s">
        <v>12734</v>
      </c>
    </row>
    <row r="1397" spans="1:8">
      <c r="A1397" t="s">
        <v>2325</v>
      </c>
      <c r="B1397" t="s">
        <v>1142</v>
      </c>
      <c r="C1397" t="s">
        <v>1388</v>
      </c>
      <c r="D1397" t="s">
        <v>1367</v>
      </c>
      <c r="E1397" s="38">
        <v>-10.548096411672402</v>
      </c>
      <c r="F1397">
        <v>837</v>
      </c>
      <c r="G1397">
        <v>0</v>
      </c>
      <c r="H1397" t="s">
        <v>12734</v>
      </c>
    </row>
    <row r="1398" spans="1:8">
      <c r="A1398" s="185" t="s">
        <v>1889</v>
      </c>
      <c r="B1398" t="s">
        <v>850</v>
      </c>
      <c r="C1398" t="s">
        <v>2665</v>
      </c>
      <c r="D1398" t="s">
        <v>1367</v>
      </c>
      <c r="E1398" s="38">
        <v>-10.548096411672402</v>
      </c>
      <c r="F1398">
        <v>837</v>
      </c>
      <c r="G1398">
        <v>0</v>
      </c>
      <c r="H1398" t="s">
        <v>12734</v>
      </c>
    </row>
    <row r="1399" spans="1:8">
      <c r="A1399" s="185" t="s">
        <v>2120</v>
      </c>
      <c r="B1399" t="s">
        <v>1078</v>
      </c>
      <c r="C1399" t="s">
        <v>2665</v>
      </c>
      <c r="D1399" t="s">
        <v>1367</v>
      </c>
      <c r="E1399" s="38">
        <v>-10.548096411672402</v>
      </c>
      <c r="F1399">
        <v>837</v>
      </c>
      <c r="G1399">
        <v>0</v>
      </c>
      <c r="H1399" t="s">
        <v>12734</v>
      </c>
    </row>
    <row r="1400" spans="1:8">
      <c r="A1400" t="s">
        <v>2826</v>
      </c>
      <c r="B1400" t="s">
        <v>1320</v>
      </c>
      <c r="C1400" t="s">
        <v>1396</v>
      </c>
      <c r="D1400" t="s">
        <v>1367</v>
      </c>
      <c r="E1400" s="38">
        <v>-10.548096411672402</v>
      </c>
      <c r="F1400">
        <v>837</v>
      </c>
      <c r="G1400">
        <v>0</v>
      </c>
      <c r="H1400" t="s">
        <v>12734</v>
      </c>
    </row>
    <row r="1401" spans="1:8">
      <c r="A1401" t="s">
        <v>9651</v>
      </c>
      <c r="B1401" t="s">
        <v>8388</v>
      </c>
      <c r="C1401" t="s">
        <v>2665</v>
      </c>
      <c r="D1401" t="s">
        <v>1367</v>
      </c>
      <c r="E1401" s="38">
        <v>-10.548096411672402</v>
      </c>
      <c r="F1401">
        <v>837</v>
      </c>
      <c r="G1401">
        <v>0</v>
      </c>
      <c r="H1401" t="s">
        <v>12734</v>
      </c>
    </row>
    <row r="1402" spans="1:8">
      <c r="A1402" s="185" t="s">
        <v>1606</v>
      </c>
      <c r="B1402" t="s">
        <v>1174</v>
      </c>
      <c r="C1402" t="s">
        <v>2665</v>
      </c>
      <c r="D1402" t="s">
        <v>1367</v>
      </c>
      <c r="E1402" s="38">
        <v>-10.548096411672402</v>
      </c>
      <c r="F1402">
        <v>837</v>
      </c>
      <c r="G1402">
        <v>0</v>
      </c>
      <c r="H1402" t="s">
        <v>12734</v>
      </c>
    </row>
    <row r="1403" spans="1:8">
      <c r="A1403" s="185" t="s">
        <v>5646</v>
      </c>
      <c r="B1403" t="s">
        <v>5902</v>
      </c>
      <c r="C1403" t="s">
        <v>2665</v>
      </c>
      <c r="D1403" t="s">
        <v>1367</v>
      </c>
      <c r="E1403" s="38">
        <v>-10.548096411672402</v>
      </c>
      <c r="F1403">
        <v>837</v>
      </c>
      <c r="G1403">
        <v>0</v>
      </c>
      <c r="H1403" t="s">
        <v>12734</v>
      </c>
    </row>
    <row r="1404" spans="1:8">
      <c r="A1404" t="s">
        <v>2466</v>
      </c>
      <c r="B1404" t="s">
        <v>862</v>
      </c>
      <c r="C1404" t="s">
        <v>2665</v>
      </c>
      <c r="D1404" t="s">
        <v>1367</v>
      </c>
      <c r="E1404" s="38">
        <v>-10.548096411672402</v>
      </c>
      <c r="F1404">
        <v>837</v>
      </c>
      <c r="G1404">
        <v>0</v>
      </c>
      <c r="H1404" t="s">
        <v>12734</v>
      </c>
    </row>
    <row r="1405" spans="1:8">
      <c r="A1405" t="s">
        <v>2667</v>
      </c>
      <c r="B1405" t="s">
        <v>2577</v>
      </c>
      <c r="C1405" t="s">
        <v>2665</v>
      </c>
      <c r="D1405" t="s">
        <v>1367</v>
      </c>
      <c r="E1405" s="38">
        <v>-10.548096411672402</v>
      </c>
      <c r="F1405">
        <v>837</v>
      </c>
      <c r="G1405">
        <v>0</v>
      </c>
      <c r="H1405" t="s">
        <v>12734</v>
      </c>
    </row>
    <row r="1406" spans="1:8">
      <c r="A1406" s="185" t="s">
        <v>1845</v>
      </c>
      <c r="B1406" t="s">
        <v>1080</v>
      </c>
      <c r="C1406" t="s">
        <v>2665</v>
      </c>
      <c r="D1406" t="s">
        <v>1367</v>
      </c>
      <c r="E1406" s="38">
        <v>-10.548096411672402</v>
      </c>
      <c r="F1406">
        <v>837</v>
      </c>
      <c r="G1406">
        <v>0</v>
      </c>
      <c r="H1406" t="s">
        <v>12734</v>
      </c>
    </row>
    <row r="1407" spans="1:8">
      <c r="A1407" s="65" t="s">
        <v>2181</v>
      </c>
      <c r="B1407" t="s">
        <v>679</v>
      </c>
      <c r="C1407" t="s">
        <v>2665</v>
      </c>
      <c r="D1407" t="s">
        <v>1367</v>
      </c>
      <c r="E1407" s="38">
        <v>-10.548096411672402</v>
      </c>
      <c r="F1407">
        <v>837</v>
      </c>
      <c r="G1407">
        <v>0</v>
      </c>
      <c r="H1407" t="s">
        <v>12734</v>
      </c>
    </row>
    <row r="1408" spans="1:8">
      <c r="A1408" t="s">
        <v>2393</v>
      </c>
      <c r="B1408" t="s">
        <v>696</v>
      </c>
      <c r="C1408" t="s">
        <v>2665</v>
      </c>
      <c r="D1408" t="s">
        <v>1367</v>
      </c>
      <c r="E1408" s="38">
        <v>-10.548096411672402</v>
      </c>
      <c r="F1408">
        <v>837</v>
      </c>
      <c r="G1408">
        <v>0</v>
      </c>
      <c r="H1408" t="s">
        <v>12734</v>
      </c>
    </row>
    <row r="1409" spans="1:8">
      <c r="A1409" t="s">
        <v>2430</v>
      </c>
      <c r="B1409" t="s">
        <v>1239</v>
      </c>
      <c r="C1409" t="s">
        <v>1414</v>
      </c>
      <c r="D1409" t="s">
        <v>1367</v>
      </c>
      <c r="E1409" s="38">
        <v>-10.548096411672402</v>
      </c>
      <c r="F1409">
        <v>837</v>
      </c>
      <c r="G1409">
        <v>0</v>
      </c>
      <c r="H1409" t="s">
        <v>12734</v>
      </c>
    </row>
    <row r="1410" spans="1:8">
      <c r="A1410" t="s">
        <v>2261</v>
      </c>
      <c r="B1410" t="s">
        <v>1145</v>
      </c>
      <c r="C1410" t="s">
        <v>2665</v>
      </c>
      <c r="D1410" t="s">
        <v>1367</v>
      </c>
      <c r="E1410" s="38">
        <v>-10.548096411672402</v>
      </c>
      <c r="F1410">
        <v>837</v>
      </c>
      <c r="G1410">
        <v>0</v>
      </c>
      <c r="H1410" t="s">
        <v>12734</v>
      </c>
    </row>
    <row r="1411" spans="1:8">
      <c r="A1411" s="65" t="s">
        <v>1607</v>
      </c>
      <c r="B1411" t="s">
        <v>828</v>
      </c>
      <c r="C1411" t="s">
        <v>2665</v>
      </c>
      <c r="D1411" t="s">
        <v>1367</v>
      </c>
      <c r="E1411" s="38">
        <v>-10.548096411672402</v>
      </c>
      <c r="F1411">
        <v>837</v>
      </c>
      <c r="G1411">
        <v>0</v>
      </c>
      <c r="H1411" t="s">
        <v>12734</v>
      </c>
    </row>
    <row r="1412" spans="1:8">
      <c r="A1412" t="s">
        <v>2853</v>
      </c>
      <c r="B1412" t="s">
        <v>1331</v>
      </c>
      <c r="C1412" t="s">
        <v>1388</v>
      </c>
      <c r="D1412" t="s">
        <v>1367</v>
      </c>
      <c r="E1412" s="38">
        <v>-10.548096411672402</v>
      </c>
      <c r="F1412">
        <v>837</v>
      </c>
      <c r="G1412">
        <v>0</v>
      </c>
      <c r="H1412" t="s">
        <v>12734</v>
      </c>
    </row>
    <row r="1413" spans="1:8">
      <c r="A1413" t="s">
        <v>1495</v>
      </c>
      <c r="B1413" t="s">
        <v>816</v>
      </c>
      <c r="C1413" t="s">
        <v>2665</v>
      </c>
      <c r="D1413" t="s">
        <v>1367</v>
      </c>
      <c r="E1413" s="38">
        <v>-10.548096411672402</v>
      </c>
      <c r="F1413">
        <v>837</v>
      </c>
      <c r="G1413">
        <v>0</v>
      </c>
      <c r="H1413" t="s">
        <v>12734</v>
      </c>
    </row>
    <row r="1414" spans="1:8">
      <c r="A1414" s="65" t="s">
        <v>9955</v>
      </c>
      <c r="B1414" t="s">
        <v>9558</v>
      </c>
      <c r="C1414" t="s">
        <v>1376</v>
      </c>
      <c r="D1414" t="s">
        <v>1367</v>
      </c>
      <c r="E1414" s="38">
        <v>-10.548096411672402</v>
      </c>
      <c r="F1414">
        <v>837</v>
      </c>
      <c r="G1414">
        <v>0</v>
      </c>
      <c r="H1414" t="s">
        <v>12734</v>
      </c>
    </row>
    <row r="1415" spans="1:8">
      <c r="A1415" t="s">
        <v>9694</v>
      </c>
      <c r="B1415" t="s">
        <v>8402</v>
      </c>
      <c r="C1415" t="s">
        <v>1385</v>
      </c>
      <c r="D1415" t="s">
        <v>1367</v>
      </c>
      <c r="E1415" s="38">
        <v>-10.548096411672402</v>
      </c>
      <c r="F1415">
        <v>837</v>
      </c>
      <c r="G1415">
        <v>0</v>
      </c>
      <c r="H1415" t="s">
        <v>12734</v>
      </c>
    </row>
    <row r="1416" spans="1:8">
      <c r="A1416" t="s">
        <v>1549</v>
      </c>
      <c r="B1416" t="s">
        <v>1127</v>
      </c>
      <c r="C1416" t="s">
        <v>2665</v>
      </c>
      <c r="D1416" t="s">
        <v>1367</v>
      </c>
      <c r="E1416" s="38">
        <v>-10.548096411672402</v>
      </c>
      <c r="F1416">
        <v>837</v>
      </c>
      <c r="G1416">
        <v>0</v>
      </c>
      <c r="H1416" t="s">
        <v>12734</v>
      </c>
    </row>
    <row r="1417" spans="1:8">
      <c r="A1417" t="s">
        <v>9781</v>
      </c>
      <c r="B1417" t="s">
        <v>8387</v>
      </c>
      <c r="C1417" t="s">
        <v>1407</v>
      </c>
      <c r="D1417" t="s">
        <v>1367</v>
      </c>
      <c r="E1417" s="38">
        <v>-10.548096411672402</v>
      </c>
      <c r="F1417">
        <v>837</v>
      </c>
      <c r="G1417">
        <v>0</v>
      </c>
      <c r="H1417" t="s">
        <v>12734</v>
      </c>
    </row>
    <row r="1418" spans="1:8">
      <c r="A1418" t="s">
        <v>2165</v>
      </c>
      <c r="B1418" t="s">
        <v>766</v>
      </c>
      <c r="C1418" t="s">
        <v>2665</v>
      </c>
      <c r="D1418" t="s">
        <v>1367</v>
      </c>
      <c r="E1418" s="38">
        <v>-10.548096411672402</v>
      </c>
      <c r="F1418">
        <v>837</v>
      </c>
      <c r="G1418">
        <v>0</v>
      </c>
      <c r="H1418" t="s">
        <v>12734</v>
      </c>
    </row>
    <row r="1419" spans="1:8">
      <c r="A1419" t="s">
        <v>10102</v>
      </c>
      <c r="B1419" t="s">
        <v>885</v>
      </c>
      <c r="C1419" t="s">
        <v>2665</v>
      </c>
      <c r="D1419" t="s">
        <v>1367</v>
      </c>
      <c r="E1419" s="38">
        <v>-10.548096411672402</v>
      </c>
      <c r="F1419">
        <v>837</v>
      </c>
      <c r="G1419">
        <v>21</v>
      </c>
      <c r="H1419" t="s">
        <v>12734</v>
      </c>
    </row>
    <row r="1420" spans="1:8">
      <c r="A1420" t="s">
        <v>1469</v>
      </c>
      <c r="B1420" t="s">
        <v>927</v>
      </c>
      <c r="C1420" t="s">
        <v>2665</v>
      </c>
      <c r="D1420" t="s">
        <v>1367</v>
      </c>
      <c r="E1420" s="38">
        <v>-10.548096411672402</v>
      </c>
      <c r="F1420">
        <v>837</v>
      </c>
      <c r="G1420">
        <v>0</v>
      </c>
      <c r="H1420" t="s">
        <v>12734</v>
      </c>
    </row>
    <row r="1421" spans="1:8">
      <c r="A1421" t="s">
        <v>2485</v>
      </c>
      <c r="B1421" t="s">
        <v>1237</v>
      </c>
      <c r="C1421" t="s">
        <v>2665</v>
      </c>
      <c r="D1421" t="s">
        <v>1367</v>
      </c>
      <c r="E1421" s="38">
        <v>-10.548096411672402</v>
      </c>
      <c r="F1421">
        <v>837</v>
      </c>
      <c r="G1421">
        <v>0</v>
      </c>
      <c r="H1421" t="s">
        <v>12734</v>
      </c>
    </row>
    <row r="1422" spans="1:8">
      <c r="A1422" t="s">
        <v>5638</v>
      </c>
      <c r="B1422" t="s">
        <v>5845</v>
      </c>
      <c r="C1422" t="s">
        <v>1431</v>
      </c>
      <c r="D1422" t="s">
        <v>1367</v>
      </c>
      <c r="E1422" s="38">
        <v>-10.548096411672402</v>
      </c>
      <c r="F1422">
        <v>837</v>
      </c>
      <c r="G1422">
        <v>0</v>
      </c>
      <c r="H1422" t="s">
        <v>12734</v>
      </c>
    </row>
    <row r="1423" spans="1:8">
      <c r="A1423" t="s">
        <v>1437</v>
      </c>
      <c r="B1423" t="s">
        <v>761</v>
      </c>
      <c r="C1423" t="s">
        <v>2665</v>
      </c>
      <c r="D1423" t="s">
        <v>1367</v>
      </c>
      <c r="E1423" s="38">
        <v>-10.548096411672402</v>
      </c>
      <c r="F1423">
        <v>837</v>
      </c>
      <c r="G1423">
        <v>0</v>
      </c>
      <c r="H1423" t="s">
        <v>12734</v>
      </c>
    </row>
    <row r="1424" spans="1:8">
      <c r="A1424" s="185" t="s">
        <v>1758</v>
      </c>
      <c r="B1424" t="s">
        <v>781</v>
      </c>
      <c r="C1424" t="s">
        <v>2665</v>
      </c>
      <c r="D1424" t="s">
        <v>1367</v>
      </c>
      <c r="E1424" s="38">
        <v>-10.548096411672402</v>
      </c>
      <c r="F1424">
        <v>837</v>
      </c>
      <c r="G1424">
        <v>0</v>
      </c>
      <c r="H1424" t="s">
        <v>12734</v>
      </c>
    </row>
    <row r="1425" spans="1:8">
      <c r="A1425" t="s">
        <v>2868</v>
      </c>
      <c r="B1425" t="s">
        <v>953</v>
      </c>
      <c r="C1425" t="s">
        <v>2665</v>
      </c>
      <c r="D1425" t="s">
        <v>1367</v>
      </c>
      <c r="E1425" s="38">
        <v>-10.548096411672402</v>
      </c>
      <c r="F1425">
        <v>837</v>
      </c>
      <c r="G1425">
        <v>0</v>
      </c>
      <c r="H1425" t="s">
        <v>12734</v>
      </c>
    </row>
    <row r="1426" spans="1:8">
      <c r="A1426" t="s">
        <v>1688</v>
      </c>
      <c r="B1426" t="s">
        <v>1124</v>
      </c>
      <c r="C1426" t="s">
        <v>1441</v>
      </c>
      <c r="D1426" t="s">
        <v>1367</v>
      </c>
      <c r="E1426" s="38">
        <v>-10.548096411672402</v>
      </c>
      <c r="F1426">
        <v>837</v>
      </c>
      <c r="G1426">
        <v>0</v>
      </c>
      <c r="H1426" t="s">
        <v>12734</v>
      </c>
    </row>
    <row r="1427" spans="1:8">
      <c r="A1427" s="65" t="s">
        <v>7542</v>
      </c>
      <c r="B1427" t="s">
        <v>7543</v>
      </c>
      <c r="C1427" t="s">
        <v>2665</v>
      </c>
      <c r="D1427" t="s">
        <v>1367</v>
      </c>
      <c r="E1427" s="38">
        <v>-10.548096411672402</v>
      </c>
      <c r="F1427">
        <v>837</v>
      </c>
      <c r="G1427">
        <v>0</v>
      </c>
      <c r="H1427" t="s">
        <v>12734</v>
      </c>
    </row>
    <row r="1428" spans="1:8">
      <c r="A1428" s="185" t="s">
        <v>5684</v>
      </c>
      <c r="B1428" t="s">
        <v>5910</v>
      </c>
      <c r="C1428" t="s">
        <v>2665</v>
      </c>
      <c r="D1428" t="s">
        <v>1367</v>
      </c>
      <c r="E1428" s="38">
        <v>-10.548096411672402</v>
      </c>
      <c r="F1428">
        <v>837</v>
      </c>
      <c r="G1428">
        <v>0</v>
      </c>
      <c r="H1428" t="s">
        <v>12734</v>
      </c>
    </row>
    <row r="1429" spans="1:8">
      <c r="A1429" t="s">
        <v>2781</v>
      </c>
      <c r="B1429" t="s">
        <v>2782</v>
      </c>
      <c r="C1429" t="s">
        <v>2665</v>
      </c>
      <c r="D1429" t="s">
        <v>1367</v>
      </c>
      <c r="E1429" s="38">
        <v>-10.548096411672402</v>
      </c>
      <c r="F1429">
        <v>837</v>
      </c>
      <c r="G1429">
        <v>0</v>
      </c>
      <c r="H1429" t="s">
        <v>12734</v>
      </c>
    </row>
    <row r="1430" spans="1:8">
      <c r="A1430" t="s">
        <v>2301</v>
      </c>
      <c r="B1430" t="s">
        <v>1195</v>
      </c>
      <c r="C1430" t="s">
        <v>2665</v>
      </c>
      <c r="D1430" t="s">
        <v>1367</v>
      </c>
      <c r="E1430" s="38">
        <v>-10.548096411672402</v>
      </c>
      <c r="F1430">
        <v>837</v>
      </c>
      <c r="G1430">
        <v>0</v>
      </c>
      <c r="H1430" t="s">
        <v>12734</v>
      </c>
    </row>
    <row r="1431" spans="1:8">
      <c r="A1431" s="185" t="s">
        <v>2615</v>
      </c>
      <c r="B1431" t="s">
        <v>898</v>
      </c>
      <c r="C1431" t="s">
        <v>2665</v>
      </c>
      <c r="D1431" t="s">
        <v>1367</v>
      </c>
      <c r="E1431" s="38">
        <v>-10.548096411672402</v>
      </c>
      <c r="F1431">
        <v>837</v>
      </c>
      <c r="G1431">
        <v>0</v>
      </c>
      <c r="H1431" t="s">
        <v>12734</v>
      </c>
    </row>
    <row r="1432" spans="1:8">
      <c r="A1432" t="s">
        <v>1604</v>
      </c>
      <c r="B1432" t="s">
        <v>1090</v>
      </c>
      <c r="C1432" t="s">
        <v>1390</v>
      </c>
      <c r="D1432" t="s">
        <v>1367</v>
      </c>
      <c r="E1432" s="38">
        <v>-10.548096411672402</v>
      </c>
      <c r="F1432">
        <v>837</v>
      </c>
      <c r="G1432">
        <v>0</v>
      </c>
      <c r="H1432" t="s">
        <v>12734</v>
      </c>
    </row>
    <row r="1433" spans="1:8">
      <c r="A1433" s="185" t="s">
        <v>1692</v>
      </c>
      <c r="B1433" t="s">
        <v>1206</v>
      </c>
      <c r="C1433" t="s">
        <v>1467</v>
      </c>
      <c r="D1433" t="s">
        <v>1367</v>
      </c>
      <c r="E1433" s="38">
        <v>-10.548096411672402</v>
      </c>
      <c r="F1433">
        <v>837</v>
      </c>
      <c r="G1433">
        <v>0</v>
      </c>
      <c r="H1433" t="s">
        <v>12734</v>
      </c>
    </row>
    <row r="1434" spans="1:8">
      <c r="A1434" s="65" t="s">
        <v>8175</v>
      </c>
      <c r="B1434" t="s">
        <v>8176</v>
      </c>
      <c r="C1434" t="s">
        <v>1419</v>
      </c>
      <c r="D1434" t="s">
        <v>1367</v>
      </c>
      <c r="E1434" s="38">
        <v>-10.548096411672402</v>
      </c>
      <c r="F1434">
        <v>837</v>
      </c>
      <c r="G1434">
        <v>0</v>
      </c>
      <c r="H1434" t="s">
        <v>12734</v>
      </c>
    </row>
    <row r="1435" spans="1:8">
      <c r="A1435" s="119" t="s">
        <v>9016</v>
      </c>
      <c r="B1435" t="s">
        <v>8510</v>
      </c>
      <c r="C1435" t="s">
        <v>2665</v>
      </c>
      <c r="D1435" t="s">
        <v>1367</v>
      </c>
      <c r="E1435" s="38">
        <v>-10.548096411672402</v>
      </c>
      <c r="F1435">
        <v>837</v>
      </c>
      <c r="G1435">
        <v>0</v>
      </c>
      <c r="H1435" t="s">
        <v>12734</v>
      </c>
    </row>
    <row r="1436" spans="1:8">
      <c r="A1436" t="s">
        <v>2019</v>
      </c>
      <c r="B1436" t="s">
        <v>1175</v>
      </c>
      <c r="C1436" t="s">
        <v>2665</v>
      </c>
      <c r="D1436" t="s">
        <v>1367</v>
      </c>
      <c r="E1436" s="38">
        <v>-10.548096411672402</v>
      </c>
      <c r="F1436">
        <v>837</v>
      </c>
      <c r="G1436">
        <v>0</v>
      </c>
      <c r="H1436" t="s">
        <v>12734</v>
      </c>
    </row>
    <row r="1437" spans="1:8">
      <c r="A1437" t="s">
        <v>2262</v>
      </c>
      <c r="B1437" t="s">
        <v>934</v>
      </c>
      <c r="C1437" t="s">
        <v>2665</v>
      </c>
      <c r="D1437" t="s">
        <v>1367</v>
      </c>
      <c r="E1437" s="38">
        <v>-10.548096411672402</v>
      </c>
      <c r="F1437">
        <v>837</v>
      </c>
      <c r="G1437">
        <v>0</v>
      </c>
      <c r="H1437" t="s">
        <v>12734</v>
      </c>
    </row>
    <row r="1438" spans="1:8">
      <c r="A1438" t="s">
        <v>2276</v>
      </c>
      <c r="B1438" t="s">
        <v>1241</v>
      </c>
      <c r="C1438" t="s">
        <v>2665</v>
      </c>
      <c r="D1438" t="s">
        <v>1367</v>
      </c>
      <c r="E1438" s="38">
        <v>-10.548096411672402</v>
      </c>
      <c r="F1438">
        <v>837</v>
      </c>
      <c r="G1438">
        <v>0</v>
      </c>
      <c r="H1438" t="s">
        <v>12734</v>
      </c>
    </row>
    <row r="1439" spans="1:8">
      <c r="A1439" t="s">
        <v>9939</v>
      </c>
      <c r="B1439" t="s">
        <v>8485</v>
      </c>
      <c r="C1439" t="s">
        <v>1458</v>
      </c>
      <c r="D1439" t="s">
        <v>1367</v>
      </c>
      <c r="E1439" s="38">
        <v>-10.548096411672402</v>
      </c>
      <c r="F1439">
        <v>837</v>
      </c>
      <c r="G1439">
        <v>0</v>
      </c>
      <c r="H1439" t="s">
        <v>12734</v>
      </c>
    </row>
    <row r="1440" spans="1:8">
      <c r="A1440" t="s">
        <v>12323</v>
      </c>
      <c r="B1440" t="s">
        <v>12324</v>
      </c>
      <c r="C1440" t="s">
        <v>1419</v>
      </c>
      <c r="D1440" t="s">
        <v>1367</v>
      </c>
      <c r="E1440" s="38">
        <v>-10.548096411672402</v>
      </c>
      <c r="F1440">
        <v>837</v>
      </c>
      <c r="G1440">
        <v>0</v>
      </c>
      <c r="H1440" t="s">
        <v>12734</v>
      </c>
    </row>
    <row r="1441" spans="1:8">
      <c r="A1441" t="s">
        <v>1542</v>
      </c>
      <c r="B1441" t="s">
        <v>740</v>
      </c>
      <c r="C1441" t="s">
        <v>1374</v>
      </c>
      <c r="D1441" t="s">
        <v>1367</v>
      </c>
      <c r="E1441" s="38">
        <v>-10.548096411672402</v>
      </c>
      <c r="F1441">
        <v>837</v>
      </c>
      <c r="G1441">
        <v>0</v>
      </c>
      <c r="H1441" t="s">
        <v>12734</v>
      </c>
    </row>
    <row r="1442" spans="1:8">
      <c r="A1442" t="s">
        <v>2127</v>
      </c>
      <c r="B1442" t="s">
        <v>699</v>
      </c>
      <c r="C1442" t="s">
        <v>2665</v>
      </c>
      <c r="D1442" t="s">
        <v>1367</v>
      </c>
      <c r="E1442" s="38">
        <v>-10.548096411672402</v>
      </c>
      <c r="F1442">
        <v>837</v>
      </c>
      <c r="G1442">
        <v>0</v>
      </c>
      <c r="H1442" t="s">
        <v>12734</v>
      </c>
    </row>
    <row r="1443" spans="1:8">
      <c r="A1443" t="s">
        <v>2414</v>
      </c>
      <c r="B1443" t="s">
        <v>1210</v>
      </c>
      <c r="C1443" t="s">
        <v>1441</v>
      </c>
      <c r="D1443" t="s">
        <v>1367</v>
      </c>
      <c r="E1443" s="38">
        <v>-10.548096411672402</v>
      </c>
      <c r="F1443">
        <v>837</v>
      </c>
      <c r="G1443">
        <v>0</v>
      </c>
      <c r="H1443" t="s">
        <v>12734</v>
      </c>
    </row>
    <row r="1444" spans="1:8">
      <c r="A1444" t="s">
        <v>1729</v>
      </c>
      <c r="B1444" t="s">
        <v>731</v>
      </c>
      <c r="C1444" t="s">
        <v>2665</v>
      </c>
      <c r="D1444" t="s">
        <v>1367</v>
      </c>
      <c r="E1444" s="38">
        <v>-10.548096411672402</v>
      </c>
      <c r="F1444">
        <v>837</v>
      </c>
      <c r="G1444">
        <v>0</v>
      </c>
      <c r="H1444" t="s">
        <v>12734</v>
      </c>
    </row>
    <row r="1445" spans="1:8">
      <c r="A1445" t="s">
        <v>1961</v>
      </c>
      <c r="B1445" t="s">
        <v>952</v>
      </c>
      <c r="C1445" t="s">
        <v>2665</v>
      </c>
      <c r="D1445" t="s">
        <v>1367</v>
      </c>
      <c r="E1445" s="38">
        <v>-10.548096411672402</v>
      </c>
      <c r="F1445">
        <v>837</v>
      </c>
      <c r="G1445">
        <v>0</v>
      </c>
      <c r="H1445" t="s">
        <v>12734</v>
      </c>
    </row>
    <row r="1446" spans="1:8">
      <c r="A1446" s="185" t="s">
        <v>5651</v>
      </c>
      <c r="B1446" t="s">
        <v>5884</v>
      </c>
      <c r="C1446" t="s">
        <v>2665</v>
      </c>
      <c r="D1446" t="s">
        <v>1367</v>
      </c>
      <c r="E1446" s="38">
        <v>-10.548096411672402</v>
      </c>
      <c r="F1446">
        <v>837</v>
      </c>
      <c r="G1446">
        <v>0</v>
      </c>
      <c r="H1446" t="s">
        <v>12734</v>
      </c>
    </row>
    <row r="1447" spans="1:8">
      <c r="A1447" t="s">
        <v>9743</v>
      </c>
      <c r="B1447" t="s">
        <v>8899</v>
      </c>
      <c r="C1447" t="s">
        <v>1490</v>
      </c>
      <c r="D1447" t="s">
        <v>1367</v>
      </c>
      <c r="E1447" s="38">
        <v>-10.548096411672402</v>
      </c>
      <c r="F1447">
        <v>837</v>
      </c>
      <c r="G1447">
        <v>0</v>
      </c>
      <c r="H1447" t="s">
        <v>12734</v>
      </c>
    </row>
    <row r="1448" spans="1:8">
      <c r="A1448" s="185" t="s">
        <v>9727</v>
      </c>
      <c r="B1448" t="s">
        <v>9523</v>
      </c>
      <c r="C1448" t="s">
        <v>1419</v>
      </c>
      <c r="D1448" t="s">
        <v>1367</v>
      </c>
      <c r="E1448" s="38">
        <v>-10.548096411672402</v>
      </c>
      <c r="F1448">
        <v>837</v>
      </c>
      <c r="G1448">
        <v>0</v>
      </c>
      <c r="H1448" t="s">
        <v>12734</v>
      </c>
    </row>
    <row r="1449" spans="1:8">
      <c r="A1449" t="s">
        <v>2600</v>
      </c>
      <c r="B1449" t="s">
        <v>915</v>
      </c>
      <c r="C1449" t="s">
        <v>1393</v>
      </c>
      <c r="D1449" t="s">
        <v>1367</v>
      </c>
      <c r="E1449" s="38">
        <v>-10.548096411672402</v>
      </c>
      <c r="F1449">
        <v>837</v>
      </c>
      <c r="G1449">
        <v>0</v>
      </c>
      <c r="H1449" t="s">
        <v>12734</v>
      </c>
    </row>
    <row r="1450" spans="1:8">
      <c r="A1450" s="65" t="s">
        <v>2501</v>
      </c>
      <c r="B1450" t="s">
        <v>841</v>
      </c>
      <c r="C1450" t="s">
        <v>1382</v>
      </c>
      <c r="D1450" t="s">
        <v>1367</v>
      </c>
      <c r="E1450" s="38">
        <v>-10.548096411672402</v>
      </c>
      <c r="F1450">
        <v>837</v>
      </c>
      <c r="G1450">
        <v>0</v>
      </c>
      <c r="H1450" t="s">
        <v>12734</v>
      </c>
    </row>
    <row r="1451" spans="1:8">
      <c r="A1451" t="s">
        <v>8262</v>
      </c>
      <c r="B1451" t="s">
        <v>8263</v>
      </c>
      <c r="C1451" t="s">
        <v>2665</v>
      </c>
      <c r="D1451" t="s">
        <v>1367</v>
      </c>
      <c r="E1451" s="38">
        <v>-10.548096411672402</v>
      </c>
      <c r="F1451">
        <v>837</v>
      </c>
      <c r="G1451">
        <v>0</v>
      </c>
      <c r="H1451" t="s">
        <v>12734</v>
      </c>
    </row>
    <row r="1452" spans="1:8">
      <c r="A1452" s="185" t="s">
        <v>9683</v>
      </c>
      <c r="B1452" t="s">
        <v>8503</v>
      </c>
      <c r="C1452" t="s">
        <v>1471</v>
      </c>
      <c r="D1452" t="s">
        <v>1367</v>
      </c>
      <c r="E1452" s="38">
        <v>-10.548096411672402</v>
      </c>
      <c r="F1452">
        <v>837</v>
      </c>
      <c r="G1452">
        <v>0</v>
      </c>
      <c r="H1452" t="s">
        <v>12734</v>
      </c>
    </row>
    <row r="1453" spans="1:8">
      <c r="A1453" t="s">
        <v>9771</v>
      </c>
      <c r="B1453" t="s">
        <v>8410</v>
      </c>
      <c r="C1453" t="s">
        <v>1441</v>
      </c>
      <c r="D1453" t="s">
        <v>1367</v>
      </c>
      <c r="E1453" s="38">
        <v>-10.548096411672402</v>
      </c>
      <c r="F1453">
        <v>837</v>
      </c>
      <c r="G1453">
        <v>0</v>
      </c>
      <c r="H1453" t="s">
        <v>12734</v>
      </c>
    </row>
    <row r="1454" spans="1:8">
      <c r="A1454" t="s">
        <v>2197</v>
      </c>
      <c r="B1454" t="s">
        <v>759</v>
      </c>
      <c r="C1454" t="s">
        <v>2665</v>
      </c>
      <c r="D1454" t="s">
        <v>1367</v>
      </c>
      <c r="E1454" s="38">
        <v>-10.548096411672402</v>
      </c>
      <c r="F1454">
        <v>837</v>
      </c>
      <c r="G1454">
        <v>0</v>
      </c>
      <c r="H1454" t="s">
        <v>12734</v>
      </c>
    </row>
    <row r="1455" spans="1:8">
      <c r="A1455" t="s">
        <v>9160</v>
      </c>
      <c r="B1455" t="s">
        <v>8385</v>
      </c>
      <c r="C1455" t="s">
        <v>2665</v>
      </c>
      <c r="D1455" t="s">
        <v>1367</v>
      </c>
      <c r="E1455" s="38">
        <v>-10.548096411672402</v>
      </c>
      <c r="F1455">
        <v>837</v>
      </c>
      <c r="G1455">
        <v>0</v>
      </c>
      <c r="H1455" t="s">
        <v>12734</v>
      </c>
    </row>
    <row r="1456" spans="1:8">
      <c r="A1456" s="185" t="s">
        <v>1766</v>
      </c>
      <c r="B1456" t="s">
        <v>790</v>
      </c>
      <c r="C1456" t="s">
        <v>2665</v>
      </c>
      <c r="D1456" t="s">
        <v>1367</v>
      </c>
      <c r="E1456" s="38">
        <v>-10.548096411672402</v>
      </c>
      <c r="F1456">
        <v>837</v>
      </c>
      <c r="G1456">
        <v>0</v>
      </c>
      <c r="H1456" t="s">
        <v>12734</v>
      </c>
    </row>
    <row r="1457" spans="1:8">
      <c r="A1457" t="s">
        <v>9877</v>
      </c>
      <c r="B1457" t="s">
        <v>8954</v>
      </c>
      <c r="C1457" t="s">
        <v>1385</v>
      </c>
      <c r="D1457" t="s">
        <v>1367</v>
      </c>
      <c r="E1457" s="38">
        <v>-10.548096411672402</v>
      </c>
      <c r="F1457">
        <v>837</v>
      </c>
      <c r="G1457">
        <v>747</v>
      </c>
      <c r="H1457" t="s">
        <v>12734</v>
      </c>
    </row>
    <row r="1458" spans="1:8">
      <c r="A1458" s="185" t="s">
        <v>2139</v>
      </c>
      <c r="B1458" t="s">
        <v>877</v>
      </c>
      <c r="C1458" t="s">
        <v>2665</v>
      </c>
      <c r="D1458" t="s">
        <v>1367</v>
      </c>
      <c r="E1458" s="38">
        <v>-10.548096411672402</v>
      </c>
      <c r="F1458">
        <v>837</v>
      </c>
      <c r="G1458">
        <v>0</v>
      </c>
      <c r="H1458" t="s">
        <v>12734</v>
      </c>
    </row>
    <row r="1459" spans="1:8">
      <c r="A1459" t="s">
        <v>9814</v>
      </c>
      <c r="B1459" t="s">
        <v>8394</v>
      </c>
      <c r="C1459" t="s">
        <v>1390</v>
      </c>
      <c r="D1459" t="s">
        <v>1367</v>
      </c>
      <c r="E1459" s="38">
        <v>-10.548096411672402</v>
      </c>
      <c r="F1459">
        <v>837</v>
      </c>
      <c r="G1459">
        <v>0</v>
      </c>
      <c r="H1459" t="s">
        <v>12734</v>
      </c>
    </row>
    <row r="1460" spans="1:8">
      <c r="A1460" t="s">
        <v>2517</v>
      </c>
      <c r="B1460" t="s">
        <v>437</v>
      </c>
      <c r="C1460" t="s">
        <v>2665</v>
      </c>
      <c r="D1460" t="s">
        <v>1367</v>
      </c>
      <c r="E1460" s="38">
        <v>-10.548096411672402</v>
      </c>
      <c r="F1460">
        <v>837</v>
      </c>
      <c r="G1460">
        <v>0</v>
      </c>
      <c r="H1460" t="s">
        <v>12734</v>
      </c>
    </row>
    <row r="1461" spans="1:8">
      <c r="A1461" s="185" t="s">
        <v>1920</v>
      </c>
      <c r="B1461" t="s">
        <v>1215</v>
      </c>
      <c r="C1461" t="s">
        <v>2665</v>
      </c>
      <c r="D1461" t="s">
        <v>1367</v>
      </c>
      <c r="E1461" s="38">
        <v>-10.548096411672402</v>
      </c>
      <c r="F1461">
        <v>837</v>
      </c>
      <c r="G1461">
        <v>0</v>
      </c>
      <c r="H1461" t="s">
        <v>12734</v>
      </c>
    </row>
    <row r="1462" spans="1:8">
      <c r="A1462" s="185" t="s">
        <v>1808</v>
      </c>
      <c r="B1462" t="s">
        <v>771</v>
      </c>
      <c r="C1462" t="s">
        <v>2665</v>
      </c>
      <c r="D1462" t="s">
        <v>1367</v>
      </c>
      <c r="E1462" s="38">
        <v>-10.548096411672402</v>
      </c>
      <c r="F1462">
        <v>837</v>
      </c>
      <c r="G1462">
        <v>0</v>
      </c>
      <c r="H1462" t="s">
        <v>12734</v>
      </c>
    </row>
    <row r="1463" spans="1:8">
      <c r="A1463" t="s">
        <v>11681</v>
      </c>
      <c r="B1463" t="s">
        <v>10464</v>
      </c>
      <c r="C1463" t="s">
        <v>1407</v>
      </c>
      <c r="D1463" t="s">
        <v>1367</v>
      </c>
      <c r="E1463" s="38">
        <v>-10.548096411672402</v>
      </c>
      <c r="F1463">
        <v>837</v>
      </c>
      <c r="G1463">
        <v>0</v>
      </c>
      <c r="H1463" t="s">
        <v>12734</v>
      </c>
    </row>
    <row r="1464" spans="1:8">
      <c r="A1464" t="s">
        <v>2013</v>
      </c>
      <c r="B1464" t="s">
        <v>1253</v>
      </c>
      <c r="C1464" t="s">
        <v>2665</v>
      </c>
      <c r="D1464" t="s">
        <v>1367</v>
      </c>
      <c r="E1464" s="38">
        <v>-10.548096411672402</v>
      </c>
      <c r="F1464">
        <v>837</v>
      </c>
      <c r="G1464">
        <v>0</v>
      </c>
      <c r="H1464" t="s">
        <v>12734</v>
      </c>
    </row>
    <row r="1465" spans="1:8">
      <c r="A1465" t="s">
        <v>1453</v>
      </c>
      <c r="B1465" t="s">
        <v>733</v>
      </c>
      <c r="C1465" t="s">
        <v>2665</v>
      </c>
      <c r="D1465" t="s">
        <v>1367</v>
      </c>
      <c r="E1465" s="38">
        <v>-10.548096411672402</v>
      </c>
      <c r="F1465">
        <v>837</v>
      </c>
      <c r="G1465">
        <v>0</v>
      </c>
      <c r="H1465" t="s">
        <v>12734</v>
      </c>
    </row>
    <row r="1466" spans="1:8">
      <c r="A1466" t="s">
        <v>2703</v>
      </c>
      <c r="B1466" t="s">
        <v>1317</v>
      </c>
      <c r="C1466" t="s">
        <v>2665</v>
      </c>
      <c r="D1466" t="s">
        <v>1367</v>
      </c>
      <c r="E1466" s="38">
        <v>-10.548096411672402</v>
      </c>
      <c r="F1466">
        <v>837</v>
      </c>
      <c r="G1466">
        <v>0</v>
      </c>
      <c r="H1466" t="s">
        <v>12734</v>
      </c>
    </row>
    <row r="1467" spans="1:8">
      <c r="A1467" s="185" t="s">
        <v>5636</v>
      </c>
      <c r="B1467" t="s">
        <v>5945</v>
      </c>
      <c r="C1467" t="s">
        <v>2665</v>
      </c>
      <c r="D1467" t="s">
        <v>1367</v>
      </c>
      <c r="E1467" s="38">
        <v>-10.548096411672402</v>
      </c>
      <c r="F1467">
        <v>837</v>
      </c>
      <c r="G1467">
        <v>0</v>
      </c>
      <c r="H1467" t="s">
        <v>12734</v>
      </c>
    </row>
    <row r="1468" spans="1:8">
      <c r="A1468" t="s">
        <v>1973</v>
      </c>
      <c r="B1468" t="s">
        <v>960</v>
      </c>
      <c r="C1468" t="s">
        <v>1471</v>
      </c>
      <c r="D1468" t="s">
        <v>1367</v>
      </c>
      <c r="E1468" s="38">
        <v>-10.548096411672402</v>
      </c>
      <c r="F1468">
        <v>837</v>
      </c>
      <c r="G1468">
        <v>0</v>
      </c>
      <c r="H1468" t="s">
        <v>12734</v>
      </c>
    </row>
    <row r="1469" spans="1:8">
      <c r="A1469" t="s">
        <v>2500</v>
      </c>
      <c r="B1469" t="s">
        <v>693</v>
      </c>
      <c r="C1469" t="s">
        <v>2665</v>
      </c>
      <c r="D1469" t="s">
        <v>1367</v>
      </c>
      <c r="E1469" s="38">
        <v>-10.548096411672402</v>
      </c>
      <c r="F1469">
        <v>837</v>
      </c>
      <c r="G1469">
        <v>0</v>
      </c>
      <c r="H1469" t="s">
        <v>12734</v>
      </c>
    </row>
    <row r="1470" spans="1:8">
      <c r="A1470" t="s">
        <v>9273</v>
      </c>
      <c r="B1470" t="s">
        <v>8449</v>
      </c>
      <c r="C1470" t="s">
        <v>1393</v>
      </c>
      <c r="D1470" t="s">
        <v>1367</v>
      </c>
      <c r="E1470" s="38">
        <v>-10.548096411672402</v>
      </c>
      <c r="F1470">
        <v>837</v>
      </c>
      <c r="G1470">
        <v>0</v>
      </c>
      <c r="H1470" t="s">
        <v>12734</v>
      </c>
    </row>
    <row r="1471" spans="1:8">
      <c r="A1471" s="65" t="s">
        <v>1599</v>
      </c>
      <c r="B1471" t="s">
        <v>749</v>
      </c>
      <c r="C1471" t="s">
        <v>1421</v>
      </c>
      <c r="D1471" t="s">
        <v>1367</v>
      </c>
      <c r="E1471" s="38">
        <v>-10.548096411672402</v>
      </c>
      <c r="F1471">
        <v>837</v>
      </c>
      <c r="G1471">
        <v>669.83</v>
      </c>
      <c r="H1471" t="s">
        <v>12734</v>
      </c>
    </row>
    <row r="1472" spans="1:8">
      <c r="A1472" t="s">
        <v>12694</v>
      </c>
      <c r="B1472" t="s">
        <v>12637</v>
      </c>
      <c r="C1472" t="s">
        <v>1380</v>
      </c>
      <c r="D1472" t="s">
        <v>1367</v>
      </c>
      <c r="E1472" s="38">
        <v>-10.548096411672402</v>
      </c>
      <c r="F1472">
        <v>837</v>
      </c>
      <c r="G1472">
        <v>497.67</v>
      </c>
      <c r="H1472" t="s">
        <v>12734</v>
      </c>
    </row>
    <row r="1473" spans="1:8">
      <c r="A1473" t="s">
        <v>1513</v>
      </c>
      <c r="B1473" t="s">
        <v>1223</v>
      </c>
      <c r="C1473" t="s">
        <v>2665</v>
      </c>
      <c r="D1473" t="s">
        <v>1367</v>
      </c>
      <c r="E1473" s="38">
        <v>-10.548096411672402</v>
      </c>
      <c r="F1473">
        <v>837</v>
      </c>
      <c r="G1473">
        <v>0</v>
      </c>
      <c r="H1473" t="s">
        <v>12734</v>
      </c>
    </row>
    <row r="1474" spans="1:8">
      <c r="A1474" t="s">
        <v>5707</v>
      </c>
      <c r="B1474" t="s">
        <v>6148</v>
      </c>
      <c r="C1474" t="s">
        <v>1435</v>
      </c>
      <c r="D1474" t="s">
        <v>1367</v>
      </c>
      <c r="E1474" s="38">
        <v>-10.548096411672402</v>
      </c>
      <c r="F1474">
        <v>837</v>
      </c>
      <c r="G1474">
        <v>0</v>
      </c>
      <c r="H1474" t="s">
        <v>12734</v>
      </c>
    </row>
    <row r="1475" spans="1:8">
      <c r="A1475" t="s">
        <v>2634</v>
      </c>
      <c r="B1475" t="s">
        <v>1064</v>
      </c>
      <c r="C1475" t="s">
        <v>1388</v>
      </c>
      <c r="D1475" t="s">
        <v>1367</v>
      </c>
      <c r="E1475" s="38">
        <v>-10.548096411672402</v>
      </c>
      <c r="F1475">
        <v>837</v>
      </c>
      <c r="G1475">
        <v>446.33</v>
      </c>
      <c r="H1475" t="s">
        <v>12734</v>
      </c>
    </row>
    <row r="1476" spans="1:8">
      <c r="A1476" s="185" t="s">
        <v>1905</v>
      </c>
      <c r="B1476" t="s">
        <v>832</v>
      </c>
      <c r="C1476" t="s">
        <v>2665</v>
      </c>
      <c r="D1476" t="s">
        <v>1367</v>
      </c>
      <c r="E1476" s="38">
        <v>-10.548096411672402</v>
      </c>
      <c r="F1476">
        <v>837</v>
      </c>
      <c r="G1476">
        <v>0</v>
      </c>
      <c r="H1476" t="s">
        <v>12734</v>
      </c>
    </row>
    <row r="1477" spans="1:8">
      <c r="A1477" t="s">
        <v>2201</v>
      </c>
      <c r="B1477" t="s">
        <v>1066</v>
      </c>
      <c r="C1477" t="s">
        <v>2665</v>
      </c>
      <c r="D1477" t="s">
        <v>1367</v>
      </c>
      <c r="E1477" s="38">
        <v>-10.548096411672402</v>
      </c>
      <c r="F1477">
        <v>837</v>
      </c>
      <c r="G1477">
        <v>0</v>
      </c>
      <c r="H1477" t="s">
        <v>12734</v>
      </c>
    </row>
    <row r="1478" spans="1:8">
      <c r="A1478" s="185" t="s">
        <v>9794</v>
      </c>
      <c r="B1478" t="s">
        <v>8408</v>
      </c>
      <c r="C1478" t="s">
        <v>1458</v>
      </c>
      <c r="D1478" t="s">
        <v>1367</v>
      </c>
      <c r="E1478" s="38">
        <v>-10.548096411672402</v>
      </c>
      <c r="F1478">
        <v>837</v>
      </c>
      <c r="G1478">
        <v>0</v>
      </c>
      <c r="H1478" t="s">
        <v>12734</v>
      </c>
    </row>
    <row r="1479" spans="1:8">
      <c r="A1479" t="s">
        <v>8028</v>
      </c>
      <c r="B1479" t="s">
        <v>8029</v>
      </c>
      <c r="C1479" t="s">
        <v>1385</v>
      </c>
      <c r="D1479" t="s">
        <v>1367</v>
      </c>
      <c r="E1479" s="38">
        <v>-10.548096411672402</v>
      </c>
      <c r="F1479">
        <v>837</v>
      </c>
      <c r="G1479">
        <v>0</v>
      </c>
      <c r="H1479" t="s">
        <v>12734</v>
      </c>
    </row>
    <row r="1480" spans="1:8">
      <c r="A1480" s="185" t="s">
        <v>2149</v>
      </c>
      <c r="B1480" t="s">
        <v>772</v>
      </c>
      <c r="C1480" t="s">
        <v>1366</v>
      </c>
      <c r="D1480" t="s">
        <v>1367</v>
      </c>
      <c r="E1480" s="38">
        <v>-10.548096411672402</v>
      </c>
      <c r="F1480">
        <v>837</v>
      </c>
      <c r="G1480">
        <v>0</v>
      </c>
      <c r="H1480" t="s">
        <v>12734</v>
      </c>
    </row>
    <row r="1481" spans="1:8">
      <c r="A1481" t="s">
        <v>2511</v>
      </c>
      <c r="B1481" t="s">
        <v>803</v>
      </c>
      <c r="C1481" t="s">
        <v>2665</v>
      </c>
      <c r="D1481" t="s">
        <v>1367</v>
      </c>
      <c r="E1481" s="38">
        <v>-10.548096411672402</v>
      </c>
      <c r="F1481">
        <v>837</v>
      </c>
      <c r="G1481">
        <v>0</v>
      </c>
      <c r="H1481" t="s">
        <v>12734</v>
      </c>
    </row>
    <row r="1482" spans="1:8">
      <c r="A1482" s="65" t="s">
        <v>1636</v>
      </c>
      <c r="B1482" t="s">
        <v>870</v>
      </c>
      <c r="C1482" t="s">
        <v>2665</v>
      </c>
      <c r="D1482" t="s">
        <v>1367</v>
      </c>
      <c r="E1482" s="38">
        <v>-10.548096411672402</v>
      </c>
      <c r="F1482">
        <v>837</v>
      </c>
      <c r="G1482">
        <v>0</v>
      </c>
      <c r="H1482" t="s">
        <v>12734</v>
      </c>
    </row>
    <row r="1483" spans="1:8">
      <c r="A1483" t="s">
        <v>9944</v>
      </c>
      <c r="B1483" t="s">
        <v>9945</v>
      </c>
      <c r="C1483" t="s">
        <v>2665</v>
      </c>
      <c r="D1483" t="s">
        <v>1367</v>
      </c>
      <c r="E1483" s="38">
        <v>-10.548096411672402</v>
      </c>
      <c r="F1483">
        <v>837</v>
      </c>
      <c r="G1483">
        <v>0</v>
      </c>
      <c r="H1483" t="s">
        <v>12734</v>
      </c>
    </row>
    <row r="1484" spans="1:8">
      <c r="A1484" t="s">
        <v>2087</v>
      </c>
      <c r="B1484" t="s">
        <v>701</v>
      </c>
      <c r="C1484" t="s">
        <v>1471</v>
      </c>
      <c r="D1484" t="s">
        <v>1367</v>
      </c>
      <c r="E1484" s="38">
        <v>-10.548096411672402</v>
      </c>
      <c r="F1484">
        <v>837</v>
      </c>
      <c r="G1484">
        <v>0</v>
      </c>
      <c r="H1484" t="s">
        <v>12734</v>
      </c>
    </row>
    <row r="1485" spans="1:8">
      <c r="A1485" t="s">
        <v>9184</v>
      </c>
      <c r="B1485" t="s">
        <v>8355</v>
      </c>
      <c r="C1485" t="s">
        <v>1428</v>
      </c>
      <c r="D1485" t="s">
        <v>1367</v>
      </c>
      <c r="E1485" s="38">
        <v>-10.548096411672402</v>
      </c>
      <c r="F1485">
        <v>837</v>
      </c>
      <c r="G1485">
        <v>0</v>
      </c>
      <c r="H1485" t="s">
        <v>12734</v>
      </c>
    </row>
    <row r="1486" spans="1:8">
      <c r="A1486" s="185" t="s">
        <v>1768</v>
      </c>
      <c r="B1486" t="s">
        <v>1167</v>
      </c>
      <c r="C1486" t="s">
        <v>2665</v>
      </c>
      <c r="D1486" t="s">
        <v>1367</v>
      </c>
      <c r="E1486" s="38">
        <v>-10.548096411672402</v>
      </c>
      <c r="F1486">
        <v>837</v>
      </c>
      <c r="G1486">
        <v>0</v>
      </c>
      <c r="H1486" t="s">
        <v>12734</v>
      </c>
    </row>
    <row r="1487" spans="1:8">
      <c r="A1487" s="185" t="s">
        <v>2002</v>
      </c>
      <c r="B1487" t="s">
        <v>991</v>
      </c>
      <c r="C1487" t="s">
        <v>2665</v>
      </c>
      <c r="D1487" t="s">
        <v>1367</v>
      </c>
      <c r="E1487" s="38">
        <v>-10.548096411672402</v>
      </c>
      <c r="F1487">
        <v>837</v>
      </c>
      <c r="G1487">
        <v>697.67</v>
      </c>
      <c r="H1487" t="s">
        <v>12734</v>
      </c>
    </row>
    <row r="1488" spans="1:8">
      <c r="A1488" s="185" t="s">
        <v>1671</v>
      </c>
      <c r="B1488" t="s">
        <v>1050</v>
      </c>
      <c r="C1488" t="s">
        <v>1412</v>
      </c>
      <c r="D1488" t="s">
        <v>1367</v>
      </c>
      <c r="E1488" s="38">
        <v>-10.548096411672402</v>
      </c>
      <c r="F1488">
        <v>837</v>
      </c>
      <c r="G1488">
        <v>0</v>
      </c>
      <c r="H1488" t="s">
        <v>12734</v>
      </c>
    </row>
    <row r="1489" spans="1:8">
      <c r="A1489" t="s">
        <v>2365</v>
      </c>
      <c r="B1489" t="s">
        <v>763</v>
      </c>
      <c r="C1489" t="s">
        <v>2665</v>
      </c>
      <c r="D1489" t="s">
        <v>1367</v>
      </c>
      <c r="E1489" s="38">
        <v>-10.548096411672402</v>
      </c>
      <c r="F1489">
        <v>837</v>
      </c>
      <c r="G1489">
        <v>0</v>
      </c>
      <c r="H1489" t="s">
        <v>12734</v>
      </c>
    </row>
    <row r="1490" spans="1:8">
      <c r="A1490" t="s">
        <v>2515</v>
      </c>
      <c r="B1490" t="s">
        <v>1200</v>
      </c>
      <c r="C1490" t="s">
        <v>2665</v>
      </c>
      <c r="D1490" t="s">
        <v>1367</v>
      </c>
      <c r="E1490" s="38">
        <v>-10.548096411672402</v>
      </c>
      <c r="F1490">
        <v>837</v>
      </c>
      <c r="G1490">
        <v>0</v>
      </c>
      <c r="H1490" t="s">
        <v>12734</v>
      </c>
    </row>
    <row r="1491" spans="1:8">
      <c r="A1491" s="185" t="s">
        <v>1719</v>
      </c>
      <c r="B1491" t="s">
        <v>810</v>
      </c>
      <c r="C1491" t="s">
        <v>2665</v>
      </c>
      <c r="D1491" t="s">
        <v>1367</v>
      </c>
      <c r="E1491" s="38">
        <v>-10.548096411672402</v>
      </c>
      <c r="F1491">
        <v>837</v>
      </c>
      <c r="G1491">
        <v>0</v>
      </c>
      <c r="H1491" t="s">
        <v>12734</v>
      </c>
    </row>
    <row r="1492" spans="1:8">
      <c r="A1492" s="185" t="s">
        <v>1617</v>
      </c>
      <c r="B1492" t="s">
        <v>902</v>
      </c>
      <c r="C1492" t="s">
        <v>2665</v>
      </c>
      <c r="D1492" t="s">
        <v>1367</v>
      </c>
      <c r="E1492" s="38">
        <v>-10.548096411672402</v>
      </c>
      <c r="F1492">
        <v>837</v>
      </c>
      <c r="G1492">
        <v>0</v>
      </c>
      <c r="H1492" t="s">
        <v>12734</v>
      </c>
    </row>
    <row r="1493" spans="1:8">
      <c r="A1493" t="s">
        <v>2063</v>
      </c>
      <c r="B1493" t="s">
        <v>809</v>
      </c>
      <c r="C1493" t="s">
        <v>2665</v>
      </c>
      <c r="D1493" t="s">
        <v>1367</v>
      </c>
      <c r="E1493" s="38">
        <v>-10.548096411672402</v>
      </c>
      <c r="F1493">
        <v>837</v>
      </c>
      <c r="G1493">
        <v>0</v>
      </c>
      <c r="H1493" t="s">
        <v>12734</v>
      </c>
    </row>
    <row r="1494" spans="1:8">
      <c r="A1494" t="s">
        <v>2453</v>
      </c>
      <c r="B1494" t="s">
        <v>1197</v>
      </c>
      <c r="C1494" t="s">
        <v>2665</v>
      </c>
      <c r="D1494" t="s">
        <v>1367</v>
      </c>
      <c r="E1494" s="38">
        <v>-10.548096411672402</v>
      </c>
      <c r="F1494">
        <v>837</v>
      </c>
      <c r="G1494">
        <v>0</v>
      </c>
      <c r="H1494" t="s">
        <v>12734</v>
      </c>
    </row>
    <row r="1495" spans="1:8">
      <c r="A1495" t="s">
        <v>2450</v>
      </c>
      <c r="B1495" t="s">
        <v>1226</v>
      </c>
      <c r="C1495" t="s">
        <v>1369</v>
      </c>
      <c r="D1495" t="s">
        <v>1367</v>
      </c>
      <c r="E1495" s="38">
        <v>-10.548096411672402</v>
      </c>
      <c r="F1495">
        <v>837</v>
      </c>
      <c r="G1495">
        <v>0</v>
      </c>
      <c r="H1495" t="s">
        <v>12734</v>
      </c>
    </row>
    <row r="1496" spans="1:8">
      <c r="A1496" t="s">
        <v>2838</v>
      </c>
      <c r="B1496" t="s">
        <v>993</v>
      </c>
      <c r="C1496" t="s">
        <v>2665</v>
      </c>
      <c r="D1496" t="s">
        <v>1367</v>
      </c>
      <c r="E1496" s="38">
        <v>-10.548096411672402</v>
      </c>
      <c r="F1496">
        <v>837</v>
      </c>
      <c r="G1496">
        <v>0</v>
      </c>
      <c r="H1496" t="s">
        <v>12734</v>
      </c>
    </row>
    <row r="1497" spans="1:8">
      <c r="A1497" t="s">
        <v>9217</v>
      </c>
      <c r="B1497" t="s">
        <v>8362</v>
      </c>
      <c r="C1497" t="s">
        <v>2665</v>
      </c>
      <c r="D1497" t="s">
        <v>1367</v>
      </c>
      <c r="E1497" s="38">
        <v>-10.548096411672402</v>
      </c>
      <c r="F1497">
        <v>837</v>
      </c>
      <c r="G1497">
        <v>0</v>
      </c>
      <c r="H1497" t="s">
        <v>12734</v>
      </c>
    </row>
    <row r="1498" spans="1:8">
      <c r="A1498" t="s">
        <v>2510</v>
      </c>
      <c r="B1498" t="s">
        <v>874</v>
      </c>
      <c r="C1498" t="s">
        <v>2665</v>
      </c>
      <c r="D1498" t="s">
        <v>1367</v>
      </c>
      <c r="E1498" s="38">
        <v>-10.548096411672402</v>
      </c>
      <c r="F1498">
        <v>837</v>
      </c>
      <c r="G1498">
        <v>0</v>
      </c>
      <c r="H1498" t="s">
        <v>12734</v>
      </c>
    </row>
    <row r="1499" spans="1:8">
      <c r="A1499" s="185" t="s">
        <v>1772</v>
      </c>
      <c r="B1499" t="s">
        <v>1031</v>
      </c>
      <c r="C1499" t="s">
        <v>1467</v>
      </c>
      <c r="D1499" t="s">
        <v>1367</v>
      </c>
      <c r="E1499" s="38">
        <v>-10.548096411672402</v>
      </c>
      <c r="F1499">
        <v>837</v>
      </c>
      <c r="G1499">
        <v>0</v>
      </c>
      <c r="H1499" t="s">
        <v>12734</v>
      </c>
    </row>
    <row r="1500" spans="1:8">
      <c r="A1500" s="65" t="s">
        <v>2397</v>
      </c>
      <c r="B1500" t="s">
        <v>672</v>
      </c>
      <c r="C1500" t="s">
        <v>2665</v>
      </c>
      <c r="D1500" t="s">
        <v>1367</v>
      </c>
      <c r="E1500" s="38">
        <v>-10.548096411672402</v>
      </c>
      <c r="F1500">
        <v>837</v>
      </c>
      <c r="G1500">
        <v>0</v>
      </c>
      <c r="H1500" t="s">
        <v>12734</v>
      </c>
    </row>
    <row r="1501" spans="1:8">
      <c r="A1501" s="185" t="s">
        <v>2156</v>
      </c>
      <c r="B1501" t="s">
        <v>776</v>
      </c>
      <c r="C1501" t="s">
        <v>1483</v>
      </c>
      <c r="D1501" t="s">
        <v>1367</v>
      </c>
      <c r="E1501" s="38">
        <v>-10.548096411672402</v>
      </c>
      <c r="F1501">
        <v>837</v>
      </c>
      <c r="G1501">
        <v>0</v>
      </c>
      <c r="H1501" t="s">
        <v>12734</v>
      </c>
    </row>
    <row r="1502" spans="1:8">
      <c r="A1502" t="s">
        <v>12686</v>
      </c>
      <c r="B1502" t="s">
        <v>12638</v>
      </c>
      <c r="C1502" t="s">
        <v>1390</v>
      </c>
      <c r="D1502" t="s">
        <v>1367</v>
      </c>
      <c r="E1502" s="38">
        <v>-10.548096411672402</v>
      </c>
      <c r="F1502">
        <v>837</v>
      </c>
      <c r="G1502">
        <v>409.5</v>
      </c>
      <c r="H1502" t="s">
        <v>12734</v>
      </c>
    </row>
    <row r="1503" spans="1:8">
      <c r="A1503" s="185" t="s">
        <v>9723</v>
      </c>
      <c r="B1503" t="s">
        <v>8888</v>
      </c>
      <c r="C1503" t="s">
        <v>1431</v>
      </c>
      <c r="D1503" t="s">
        <v>1367</v>
      </c>
      <c r="E1503" s="38">
        <v>-10.548096411672402</v>
      </c>
      <c r="F1503">
        <v>837</v>
      </c>
      <c r="G1503">
        <v>0</v>
      </c>
      <c r="H1503" t="s">
        <v>12734</v>
      </c>
    </row>
    <row r="1504" spans="1:8">
      <c r="A1504" t="s">
        <v>9097</v>
      </c>
      <c r="B1504" t="s">
        <v>8461</v>
      </c>
      <c r="C1504" t="s">
        <v>2665</v>
      </c>
      <c r="D1504" t="s">
        <v>1367</v>
      </c>
      <c r="E1504" s="38">
        <v>-10.548096411672402</v>
      </c>
      <c r="F1504">
        <v>837</v>
      </c>
      <c r="G1504">
        <v>0</v>
      </c>
      <c r="H1504" t="s">
        <v>12734</v>
      </c>
    </row>
    <row r="1505" spans="1:8">
      <c r="A1505" s="185" t="s">
        <v>2799</v>
      </c>
      <c r="B1505" t="s">
        <v>935</v>
      </c>
      <c r="C1505" t="s">
        <v>1371</v>
      </c>
      <c r="D1505" t="s">
        <v>1367</v>
      </c>
      <c r="E1505" s="38">
        <v>-10.548096411672402</v>
      </c>
      <c r="F1505">
        <v>837</v>
      </c>
      <c r="G1505">
        <v>0</v>
      </c>
      <c r="H1505" t="s">
        <v>12734</v>
      </c>
    </row>
    <row r="1506" spans="1:8">
      <c r="A1506" s="65" t="s">
        <v>1949</v>
      </c>
      <c r="B1506" t="s">
        <v>853</v>
      </c>
      <c r="C1506" t="s">
        <v>2665</v>
      </c>
      <c r="D1506" t="s">
        <v>1367</v>
      </c>
      <c r="E1506" s="38">
        <v>-10.548096411672402</v>
      </c>
      <c r="F1506">
        <v>837</v>
      </c>
      <c r="G1506">
        <v>0</v>
      </c>
      <c r="H1506" t="s">
        <v>12734</v>
      </c>
    </row>
    <row r="1507" spans="1:8">
      <c r="A1507" s="185" t="s">
        <v>10339</v>
      </c>
      <c r="B1507" t="s">
        <v>10268</v>
      </c>
      <c r="C1507" t="s">
        <v>2665</v>
      </c>
      <c r="D1507" t="s">
        <v>1367</v>
      </c>
      <c r="E1507" s="38">
        <v>-10.548096411672402</v>
      </c>
      <c r="F1507">
        <v>837</v>
      </c>
      <c r="G1507">
        <v>0</v>
      </c>
      <c r="H1507" t="s">
        <v>12734</v>
      </c>
    </row>
    <row r="1508" spans="1:8">
      <c r="A1508" t="s">
        <v>2470</v>
      </c>
      <c r="B1508" t="s">
        <v>800</v>
      </c>
      <c r="C1508" t="s">
        <v>1374</v>
      </c>
      <c r="D1508" t="s">
        <v>1367</v>
      </c>
      <c r="E1508" s="38">
        <v>-10.548096411672402</v>
      </c>
      <c r="F1508">
        <v>837</v>
      </c>
      <c r="G1508">
        <v>0</v>
      </c>
      <c r="H1508" t="s">
        <v>12734</v>
      </c>
    </row>
    <row r="1509" spans="1:8">
      <c r="A1509" t="s">
        <v>9817</v>
      </c>
      <c r="B1509" t="s">
        <v>9515</v>
      </c>
      <c r="C1509" t="s">
        <v>1390</v>
      </c>
      <c r="D1509" t="s">
        <v>1367</v>
      </c>
      <c r="E1509" s="38">
        <v>-10.548096411672402</v>
      </c>
      <c r="F1509">
        <v>837</v>
      </c>
      <c r="G1509">
        <v>407</v>
      </c>
      <c r="H1509" t="s">
        <v>12734</v>
      </c>
    </row>
    <row r="1510" spans="1:8">
      <c r="A1510" t="s">
        <v>1595</v>
      </c>
      <c r="B1510" t="s">
        <v>791</v>
      </c>
      <c r="C1510" t="s">
        <v>1431</v>
      </c>
      <c r="D1510" t="s">
        <v>1367</v>
      </c>
      <c r="E1510" s="38">
        <v>-10.548096411672402</v>
      </c>
      <c r="F1510">
        <v>837</v>
      </c>
      <c r="G1510">
        <v>0</v>
      </c>
      <c r="H1510" t="s">
        <v>12734</v>
      </c>
    </row>
    <row r="1511" spans="1:8">
      <c r="A1511" t="s">
        <v>8993</v>
      </c>
      <c r="B1511" t="s">
        <v>8395</v>
      </c>
      <c r="C1511" t="s">
        <v>2665</v>
      </c>
      <c r="D1511" t="s">
        <v>1367</v>
      </c>
      <c r="E1511" s="38">
        <v>-10.548096411672402</v>
      </c>
      <c r="F1511">
        <v>837</v>
      </c>
      <c r="G1511">
        <v>0</v>
      </c>
      <c r="H1511" t="s">
        <v>12734</v>
      </c>
    </row>
    <row r="1512" spans="1:8">
      <c r="A1512" t="s">
        <v>2006</v>
      </c>
      <c r="B1512" t="s">
        <v>1076</v>
      </c>
      <c r="C1512" t="s">
        <v>2665</v>
      </c>
      <c r="D1512" t="s">
        <v>1367</v>
      </c>
      <c r="E1512" s="38">
        <v>-10.548096411672402</v>
      </c>
      <c r="F1512">
        <v>837</v>
      </c>
      <c r="G1512">
        <v>0</v>
      </c>
      <c r="H1512" t="s">
        <v>12734</v>
      </c>
    </row>
    <row r="1513" spans="1:8">
      <c r="A1513" t="s">
        <v>2260</v>
      </c>
      <c r="B1513" t="s">
        <v>1208</v>
      </c>
      <c r="C1513" t="s">
        <v>2665</v>
      </c>
      <c r="D1513" t="s">
        <v>1367</v>
      </c>
      <c r="E1513" s="38">
        <v>-10.548096411672402</v>
      </c>
      <c r="F1513">
        <v>837</v>
      </c>
      <c r="G1513">
        <v>0</v>
      </c>
      <c r="H1513" t="s">
        <v>12734</v>
      </c>
    </row>
    <row r="1514" spans="1:8">
      <c r="A1514" t="s">
        <v>1395</v>
      </c>
      <c r="B1514" t="s">
        <v>879</v>
      </c>
      <c r="C1514" t="s">
        <v>1385</v>
      </c>
      <c r="D1514" t="s">
        <v>1367</v>
      </c>
      <c r="E1514" s="38">
        <v>-10.548096411672402</v>
      </c>
      <c r="F1514">
        <v>837</v>
      </c>
      <c r="G1514">
        <v>0</v>
      </c>
      <c r="H1514" t="s">
        <v>12734</v>
      </c>
    </row>
    <row r="1515" spans="1:8">
      <c r="A1515" t="s">
        <v>9807</v>
      </c>
      <c r="B1515" t="s">
        <v>8435</v>
      </c>
      <c r="C1515" t="s">
        <v>1366</v>
      </c>
      <c r="D1515" t="s">
        <v>1367</v>
      </c>
      <c r="E1515" s="38">
        <v>-10.548096411672402</v>
      </c>
      <c r="F1515">
        <v>837</v>
      </c>
      <c r="G1515">
        <v>0</v>
      </c>
      <c r="H1515" t="s">
        <v>12734</v>
      </c>
    </row>
    <row r="1516" spans="1:8">
      <c r="A1516" s="65" t="s">
        <v>8289</v>
      </c>
      <c r="B1516" t="s">
        <v>8290</v>
      </c>
      <c r="C1516" t="s">
        <v>2665</v>
      </c>
      <c r="D1516" t="s">
        <v>1367</v>
      </c>
      <c r="E1516" s="38">
        <v>-10.548096411672402</v>
      </c>
      <c r="F1516">
        <v>837</v>
      </c>
      <c r="G1516">
        <v>0</v>
      </c>
      <c r="H1516" t="s">
        <v>12734</v>
      </c>
    </row>
    <row r="1517" spans="1:8">
      <c r="A1517" s="185" t="s">
        <v>1792</v>
      </c>
      <c r="B1517" t="s">
        <v>855</v>
      </c>
      <c r="C1517" t="s">
        <v>2665</v>
      </c>
      <c r="D1517" t="s">
        <v>1367</v>
      </c>
      <c r="E1517" s="38">
        <v>-10.548096411672402</v>
      </c>
      <c r="F1517">
        <v>837</v>
      </c>
      <c r="G1517">
        <v>0</v>
      </c>
      <c r="H1517" t="s">
        <v>12734</v>
      </c>
    </row>
    <row r="1518" spans="1:8">
      <c r="A1518" s="119" t="s">
        <v>2514</v>
      </c>
      <c r="B1518" t="s">
        <v>892</v>
      </c>
      <c r="C1518" t="s">
        <v>1378</v>
      </c>
      <c r="D1518" t="s">
        <v>1367</v>
      </c>
      <c r="E1518" s="38">
        <v>-10.548096411672402</v>
      </c>
      <c r="F1518">
        <v>837</v>
      </c>
      <c r="G1518">
        <v>0</v>
      </c>
      <c r="H1518" t="s">
        <v>12734</v>
      </c>
    </row>
    <row r="1519" spans="1:8">
      <c r="A1519" t="s">
        <v>1377</v>
      </c>
      <c r="B1519" t="s">
        <v>1113</v>
      </c>
      <c r="C1519" t="s">
        <v>2665</v>
      </c>
      <c r="D1519" t="s">
        <v>1367</v>
      </c>
      <c r="E1519" s="38">
        <v>-10.548096411672402</v>
      </c>
      <c r="F1519">
        <v>837</v>
      </c>
      <c r="G1519">
        <v>0</v>
      </c>
      <c r="H1519" t="s">
        <v>12734</v>
      </c>
    </row>
    <row r="1520" spans="1:8">
      <c r="A1520" t="s">
        <v>1995</v>
      </c>
      <c r="B1520" t="s">
        <v>817</v>
      </c>
      <c r="C1520" t="s">
        <v>2665</v>
      </c>
      <c r="D1520" t="s">
        <v>1367</v>
      </c>
      <c r="E1520" s="38">
        <v>-10.548096411672402</v>
      </c>
      <c r="F1520">
        <v>837</v>
      </c>
      <c r="G1520">
        <v>0</v>
      </c>
      <c r="H1520" t="s">
        <v>12734</v>
      </c>
    </row>
    <row r="1521" spans="1:8">
      <c r="A1521" t="s">
        <v>2340</v>
      </c>
      <c r="B1521" t="s">
        <v>880</v>
      </c>
      <c r="C1521" t="s">
        <v>2665</v>
      </c>
      <c r="D1521" t="s">
        <v>1367</v>
      </c>
      <c r="E1521" s="38">
        <v>-10.548096411672402</v>
      </c>
      <c r="F1521">
        <v>837</v>
      </c>
      <c r="G1521">
        <v>0</v>
      </c>
      <c r="H1521" t="s">
        <v>12734</v>
      </c>
    </row>
    <row r="1522" spans="1:8">
      <c r="A1522" s="119" t="s">
        <v>12351</v>
      </c>
      <c r="B1522" t="s">
        <v>12352</v>
      </c>
      <c r="C1522" t="s">
        <v>1471</v>
      </c>
      <c r="D1522" t="s">
        <v>1367</v>
      </c>
      <c r="E1522" s="38">
        <v>-10.548096411672402</v>
      </c>
      <c r="F1522">
        <v>837</v>
      </c>
      <c r="G1522">
        <v>0</v>
      </c>
      <c r="H1522" t="s">
        <v>12734</v>
      </c>
    </row>
    <row r="1523" spans="1:8">
      <c r="A1523" t="s">
        <v>2007</v>
      </c>
      <c r="B1523" t="s">
        <v>1230</v>
      </c>
      <c r="C1523" t="s">
        <v>2665</v>
      </c>
      <c r="D1523" t="s">
        <v>1367</v>
      </c>
      <c r="E1523" s="38">
        <v>-10.548096411672402</v>
      </c>
      <c r="F1523">
        <v>837</v>
      </c>
      <c r="G1523">
        <v>0</v>
      </c>
      <c r="H1523" t="s">
        <v>12734</v>
      </c>
    </row>
    <row r="1524" spans="1:8">
      <c r="A1524" s="222" t="s">
        <v>1982</v>
      </c>
      <c r="B1524" t="s">
        <v>765</v>
      </c>
      <c r="C1524" t="s">
        <v>2665</v>
      </c>
      <c r="D1524" t="s">
        <v>1367</v>
      </c>
      <c r="E1524" s="38">
        <v>-10.548096411672402</v>
      </c>
      <c r="F1524">
        <v>837</v>
      </c>
      <c r="G1524">
        <v>0</v>
      </c>
      <c r="H1524" t="s">
        <v>12734</v>
      </c>
    </row>
    <row r="1525" spans="1:8">
      <c r="A1525" t="s">
        <v>2176</v>
      </c>
      <c r="B1525" t="s">
        <v>954</v>
      </c>
      <c r="C1525" t="s">
        <v>1428</v>
      </c>
      <c r="D1525" t="s">
        <v>1367</v>
      </c>
      <c r="E1525" s="38">
        <v>-10.548096411672402</v>
      </c>
      <c r="F1525">
        <v>837</v>
      </c>
      <c r="G1525">
        <v>0</v>
      </c>
      <c r="H1525" t="s">
        <v>12734</v>
      </c>
    </row>
    <row r="1526" spans="1:8">
      <c r="A1526" t="s">
        <v>1460</v>
      </c>
      <c r="B1526" t="s">
        <v>785</v>
      </c>
      <c r="C1526" t="s">
        <v>2665</v>
      </c>
      <c r="D1526" t="s">
        <v>1367</v>
      </c>
      <c r="E1526" s="38">
        <v>-10.548096411672402</v>
      </c>
      <c r="F1526">
        <v>837</v>
      </c>
      <c r="G1526">
        <v>0</v>
      </c>
      <c r="H1526" t="s">
        <v>12734</v>
      </c>
    </row>
    <row r="1527" spans="1:8">
      <c r="A1527" t="s">
        <v>2457</v>
      </c>
      <c r="B1527" t="s">
        <v>911</v>
      </c>
      <c r="C1527" t="s">
        <v>2665</v>
      </c>
      <c r="D1527" t="s">
        <v>1367</v>
      </c>
      <c r="E1527" s="38">
        <v>-10.548096411672402</v>
      </c>
      <c r="F1527">
        <v>837</v>
      </c>
      <c r="G1527">
        <v>0</v>
      </c>
      <c r="H1527" t="s">
        <v>12734</v>
      </c>
    </row>
    <row r="1528" spans="1:8">
      <c r="A1528" t="s">
        <v>2484</v>
      </c>
      <c r="B1528" t="s">
        <v>757</v>
      </c>
      <c r="C1528" t="s">
        <v>1393</v>
      </c>
      <c r="D1528" t="s">
        <v>1367</v>
      </c>
      <c r="E1528" s="38">
        <v>-10.548096411672402</v>
      </c>
      <c r="F1528">
        <v>837</v>
      </c>
      <c r="G1528">
        <v>0</v>
      </c>
      <c r="H1528" t="s">
        <v>12734</v>
      </c>
    </row>
    <row r="1529" spans="1:8">
      <c r="A1529" s="65" t="s">
        <v>2361</v>
      </c>
      <c r="B1529" t="s">
        <v>739</v>
      </c>
      <c r="C1529" t="s">
        <v>2665</v>
      </c>
      <c r="D1529" t="s">
        <v>1367</v>
      </c>
      <c r="E1529" s="38">
        <v>-10.548096411672402</v>
      </c>
      <c r="F1529">
        <v>837</v>
      </c>
      <c r="G1529">
        <v>0</v>
      </c>
      <c r="H1529" t="s">
        <v>12734</v>
      </c>
    </row>
    <row r="1530" spans="1:8">
      <c r="A1530" t="s">
        <v>2857</v>
      </c>
      <c r="B1530" t="s">
        <v>1324</v>
      </c>
      <c r="C1530" t="s">
        <v>2665</v>
      </c>
      <c r="D1530" t="s">
        <v>1367</v>
      </c>
      <c r="E1530" s="38">
        <v>-10.548096411672402</v>
      </c>
      <c r="F1530">
        <v>837</v>
      </c>
      <c r="G1530">
        <v>0</v>
      </c>
      <c r="H1530" t="s">
        <v>12734</v>
      </c>
    </row>
    <row r="1531" spans="1:8">
      <c r="A1531" t="s">
        <v>2614</v>
      </c>
      <c r="B1531" t="s">
        <v>1322</v>
      </c>
      <c r="C1531" t="s">
        <v>2665</v>
      </c>
      <c r="D1531" t="s">
        <v>1367</v>
      </c>
      <c r="E1531" s="38">
        <v>-10.548096411672402</v>
      </c>
      <c r="F1531">
        <v>837</v>
      </c>
      <c r="G1531">
        <v>0</v>
      </c>
      <c r="H1531" t="s">
        <v>12734</v>
      </c>
    </row>
    <row r="1532" spans="1:8">
      <c r="A1532" t="s">
        <v>1422</v>
      </c>
      <c r="B1532" t="s">
        <v>871</v>
      </c>
      <c r="C1532" t="s">
        <v>2665</v>
      </c>
      <c r="D1532" t="s">
        <v>1367</v>
      </c>
      <c r="E1532" s="38">
        <v>-10.548096411672402</v>
      </c>
      <c r="F1532">
        <v>837</v>
      </c>
      <c r="G1532">
        <v>0</v>
      </c>
      <c r="H1532" t="s">
        <v>12734</v>
      </c>
    </row>
    <row r="1533" spans="1:8">
      <c r="A1533" s="65" t="s">
        <v>10075</v>
      </c>
      <c r="B1533" t="s">
        <v>10076</v>
      </c>
      <c r="C1533" t="s">
        <v>1380</v>
      </c>
      <c r="D1533" t="s">
        <v>1367</v>
      </c>
      <c r="E1533" s="38">
        <v>-10.548096411672402</v>
      </c>
      <c r="F1533">
        <v>837</v>
      </c>
      <c r="G1533">
        <v>0</v>
      </c>
      <c r="H1533" t="s">
        <v>12734</v>
      </c>
    </row>
    <row r="1534" spans="1:8">
      <c r="A1534" t="s">
        <v>9023</v>
      </c>
      <c r="B1534" t="s">
        <v>8516</v>
      </c>
      <c r="C1534" t="s">
        <v>2665</v>
      </c>
      <c r="D1534" t="s">
        <v>1367</v>
      </c>
      <c r="E1534" s="38">
        <v>-10.548096411672402</v>
      </c>
      <c r="F1534">
        <v>837</v>
      </c>
      <c r="G1534">
        <v>0</v>
      </c>
      <c r="H1534" t="s">
        <v>12734</v>
      </c>
    </row>
    <row r="1535" spans="1:8">
      <c r="A1535" t="s">
        <v>2890</v>
      </c>
      <c r="B1535" t="s">
        <v>2886</v>
      </c>
      <c r="C1535" t="s">
        <v>1419</v>
      </c>
      <c r="D1535" t="s">
        <v>1367</v>
      </c>
      <c r="E1535" s="38">
        <v>-10.548096411672402</v>
      </c>
      <c r="F1535">
        <v>837</v>
      </c>
      <c r="G1535">
        <v>0</v>
      </c>
      <c r="H1535" t="s">
        <v>12734</v>
      </c>
    </row>
    <row r="1536" spans="1:8">
      <c r="A1536" t="s">
        <v>9759</v>
      </c>
      <c r="B1536" t="s">
        <v>8886</v>
      </c>
      <c r="C1536" t="s">
        <v>1388</v>
      </c>
      <c r="D1536" t="s">
        <v>1367</v>
      </c>
      <c r="E1536" s="38">
        <v>-10.548096411672402</v>
      </c>
      <c r="F1536">
        <v>837</v>
      </c>
      <c r="G1536">
        <v>0</v>
      </c>
      <c r="H1536" t="s">
        <v>12734</v>
      </c>
    </row>
    <row r="1537" spans="1:8">
      <c r="A1537" t="s">
        <v>9664</v>
      </c>
      <c r="B1537" t="s">
        <v>8940</v>
      </c>
      <c r="C1537" t="s">
        <v>1390</v>
      </c>
      <c r="D1537" t="s">
        <v>1367</v>
      </c>
      <c r="E1537" s="38">
        <v>-10.548096411672402</v>
      </c>
      <c r="F1537">
        <v>837</v>
      </c>
      <c r="G1537">
        <v>724.83</v>
      </c>
      <c r="H1537" t="s">
        <v>12734</v>
      </c>
    </row>
    <row r="1538" spans="1:8">
      <c r="A1538" t="s">
        <v>2429</v>
      </c>
      <c r="B1538" t="s">
        <v>840</v>
      </c>
      <c r="C1538" t="s">
        <v>2665</v>
      </c>
      <c r="D1538" t="s">
        <v>1367</v>
      </c>
      <c r="E1538" s="38">
        <v>-10.548096411672402</v>
      </c>
      <c r="F1538">
        <v>837</v>
      </c>
      <c r="G1538">
        <v>0</v>
      </c>
      <c r="H1538" t="s">
        <v>12734</v>
      </c>
    </row>
    <row r="1539" spans="1:8">
      <c r="A1539" t="s">
        <v>2091</v>
      </c>
      <c r="B1539" t="s">
        <v>981</v>
      </c>
      <c r="C1539" t="s">
        <v>2665</v>
      </c>
      <c r="D1539" t="s">
        <v>1367</v>
      </c>
      <c r="E1539" s="38">
        <v>-10.548096411672402</v>
      </c>
      <c r="F1539">
        <v>837</v>
      </c>
      <c r="G1539">
        <v>0</v>
      </c>
      <c r="H1539" t="s">
        <v>12734</v>
      </c>
    </row>
    <row r="1540" spans="1:8">
      <c r="A1540" t="s">
        <v>11670</v>
      </c>
      <c r="B1540" t="s">
        <v>11111</v>
      </c>
      <c r="C1540" t="s">
        <v>1390</v>
      </c>
      <c r="D1540" t="s">
        <v>1367</v>
      </c>
      <c r="E1540" s="38">
        <v>-10.548096411672402</v>
      </c>
      <c r="F1540">
        <v>837</v>
      </c>
      <c r="G1540">
        <v>0</v>
      </c>
      <c r="H1540" t="s">
        <v>12734</v>
      </c>
    </row>
    <row r="1541" spans="1:8">
      <c r="A1541" t="s">
        <v>2009</v>
      </c>
      <c r="B1541" t="s">
        <v>812</v>
      </c>
      <c r="C1541" t="s">
        <v>2665</v>
      </c>
      <c r="D1541" t="s">
        <v>1367</v>
      </c>
      <c r="E1541" s="38">
        <v>-10.548096411672402</v>
      </c>
      <c r="F1541">
        <v>837</v>
      </c>
      <c r="G1541">
        <v>0</v>
      </c>
      <c r="H1541" t="s">
        <v>12734</v>
      </c>
    </row>
    <row r="1542" spans="1:8">
      <c r="A1542" t="s">
        <v>9738</v>
      </c>
      <c r="B1542" t="s">
        <v>9472</v>
      </c>
      <c r="C1542" t="s">
        <v>1467</v>
      </c>
      <c r="D1542" t="s">
        <v>1367</v>
      </c>
      <c r="E1542" s="38">
        <v>-10.548096411672402</v>
      </c>
      <c r="F1542">
        <v>837</v>
      </c>
      <c r="G1542">
        <v>0</v>
      </c>
      <c r="H1542" t="s">
        <v>12734</v>
      </c>
    </row>
    <row r="1543" spans="1:8">
      <c r="A1543" s="65" t="s">
        <v>1999</v>
      </c>
      <c r="B1543" t="s">
        <v>755</v>
      </c>
      <c r="C1543" t="s">
        <v>2665</v>
      </c>
      <c r="D1543" t="s">
        <v>1367</v>
      </c>
      <c r="E1543" s="38">
        <v>-10.548096411672402</v>
      </c>
      <c r="F1543">
        <v>837</v>
      </c>
      <c r="G1543">
        <v>0</v>
      </c>
      <c r="H1543" t="s">
        <v>12734</v>
      </c>
    </row>
    <row r="1544" spans="1:8">
      <c r="A1544" t="s">
        <v>11526</v>
      </c>
      <c r="B1544" t="s">
        <v>11527</v>
      </c>
      <c r="C1544" t="s">
        <v>1431</v>
      </c>
      <c r="D1544" t="s">
        <v>1367</v>
      </c>
      <c r="E1544" s="38">
        <v>-10.548096411672402</v>
      </c>
      <c r="F1544">
        <v>837</v>
      </c>
      <c r="G1544">
        <v>0</v>
      </c>
      <c r="H1544" t="s">
        <v>12734</v>
      </c>
    </row>
    <row r="1545" spans="1:8">
      <c r="A1545" s="185" t="s">
        <v>9774</v>
      </c>
      <c r="B1545" t="s">
        <v>9468</v>
      </c>
      <c r="C1545" t="s">
        <v>1378</v>
      </c>
      <c r="D1545" t="s">
        <v>1367</v>
      </c>
      <c r="E1545" s="38">
        <v>-10.548096411672402</v>
      </c>
      <c r="F1545">
        <v>837</v>
      </c>
      <c r="G1545">
        <v>0</v>
      </c>
      <c r="H1545" t="s">
        <v>12734</v>
      </c>
    </row>
    <row r="1546" spans="1:8">
      <c r="A1546" s="185" t="s">
        <v>11897</v>
      </c>
      <c r="B1546" t="s">
        <v>11898</v>
      </c>
      <c r="C1546" t="s">
        <v>1419</v>
      </c>
      <c r="D1546" t="s">
        <v>1367</v>
      </c>
      <c r="E1546" s="38">
        <v>-10.548096411672402</v>
      </c>
      <c r="F1546">
        <v>837</v>
      </c>
      <c r="G1546">
        <v>0</v>
      </c>
      <c r="H1546" t="s">
        <v>12734</v>
      </c>
    </row>
    <row r="1547" spans="1:8">
      <c r="A1547" t="s">
        <v>6826</v>
      </c>
      <c r="B1547" t="s">
        <v>6827</v>
      </c>
      <c r="C1547" t="s">
        <v>1371</v>
      </c>
      <c r="D1547" t="s">
        <v>1367</v>
      </c>
      <c r="E1547" s="38">
        <v>-10.548096411672402</v>
      </c>
      <c r="F1547">
        <v>837</v>
      </c>
      <c r="G1547">
        <v>0</v>
      </c>
      <c r="H1547" t="s">
        <v>12734</v>
      </c>
    </row>
    <row r="1548" spans="1:8">
      <c r="A1548" t="s">
        <v>1400</v>
      </c>
      <c r="B1548" t="s">
        <v>963</v>
      </c>
      <c r="C1548" t="s">
        <v>1393</v>
      </c>
      <c r="D1548" t="s">
        <v>1367</v>
      </c>
      <c r="E1548" s="38">
        <v>-10.548096411672402</v>
      </c>
      <c r="F1548">
        <v>837</v>
      </c>
      <c r="G1548">
        <v>0</v>
      </c>
      <c r="H1548" t="s">
        <v>12734</v>
      </c>
    </row>
    <row r="1549" spans="1:8">
      <c r="A1549" s="65" t="s">
        <v>2880</v>
      </c>
      <c r="B1549" t="s">
        <v>1037</v>
      </c>
      <c r="C1549" t="s">
        <v>2665</v>
      </c>
      <c r="D1549" t="s">
        <v>1367</v>
      </c>
      <c r="E1549" s="38">
        <v>-10.548096411672402</v>
      </c>
      <c r="F1549">
        <v>837</v>
      </c>
      <c r="G1549">
        <v>0</v>
      </c>
      <c r="H1549" t="s">
        <v>12734</v>
      </c>
    </row>
    <row r="1550" spans="1:8">
      <c r="A1550" s="185" t="s">
        <v>11894</v>
      </c>
      <c r="B1550" t="s">
        <v>11115</v>
      </c>
      <c r="C1550" t="s">
        <v>1483</v>
      </c>
      <c r="D1550" t="s">
        <v>1367</v>
      </c>
      <c r="E1550" s="38">
        <v>-10.548096411672402</v>
      </c>
      <c r="F1550">
        <v>837</v>
      </c>
      <c r="G1550">
        <v>0</v>
      </c>
      <c r="H1550" t="s">
        <v>12734</v>
      </c>
    </row>
    <row r="1551" spans="1:8">
      <c r="A1551" t="s">
        <v>2332</v>
      </c>
      <c r="B1551" t="s">
        <v>943</v>
      </c>
      <c r="C1551" t="s">
        <v>2665</v>
      </c>
      <c r="D1551" t="s">
        <v>1367</v>
      </c>
      <c r="E1551" s="38">
        <v>-10.548096411672402</v>
      </c>
      <c r="F1551">
        <v>837</v>
      </c>
      <c r="G1551">
        <v>0</v>
      </c>
      <c r="H1551" t="s">
        <v>12734</v>
      </c>
    </row>
    <row r="1552" spans="1:8">
      <c r="A1552" s="185" t="s">
        <v>5574</v>
      </c>
      <c r="B1552" t="s">
        <v>6003</v>
      </c>
      <c r="C1552" t="s">
        <v>1471</v>
      </c>
      <c r="D1552" t="s">
        <v>657</v>
      </c>
      <c r="E1552" s="38">
        <v>-10.548690766253014</v>
      </c>
      <c r="F1552">
        <v>1551</v>
      </c>
      <c r="G1552">
        <v>445</v>
      </c>
      <c r="H1552" t="s">
        <v>12734</v>
      </c>
    </row>
    <row r="1553" spans="1:8">
      <c r="A1553" t="s">
        <v>8602</v>
      </c>
      <c r="B1553" t="s">
        <v>8844</v>
      </c>
      <c r="C1553" t="s">
        <v>1435</v>
      </c>
      <c r="D1553" t="s">
        <v>1403</v>
      </c>
      <c r="E1553" s="38">
        <v>-10.685362904944839</v>
      </c>
      <c r="F1553">
        <v>1552</v>
      </c>
      <c r="G1553">
        <v>0</v>
      </c>
      <c r="H1553" t="s">
        <v>12734</v>
      </c>
    </row>
    <row r="1554" spans="1:8">
      <c r="A1554" t="s">
        <v>11025</v>
      </c>
      <c r="B1554" t="s">
        <v>10522</v>
      </c>
      <c r="C1554" t="s">
        <v>1431</v>
      </c>
      <c r="D1554" t="s">
        <v>1372</v>
      </c>
      <c r="E1554" s="38">
        <v>-10.694567553426523</v>
      </c>
      <c r="F1554">
        <v>1553</v>
      </c>
      <c r="G1554">
        <v>0</v>
      </c>
      <c r="H1554" t="s">
        <v>12734</v>
      </c>
    </row>
    <row r="1555" spans="1:8">
      <c r="A1555" s="185" t="s">
        <v>8268</v>
      </c>
      <c r="B1555" t="s">
        <v>8269</v>
      </c>
      <c r="C1555" t="s">
        <v>1483</v>
      </c>
      <c r="D1555" t="s">
        <v>1367</v>
      </c>
      <c r="E1555" s="38">
        <v>-10.709966597240724</v>
      </c>
      <c r="F1555">
        <v>1554</v>
      </c>
      <c r="G1555">
        <v>0</v>
      </c>
      <c r="H1555" t="s">
        <v>12734</v>
      </c>
    </row>
    <row r="1556" spans="1:8">
      <c r="A1556" t="s">
        <v>9869</v>
      </c>
      <c r="B1556" t="s">
        <v>8531</v>
      </c>
      <c r="C1556" t="s">
        <v>1421</v>
      </c>
      <c r="D1556" t="s">
        <v>1367</v>
      </c>
      <c r="E1556" s="38">
        <v>-10.710910762938818</v>
      </c>
      <c r="F1556">
        <v>1555</v>
      </c>
      <c r="G1556">
        <v>0</v>
      </c>
      <c r="H1556" t="s">
        <v>12734</v>
      </c>
    </row>
    <row r="1557" spans="1:8">
      <c r="A1557" s="222" t="s">
        <v>10346</v>
      </c>
      <c r="B1557" t="s">
        <v>10174</v>
      </c>
      <c r="C1557" t="s">
        <v>1388</v>
      </c>
      <c r="D1557" t="s">
        <v>1367</v>
      </c>
      <c r="E1557" s="38">
        <v>-10.711017312131693</v>
      </c>
      <c r="F1557">
        <v>1556</v>
      </c>
      <c r="G1557">
        <v>0</v>
      </c>
      <c r="H1557" t="s">
        <v>12734</v>
      </c>
    </row>
    <row r="1558" spans="1:8">
      <c r="A1558" t="s">
        <v>12008</v>
      </c>
      <c r="B1558" t="s">
        <v>11121</v>
      </c>
      <c r="C1558" t="s">
        <v>1421</v>
      </c>
      <c r="D1558" t="s">
        <v>1367</v>
      </c>
      <c r="E1558" s="38">
        <v>-10.725238011116465</v>
      </c>
      <c r="F1558">
        <v>1557</v>
      </c>
      <c r="G1558">
        <v>0</v>
      </c>
      <c r="H1558" t="s">
        <v>12734</v>
      </c>
    </row>
    <row r="1559" spans="1:8">
      <c r="A1559" s="185" t="s">
        <v>11900</v>
      </c>
      <c r="B1559" t="s">
        <v>11901</v>
      </c>
      <c r="C1559" t="s">
        <v>1412</v>
      </c>
      <c r="D1559" t="s">
        <v>1372</v>
      </c>
      <c r="E1559" s="38">
        <v>-10.767860452539349</v>
      </c>
      <c r="F1559">
        <v>1558</v>
      </c>
      <c r="G1559">
        <v>287.33</v>
      </c>
      <c r="H1559" t="s">
        <v>12734</v>
      </c>
    </row>
    <row r="1560" spans="1:8">
      <c r="A1560" s="185" t="s">
        <v>12428</v>
      </c>
      <c r="B1560" t="s">
        <v>10813</v>
      </c>
      <c r="C1560" t="s">
        <v>1366</v>
      </c>
      <c r="D1560" t="s">
        <v>1367</v>
      </c>
      <c r="E1560" s="38">
        <v>-10.769535487289563</v>
      </c>
      <c r="F1560">
        <v>1559</v>
      </c>
      <c r="G1560">
        <v>0</v>
      </c>
      <c r="H1560" t="s">
        <v>12734</v>
      </c>
    </row>
    <row r="1561" spans="1:8">
      <c r="A1561" s="185" t="s">
        <v>9753</v>
      </c>
      <c r="B1561" t="s">
        <v>8668</v>
      </c>
      <c r="C1561" t="s">
        <v>1414</v>
      </c>
      <c r="D1561" t="s">
        <v>1372</v>
      </c>
      <c r="E1561" s="38">
        <v>-10.808951927451988</v>
      </c>
      <c r="F1561">
        <v>1560</v>
      </c>
      <c r="G1561">
        <v>0</v>
      </c>
      <c r="H1561" t="s">
        <v>12734</v>
      </c>
    </row>
    <row r="1562" spans="1:8">
      <c r="A1562" s="222" t="s">
        <v>2605</v>
      </c>
      <c r="B1562" t="s">
        <v>1148</v>
      </c>
      <c r="C1562" t="s">
        <v>1393</v>
      </c>
      <c r="D1562" t="s">
        <v>1367</v>
      </c>
      <c r="E1562" s="38">
        <v>-10.872438089806115</v>
      </c>
      <c r="F1562">
        <v>1561</v>
      </c>
      <c r="G1562">
        <v>0</v>
      </c>
      <c r="H1562" t="s">
        <v>12734</v>
      </c>
    </row>
    <row r="1563" spans="1:8">
      <c r="A1563" t="s">
        <v>9069</v>
      </c>
      <c r="B1563" t="s">
        <v>8656</v>
      </c>
      <c r="C1563" t="s">
        <v>1380</v>
      </c>
      <c r="D1563" t="s">
        <v>1372</v>
      </c>
      <c r="E1563" s="38">
        <v>-10.874166103042191</v>
      </c>
      <c r="F1563">
        <v>1562</v>
      </c>
      <c r="G1563">
        <v>0</v>
      </c>
      <c r="H1563" t="s">
        <v>12734</v>
      </c>
    </row>
    <row r="1564" spans="1:8">
      <c r="A1564" s="185" t="s">
        <v>5688</v>
      </c>
      <c r="B1564" t="s">
        <v>6145</v>
      </c>
      <c r="C1564" t="s">
        <v>1404</v>
      </c>
      <c r="D1564" t="s">
        <v>1367</v>
      </c>
      <c r="E1564" s="38">
        <v>-10.898102571590902</v>
      </c>
      <c r="F1564">
        <v>1563</v>
      </c>
      <c r="G1564">
        <v>0</v>
      </c>
      <c r="H1564" t="s">
        <v>12734</v>
      </c>
    </row>
    <row r="1565" spans="1:8">
      <c r="A1565" t="s">
        <v>12385</v>
      </c>
      <c r="B1565" t="s">
        <v>11102</v>
      </c>
      <c r="C1565" t="s">
        <v>1407</v>
      </c>
      <c r="D1565" t="s">
        <v>1821</v>
      </c>
      <c r="E1565" s="38">
        <v>-10.957943081459435</v>
      </c>
      <c r="F1565">
        <v>1564</v>
      </c>
      <c r="G1565">
        <v>288.83</v>
      </c>
      <c r="H1565" t="s">
        <v>12734</v>
      </c>
    </row>
    <row r="1566" spans="1:8">
      <c r="A1566" s="65" t="s">
        <v>9823</v>
      </c>
      <c r="B1566" t="s">
        <v>8622</v>
      </c>
      <c r="C1566" t="s">
        <v>1369</v>
      </c>
      <c r="D1566" t="s">
        <v>1372</v>
      </c>
      <c r="E1566" s="38">
        <v>-10.985965557300299</v>
      </c>
      <c r="F1566">
        <v>1565</v>
      </c>
      <c r="G1566">
        <v>117.17</v>
      </c>
      <c r="H1566" t="s">
        <v>12734</v>
      </c>
    </row>
    <row r="1567" spans="1:8">
      <c r="A1567" s="185" t="s">
        <v>1643</v>
      </c>
      <c r="B1567" t="s">
        <v>502</v>
      </c>
      <c r="C1567" t="s">
        <v>1421</v>
      </c>
      <c r="D1567" t="s">
        <v>1383</v>
      </c>
      <c r="E1567" s="38">
        <v>-10.99789205608597</v>
      </c>
      <c r="F1567">
        <v>1566</v>
      </c>
      <c r="G1567">
        <v>0</v>
      </c>
      <c r="H1567" t="s">
        <v>12734</v>
      </c>
    </row>
    <row r="1568" spans="1:8">
      <c r="A1568" t="s">
        <v>11555</v>
      </c>
      <c r="B1568" t="s">
        <v>10419</v>
      </c>
      <c r="C1568" t="s">
        <v>1467</v>
      </c>
      <c r="D1568" t="s">
        <v>1367</v>
      </c>
      <c r="E1568" s="38">
        <v>-11.037333985647667</v>
      </c>
      <c r="F1568">
        <v>1567</v>
      </c>
      <c r="G1568">
        <v>0</v>
      </c>
      <c r="H1568" t="s">
        <v>12734</v>
      </c>
    </row>
    <row r="1569" spans="1:8">
      <c r="A1569" s="185" t="s">
        <v>9126</v>
      </c>
      <c r="B1569" t="s">
        <v>8896</v>
      </c>
      <c r="C1569" t="s">
        <v>1431</v>
      </c>
      <c r="D1569" t="s">
        <v>1367</v>
      </c>
      <c r="E1569" s="38">
        <v>-11.047133289823279</v>
      </c>
      <c r="F1569">
        <v>1568</v>
      </c>
      <c r="G1569">
        <v>0</v>
      </c>
      <c r="H1569" t="s">
        <v>12734</v>
      </c>
    </row>
    <row r="1570" spans="1:8">
      <c r="A1570" s="185" t="s">
        <v>5705</v>
      </c>
      <c r="B1570" t="s">
        <v>6104</v>
      </c>
      <c r="C1570" t="s">
        <v>1388</v>
      </c>
      <c r="D1570" t="s">
        <v>1367</v>
      </c>
      <c r="E1570" s="38">
        <v>-11.069262611055027</v>
      </c>
      <c r="F1570">
        <v>1569</v>
      </c>
      <c r="G1570">
        <v>0</v>
      </c>
      <c r="H1570" t="s">
        <v>12734</v>
      </c>
    </row>
    <row r="1571" spans="1:8">
      <c r="A1571" t="s">
        <v>6575</v>
      </c>
      <c r="B1571" t="s">
        <v>6576</v>
      </c>
      <c r="C1571" t="s">
        <v>1404</v>
      </c>
      <c r="D1571" t="s">
        <v>1372</v>
      </c>
      <c r="E1571" s="38">
        <v>-11.078685105461222</v>
      </c>
      <c r="F1571">
        <v>1570</v>
      </c>
      <c r="G1571">
        <v>683.5</v>
      </c>
      <c r="H1571" t="s">
        <v>12734</v>
      </c>
    </row>
    <row r="1572" spans="1:8">
      <c r="A1572" s="185" t="s">
        <v>11784</v>
      </c>
      <c r="B1572" t="s">
        <v>11785</v>
      </c>
      <c r="C1572" t="s">
        <v>1396</v>
      </c>
      <c r="D1572" t="s">
        <v>1367</v>
      </c>
      <c r="E1572" s="38">
        <v>-11.122500659835696</v>
      </c>
      <c r="F1572">
        <v>1571</v>
      </c>
      <c r="G1572">
        <v>749.17</v>
      </c>
      <c r="H1572" t="s">
        <v>12734</v>
      </c>
    </row>
    <row r="1573" spans="1:8">
      <c r="A1573" t="s">
        <v>10306</v>
      </c>
      <c r="B1573" t="s">
        <v>10251</v>
      </c>
      <c r="C1573" t="s">
        <v>1374</v>
      </c>
      <c r="D1573" t="s">
        <v>1372</v>
      </c>
      <c r="E1573" s="38">
        <v>-11.136911194249375</v>
      </c>
      <c r="F1573">
        <v>1572</v>
      </c>
      <c r="G1573">
        <v>725.5</v>
      </c>
      <c r="H1573" t="s">
        <v>12734</v>
      </c>
    </row>
    <row r="1574" spans="1:8">
      <c r="A1574" s="185" t="s">
        <v>1856</v>
      </c>
      <c r="B1574" t="s">
        <v>1272</v>
      </c>
      <c r="C1574" t="s">
        <v>1419</v>
      </c>
      <c r="D1574" t="s">
        <v>1367</v>
      </c>
      <c r="E1574" s="38">
        <v>-11.168594710165371</v>
      </c>
      <c r="F1574">
        <v>1573</v>
      </c>
      <c r="G1574">
        <v>0</v>
      </c>
      <c r="H1574" t="s">
        <v>12734</v>
      </c>
    </row>
    <row r="1575" spans="1:8">
      <c r="A1575" s="65" t="s">
        <v>12442</v>
      </c>
      <c r="B1575" t="s">
        <v>11090</v>
      </c>
      <c r="C1575" t="s">
        <v>1435</v>
      </c>
      <c r="D1575" t="s">
        <v>657</v>
      </c>
      <c r="E1575" s="38">
        <v>-11.192680906272315</v>
      </c>
      <c r="F1575">
        <v>1574</v>
      </c>
      <c r="G1575">
        <v>663.83</v>
      </c>
      <c r="H1575" t="s">
        <v>12734</v>
      </c>
    </row>
    <row r="1576" spans="1:8">
      <c r="A1576" t="s">
        <v>9777</v>
      </c>
      <c r="B1576" t="s">
        <v>8718</v>
      </c>
      <c r="C1576" t="s">
        <v>1393</v>
      </c>
      <c r="D1576" t="s">
        <v>1408</v>
      </c>
      <c r="E1576" s="38">
        <v>-11.197138466171788</v>
      </c>
      <c r="F1576">
        <v>1575</v>
      </c>
      <c r="G1576">
        <v>377</v>
      </c>
      <c r="H1576" t="s">
        <v>12734</v>
      </c>
    </row>
    <row r="1577" spans="1:8">
      <c r="A1577" s="185" t="s">
        <v>11553</v>
      </c>
      <c r="B1577" t="s">
        <v>11129</v>
      </c>
      <c r="C1577" t="s">
        <v>1388</v>
      </c>
      <c r="D1577" t="s">
        <v>1367</v>
      </c>
      <c r="E1577" s="38">
        <v>-11.201065800064907</v>
      </c>
      <c r="F1577">
        <v>1576</v>
      </c>
      <c r="G1577">
        <v>654</v>
      </c>
      <c r="H1577" t="s">
        <v>12734</v>
      </c>
    </row>
    <row r="1578" spans="1:8">
      <c r="A1578" s="185" t="s">
        <v>9883</v>
      </c>
      <c r="B1578" t="s">
        <v>8791</v>
      </c>
      <c r="C1578" t="s">
        <v>1378</v>
      </c>
      <c r="D1578" t="s">
        <v>1383</v>
      </c>
      <c r="E1578" s="38">
        <v>-11.232373707909481</v>
      </c>
      <c r="F1578">
        <v>1577</v>
      </c>
      <c r="G1578">
        <v>0</v>
      </c>
      <c r="H1578" t="s">
        <v>12734</v>
      </c>
    </row>
    <row r="1579" spans="1:8">
      <c r="A1579" s="185" t="s">
        <v>1852</v>
      </c>
      <c r="B1579" t="s">
        <v>869</v>
      </c>
      <c r="C1579" t="s">
        <v>1410</v>
      </c>
      <c r="D1579" t="s">
        <v>1367</v>
      </c>
      <c r="E1579" s="38">
        <v>-11.247215553599109</v>
      </c>
      <c r="F1579">
        <v>1578</v>
      </c>
      <c r="G1579">
        <v>0</v>
      </c>
      <c r="H1579" t="s">
        <v>12734</v>
      </c>
    </row>
    <row r="1580" spans="1:8">
      <c r="A1580" s="185" t="s">
        <v>9353</v>
      </c>
      <c r="B1580" t="s">
        <v>7689</v>
      </c>
      <c r="C1580" t="s">
        <v>1467</v>
      </c>
      <c r="D1580" t="s">
        <v>1367</v>
      </c>
      <c r="E1580" s="38">
        <v>-11.259737304030581</v>
      </c>
      <c r="F1580">
        <v>1579</v>
      </c>
      <c r="G1580">
        <v>749.67</v>
      </c>
      <c r="H1580" t="s">
        <v>12734</v>
      </c>
    </row>
    <row r="1581" spans="1:8">
      <c r="A1581" s="185" t="s">
        <v>12044</v>
      </c>
      <c r="B1581" t="s">
        <v>11096</v>
      </c>
      <c r="C1581" t="s">
        <v>1380</v>
      </c>
      <c r="D1581" t="s">
        <v>658</v>
      </c>
      <c r="E1581" s="38">
        <v>-11.28571443175688</v>
      </c>
      <c r="F1581">
        <v>1580</v>
      </c>
      <c r="G1581">
        <v>433.67</v>
      </c>
      <c r="H1581" t="s">
        <v>12734</v>
      </c>
    </row>
    <row r="1582" spans="1:8">
      <c r="A1582" t="s">
        <v>12063</v>
      </c>
      <c r="B1582" t="s">
        <v>11109</v>
      </c>
      <c r="C1582" t="s">
        <v>1404</v>
      </c>
      <c r="D1582" t="s">
        <v>1367</v>
      </c>
      <c r="E1582" s="38">
        <v>-11.289275314123692</v>
      </c>
      <c r="F1582">
        <v>1581</v>
      </c>
      <c r="G1582">
        <v>0</v>
      </c>
      <c r="H1582" t="s">
        <v>12734</v>
      </c>
    </row>
    <row r="1583" spans="1:8">
      <c r="A1583" t="s">
        <v>9838</v>
      </c>
      <c r="B1583" t="s">
        <v>8379</v>
      </c>
      <c r="C1583" t="s">
        <v>1380</v>
      </c>
      <c r="D1583" t="s">
        <v>1367</v>
      </c>
      <c r="E1583" s="38">
        <v>-11.301840498208984</v>
      </c>
      <c r="F1583">
        <v>1582</v>
      </c>
      <c r="G1583">
        <v>427.67</v>
      </c>
      <c r="H1583" t="s">
        <v>12734</v>
      </c>
    </row>
    <row r="1584" spans="1:8">
      <c r="A1584" s="224" t="s">
        <v>10128</v>
      </c>
      <c r="B1584" t="s">
        <v>8416</v>
      </c>
      <c r="C1584" t="s">
        <v>1398</v>
      </c>
      <c r="D1584" t="s">
        <v>1367</v>
      </c>
      <c r="E1584" s="38">
        <v>-11.373844890530947</v>
      </c>
      <c r="F1584">
        <v>1583</v>
      </c>
      <c r="G1584">
        <v>0</v>
      </c>
      <c r="H1584" t="s">
        <v>12734</v>
      </c>
    </row>
    <row r="1585" spans="1:8">
      <c r="A1585" t="s">
        <v>12212</v>
      </c>
      <c r="B1585" t="s">
        <v>10806</v>
      </c>
      <c r="C1585" t="s">
        <v>1467</v>
      </c>
      <c r="D1585" t="s">
        <v>1367</v>
      </c>
      <c r="E1585" s="38">
        <v>-11.43347008628278</v>
      </c>
      <c r="F1585">
        <v>1584</v>
      </c>
      <c r="G1585">
        <v>0</v>
      </c>
      <c r="H1585" t="s">
        <v>12734</v>
      </c>
    </row>
    <row r="1586" spans="1:8">
      <c r="A1586" s="185" t="s">
        <v>11955</v>
      </c>
      <c r="B1586" t="s">
        <v>11095</v>
      </c>
      <c r="C1586" t="s">
        <v>1467</v>
      </c>
      <c r="D1586" t="s">
        <v>1372</v>
      </c>
      <c r="E1586" s="38">
        <v>-11.439500787676844</v>
      </c>
      <c r="F1586">
        <v>1585</v>
      </c>
      <c r="G1586">
        <v>319.33</v>
      </c>
      <c r="H1586" t="s">
        <v>12734</v>
      </c>
    </row>
    <row r="1587" spans="1:8">
      <c r="A1587" t="s">
        <v>1522</v>
      </c>
      <c r="B1587" t="s">
        <v>857</v>
      </c>
      <c r="C1587" t="s">
        <v>2665</v>
      </c>
      <c r="D1587" t="s">
        <v>1367</v>
      </c>
      <c r="E1587" s="38">
        <v>-11.519691326958597</v>
      </c>
      <c r="F1587">
        <v>1586</v>
      </c>
      <c r="G1587">
        <v>0</v>
      </c>
      <c r="H1587" t="s">
        <v>12734</v>
      </c>
    </row>
    <row r="1588" spans="1:8">
      <c r="A1588" s="185" t="s">
        <v>1956</v>
      </c>
      <c r="B1588" t="s">
        <v>595</v>
      </c>
      <c r="C1588" t="s">
        <v>1393</v>
      </c>
      <c r="D1588" t="s">
        <v>658</v>
      </c>
      <c r="E1588" s="38">
        <v>-11.53258830314288</v>
      </c>
      <c r="F1588">
        <v>1587</v>
      </c>
      <c r="G1588">
        <v>0</v>
      </c>
      <c r="H1588" t="s">
        <v>12734</v>
      </c>
    </row>
    <row r="1589" spans="1:8">
      <c r="A1589" s="185" t="s">
        <v>10656</v>
      </c>
      <c r="B1589" t="s">
        <v>10497</v>
      </c>
      <c r="C1589" t="s">
        <v>1410</v>
      </c>
      <c r="D1589" t="s">
        <v>1367</v>
      </c>
      <c r="E1589" s="38">
        <v>-11.562122874906217</v>
      </c>
      <c r="F1589">
        <v>1588</v>
      </c>
      <c r="G1589">
        <v>0</v>
      </c>
      <c r="H1589" t="s">
        <v>12734</v>
      </c>
    </row>
    <row r="1590" spans="1:8">
      <c r="A1590" t="s">
        <v>12577</v>
      </c>
      <c r="B1590" t="s">
        <v>10834</v>
      </c>
      <c r="C1590" t="s">
        <v>1428</v>
      </c>
      <c r="D1590" t="s">
        <v>1367</v>
      </c>
      <c r="E1590" s="38">
        <v>-11.562673374450753</v>
      </c>
      <c r="F1590">
        <v>1589</v>
      </c>
      <c r="G1590">
        <v>551.33000000000004</v>
      </c>
      <c r="H1590" t="s">
        <v>12734</v>
      </c>
    </row>
    <row r="1591" spans="1:8">
      <c r="A1591" s="65" t="s">
        <v>8981</v>
      </c>
      <c r="B1591" t="s">
        <v>8383</v>
      </c>
      <c r="C1591" t="s">
        <v>1404</v>
      </c>
      <c r="D1591" t="s">
        <v>1367</v>
      </c>
      <c r="E1591" s="38">
        <v>-11.565322991593186</v>
      </c>
      <c r="F1591">
        <v>1590</v>
      </c>
      <c r="G1591">
        <v>0</v>
      </c>
      <c r="H1591" t="s">
        <v>12734</v>
      </c>
    </row>
    <row r="1592" spans="1:8">
      <c r="A1592" s="65" t="s">
        <v>10961</v>
      </c>
      <c r="B1592" t="s">
        <v>10434</v>
      </c>
      <c r="C1592" t="s">
        <v>1374</v>
      </c>
      <c r="D1592" t="s">
        <v>1367</v>
      </c>
      <c r="E1592" s="38">
        <v>-11.581463369149462</v>
      </c>
      <c r="F1592">
        <v>1591</v>
      </c>
      <c r="G1592">
        <v>0</v>
      </c>
      <c r="H1592" t="s">
        <v>12734</v>
      </c>
    </row>
    <row r="1593" spans="1:8">
      <c r="A1593" t="s">
        <v>1711</v>
      </c>
      <c r="B1593" t="s">
        <v>773</v>
      </c>
      <c r="C1593" t="s">
        <v>1376</v>
      </c>
      <c r="D1593" t="s">
        <v>1367</v>
      </c>
      <c r="E1593" s="38">
        <v>-11.61084063815947</v>
      </c>
      <c r="F1593">
        <v>1592</v>
      </c>
      <c r="G1593">
        <v>0</v>
      </c>
      <c r="H1593" t="s">
        <v>12734</v>
      </c>
    </row>
    <row r="1594" spans="1:8">
      <c r="A1594" t="s">
        <v>12108</v>
      </c>
      <c r="B1594" t="s">
        <v>10478</v>
      </c>
      <c r="C1594" t="s">
        <v>1376</v>
      </c>
      <c r="D1594" t="s">
        <v>1367</v>
      </c>
      <c r="E1594" s="38">
        <v>-11.612024977682482</v>
      </c>
      <c r="F1594">
        <v>1593</v>
      </c>
      <c r="G1594">
        <v>0</v>
      </c>
      <c r="H1594" t="s">
        <v>12734</v>
      </c>
    </row>
    <row r="1595" spans="1:8">
      <c r="A1595" t="s">
        <v>12048</v>
      </c>
      <c r="B1595" t="s">
        <v>12049</v>
      </c>
      <c r="C1595" t="s">
        <v>1380</v>
      </c>
      <c r="D1595" t="s">
        <v>1372</v>
      </c>
      <c r="E1595" s="38">
        <v>-11.622928790483831</v>
      </c>
      <c r="F1595">
        <v>1594</v>
      </c>
      <c r="G1595">
        <v>0</v>
      </c>
      <c r="H1595" t="s">
        <v>12734</v>
      </c>
    </row>
    <row r="1596" spans="1:8">
      <c r="A1596" t="s">
        <v>2298</v>
      </c>
      <c r="B1596" t="s">
        <v>286</v>
      </c>
      <c r="C1596" t="s">
        <v>2665</v>
      </c>
      <c r="D1596" t="s">
        <v>657</v>
      </c>
      <c r="E1596" s="38">
        <v>-11.657653830187666</v>
      </c>
      <c r="F1596">
        <v>1595</v>
      </c>
      <c r="G1596">
        <v>0</v>
      </c>
      <c r="H1596" t="s">
        <v>12734</v>
      </c>
    </row>
    <row r="1597" spans="1:8">
      <c r="A1597" t="s">
        <v>2317</v>
      </c>
      <c r="B1597" t="s">
        <v>1092</v>
      </c>
      <c r="C1597" t="s">
        <v>1390</v>
      </c>
      <c r="D1597" t="s">
        <v>1367</v>
      </c>
      <c r="E1597" s="38">
        <v>-11.659094394980999</v>
      </c>
      <c r="F1597">
        <v>1596</v>
      </c>
      <c r="G1597">
        <v>0</v>
      </c>
      <c r="H1597" t="s">
        <v>12734</v>
      </c>
    </row>
    <row r="1598" spans="1:8">
      <c r="A1598" t="s">
        <v>9405</v>
      </c>
      <c r="B1598" t="s">
        <v>8705</v>
      </c>
      <c r="C1598" t="s">
        <v>1382</v>
      </c>
      <c r="D1598" t="s">
        <v>1372</v>
      </c>
      <c r="E1598" s="38">
        <v>-11.660974614095462</v>
      </c>
      <c r="F1598">
        <v>1597</v>
      </c>
      <c r="G1598">
        <v>459.33</v>
      </c>
      <c r="H1598" t="s">
        <v>12734</v>
      </c>
    </row>
    <row r="1599" spans="1:8">
      <c r="A1599" s="185" t="s">
        <v>9821</v>
      </c>
      <c r="B1599" t="s">
        <v>8417</v>
      </c>
      <c r="C1599" t="s">
        <v>1407</v>
      </c>
      <c r="D1599" t="s">
        <v>1367</v>
      </c>
      <c r="E1599" s="38">
        <v>-11.682957728984132</v>
      </c>
      <c r="F1599">
        <v>1598</v>
      </c>
      <c r="G1599">
        <v>0</v>
      </c>
      <c r="H1599" t="s">
        <v>12734</v>
      </c>
    </row>
    <row r="1600" spans="1:8">
      <c r="A1600" s="185" t="s">
        <v>10650</v>
      </c>
      <c r="B1600" t="s">
        <v>10432</v>
      </c>
      <c r="C1600" t="s">
        <v>1396</v>
      </c>
      <c r="D1600" t="s">
        <v>1367</v>
      </c>
      <c r="E1600" s="38">
        <v>-11.709989881077947</v>
      </c>
      <c r="F1600">
        <v>1599</v>
      </c>
      <c r="G1600">
        <v>0</v>
      </c>
      <c r="H1600" t="s">
        <v>12734</v>
      </c>
    </row>
    <row r="1601" spans="1:8">
      <c r="A1601" t="s">
        <v>10121</v>
      </c>
      <c r="B1601" t="s">
        <v>9594</v>
      </c>
      <c r="C1601" t="s">
        <v>1374</v>
      </c>
      <c r="D1601" t="s">
        <v>1372</v>
      </c>
      <c r="E1601" s="38">
        <v>-11.714544746811969</v>
      </c>
      <c r="F1601">
        <v>1600</v>
      </c>
      <c r="G1601">
        <v>0</v>
      </c>
      <c r="H1601" t="s">
        <v>12734</v>
      </c>
    </row>
    <row r="1602" spans="1:8">
      <c r="A1602" t="s">
        <v>9139</v>
      </c>
      <c r="B1602" t="s">
        <v>8364</v>
      </c>
      <c r="C1602" t="s">
        <v>1396</v>
      </c>
      <c r="D1602" t="s">
        <v>1367</v>
      </c>
      <c r="E1602" s="38">
        <v>-11.728220036481654</v>
      </c>
      <c r="F1602">
        <v>1601</v>
      </c>
      <c r="G1602">
        <v>0</v>
      </c>
      <c r="H1602" t="s">
        <v>12734</v>
      </c>
    </row>
    <row r="1603" spans="1:8">
      <c r="A1603" t="s">
        <v>10973</v>
      </c>
      <c r="B1603" t="s">
        <v>10787</v>
      </c>
      <c r="C1603" t="s">
        <v>1374</v>
      </c>
      <c r="D1603" t="s">
        <v>1367</v>
      </c>
      <c r="E1603" s="38">
        <v>-11.73605723264204</v>
      </c>
      <c r="F1603">
        <v>1602</v>
      </c>
      <c r="G1603">
        <v>0</v>
      </c>
      <c r="H1603" t="s">
        <v>12734</v>
      </c>
    </row>
    <row r="1604" spans="1:8">
      <c r="A1604" t="s">
        <v>5544</v>
      </c>
      <c r="B1604" t="s">
        <v>5768</v>
      </c>
      <c r="C1604" t="s">
        <v>1435</v>
      </c>
      <c r="D1604" t="s">
        <v>1383</v>
      </c>
      <c r="E1604" s="38">
        <v>-11.769271464303463</v>
      </c>
      <c r="F1604">
        <v>1603</v>
      </c>
      <c r="G1604">
        <v>746.17</v>
      </c>
      <c r="H1604" t="s">
        <v>12734</v>
      </c>
    </row>
    <row r="1605" spans="1:8">
      <c r="A1605" t="s">
        <v>9707</v>
      </c>
      <c r="B1605" t="s">
        <v>8720</v>
      </c>
      <c r="C1605" t="s">
        <v>1366</v>
      </c>
      <c r="D1605" t="s">
        <v>658</v>
      </c>
      <c r="E1605" s="38">
        <v>-11.789649646674095</v>
      </c>
      <c r="F1605">
        <v>1604</v>
      </c>
      <c r="G1605">
        <v>747.67</v>
      </c>
      <c r="H1605" t="s">
        <v>12734</v>
      </c>
    </row>
    <row r="1606" spans="1:8">
      <c r="A1606" s="185" t="s">
        <v>11962</v>
      </c>
      <c r="B1606" t="s">
        <v>11963</v>
      </c>
      <c r="C1606" t="s">
        <v>1441</v>
      </c>
      <c r="D1606" t="s">
        <v>1408</v>
      </c>
      <c r="E1606" s="38">
        <v>-11.817065530163314</v>
      </c>
      <c r="F1606">
        <v>1605</v>
      </c>
      <c r="G1606">
        <v>334.33</v>
      </c>
      <c r="H1606" t="s">
        <v>12734</v>
      </c>
    </row>
    <row r="1607" spans="1:8">
      <c r="A1607" s="119" t="s">
        <v>12391</v>
      </c>
      <c r="B1607" t="s">
        <v>10809</v>
      </c>
      <c r="C1607" t="s">
        <v>1483</v>
      </c>
      <c r="D1607" t="s">
        <v>1367</v>
      </c>
      <c r="E1607" s="38">
        <v>-11.823436278175244</v>
      </c>
      <c r="F1607">
        <v>1606</v>
      </c>
      <c r="G1607">
        <v>0</v>
      </c>
      <c r="H1607" t="s">
        <v>12734</v>
      </c>
    </row>
    <row r="1608" spans="1:8">
      <c r="A1608" t="s">
        <v>9790</v>
      </c>
      <c r="B1608" t="s">
        <v>8370</v>
      </c>
      <c r="C1608" t="s">
        <v>1467</v>
      </c>
      <c r="D1608" t="s">
        <v>1367</v>
      </c>
      <c r="E1608" s="38">
        <v>-11.839992529905699</v>
      </c>
      <c r="F1608">
        <v>1607</v>
      </c>
      <c r="G1608">
        <v>0</v>
      </c>
      <c r="H1608" t="s">
        <v>12734</v>
      </c>
    </row>
    <row r="1609" spans="1:8">
      <c r="A1609" s="185" t="s">
        <v>10220</v>
      </c>
      <c r="B1609" t="s">
        <v>9600</v>
      </c>
      <c r="C1609" t="s">
        <v>1421</v>
      </c>
      <c r="D1609" t="s">
        <v>1372</v>
      </c>
      <c r="E1609" s="38">
        <v>-11.860247225133664</v>
      </c>
      <c r="F1609">
        <v>1608</v>
      </c>
      <c r="G1609">
        <v>264</v>
      </c>
      <c r="H1609" t="s">
        <v>12734</v>
      </c>
    </row>
    <row r="1610" spans="1:8">
      <c r="A1610" t="s">
        <v>5634</v>
      </c>
      <c r="B1610" t="s">
        <v>5755</v>
      </c>
      <c r="C1610" t="s">
        <v>1467</v>
      </c>
      <c r="D1610" t="s">
        <v>1367</v>
      </c>
      <c r="E1610" s="38">
        <v>-11.898287723496901</v>
      </c>
      <c r="F1610">
        <v>1609</v>
      </c>
      <c r="G1610">
        <v>0</v>
      </c>
      <c r="H1610" t="s">
        <v>12734</v>
      </c>
    </row>
    <row r="1611" spans="1:8">
      <c r="A1611" t="s">
        <v>11795</v>
      </c>
      <c r="B1611" t="s">
        <v>11796</v>
      </c>
      <c r="C1611" t="s">
        <v>1421</v>
      </c>
      <c r="D1611" t="s">
        <v>1367</v>
      </c>
      <c r="E1611" s="38">
        <v>-11.926148003193395</v>
      </c>
      <c r="F1611">
        <v>1610</v>
      </c>
      <c r="G1611">
        <v>0</v>
      </c>
      <c r="H1611" t="s">
        <v>12734</v>
      </c>
    </row>
    <row r="1612" spans="1:8">
      <c r="A1612" s="185" t="s">
        <v>2342</v>
      </c>
      <c r="B1612" t="s">
        <v>971</v>
      </c>
      <c r="C1612" t="s">
        <v>1431</v>
      </c>
      <c r="D1612" t="s">
        <v>1367</v>
      </c>
      <c r="E1612" s="38">
        <v>-11.953888313883278</v>
      </c>
      <c r="F1612">
        <v>1611</v>
      </c>
      <c r="G1612">
        <v>0</v>
      </c>
      <c r="H1612" t="s">
        <v>12734</v>
      </c>
    </row>
    <row r="1613" spans="1:8">
      <c r="A1613" s="185" t="s">
        <v>11652</v>
      </c>
      <c r="B1613" t="s">
        <v>11653</v>
      </c>
      <c r="C1613" t="s">
        <v>1414</v>
      </c>
      <c r="D1613" t="s">
        <v>658</v>
      </c>
      <c r="E1613" s="38">
        <v>-12.007627504010211</v>
      </c>
      <c r="F1613">
        <v>1612</v>
      </c>
      <c r="G1613">
        <v>726.67</v>
      </c>
      <c r="H1613" t="s">
        <v>12734</v>
      </c>
    </row>
    <row r="1614" spans="1:8">
      <c r="A1614" s="185" t="s">
        <v>2622</v>
      </c>
      <c r="B1614" t="s">
        <v>2578</v>
      </c>
      <c r="C1614" t="s">
        <v>1412</v>
      </c>
      <c r="D1614" t="s">
        <v>1367</v>
      </c>
      <c r="E1614" s="38">
        <v>-12.043325534483476</v>
      </c>
      <c r="F1614">
        <v>1613</v>
      </c>
      <c r="G1614">
        <v>504.83</v>
      </c>
      <c r="H1614" t="s">
        <v>12734</v>
      </c>
    </row>
    <row r="1615" spans="1:8">
      <c r="A1615" s="185" t="s">
        <v>1844</v>
      </c>
      <c r="B1615" t="s">
        <v>738</v>
      </c>
      <c r="C1615" t="s">
        <v>1435</v>
      </c>
      <c r="D1615" t="s">
        <v>1367</v>
      </c>
      <c r="E1615" s="38">
        <v>-12.047404560182825</v>
      </c>
      <c r="F1615">
        <v>1614</v>
      </c>
      <c r="G1615">
        <v>743.67</v>
      </c>
      <c r="H1615" t="s">
        <v>12734</v>
      </c>
    </row>
    <row r="1616" spans="1:8">
      <c r="A1616" s="185" t="s">
        <v>2278</v>
      </c>
      <c r="B1616" t="s">
        <v>837</v>
      </c>
      <c r="C1616" t="s">
        <v>1404</v>
      </c>
      <c r="D1616" t="s">
        <v>1367</v>
      </c>
      <c r="E1616" s="38">
        <v>-12.057262954966779</v>
      </c>
      <c r="F1616">
        <v>1615</v>
      </c>
      <c r="G1616">
        <v>0</v>
      </c>
      <c r="H1616" t="s">
        <v>12734</v>
      </c>
    </row>
    <row r="1617" spans="1:8">
      <c r="A1617" t="s">
        <v>11749</v>
      </c>
      <c r="B1617" t="s">
        <v>11100</v>
      </c>
      <c r="C1617" t="s">
        <v>1471</v>
      </c>
      <c r="D1617" t="s">
        <v>1383</v>
      </c>
      <c r="E1617" s="38">
        <v>-12.05807503177253</v>
      </c>
      <c r="F1617">
        <v>1616</v>
      </c>
      <c r="G1617">
        <v>430.33</v>
      </c>
      <c r="H1617" t="s">
        <v>12734</v>
      </c>
    </row>
    <row r="1618" spans="1:8">
      <c r="A1618" t="s">
        <v>9756</v>
      </c>
      <c r="B1618" t="s">
        <v>8922</v>
      </c>
      <c r="C1618" t="s">
        <v>1398</v>
      </c>
      <c r="D1618" t="s">
        <v>1367</v>
      </c>
      <c r="E1618" s="38">
        <v>-12.194168273263822</v>
      </c>
      <c r="F1618">
        <v>1617</v>
      </c>
      <c r="G1618">
        <v>223.67</v>
      </c>
      <c r="H1618" t="s">
        <v>12734</v>
      </c>
    </row>
    <row r="1619" spans="1:8">
      <c r="A1619" t="s">
        <v>5550</v>
      </c>
      <c r="B1619" t="s">
        <v>5827</v>
      </c>
      <c r="C1619" t="s">
        <v>1428</v>
      </c>
      <c r="D1619" t="s">
        <v>1372</v>
      </c>
      <c r="E1619" s="38">
        <v>-12.205843545979439</v>
      </c>
      <c r="F1619">
        <v>1618</v>
      </c>
      <c r="G1619">
        <v>0</v>
      </c>
      <c r="H1619" t="s">
        <v>12734</v>
      </c>
    </row>
    <row r="1620" spans="1:8">
      <c r="A1620" t="s">
        <v>9066</v>
      </c>
      <c r="B1620" t="s">
        <v>8498</v>
      </c>
      <c r="C1620" t="s">
        <v>1435</v>
      </c>
      <c r="D1620" t="s">
        <v>1367</v>
      </c>
      <c r="E1620" s="38">
        <v>-12.214335935968698</v>
      </c>
      <c r="F1620">
        <v>1619</v>
      </c>
      <c r="G1620">
        <v>0</v>
      </c>
      <c r="H1620" t="s">
        <v>12734</v>
      </c>
    </row>
    <row r="1621" spans="1:8">
      <c r="A1621" s="185" t="s">
        <v>1857</v>
      </c>
      <c r="B1621" t="s">
        <v>686</v>
      </c>
      <c r="C1621" t="s">
        <v>1380</v>
      </c>
      <c r="D1621" t="s">
        <v>1367</v>
      </c>
      <c r="E1621" s="38">
        <v>-12.263084648064122</v>
      </c>
      <c r="F1621">
        <v>1620</v>
      </c>
      <c r="G1621">
        <v>0</v>
      </c>
      <c r="H1621" t="s">
        <v>12734</v>
      </c>
    </row>
    <row r="1622" spans="1:8">
      <c r="A1622" t="s">
        <v>12075</v>
      </c>
      <c r="B1622" t="s">
        <v>12076</v>
      </c>
      <c r="C1622" t="s">
        <v>1393</v>
      </c>
      <c r="D1622" t="s">
        <v>1367</v>
      </c>
      <c r="E1622" s="38">
        <v>-12.273855526386582</v>
      </c>
      <c r="F1622">
        <v>1621</v>
      </c>
      <c r="G1622">
        <v>0</v>
      </c>
      <c r="H1622" t="s">
        <v>12734</v>
      </c>
    </row>
    <row r="1623" spans="1:8">
      <c r="A1623" s="185" t="s">
        <v>10006</v>
      </c>
      <c r="B1623" t="s">
        <v>8652</v>
      </c>
      <c r="C1623" t="s">
        <v>1398</v>
      </c>
      <c r="D1623" t="s">
        <v>1408</v>
      </c>
      <c r="E1623" s="38">
        <v>-12.295335398988811</v>
      </c>
      <c r="F1623">
        <v>1622</v>
      </c>
      <c r="G1623">
        <v>749</v>
      </c>
      <c r="H1623" t="s">
        <v>12734</v>
      </c>
    </row>
    <row r="1624" spans="1:8">
      <c r="A1624" s="185" t="s">
        <v>11825</v>
      </c>
      <c r="B1624" t="s">
        <v>11091</v>
      </c>
      <c r="C1624" t="s">
        <v>1393</v>
      </c>
      <c r="D1624" t="s">
        <v>658</v>
      </c>
      <c r="E1624" s="38">
        <v>-12.323069852360998</v>
      </c>
      <c r="F1624">
        <v>1623</v>
      </c>
      <c r="G1624">
        <v>513.33000000000004</v>
      </c>
      <c r="H1624" t="s">
        <v>12734</v>
      </c>
    </row>
    <row r="1625" spans="1:8">
      <c r="A1625" t="s">
        <v>10671</v>
      </c>
      <c r="B1625" t="s">
        <v>10482</v>
      </c>
      <c r="C1625" t="s">
        <v>1404</v>
      </c>
      <c r="D1625" t="s">
        <v>1367</v>
      </c>
      <c r="E1625" s="38">
        <v>-12.361670193304738</v>
      </c>
      <c r="F1625">
        <v>1624</v>
      </c>
      <c r="G1625">
        <v>0</v>
      </c>
      <c r="H1625" t="s">
        <v>12734</v>
      </c>
    </row>
    <row r="1626" spans="1:8">
      <c r="A1626" t="s">
        <v>1663</v>
      </c>
      <c r="B1626" t="s">
        <v>826</v>
      </c>
      <c r="C1626" t="s">
        <v>2665</v>
      </c>
      <c r="D1626" t="s">
        <v>1367</v>
      </c>
      <c r="E1626" s="38">
        <v>-12.4086623197124</v>
      </c>
      <c r="F1626">
        <v>1625</v>
      </c>
      <c r="G1626">
        <v>0</v>
      </c>
      <c r="H1626" t="s">
        <v>12734</v>
      </c>
    </row>
    <row r="1627" spans="1:8">
      <c r="A1627" s="65" t="s">
        <v>6880</v>
      </c>
      <c r="B1627" t="s">
        <v>6881</v>
      </c>
      <c r="C1627" t="s">
        <v>1431</v>
      </c>
      <c r="D1627" t="s">
        <v>1367</v>
      </c>
      <c r="E1627" s="38">
        <v>-12.410086677658828</v>
      </c>
      <c r="F1627">
        <v>1626</v>
      </c>
      <c r="G1627">
        <v>0</v>
      </c>
      <c r="H1627" t="s">
        <v>12734</v>
      </c>
    </row>
    <row r="1628" spans="1:8">
      <c r="A1628" t="s">
        <v>1464</v>
      </c>
      <c r="B1628" t="s">
        <v>374</v>
      </c>
      <c r="C1628" t="s">
        <v>1390</v>
      </c>
      <c r="D1628" t="s">
        <v>658</v>
      </c>
      <c r="E1628" s="38">
        <v>-12.410616986723458</v>
      </c>
      <c r="F1628">
        <v>1627</v>
      </c>
      <c r="G1628">
        <v>0</v>
      </c>
      <c r="H1628" t="s">
        <v>12734</v>
      </c>
    </row>
    <row r="1629" spans="1:8">
      <c r="A1629" s="65" t="s">
        <v>9002</v>
      </c>
      <c r="B1629" t="s">
        <v>8409</v>
      </c>
      <c r="C1629" t="s">
        <v>1483</v>
      </c>
      <c r="D1629" t="s">
        <v>1367</v>
      </c>
      <c r="E1629" s="38">
        <v>-12.419049300091196</v>
      </c>
      <c r="F1629">
        <v>1628</v>
      </c>
      <c r="G1629">
        <v>0</v>
      </c>
      <c r="H1629" t="s">
        <v>12734</v>
      </c>
    </row>
    <row r="1630" spans="1:8">
      <c r="A1630" s="185" t="s">
        <v>10883</v>
      </c>
      <c r="B1630" t="s">
        <v>10826</v>
      </c>
      <c r="C1630" t="s">
        <v>1390</v>
      </c>
      <c r="D1630" t="s">
        <v>1367</v>
      </c>
      <c r="E1630" s="38">
        <v>-12.450173740249236</v>
      </c>
      <c r="F1630">
        <v>1629</v>
      </c>
      <c r="G1630">
        <v>0</v>
      </c>
      <c r="H1630" t="s">
        <v>12734</v>
      </c>
    </row>
    <row r="1631" spans="1:8">
      <c r="A1631" t="s">
        <v>12312</v>
      </c>
      <c r="B1631" t="s">
        <v>10422</v>
      </c>
      <c r="C1631" t="s">
        <v>1431</v>
      </c>
      <c r="D1631" t="s">
        <v>1367</v>
      </c>
      <c r="E1631" s="38">
        <v>-12.496110960405899</v>
      </c>
      <c r="F1631">
        <v>1630</v>
      </c>
      <c r="G1631">
        <v>0</v>
      </c>
      <c r="H1631" t="s">
        <v>12734</v>
      </c>
    </row>
    <row r="1632" spans="1:8">
      <c r="A1632" t="s">
        <v>1586</v>
      </c>
      <c r="B1632" t="s">
        <v>844</v>
      </c>
      <c r="C1632" t="s">
        <v>1396</v>
      </c>
      <c r="D1632" t="s">
        <v>1367</v>
      </c>
      <c r="E1632" s="38">
        <v>-12.540337540308954</v>
      </c>
      <c r="F1632">
        <v>1631</v>
      </c>
      <c r="G1632">
        <v>0</v>
      </c>
      <c r="H1632" t="s">
        <v>12734</v>
      </c>
    </row>
    <row r="1633" spans="1:8">
      <c r="A1633" s="185" t="s">
        <v>10939</v>
      </c>
      <c r="B1633" t="s">
        <v>10420</v>
      </c>
      <c r="C1633" t="s">
        <v>1398</v>
      </c>
      <c r="D1633" t="s">
        <v>1367</v>
      </c>
      <c r="E1633" s="38">
        <v>-12.560873019430121</v>
      </c>
      <c r="F1633">
        <v>1632</v>
      </c>
      <c r="G1633">
        <v>0</v>
      </c>
      <c r="H1633" t="s">
        <v>12734</v>
      </c>
    </row>
    <row r="1634" spans="1:8">
      <c r="A1634" t="s">
        <v>12301</v>
      </c>
      <c r="B1634" t="s">
        <v>12302</v>
      </c>
      <c r="C1634" t="s">
        <v>1471</v>
      </c>
      <c r="D1634" t="s">
        <v>1372</v>
      </c>
      <c r="E1634" s="38">
        <v>-12.642553990282366</v>
      </c>
      <c r="F1634">
        <v>1633</v>
      </c>
      <c r="G1634">
        <v>340.33</v>
      </c>
      <c r="H1634" t="s">
        <v>12734</v>
      </c>
    </row>
    <row r="1635" spans="1:8">
      <c r="A1635" t="s">
        <v>9146</v>
      </c>
      <c r="B1635" t="s">
        <v>8483</v>
      </c>
      <c r="C1635" t="s">
        <v>1378</v>
      </c>
      <c r="D1635" t="s">
        <v>1367</v>
      </c>
      <c r="E1635" s="38">
        <v>-12.669222972403093</v>
      </c>
      <c r="F1635">
        <v>1634</v>
      </c>
      <c r="G1635">
        <v>0</v>
      </c>
      <c r="H1635" t="s">
        <v>12734</v>
      </c>
    </row>
    <row r="1636" spans="1:8">
      <c r="A1636" t="s">
        <v>3381</v>
      </c>
      <c r="B1636" t="s">
        <v>3382</v>
      </c>
      <c r="C1636" t="s">
        <v>1398</v>
      </c>
      <c r="D1636" t="s">
        <v>657</v>
      </c>
      <c r="E1636" s="38">
        <v>-12.672541480552265</v>
      </c>
      <c r="F1636">
        <v>1635</v>
      </c>
      <c r="G1636">
        <v>0</v>
      </c>
      <c r="H1636" t="s">
        <v>12734</v>
      </c>
    </row>
    <row r="1637" spans="1:8">
      <c r="A1637" t="s">
        <v>2240</v>
      </c>
      <c r="B1637" t="s">
        <v>562</v>
      </c>
      <c r="C1637" t="s">
        <v>1396</v>
      </c>
      <c r="D1637" t="s">
        <v>657</v>
      </c>
      <c r="E1637" s="38">
        <v>-12.689933214275804</v>
      </c>
      <c r="F1637">
        <v>1636</v>
      </c>
      <c r="G1637">
        <v>0</v>
      </c>
      <c r="H1637" t="s">
        <v>12734</v>
      </c>
    </row>
    <row r="1638" spans="1:8">
      <c r="A1638" t="s">
        <v>11771</v>
      </c>
      <c r="B1638" t="s">
        <v>11772</v>
      </c>
      <c r="C1638" t="s">
        <v>1390</v>
      </c>
      <c r="D1638" t="s">
        <v>1372</v>
      </c>
      <c r="E1638" s="38">
        <v>-12.746917566762345</v>
      </c>
      <c r="F1638">
        <v>1637</v>
      </c>
      <c r="G1638">
        <v>0</v>
      </c>
      <c r="H1638" t="s">
        <v>12734</v>
      </c>
    </row>
    <row r="1639" spans="1:8">
      <c r="A1639" s="65" t="s">
        <v>10403</v>
      </c>
      <c r="B1639" t="s">
        <v>10404</v>
      </c>
      <c r="C1639" t="s">
        <v>1366</v>
      </c>
      <c r="D1639" t="s">
        <v>1367</v>
      </c>
      <c r="E1639" s="38">
        <v>-12.799588691420297</v>
      </c>
      <c r="F1639">
        <v>1638</v>
      </c>
      <c r="G1639">
        <v>0</v>
      </c>
      <c r="H1639" t="s">
        <v>12734</v>
      </c>
    </row>
    <row r="1640" spans="1:8">
      <c r="A1640" s="185" t="s">
        <v>10865</v>
      </c>
      <c r="B1640" t="s">
        <v>10752</v>
      </c>
      <c r="C1640" t="s">
        <v>1396</v>
      </c>
      <c r="D1640" t="s">
        <v>1372</v>
      </c>
      <c r="E1640" s="38">
        <v>-12.850013741983977</v>
      </c>
      <c r="F1640">
        <v>1639</v>
      </c>
      <c r="G1640">
        <v>686.67</v>
      </c>
      <c r="H1640" t="s">
        <v>12734</v>
      </c>
    </row>
    <row r="1641" spans="1:8">
      <c r="A1641" t="s">
        <v>12282</v>
      </c>
      <c r="B1641" t="s">
        <v>11086</v>
      </c>
      <c r="C1641" t="s">
        <v>1371</v>
      </c>
      <c r="D1641" t="s">
        <v>1383</v>
      </c>
      <c r="E1641" s="38">
        <v>-12.876162048144407</v>
      </c>
      <c r="F1641">
        <v>1640</v>
      </c>
      <c r="G1641">
        <v>734.5</v>
      </c>
      <c r="H1641" t="s">
        <v>12734</v>
      </c>
    </row>
    <row r="1642" spans="1:8">
      <c r="A1642" t="s">
        <v>2161</v>
      </c>
      <c r="B1642" t="s">
        <v>193</v>
      </c>
      <c r="C1642" t="s">
        <v>1378</v>
      </c>
      <c r="D1642" t="s">
        <v>658</v>
      </c>
      <c r="E1642" s="38">
        <v>-12.88756626994727</v>
      </c>
      <c r="F1642">
        <v>1641</v>
      </c>
      <c r="G1642">
        <v>0</v>
      </c>
      <c r="H1642" t="s">
        <v>12734</v>
      </c>
    </row>
    <row r="1643" spans="1:8">
      <c r="A1643" s="119" t="s">
        <v>7470</v>
      </c>
      <c r="B1643" t="s">
        <v>7471</v>
      </c>
      <c r="C1643" t="s">
        <v>1483</v>
      </c>
      <c r="D1643" t="s">
        <v>1372</v>
      </c>
      <c r="E1643" s="38">
        <v>-12.985778912379295</v>
      </c>
      <c r="F1643">
        <v>1642</v>
      </c>
      <c r="G1643">
        <v>686.33</v>
      </c>
      <c r="H1643" t="s">
        <v>12734</v>
      </c>
    </row>
    <row r="1644" spans="1:8">
      <c r="A1644" s="185" t="s">
        <v>2155</v>
      </c>
      <c r="B1644" t="s">
        <v>982</v>
      </c>
      <c r="C1644" t="s">
        <v>1396</v>
      </c>
      <c r="D1644" t="s">
        <v>1367</v>
      </c>
      <c r="E1644" s="38">
        <v>-12.995414367260949</v>
      </c>
      <c r="F1644">
        <v>1643</v>
      </c>
      <c r="G1644">
        <v>0</v>
      </c>
      <c r="H1644" t="s">
        <v>12734</v>
      </c>
    </row>
    <row r="1645" spans="1:8">
      <c r="A1645" s="65" t="s">
        <v>12599</v>
      </c>
      <c r="B1645" t="s">
        <v>10430</v>
      </c>
      <c r="C1645" t="s">
        <v>1421</v>
      </c>
      <c r="D1645" t="s">
        <v>1367</v>
      </c>
      <c r="E1645" s="38">
        <v>-13.021627426650147</v>
      </c>
      <c r="F1645">
        <v>1644</v>
      </c>
      <c r="G1645">
        <v>0</v>
      </c>
      <c r="H1645" t="s">
        <v>12734</v>
      </c>
    </row>
    <row r="1646" spans="1:8">
      <c r="A1646" t="s">
        <v>12247</v>
      </c>
      <c r="B1646" t="s">
        <v>12248</v>
      </c>
      <c r="C1646" t="s">
        <v>1396</v>
      </c>
      <c r="D1646" t="s">
        <v>1372</v>
      </c>
      <c r="E1646" s="38">
        <v>-13.047236109661844</v>
      </c>
      <c r="F1646">
        <v>1645</v>
      </c>
      <c r="G1646">
        <v>0</v>
      </c>
      <c r="H1646" t="s">
        <v>12734</v>
      </c>
    </row>
    <row r="1647" spans="1:8">
      <c r="A1647" t="s">
        <v>2275</v>
      </c>
      <c r="B1647" t="s">
        <v>510</v>
      </c>
      <c r="C1647" t="s">
        <v>1467</v>
      </c>
      <c r="D1647" t="s">
        <v>1383</v>
      </c>
      <c r="E1647" s="38">
        <v>-13.057220218826707</v>
      </c>
      <c r="F1647">
        <v>1646</v>
      </c>
      <c r="G1647">
        <v>0</v>
      </c>
      <c r="H1647" t="s">
        <v>12734</v>
      </c>
    </row>
    <row r="1648" spans="1:8">
      <c r="A1648" s="185" t="s">
        <v>11800</v>
      </c>
      <c r="B1648" t="s">
        <v>11077</v>
      </c>
      <c r="C1648" t="s">
        <v>1366</v>
      </c>
      <c r="D1648" t="s">
        <v>658</v>
      </c>
      <c r="E1648" s="38">
        <v>-13.058094071306638</v>
      </c>
      <c r="F1648">
        <v>1647</v>
      </c>
      <c r="G1648">
        <v>0</v>
      </c>
      <c r="H1648" t="s">
        <v>12734</v>
      </c>
    </row>
    <row r="1649" spans="1:8">
      <c r="A1649" t="s">
        <v>9836</v>
      </c>
      <c r="B1649" t="s">
        <v>9435</v>
      </c>
      <c r="C1649" t="s">
        <v>1380</v>
      </c>
      <c r="D1649" t="s">
        <v>1372</v>
      </c>
      <c r="E1649" s="38">
        <v>-13.104358006787486</v>
      </c>
      <c r="F1649">
        <v>1648</v>
      </c>
      <c r="G1649">
        <v>342</v>
      </c>
      <c r="H1649" t="s">
        <v>12734</v>
      </c>
    </row>
    <row r="1650" spans="1:8">
      <c r="A1650" t="s">
        <v>10870</v>
      </c>
      <c r="B1650" t="s">
        <v>10426</v>
      </c>
      <c r="C1650" t="s">
        <v>1483</v>
      </c>
      <c r="D1650" t="s">
        <v>1367</v>
      </c>
      <c r="E1650" s="38">
        <v>-13.114874664400402</v>
      </c>
      <c r="F1650">
        <v>1649</v>
      </c>
      <c r="G1650">
        <v>0</v>
      </c>
      <c r="H1650" t="s">
        <v>12734</v>
      </c>
    </row>
    <row r="1651" spans="1:8">
      <c r="A1651" t="s">
        <v>11066</v>
      </c>
      <c r="B1651" t="s">
        <v>10777</v>
      </c>
      <c r="C1651" t="s">
        <v>1421</v>
      </c>
      <c r="D1651" t="s">
        <v>1372</v>
      </c>
      <c r="E1651" s="38">
        <v>-13.124476881937447</v>
      </c>
      <c r="F1651">
        <v>1650</v>
      </c>
      <c r="G1651">
        <v>685.5</v>
      </c>
      <c r="H1651" t="s">
        <v>12734</v>
      </c>
    </row>
    <row r="1652" spans="1:8">
      <c r="A1652" s="185" t="s">
        <v>10303</v>
      </c>
      <c r="B1652" t="s">
        <v>10252</v>
      </c>
      <c r="C1652" t="s">
        <v>1374</v>
      </c>
      <c r="D1652" t="s">
        <v>658</v>
      </c>
      <c r="E1652" s="38">
        <v>-13.163804280870821</v>
      </c>
      <c r="F1652">
        <v>1651</v>
      </c>
      <c r="G1652">
        <v>328.33</v>
      </c>
      <c r="H1652" t="s">
        <v>12734</v>
      </c>
    </row>
    <row r="1653" spans="1:8">
      <c r="A1653" s="185" t="s">
        <v>9825</v>
      </c>
      <c r="B1653" t="s">
        <v>8406</v>
      </c>
      <c r="C1653" t="s">
        <v>1467</v>
      </c>
      <c r="D1653" t="s">
        <v>1367</v>
      </c>
      <c r="E1653" s="38">
        <v>-13.175543413409086</v>
      </c>
      <c r="F1653">
        <v>1652</v>
      </c>
      <c r="G1653">
        <v>648</v>
      </c>
      <c r="H1653" t="s">
        <v>12734</v>
      </c>
    </row>
    <row r="1654" spans="1:8">
      <c r="A1654" s="223" t="s">
        <v>5686</v>
      </c>
      <c r="B1654" t="s">
        <v>6279</v>
      </c>
      <c r="C1654" t="s">
        <v>1380</v>
      </c>
      <c r="D1654" t="s">
        <v>1367</v>
      </c>
      <c r="E1654" s="38">
        <v>-13.180746662053528</v>
      </c>
      <c r="F1654">
        <v>1653</v>
      </c>
      <c r="G1654">
        <v>0</v>
      </c>
      <c r="H1654" t="s">
        <v>12734</v>
      </c>
    </row>
    <row r="1655" spans="1:8">
      <c r="A1655" t="s">
        <v>5596</v>
      </c>
      <c r="B1655" t="s">
        <v>6122</v>
      </c>
      <c r="C1655" t="s">
        <v>2665</v>
      </c>
      <c r="D1655" t="s">
        <v>1372</v>
      </c>
      <c r="E1655" s="38">
        <v>-13.189939138517811</v>
      </c>
      <c r="F1655">
        <v>1654</v>
      </c>
      <c r="G1655">
        <v>0</v>
      </c>
      <c r="H1655" t="s">
        <v>12734</v>
      </c>
    </row>
    <row r="1656" spans="1:8">
      <c r="A1656" t="s">
        <v>9441</v>
      </c>
      <c r="B1656" t="s">
        <v>8701</v>
      </c>
      <c r="C1656" t="s">
        <v>1431</v>
      </c>
      <c r="D1656" t="s">
        <v>1372</v>
      </c>
      <c r="E1656" s="38">
        <v>-13.219616563549758</v>
      </c>
      <c r="F1656">
        <v>1655</v>
      </c>
      <c r="G1656">
        <v>0</v>
      </c>
      <c r="H1656" t="s">
        <v>12734</v>
      </c>
    </row>
    <row r="1657" spans="1:8">
      <c r="A1657" t="s">
        <v>2527</v>
      </c>
      <c r="B1657" t="s">
        <v>604</v>
      </c>
      <c r="C1657" t="s">
        <v>1441</v>
      </c>
      <c r="D1657" t="s">
        <v>658</v>
      </c>
      <c r="E1657" s="38">
        <v>-13.283462492209923</v>
      </c>
      <c r="F1657">
        <v>1656</v>
      </c>
      <c r="G1657">
        <v>0</v>
      </c>
      <c r="H1657" t="s">
        <v>12734</v>
      </c>
    </row>
    <row r="1658" spans="1:8">
      <c r="A1658" s="65" t="s">
        <v>5620</v>
      </c>
      <c r="B1658" t="s">
        <v>231</v>
      </c>
      <c r="C1658" t="s">
        <v>1410</v>
      </c>
      <c r="D1658" t="s">
        <v>1372</v>
      </c>
      <c r="E1658" s="38">
        <v>-13.314489387017172</v>
      </c>
      <c r="F1658">
        <v>1657</v>
      </c>
      <c r="G1658">
        <v>0</v>
      </c>
      <c r="H1658" t="s">
        <v>12734</v>
      </c>
    </row>
    <row r="1659" spans="1:8">
      <c r="A1659" t="s">
        <v>10674</v>
      </c>
      <c r="B1659" t="s">
        <v>10448</v>
      </c>
      <c r="C1659" t="s">
        <v>1471</v>
      </c>
      <c r="D1659" t="s">
        <v>1367</v>
      </c>
      <c r="E1659" s="38">
        <v>-13.344317564961527</v>
      </c>
      <c r="F1659">
        <v>1658</v>
      </c>
      <c r="G1659">
        <v>0</v>
      </c>
      <c r="H1659" t="s">
        <v>12734</v>
      </c>
    </row>
    <row r="1660" spans="1:8">
      <c r="A1660" t="s">
        <v>9386</v>
      </c>
      <c r="B1660" t="s">
        <v>8647</v>
      </c>
      <c r="C1660" t="s">
        <v>1371</v>
      </c>
      <c r="D1660" t="s">
        <v>1383</v>
      </c>
      <c r="E1660" s="38">
        <v>-13.360148917160798</v>
      </c>
      <c r="F1660">
        <v>1659</v>
      </c>
      <c r="G1660">
        <v>0</v>
      </c>
      <c r="H1660" t="s">
        <v>12734</v>
      </c>
    </row>
    <row r="1661" spans="1:8">
      <c r="A1661" s="65" t="s">
        <v>12445</v>
      </c>
      <c r="B1661" t="s">
        <v>11085</v>
      </c>
      <c r="C1661" t="s">
        <v>1382</v>
      </c>
      <c r="D1661" t="s">
        <v>1372</v>
      </c>
      <c r="E1661" s="38">
        <v>-13.431267090310616</v>
      </c>
      <c r="F1661">
        <v>1660</v>
      </c>
      <c r="G1661">
        <v>731.33</v>
      </c>
      <c r="H1661" t="s">
        <v>12734</v>
      </c>
    </row>
    <row r="1662" spans="1:8">
      <c r="A1662" s="185" t="s">
        <v>10885</v>
      </c>
      <c r="B1662" t="s">
        <v>10418</v>
      </c>
      <c r="C1662" t="s">
        <v>1421</v>
      </c>
      <c r="D1662" t="s">
        <v>1367</v>
      </c>
      <c r="E1662" s="38">
        <v>-13.435431576632498</v>
      </c>
      <c r="F1662">
        <v>1661</v>
      </c>
      <c r="G1662">
        <v>0</v>
      </c>
      <c r="H1662" t="s">
        <v>12734</v>
      </c>
    </row>
    <row r="1663" spans="1:8">
      <c r="A1663" t="s">
        <v>9157</v>
      </c>
      <c r="B1663" t="s">
        <v>8774</v>
      </c>
      <c r="C1663" t="s">
        <v>1374</v>
      </c>
      <c r="D1663" t="s">
        <v>1372</v>
      </c>
      <c r="E1663" s="38">
        <v>-13.441356594799787</v>
      </c>
      <c r="F1663">
        <v>1662</v>
      </c>
      <c r="G1663">
        <v>0</v>
      </c>
      <c r="H1663" t="s">
        <v>12734</v>
      </c>
    </row>
    <row r="1664" spans="1:8">
      <c r="A1664" t="s">
        <v>12418</v>
      </c>
      <c r="B1664" t="s">
        <v>11132</v>
      </c>
      <c r="C1664" t="s">
        <v>1435</v>
      </c>
      <c r="D1664" t="s">
        <v>1367</v>
      </c>
      <c r="E1664" s="38">
        <v>-13.465912638380596</v>
      </c>
      <c r="F1664">
        <v>1663</v>
      </c>
      <c r="G1664">
        <v>727.67</v>
      </c>
      <c r="H1664" t="s">
        <v>12734</v>
      </c>
    </row>
    <row r="1665" spans="1:8">
      <c r="A1665" t="s">
        <v>10862</v>
      </c>
      <c r="B1665" t="s">
        <v>10830</v>
      </c>
      <c r="C1665" t="s">
        <v>1412</v>
      </c>
      <c r="D1665" t="s">
        <v>1367</v>
      </c>
      <c r="E1665" s="38">
        <v>-13.511742143695177</v>
      </c>
      <c r="F1665">
        <v>1664</v>
      </c>
      <c r="G1665">
        <v>489.17</v>
      </c>
      <c r="H1665" t="s">
        <v>12734</v>
      </c>
    </row>
    <row r="1666" spans="1:8">
      <c r="A1666" t="s">
        <v>9220</v>
      </c>
      <c r="B1666" t="s">
        <v>8859</v>
      </c>
      <c r="C1666" t="s">
        <v>1410</v>
      </c>
      <c r="D1666" t="s">
        <v>1408</v>
      </c>
      <c r="E1666" s="38">
        <v>-13.638905083531641</v>
      </c>
      <c r="F1666">
        <v>1665</v>
      </c>
      <c r="G1666">
        <v>0</v>
      </c>
      <c r="H1666" t="s">
        <v>12734</v>
      </c>
    </row>
    <row r="1667" spans="1:8">
      <c r="A1667" s="185" t="s">
        <v>2729</v>
      </c>
      <c r="B1667" t="s">
        <v>30</v>
      </c>
      <c r="C1667" t="s">
        <v>2665</v>
      </c>
      <c r="D1667" t="s">
        <v>657</v>
      </c>
      <c r="E1667" s="38">
        <v>-13.672438582653191</v>
      </c>
      <c r="F1667">
        <v>1666</v>
      </c>
      <c r="G1667">
        <v>0</v>
      </c>
      <c r="H1667" t="s">
        <v>12734</v>
      </c>
    </row>
    <row r="1668" spans="1:8">
      <c r="A1668" t="s">
        <v>12455</v>
      </c>
      <c r="B1668" t="s">
        <v>12456</v>
      </c>
      <c r="C1668" t="s">
        <v>1369</v>
      </c>
      <c r="D1668" t="s">
        <v>657</v>
      </c>
      <c r="E1668" s="38">
        <v>-13.722526430932144</v>
      </c>
      <c r="F1668">
        <v>1667</v>
      </c>
      <c r="G1668">
        <v>690.83</v>
      </c>
      <c r="H1668" t="s">
        <v>12734</v>
      </c>
    </row>
    <row r="1669" spans="1:8">
      <c r="A1669" t="s">
        <v>11657</v>
      </c>
      <c r="B1669" t="s">
        <v>11658</v>
      </c>
      <c r="C1669" t="s">
        <v>1376</v>
      </c>
      <c r="D1669" t="s">
        <v>1372</v>
      </c>
      <c r="E1669" s="38">
        <v>-13.754797669853497</v>
      </c>
      <c r="F1669">
        <v>1668</v>
      </c>
      <c r="G1669">
        <v>574</v>
      </c>
      <c r="H1669" t="s">
        <v>12734</v>
      </c>
    </row>
    <row r="1670" spans="1:8">
      <c r="A1670" s="185" t="s">
        <v>11841</v>
      </c>
      <c r="B1670" t="s">
        <v>11108</v>
      </c>
      <c r="C1670" t="s">
        <v>1467</v>
      </c>
      <c r="D1670" t="s">
        <v>1383</v>
      </c>
      <c r="E1670" s="38">
        <v>-13.772289884685952</v>
      </c>
      <c r="F1670">
        <v>1669</v>
      </c>
      <c r="G1670">
        <v>747.67</v>
      </c>
      <c r="H1670" t="s">
        <v>12734</v>
      </c>
    </row>
    <row r="1671" spans="1:8">
      <c r="A1671" t="s">
        <v>5556</v>
      </c>
      <c r="B1671" t="s">
        <v>5860</v>
      </c>
      <c r="C1671" t="s">
        <v>1414</v>
      </c>
      <c r="D1671" t="s">
        <v>657</v>
      </c>
      <c r="E1671" s="38">
        <v>-13.775971632794048</v>
      </c>
      <c r="F1671">
        <v>1670</v>
      </c>
      <c r="G1671">
        <v>691.5</v>
      </c>
      <c r="H1671" t="s">
        <v>12734</v>
      </c>
    </row>
    <row r="1672" spans="1:8">
      <c r="A1672" s="185" t="s">
        <v>1783</v>
      </c>
      <c r="B1672" t="s">
        <v>412</v>
      </c>
      <c r="C1672" t="s">
        <v>2665</v>
      </c>
      <c r="D1672" t="s">
        <v>1372</v>
      </c>
      <c r="E1672" s="38">
        <v>-13.825198626736505</v>
      </c>
      <c r="F1672">
        <v>1671</v>
      </c>
      <c r="G1672">
        <v>0</v>
      </c>
      <c r="H1672" t="s">
        <v>12734</v>
      </c>
    </row>
    <row r="1673" spans="1:8">
      <c r="A1673" t="s">
        <v>2388</v>
      </c>
      <c r="B1673" t="s">
        <v>647</v>
      </c>
      <c r="C1673" t="s">
        <v>1366</v>
      </c>
      <c r="D1673" t="s">
        <v>1372</v>
      </c>
      <c r="E1673" s="38">
        <v>-13.923594267069262</v>
      </c>
      <c r="F1673">
        <v>1672</v>
      </c>
      <c r="G1673">
        <v>55.5</v>
      </c>
      <c r="H1673" t="s">
        <v>12734</v>
      </c>
    </row>
    <row r="1674" spans="1:8">
      <c r="A1674" s="119" t="s">
        <v>12388</v>
      </c>
      <c r="B1674" t="s">
        <v>11110</v>
      </c>
      <c r="C1674" t="s">
        <v>1390</v>
      </c>
      <c r="D1674" t="s">
        <v>1367</v>
      </c>
      <c r="E1674" s="38">
        <v>-13.951252841860978</v>
      </c>
      <c r="F1674">
        <v>1673</v>
      </c>
      <c r="G1674">
        <v>0</v>
      </c>
      <c r="H1674" t="s">
        <v>12734</v>
      </c>
    </row>
    <row r="1675" spans="1:8">
      <c r="A1675" t="s">
        <v>10945</v>
      </c>
      <c r="B1675" t="s">
        <v>10749</v>
      </c>
      <c r="C1675" t="s">
        <v>1398</v>
      </c>
      <c r="D1675" t="s">
        <v>1372</v>
      </c>
      <c r="E1675" s="38">
        <v>-14.053656894351867</v>
      </c>
      <c r="F1675">
        <v>1674</v>
      </c>
      <c r="G1675">
        <v>0</v>
      </c>
      <c r="H1675" t="s">
        <v>12734</v>
      </c>
    </row>
    <row r="1676" spans="1:8">
      <c r="A1676" s="185" t="s">
        <v>11911</v>
      </c>
      <c r="B1676" t="s">
        <v>11087</v>
      </c>
      <c r="C1676" t="s">
        <v>1483</v>
      </c>
      <c r="D1676" t="s">
        <v>657</v>
      </c>
      <c r="E1676" s="38">
        <v>-14.090236255438974</v>
      </c>
      <c r="F1676">
        <v>1675</v>
      </c>
      <c r="G1676">
        <v>0</v>
      </c>
      <c r="H1676" t="s">
        <v>12734</v>
      </c>
    </row>
    <row r="1677" spans="1:8">
      <c r="A1677" t="s">
        <v>10106</v>
      </c>
      <c r="B1677" t="s">
        <v>8666</v>
      </c>
      <c r="C1677" t="s">
        <v>1414</v>
      </c>
      <c r="D1677" t="s">
        <v>658</v>
      </c>
      <c r="E1677" s="38">
        <v>-14.182427306458537</v>
      </c>
      <c r="F1677">
        <v>1676</v>
      </c>
      <c r="G1677">
        <v>0</v>
      </c>
      <c r="H1677" t="s">
        <v>12734</v>
      </c>
    </row>
    <row r="1678" spans="1:8">
      <c r="A1678" t="s">
        <v>10387</v>
      </c>
      <c r="B1678" t="s">
        <v>10177</v>
      </c>
      <c r="C1678" t="s">
        <v>1483</v>
      </c>
      <c r="D1678" t="s">
        <v>1367</v>
      </c>
      <c r="E1678" s="38">
        <v>-14.187077923763763</v>
      </c>
      <c r="F1678">
        <v>1677</v>
      </c>
      <c r="G1678">
        <v>0</v>
      </c>
      <c r="H1678" t="s">
        <v>12734</v>
      </c>
    </row>
    <row r="1679" spans="1:8">
      <c r="A1679" s="185" t="s">
        <v>5570</v>
      </c>
      <c r="B1679" t="s">
        <v>5942</v>
      </c>
      <c r="C1679" t="s">
        <v>1385</v>
      </c>
      <c r="D1679" t="s">
        <v>1372</v>
      </c>
      <c r="E1679" s="38">
        <v>-14.195340054849749</v>
      </c>
      <c r="F1679">
        <v>1678</v>
      </c>
      <c r="G1679">
        <v>623.16999999999996</v>
      </c>
      <c r="H1679" t="s">
        <v>12734</v>
      </c>
    </row>
    <row r="1680" spans="1:8">
      <c r="A1680" s="185" t="s">
        <v>10996</v>
      </c>
      <c r="B1680" t="s">
        <v>10760</v>
      </c>
      <c r="C1680" t="s">
        <v>1396</v>
      </c>
      <c r="D1680" t="s">
        <v>1372</v>
      </c>
      <c r="E1680" s="38">
        <v>-14.201018811935507</v>
      </c>
      <c r="F1680">
        <v>1679</v>
      </c>
      <c r="G1680">
        <v>0</v>
      </c>
      <c r="H1680" t="s">
        <v>12734</v>
      </c>
    </row>
    <row r="1681" spans="1:8">
      <c r="A1681" s="65" t="s">
        <v>12468</v>
      </c>
      <c r="B1681" t="s">
        <v>11081</v>
      </c>
      <c r="C1681" t="s">
        <v>1398</v>
      </c>
      <c r="D1681" t="s">
        <v>1408</v>
      </c>
      <c r="E1681" s="38">
        <v>-14.293576096758052</v>
      </c>
      <c r="F1681">
        <v>1680</v>
      </c>
      <c r="G1681">
        <v>557.5</v>
      </c>
      <c r="H1681" t="s">
        <v>12734</v>
      </c>
    </row>
    <row r="1682" spans="1:8">
      <c r="A1682" s="185" t="s">
        <v>10662</v>
      </c>
      <c r="B1682" t="s">
        <v>10536</v>
      </c>
      <c r="C1682" t="s">
        <v>1378</v>
      </c>
      <c r="D1682" t="s">
        <v>658</v>
      </c>
      <c r="E1682" s="38">
        <v>-14.353009528368215</v>
      </c>
      <c r="F1682">
        <v>1681</v>
      </c>
      <c r="G1682">
        <v>0</v>
      </c>
      <c r="H1682" t="s">
        <v>12734</v>
      </c>
    </row>
    <row r="1683" spans="1:8">
      <c r="A1683" t="s">
        <v>5586</v>
      </c>
      <c r="B1683" t="s">
        <v>6088</v>
      </c>
      <c r="C1683" t="s">
        <v>1371</v>
      </c>
      <c r="D1683" t="s">
        <v>1372</v>
      </c>
      <c r="E1683" s="38">
        <v>-14.502544578847495</v>
      </c>
      <c r="F1683">
        <v>1682</v>
      </c>
      <c r="G1683">
        <v>0</v>
      </c>
      <c r="H1683" t="s">
        <v>12734</v>
      </c>
    </row>
    <row r="1684" spans="1:8">
      <c r="A1684" t="s">
        <v>12132</v>
      </c>
      <c r="B1684" t="s">
        <v>12133</v>
      </c>
      <c r="C1684" t="s">
        <v>1431</v>
      </c>
      <c r="D1684" t="s">
        <v>1408</v>
      </c>
      <c r="E1684" s="38">
        <v>-14.513614448138481</v>
      </c>
      <c r="F1684">
        <v>1683</v>
      </c>
      <c r="G1684">
        <v>740.67</v>
      </c>
      <c r="H1684" t="s">
        <v>12734</v>
      </c>
    </row>
    <row r="1685" spans="1:8">
      <c r="A1685" s="119" t="s">
        <v>2524</v>
      </c>
      <c r="B1685" t="s">
        <v>732</v>
      </c>
      <c r="C1685" t="s">
        <v>1390</v>
      </c>
      <c r="D1685" t="s">
        <v>1367</v>
      </c>
      <c r="E1685" s="38">
        <v>-14.620117438656512</v>
      </c>
      <c r="F1685">
        <v>1684</v>
      </c>
      <c r="G1685">
        <v>0</v>
      </c>
      <c r="H1685" t="s">
        <v>12734</v>
      </c>
    </row>
    <row r="1686" spans="1:8">
      <c r="A1686" t="s">
        <v>5614</v>
      </c>
      <c r="B1686" t="s">
        <v>6209</v>
      </c>
      <c r="C1686" t="s">
        <v>1412</v>
      </c>
      <c r="D1686" t="s">
        <v>658</v>
      </c>
      <c r="E1686" s="38">
        <v>-14.656344316711893</v>
      </c>
      <c r="F1686">
        <v>1685</v>
      </c>
      <c r="G1686">
        <v>0</v>
      </c>
      <c r="H1686" t="s">
        <v>12734</v>
      </c>
    </row>
    <row r="1687" spans="1:8">
      <c r="A1687" s="185" t="s">
        <v>1687</v>
      </c>
      <c r="B1687" t="s">
        <v>519</v>
      </c>
      <c r="C1687" t="s">
        <v>1483</v>
      </c>
      <c r="D1687" t="s">
        <v>1383</v>
      </c>
      <c r="E1687" s="38">
        <v>-14.692777634967412</v>
      </c>
      <c r="F1687">
        <v>1686</v>
      </c>
      <c r="G1687">
        <v>0</v>
      </c>
      <c r="H1687" t="s">
        <v>12734</v>
      </c>
    </row>
    <row r="1688" spans="1:8">
      <c r="A1688" s="65" t="s">
        <v>9715</v>
      </c>
      <c r="B1688" t="s">
        <v>8807</v>
      </c>
      <c r="C1688" t="s">
        <v>1388</v>
      </c>
      <c r="D1688" t="s">
        <v>657</v>
      </c>
      <c r="E1688" s="38">
        <v>-14.735511770715833</v>
      </c>
      <c r="F1688">
        <v>1687</v>
      </c>
      <c r="G1688">
        <v>0</v>
      </c>
      <c r="H1688" t="s">
        <v>12734</v>
      </c>
    </row>
    <row r="1689" spans="1:8">
      <c r="A1689" t="s">
        <v>10390</v>
      </c>
      <c r="B1689" t="s">
        <v>9627</v>
      </c>
      <c r="C1689" t="s">
        <v>1396</v>
      </c>
      <c r="D1689" t="s">
        <v>1372</v>
      </c>
      <c r="E1689" s="38">
        <v>-14.782871415476366</v>
      </c>
      <c r="F1689">
        <v>1688</v>
      </c>
      <c r="G1689">
        <v>630.66999999999996</v>
      </c>
      <c r="H1689" t="s">
        <v>12734</v>
      </c>
    </row>
    <row r="1690" spans="1:8">
      <c r="A1690" t="s">
        <v>2172</v>
      </c>
      <c r="B1690" t="s">
        <v>261</v>
      </c>
      <c r="C1690" t="s">
        <v>2665</v>
      </c>
      <c r="D1690" t="s">
        <v>1372</v>
      </c>
      <c r="E1690" s="38">
        <v>-14.82262543324334</v>
      </c>
      <c r="F1690">
        <v>1689</v>
      </c>
      <c r="G1690">
        <v>0</v>
      </c>
      <c r="H1690" t="s">
        <v>12734</v>
      </c>
    </row>
    <row r="1691" spans="1:8">
      <c r="A1691" t="s">
        <v>12067</v>
      </c>
      <c r="B1691" t="s">
        <v>12068</v>
      </c>
      <c r="C1691" t="s">
        <v>1371</v>
      </c>
      <c r="D1691" t="s">
        <v>658</v>
      </c>
      <c r="E1691" s="38">
        <v>-14.838064019482314</v>
      </c>
      <c r="F1691">
        <v>1690</v>
      </c>
      <c r="G1691">
        <v>161.66999999999999</v>
      </c>
      <c r="H1691" t="s">
        <v>12734</v>
      </c>
    </row>
    <row r="1692" spans="1:8">
      <c r="A1692" t="s">
        <v>10104</v>
      </c>
      <c r="B1692" t="s">
        <v>9638</v>
      </c>
      <c r="C1692" t="s">
        <v>1396</v>
      </c>
      <c r="D1692" t="s">
        <v>1372</v>
      </c>
      <c r="E1692" s="38">
        <v>-14.889299286880526</v>
      </c>
      <c r="F1692">
        <v>1691</v>
      </c>
      <c r="G1692">
        <v>0</v>
      </c>
      <c r="H1692" t="s">
        <v>12734</v>
      </c>
    </row>
    <row r="1693" spans="1:8">
      <c r="A1693" s="65" t="s">
        <v>11691</v>
      </c>
      <c r="B1693" t="s">
        <v>11078</v>
      </c>
      <c r="C1693" t="s">
        <v>1390</v>
      </c>
      <c r="D1693" t="s">
        <v>1408</v>
      </c>
      <c r="E1693" s="38">
        <v>-14.951842506180485</v>
      </c>
      <c r="F1693">
        <v>1692</v>
      </c>
      <c r="G1693">
        <v>555.33000000000004</v>
      </c>
      <c r="H1693" t="s">
        <v>12734</v>
      </c>
    </row>
    <row r="1694" spans="1:8">
      <c r="A1694" t="s">
        <v>12265</v>
      </c>
      <c r="B1694" t="s">
        <v>12266</v>
      </c>
      <c r="C1694" t="s">
        <v>1382</v>
      </c>
      <c r="D1694" t="s">
        <v>1383</v>
      </c>
      <c r="E1694" s="38">
        <v>-14.955472013962536</v>
      </c>
      <c r="F1694">
        <v>1693</v>
      </c>
      <c r="G1694">
        <v>0</v>
      </c>
      <c r="H1694" t="s">
        <v>12734</v>
      </c>
    </row>
    <row r="1695" spans="1:8">
      <c r="A1695" t="s">
        <v>1916</v>
      </c>
      <c r="B1695" t="s">
        <v>511</v>
      </c>
      <c r="C1695" t="s">
        <v>1431</v>
      </c>
      <c r="D1695" t="s">
        <v>1372</v>
      </c>
      <c r="E1695" s="38">
        <v>-14.966492908027993</v>
      </c>
      <c r="F1695">
        <v>1694</v>
      </c>
      <c r="G1695">
        <v>0</v>
      </c>
      <c r="H1695" t="s">
        <v>12734</v>
      </c>
    </row>
    <row r="1696" spans="1:8">
      <c r="A1696" t="s">
        <v>2116</v>
      </c>
      <c r="B1696" t="s">
        <v>533</v>
      </c>
      <c r="C1696" t="s">
        <v>1366</v>
      </c>
      <c r="D1696" t="s">
        <v>1383</v>
      </c>
      <c r="E1696" s="38">
        <v>-14.976428651632913</v>
      </c>
      <c r="F1696">
        <v>1695</v>
      </c>
      <c r="G1696">
        <v>0</v>
      </c>
      <c r="H1696" t="s">
        <v>12734</v>
      </c>
    </row>
    <row r="1697" spans="1:8">
      <c r="A1697" t="s">
        <v>9033</v>
      </c>
      <c r="B1697" t="s">
        <v>8396</v>
      </c>
      <c r="C1697" t="s">
        <v>1374</v>
      </c>
      <c r="D1697" t="s">
        <v>1367</v>
      </c>
      <c r="E1697" s="38">
        <v>-15.00683631351022</v>
      </c>
      <c r="F1697">
        <v>1696</v>
      </c>
      <c r="G1697">
        <v>706.83</v>
      </c>
      <c r="H1697" t="s">
        <v>12734</v>
      </c>
    </row>
    <row r="1698" spans="1:8">
      <c r="A1698" t="s">
        <v>12122</v>
      </c>
      <c r="B1698" t="s">
        <v>12123</v>
      </c>
      <c r="C1698" t="s">
        <v>1393</v>
      </c>
      <c r="D1698" t="s">
        <v>1383</v>
      </c>
      <c r="E1698" s="38">
        <v>-15.014078391979691</v>
      </c>
      <c r="F1698">
        <v>1697</v>
      </c>
      <c r="G1698">
        <v>0</v>
      </c>
      <c r="H1698" t="s">
        <v>12734</v>
      </c>
    </row>
    <row r="1699" spans="1:8">
      <c r="A1699" t="s">
        <v>9293</v>
      </c>
      <c r="B1699" t="s">
        <v>8654</v>
      </c>
      <c r="C1699" t="s">
        <v>1380</v>
      </c>
      <c r="D1699" t="s">
        <v>1372</v>
      </c>
      <c r="E1699" s="38">
        <v>-15.040985799310061</v>
      </c>
      <c r="F1699">
        <v>1698</v>
      </c>
      <c r="G1699">
        <v>0</v>
      </c>
      <c r="H1699" t="s">
        <v>12734</v>
      </c>
    </row>
    <row r="1700" spans="1:8">
      <c r="A1700" t="s">
        <v>11623</v>
      </c>
      <c r="B1700" t="s">
        <v>10453</v>
      </c>
      <c r="C1700" t="s">
        <v>1407</v>
      </c>
      <c r="D1700" t="s">
        <v>1367</v>
      </c>
      <c r="E1700" s="38">
        <v>-15.047407081146691</v>
      </c>
      <c r="F1700">
        <v>1699</v>
      </c>
      <c r="G1700">
        <v>0</v>
      </c>
      <c r="H1700" t="s">
        <v>12734</v>
      </c>
    </row>
    <row r="1701" spans="1:8">
      <c r="A1701" s="185" t="s">
        <v>11920</v>
      </c>
      <c r="B1701" t="s">
        <v>11921</v>
      </c>
      <c r="C1701" t="s">
        <v>1398</v>
      </c>
      <c r="D1701" t="s">
        <v>1367</v>
      </c>
      <c r="E1701" s="38">
        <v>-15.10483107616411</v>
      </c>
      <c r="F1701">
        <v>1700</v>
      </c>
      <c r="G1701">
        <v>0</v>
      </c>
      <c r="H1701" t="s">
        <v>12734</v>
      </c>
    </row>
    <row r="1702" spans="1:8">
      <c r="A1702" s="185" t="s">
        <v>1788</v>
      </c>
      <c r="B1702" t="s">
        <v>639</v>
      </c>
      <c r="C1702" t="s">
        <v>1441</v>
      </c>
      <c r="D1702" t="s">
        <v>1372</v>
      </c>
      <c r="E1702" s="38">
        <v>-15.112246485236021</v>
      </c>
      <c r="F1702">
        <v>1701</v>
      </c>
      <c r="G1702">
        <v>0</v>
      </c>
      <c r="H1702" t="s">
        <v>12734</v>
      </c>
    </row>
    <row r="1703" spans="1:8">
      <c r="A1703" s="185" t="s">
        <v>1819</v>
      </c>
      <c r="B1703" t="s">
        <v>389</v>
      </c>
      <c r="C1703" t="s">
        <v>1371</v>
      </c>
      <c r="D1703" t="s">
        <v>657</v>
      </c>
      <c r="E1703" s="38">
        <v>-15.17460085503885</v>
      </c>
      <c r="F1703">
        <v>1702</v>
      </c>
      <c r="G1703">
        <v>0</v>
      </c>
      <c r="H1703" t="s">
        <v>12734</v>
      </c>
    </row>
    <row r="1704" spans="1:8">
      <c r="A1704" s="185" t="s">
        <v>11868</v>
      </c>
      <c r="B1704" t="s">
        <v>11869</v>
      </c>
      <c r="C1704" t="s">
        <v>1371</v>
      </c>
      <c r="D1704" t="s">
        <v>1372</v>
      </c>
      <c r="E1704" s="38">
        <v>-15.28110251938449</v>
      </c>
      <c r="F1704">
        <v>1703</v>
      </c>
      <c r="G1704">
        <v>0</v>
      </c>
      <c r="H1704" t="s">
        <v>12734</v>
      </c>
    </row>
    <row r="1705" spans="1:8">
      <c r="A1705" t="s">
        <v>2121</v>
      </c>
      <c r="B1705" t="s">
        <v>588</v>
      </c>
      <c r="C1705" t="s">
        <v>2665</v>
      </c>
      <c r="D1705" t="s">
        <v>1383</v>
      </c>
      <c r="E1705" s="38">
        <v>-15.321995178393149</v>
      </c>
      <c r="F1705">
        <v>1704</v>
      </c>
      <c r="G1705">
        <v>0</v>
      </c>
      <c r="H1705" t="s">
        <v>12734</v>
      </c>
    </row>
    <row r="1706" spans="1:8">
      <c r="A1706" t="s">
        <v>2590</v>
      </c>
      <c r="B1706" t="s">
        <v>1300</v>
      </c>
      <c r="C1706" t="s">
        <v>1471</v>
      </c>
      <c r="D1706" t="s">
        <v>1372</v>
      </c>
      <c r="E1706" s="38">
        <v>-15.390149141213367</v>
      </c>
      <c r="F1706">
        <v>1705</v>
      </c>
      <c r="G1706">
        <v>0</v>
      </c>
      <c r="H1706" t="s">
        <v>12734</v>
      </c>
    </row>
    <row r="1707" spans="1:8">
      <c r="A1707" t="s">
        <v>7434</v>
      </c>
      <c r="B1707" t="s">
        <v>7435</v>
      </c>
      <c r="C1707" t="s">
        <v>1412</v>
      </c>
      <c r="D1707" t="s">
        <v>1408</v>
      </c>
      <c r="E1707" s="38">
        <v>-15.446747842779427</v>
      </c>
      <c r="F1707">
        <v>1706</v>
      </c>
      <c r="G1707">
        <v>0</v>
      </c>
      <c r="H1707" t="s">
        <v>12734</v>
      </c>
    </row>
    <row r="1708" spans="1:8">
      <c r="A1708" t="s">
        <v>12101</v>
      </c>
      <c r="B1708" t="s">
        <v>12102</v>
      </c>
      <c r="C1708" t="s">
        <v>1483</v>
      </c>
      <c r="D1708" t="s">
        <v>1372</v>
      </c>
      <c r="E1708" s="38">
        <v>-15.454609102298953</v>
      </c>
      <c r="F1708">
        <v>1707</v>
      </c>
      <c r="G1708">
        <v>684.17</v>
      </c>
      <c r="H1708" t="s">
        <v>12734</v>
      </c>
    </row>
    <row r="1709" spans="1:8">
      <c r="A1709" s="65" t="s">
        <v>7741</v>
      </c>
      <c r="B1709" t="s">
        <v>7742</v>
      </c>
      <c r="C1709" t="s">
        <v>1412</v>
      </c>
      <c r="D1709" t="s">
        <v>657</v>
      </c>
      <c r="E1709" s="38">
        <v>-15.464943542219029</v>
      </c>
      <c r="F1709">
        <v>1708</v>
      </c>
      <c r="G1709">
        <v>455.17</v>
      </c>
      <c r="H1709" t="s">
        <v>12734</v>
      </c>
    </row>
    <row r="1710" spans="1:8">
      <c r="A1710" t="s">
        <v>5618</v>
      </c>
      <c r="B1710" t="s">
        <v>6218</v>
      </c>
      <c r="C1710" t="s">
        <v>1471</v>
      </c>
      <c r="D1710" t="s">
        <v>1372</v>
      </c>
      <c r="E1710" s="38">
        <v>-15.466636249601894</v>
      </c>
      <c r="F1710">
        <v>1709</v>
      </c>
      <c r="G1710">
        <v>741</v>
      </c>
      <c r="H1710" t="s">
        <v>12734</v>
      </c>
    </row>
    <row r="1711" spans="1:8">
      <c r="A1711" t="s">
        <v>12284</v>
      </c>
      <c r="B1711" t="s">
        <v>12285</v>
      </c>
      <c r="C1711" t="s">
        <v>1396</v>
      </c>
      <c r="D1711" t="s">
        <v>657</v>
      </c>
      <c r="E1711" s="38">
        <v>-15.470924886665934</v>
      </c>
      <c r="F1711">
        <v>1710</v>
      </c>
      <c r="G1711">
        <v>0</v>
      </c>
      <c r="H1711" t="s">
        <v>12734</v>
      </c>
    </row>
    <row r="1712" spans="1:8">
      <c r="A1712" t="s">
        <v>2196</v>
      </c>
      <c r="B1712" t="s">
        <v>1308</v>
      </c>
      <c r="C1712" t="s">
        <v>1378</v>
      </c>
      <c r="D1712" t="s">
        <v>1383</v>
      </c>
      <c r="E1712" s="38">
        <v>-15.541932946099763</v>
      </c>
      <c r="F1712">
        <v>1711</v>
      </c>
      <c r="G1712">
        <v>0</v>
      </c>
      <c r="H1712" t="s">
        <v>12734</v>
      </c>
    </row>
    <row r="1713" spans="1:8">
      <c r="A1713" t="s">
        <v>11760</v>
      </c>
      <c r="B1713" t="s">
        <v>10754</v>
      </c>
      <c r="C1713" t="s">
        <v>1404</v>
      </c>
      <c r="D1713" t="s">
        <v>1372</v>
      </c>
      <c r="E1713" s="38">
        <v>-15.586149903122482</v>
      </c>
      <c r="F1713">
        <v>1712</v>
      </c>
      <c r="G1713">
        <v>0</v>
      </c>
      <c r="H1713" t="s">
        <v>12734</v>
      </c>
    </row>
    <row r="1714" spans="1:8">
      <c r="A1714" s="185" t="s">
        <v>11863</v>
      </c>
      <c r="B1714" t="s">
        <v>11864</v>
      </c>
      <c r="C1714" t="s">
        <v>1441</v>
      </c>
      <c r="D1714" t="s">
        <v>658</v>
      </c>
      <c r="E1714" s="38">
        <v>-15.664203221688179</v>
      </c>
      <c r="F1714">
        <v>1713</v>
      </c>
      <c r="G1714">
        <v>698.5</v>
      </c>
      <c r="H1714" t="s">
        <v>12734</v>
      </c>
    </row>
    <row r="1715" spans="1:8">
      <c r="A1715" s="185" t="s">
        <v>11934</v>
      </c>
      <c r="B1715" t="s">
        <v>11104</v>
      </c>
      <c r="C1715" t="s">
        <v>1407</v>
      </c>
      <c r="D1715" t="s">
        <v>1372</v>
      </c>
      <c r="E1715" s="38">
        <v>-15.678738401928086</v>
      </c>
      <c r="F1715">
        <v>1714</v>
      </c>
      <c r="G1715">
        <v>0</v>
      </c>
      <c r="H1715" t="s">
        <v>12734</v>
      </c>
    </row>
    <row r="1716" spans="1:8">
      <c r="A1716" t="s">
        <v>9768</v>
      </c>
      <c r="B1716" t="s">
        <v>8735</v>
      </c>
      <c r="C1716" t="s">
        <v>1396</v>
      </c>
      <c r="D1716" t="s">
        <v>658</v>
      </c>
      <c r="E1716" s="38">
        <v>-15.776796716848892</v>
      </c>
      <c r="F1716">
        <v>1715</v>
      </c>
      <c r="G1716">
        <v>519</v>
      </c>
      <c r="H1716" t="s">
        <v>12734</v>
      </c>
    </row>
    <row r="1717" spans="1:8">
      <c r="A1717" t="s">
        <v>12527</v>
      </c>
      <c r="B1717" t="s">
        <v>12528</v>
      </c>
      <c r="C1717" t="s">
        <v>1435</v>
      </c>
      <c r="D1717" t="s">
        <v>1383</v>
      </c>
      <c r="E1717" s="38">
        <v>-15.809056163432452</v>
      </c>
      <c r="F1717">
        <v>1716</v>
      </c>
      <c r="G1717">
        <v>736.5</v>
      </c>
      <c r="H1717" t="s">
        <v>12734</v>
      </c>
    </row>
    <row r="1718" spans="1:8">
      <c r="A1718" s="185" t="s">
        <v>9982</v>
      </c>
      <c r="B1718" t="s">
        <v>8495</v>
      </c>
      <c r="C1718" t="s">
        <v>1431</v>
      </c>
      <c r="D1718" t="s">
        <v>1367</v>
      </c>
      <c r="E1718" s="38">
        <v>-15.838712691894781</v>
      </c>
      <c r="F1718">
        <v>1717</v>
      </c>
      <c r="G1718">
        <v>0</v>
      </c>
      <c r="H1718" t="s">
        <v>12734</v>
      </c>
    </row>
    <row r="1719" spans="1:8">
      <c r="A1719" s="185" t="s">
        <v>10287</v>
      </c>
      <c r="B1719" t="s">
        <v>10263</v>
      </c>
      <c r="C1719" t="s">
        <v>1390</v>
      </c>
      <c r="D1719" t="s">
        <v>1367</v>
      </c>
      <c r="E1719" s="38">
        <v>-15.872757072836976</v>
      </c>
      <c r="F1719">
        <v>1718</v>
      </c>
      <c r="G1719">
        <v>0</v>
      </c>
      <c r="H1719" t="s">
        <v>12734</v>
      </c>
    </row>
    <row r="1720" spans="1:8">
      <c r="A1720" s="185" t="s">
        <v>2610</v>
      </c>
      <c r="B1720" t="s">
        <v>303</v>
      </c>
      <c r="C1720" t="s">
        <v>1374</v>
      </c>
      <c r="D1720" t="s">
        <v>658</v>
      </c>
      <c r="E1720" s="38">
        <v>-15.873815001222354</v>
      </c>
      <c r="F1720">
        <v>1719</v>
      </c>
      <c r="G1720">
        <v>449</v>
      </c>
      <c r="H1720" t="s">
        <v>12734</v>
      </c>
    </row>
    <row r="1721" spans="1:8">
      <c r="A1721" s="185" t="s">
        <v>12023</v>
      </c>
      <c r="B1721" t="s">
        <v>11495</v>
      </c>
      <c r="C1721" t="s">
        <v>1467</v>
      </c>
      <c r="D1721" t="s">
        <v>1367</v>
      </c>
      <c r="E1721" s="38">
        <v>-15.874270613531881</v>
      </c>
      <c r="F1721">
        <v>1720</v>
      </c>
      <c r="G1721">
        <v>0</v>
      </c>
      <c r="H1721" t="s">
        <v>12734</v>
      </c>
    </row>
    <row r="1722" spans="1:8">
      <c r="A1722" s="119" t="s">
        <v>7902</v>
      </c>
      <c r="B1722" t="s">
        <v>7903</v>
      </c>
      <c r="C1722" t="s">
        <v>1366</v>
      </c>
      <c r="D1722" t="s">
        <v>1383</v>
      </c>
      <c r="E1722" s="38">
        <v>-15.959663581549805</v>
      </c>
      <c r="F1722">
        <v>1721</v>
      </c>
      <c r="G1722">
        <v>672.5</v>
      </c>
      <c r="H1722" t="s">
        <v>12734</v>
      </c>
    </row>
    <row r="1723" spans="1:8">
      <c r="A1723" t="s">
        <v>8610</v>
      </c>
      <c r="B1723" t="s">
        <v>8830</v>
      </c>
      <c r="C1723" t="s">
        <v>1483</v>
      </c>
      <c r="D1723" t="s">
        <v>1372</v>
      </c>
      <c r="E1723" s="38">
        <v>-16.003612381766153</v>
      </c>
      <c r="F1723">
        <v>1722</v>
      </c>
      <c r="G1723">
        <v>741.67</v>
      </c>
      <c r="H1723" t="s">
        <v>12734</v>
      </c>
    </row>
    <row r="1724" spans="1:8">
      <c r="A1724" t="s">
        <v>12084</v>
      </c>
      <c r="B1724" t="s">
        <v>11092</v>
      </c>
      <c r="C1724" t="s">
        <v>1398</v>
      </c>
      <c r="D1724" t="s">
        <v>1372</v>
      </c>
      <c r="E1724" s="38">
        <v>-16.026761389444374</v>
      </c>
      <c r="F1724">
        <v>1723</v>
      </c>
      <c r="G1724">
        <v>0</v>
      </c>
      <c r="H1724" t="s">
        <v>12734</v>
      </c>
    </row>
    <row r="1725" spans="1:8">
      <c r="A1725" t="s">
        <v>12471</v>
      </c>
      <c r="B1725" t="s">
        <v>10510</v>
      </c>
      <c r="C1725" t="s">
        <v>1404</v>
      </c>
      <c r="D1725" t="s">
        <v>1408</v>
      </c>
      <c r="E1725" s="38">
        <v>-16.046151987336575</v>
      </c>
      <c r="F1725">
        <v>1724</v>
      </c>
      <c r="G1725">
        <v>0</v>
      </c>
      <c r="H1725" t="s">
        <v>12734</v>
      </c>
    </row>
    <row r="1726" spans="1:8">
      <c r="A1726" t="s">
        <v>11696</v>
      </c>
      <c r="B1726" t="s">
        <v>11492</v>
      </c>
      <c r="C1726" t="s">
        <v>1388</v>
      </c>
      <c r="D1726" t="s">
        <v>657</v>
      </c>
      <c r="E1726" s="38">
        <v>-16.060639761028053</v>
      </c>
      <c r="F1726">
        <v>1725</v>
      </c>
      <c r="G1726">
        <v>0</v>
      </c>
      <c r="H1726" t="s">
        <v>12734</v>
      </c>
    </row>
    <row r="1727" spans="1:8">
      <c r="A1727" t="s">
        <v>12092</v>
      </c>
      <c r="B1727" t="s">
        <v>12093</v>
      </c>
      <c r="C1727" t="s">
        <v>1369</v>
      </c>
      <c r="D1727" t="s">
        <v>1408</v>
      </c>
      <c r="E1727" s="38">
        <v>-16.105829122555043</v>
      </c>
      <c r="F1727">
        <v>1726</v>
      </c>
      <c r="G1727">
        <v>0</v>
      </c>
      <c r="H1727" t="s">
        <v>12734</v>
      </c>
    </row>
    <row r="1728" spans="1:8">
      <c r="A1728" t="s">
        <v>1661</v>
      </c>
      <c r="B1728" t="s">
        <v>291</v>
      </c>
      <c r="C1728" t="s">
        <v>1441</v>
      </c>
      <c r="D1728" t="s">
        <v>658</v>
      </c>
      <c r="E1728" s="38">
        <v>-16.132624179420262</v>
      </c>
      <c r="F1728">
        <v>1727</v>
      </c>
      <c r="G1728">
        <v>0</v>
      </c>
      <c r="H1728" t="s">
        <v>12734</v>
      </c>
    </row>
    <row r="1729" spans="1:8">
      <c r="A1729" t="s">
        <v>2101</v>
      </c>
      <c r="B1729" t="s">
        <v>726</v>
      </c>
      <c r="C1729" t="s">
        <v>1407</v>
      </c>
      <c r="D1729" t="s">
        <v>1367</v>
      </c>
      <c r="E1729" s="38">
        <v>-16.138977310074786</v>
      </c>
      <c r="F1729">
        <v>1728</v>
      </c>
      <c r="G1729">
        <v>0</v>
      </c>
      <c r="H1729" t="s">
        <v>12734</v>
      </c>
    </row>
    <row r="1730" spans="1:8">
      <c r="A1730" t="s">
        <v>12509</v>
      </c>
      <c r="B1730" t="s">
        <v>11105</v>
      </c>
      <c r="C1730" t="s">
        <v>1490</v>
      </c>
      <c r="D1730" t="s">
        <v>1372</v>
      </c>
      <c r="E1730" s="38">
        <v>-16.152478224538651</v>
      </c>
      <c r="F1730">
        <v>1729</v>
      </c>
      <c r="G1730">
        <v>0</v>
      </c>
      <c r="H1730" t="s">
        <v>12734</v>
      </c>
    </row>
    <row r="1731" spans="1:8">
      <c r="A1731" t="s">
        <v>8571</v>
      </c>
      <c r="B1731" t="s">
        <v>8621</v>
      </c>
      <c r="C1731" t="s">
        <v>1376</v>
      </c>
      <c r="D1731" t="s">
        <v>1408</v>
      </c>
      <c r="E1731" s="38">
        <v>-16.155017897176922</v>
      </c>
      <c r="F1731">
        <v>1730</v>
      </c>
      <c r="G1731">
        <v>653.83000000000004</v>
      </c>
      <c r="H1731" t="s">
        <v>12734</v>
      </c>
    </row>
    <row r="1732" spans="1:8">
      <c r="A1732" s="185" t="s">
        <v>10676</v>
      </c>
      <c r="B1732" t="s">
        <v>10677</v>
      </c>
      <c r="C1732" t="s">
        <v>1490</v>
      </c>
      <c r="D1732" t="s">
        <v>1372</v>
      </c>
      <c r="E1732" s="38">
        <v>-16.182599592434226</v>
      </c>
      <c r="F1732">
        <v>1731</v>
      </c>
      <c r="G1732">
        <v>0</v>
      </c>
      <c r="H1732" t="s">
        <v>12734</v>
      </c>
    </row>
    <row r="1733" spans="1:8">
      <c r="A1733" s="65" t="s">
        <v>11588</v>
      </c>
      <c r="B1733" t="s">
        <v>11589</v>
      </c>
      <c r="C1733" t="s">
        <v>1483</v>
      </c>
      <c r="D1733" t="s">
        <v>1408</v>
      </c>
      <c r="E1733" s="38">
        <v>-16.227995412621546</v>
      </c>
      <c r="F1733">
        <v>1732</v>
      </c>
      <c r="G1733">
        <v>0</v>
      </c>
      <c r="H1733" t="s">
        <v>12734</v>
      </c>
    </row>
    <row r="1734" spans="1:8">
      <c r="A1734" s="185" t="s">
        <v>3256</v>
      </c>
      <c r="B1734" t="s">
        <v>1295</v>
      </c>
      <c r="C1734" t="s">
        <v>1385</v>
      </c>
      <c r="D1734" t="s">
        <v>1372</v>
      </c>
      <c r="E1734" s="38">
        <v>-16.236889732569733</v>
      </c>
      <c r="F1734">
        <v>1733</v>
      </c>
      <c r="G1734">
        <v>0</v>
      </c>
      <c r="H1734" t="s">
        <v>12734</v>
      </c>
    </row>
    <row r="1735" spans="1:8">
      <c r="A1735" t="s">
        <v>1645</v>
      </c>
      <c r="B1735" t="s">
        <v>225</v>
      </c>
      <c r="C1735" t="s">
        <v>1458</v>
      </c>
      <c r="D1735" t="s">
        <v>1372</v>
      </c>
      <c r="E1735" s="38">
        <v>-16.299407000923704</v>
      </c>
      <c r="F1735">
        <v>1734</v>
      </c>
      <c r="G1735">
        <v>0</v>
      </c>
      <c r="H1735" t="s">
        <v>12734</v>
      </c>
    </row>
    <row r="1736" spans="1:8">
      <c r="A1736" t="s">
        <v>10343</v>
      </c>
      <c r="B1736" t="s">
        <v>10253</v>
      </c>
      <c r="C1736" t="s">
        <v>1393</v>
      </c>
      <c r="D1736" t="s">
        <v>1372</v>
      </c>
      <c r="E1736" s="38">
        <v>-16.355245424146339</v>
      </c>
      <c r="F1736">
        <v>1735</v>
      </c>
      <c r="G1736">
        <v>0</v>
      </c>
      <c r="H1736" t="s">
        <v>12734</v>
      </c>
    </row>
    <row r="1737" spans="1:8">
      <c r="A1737" t="s">
        <v>12327</v>
      </c>
      <c r="B1737" t="s">
        <v>10513</v>
      </c>
      <c r="C1737" t="s">
        <v>1410</v>
      </c>
      <c r="D1737" t="s">
        <v>657</v>
      </c>
      <c r="E1737" s="38">
        <v>-16.426052984738085</v>
      </c>
      <c r="F1737">
        <v>1736</v>
      </c>
      <c r="G1737">
        <v>0</v>
      </c>
      <c r="H1737" t="s">
        <v>12734</v>
      </c>
    </row>
    <row r="1738" spans="1:8">
      <c r="A1738" t="s">
        <v>9898</v>
      </c>
      <c r="B1738" t="s">
        <v>8752</v>
      </c>
      <c r="C1738" t="s">
        <v>1431</v>
      </c>
      <c r="D1738" t="s">
        <v>1821</v>
      </c>
      <c r="E1738" s="38">
        <v>-16.464024331729703</v>
      </c>
      <c r="F1738">
        <v>1737</v>
      </c>
      <c r="G1738">
        <v>468.17</v>
      </c>
      <c r="H1738" t="s">
        <v>12734</v>
      </c>
    </row>
    <row r="1739" spans="1:8">
      <c r="A1739" s="65" t="s">
        <v>9129</v>
      </c>
      <c r="B1739" t="s">
        <v>7085</v>
      </c>
      <c r="C1739" t="s">
        <v>2665</v>
      </c>
      <c r="D1739" t="s">
        <v>1372</v>
      </c>
      <c r="E1739" s="38">
        <v>-16.477952226629199</v>
      </c>
      <c r="F1739">
        <v>1738</v>
      </c>
      <c r="G1739">
        <v>0</v>
      </c>
      <c r="H1739" t="s">
        <v>12734</v>
      </c>
    </row>
    <row r="1740" spans="1:8">
      <c r="A1740" t="s">
        <v>12235</v>
      </c>
      <c r="B1740" t="s">
        <v>11491</v>
      </c>
      <c r="C1740" t="s">
        <v>1390</v>
      </c>
      <c r="D1740" t="s">
        <v>1372</v>
      </c>
      <c r="E1740" s="38">
        <v>-16.484524749168145</v>
      </c>
      <c r="F1740">
        <v>1739</v>
      </c>
      <c r="G1740">
        <v>0</v>
      </c>
      <c r="H1740" t="s">
        <v>12734</v>
      </c>
    </row>
    <row r="1741" spans="1:8">
      <c r="A1741" s="65" t="s">
        <v>12405</v>
      </c>
      <c r="B1741" t="s">
        <v>10515</v>
      </c>
      <c r="C1741" t="s">
        <v>1410</v>
      </c>
      <c r="D1741" t="s">
        <v>1372</v>
      </c>
      <c r="E1741" s="38">
        <v>-16.499499238797476</v>
      </c>
      <c r="F1741">
        <v>1740</v>
      </c>
      <c r="G1741">
        <v>0</v>
      </c>
      <c r="H1741" t="s">
        <v>12734</v>
      </c>
    </row>
    <row r="1742" spans="1:8">
      <c r="A1742" s="185" t="s">
        <v>8129</v>
      </c>
      <c r="B1742" t="s">
        <v>8130</v>
      </c>
      <c r="C1742" t="s">
        <v>1435</v>
      </c>
      <c r="D1742" t="s">
        <v>657</v>
      </c>
      <c r="E1742" s="38">
        <v>-16.535520345762681</v>
      </c>
      <c r="F1742">
        <v>1741</v>
      </c>
      <c r="G1742">
        <v>0</v>
      </c>
      <c r="H1742" t="s">
        <v>12734</v>
      </c>
    </row>
    <row r="1743" spans="1:8">
      <c r="A1743" t="s">
        <v>8596</v>
      </c>
      <c r="B1743" t="s">
        <v>8868</v>
      </c>
      <c r="C1743" t="s">
        <v>1404</v>
      </c>
      <c r="D1743" t="s">
        <v>1372</v>
      </c>
      <c r="E1743" s="38">
        <v>-16.551926115412975</v>
      </c>
      <c r="F1743">
        <v>1742</v>
      </c>
      <c r="G1743">
        <v>0</v>
      </c>
      <c r="H1743" t="s">
        <v>12734</v>
      </c>
    </row>
    <row r="1744" spans="1:8">
      <c r="A1744" s="65" t="s">
        <v>9853</v>
      </c>
      <c r="B1744" t="s">
        <v>8696</v>
      </c>
      <c r="C1744" t="s">
        <v>1483</v>
      </c>
      <c r="D1744" t="s">
        <v>1372</v>
      </c>
      <c r="E1744" s="38">
        <v>-16.562276397280275</v>
      </c>
      <c r="F1744">
        <v>1743</v>
      </c>
      <c r="G1744">
        <v>0</v>
      </c>
      <c r="H1744" t="s">
        <v>12734</v>
      </c>
    </row>
    <row r="1745" spans="1:8">
      <c r="A1745" s="185" t="s">
        <v>11941</v>
      </c>
      <c r="B1745" t="s">
        <v>10530</v>
      </c>
      <c r="C1745" t="s">
        <v>1435</v>
      </c>
      <c r="D1745" t="s">
        <v>1372</v>
      </c>
      <c r="E1745" s="38">
        <v>-16.577824082100854</v>
      </c>
      <c r="F1745">
        <v>1744</v>
      </c>
      <c r="G1745">
        <v>0</v>
      </c>
      <c r="H1745" t="s">
        <v>12734</v>
      </c>
    </row>
    <row r="1746" spans="1:8">
      <c r="A1746" s="185" t="s">
        <v>11994</v>
      </c>
      <c r="B1746" t="s">
        <v>11103</v>
      </c>
      <c r="C1746" t="s">
        <v>1410</v>
      </c>
      <c r="D1746" t="s">
        <v>1408</v>
      </c>
      <c r="E1746" s="38">
        <v>-16.613527181506822</v>
      </c>
      <c r="F1746">
        <v>1745</v>
      </c>
      <c r="G1746">
        <v>304.33</v>
      </c>
      <c r="H1746" t="s">
        <v>12734</v>
      </c>
    </row>
    <row r="1747" spans="1:8">
      <c r="A1747" t="s">
        <v>1730</v>
      </c>
      <c r="B1747" t="s">
        <v>159</v>
      </c>
      <c r="C1747" t="s">
        <v>1388</v>
      </c>
      <c r="D1747" t="s">
        <v>657</v>
      </c>
      <c r="E1747" s="38">
        <v>-16.621609906039453</v>
      </c>
      <c r="F1747">
        <v>1746</v>
      </c>
      <c r="G1747">
        <v>0</v>
      </c>
      <c r="H1747" t="s">
        <v>12734</v>
      </c>
    </row>
    <row r="1748" spans="1:8">
      <c r="A1748" s="185" t="s">
        <v>9976</v>
      </c>
      <c r="B1748" t="s">
        <v>8707</v>
      </c>
      <c r="C1748" t="s">
        <v>1393</v>
      </c>
      <c r="D1748" t="s">
        <v>1372</v>
      </c>
      <c r="E1748" s="38">
        <v>-16.629815298225456</v>
      </c>
      <c r="F1748">
        <v>1747</v>
      </c>
      <c r="G1748">
        <v>484.5</v>
      </c>
      <c r="H1748" t="s">
        <v>12734</v>
      </c>
    </row>
    <row r="1749" spans="1:8">
      <c r="A1749" s="185" t="s">
        <v>9251</v>
      </c>
      <c r="B1749" t="s">
        <v>8742</v>
      </c>
      <c r="C1749" t="s">
        <v>1419</v>
      </c>
      <c r="D1749" t="s">
        <v>1372</v>
      </c>
      <c r="E1749" s="38">
        <v>-16.703231189028472</v>
      </c>
      <c r="F1749">
        <v>1748</v>
      </c>
      <c r="G1749">
        <v>0</v>
      </c>
      <c r="H1749" t="s">
        <v>12734</v>
      </c>
    </row>
    <row r="1750" spans="1:8">
      <c r="A1750" s="185" t="s">
        <v>9990</v>
      </c>
      <c r="B1750" t="s">
        <v>9991</v>
      </c>
      <c r="C1750" t="s">
        <v>1431</v>
      </c>
      <c r="D1750" t="s">
        <v>1372</v>
      </c>
      <c r="E1750" s="38">
        <v>-16.755427018606159</v>
      </c>
      <c r="F1750">
        <v>1749</v>
      </c>
      <c r="G1750">
        <v>0</v>
      </c>
      <c r="H1750" t="s">
        <v>12734</v>
      </c>
    </row>
    <row r="1751" spans="1:8">
      <c r="A1751" t="s">
        <v>12586</v>
      </c>
      <c r="B1751" t="s">
        <v>10764</v>
      </c>
      <c r="C1751" t="s">
        <v>1407</v>
      </c>
      <c r="D1751" t="s">
        <v>1383</v>
      </c>
      <c r="E1751" s="38">
        <v>-16.764727536906733</v>
      </c>
      <c r="F1751">
        <v>1750</v>
      </c>
      <c r="G1751">
        <v>0</v>
      </c>
      <c r="H1751" t="s">
        <v>12734</v>
      </c>
    </row>
    <row r="1752" spans="1:8">
      <c r="A1752" t="s">
        <v>2433</v>
      </c>
      <c r="B1752" t="s">
        <v>69</v>
      </c>
      <c r="C1752" t="s">
        <v>2665</v>
      </c>
      <c r="D1752" t="s">
        <v>1408</v>
      </c>
      <c r="E1752" s="38">
        <v>-16.794489906428073</v>
      </c>
      <c r="F1752">
        <v>1751</v>
      </c>
      <c r="G1752">
        <v>0</v>
      </c>
      <c r="H1752" t="s">
        <v>12734</v>
      </c>
    </row>
    <row r="1753" spans="1:8">
      <c r="A1753" s="185" t="s">
        <v>1841</v>
      </c>
      <c r="B1753" t="s">
        <v>206</v>
      </c>
      <c r="C1753" t="s">
        <v>1390</v>
      </c>
      <c r="D1753" t="s">
        <v>658</v>
      </c>
      <c r="E1753" s="38">
        <v>-16.883410866038652</v>
      </c>
      <c r="F1753">
        <v>1752</v>
      </c>
      <c r="G1753">
        <v>0</v>
      </c>
      <c r="H1753" t="s">
        <v>12734</v>
      </c>
    </row>
    <row r="1754" spans="1:8">
      <c r="A1754" t="s">
        <v>12616</v>
      </c>
      <c r="B1754" t="s">
        <v>10559</v>
      </c>
      <c r="C1754" t="s">
        <v>1441</v>
      </c>
      <c r="D1754" t="s">
        <v>1372</v>
      </c>
      <c r="E1754" s="38">
        <v>-16.940377194132029</v>
      </c>
      <c r="F1754">
        <v>1753</v>
      </c>
      <c r="G1754">
        <v>0</v>
      </c>
      <c r="H1754" t="s">
        <v>12734</v>
      </c>
    </row>
    <row r="1755" spans="1:8">
      <c r="A1755" t="s">
        <v>9540</v>
      </c>
      <c r="B1755" t="s">
        <v>8414</v>
      </c>
      <c r="C1755" t="s">
        <v>1421</v>
      </c>
      <c r="D1755" t="s">
        <v>1367</v>
      </c>
      <c r="E1755" s="38">
        <v>-16.94211703908865</v>
      </c>
      <c r="F1755">
        <v>1754</v>
      </c>
      <c r="G1755">
        <v>0</v>
      </c>
      <c r="H1755" t="s">
        <v>12734</v>
      </c>
    </row>
    <row r="1756" spans="1:8">
      <c r="A1756" t="s">
        <v>12479</v>
      </c>
      <c r="B1756" t="s">
        <v>10540</v>
      </c>
      <c r="C1756" t="s">
        <v>1404</v>
      </c>
      <c r="D1756" t="s">
        <v>658</v>
      </c>
      <c r="E1756" s="38">
        <v>-16.944918415761595</v>
      </c>
      <c r="F1756">
        <v>1755</v>
      </c>
      <c r="G1756">
        <v>0</v>
      </c>
      <c r="H1756" t="s">
        <v>12734</v>
      </c>
    </row>
    <row r="1757" spans="1:8">
      <c r="A1757" s="185" t="s">
        <v>12197</v>
      </c>
      <c r="B1757" t="s">
        <v>12198</v>
      </c>
      <c r="C1757" t="s">
        <v>1419</v>
      </c>
      <c r="D1757" t="s">
        <v>1372</v>
      </c>
      <c r="E1757" s="38">
        <v>-16.978109164912887</v>
      </c>
      <c r="F1757">
        <v>1756</v>
      </c>
      <c r="G1757">
        <v>0</v>
      </c>
      <c r="H1757" t="s">
        <v>12734</v>
      </c>
    </row>
    <row r="1758" spans="1:8">
      <c r="A1758" s="119" t="s">
        <v>2640</v>
      </c>
      <c r="B1758" t="s">
        <v>58</v>
      </c>
      <c r="C1758" t="s">
        <v>1398</v>
      </c>
      <c r="D1758" t="s">
        <v>1372</v>
      </c>
      <c r="E1758" s="38">
        <v>-17.042604598409255</v>
      </c>
      <c r="F1758">
        <v>1757</v>
      </c>
      <c r="G1758">
        <v>0</v>
      </c>
      <c r="H1758" t="s">
        <v>12734</v>
      </c>
    </row>
    <row r="1759" spans="1:8">
      <c r="A1759" s="185" t="s">
        <v>2624</v>
      </c>
      <c r="B1759" t="s">
        <v>89</v>
      </c>
      <c r="C1759" t="s">
        <v>1378</v>
      </c>
      <c r="D1759" t="s">
        <v>658</v>
      </c>
      <c r="E1759" s="38">
        <v>-17.044784082230457</v>
      </c>
      <c r="F1759">
        <v>1758</v>
      </c>
      <c r="G1759">
        <v>0</v>
      </c>
      <c r="H1759" t="s">
        <v>12734</v>
      </c>
    </row>
    <row r="1760" spans="1:8">
      <c r="A1760" t="s">
        <v>12032</v>
      </c>
      <c r="B1760" t="s">
        <v>11094</v>
      </c>
      <c r="C1760" t="s">
        <v>1471</v>
      </c>
      <c r="D1760" t="s">
        <v>658</v>
      </c>
      <c r="E1760" s="38">
        <v>-17.063873561301456</v>
      </c>
      <c r="F1760">
        <v>1759</v>
      </c>
      <c r="G1760">
        <v>0</v>
      </c>
      <c r="H1760" t="s">
        <v>12734</v>
      </c>
    </row>
    <row r="1761" spans="1:8">
      <c r="A1761" s="185" t="s">
        <v>11852</v>
      </c>
      <c r="B1761" t="s">
        <v>11485</v>
      </c>
      <c r="C1761" t="s">
        <v>1396</v>
      </c>
      <c r="D1761" t="s">
        <v>1372</v>
      </c>
      <c r="E1761" s="38">
        <v>-17.112094887480126</v>
      </c>
      <c r="F1761">
        <v>1760</v>
      </c>
      <c r="G1761">
        <v>0</v>
      </c>
      <c r="H1761" t="s">
        <v>12734</v>
      </c>
    </row>
    <row r="1762" spans="1:8">
      <c r="A1762" s="185" t="s">
        <v>11907</v>
      </c>
      <c r="B1762" t="s">
        <v>10512</v>
      </c>
      <c r="C1762" t="s">
        <v>1458</v>
      </c>
      <c r="D1762" t="s">
        <v>658</v>
      </c>
      <c r="E1762" s="38">
        <v>-17.122625613950259</v>
      </c>
      <c r="F1762">
        <v>1761</v>
      </c>
      <c r="G1762">
        <v>0</v>
      </c>
      <c r="H1762" t="s">
        <v>12734</v>
      </c>
    </row>
    <row r="1763" spans="1:8">
      <c r="A1763" t="s">
        <v>9181</v>
      </c>
      <c r="B1763" t="s">
        <v>8623</v>
      </c>
      <c r="C1763" t="s">
        <v>1396</v>
      </c>
      <c r="D1763" t="s">
        <v>1372</v>
      </c>
      <c r="E1763" s="38">
        <v>-17.143951727088467</v>
      </c>
      <c r="F1763">
        <v>1762</v>
      </c>
      <c r="G1763">
        <v>0</v>
      </c>
      <c r="H1763" t="s">
        <v>12734</v>
      </c>
    </row>
    <row r="1764" spans="1:8">
      <c r="A1764" t="s">
        <v>1947</v>
      </c>
      <c r="B1764" t="s">
        <v>638</v>
      </c>
      <c r="C1764" t="s">
        <v>1419</v>
      </c>
      <c r="D1764" t="s">
        <v>1372</v>
      </c>
      <c r="E1764" s="38">
        <v>-17.172270491649872</v>
      </c>
      <c r="F1764">
        <v>1763</v>
      </c>
      <c r="G1764">
        <v>0</v>
      </c>
      <c r="H1764" t="s">
        <v>12734</v>
      </c>
    </row>
    <row r="1765" spans="1:8">
      <c r="A1765" s="65" t="s">
        <v>10959</v>
      </c>
      <c r="B1765" t="s">
        <v>10745</v>
      </c>
      <c r="C1765" t="s">
        <v>1374</v>
      </c>
      <c r="D1765" t="s">
        <v>1383</v>
      </c>
      <c r="E1765" s="38">
        <v>-17.219193652207583</v>
      </c>
      <c r="F1765">
        <v>1764</v>
      </c>
      <c r="G1765">
        <v>0</v>
      </c>
      <c r="H1765" t="s">
        <v>12734</v>
      </c>
    </row>
    <row r="1766" spans="1:8">
      <c r="A1766" s="65" t="s">
        <v>2848</v>
      </c>
      <c r="B1766" t="s">
        <v>304</v>
      </c>
      <c r="C1766" t="s">
        <v>1374</v>
      </c>
      <c r="D1766" t="s">
        <v>658</v>
      </c>
      <c r="E1766" s="38">
        <v>-17.221048574471361</v>
      </c>
      <c r="F1766">
        <v>1765</v>
      </c>
      <c r="G1766">
        <v>0</v>
      </c>
      <c r="H1766" t="s">
        <v>12734</v>
      </c>
    </row>
    <row r="1767" spans="1:8">
      <c r="A1767" s="119" t="s">
        <v>10280</v>
      </c>
      <c r="B1767" t="s">
        <v>10246</v>
      </c>
      <c r="C1767" t="s">
        <v>1419</v>
      </c>
      <c r="D1767" t="s">
        <v>658</v>
      </c>
      <c r="E1767" s="38">
        <v>-17.237547727260811</v>
      </c>
      <c r="F1767">
        <v>1766</v>
      </c>
      <c r="G1767">
        <v>0</v>
      </c>
      <c r="H1767" t="s">
        <v>12734</v>
      </c>
    </row>
    <row r="1768" spans="1:8">
      <c r="A1768" t="s">
        <v>11763</v>
      </c>
      <c r="B1768" t="s">
        <v>11107</v>
      </c>
      <c r="C1768" t="s">
        <v>1467</v>
      </c>
      <c r="D1768" t="s">
        <v>1372</v>
      </c>
      <c r="E1768" s="38">
        <v>-17.260204546070558</v>
      </c>
      <c r="F1768">
        <v>1767</v>
      </c>
      <c r="G1768">
        <v>0</v>
      </c>
      <c r="H1768" t="s">
        <v>12734</v>
      </c>
    </row>
    <row r="1769" spans="1:8">
      <c r="A1769" t="s">
        <v>11755</v>
      </c>
      <c r="B1769" t="s">
        <v>11756</v>
      </c>
      <c r="C1769" t="s">
        <v>1374</v>
      </c>
      <c r="D1769" t="s">
        <v>1372</v>
      </c>
      <c r="E1769" s="38">
        <v>-17.268744683875422</v>
      </c>
      <c r="F1769">
        <v>1768</v>
      </c>
      <c r="G1769">
        <v>730.17</v>
      </c>
      <c r="H1769" t="s">
        <v>12734</v>
      </c>
    </row>
    <row r="1770" spans="1:8">
      <c r="A1770" t="s">
        <v>9767</v>
      </c>
      <c r="B1770" t="s">
        <v>8834</v>
      </c>
      <c r="C1770" t="s">
        <v>1467</v>
      </c>
      <c r="D1770" t="s">
        <v>658</v>
      </c>
      <c r="E1770" s="38">
        <v>-17.345061963986538</v>
      </c>
      <c r="F1770">
        <v>1769</v>
      </c>
      <c r="G1770">
        <v>393.83</v>
      </c>
      <c r="H1770" t="s">
        <v>12734</v>
      </c>
    </row>
    <row r="1771" spans="1:8">
      <c r="A1771" t="s">
        <v>2259</v>
      </c>
      <c r="B1771" t="s">
        <v>569</v>
      </c>
      <c r="C1771" t="s">
        <v>2665</v>
      </c>
      <c r="D1771" t="s">
        <v>1821</v>
      </c>
      <c r="E1771" s="38">
        <v>-17.358824294582078</v>
      </c>
      <c r="F1771">
        <v>1770</v>
      </c>
      <c r="G1771">
        <v>0</v>
      </c>
      <c r="H1771" t="s">
        <v>12734</v>
      </c>
    </row>
    <row r="1772" spans="1:8">
      <c r="A1772" t="s">
        <v>8294</v>
      </c>
      <c r="B1772" t="s">
        <v>8295</v>
      </c>
      <c r="C1772" t="s">
        <v>2665</v>
      </c>
      <c r="D1772" t="s">
        <v>1372</v>
      </c>
      <c r="E1772" s="38">
        <v>-17.376261556555427</v>
      </c>
      <c r="F1772">
        <v>1771</v>
      </c>
      <c r="G1772">
        <v>0</v>
      </c>
      <c r="H1772" t="s">
        <v>12734</v>
      </c>
    </row>
    <row r="1773" spans="1:8">
      <c r="A1773" s="185" t="s">
        <v>10984</v>
      </c>
      <c r="B1773" t="s">
        <v>10755</v>
      </c>
      <c r="C1773" t="s">
        <v>1435</v>
      </c>
      <c r="D1773" t="s">
        <v>1372</v>
      </c>
      <c r="E1773" s="38">
        <v>-17.382740873282714</v>
      </c>
      <c r="F1773">
        <v>1772</v>
      </c>
      <c r="G1773">
        <v>707.17</v>
      </c>
      <c r="H1773" t="s">
        <v>12734</v>
      </c>
    </row>
    <row r="1774" spans="1:8">
      <c r="A1774" t="s">
        <v>12020</v>
      </c>
      <c r="B1774" t="s">
        <v>10751</v>
      </c>
      <c r="C1774" t="s">
        <v>1398</v>
      </c>
      <c r="D1774" t="s">
        <v>1372</v>
      </c>
      <c r="E1774" s="38">
        <v>-17.396204667171055</v>
      </c>
      <c r="F1774">
        <v>1773</v>
      </c>
      <c r="G1774">
        <v>0</v>
      </c>
      <c r="H1774" t="s">
        <v>12734</v>
      </c>
    </row>
    <row r="1775" spans="1:8">
      <c r="A1775" t="s">
        <v>2395</v>
      </c>
      <c r="B1775" t="s">
        <v>813</v>
      </c>
      <c r="C1775" t="s">
        <v>1421</v>
      </c>
      <c r="D1775" t="s">
        <v>1367</v>
      </c>
      <c r="E1775" s="38">
        <v>-17.436810415426518</v>
      </c>
      <c r="F1775">
        <v>1774</v>
      </c>
      <c r="G1775">
        <v>0</v>
      </c>
      <c r="H1775" t="s">
        <v>12734</v>
      </c>
    </row>
    <row r="1776" spans="1:8">
      <c r="A1776" t="s">
        <v>12170</v>
      </c>
      <c r="B1776" t="s">
        <v>12171</v>
      </c>
      <c r="C1776" t="s">
        <v>1376</v>
      </c>
      <c r="D1776" t="s">
        <v>658</v>
      </c>
      <c r="E1776" s="38">
        <v>-17.439487355412854</v>
      </c>
      <c r="F1776">
        <v>1775</v>
      </c>
      <c r="G1776">
        <v>671.5</v>
      </c>
      <c r="H1776" t="s">
        <v>12734</v>
      </c>
    </row>
    <row r="1777" spans="1:8">
      <c r="A1777" t="s">
        <v>5601</v>
      </c>
      <c r="B1777" t="s">
        <v>6133</v>
      </c>
      <c r="C1777" t="s">
        <v>1385</v>
      </c>
      <c r="D1777" t="s">
        <v>1372</v>
      </c>
      <c r="E1777" s="38">
        <v>-17.461801198920206</v>
      </c>
      <c r="F1777">
        <v>1776</v>
      </c>
      <c r="G1777">
        <v>0</v>
      </c>
      <c r="H1777" t="s">
        <v>12734</v>
      </c>
    </row>
    <row r="1778" spans="1:8">
      <c r="A1778" t="s">
        <v>12305</v>
      </c>
      <c r="B1778" t="s">
        <v>10518</v>
      </c>
      <c r="C1778" t="s">
        <v>1421</v>
      </c>
      <c r="D1778" t="s">
        <v>658</v>
      </c>
      <c r="E1778" s="38">
        <v>-17.495119610282611</v>
      </c>
      <c r="F1778">
        <v>1777</v>
      </c>
      <c r="G1778">
        <v>0</v>
      </c>
      <c r="H1778" t="s">
        <v>12734</v>
      </c>
    </row>
    <row r="1779" spans="1:8">
      <c r="A1779" t="s">
        <v>8541</v>
      </c>
      <c r="B1779" t="s">
        <v>8346</v>
      </c>
      <c r="C1779" t="s">
        <v>1419</v>
      </c>
      <c r="D1779" t="s">
        <v>1372</v>
      </c>
      <c r="E1779" s="38">
        <v>-17.503642772150847</v>
      </c>
      <c r="F1779">
        <v>1778</v>
      </c>
      <c r="G1779">
        <v>0</v>
      </c>
      <c r="H1779" t="s">
        <v>12734</v>
      </c>
    </row>
    <row r="1780" spans="1:8">
      <c r="A1780" s="65" t="s">
        <v>10144</v>
      </c>
      <c r="B1780" t="s">
        <v>8848</v>
      </c>
      <c r="C1780" t="s">
        <v>1421</v>
      </c>
      <c r="D1780" t="s">
        <v>658</v>
      </c>
      <c r="E1780" s="38">
        <v>-17.711001640946598</v>
      </c>
      <c r="F1780">
        <v>1779</v>
      </c>
      <c r="G1780">
        <v>0</v>
      </c>
      <c r="H1780" t="s">
        <v>12734</v>
      </c>
    </row>
    <row r="1781" spans="1:8">
      <c r="A1781" s="185" t="s">
        <v>1858</v>
      </c>
      <c r="B1781" t="s">
        <v>105</v>
      </c>
      <c r="C1781" t="s">
        <v>1378</v>
      </c>
      <c r="D1781" t="s">
        <v>1372</v>
      </c>
      <c r="E1781" s="38">
        <v>-17.729104607374612</v>
      </c>
      <c r="F1781">
        <v>1780</v>
      </c>
      <c r="G1781">
        <v>0</v>
      </c>
      <c r="H1781" t="s">
        <v>12734</v>
      </c>
    </row>
    <row r="1782" spans="1:8">
      <c r="A1782" t="s">
        <v>1504</v>
      </c>
      <c r="B1782" t="s">
        <v>331</v>
      </c>
      <c r="C1782" t="s">
        <v>1435</v>
      </c>
      <c r="D1782" t="s">
        <v>1372</v>
      </c>
      <c r="E1782" s="38">
        <v>-17.77712019270481</v>
      </c>
      <c r="F1782">
        <v>1781</v>
      </c>
      <c r="G1782">
        <v>0</v>
      </c>
      <c r="H1782" t="s">
        <v>12734</v>
      </c>
    </row>
    <row r="1783" spans="1:8">
      <c r="A1783" s="55" t="s">
        <v>12367</v>
      </c>
      <c r="B1783" t="s">
        <v>12368</v>
      </c>
      <c r="C1783" t="s">
        <v>1431</v>
      </c>
      <c r="D1783" t="s">
        <v>1821</v>
      </c>
      <c r="E1783" s="38">
        <v>-17.808870695145632</v>
      </c>
      <c r="F1783">
        <v>1782</v>
      </c>
      <c r="G1783">
        <v>0</v>
      </c>
      <c r="H1783" t="s">
        <v>12734</v>
      </c>
    </row>
    <row r="1784" spans="1:8">
      <c r="A1784" t="s">
        <v>10685</v>
      </c>
      <c r="B1784" t="s">
        <v>10532</v>
      </c>
      <c r="C1784" t="s">
        <v>1378</v>
      </c>
      <c r="D1784" t="s">
        <v>658</v>
      </c>
      <c r="E1784" s="38">
        <v>-17.854392285955313</v>
      </c>
      <c r="F1784">
        <v>1783</v>
      </c>
      <c r="G1784">
        <v>0</v>
      </c>
      <c r="H1784" t="s">
        <v>12734</v>
      </c>
    </row>
    <row r="1785" spans="1:8">
      <c r="A1785" t="s">
        <v>8180</v>
      </c>
      <c r="B1785" t="s">
        <v>8181</v>
      </c>
      <c r="C1785" t="s">
        <v>1374</v>
      </c>
      <c r="D1785" t="s">
        <v>658</v>
      </c>
      <c r="E1785" s="38">
        <v>-17.864500872615451</v>
      </c>
      <c r="F1785">
        <v>1784</v>
      </c>
      <c r="G1785">
        <v>0</v>
      </c>
      <c r="H1785" t="s">
        <v>12734</v>
      </c>
    </row>
    <row r="1786" spans="1:8">
      <c r="A1786" t="s">
        <v>10079</v>
      </c>
      <c r="B1786" t="s">
        <v>9596</v>
      </c>
      <c r="C1786" t="s">
        <v>1388</v>
      </c>
      <c r="D1786" t="s">
        <v>658</v>
      </c>
      <c r="E1786" s="38">
        <v>-17.923580186906491</v>
      </c>
      <c r="F1786">
        <v>1785</v>
      </c>
      <c r="G1786">
        <v>0</v>
      </c>
      <c r="H1786" t="s">
        <v>12734</v>
      </c>
    </row>
    <row r="1787" spans="1:8">
      <c r="A1787" s="185" t="s">
        <v>8141</v>
      </c>
      <c r="B1787" t="s">
        <v>8142</v>
      </c>
      <c r="C1787" t="s">
        <v>1404</v>
      </c>
      <c r="D1787" t="s">
        <v>658</v>
      </c>
      <c r="E1787" s="38">
        <v>-17.932812919265359</v>
      </c>
      <c r="F1787">
        <v>1786</v>
      </c>
      <c r="G1787">
        <v>0</v>
      </c>
      <c r="H1787" t="s">
        <v>12734</v>
      </c>
    </row>
    <row r="1788" spans="1:8">
      <c r="A1788" t="s">
        <v>12400</v>
      </c>
      <c r="B1788" t="s">
        <v>11075</v>
      </c>
      <c r="C1788" t="s">
        <v>1388</v>
      </c>
      <c r="D1788" t="s">
        <v>1408</v>
      </c>
      <c r="E1788" s="38">
        <v>-17.981978853789293</v>
      </c>
      <c r="F1788">
        <v>1787</v>
      </c>
      <c r="G1788">
        <v>0</v>
      </c>
      <c r="H1788" t="s">
        <v>12734</v>
      </c>
    </row>
    <row r="1789" spans="1:8">
      <c r="A1789" t="s">
        <v>8590</v>
      </c>
      <c r="B1789" t="s">
        <v>8687</v>
      </c>
      <c r="C1789" t="s">
        <v>1396</v>
      </c>
      <c r="D1789" t="s">
        <v>1372</v>
      </c>
      <c r="E1789" s="38">
        <v>-18.086095929888611</v>
      </c>
      <c r="F1789">
        <v>1788</v>
      </c>
      <c r="G1789">
        <v>677.67</v>
      </c>
      <c r="H1789" t="s">
        <v>12734</v>
      </c>
    </row>
    <row r="1790" spans="1:8">
      <c r="A1790" t="s">
        <v>8560</v>
      </c>
      <c r="B1790" t="s">
        <v>8792</v>
      </c>
      <c r="C1790" t="s">
        <v>1385</v>
      </c>
      <c r="D1790" t="s">
        <v>1372</v>
      </c>
      <c r="E1790" s="38">
        <v>-18.114384094530465</v>
      </c>
      <c r="F1790">
        <v>1789</v>
      </c>
      <c r="G1790">
        <v>739.83</v>
      </c>
      <c r="H1790" t="s">
        <v>12734</v>
      </c>
    </row>
    <row r="1791" spans="1:8">
      <c r="A1791" s="119" t="s">
        <v>9851</v>
      </c>
      <c r="B1791" t="s">
        <v>8867</v>
      </c>
      <c r="C1791" t="s">
        <v>1388</v>
      </c>
      <c r="D1791" t="s">
        <v>1821</v>
      </c>
      <c r="E1791" s="38">
        <v>-18.126933360033252</v>
      </c>
      <c r="F1791">
        <v>1790</v>
      </c>
      <c r="G1791">
        <v>0</v>
      </c>
      <c r="H1791" t="s">
        <v>12734</v>
      </c>
    </row>
    <row r="1792" spans="1:8">
      <c r="A1792" s="185" t="s">
        <v>11820</v>
      </c>
      <c r="B1792" t="s">
        <v>11821</v>
      </c>
      <c r="C1792" t="s">
        <v>1380</v>
      </c>
      <c r="D1792" t="s">
        <v>1372</v>
      </c>
      <c r="E1792" s="38">
        <v>-18.247741616576942</v>
      </c>
      <c r="F1792">
        <v>1791</v>
      </c>
      <c r="G1792">
        <v>438.5</v>
      </c>
      <c r="H1792" t="s">
        <v>12734</v>
      </c>
    </row>
    <row r="1793" spans="1:8">
      <c r="A1793" t="s">
        <v>1936</v>
      </c>
      <c r="B1793" t="s">
        <v>362</v>
      </c>
      <c r="C1793" t="s">
        <v>1398</v>
      </c>
      <c r="D1793" t="s">
        <v>658</v>
      </c>
      <c r="E1793" s="38">
        <v>-18.311808778375649</v>
      </c>
      <c r="F1793">
        <v>1792</v>
      </c>
      <c r="G1793">
        <v>0</v>
      </c>
      <c r="H1793" t="s">
        <v>12734</v>
      </c>
    </row>
    <row r="1794" spans="1:8">
      <c r="A1794" t="s">
        <v>1621</v>
      </c>
      <c r="B1794" t="s">
        <v>333</v>
      </c>
      <c r="C1794" t="s">
        <v>1435</v>
      </c>
      <c r="D1794" t="s">
        <v>657</v>
      </c>
      <c r="E1794" s="38">
        <v>-18.358294604831087</v>
      </c>
      <c r="F1794">
        <v>1793</v>
      </c>
      <c r="G1794">
        <v>701.17</v>
      </c>
      <c r="H1794" t="s">
        <v>12734</v>
      </c>
    </row>
    <row r="1795" spans="1:8">
      <c r="A1795" t="s">
        <v>10915</v>
      </c>
      <c r="B1795" t="s">
        <v>10748</v>
      </c>
      <c r="C1795" t="s">
        <v>1421</v>
      </c>
      <c r="D1795" t="s">
        <v>1372</v>
      </c>
      <c r="E1795" s="38">
        <v>-18.362864924928608</v>
      </c>
      <c r="F1795">
        <v>1794</v>
      </c>
      <c r="G1795">
        <v>0</v>
      </c>
      <c r="H1795" t="s">
        <v>12734</v>
      </c>
    </row>
    <row r="1796" spans="1:8">
      <c r="A1796" s="65" t="s">
        <v>8586</v>
      </c>
      <c r="B1796" t="s">
        <v>8728</v>
      </c>
      <c r="C1796" t="s">
        <v>1404</v>
      </c>
      <c r="D1796" t="s">
        <v>1372</v>
      </c>
      <c r="E1796" s="38">
        <v>-18.508667808930401</v>
      </c>
      <c r="F1796">
        <v>1795</v>
      </c>
      <c r="G1796">
        <v>0</v>
      </c>
      <c r="H1796" t="s">
        <v>12734</v>
      </c>
    </row>
    <row r="1797" spans="1:8">
      <c r="A1797" t="s">
        <v>6672</v>
      </c>
      <c r="B1797" t="s">
        <v>6673</v>
      </c>
      <c r="C1797" t="s">
        <v>1458</v>
      </c>
      <c r="D1797" t="s">
        <v>1372</v>
      </c>
      <c r="E1797" s="38">
        <v>-18.597810581369092</v>
      </c>
      <c r="F1797">
        <v>1796</v>
      </c>
      <c r="G1797">
        <v>0</v>
      </c>
      <c r="H1797" t="s">
        <v>12734</v>
      </c>
    </row>
    <row r="1798" spans="1:8">
      <c r="A1798" t="s">
        <v>2437</v>
      </c>
      <c r="B1798" t="s">
        <v>572</v>
      </c>
      <c r="C1798" t="s">
        <v>1421</v>
      </c>
      <c r="D1798" t="s">
        <v>1821</v>
      </c>
      <c r="E1798" s="38">
        <v>-18.622396873195655</v>
      </c>
      <c r="F1798">
        <v>1797</v>
      </c>
      <c r="G1798">
        <v>729.67</v>
      </c>
      <c r="H1798" t="s">
        <v>12734</v>
      </c>
    </row>
    <row r="1799" spans="1:8">
      <c r="A1799" t="s">
        <v>11631</v>
      </c>
      <c r="B1799" t="s">
        <v>11084</v>
      </c>
      <c r="C1799" t="s">
        <v>1380</v>
      </c>
      <c r="D1799" t="s">
        <v>1372</v>
      </c>
      <c r="E1799" s="38">
        <v>-18.832684668328476</v>
      </c>
      <c r="F1799">
        <v>1798</v>
      </c>
      <c r="G1799">
        <v>0</v>
      </c>
      <c r="H1799" t="s">
        <v>12734</v>
      </c>
    </row>
    <row r="1800" spans="1:8">
      <c r="A1800" t="s">
        <v>8543</v>
      </c>
      <c r="B1800" t="s">
        <v>8339</v>
      </c>
      <c r="C1800" t="s">
        <v>1431</v>
      </c>
      <c r="D1800" t="s">
        <v>1821</v>
      </c>
      <c r="E1800" s="38">
        <v>-18.89026047079799</v>
      </c>
      <c r="F1800">
        <v>1799</v>
      </c>
      <c r="G1800">
        <v>0</v>
      </c>
      <c r="H1800" t="s">
        <v>12734</v>
      </c>
    </row>
    <row r="1801" spans="1:8">
      <c r="A1801" s="185" t="s">
        <v>10322</v>
      </c>
      <c r="B1801" t="s">
        <v>10323</v>
      </c>
      <c r="C1801" t="s">
        <v>1374</v>
      </c>
      <c r="D1801" t="s">
        <v>1372</v>
      </c>
      <c r="E1801" s="38">
        <v>-18.923802150475552</v>
      </c>
      <c r="F1801">
        <v>1800</v>
      </c>
      <c r="G1801">
        <v>0</v>
      </c>
      <c r="H1801" t="s">
        <v>12734</v>
      </c>
    </row>
    <row r="1802" spans="1:8">
      <c r="A1802" t="s">
        <v>2198</v>
      </c>
      <c r="B1802" t="s">
        <v>611</v>
      </c>
      <c r="C1802" t="s">
        <v>1378</v>
      </c>
      <c r="D1802" t="s">
        <v>658</v>
      </c>
      <c r="E1802" s="38">
        <v>-19.019680634378282</v>
      </c>
      <c r="F1802">
        <v>1801</v>
      </c>
      <c r="G1802">
        <v>0</v>
      </c>
      <c r="H1802" t="s">
        <v>12734</v>
      </c>
    </row>
    <row r="1803" spans="1:8">
      <c r="A1803" t="s">
        <v>5580</v>
      </c>
      <c r="B1803" t="s">
        <v>6034</v>
      </c>
      <c r="C1803" t="s">
        <v>1390</v>
      </c>
      <c r="D1803" t="s">
        <v>1372</v>
      </c>
      <c r="E1803" s="38">
        <v>-19.093741535431562</v>
      </c>
      <c r="F1803">
        <v>1802</v>
      </c>
      <c r="G1803">
        <v>0</v>
      </c>
      <c r="H1803" t="s">
        <v>12734</v>
      </c>
    </row>
    <row r="1804" spans="1:8">
      <c r="A1804" s="222" t="s">
        <v>10930</v>
      </c>
      <c r="B1804" t="s">
        <v>10538</v>
      </c>
      <c r="C1804" t="s">
        <v>1431</v>
      </c>
      <c r="D1804" t="s">
        <v>1372</v>
      </c>
      <c r="E1804" s="38">
        <v>-19.135111954524472</v>
      </c>
      <c r="F1804">
        <v>1803</v>
      </c>
      <c r="G1804">
        <v>736.83</v>
      </c>
      <c r="H1804" t="s">
        <v>12734</v>
      </c>
    </row>
    <row r="1805" spans="1:8">
      <c r="A1805" s="185" t="s">
        <v>1909</v>
      </c>
      <c r="B1805" t="s">
        <v>802</v>
      </c>
      <c r="C1805" t="s">
        <v>2665</v>
      </c>
      <c r="D1805" t="s">
        <v>1367</v>
      </c>
      <c r="E1805" s="38">
        <v>-19.482249241386686</v>
      </c>
      <c r="F1805">
        <v>1804</v>
      </c>
      <c r="G1805">
        <v>0</v>
      </c>
      <c r="H1805" t="s">
        <v>12734</v>
      </c>
    </row>
    <row r="1806" spans="1:8">
      <c r="A1806" t="s">
        <v>10389</v>
      </c>
      <c r="B1806" t="s">
        <v>8642</v>
      </c>
      <c r="C1806" t="s">
        <v>1366</v>
      </c>
      <c r="D1806" t="s">
        <v>1821</v>
      </c>
      <c r="E1806" s="38">
        <v>-19.724484774803404</v>
      </c>
      <c r="F1806">
        <v>1805</v>
      </c>
      <c r="G1806">
        <v>212.33</v>
      </c>
      <c r="H1806" t="s">
        <v>12734</v>
      </c>
    </row>
    <row r="1807" spans="1:8">
      <c r="A1807" t="s">
        <v>2218</v>
      </c>
      <c r="B1807" t="s">
        <v>478</v>
      </c>
      <c r="C1807" t="s">
        <v>1483</v>
      </c>
      <c r="D1807" t="s">
        <v>1403</v>
      </c>
      <c r="E1807" s="38">
        <v>-1854.4593863162377</v>
      </c>
      <c r="F1807">
        <v>1806</v>
      </c>
      <c r="G1807">
        <v>196.83</v>
      </c>
      <c r="H1807" t="s">
        <v>12734</v>
      </c>
    </row>
    <row r="1808" spans="1:8">
      <c r="A1808" t="s">
        <v>2110</v>
      </c>
      <c r="B1808" t="s">
        <v>579</v>
      </c>
      <c r="C1808" t="s">
        <v>2665</v>
      </c>
      <c r="D1808" t="s">
        <v>1403</v>
      </c>
      <c r="E1808" s="38">
        <v>-1854.4593863162377</v>
      </c>
      <c r="F1808">
        <v>1806</v>
      </c>
      <c r="G1808">
        <v>0</v>
      </c>
      <c r="H1808" t="s">
        <v>12734</v>
      </c>
    </row>
    <row r="1809" spans="1:8">
      <c r="A1809" t="s">
        <v>12689</v>
      </c>
      <c r="B1809" t="s">
        <v>12628</v>
      </c>
      <c r="C1809" t="s">
        <v>1374</v>
      </c>
      <c r="D1809" t="s">
        <v>1403</v>
      </c>
      <c r="E1809" s="38">
        <v>-1854.4593863162377</v>
      </c>
      <c r="F1809">
        <v>1806</v>
      </c>
      <c r="G1809">
        <v>423.33</v>
      </c>
      <c r="H1809" t="s">
        <v>12734</v>
      </c>
    </row>
    <row r="1810" spans="1:8">
      <c r="A1810" s="185" t="s">
        <v>9130</v>
      </c>
      <c r="B1810" t="s">
        <v>8800</v>
      </c>
      <c r="C1810" t="s">
        <v>1412</v>
      </c>
      <c r="D1810" t="s">
        <v>1403</v>
      </c>
      <c r="E1810" s="38">
        <v>-1854.4593863162377</v>
      </c>
      <c r="F1810">
        <v>1806</v>
      </c>
      <c r="G1810">
        <v>658.83</v>
      </c>
      <c r="H1810" t="s">
        <v>12734</v>
      </c>
    </row>
    <row r="1811" spans="1:8">
      <c r="A1811" t="s">
        <v>12222</v>
      </c>
      <c r="B1811" t="s">
        <v>12223</v>
      </c>
      <c r="C1811" t="s">
        <v>1382</v>
      </c>
      <c r="D1811" t="s">
        <v>1403</v>
      </c>
      <c r="E1811" s="38">
        <v>-1854.4593863162377</v>
      </c>
      <c r="F1811">
        <v>1806</v>
      </c>
      <c r="G1811">
        <v>0</v>
      </c>
      <c r="H1811" t="s">
        <v>12734</v>
      </c>
    </row>
    <row r="1812" spans="1:8">
      <c r="A1812" s="185" t="s">
        <v>1511</v>
      </c>
      <c r="B1812" t="s">
        <v>262</v>
      </c>
      <c r="C1812" t="s">
        <v>1385</v>
      </c>
      <c r="D1812" t="s">
        <v>1403</v>
      </c>
      <c r="E1812" s="38">
        <v>-1854.4593863162377</v>
      </c>
      <c r="F1812">
        <v>1806</v>
      </c>
      <c r="G1812">
        <v>0</v>
      </c>
      <c r="H1812" t="s">
        <v>12734</v>
      </c>
    </row>
    <row r="1813" spans="1:8">
      <c r="A1813" s="185" t="s">
        <v>2095</v>
      </c>
      <c r="B1813" t="s">
        <v>485</v>
      </c>
      <c r="C1813" t="s">
        <v>1458</v>
      </c>
      <c r="D1813" t="s">
        <v>1403</v>
      </c>
      <c r="E1813" s="38">
        <v>-1854.4593863162377</v>
      </c>
      <c r="F1813">
        <v>1806</v>
      </c>
      <c r="G1813">
        <v>0</v>
      </c>
      <c r="H1813" t="s">
        <v>12734</v>
      </c>
    </row>
    <row r="1814" spans="1:8">
      <c r="A1814" t="s">
        <v>8040</v>
      </c>
      <c r="B1814" t="s">
        <v>8041</v>
      </c>
      <c r="C1814" t="s">
        <v>2665</v>
      </c>
      <c r="D1814" t="s">
        <v>1403</v>
      </c>
      <c r="E1814" s="38">
        <v>-1854.4593863162377</v>
      </c>
      <c r="F1814">
        <v>1806</v>
      </c>
      <c r="G1814">
        <v>0</v>
      </c>
      <c r="H1814" t="s">
        <v>12734</v>
      </c>
    </row>
    <row r="1815" spans="1:8">
      <c r="A1815" t="s">
        <v>1983</v>
      </c>
      <c r="B1815" t="s">
        <v>355</v>
      </c>
      <c r="C1815" t="s">
        <v>1419</v>
      </c>
      <c r="D1815" t="s">
        <v>1403</v>
      </c>
      <c r="E1815" s="38">
        <v>-1854.4593863162377</v>
      </c>
      <c r="F1815">
        <v>1806</v>
      </c>
      <c r="G1815">
        <v>0</v>
      </c>
      <c r="H1815" t="s">
        <v>12734</v>
      </c>
    </row>
    <row r="1816" spans="1:8">
      <c r="A1816" t="s">
        <v>9297</v>
      </c>
      <c r="B1816" t="s">
        <v>8711</v>
      </c>
      <c r="C1816" t="s">
        <v>1412</v>
      </c>
      <c r="D1816" t="s">
        <v>1403</v>
      </c>
      <c r="E1816" s="38">
        <v>-1854.4593863162377</v>
      </c>
      <c r="F1816">
        <v>1806</v>
      </c>
      <c r="G1816">
        <v>0</v>
      </c>
      <c r="H1816" t="s">
        <v>12734</v>
      </c>
    </row>
    <row r="1817" spans="1:8">
      <c r="A1817" t="s">
        <v>10141</v>
      </c>
      <c r="B1817" t="s">
        <v>8730</v>
      </c>
      <c r="C1817" t="s">
        <v>1393</v>
      </c>
      <c r="D1817" t="s">
        <v>1403</v>
      </c>
      <c r="E1817" s="38">
        <v>-1854.4593863162377</v>
      </c>
      <c r="F1817">
        <v>1806</v>
      </c>
      <c r="G1817">
        <v>0</v>
      </c>
      <c r="H1817" t="s">
        <v>12734</v>
      </c>
    </row>
    <row r="1818" spans="1:8">
      <c r="A1818" t="s">
        <v>10856</v>
      </c>
      <c r="B1818" t="s">
        <v>10770</v>
      </c>
      <c r="C1818" t="s">
        <v>1435</v>
      </c>
      <c r="D1818" t="s">
        <v>1403</v>
      </c>
      <c r="E1818" s="38">
        <v>-1854.4593863162377</v>
      </c>
      <c r="F1818">
        <v>1806</v>
      </c>
      <c r="G1818">
        <v>0</v>
      </c>
      <c r="H1818" t="s">
        <v>12734</v>
      </c>
    </row>
    <row r="1819" spans="1:8">
      <c r="A1819" s="185" t="s">
        <v>1699</v>
      </c>
      <c r="B1819" t="s">
        <v>426</v>
      </c>
      <c r="C1819" t="s">
        <v>2665</v>
      </c>
      <c r="D1819" t="s">
        <v>1403</v>
      </c>
      <c r="E1819" s="38">
        <v>-1854.4593863162377</v>
      </c>
      <c r="F1819">
        <v>1806</v>
      </c>
      <c r="G1819">
        <v>0</v>
      </c>
      <c r="H1819" t="s">
        <v>12734</v>
      </c>
    </row>
    <row r="1820" spans="1:8">
      <c r="A1820" s="65" t="s">
        <v>5616</v>
      </c>
      <c r="B1820" t="s">
        <v>6216</v>
      </c>
      <c r="C1820" t="s">
        <v>1421</v>
      </c>
      <c r="D1820" t="s">
        <v>1403</v>
      </c>
      <c r="E1820" s="38">
        <v>-1854.4593863162377</v>
      </c>
      <c r="F1820">
        <v>1806</v>
      </c>
      <c r="G1820">
        <v>0</v>
      </c>
      <c r="H1820" t="s">
        <v>12734</v>
      </c>
    </row>
    <row r="1821" spans="1:8">
      <c r="A1821" t="s">
        <v>12057</v>
      </c>
      <c r="B1821" t="s">
        <v>11494</v>
      </c>
      <c r="C1821" t="s">
        <v>1428</v>
      </c>
      <c r="D1821" t="s">
        <v>1403</v>
      </c>
      <c r="E1821" s="38">
        <v>-1854.4593863162377</v>
      </c>
      <c r="F1821">
        <v>1806</v>
      </c>
      <c r="G1821">
        <v>0</v>
      </c>
      <c r="H1821" t="s">
        <v>12734</v>
      </c>
    </row>
    <row r="1822" spans="1:8">
      <c r="A1822" t="s">
        <v>9411</v>
      </c>
      <c r="B1822" t="s">
        <v>9412</v>
      </c>
      <c r="C1822" t="s">
        <v>2665</v>
      </c>
      <c r="D1822" t="s">
        <v>1403</v>
      </c>
      <c r="E1822" s="38">
        <v>-1854.4593863162377</v>
      </c>
      <c r="F1822">
        <v>1806</v>
      </c>
      <c r="G1822">
        <v>0</v>
      </c>
      <c r="H1822" t="s">
        <v>12734</v>
      </c>
    </row>
    <row r="1823" spans="1:8">
      <c r="A1823" t="s">
        <v>11716</v>
      </c>
      <c r="B1823" t="s">
        <v>10768</v>
      </c>
      <c r="C1823" t="s">
        <v>1414</v>
      </c>
      <c r="D1823" t="s">
        <v>1403</v>
      </c>
      <c r="E1823" s="38">
        <v>-1854.4593863162377</v>
      </c>
      <c r="F1823">
        <v>1806</v>
      </c>
      <c r="G1823">
        <v>0</v>
      </c>
      <c r="H1823" t="s">
        <v>12734</v>
      </c>
    </row>
    <row r="1824" spans="1:8">
      <c r="A1824" t="s">
        <v>10638</v>
      </c>
      <c r="B1824" t="s">
        <v>10531</v>
      </c>
      <c r="C1824" t="s">
        <v>1378</v>
      </c>
      <c r="D1824" t="s">
        <v>1403</v>
      </c>
      <c r="E1824" s="38">
        <v>-1854.4593863162377</v>
      </c>
      <c r="F1824">
        <v>1806</v>
      </c>
      <c r="G1824">
        <v>0</v>
      </c>
      <c r="H1824" t="s">
        <v>12734</v>
      </c>
    </row>
    <row r="1825" spans="1:8">
      <c r="A1825" t="s">
        <v>2005</v>
      </c>
      <c r="B1825" t="s">
        <v>110</v>
      </c>
      <c r="C1825" t="s">
        <v>1380</v>
      </c>
      <c r="D1825" t="s">
        <v>1403</v>
      </c>
      <c r="E1825" s="38">
        <v>-1854.4593863162377</v>
      </c>
      <c r="F1825">
        <v>1806</v>
      </c>
      <c r="G1825">
        <v>0</v>
      </c>
      <c r="H1825" t="s">
        <v>12734</v>
      </c>
    </row>
    <row r="1826" spans="1:8">
      <c r="A1826" t="s">
        <v>1633</v>
      </c>
      <c r="B1826" t="s">
        <v>81</v>
      </c>
      <c r="C1826" t="s">
        <v>2665</v>
      </c>
      <c r="D1826" t="s">
        <v>1403</v>
      </c>
      <c r="E1826" s="38">
        <v>-1854.4593863162377</v>
      </c>
      <c r="F1826">
        <v>1806</v>
      </c>
      <c r="G1826">
        <v>0</v>
      </c>
      <c r="H1826" t="s">
        <v>12734</v>
      </c>
    </row>
    <row r="1827" spans="1:8">
      <c r="A1827" s="65" t="s">
        <v>10840</v>
      </c>
      <c r="B1827" t="s">
        <v>10769</v>
      </c>
      <c r="C1827" t="s">
        <v>1435</v>
      </c>
      <c r="D1827" t="s">
        <v>1403</v>
      </c>
      <c r="E1827" s="38">
        <v>-1854.4593863162377</v>
      </c>
      <c r="F1827">
        <v>1806</v>
      </c>
      <c r="G1827">
        <v>0</v>
      </c>
      <c r="H1827" t="s">
        <v>12734</v>
      </c>
    </row>
    <row r="1828" spans="1:8">
      <c r="A1828" s="185" t="s">
        <v>7620</v>
      </c>
      <c r="B1828" t="s">
        <v>7621</v>
      </c>
      <c r="C1828" t="s">
        <v>2665</v>
      </c>
      <c r="D1828" t="s">
        <v>1403</v>
      </c>
      <c r="E1828" s="38">
        <v>-1854.4593863162377</v>
      </c>
      <c r="F1828">
        <v>1806</v>
      </c>
      <c r="G1828">
        <v>0</v>
      </c>
      <c r="H1828" t="s">
        <v>12734</v>
      </c>
    </row>
    <row r="1829" spans="1:8">
      <c r="A1829" t="s">
        <v>2390</v>
      </c>
      <c r="B1829" t="s">
        <v>115</v>
      </c>
      <c r="C1829" t="s">
        <v>1471</v>
      </c>
      <c r="D1829" t="s">
        <v>1403</v>
      </c>
      <c r="E1829" s="38">
        <v>-1854.4593863162377</v>
      </c>
      <c r="F1829">
        <v>1806</v>
      </c>
      <c r="G1829">
        <v>0</v>
      </c>
      <c r="H1829" t="s">
        <v>12734</v>
      </c>
    </row>
    <row r="1830" spans="1:8">
      <c r="A1830" t="s">
        <v>11321</v>
      </c>
      <c r="B1830" t="s">
        <v>10750</v>
      </c>
      <c r="C1830" t="s">
        <v>1410</v>
      </c>
      <c r="D1830" t="s">
        <v>1403</v>
      </c>
      <c r="E1830" s="38">
        <v>-1854.4593863162377</v>
      </c>
      <c r="F1830">
        <v>1806</v>
      </c>
      <c r="G1830">
        <v>0</v>
      </c>
      <c r="H1830" t="s">
        <v>12734</v>
      </c>
    </row>
    <row r="1831" spans="1:8">
      <c r="A1831" t="s">
        <v>2329</v>
      </c>
      <c r="B1831" t="s">
        <v>406</v>
      </c>
      <c r="C1831" t="s">
        <v>2665</v>
      </c>
      <c r="D1831" t="s">
        <v>1403</v>
      </c>
      <c r="E1831" s="38">
        <v>-1854.4593863162377</v>
      </c>
      <c r="F1831">
        <v>1806</v>
      </c>
      <c r="G1831">
        <v>0</v>
      </c>
      <c r="H1831" t="s">
        <v>12734</v>
      </c>
    </row>
    <row r="1832" spans="1:8">
      <c r="A1832" t="s">
        <v>2111</v>
      </c>
      <c r="B1832" t="s">
        <v>64</v>
      </c>
      <c r="C1832" t="s">
        <v>2665</v>
      </c>
      <c r="D1832" t="s">
        <v>1403</v>
      </c>
      <c r="E1832" s="38">
        <v>-1854.4593863162377</v>
      </c>
      <c r="F1832">
        <v>1806</v>
      </c>
      <c r="G1832">
        <v>0</v>
      </c>
      <c r="H1832" t="s">
        <v>12734</v>
      </c>
    </row>
    <row r="1833" spans="1:8">
      <c r="A1833" t="s">
        <v>1402</v>
      </c>
      <c r="B1833" t="s">
        <v>104</v>
      </c>
      <c r="C1833" t="s">
        <v>2665</v>
      </c>
      <c r="D1833" t="s">
        <v>1403</v>
      </c>
      <c r="E1833" s="38">
        <v>-1854.4593863162377</v>
      </c>
      <c r="F1833">
        <v>1806</v>
      </c>
      <c r="G1833">
        <v>0</v>
      </c>
      <c r="H1833" t="s">
        <v>12734</v>
      </c>
    </row>
    <row r="1834" spans="1:8">
      <c r="A1834" t="s">
        <v>1416</v>
      </c>
      <c r="B1834" t="s">
        <v>461</v>
      </c>
      <c r="C1834" t="s">
        <v>2665</v>
      </c>
      <c r="D1834" t="s">
        <v>1403</v>
      </c>
      <c r="E1834" s="38">
        <v>-1854.4593863162377</v>
      </c>
      <c r="F1834">
        <v>1806</v>
      </c>
      <c r="G1834">
        <v>0</v>
      </c>
      <c r="H1834" t="s">
        <v>12734</v>
      </c>
    </row>
    <row r="1835" spans="1:8">
      <c r="A1835" t="s">
        <v>1439</v>
      </c>
      <c r="B1835" t="s">
        <v>71</v>
      </c>
      <c r="C1835" t="s">
        <v>2665</v>
      </c>
      <c r="D1835" t="s">
        <v>1403</v>
      </c>
      <c r="E1835" s="38">
        <v>-1854.4593863162377</v>
      </c>
      <c r="F1835">
        <v>1806</v>
      </c>
      <c r="G1835">
        <v>0</v>
      </c>
      <c r="H1835" t="s">
        <v>12734</v>
      </c>
    </row>
    <row r="1836" spans="1:8">
      <c r="A1836" t="s">
        <v>1444</v>
      </c>
      <c r="B1836" t="s">
        <v>414</v>
      </c>
      <c r="C1836" t="s">
        <v>2665</v>
      </c>
      <c r="D1836" t="s">
        <v>1403</v>
      </c>
      <c r="E1836" s="38">
        <v>-1854.4593863162377</v>
      </c>
      <c r="F1836">
        <v>1806</v>
      </c>
      <c r="G1836">
        <v>0</v>
      </c>
      <c r="H1836" t="s">
        <v>12734</v>
      </c>
    </row>
    <row r="1837" spans="1:8">
      <c r="A1837" t="s">
        <v>1493</v>
      </c>
      <c r="B1837" t="s">
        <v>391</v>
      </c>
      <c r="C1837" t="s">
        <v>2665</v>
      </c>
      <c r="D1837" t="s">
        <v>1403</v>
      </c>
      <c r="E1837" s="38">
        <v>-1854.4593863162377</v>
      </c>
      <c r="F1837">
        <v>1806</v>
      </c>
      <c r="G1837">
        <v>0</v>
      </c>
      <c r="H1837" t="s">
        <v>12734</v>
      </c>
    </row>
    <row r="1838" spans="1:8">
      <c r="A1838" t="s">
        <v>1502</v>
      </c>
      <c r="B1838" t="s">
        <v>0</v>
      </c>
      <c r="C1838" t="s">
        <v>2665</v>
      </c>
      <c r="D1838" t="s">
        <v>1403</v>
      </c>
      <c r="E1838" s="38">
        <v>-1854.4593863162377</v>
      </c>
      <c r="F1838">
        <v>1806</v>
      </c>
      <c r="G1838">
        <v>0</v>
      </c>
      <c r="H1838" t="s">
        <v>12734</v>
      </c>
    </row>
    <row r="1839" spans="1:8">
      <c r="A1839" t="s">
        <v>9483</v>
      </c>
      <c r="B1839" t="s">
        <v>8778</v>
      </c>
      <c r="C1839" t="s">
        <v>2665</v>
      </c>
      <c r="D1839" t="s">
        <v>1403</v>
      </c>
      <c r="E1839" s="38">
        <v>-1854.4593863162377</v>
      </c>
      <c r="F1839">
        <v>1806</v>
      </c>
      <c r="G1839">
        <v>0</v>
      </c>
      <c r="H1839" t="s">
        <v>12734</v>
      </c>
    </row>
    <row r="1840" spans="1:8">
      <c r="A1840" t="s">
        <v>1523</v>
      </c>
      <c r="B1840" t="s">
        <v>289</v>
      </c>
      <c r="C1840" t="s">
        <v>2665</v>
      </c>
      <c r="D1840" t="s">
        <v>1403</v>
      </c>
      <c r="E1840" s="38">
        <v>-1854.4593863162377</v>
      </c>
      <c r="F1840">
        <v>1806</v>
      </c>
      <c r="G1840">
        <v>0</v>
      </c>
      <c r="H1840" t="s">
        <v>12734</v>
      </c>
    </row>
    <row r="1841" spans="1:8">
      <c r="A1841" t="s">
        <v>1596</v>
      </c>
      <c r="B1841" t="s">
        <v>233</v>
      </c>
      <c r="C1841" t="s">
        <v>2665</v>
      </c>
      <c r="D1841" t="s">
        <v>1403</v>
      </c>
      <c r="E1841" s="38">
        <v>-1854.4593863162377</v>
      </c>
      <c r="F1841">
        <v>1806</v>
      </c>
      <c r="G1841">
        <v>0</v>
      </c>
      <c r="H1841" t="s">
        <v>12734</v>
      </c>
    </row>
    <row r="1842" spans="1:8">
      <c r="A1842" t="s">
        <v>1609</v>
      </c>
      <c r="B1842" t="s">
        <v>184</v>
      </c>
      <c r="C1842" t="s">
        <v>2665</v>
      </c>
      <c r="D1842" t="s">
        <v>1403</v>
      </c>
      <c r="E1842" s="38">
        <v>-1854.4593863162377</v>
      </c>
      <c r="F1842">
        <v>1806</v>
      </c>
      <c r="G1842">
        <v>0</v>
      </c>
      <c r="H1842" t="s">
        <v>12734</v>
      </c>
    </row>
    <row r="1843" spans="1:8">
      <c r="A1843" t="s">
        <v>1615</v>
      </c>
      <c r="B1843" t="s">
        <v>60</v>
      </c>
      <c r="C1843" t="s">
        <v>1366</v>
      </c>
      <c r="D1843" t="s">
        <v>1403</v>
      </c>
      <c r="E1843" s="38">
        <v>-1854.4593863162377</v>
      </c>
      <c r="F1843">
        <v>1806</v>
      </c>
      <c r="G1843">
        <v>0</v>
      </c>
      <c r="H1843" t="s">
        <v>12734</v>
      </c>
    </row>
    <row r="1844" spans="1:8">
      <c r="A1844" s="185" t="s">
        <v>1713</v>
      </c>
      <c r="B1844" t="s">
        <v>133</v>
      </c>
      <c r="C1844" t="s">
        <v>2665</v>
      </c>
      <c r="D1844" t="s">
        <v>1403</v>
      </c>
      <c r="E1844" s="38">
        <v>-1854.4593863162377</v>
      </c>
      <c r="F1844">
        <v>1806</v>
      </c>
      <c r="G1844">
        <v>0</v>
      </c>
      <c r="H1844" t="s">
        <v>12734</v>
      </c>
    </row>
    <row r="1845" spans="1:8">
      <c r="A1845" s="185" t="s">
        <v>1731</v>
      </c>
      <c r="B1845" t="s">
        <v>29</v>
      </c>
      <c r="C1845" t="s">
        <v>2665</v>
      </c>
      <c r="D1845" t="s">
        <v>1403</v>
      </c>
      <c r="E1845" s="38">
        <v>-1854.4593863162377</v>
      </c>
      <c r="F1845">
        <v>1806</v>
      </c>
      <c r="G1845">
        <v>0</v>
      </c>
      <c r="H1845" t="s">
        <v>12734</v>
      </c>
    </row>
    <row r="1846" spans="1:8">
      <c r="A1846" s="185" t="s">
        <v>1778</v>
      </c>
      <c r="B1846" t="s">
        <v>205</v>
      </c>
      <c r="C1846" t="s">
        <v>2665</v>
      </c>
      <c r="D1846" t="s">
        <v>1403</v>
      </c>
      <c r="E1846" s="38">
        <v>-1854.4593863162377</v>
      </c>
      <c r="F1846">
        <v>1806</v>
      </c>
      <c r="G1846">
        <v>0</v>
      </c>
      <c r="H1846" t="s">
        <v>12734</v>
      </c>
    </row>
    <row r="1847" spans="1:8">
      <c r="A1847" s="185" t="s">
        <v>3254</v>
      </c>
      <c r="B1847" t="s">
        <v>56</v>
      </c>
      <c r="C1847" t="s">
        <v>1380</v>
      </c>
      <c r="D1847" t="s">
        <v>1403</v>
      </c>
      <c r="E1847" s="38">
        <v>-1854.4593863162377</v>
      </c>
      <c r="F1847">
        <v>1806</v>
      </c>
      <c r="G1847">
        <v>0</v>
      </c>
      <c r="H1847" t="s">
        <v>12734</v>
      </c>
    </row>
    <row r="1848" spans="1:8">
      <c r="A1848" s="185" t="s">
        <v>1831</v>
      </c>
      <c r="B1848" t="s">
        <v>396</v>
      </c>
      <c r="C1848" t="s">
        <v>2665</v>
      </c>
      <c r="D1848" t="s">
        <v>1403</v>
      </c>
      <c r="E1848" s="38">
        <v>-1854.4593863162377</v>
      </c>
      <c r="F1848">
        <v>1806</v>
      </c>
      <c r="G1848">
        <v>0</v>
      </c>
      <c r="H1848" t="s">
        <v>12734</v>
      </c>
    </row>
    <row r="1849" spans="1:8">
      <c r="A1849" s="185" t="s">
        <v>1860</v>
      </c>
      <c r="B1849" t="s">
        <v>341</v>
      </c>
      <c r="C1849" t="s">
        <v>2665</v>
      </c>
      <c r="D1849" t="s">
        <v>1403</v>
      </c>
      <c r="E1849" s="38">
        <v>-1854.4593863162377</v>
      </c>
      <c r="F1849">
        <v>1806</v>
      </c>
      <c r="G1849">
        <v>0</v>
      </c>
      <c r="H1849" t="s">
        <v>12734</v>
      </c>
    </row>
    <row r="1850" spans="1:8">
      <c r="A1850" s="185" t="s">
        <v>1864</v>
      </c>
      <c r="B1850" t="s">
        <v>50</v>
      </c>
      <c r="C1850" t="s">
        <v>2665</v>
      </c>
      <c r="D1850" t="s">
        <v>1403</v>
      </c>
      <c r="E1850" s="38">
        <v>-1854.4593863162377</v>
      </c>
      <c r="F1850">
        <v>1806</v>
      </c>
      <c r="G1850">
        <v>0</v>
      </c>
      <c r="H1850" t="s">
        <v>12734</v>
      </c>
    </row>
    <row r="1851" spans="1:8">
      <c r="A1851" s="185" t="s">
        <v>1870</v>
      </c>
      <c r="B1851" t="s">
        <v>1306</v>
      </c>
      <c r="C1851" t="s">
        <v>2665</v>
      </c>
      <c r="D1851" t="s">
        <v>1403</v>
      </c>
      <c r="E1851" s="38">
        <v>-1854.4593863162377</v>
      </c>
      <c r="F1851">
        <v>1806</v>
      </c>
      <c r="G1851">
        <v>0</v>
      </c>
      <c r="H1851" t="s">
        <v>12734</v>
      </c>
    </row>
    <row r="1852" spans="1:8">
      <c r="A1852" t="s">
        <v>1922</v>
      </c>
      <c r="B1852" t="s">
        <v>165</v>
      </c>
      <c r="C1852" t="s">
        <v>2665</v>
      </c>
      <c r="D1852" t="s">
        <v>1403</v>
      </c>
      <c r="E1852" s="38">
        <v>-1854.4593863162377</v>
      </c>
      <c r="F1852">
        <v>1806</v>
      </c>
      <c r="G1852">
        <v>0</v>
      </c>
      <c r="H1852" t="s">
        <v>12734</v>
      </c>
    </row>
    <row r="1853" spans="1:8">
      <c r="A1853" t="s">
        <v>1931</v>
      </c>
      <c r="B1853" t="s">
        <v>79</v>
      </c>
      <c r="C1853" t="s">
        <v>2665</v>
      </c>
      <c r="D1853" t="s">
        <v>1403</v>
      </c>
      <c r="E1853" s="38">
        <v>-1854.4593863162377</v>
      </c>
      <c r="F1853">
        <v>1806</v>
      </c>
      <c r="G1853">
        <v>0</v>
      </c>
      <c r="H1853" t="s">
        <v>12734</v>
      </c>
    </row>
    <row r="1854" spans="1:8">
      <c r="A1854" t="s">
        <v>2763</v>
      </c>
      <c r="B1854" t="s">
        <v>2764</v>
      </c>
      <c r="C1854" t="s">
        <v>2665</v>
      </c>
      <c r="D1854" t="s">
        <v>1403</v>
      </c>
      <c r="E1854" s="38">
        <v>-1854.4593863162377</v>
      </c>
      <c r="F1854">
        <v>1806</v>
      </c>
      <c r="G1854">
        <v>0</v>
      </c>
      <c r="H1854" t="s">
        <v>12734</v>
      </c>
    </row>
    <row r="1855" spans="1:8">
      <c r="A1855" t="s">
        <v>1967</v>
      </c>
      <c r="B1855" t="s">
        <v>468</v>
      </c>
      <c r="C1855" t="s">
        <v>2665</v>
      </c>
      <c r="D1855" t="s">
        <v>1403</v>
      </c>
      <c r="E1855" s="38">
        <v>-1854.4593863162377</v>
      </c>
      <c r="F1855">
        <v>1806</v>
      </c>
      <c r="G1855">
        <v>0</v>
      </c>
      <c r="H1855" t="s">
        <v>12734</v>
      </c>
    </row>
    <row r="1856" spans="1:8">
      <c r="A1856" s="65" t="s">
        <v>1977</v>
      </c>
      <c r="B1856" t="s">
        <v>179</v>
      </c>
      <c r="C1856" t="s">
        <v>2665</v>
      </c>
      <c r="D1856" t="s">
        <v>1403</v>
      </c>
      <c r="E1856" s="38">
        <v>-1854.4593863162377</v>
      </c>
      <c r="F1856">
        <v>1806</v>
      </c>
      <c r="G1856">
        <v>0</v>
      </c>
      <c r="H1856" t="s">
        <v>12734</v>
      </c>
    </row>
    <row r="1857" spans="1:8">
      <c r="A1857" t="s">
        <v>2044</v>
      </c>
      <c r="B1857" t="s">
        <v>141</v>
      </c>
      <c r="C1857" t="s">
        <v>2665</v>
      </c>
      <c r="D1857" t="s">
        <v>1403</v>
      </c>
      <c r="E1857" s="38">
        <v>-1854.4593863162377</v>
      </c>
      <c r="F1857">
        <v>1806</v>
      </c>
      <c r="G1857">
        <v>0</v>
      </c>
      <c r="H1857" t="s">
        <v>12734</v>
      </c>
    </row>
    <row r="1858" spans="1:8">
      <c r="A1858" t="s">
        <v>2052</v>
      </c>
      <c r="B1858" t="s">
        <v>33</v>
      </c>
      <c r="C1858" t="s">
        <v>2665</v>
      </c>
      <c r="D1858" t="s">
        <v>1403</v>
      </c>
      <c r="E1858" s="38">
        <v>-1854.4593863162377</v>
      </c>
      <c r="F1858">
        <v>1806</v>
      </c>
      <c r="G1858">
        <v>0</v>
      </c>
      <c r="H1858" t="s">
        <v>12734</v>
      </c>
    </row>
    <row r="1859" spans="1:8">
      <c r="A1859" s="65" t="s">
        <v>2084</v>
      </c>
      <c r="B1859" t="s">
        <v>202</v>
      </c>
      <c r="C1859" t="s">
        <v>2665</v>
      </c>
      <c r="D1859" t="s">
        <v>1403</v>
      </c>
      <c r="E1859" s="38">
        <v>-1854.4593863162377</v>
      </c>
      <c r="F1859">
        <v>1806</v>
      </c>
      <c r="G1859">
        <v>0</v>
      </c>
      <c r="H1859" t="s">
        <v>12734</v>
      </c>
    </row>
    <row r="1860" spans="1:8">
      <c r="A1860" s="119" t="s">
        <v>2107</v>
      </c>
      <c r="B1860" t="s">
        <v>145</v>
      </c>
      <c r="C1860" t="s">
        <v>2665</v>
      </c>
      <c r="D1860" t="s">
        <v>1403</v>
      </c>
      <c r="E1860" s="38">
        <v>-1854.4593863162377</v>
      </c>
      <c r="F1860">
        <v>1806</v>
      </c>
      <c r="G1860">
        <v>0</v>
      </c>
      <c r="H1860" t="s">
        <v>12734</v>
      </c>
    </row>
    <row r="1861" spans="1:8">
      <c r="A1861" s="65" t="s">
        <v>2142</v>
      </c>
      <c r="B1861" t="s">
        <v>234</v>
      </c>
      <c r="C1861" t="s">
        <v>1404</v>
      </c>
      <c r="D1861" t="s">
        <v>1403</v>
      </c>
      <c r="E1861" s="38">
        <v>-1854.4593863162377</v>
      </c>
      <c r="F1861">
        <v>1806</v>
      </c>
      <c r="G1861">
        <v>0</v>
      </c>
      <c r="H1861" t="s">
        <v>12734</v>
      </c>
    </row>
    <row r="1862" spans="1:8">
      <c r="A1862" t="s">
        <v>2147</v>
      </c>
      <c r="B1862" t="s">
        <v>44</v>
      </c>
      <c r="C1862" t="s">
        <v>2665</v>
      </c>
      <c r="D1862" t="s">
        <v>1403</v>
      </c>
      <c r="E1862" s="38">
        <v>-1854.4593863162377</v>
      </c>
      <c r="F1862">
        <v>1806</v>
      </c>
      <c r="G1862">
        <v>0</v>
      </c>
      <c r="H1862" t="s">
        <v>12734</v>
      </c>
    </row>
    <row r="1863" spans="1:8">
      <c r="A1863" t="s">
        <v>2151</v>
      </c>
      <c r="B1863" t="s">
        <v>2</v>
      </c>
      <c r="C1863" t="s">
        <v>2665</v>
      </c>
      <c r="D1863" t="s">
        <v>1403</v>
      </c>
      <c r="E1863" s="38">
        <v>-1854.4593863162377</v>
      </c>
      <c r="F1863">
        <v>1806</v>
      </c>
      <c r="G1863">
        <v>0</v>
      </c>
      <c r="H1863" t="s">
        <v>12734</v>
      </c>
    </row>
    <row r="1864" spans="1:8">
      <c r="A1864" t="s">
        <v>2159</v>
      </c>
      <c r="B1864" t="s">
        <v>189</v>
      </c>
      <c r="C1864" t="s">
        <v>2665</v>
      </c>
      <c r="D1864" t="s">
        <v>1403</v>
      </c>
      <c r="E1864" s="38">
        <v>-1854.4593863162377</v>
      </c>
      <c r="F1864">
        <v>1806</v>
      </c>
      <c r="G1864">
        <v>0</v>
      </c>
      <c r="H1864" t="s">
        <v>12734</v>
      </c>
    </row>
    <row r="1865" spans="1:8">
      <c r="A1865" t="s">
        <v>2168</v>
      </c>
      <c r="B1865" t="s">
        <v>377</v>
      </c>
      <c r="C1865" t="s">
        <v>2665</v>
      </c>
      <c r="D1865" t="s">
        <v>1403</v>
      </c>
      <c r="E1865" s="38">
        <v>-1854.4593863162377</v>
      </c>
      <c r="F1865">
        <v>1806</v>
      </c>
      <c r="G1865">
        <v>0</v>
      </c>
      <c r="H1865" t="s">
        <v>12734</v>
      </c>
    </row>
    <row r="1866" spans="1:8">
      <c r="A1866" t="s">
        <v>2192</v>
      </c>
      <c r="B1866" t="s">
        <v>22</v>
      </c>
      <c r="C1866" t="s">
        <v>2665</v>
      </c>
      <c r="D1866" t="s">
        <v>1403</v>
      </c>
      <c r="E1866" s="38">
        <v>-1854.4593863162377</v>
      </c>
      <c r="F1866">
        <v>1806</v>
      </c>
      <c r="G1866">
        <v>0</v>
      </c>
      <c r="H1866" t="s">
        <v>12734</v>
      </c>
    </row>
    <row r="1867" spans="1:8">
      <c r="A1867" t="s">
        <v>2202</v>
      </c>
      <c r="B1867" t="s">
        <v>132</v>
      </c>
      <c r="C1867" t="s">
        <v>2665</v>
      </c>
      <c r="D1867" t="s">
        <v>1403</v>
      </c>
      <c r="E1867" s="38">
        <v>-1854.4593863162377</v>
      </c>
      <c r="F1867">
        <v>1806</v>
      </c>
      <c r="G1867">
        <v>0</v>
      </c>
      <c r="H1867" t="s">
        <v>12734</v>
      </c>
    </row>
    <row r="1868" spans="1:8">
      <c r="A1868" t="s">
        <v>2229</v>
      </c>
      <c r="B1868" t="s">
        <v>474</v>
      </c>
      <c r="C1868" t="s">
        <v>2665</v>
      </c>
      <c r="D1868" t="s">
        <v>1403</v>
      </c>
      <c r="E1868" s="38">
        <v>-1854.4593863162377</v>
      </c>
      <c r="F1868">
        <v>1806</v>
      </c>
      <c r="G1868">
        <v>0</v>
      </c>
      <c r="H1868" t="s">
        <v>12734</v>
      </c>
    </row>
    <row r="1869" spans="1:8">
      <c r="A1869" t="s">
        <v>2627</v>
      </c>
      <c r="B1869" t="s">
        <v>93</v>
      </c>
      <c r="C1869" t="s">
        <v>2665</v>
      </c>
      <c r="D1869" t="s">
        <v>1403</v>
      </c>
      <c r="E1869" s="38">
        <v>-1854.4593863162377</v>
      </c>
      <c r="F1869">
        <v>1806</v>
      </c>
      <c r="G1869">
        <v>0</v>
      </c>
      <c r="H1869" t="s">
        <v>12734</v>
      </c>
    </row>
    <row r="1870" spans="1:8">
      <c r="A1870" t="s">
        <v>2818</v>
      </c>
      <c r="B1870" t="s">
        <v>2819</v>
      </c>
      <c r="C1870" t="s">
        <v>2665</v>
      </c>
      <c r="D1870" t="s">
        <v>1403</v>
      </c>
      <c r="E1870" s="38">
        <v>-1854.4593863162377</v>
      </c>
      <c r="F1870">
        <v>1806</v>
      </c>
      <c r="G1870">
        <v>0</v>
      </c>
      <c r="H1870" t="s">
        <v>12734</v>
      </c>
    </row>
    <row r="1871" spans="1:8">
      <c r="A1871" t="s">
        <v>2251</v>
      </c>
      <c r="B1871" t="s">
        <v>3</v>
      </c>
      <c r="C1871" t="s">
        <v>2665</v>
      </c>
      <c r="D1871" t="s">
        <v>1403</v>
      </c>
      <c r="E1871" s="38">
        <v>-1854.4593863162377</v>
      </c>
      <c r="F1871">
        <v>1806</v>
      </c>
      <c r="G1871">
        <v>0</v>
      </c>
      <c r="H1871" t="s">
        <v>12734</v>
      </c>
    </row>
    <row r="1872" spans="1:8">
      <c r="A1872" t="s">
        <v>2267</v>
      </c>
      <c r="B1872" t="s">
        <v>238</v>
      </c>
      <c r="C1872" t="s">
        <v>2665</v>
      </c>
      <c r="D1872" t="s">
        <v>1403</v>
      </c>
      <c r="E1872" s="38">
        <v>-1854.4593863162377</v>
      </c>
      <c r="F1872">
        <v>1806</v>
      </c>
      <c r="G1872">
        <v>0</v>
      </c>
      <c r="H1872" t="s">
        <v>12734</v>
      </c>
    </row>
    <row r="1873" spans="1:8">
      <c r="A1873" t="s">
        <v>2828</v>
      </c>
      <c r="B1873" t="s">
        <v>2829</v>
      </c>
      <c r="C1873" t="s">
        <v>2665</v>
      </c>
      <c r="D1873" t="s">
        <v>1403</v>
      </c>
      <c r="E1873" s="38">
        <v>-1854.4593863162377</v>
      </c>
      <c r="F1873">
        <v>1806</v>
      </c>
      <c r="G1873">
        <v>0</v>
      </c>
      <c r="H1873" t="s">
        <v>12734</v>
      </c>
    </row>
    <row r="1874" spans="1:8">
      <c r="A1874" t="s">
        <v>2315</v>
      </c>
      <c r="B1874" t="s">
        <v>479</v>
      </c>
      <c r="C1874" t="s">
        <v>2665</v>
      </c>
      <c r="D1874" t="s">
        <v>1403</v>
      </c>
      <c r="E1874" s="38">
        <v>-1854.4593863162377</v>
      </c>
      <c r="F1874">
        <v>1806</v>
      </c>
      <c r="G1874">
        <v>0</v>
      </c>
      <c r="H1874" t="s">
        <v>12734</v>
      </c>
    </row>
    <row r="1875" spans="1:8">
      <c r="A1875" t="s">
        <v>2320</v>
      </c>
      <c r="B1875" t="s">
        <v>599</v>
      </c>
      <c r="C1875" t="s">
        <v>2665</v>
      </c>
      <c r="D1875" t="s">
        <v>1403</v>
      </c>
      <c r="E1875" s="38">
        <v>-1854.4593863162377</v>
      </c>
      <c r="F1875">
        <v>1806</v>
      </c>
      <c r="G1875">
        <v>0</v>
      </c>
      <c r="H1875" t="s">
        <v>12734</v>
      </c>
    </row>
    <row r="1876" spans="1:8">
      <c r="A1876" t="s">
        <v>6711</v>
      </c>
      <c r="B1876" t="s">
        <v>6712</v>
      </c>
      <c r="C1876" t="s">
        <v>1374</v>
      </c>
      <c r="D1876" t="s">
        <v>1403</v>
      </c>
      <c r="E1876" s="38">
        <v>-1854.4593863162377</v>
      </c>
      <c r="F1876">
        <v>1806</v>
      </c>
      <c r="G1876">
        <v>0</v>
      </c>
      <c r="H1876" t="s">
        <v>12734</v>
      </c>
    </row>
    <row r="1877" spans="1:8">
      <c r="A1877" t="s">
        <v>2336</v>
      </c>
      <c r="B1877" t="s">
        <v>146</v>
      </c>
      <c r="C1877" t="s">
        <v>1393</v>
      </c>
      <c r="D1877" t="s">
        <v>1403</v>
      </c>
      <c r="E1877" s="38">
        <v>-1854.4593863162377</v>
      </c>
      <c r="F1877">
        <v>1806</v>
      </c>
      <c r="G1877">
        <v>0</v>
      </c>
      <c r="H1877" t="s">
        <v>12734</v>
      </c>
    </row>
    <row r="1878" spans="1:8">
      <c r="A1878" t="s">
        <v>2362</v>
      </c>
      <c r="B1878" t="s">
        <v>144</v>
      </c>
      <c r="C1878" t="s">
        <v>2665</v>
      </c>
      <c r="D1878" t="s">
        <v>1403</v>
      </c>
      <c r="E1878" s="38">
        <v>-1854.4593863162377</v>
      </c>
      <c r="F1878">
        <v>1806</v>
      </c>
      <c r="G1878">
        <v>0</v>
      </c>
      <c r="H1878" t="s">
        <v>12734</v>
      </c>
    </row>
    <row r="1879" spans="1:8">
      <c r="A1879" s="65" t="s">
        <v>2369</v>
      </c>
      <c r="B1879" t="s">
        <v>35</v>
      </c>
      <c r="C1879" t="s">
        <v>2665</v>
      </c>
      <c r="D1879" t="s">
        <v>1403</v>
      </c>
      <c r="E1879" s="38">
        <v>-1854.4593863162377</v>
      </c>
      <c r="F1879">
        <v>1806</v>
      </c>
      <c r="G1879">
        <v>0</v>
      </c>
      <c r="H1879" t="s">
        <v>12734</v>
      </c>
    </row>
    <row r="1880" spans="1:8">
      <c r="A1880" t="s">
        <v>2377</v>
      </c>
      <c r="B1880" t="s">
        <v>318</v>
      </c>
      <c r="C1880" t="s">
        <v>2665</v>
      </c>
      <c r="D1880" t="s">
        <v>1403</v>
      </c>
      <c r="E1880" s="38">
        <v>-1854.4593863162377</v>
      </c>
      <c r="F1880">
        <v>1806</v>
      </c>
      <c r="G1880">
        <v>0</v>
      </c>
      <c r="H1880" t="s">
        <v>12734</v>
      </c>
    </row>
    <row r="1881" spans="1:8">
      <c r="A1881" t="s">
        <v>2380</v>
      </c>
      <c r="B1881" t="s">
        <v>6</v>
      </c>
      <c r="C1881" t="s">
        <v>2665</v>
      </c>
      <c r="D1881" t="s">
        <v>1403</v>
      </c>
      <c r="E1881" s="38">
        <v>-1854.4593863162377</v>
      </c>
      <c r="F1881">
        <v>1806</v>
      </c>
      <c r="G1881">
        <v>0</v>
      </c>
      <c r="H1881" t="s">
        <v>12734</v>
      </c>
    </row>
    <row r="1882" spans="1:8">
      <c r="A1882" t="s">
        <v>2384</v>
      </c>
      <c r="B1882" t="s">
        <v>455</v>
      </c>
      <c r="C1882" t="s">
        <v>2665</v>
      </c>
      <c r="D1882" t="s">
        <v>1403</v>
      </c>
      <c r="E1882" s="38">
        <v>-1854.4593863162377</v>
      </c>
      <c r="F1882">
        <v>1806</v>
      </c>
      <c r="G1882">
        <v>0</v>
      </c>
      <c r="H1882" t="s">
        <v>12734</v>
      </c>
    </row>
    <row r="1883" spans="1:8">
      <c r="A1883" s="65" t="s">
        <v>2415</v>
      </c>
      <c r="B1883" t="s">
        <v>43</v>
      </c>
      <c r="C1883" t="s">
        <v>2665</v>
      </c>
      <c r="D1883" t="s">
        <v>1403</v>
      </c>
      <c r="E1883" s="38">
        <v>-1854.4593863162377</v>
      </c>
      <c r="F1883">
        <v>1806</v>
      </c>
      <c r="G1883">
        <v>0</v>
      </c>
      <c r="H1883" t="s">
        <v>12734</v>
      </c>
    </row>
    <row r="1884" spans="1:8">
      <c r="A1884" s="65" t="s">
        <v>2424</v>
      </c>
      <c r="B1884" t="s">
        <v>268</v>
      </c>
      <c r="C1884" t="s">
        <v>2665</v>
      </c>
      <c r="D1884" t="s">
        <v>1403</v>
      </c>
      <c r="E1884" s="38">
        <v>-1854.4593863162377</v>
      </c>
      <c r="F1884">
        <v>1806</v>
      </c>
      <c r="G1884">
        <v>0</v>
      </c>
      <c r="H1884" t="s">
        <v>12734</v>
      </c>
    </row>
    <row r="1885" spans="1:8">
      <c r="A1885" t="s">
        <v>2432</v>
      </c>
      <c r="B1885" t="s">
        <v>397</v>
      </c>
      <c r="C1885" t="s">
        <v>2665</v>
      </c>
      <c r="D1885" t="s">
        <v>1403</v>
      </c>
      <c r="E1885" s="38">
        <v>-1854.4593863162377</v>
      </c>
      <c r="F1885">
        <v>1806</v>
      </c>
      <c r="G1885">
        <v>0</v>
      </c>
      <c r="H1885" t="s">
        <v>12734</v>
      </c>
    </row>
    <row r="1886" spans="1:8">
      <c r="A1886" t="s">
        <v>12307</v>
      </c>
      <c r="B1886" t="s">
        <v>12308</v>
      </c>
      <c r="C1886" t="s">
        <v>1490</v>
      </c>
      <c r="D1886" t="s">
        <v>1383</v>
      </c>
      <c r="E1886" s="38">
        <v>-1862.1504676976376</v>
      </c>
      <c r="F1886">
        <v>1885</v>
      </c>
      <c r="G1886">
        <v>741</v>
      </c>
      <c r="H1886" t="s">
        <v>12734</v>
      </c>
    </row>
    <row r="1887" spans="1:8">
      <c r="A1887" s="185" t="s">
        <v>3036</v>
      </c>
      <c r="B1887" t="s">
        <v>577</v>
      </c>
      <c r="C1887" t="s">
        <v>2665</v>
      </c>
      <c r="D1887" t="s">
        <v>1383</v>
      </c>
      <c r="E1887" s="38">
        <v>-1862.1504676976376</v>
      </c>
      <c r="F1887">
        <v>1885</v>
      </c>
      <c r="G1887">
        <v>0</v>
      </c>
      <c r="H1887" t="s">
        <v>12734</v>
      </c>
    </row>
    <row r="1888" spans="1:8">
      <c r="A1888" s="65" t="s">
        <v>9095</v>
      </c>
      <c r="B1888" t="s">
        <v>8649</v>
      </c>
      <c r="C1888" t="s">
        <v>2665</v>
      </c>
      <c r="D1888" t="s">
        <v>1383</v>
      </c>
      <c r="E1888" s="38">
        <v>-1862.1504676976376</v>
      </c>
      <c r="F1888">
        <v>1885</v>
      </c>
      <c r="G1888">
        <v>0</v>
      </c>
      <c r="H1888" t="s">
        <v>12734</v>
      </c>
    </row>
    <row r="1889" spans="1:8">
      <c r="A1889" s="185" t="s">
        <v>8330</v>
      </c>
      <c r="B1889" t="s">
        <v>8331</v>
      </c>
      <c r="C1889" t="s">
        <v>2665</v>
      </c>
      <c r="D1889" t="s">
        <v>1383</v>
      </c>
      <c r="E1889" s="38">
        <v>-1862.1504676976376</v>
      </c>
      <c r="F1889">
        <v>1885</v>
      </c>
      <c r="G1889">
        <v>0</v>
      </c>
      <c r="H1889" t="s">
        <v>12734</v>
      </c>
    </row>
    <row r="1890" spans="1:8">
      <c r="A1890" s="185" t="s">
        <v>10693</v>
      </c>
      <c r="B1890" t="s">
        <v>10694</v>
      </c>
      <c r="C1890" t="s">
        <v>1374</v>
      </c>
      <c r="D1890" t="s">
        <v>1383</v>
      </c>
      <c r="E1890" s="38">
        <v>-1862.1504676976376</v>
      </c>
      <c r="F1890">
        <v>1885</v>
      </c>
      <c r="G1890">
        <v>0</v>
      </c>
      <c r="H1890" t="s">
        <v>12734</v>
      </c>
    </row>
    <row r="1891" spans="1:8">
      <c r="A1891" s="185" t="s">
        <v>1785</v>
      </c>
      <c r="B1891" t="s">
        <v>610</v>
      </c>
      <c r="C1891" t="s">
        <v>2665</v>
      </c>
      <c r="D1891" t="s">
        <v>1383</v>
      </c>
      <c r="E1891" s="38">
        <v>-1862.1504676976376</v>
      </c>
      <c r="F1891">
        <v>1885</v>
      </c>
      <c r="G1891">
        <v>0</v>
      </c>
      <c r="H1891" t="s">
        <v>12734</v>
      </c>
    </row>
    <row r="1892" spans="1:8">
      <c r="A1892" s="119" t="s">
        <v>2686</v>
      </c>
      <c r="B1892" t="s">
        <v>55</v>
      </c>
      <c r="C1892" t="s">
        <v>1458</v>
      </c>
      <c r="D1892" t="s">
        <v>1383</v>
      </c>
      <c r="E1892" s="38">
        <v>-1862.1504676976376</v>
      </c>
      <c r="F1892">
        <v>1885</v>
      </c>
      <c r="G1892">
        <v>0</v>
      </c>
      <c r="H1892" t="s">
        <v>12734</v>
      </c>
    </row>
    <row r="1893" spans="1:8">
      <c r="A1893" t="s">
        <v>10028</v>
      </c>
      <c r="B1893" t="s">
        <v>9622</v>
      </c>
      <c r="C1893" t="s">
        <v>1374</v>
      </c>
      <c r="D1893" t="s">
        <v>1383</v>
      </c>
      <c r="E1893" s="38">
        <v>-1862.1504676976376</v>
      </c>
      <c r="F1893">
        <v>1885</v>
      </c>
      <c r="G1893">
        <v>0</v>
      </c>
      <c r="H1893" t="s">
        <v>12734</v>
      </c>
    </row>
    <row r="1894" spans="1:8">
      <c r="A1894" s="119" t="s">
        <v>9454</v>
      </c>
      <c r="B1894" t="s">
        <v>8753</v>
      </c>
      <c r="C1894" t="s">
        <v>1396</v>
      </c>
      <c r="D1894" t="s">
        <v>1383</v>
      </c>
      <c r="E1894" s="38">
        <v>-1862.1504676976376</v>
      </c>
      <c r="F1894">
        <v>1885</v>
      </c>
      <c r="G1894">
        <v>0</v>
      </c>
      <c r="H1894" t="s">
        <v>12734</v>
      </c>
    </row>
    <row r="1895" spans="1:8">
      <c r="A1895" t="s">
        <v>2184</v>
      </c>
      <c r="B1895" t="s">
        <v>405</v>
      </c>
      <c r="C1895" t="s">
        <v>2665</v>
      </c>
      <c r="D1895" t="s">
        <v>1383</v>
      </c>
      <c r="E1895" s="38">
        <v>-1862.1504676976376</v>
      </c>
      <c r="F1895">
        <v>1885</v>
      </c>
      <c r="G1895">
        <v>0</v>
      </c>
      <c r="H1895" t="s">
        <v>12734</v>
      </c>
    </row>
    <row r="1896" spans="1:8">
      <c r="A1896" t="s">
        <v>8149</v>
      </c>
      <c r="B1896" t="s">
        <v>8150</v>
      </c>
      <c r="C1896" t="s">
        <v>2665</v>
      </c>
      <c r="D1896" t="s">
        <v>1383</v>
      </c>
      <c r="E1896" s="38">
        <v>-1862.1504676976376</v>
      </c>
      <c r="F1896">
        <v>1885</v>
      </c>
      <c r="G1896">
        <v>0</v>
      </c>
      <c r="H1896" t="s">
        <v>12734</v>
      </c>
    </row>
    <row r="1897" spans="1:8">
      <c r="A1897" t="s">
        <v>2310</v>
      </c>
      <c r="B1897" t="s">
        <v>125</v>
      </c>
      <c r="C1897" t="s">
        <v>2665</v>
      </c>
      <c r="D1897" t="s">
        <v>1383</v>
      </c>
      <c r="E1897" s="38">
        <v>-1862.1504676976376</v>
      </c>
      <c r="F1897">
        <v>1885</v>
      </c>
      <c r="G1897">
        <v>0</v>
      </c>
      <c r="H1897" t="s">
        <v>12734</v>
      </c>
    </row>
    <row r="1898" spans="1:8">
      <c r="A1898" t="s">
        <v>2064</v>
      </c>
      <c r="B1898" t="s">
        <v>612</v>
      </c>
      <c r="C1898" t="s">
        <v>2665</v>
      </c>
      <c r="D1898" t="s">
        <v>1383</v>
      </c>
      <c r="E1898" s="38">
        <v>-1862.1504676976376</v>
      </c>
      <c r="F1898">
        <v>1885</v>
      </c>
      <c r="G1898">
        <v>0</v>
      </c>
      <c r="H1898" t="s">
        <v>12734</v>
      </c>
    </row>
    <row r="1899" spans="1:8">
      <c r="A1899" s="185" t="s">
        <v>1978</v>
      </c>
      <c r="B1899" t="s">
        <v>117</v>
      </c>
      <c r="C1899" t="s">
        <v>1428</v>
      </c>
      <c r="D1899" t="s">
        <v>1383</v>
      </c>
      <c r="E1899" s="38">
        <v>-1862.1504676976376</v>
      </c>
      <c r="F1899">
        <v>1885</v>
      </c>
      <c r="G1899">
        <v>0</v>
      </c>
      <c r="H1899" t="s">
        <v>12734</v>
      </c>
    </row>
    <row r="1900" spans="1:8">
      <c r="A1900" t="s">
        <v>1379</v>
      </c>
      <c r="B1900" t="s">
        <v>356</v>
      </c>
      <c r="C1900" t="s">
        <v>1380</v>
      </c>
      <c r="D1900" t="s">
        <v>1383</v>
      </c>
      <c r="E1900" s="38">
        <v>-1862.1504676976376</v>
      </c>
      <c r="F1900">
        <v>1885</v>
      </c>
      <c r="G1900">
        <v>0</v>
      </c>
      <c r="H1900" t="s">
        <v>12734</v>
      </c>
    </row>
    <row r="1901" spans="1:8">
      <c r="A1901" t="s">
        <v>2661</v>
      </c>
      <c r="B1901" t="s">
        <v>295</v>
      </c>
      <c r="C1901" t="s">
        <v>2665</v>
      </c>
      <c r="D1901" t="s">
        <v>1383</v>
      </c>
      <c r="E1901" s="38">
        <v>-1862.1504676976376</v>
      </c>
      <c r="F1901">
        <v>1885</v>
      </c>
      <c r="G1901">
        <v>0</v>
      </c>
      <c r="H1901" t="s">
        <v>12734</v>
      </c>
    </row>
    <row r="1902" spans="1:8">
      <c r="A1902" t="s">
        <v>2594</v>
      </c>
      <c r="B1902" t="s">
        <v>150</v>
      </c>
      <c r="C1902" t="s">
        <v>2665</v>
      </c>
      <c r="D1902" t="s">
        <v>1383</v>
      </c>
      <c r="E1902" s="38">
        <v>-1862.1504676976376</v>
      </c>
      <c r="F1902">
        <v>1885</v>
      </c>
      <c r="G1902">
        <v>0</v>
      </c>
      <c r="H1902" t="s">
        <v>12734</v>
      </c>
    </row>
    <row r="1903" spans="1:8">
      <c r="A1903" s="65" t="s">
        <v>1451</v>
      </c>
      <c r="B1903" t="s">
        <v>451</v>
      </c>
      <c r="C1903" t="s">
        <v>2665</v>
      </c>
      <c r="D1903" t="s">
        <v>1383</v>
      </c>
      <c r="E1903" s="38">
        <v>-1862.1504676976376</v>
      </c>
      <c r="F1903">
        <v>1885</v>
      </c>
      <c r="G1903">
        <v>0</v>
      </c>
      <c r="H1903" t="s">
        <v>12734</v>
      </c>
    </row>
    <row r="1904" spans="1:8">
      <c r="A1904" t="s">
        <v>1477</v>
      </c>
      <c r="B1904" t="s">
        <v>626</v>
      </c>
      <c r="C1904" t="s">
        <v>2665</v>
      </c>
      <c r="D1904" t="s">
        <v>1383</v>
      </c>
      <c r="E1904" s="38">
        <v>-1862.1504676976376</v>
      </c>
      <c r="F1904">
        <v>1885</v>
      </c>
      <c r="G1904">
        <v>0</v>
      </c>
      <c r="H1904" t="s">
        <v>12734</v>
      </c>
    </row>
    <row r="1905" spans="1:8">
      <c r="A1905" t="s">
        <v>1494</v>
      </c>
      <c r="B1905" t="s">
        <v>347</v>
      </c>
      <c r="C1905" t="s">
        <v>2665</v>
      </c>
      <c r="D1905" t="s">
        <v>1383</v>
      </c>
      <c r="E1905" s="38">
        <v>-1862.1504676976376</v>
      </c>
      <c r="F1905">
        <v>1885</v>
      </c>
      <c r="G1905">
        <v>0</v>
      </c>
      <c r="H1905" t="s">
        <v>12734</v>
      </c>
    </row>
    <row r="1906" spans="1:8">
      <c r="A1906" s="185" t="s">
        <v>2677</v>
      </c>
      <c r="B1906" t="s">
        <v>2678</v>
      </c>
      <c r="C1906" t="s">
        <v>2665</v>
      </c>
      <c r="D1906" t="s">
        <v>1383</v>
      </c>
      <c r="E1906" s="38">
        <v>-1862.1504676976376</v>
      </c>
      <c r="F1906">
        <v>1885</v>
      </c>
      <c r="G1906">
        <v>0</v>
      </c>
      <c r="H1906" t="s">
        <v>12734</v>
      </c>
    </row>
    <row r="1907" spans="1:8">
      <c r="A1907" t="s">
        <v>1533</v>
      </c>
      <c r="B1907" t="s">
        <v>623</v>
      </c>
      <c r="C1907" t="s">
        <v>2665</v>
      </c>
      <c r="D1907" t="s">
        <v>1383</v>
      </c>
      <c r="E1907" s="38">
        <v>-1862.1504676976376</v>
      </c>
      <c r="F1907">
        <v>1885</v>
      </c>
      <c r="G1907">
        <v>0</v>
      </c>
      <c r="H1907" t="s">
        <v>12734</v>
      </c>
    </row>
    <row r="1908" spans="1:8">
      <c r="A1908" t="s">
        <v>1560</v>
      </c>
      <c r="B1908" t="s">
        <v>344</v>
      </c>
      <c r="C1908" t="s">
        <v>2665</v>
      </c>
      <c r="D1908" t="s">
        <v>1383</v>
      </c>
      <c r="E1908" s="38">
        <v>-1862.1504676976376</v>
      </c>
      <c r="F1908">
        <v>1885</v>
      </c>
      <c r="G1908">
        <v>0</v>
      </c>
      <c r="H1908" t="s">
        <v>12734</v>
      </c>
    </row>
    <row r="1909" spans="1:8">
      <c r="A1909" t="s">
        <v>1594</v>
      </c>
      <c r="B1909" t="s">
        <v>173</v>
      </c>
      <c r="C1909" t="s">
        <v>2665</v>
      </c>
      <c r="D1909" t="s">
        <v>1383</v>
      </c>
      <c r="E1909" s="38">
        <v>-1862.1504676976376</v>
      </c>
      <c r="F1909">
        <v>1885</v>
      </c>
      <c r="G1909">
        <v>0</v>
      </c>
      <c r="H1909" t="s">
        <v>12734</v>
      </c>
    </row>
    <row r="1910" spans="1:8">
      <c r="A1910" t="s">
        <v>2696</v>
      </c>
      <c r="B1910" t="s">
        <v>1307</v>
      </c>
      <c r="C1910" t="s">
        <v>2665</v>
      </c>
      <c r="D1910" t="s">
        <v>1383</v>
      </c>
      <c r="E1910" s="38">
        <v>-1862.1504676976376</v>
      </c>
      <c r="F1910">
        <v>1885</v>
      </c>
      <c r="G1910">
        <v>0</v>
      </c>
      <c r="H1910" t="s">
        <v>12734</v>
      </c>
    </row>
    <row r="1911" spans="1:8">
      <c r="A1911" t="s">
        <v>1613</v>
      </c>
      <c r="B1911" t="s">
        <v>415</v>
      </c>
      <c r="C1911" t="s">
        <v>2665</v>
      </c>
      <c r="D1911" t="s">
        <v>1383</v>
      </c>
      <c r="E1911" s="38">
        <v>-1862.1504676976376</v>
      </c>
      <c r="F1911">
        <v>1885</v>
      </c>
      <c r="G1911">
        <v>0</v>
      </c>
      <c r="H1911" t="s">
        <v>12734</v>
      </c>
    </row>
    <row r="1912" spans="1:8">
      <c r="A1912" t="s">
        <v>1673</v>
      </c>
      <c r="B1912" t="s">
        <v>112</v>
      </c>
      <c r="C1912" t="s">
        <v>2665</v>
      </c>
      <c r="D1912" t="s">
        <v>1383</v>
      </c>
      <c r="E1912" s="38">
        <v>-1862.1504676976376</v>
      </c>
      <c r="F1912">
        <v>1885</v>
      </c>
      <c r="G1912">
        <v>0</v>
      </c>
      <c r="H1912" t="s">
        <v>12734</v>
      </c>
    </row>
    <row r="1913" spans="1:8">
      <c r="A1913" t="s">
        <v>1691</v>
      </c>
      <c r="B1913" t="s">
        <v>559</v>
      </c>
      <c r="C1913" t="s">
        <v>2665</v>
      </c>
      <c r="D1913" t="s">
        <v>1383</v>
      </c>
      <c r="E1913" s="38">
        <v>-1862.1504676976376</v>
      </c>
      <c r="F1913">
        <v>1885</v>
      </c>
      <c r="G1913">
        <v>0</v>
      </c>
      <c r="H1913" t="s">
        <v>12734</v>
      </c>
    </row>
    <row r="1914" spans="1:8">
      <c r="A1914" s="185" t="s">
        <v>1760</v>
      </c>
      <c r="B1914" t="s">
        <v>543</v>
      </c>
      <c r="C1914" t="s">
        <v>2665</v>
      </c>
      <c r="D1914" t="s">
        <v>1383</v>
      </c>
      <c r="E1914" s="38">
        <v>-1862.1504676976376</v>
      </c>
      <c r="F1914">
        <v>1885</v>
      </c>
      <c r="G1914">
        <v>0</v>
      </c>
      <c r="H1914" t="s">
        <v>12734</v>
      </c>
    </row>
    <row r="1915" spans="1:8">
      <c r="A1915" s="185" t="s">
        <v>1784</v>
      </c>
      <c r="B1915" t="s">
        <v>407</v>
      </c>
      <c r="C1915" t="s">
        <v>2665</v>
      </c>
      <c r="D1915" t="s">
        <v>1383</v>
      </c>
      <c r="E1915" s="38">
        <v>-1862.1504676976376</v>
      </c>
      <c r="F1915">
        <v>1885</v>
      </c>
      <c r="G1915">
        <v>0</v>
      </c>
      <c r="H1915" t="s">
        <v>12734</v>
      </c>
    </row>
    <row r="1916" spans="1:8">
      <c r="A1916" s="185" t="s">
        <v>1817</v>
      </c>
      <c r="B1916" t="s">
        <v>452</v>
      </c>
      <c r="C1916" t="s">
        <v>2665</v>
      </c>
      <c r="D1916" t="s">
        <v>1383</v>
      </c>
      <c r="E1916" s="38">
        <v>-1862.1504676976376</v>
      </c>
      <c r="F1916">
        <v>1885</v>
      </c>
      <c r="G1916">
        <v>0</v>
      </c>
      <c r="H1916" t="s">
        <v>12734</v>
      </c>
    </row>
    <row r="1917" spans="1:8">
      <c r="A1917" s="185" t="s">
        <v>1832</v>
      </c>
      <c r="B1917" t="s">
        <v>236</v>
      </c>
      <c r="C1917" t="s">
        <v>2665</v>
      </c>
      <c r="D1917" t="s">
        <v>1383</v>
      </c>
      <c r="E1917" s="38">
        <v>-1862.1504676976376</v>
      </c>
      <c r="F1917">
        <v>1885</v>
      </c>
      <c r="G1917">
        <v>0</v>
      </c>
      <c r="H1917" t="s">
        <v>12734</v>
      </c>
    </row>
    <row r="1918" spans="1:8">
      <c r="A1918" s="185" t="s">
        <v>1843</v>
      </c>
      <c r="B1918" t="s">
        <v>607</v>
      </c>
      <c r="C1918" t="s">
        <v>2665</v>
      </c>
      <c r="D1918" t="s">
        <v>1383</v>
      </c>
      <c r="E1918" s="38">
        <v>-1862.1504676976376</v>
      </c>
      <c r="F1918">
        <v>1885</v>
      </c>
      <c r="G1918">
        <v>0</v>
      </c>
      <c r="H1918" t="s">
        <v>12734</v>
      </c>
    </row>
    <row r="1919" spans="1:8">
      <c r="A1919" s="185" t="s">
        <v>1853</v>
      </c>
      <c r="B1919" t="s">
        <v>580</v>
      </c>
      <c r="C1919" t="s">
        <v>2665</v>
      </c>
      <c r="D1919" t="s">
        <v>1383</v>
      </c>
      <c r="E1919" s="38">
        <v>-1862.1504676976376</v>
      </c>
      <c r="F1919">
        <v>1885</v>
      </c>
      <c r="G1919">
        <v>0</v>
      </c>
      <c r="H1919" t="s">
        <v>12734</v>
      </c>
    </row>
    <row r="1920" spans="1:8">
      <c r="A1920" s="185" t="s">
        <v>1882</v>
      </c>
      <c r="B1920" t="s">
        <v>553</v>
      </c>
      <c r="C1920" t="s">
        <v>2665</v>
      </c>
      <c r="D1920" t="s">
        <v>1383</v>
      </c>
      <c r="E1920" s="38">
        <v>-1862.1504676976376</v>
      </c>
      <c r="F1920">
        <v>1885</v>
      </c>
      <c r="G1920">
        <v>0</v>
      </c>
      <c r="H1920" t="s">
        <v>12734</v>
      </c>
    </row>
    <row r="1921" spans="1:8">
      <c r="A1921" s="185" t="s">
        <v>1903</v>
      </c>
      <c r="B1921" t="s">
        <v>164</v>
      </c>
      <c r="C1921" t="s">
        <v>2665</v>
      </c>
      <c r="D1921" t="s">
        <v>1383</v>
      </c>
      <c r="E1921" s="38">
        <v>-1862.1504676976376</v>
      </c>
      <c r="F1921">
        <v>1885</v>
      </c>
      <c r="G1921">
        <v>0</v>
      </c>
      <c r="H1921" t="s">
        <v>12734</v>
      </c>
    </row>
    <row r="1922" spans="1:8">
      <c r="A1922" s="185" t="s">
        <v>1911</v>
      </c>
      <c r="B1922" t="s">
        <v>16</v>
      </c>
      <c r="C1922" t="s">
        <v>2665</v>
      </c>
      <c r="D1922" t="s">
        <v>1383</v>
      </c>
      <c r="E1922" s="38">
        <v>-1862.1504676976376</v>
      </c>
      <c r="F1922">
        <v>1885</v>
      </c>
      <c r="G1922">
        <v>0</v>
      </c>
      <c r="H1922" t="s">
        <v>12734</v>
      </c>
    </row>
    <row r="1923" spans="1:8">
      <c r="A1923" t="s">
        <v>1924</v>
      </c>
      <c r="B1923" t="s">
        <v>312</v>
      </c>
      <c r="C1923" t="s">
        <v>2665</v>
      </c>
      <c r="D1923" t="s">
        <v>1383</v>
      </c>
      <c r="E1923" s="38">
        <v>-1862.1504676976376</v>
      </c>
      <c r="F1923">
        <v>1885</v>
      </c>
      <c r="G1923">
        <v>0</v>
      </c>
      <c r="H1923" t="s">
        <v>12734</v>
      </c>
    </row>
    <row r="1924" spans="1:8">
      <c r="A1924" t="s">
        <v>1925</v>
      </c>
      <c r="B1924" t="s">
        <v>498</v>
      </c>
      <c r="C1924" t="s">
        <v>1382</v>
      </c>
      <c r="D1924" t="s">
        <v>1383</v>
      </c>
      <c r="E1924" s="38">
        <v>-1862.1504676976376</v>
      </c>
      <c r="F1924">
        <v>1885</v>
      </c>
      <c r="G1924">
        <v>0</v>
      </c>
      <c r="H1924" t="s">
        <v>12734</v>
      </c>
    </row>
    <row r="1925" spans="1:8">
      <c r="A1925" t="s">
        <v>2759</v>
      </c>
      <c r="B1925" t="s">
        <v>386</v>
      </c>
      <c r="C1925" t="s">
        <v>2665</v>
      </c>
      <c r="D1925" t="s">
        <v>1383</v>
      </c>
      <c r="E1925" s="38">
        <v>-1862.1504676976376</v>
      </c>
      <c r="F1925">
        <v>1885</v>
      </c>
      <c r="G1925">
        <v>0</v>
      </c>
      <c r="H1925" t="s">
        <v>12734</v>
      </c>
    </row>
    <row r="1926" spans="1:8">
      <c r="A1926" s="185" t="s">
        <v>1939</v>
      </c>
      <c r="B1926" t="s">
        <v>486</v>
      </c>
      <c r="C1926" t="s">
        <v>2665</v>
      </c>
      <c r="D1926" t="s">
        <v>1383</v>
      </c>
      <c r="E1926" s="38">
        <v>-1862.1504676976376</v>
      </c>
      <c r="F1926">
        <v>1885</v>
      </c>
      <c r="G1926">
        <v>0</v>
      </c>
      <c r="H1926" t="s">
        <v>12734</v>
      </c>
    </row>
    <row r="1927" spans="1:8">
      <c r="A1927" t="s">
        <v>2762</v>
      </c>
      <c r="B1927" t="s">
        <v>194</v>
      </c>
      <c r="C1927" t="s">
        <v>2665</v>
      </c>
      <c r="D1927" t="s">
        <v>1383</v>
      </c>
      <c r="E1927" s="38">
        <v>-1862.1504676976376</v>
      </c>
      <c r="F1927">
        <v>1885</v>
      </c>
      <c r="G1927">
        <v>0</v>
      </c>
      <c r="H1927" t="s">
        <v>12734</v>
      </c>
    </row>
    <row r="1928" spans="1:8">
      <c r="A1928" t="s">
        <v>1962</v>
      </c>
      <c r="B1928" t="s">
        <v>628</v>
      </c>
      <c r="C1928" t="s">
        <v>2665</v>
      </c>
      <c r="D1928" t="s">
        <v>1383</v>
      </c>
      <c r="E1928" s="38">
        <v>-1862.1504676976376</v>
      </c>
      <c r="F1928">
        <v>1885</v>
      </c>
      <c r="G1928">
        <v>0</v>
      </c>
      <c r="H1928" t="s">
        <v>12734</v>
      </c>
    </row>
    <row r="1929" spans="1:8">
      <c r="A1929" t="s">
        <v>1965</v>
      </c>
      <c r="B1929" t="s">
        <v>438</v>
      </c>
      <c r="C1929" t="s">
        <v>2665</v>
      </c>
      <c r="D1929" t="s">
        <v>1383</v>
      </c>
      <c r="E1929" s="38">
        <v>-1862.1504676976376</v>
      </c>
      <c r="F1929">
        <v>1885</v>
      </c>
      <c r="G1929">
        <v>0</v>
      </c>
      <c r="H1929" t="s">
        <v>12734</v>
      </c>
    </row>
    <row r="1930" spans="1:8">
      <c r="A1930" t="s">
        <v>1975</v>
      </c>
      <c r="B1930" t="s">
        <v>563</v>
      </c>
      <c r="C1930" t="s">
        <v>2665</v>
      </c>
      <c r="D1930" t="s">
        <v>1383</v>
      </c>
      <c r="E1930" s="38">
        <v>-1862.1504676976376</v>
      </c>
      <c r="F1930">
        <v>1885</v>
      </c>
      <c r="G1930">
        <v>0</v>
      </c>
      <c r="H1930" t="s">
        <v>12734</v>
      </c>
    </row>
    <row r="1931" spans="1:8">
      <c r="A1931" t="s">
        <v>1981</v>
      </c>
      <c r="B1931" t="s">
        <v>531</v>
      </c>
      <c r="C1931" t="s">
        <v>2665</v>
      </c>
      <c r="D1931" t="s">
        <v>1383</v>
      </c>
      <c r="E1931" s="38">
        <v>-1862.1504676976376</v>
      </c>
      <c r="F1931">
        <v>1885</v>
      </c>
      <c r="G1931">
        <v>0</v>
      </c>
      <c r="H1931" t="s">
        <v>12734</v>
      </c>
    </row>
    <row r="1932" spans="1:8">
      <c r="A1932" t="s">
        <v>1989</v>
      </c>
      <c r="B1932" t="s">
        <v>447</v>
      </c>
      <c r="C1932" t="s">
        <v>2665</v>
      </c>
      <c r="D1932" t="s">
        <v>1383</v>
      </c>
      <c r="E1932" s="38">
        <v>-1862.1504676976376</v>
      </c>
      <c r="F1932">
        <v>1885</v>
      </c>
      <c r="G1932">
        <v>0</v>
      </c>
      <c r="H1932" t="s">
        <v>12734</v>
      </c>
    </row>
    <row r="1933" spans="1:8">
      <c r="A1933" t="s">
        <v>9321</v>
      </c>
      <c r="B1933" t="s">
        <v>8611</v>
      </c>
      <c r="C1933" t="s">
        <v>2665</v>
      </c>
      <c r="D1933" t="s">
        <v>1383</v>
      </c>
      <c r="E1933" s="38">
        <v>-1862.1504676976376</v>
      </c>
      <c r="F1933">
        <v>1885</v>
      </c>
      <c r="G1933">
        <v>0</v>
      </c>
      <c r="H1933" t="s">
        <v>12734</v>
      </c>
    </row>
    <row r="1934" spans="1:8">
      <c r="A1934" t="s">
        <v>3426</v>
      </c>
      <c r="B1934" t="s">
        <v>2774</v>
      </c>
      <c r="C1934" t="s">
        <v>2665</v>
      </c>
      <c r="D1934" t="s">
        <v>1383</v>
      </c>
      <c r="E1934" s="38">
        <v>-1862.1504676976376</v>
      </c>
      <c r="F1934">
        <v>1885</v>
      </c>
      <c r="G1934">
        <v>0</v>
      </c>
      <c r="H1934" t="s">
        <v>12734</v>
      </c>
    </row>
    <row r="1935" spans="1:8">
      <c r="A1935" t="s">
        <v>2011</v>
      </c>
      <c r="B1935" t="s">
        <v>240</v>
      </c>
      <c r="C1935" t="s">
        <v>2665</v>
      </c>
      <c r="D1935" t="s">
        <v>1383</v>
      </c>
      <c r="E1935" s="38">
        <v>-1862.1504676976376</v>
      </c>
      <c r="F1935">
        <v>1885</v>
      </c>
      <c r="G1935">
        <v>0</v>
      </c>
      <c r="H1935" t="s">
        <v>12734</v>
      </c>
    </row>
    <row r="1936" spans="1:8">
      <c r="A1936" t="s">
        <v>2070</v>
      </c>
      <c r="B1936" t="s">
        <v>420</v>
      </c>
      <c r="C1936" t="s">
        <v>1385</v>
      </c>
      <c r="D1936" t="s">
        <v>1383</v>
      </c>
      <c r="E1936" s="38">
        <v>-1862.1504676976376</v>
      </c>
      <c r="F1936">
        <v>1885</v>
      </c>
      <c r="G1936">
        <v>0</v>
      </c>
      <c r="H1936" t="s">
        <v>12734</v>
      </c>
    </row>
    <row r="1937" spans="1:8">
      <c r="A1937" t="s">
        <v>2082</v>
      </c>
      <c r="B1937" t="s">
        <v>185</v>
      </c>
      <c r="C1937" t="s">
        <v>2665</v>
      </c>
      <c r="D1937" t="s">
        <v>1383</v>
      </c>
      <c r="E1937" s="38">
        <v>-1862.1504676976376</v>
      </c>
      <c r="F1937">
        <v>1885</v>
      </c>
      <c r="G1937">
        <v>0</v>
      </c>
      <c r="H1937" t="s">
        <v>12734</v>
      </c>
    </row>
    <row r="1938" spans="1:8">
      <c r="A1938" t="s">
        <v>2109</v>
      </c>
      <c r="B1938" t="s">
        <v>380</v>
      </c>
      <c r="C1938" t="s">
        <v>2665</v>
      </c>
      <c r="D1938" t="s">
        <v>1383</v>
      </c>
      <c r="E1938" s="38">
        <v>-1862.1504676976376</v>
      </c>
      <c r="F1938">
        <v>1885</v>
      </c>
      <c r="G1938">
        <v>0</v>
      </c>
      <c r="H1938" t="s">
        <v>12734</v>
      </c>
    </row>
    <row r="1939" spans="1:8">
      <c r="A1939" s="65" t="s">
        <v>2114</v>
      </c>
      <c r="B1939" t="s">
        <v>349</v>
      </c>
      <c r="C1939" t="s">
        <v>2665</v>
      </c>
      <c r="D1939" t="s">
        <v>1383</v>
      </c>
      <c r="E1939" s="38">
        <v>-1862.1504676976376</v>
      </c>
      <c r="F1939">
        <v>1885</v>
      </c>
      <c r="G1939">
        <v>0</v>
      </c>
      <c r="H1939" t="s">
        <v>12734</v>
      </c>
    </row>
    <row r="1940" spans="1:8">
      <c r="A1940" s="65" t="s">
        <v>2123</v>
      </c>
      <c r="B1940" t="s">
        <v>425</v>
      </c>
      <c r="C1940" t="s">
        <v>2665</v>
      </c>
      <c r="D1940" t="s">
        <v>1383</v>
      </c>
      <c r="E1940" s="38">
        <v>-1862.1504676976376</v>
      </c>
      <c r="F1940">
        <v>1885</v>
      </c>
      <c r="G1940">
        <v>0</v>
      </c>
      <c r="H1940" t="s">
        <v>12734</v>
      </c>
    </row>
    <row r="1941" spans="1:8">
      <c r="A1941" s="185" t="s">
        <v>2138</v>
      </c>
      <c r="B1941" t="s">
        <v>624</v>
      </c>
      <c r="C1941" t="s">
        <v>2665</v>
      </c>
      <c r="D1941" t="s">
        <v>1383</v>
      </c>
      <c r="E1941" s="38">
        <v>-1862.1504676976376</v>
      </c>
      <c r="F1941">
        <v>1885</v>
      </c>
      <c r="G1941">
        <v>0</v>
      </c>
      <c r="H1941" t="s">
        <v>12734</v>
      </c>
    </row>
    <row r="1942" spans="1:8">
      <c r="A1942" t="s">
        <v>2177</v>
      </c>
      <c r="B1942" t="s">
        <v>345</v>
      </c>
      <c r="C1942" t="s">
        <v>2665</v>
      </c>
      <c r="D1942" t="s">
        <v>1383</v>
      </c>
      <c r="E1942" s="38">
        <v>-1862.1504676976376</v>
      </c>
      <c r="F1942">
        <v>1885</v>
      </c>
      <c r="G1942">
        <v>0</v>
      </c>
      <c r="H1942" t="s">
        <v>12734</v>
      </c>
    </row>
    <row r="1943" spans="1:8">
      <c r="A1943" s="65" t="s">
        <v>8213</v>
      </c>
      <c r="B1943" t="s">
        <v>8214</v>
      </c>
      <c r="C1943" t="s">
        <v>2665</v>
      </c>
      <c r="D1943" t="s">
        <v>1383</v>
      </c>
      <c r="E1943" s="38">
        <v>-1862.1504676976376</v>
      </c>
      <c r="F1943">
        <v>1885</v>
      </c>
      <c r="G1943">
        <v>0</v>
      </c>
      <c r="H1943" t="s">
        <v>12734</v>
      </c>
    </row>
    <row r="1944" spans="1:8">
      <c r="A1944" t="s">
        <v>5591</v>
      </c>
      <c r="B1944" t="s">
        <v>6111</v>
      </c>
      <c r="C1944" t="s">
        <v>2665</v>
      </c>
      <c r="D1944" t="s">
        <v>1383</v>
      </c>
      <c r="E1944" s="38">
        <v>-1862.1504676976376</v>
      </c>
      <c r="F1944">
        <v>1885</v>
      </c>
      <c r="G1944">
        <v>0</v>
      </c>
      <c r="H1944" t="s">
        <v>12734</v>
      </c>
    </row>
    <row r="1945" spans="1:8">
      <c r="A1945" t="s">
        <v>2203</v>
      </c>
      <c r="B1945" t="s">
        <v>575</v>
      </c>
      <c r="C1945" t="s">
        <v>2665</v>
      </c>
      <c r="D1945" t="s">
        <v>1383</v>
      </c>
      <c r="E1945" s="38">
        <v>-1862.1504676976376</v>
      </c>
      <c r="F1945">
        <v>1885</v>
      </c>
      <c r="G1945">
        <v>0</v>
      </c>
      <c r="H1945" t="s">
        <v>12734</v>
      </c>
    </row>
    <row r="1946" spans="1:8">
      <c r="A1946" t="s">
        <v>2230</v>
      </c>
      <c r="B1946" t="s">
        <v>298</v>
      </c>
      <c r="C1946" t="s">
        <v>2665</v>
      </c>
      <c r="D1946" t="s">
        <v>1383</v>
      </c>
      <c r="E1946" s="38">
        <v>-1862.1504676976376</v>
      </c>
      <c r="F1946">
        <v>1885</v>
      </c>
      <c r="G1946">
        <v>0</v>
      </c>
      <c r="H1946" t="s">
        <v>12734</v>
      </c>
    </row>
    <row r="1947" spans="1:8">
      <c r="A1947" t="s">
        <v>8194</v>
      </c>
      <c r="B1947" t="s">
        <v>8195</v>
      </c>
      <c r="C1947" t="s">
        <v>2665</v>
      </c>
      <c r="D1947" t="s">
        <v>1383</v>
      </c>
      <c r="E1947" s="38">
        <v>-1862.1504676976376</v>
      </c>
      <c r="F1947">
        <v>1885</v>
      </c>
      <c r="G1947">
        <v>0</v>
      </c>
      <c r="H1947" t="s">
        <v>12734</v>
      </c>
    </row>
    <row r="1948" spans="1:8">
      <c r="A1948" t="s">
        <v>8190</v>
      </c>
      <c r="B1948" t="s">
        <v>8191</v>
      </c>
      <c r="C1948" t="s">
        <v>2665</v>
      </c>
      <c r="D1948" t="s">
        <v>1383</v>
      </c>
      <c r="E1948" s="38">
        <v>-1862.1504676976376</v>
      </c>
      <c r="F1948">
        <v>1885</v>
      </c>
      <c r="G1948">
        <v>0</v>
      </c>
      <c r="H1948" t="s">
        <v>12734</v>
      </c>
    </row>
    <row r="1949" spans="1:8">
      <c r="A1949" t="s">
        <v>2311</v>
      </c>
      <c r="B1949" t="s">
        <v>540</v>
      </c>
      <c r="C1949" t="s">
        <v>1467</v>
      </c>
      <c r="D1949" t="s">
        <v>1383</v>
      </c>
      <c r="E1949" s="38">
        <v>-1862.1504676976376</v>
      </c>
      <c r="F1949">
        <v>1885</v>
      </c>
      <c r="G1949">
        <v>0</v>
      </c>
      <c r="H1949" t="s">
        <v>12734</v>
      </c>
    </row>
    <row r="1950" spans="1:8">
      <c r="A1950" t="s">
        <v>2318</v>
      </c>
      <c r="B1950" t="s">
        <v>495</v>
      </c>
      <c r="C1950" t="s">
        <v>2665</v>
      </c>
      <c r="D1950" t="s">
        <v>1383</v>
      </c>
      <c r="E1950" s="38">
        <v>-1862.1504676976376</v>
      </c>
      <c r="F1950">
        <v>1885</v>
      </c>
      <c r="G1950">
        <v>0</v>
      </c>
      <c r="H1950" t="s">
        <v>12734</v>
      </c>
    </row>
    <row r="1951" spans="1:8">
      <c r="A1951" t="s">
        <v>2335</v>
      </c>
      <c r="B1951" t="s">
        <v>472</v>
      </c>
      <c r="C1951" t="s">
        <v>2665</v>
      </c>
      <c r="D1951" t="s">
        <v>1383</v>
      </c>
      <c r="E1951" s="38">
        <v>-1862.1504676976376</v>
      </c>
      <c r="F1951">
        <v>1885</v>
      </c>
      <c r="G1951">
        <v>0</v>
      </c>
      <c r="H1951" t="s">
        <v>12734</v>
      </c>
    </row>
    <row r="1952" spans="1:8">
      <c r="A1952" t="s">
        <v>2637</v>
      </c>
      <c r="B1952" t="s">
        <v>2580</v>
      </c>
      <c r="C1952" t="s">
        <v>2665</v>
      </c>
      <c r="D1952" t="s">
        <v>1383</v>
      </c>
      <c r="E1952" s="38">
        <v>-1862.1504676976376</v>
      </c>
      <c r="F1952">
        <v>1885</v>
      </c>
      <c r="G1952">
        <v>0</v>
      </c>
      <c r="H1952" t="s">
        <v>12734</v>
      </c>
    </row>
    <row r="1953" spans="1:8">
      <c r="A1953" s="65" t="s">
        <v>7299</v>
      </c>
      <c r="B1953" t="s">
        <v>7300</v>
      </c>
      <c r="C1953" t="s">
        <v>2665</v>
      </c>
      <c r="D1953" t="s">
        <v>1383</v>
      </c>
      <c r="E1953" s="38">
        <v>-1862.1504676976376</v>
      </c>
      <c r="F1953">
        <v>1885</v>
      </c>
      <c r="G1953">
        <v>0</v>
      </c>
      <c r="H1953" t="s">
        <v>12734</v>
      </c>
    </row>
    <row r="1954" spans="1:8">
      <c r="A1954" t="s">
        <v>2366</v>
      </c>
      <c r="B1954" t="s">
        <v>534</v>
      </c>
      <c r="C1954" t="s">
        <v>2665</v>
      </c>
      <c r="D1954" t="s">
        <v>1383</v>
      </c>
      <c r="E1954" s="38">
        <v>-1862.1504676976376</v>
      </c>
      <c r="F1954">
        <v>1885</v>
      </c>
      <c r="G1954">
        <v>0</v>
      </c>
      <c r="H1954" t="s">
        <v>12734</v>
      </c>
    </row>
    <row r="1955" spans="1:8">
      <c r="A1955" t="s">
        <v>9858</v>
      </c>
      <c r="B1955" t="s">
        <v>9619</v>
      </c>
      <c r="C1955" t="s">
        <v>1385</v>
      </c>
      <c r="D1955" t="s">
        <v>1383</v>
      </c>
      <c r="E1955" s="38">
        <v>-1862.1504676976376</v>
      </c>
      <c r="F1955">
        <v>1885</v>
      </c>
      <c r="G1955">
        <v>0</v>
      </c>
      <c r="H1955" t="s">
        <v>12734</v>
      </c>
    </row>
    <row r="1956" spans="1:8">
      <c r="A1956" t="s">
        <v>2417</v>
      </c>
      <c r="B1956" t="s">
        <v>615</v>
      </c>
      <c r="C1956" t="s">
        <v>2665</v>
      </c>
      <c r="D1956" t="s">
        <v>1383</v>
      </c>
      <c r="E1956" s="38">
        <v>-1862.1504676976376</v>
      </c>
      <c r="F1956">
        <v>1885</v>
      </c>
      <c r="G1956">
        <v>0</v>
      </c>
      <c r="H1956" t="s">
        <v>12734</v>
      </c>
    </row>
    <row r="1957" spans="1:8">
      <c r="A1957" t="s">
        <v>2426</v>
      </c>
      <c r="B1957" t="s">
        <v>557</v>
      </c>
      <c r="C1957" t="s">
        <v>2665</v>
      </c>
      <c r="D1957" t="s">
        <v>1383</v>
      </c>
      <c r="E1957" s="38">
        <v>-1862.1504676976376</v>
      </c>
      <c r="F1957">
        <v>1885</v>
      </c>
      <c r="G1957">
        <v>0</v>
      </c>
      <c r="H1957" t="s">
        <v>12734</v>
      </c>
    </row>
    <row r="1958" spans="1:8">
      <c r="A1958" t="s">
        <v>2863</v>
      </c>
      <c r="B1958" t="s">
        <v>1287</v>
      </c>
      <c r="C1958" t="s">
        <v>2665</v>
      </c>
      <c r="D1958" t="s">
        <v>1383</v>
      </c>
      <c r="E1958" s="38">
        <v>-1862.1504676976376</v>
      </c>
      <c r="F1958">
        <v>1885</v>
      </c>
      <c r="G1958">
        <v>0</v>
      </c>
      <c r="H1958" t="s">
        <v>12734</v>
      </c>
    </row>
    <row r="1959" spans="1:8">
      <c r="A1959" t="s">
        <v>2867</v>
      </c>
      <c r="B1959" t="s">
        <v>1294</v>
      </c>
      <c r="C1959" t="s">
        <v>2665</v>
      </c>
      <c r="D1959" t="s">
        <v>1383</v>
      </c>
      <c r="E1959" s="38">
        <v>-1862.1504676976376</v>
      </c>
      <c r="F1959">
        <v>1885</v>
      </c>
      <c r="G1959">
        <v>0</v>
      </c>
      <c r="H1959" t="s">
        <v>12734</v>
      </c>
    </row>
    <row r="1960" spans="1:8">
      <c r="A1960" t="s">
        <v>2499</v>
      </c>
      <c r="B1960" t="s">
        <v>241</v>
      </c>
      <c r="C1960" t="s">
        <v>2665</v>
      </c>
      <c r="D1960" t="s">
        <v>1383</v>
      </c>
      <c r="E1960" s="38">
        <v>-1862.1504676976376</v>
      </c>
      <c r="F1960">
        <v>1885</v>
      </c>
      <c r="G1960">
        <v>0</v>
      </c>
      <c r="H1960" t="s">
        <v>12734</v>
      </c>
    </row>
    <row r="1961" spans="1:8">
      <c r="A1961" t="s">
        <v>2522</v>
      </c>
      <c r="B1961" t="s">
        <v>413</v>
      </c>
      <c r="C1961" t="s">
        <v>2665</v>
      </c>
      <c r="D1961" t="s">
        <v>1383</v>
      </c>
      <c r="E1961" s="38">
        <v>-1862.1504676976376</v>
      </c>
      <c r="F1961">
        <v>1885</v>
      </c>
      <c r="G1961">
        <v>0</v>
      </c>
      <c r="H1961" t="s">
        <v>12734</v>
      </c>
    </row>
    <row r="1962" spans="1:8">
      <c r="A1962" t="s">
        <v>12155</v>
      </c>
      <c r="B1962" t="s">
        <v>11489</v>
      </c>
      <c r="C1962" t="s">
        <v>1421</v>
      </c>
      <c r="D1962" t="s">
        <v>657</v>
      </c>
      <c r="E1962" s="38">
        <v>-1862.4432872040602</v>
      </c>
      <c r="F1962">
        <v>1961</v>
      </c>
      <c r="G1962">
        <v>430.17</v>
      </c>
      <c r="H1962" t="s">
        <v>12734</v>
      </c>
    </row>
    <row r="1963" spans="1:8">
      <c r="A1963" t="s">
        <v>12693</v>
      </c>
      <c r="B1963" t="s">
        <v>12621</v>
      </c>
      <c r="C1963" t="s">
        <v>1385</v>
      </c>
      <c r="D1963" t="s">
        <v>657</v>
      </c>
      <c r="E1963" s="38">
        <v>-1862.4432872040602</v>
      </c>
      <c r="F1963">
        <v>1961</v>
      </c>
      <c r="G1963">
        <v>485.83</v>
      </c>
      <c r="H1963" t="s">
        <v>12734</v>
      </c>
    </row>
    <row r="1964" spans="1:8">
      <c r="A1964" t="s">
        <v>12553</v>
      </c>
      <c r="B1964" t="s">
        <v>12554</v>
      </c>
      <c r="C1964" t="s">
        <v>1467</v>
      </c>
      <c r="D1964" t="s">
        <v>657</v>
      </c>
      <c r="E1964" s="38">
        <v>-1862.4432872040602</v>
      </c>
      <c r="F1964">
        <v>1961</v>
      </c>
      <c r="G1964">
        <v>0</v>
      </c>
      <c r="H1964" t="s">
        <v>12734</v>
      </c>
    </row>
    <row r="1965" spans="1:8">
      <c r="A1965" t="s">
        <v>10740</v>
      </c>
      <c r="B1965" t="s">
        <v>10541</v>
      </c>
      <c r="C1965" t="s">
        <v>2665</v>
      </c>
      <c r="D1965" t="s">
        <v>657</v>
      </c>
      <c r="E1965" s="38">
        <v>-1862.4432872040602</v>
      </c>
      <c r="F1965">
        <v>1961</v>
      </c>
      <c r="G1965">
        <v>0</v>
      </c>
      <c r="H1965" t="s">
        <v>12734</v>
      </c>
    </row>
    <row r="1966" spans="1:8">
      <c r="A1966" t="s">
        <v>2452</v>
      </c>
      <c r="B1966" t="s">
        <v>169</v>
      </c>
      <c r="C1966" t="s">
        <v>2665</v>
      </c>
      <c r="D1966" t="s">
        <v>657</v>
      </c>
      <c r="E1966" s="38">
        <v>-1862.4432872040602</v>
      </c>
      <c r="F1966">
        <v>1961</v>
      </c>
      <c r="G1966">
        <v>0</v>
      </c>
      <c r="H1966" t="s">
        <v>12734</v>
      </c>
    </row>
    <row r="1967" spans="1:8">
      <c r="A1967" s="185" t="s">
        <v>2612</v>
      </c>
      <c r="B1967" t="s">
        <v>2581</v>
      </c>
      <c r="C1967" t="s">
        <v>2665</v>
      </c>
      <c r="D1967" t="s">
        <v>657</v>
      </c>
      <c r="E1967" s="38">
        <v>-1862.4432872040602</v>
      </c>
      <c r="F1967">
        <v>1961</v>
      </c>
      <c r="G1967">
        <v>0</v>
      </c>
      <c r="H1967" t="s">
        <v>12734</v>
      </c>
    </row>
    <row r="1968" spans="1:8">
      <c r="A1968" s="65" t="s">
        <v>2133</v>
      </c>
      <c r="B1968" t="s">
        <v>424</v>
      </c>
      <c r="C1968" t="s">
        <v>2665</v>
      </c>
      <c r="D1968" t="s">
        <v>657</v>
      </c>
      <c r="E1968" s="38">
        <v>-1862.4432872040602</v>
      </c>
      <c r="F1968">
        <v>1961</v>
      </c>
      <c r="G1968">
        <v>0</v>
      </c>
      <c r="H1968" t="s">
        <v>12734</v>
      </c>
    </row>
    <row r="1969" spans="1:8">
      <c r="A1969" t="s">
        <v>2513</v>
      </c>
      <c r="B1969" t="s">
        <v>600</v>
      </c>
      <c r="C1969" t="s">
        <v>2665</v>
      </c>
      <c r="D1969" t="s">
        <v>657</v>
      </c>
      <c r="E1969" s="38">
        <v>-1862.4432872040602</v>
      </c>
      <c r="F1969">
        <v>1961</v>
      </c>
      <c r="G1969">
        <v>0</v>
      </c>
      <c r="H1969" t="s">
        <v>12734</v>
      </c>
    </row>
    <row r="1970" spans="1:8">
      <c r="A1970" t="s">
        <v>11988</v>
      </c>
      <c r="B1970" t="s">
        <v>11989</v>
      </c>
      <c r="C1970" t="s">
        <v>1388</v>
      </c>
      <c r="D1970" t="s">
        <v>657</v>
      </c>
      <c r="E1970" s="38">
        <v>-1862.4432872040602</v>
      </c>
      <c r="F1970">
        <v>1961</v>
      </c>
      <c r="G1970">
        <v>652.5</v>
      </c>
      <c r="H1970" t="s">
        <v>12734</v>
      </c>
    </row>
    <row r="1971" spans="1:8">
      <c r="A1971" t="s">
        <v>1474</v>
      </c>
      <c r="B1971" t="s">
        <v>627</v>
      </c>
      <c r="C1971" t="s">
        <v>2665</v>
      </c>
      <c r="D1971" t="s">
        <v>657</v>
      </c>
      <c r="E1971" s="38">
        <v>-1862.4432872040602</v>
      </c>
      <c r="F1971">
        <v>1961</v>
      </c>
      <c r="G1971">
        <v>0</v>
      </c>
      <c r="H1971" t="s">
        <v>12734</v>
      </c>
    </row>
    <row r="1972" spans="1:8">
      <c r="A1972" s="185" t="s">
        <v>11931</v>
      </c>
      <c r="B1972" t="s">
        <v>11439</v>
      </c>
      <c r="C1972" t="s">
        <v>1398</v>
      </c>
      <c r="D1972" t="s">
        <v>657</v>
      </c>
      <c r="E1972" s="38">
        <v>-1862.4432872040602</v>
      </c>
      <c r="F1972">
        <v>1961</v>
      </c>
      <c r="G1972">
        <v>514.5</v>
      </c>
      <c r="H1972" t="s">
        <v>12734</v>
      </c>
    </row>
    <row r="1973" spans="1:8">
      <c r="A1973" t="s">
        <v>2601</v>
      </c>
      <c r="B1973" t="s">
        <v>360</v>
      </c>
      <c r="C1973" t="s">
        <v>1431</v>
      </c>
      <c r="D1973" t="s">
        <v>657</v>
      </c>
      <c r="E1973" s="38">
        <v>-1862.4432872040602</v>
      </c>
      <c r="F1973">
        <v>1961</v>
      </c>
      <c r="G1973">
        <v>0</v>
      </c>
      <c r="H1973" t="s">
        <v>12734</v>
      </c>
    </row>
    <row r="1974" spans="1:8">
      <c r="A1974" s="65" t="s">
        <v>2447</v>
      </c>
      <c r="B1974" t="s">
        <v>367</v>
      </c>
      <c r="C1974" t="s">
        <v>2665</v>
      </c>
      <c r="D1974" t="s">
        <v>657</v>
      </c>
      <c r="E1974" s="38">
        <v>-1862.4432872040602</v>
      </c>
      <c r="F1974">
        <v>1961</v>
      </c>
      <c r="G1974">
        <v>0</v>
      </c>
      <c r="H1974" t="s">
        <v>12734</v>
      </c>
    </row>
    <row r="1975" spans="1:8">
      <c r="A1975" s="185" t="s">
        <v>6435</v>
      </c>
      <c r="B1975" t="s">
        <v>6436</v>
      </c>
      <c r="C1975" t="s">
        <v>2665</v>
      </c>
      <c r="D1975" t="s">
        <v>657</v>
      </c>
      <c r="E1975" s="38">
        <v>-1862.4432872040602</v>
      </c>
      <c r="F1975">
        <v>1961</v>
      </c>
      <c r="G1975">
        <v>0</v>
      </c>
      <c r="H1975" t="s">
        <v>12734</v>
      </c>
    </row>
    <row r="1976" spans="1:8">
      <c r="A1976" t="s">
        <v>2376</v>
      </c>
      <c r="B1976" t="s">
        <v>224</v>
      </c>
      <c r="C1976" t="s">
        <v>2665</v>
      </c>
      <c r="D1976" t="s">
        <v>657</v>
      </c>
      <c r="E1976" s="38">
        <v>-1862.4432872040602</v>
      </c>
      <c r="F1976">
        <v>1961</v>
      </c>
      <c r="G1976">
        <v>0</v>
      </c>
      <c r="H1976" t="s">
        <v>12734</v>
      </c>
    </row>
    <row r="1977" spans="1:8">
      <c r="A1977" t="s">
        <v>1456</v>
      </c>
      <c r="B1977" t="s">
        <v>645</v>
      </c>
      <c r="C1977" t="s">
        <v>2665</v>
      </c>
      <c r="D1977" t="s">
        <v>657</v>
      </c>
      <c r="E1977" s="38">
        <v>-1862.4432872040602</v>
      </c>
      <c r="F1977">
        <v>1961</v>
      </c>
      <c r="G1977">
        <v>0</v>
      </c>
      <c r="H1977" t="s">
        <v>12734</v>
      </c>
    </row>
    <row r="1978" spans="1:8">
      <c r="A1978" t="s">
        <v>9019</v>
      </c>
      <c r="B1978" t="s">
        <v>8676</v>
      </c>
      <c r="C1978" t="s">
        <v>1419</v>
      </c>
      <c r="D1978" t="s">
        <v>657</v>
      </c>
      <c r="E1978" s="38">
        <v>-1862.4432872040602</v>
      </c>
      <c r="F1978">
        <v>1961</v>
      </c>
      <c r="G1978">
        <v>0</v>
      </c>
      <c r="H1978" t="s">
        <v>12734</v>
      </c>
    </row>
    <row r="1979" spans="1:8">
      <c r="A1979" t="s">
        <v>10103</v>
      </c>
      <c r="B1979" t="s">
        <v>1241</v>
      </c>
      <c r="C1979" t="s">
        <v>1410</v>
      </c>
      <c r="D1979" t="s">
        <v>657</v>
      </c>
      <c r="E1979" s="38">
        <v>-1862.4432872040602</v>
      </c>
      <c r="F1979">
        <v>1961</v>
      </c>
      <c r="G1979">
        <v>0</v>
      </c>
      <c r="H1979" t="s">
        <v>12734</v>
      </c>
    </row>
    <row r="1980" spans="1:8">
      <c r="A1980" s="185" t="s">
        <v>1848</v>
      </c>
      <c r="B1980" t="s">
        <v>576</v>
      </c>
      <c r="C1980" t="s">
        <v>2665</v>
      </c>
      <c r="D1980" t="s">
        <v>657</v>
      </c>
      <c r="E1980" s="38">
        <v>-1862.4432872040602</v>
      </c>
      <c r="F1980">
        <v>1961</v>
      </c>
      <c r="G1980">
        <v>0</v>
      </c>
      <c r="H1980" t="s">
        <v>12734</v>
      </c>
    </row>
    <row r="1981" spans="1:8">
      <c r="A1981" t="s">
        <v>8608</v>
      </c>
      <c r="B1981" t="s">
        <v>8863</v>
      </c>
      <c r="C1981" t="s">
        <v>1412</v>
      </c>
      <c r="D1981" t="s">
        <v>657</v>
      </c>
      <c r="E1981" s="38">
        <v>-1862.4432872040602</v>
      </c>
      <c r="F1981">
        <v>1961</v>
      </c>
      <c r="G1981">
        <v>0</v>
      </c>
      <c r="H1981" t="s">
        <v>12734</v>
      </c>
    </row>
    <row r="1982" spans="1:8">
      <c r="A1982" t="s">
        <v>2233</v>
      </c>
      <c r="B1982" t="s">
        <v>435</v>
      </c>
      <c r="C1982" t="s">
        <v>2665</v>
      </c>
      <c r="D1982" t="s">
        <v>657</v>
      </c>
      <c r="E1982" s="38">
        <v>-1862.4432872040602</v>
      </c>
      <c r="F1982">
        <v>1961</v>
      </c>
      <c r="G1982">
        <v>0</v>
      </c>
      <c r="H1982" t="s">
        <v>12734</v>
      </c>
    </row>
    <row r="1983" spans="1:8">
      <c r="A1983" t="s">
        <v>9029</v>
      </c>
      <c r="B1983" t="s">
        <v>8820</v>
      </c>
      <c r="C1983" t="s">
        <v>2665</v>
      </c>
      <c r="D1983" t="s">
        <v>657</v>
      </c>
      <c r="E1983" s="38">
        <v>-1862.4432872040602</v>
      </c>
      <c r="F1983">
        <v>1961</v>
      </c>
      <c r="G1983">
        <v>0</v>
      </c>
      <c r="H1983" t="s">
        <v>12734</v>
      </c>
    </row>
    <row r="1984" spans="1:8">
      <c r="A1984" t="s">
        <v>12536</v>
      </c>
      <c r="B1984" t="s">
        <v>12537</v>
      </c>
      <c r="C1984" t="s">
        <v>1410</v>
      </c>
      <c r="D1984" t="s">
        <v>657</v>
      </c>
      <c r="E1984" s="38">
        <v>-1862.4432872040602</v>
      </c>
      <c r="F1984">
        <v>1961</v>
      </c>
      <c r="G1984">
        <v>0</v>
      </c>
      <c r="H1984" t="s">
        <v>12734</v>
      </c>
    </row>
    <row r="1985" spans="1:8">
      <c r="A1985" t="s">
        <v>12274</v>
      </c>
      <c r="B1985" t="s">
        <v>12275</v>
      </c>
      <c r="C1985" t="s">
        <v>1421</v>
      </c>
      <c r="D1985" t="s">
        <v>657</v>
      </c>
      <c r="E1985" s="38">
        <v>-1862.4432872040602</v>
      </c>
      <c r="F1985">
        <v>1961</v>
      </c>
      <c r="G1985">
        <v>0</v>
      </c>
      <c r="H1985" t="s">
        <v>12734</v>
      </c>
    </row>
    <row r="1986" spans="1:8">
      <c r="A1986" t="s">
        <v>2206</v>
      </c>
      <c r="B1986" t="s">
        <v>343</v>
      </c>
      <c r="C1986" t="s">
        <v>2665</v>
      </c>
      <c r="D1986" t="s">
        <v>657</v>
      </c>
      <c r="E1986" s="38">
        <v>-1862.4432872040602</v>
      </c>
      <c r="F1986">
        <v>1961</v>
      </c>
      <c r="G1986">
        <v>0</v>
      </c>
      <c r="H1986" t="s">
        <v>12734</v>
      </c>
    </row>
    <row r="1987" spans="1:8">
      <c r="A1987" t="s">
        <v>1968</v>
      </c>
      <c r="B1987" t="s">
        <v>41</v>
      </c>
      <c r="C1987" t="s">
        <v>1390</v>
      </c>
      <c r="D1987" t="s">
        <v>657</v>
      </c>
      <c r="E1987" s="38">
        <v>-1862.4432872040602</v>
      </c>
      <c r="F1987">
        <v>1961</v>
      </c>
      <c r="G1987">
        <v>0</v>
      </c>
      <c r="H1987" t="s">
        <v>12734</v>
      </c>
    </row>
    <row r="1988" spans="1:8">
      <c r="A1988" t="s">
        <v>2663</v>
      </c>
      <c r="B1988" t="s">
        <v>2664</v>
      </c>
      <c r="C1988" t="s">
        <v>2665</v>
      </c>
      <c r="D1988" t="s">
        <v>657</v>
      </c>
      <c r="E1988" s="38">
        <v>-1862.4432872040602</v>
      </c>
      <c r="F1988">
        <v>1961</v>
      </c>
      <c r="G1988">
        <v>0</v>
      </c>
      <c r="H1988" t="s">
        <v>12734</v>
      </c>
    </row>
    <row r="1989" spans="1:8">
      <c r="A1989" t="s">
        <v>1484</v>
      </c>
      <c r="B1989" t="s">
        <v>470</v>
      </c>
      <c r="C1989" t="s">
        <v>2665</v>
      </c>
      <c r="D1989" t="s">
        <v>657</v>
      </c>
      <c r="E1989" s="38">
        <v>-1862.4432872040602</v>
      </c>
      <c r="F1989">
        <v>1961</v>
      </c>
      <c r="G1989">
        <v>0</v>
      </c>
      <c r="H1989" t="s">
        <v>12734</v>
      </c>
    </row>
    <row r="1990" spans="1:8">
      <c r="A1990" t="s">
        <v>2668</v>
      </c>
      <c r="B1990" t="s">
        <v>2669</v>
      </c>
      <c r="C1990" t="s">
        <v>2665</v>
      </c>
      <c r="D1990" t="s">
        <v>657</v>
      </c>
      <c r="E1990" s="38">
        <v>-1862.4432872040602</v>
      </c>
      <c r="F1990">
        <v>1961</v>
      </c>
      <c r="G1990">
        <v>0</v>
      </c>
      <c r="H1990" t="s">
        <v>12734</v>
      </c>
    </row>
    <row r="1991" spans="1:8">
      <c r="A1991" t="s">
        <v>8252</v>
      </c>
      <c r="B1991" t="s">
        <v>8253</v>
      </c>
      <c r="C1991" t="s">
        <v>2665</v>
      </c>
      <c r="D1991" t="s">
        <v>657</v>
      </c>
      <c r="E1991" s="38">
        <v>-1862.4432872040602</v>
      </c>
      <c r="F1991">
        <v>1961</v>
      </c>
      <c r="G1991">
        <v>0</v>
      </c>
      <c r="H1991" t="s">
        <v>12734</v>
      </c>
    </row>
    <row r="1992" spans="1:8">
      <c r="A1992" s="185" t="s">
        <v>1514</v>
      </c>
      <c r="B1992" t="s">
        <v>308</v>
      </c>
      <c r="C1992" t="s">
        <v>2665</v>
      </c>
      <c r="D1992" t="s">
        <v>657</v>
      </c>
      <c r="E1992" s="38">
        <v>-1862.4432872040602</v>
      </c>
      <c r="F1992">
        <v>1961</v>
      </c>
      <c r="G1992">
        <v>0</v>
      </c>
      <c r="H1992" t="s">
        <v>12734</v>
      </c>
    </row>
    <row r="1993" spans="1:8">
      <c r="A1993" t="s">
        <v>11665</v>
      </c>
      <c r="B1993" t="s">
        <v>11666</v>
      </c>
      <c r="C1993" t="s">
        <v>1431</v>
      </c>
      <c r="D1993" t="s">
        <v>657</v>
      </c>
      <c r="E1993" s="38">
        <v>-1862.4432872040602</v>
      </c>
      <c r="F1993">
        <v>1961</v>
      </c>
      <c r="G1993">
        <v>0</v>
      </c>
      <c r="H1993" t="s">
        <v>12734</v>
      </c>
    </row>
    <row r="1994" spans="1:8">
      <c r="A1994" t="s">
        <v>1544</v>
      </c>
      <c r="B1994" t="s">
        <v>393</v>
      </c>
      <c r="C1994" t="s">
        <v>2665</v>
      </c>
      <c r="D1994" t="s">
        <v>657</v>
      </c>
      <c r="E1994" s="38">
        <v>-1862.4432872040602</v>
      </c>
      <c r="F1994">
        <v>1961</v>
      </c>
      <c r="G1994">
        <v>0</v>
      </c>
      <c r="H1994" t="s">
        <v>12734</v>
      </c>
    </row>
    <row r="1995" spans="1:8">
      <c r="A1995" s="185" t="s">
        <v>2687</v>
      </c>
      <c r="B1995" t="s">
        <v>2688</v>
      </c>
      <c r="C1995" t="s">
        <v>2665</v>
      </c>
      <c r="D1995" t="s">
        <v>657</v>
      </c>
      <c r="E1995" s="38">
        <v>-1862.4432872040602</v>
      </c>
      <c r="F1995">
        <v>1961</v>
      </c>
      <c r="G1995">
        <v>0</v>
      </c>
      <c r="H1995" t="s">
        <v>12734</v>
      </c>
    </row>
    <row r="1996" spans="1:8">
      <c r="A1996" s="185" t="s">
        <v>1548</v>
      </c>
      <c r="B1996" t="s">
        <v>354</v>
      </c>
      <c r="C1996" t="s">
        <v>2665</v>
      </c>
      <c r="D1996" t="s">
        <v>657</v>
      </c>
      <c r="E1996" s="38">
        <v>-1862.4432872040602</v>
      </c>
      <c r="F1996">
        <v>1961</v>
      </c>
      <c r="G1996">
        <v>0</v>
      </c>
      <c r="H1996" t="s">
        <v>12734</v>
      </c>
    </row>
    <row r="1997" spans="1:8">
      <c r="A1997" t="s">
        <v>2691</v>
      </c>
      <c r="B1997" t="s">
        <v>1285</v>
      </c>
      <c r="C1997" t="s">
        <v>2665</v>
      </c>
      <c r="D1997" t="s">
        <v>657</v>
      </c>
      <c r="E1997" s="38">
        <v>-1862.4432872040602</v>
      </c>
      <c r="F1997">
        <v>1961</v>
      </c>
      <c r="G1997">
        <v>0</v>
      </c>
      <c r="H1997" t="s">
        <v>12734</v>
      </c>
    </row>
    <row r="1998" spans="1:8">
      <c r="A1998" s="65" t="s">
        <v>1584</v>
      </c>
      <c r="B1998" t="s">
        <v>444</v>
      </c>
      <c r="C1998" t="s">
        <v>2665</v>
      </c>
      <c r="D1998" t="s">
        <v>657</v>
      </c>
      <c r="E1998" s="38">
        <v>-1862.4432872040602</v>
      </c>
      <c r="F1998">
        <v>1961</v>
      </c>
      <c r="G1998">
        <v>0</v>
      </c>
      <c r="H1998" t="s">
        <v>12734</v>
      </c>
    </row>
    <row r="1999" spans="1:8">
      <c r="A1999" s="65" t="s">
        <v>1592</v>
      </c>
      <c r="B1999" t="s">
        <v>85</v>
      </c>
      <c r="C1999" t="s">
        <v>2665</v>
      </c>
      <c r="D1999" t="s">
        <v>657</v>
      </c>
      <c r="E1999" s="38">
        <v>-1862.4432872040602</v>
      </c>
      <c r="F1999">
        <v>1961</v>
      </c>
      <c r="G1999">
        <v>0</v>
      </c>
      <c r="H1999" t="s">
        <v>12734</v>
      </c>
    </row>
    <row r="2000" spans="1:8">
      <c r="A2000" t="s">
        <v>1601</v>
      </c>
      <c r="B2000" t="s">
        <v>340</v>
      </c>
      <c r="C2000" t="s">
        <v>2665</v>
      </c>
      <c r="D2000" t="s">
        <v>657</v>
      </c>
      <c r="E2000" s="38">
        <v>-1862.4432872040602</v>
      </c>
      <c r="F2000">
        <v>1961</v>
      </c>
      <c r="G2000">
        <v>0</v>
      </c>
      <c r="H2000" t="s">
        <v>12734</v>
      </c>
    </row>
    <row r="2001" spans="1:8">
      <c r="A2001" s="65" t="s">
        <v>1618</v>
      </c>
      <c r="B2001" t="s">
        <v>57</v>
      </c>
      <c r="C2001" t="s">
        <v>2665</v>
      </c>
      <c r="D2001" t="s">
        <v>657</v>
      </c>
      <c r="E2001" s="38">
        <v>-1862.4432872040602</v>
      </c>
      <c r="F2001">
        <v>1961</v>
      </c>
      <c r="G2001">
        <v>0</v>
      </c>
      <c r="H2001" t="s">
        <v>12734</v>
      </c>
    </row>
    <row r="2002" spans="1:8">
      <c r="A2002" s="65" t="s">
        <v>1620</v>
      </c>
      <c r="B2002" t="s">
        <v>204</v>
      </c>
      <c r="C2002" t="s">
        <v>2665</v>
      </c>
      <c r="D2002" t="s">
        <v>657</v>
      </c>
      <c r="E2002" s="38">
        <v>-1862.4432872040602</v>
      </c>
      <c r="F2002">
        <v>1961</v>
      </c>
      <c r="G2002">
        <v>0</v>
      </c>
      <c r="H2002" t="s">
        <v>12734</v>
      </c>
    </row>
    <row r="2003" spans="1:8">
      <c r="A2003" s="119" t="s">
        <v>1641</v>
      </c>
      <c r="B2003" t="s">
        <v>330</v>
      </c>
      <c r="C2003" t="s">
        <v>2665</v>
      </c>
      <c r="D2003" t="s">
        <v>657</v>
      </c>
      <c r="E2003" s="38">
        <v>-1862.4432872040602</v>
      </c>
      <c r="F2003">
        <v>1961</v>
      </c>
      <c r="G2003">
        <v>0</v>
      </c>
      <c r="H2003" t="s">
        <v>12734</v>
      </c>
    </row>
    <row r="2004" spans="1:8">
      <c r="A2004" t="s">
        <v>1660</v>
      </c>
      <c r="B2004" t="s">
        <v>10</v>
      </c>
      <c r="C2004" t="s">
        <v>2665</v>
      </c>
      <c r="D2004" t="s">
        <v>657</v>
      </c>
      <c r="E2004" s="38">
        <v>-1862.4432872040602</v>
      </c>
      <c r="F2004">
        <v>1961</v>
      </c>
      <c r="G2004">
        <v>0</v>
      </c>
      <c r="H2004" t="s">
        <v>12734</v>
      </c>
    </row>
    <row r="2005" spans="1:8">
      <c r="A2005" t="s">
        <v>2710</v>
      </c>
      <c r="B2005" t="s">
        <v>2711</v>
      </c>
      <c r="C2005" t="s">
        <v>2665</v>
      </c>
      <c r="D2005" t="s">
        <v>657</v>
      </c>
      <c r="E2005" s="38">
        <v>-1862.4432872040602</v>
      </c>
      <c r="F2005">
        <v>1961</v>
      </c>
      <c r="G2005">
        <v>0</v>
      </c>
      <c r="H2005" t="s">
        <v>12734</v>
      </c>
    </row>
    <row r="2006" spans="1:8">
      <c r="A2006" s="185" t="s">
        <v>1674</v>
      </c>
      <c r="B2006" t="s">
        <v>253</v>
      </c>
      <c r="C2006" t="s">
        <v>2665</v>
      </c>
      <c r="D2006" t="s">
        <v>657</v>
      </c>
      <c r="E2006" s="38">
        <v>-1862.4432872040602</v>
      </c>
      <c r="F2006">
        <v>1961</v>
      </c>
      <c r="G2006">
        <v>0</v>
      </c>
      <c r="H2006" t="s">
        <v>12734</v>
      </c>
    </row>
    <row r="2007" spans="1:8">
      <c r="A2007" t="s">
        <v>1709</v>
      </c>
      <c r="B2007" t="s">
        <v>278</v>
      </c>
      <c r="C2007" t="s">
        <v>2665</v>
      </c>
      <c r="D2007" t="s">
        <v>657</v>
      </c>
      <c r="E2007" s="38">
        <v>-1862.4432872040602</v>
      </c>
      <c r="F2007">
        <v>1961</v>
      </c>
      <c r="G2007">
        <v>0</v>
      </c>
      <c r="H2007" t="s">
        <v>12734</v>
      </c>
    </row>
    <row r="2008" spans="1:8">
      <c r="A2008" t="s">
        <v>1727</v>
      </c>
      <c r="B2008" t="s">
        <v>155</v>
      </c>
      <c r="C2008" t="s">
        <v>2665</v>
      </c>
      <c r="D2008" t="s">
        <v>657</v>
      </c>
      <c r="E2008" s="38">
        <v>-1862.4432872040602</v>
      </c>
      <c r="F2008">
        <v>1961</v>
      </c>
      <c r="G2008">
        <v>0</v>
      </c>
      <c r="H2008" t="s">
        <v>12734</v>
      </c>
    </row>
    <row r="2009" spans="1:8">
      <c r="A2009" s="185" t="s">
        <v>1744</v>
      </c>
      <c r="B2009" t="s">
        <v>450</v>
      </c>
      <c r="C2009" t="s">
        <v>2665</v>
      </c>
      <c r="D2009" t="s">
        <v>657</v>
      </c>
      <c r="E2009" s="38">
        <v>-1862.4432872040602</v>
      </c>
      <c r="F2009">
        <v>1961</v>
      </c>
      <c r="G2009">
        <v>0</v>
      </c>
      <c r="H2009" t="s">
        <v>12734</v>
      </c>
    </row>
    <row r="2010" spans="1:8">
      <c r="A2010" s="185" t="s">
        <v>1777</v>
      </c>
      <c r="B2010" t="s">
        <v>280</v>
      </c>
      <c r="C2010" t="s">
        <v>2665</v>
      </c>
      <c r="D2010" t="s">
        <v>657</v>
      </c>
      <c r="E2010" s="38">
        <v>-1862.4432872040602</v>
      </c>
      <c r="F2010">
        <v>1961</v>
      </c>
      <c r="G2010">
        <v>0</v>
      </c>
      <c r="H2010" t="s">
        <v>12734</v>
      </c>
    </row>
    <row r="2011" spans="1:8">
      <c r="A2011" s="185" t="s">
        <v>2727</v>
      </c>
      <c r="B2011" t="s">
        <v>2728</v>
      </c>
      <c r="C2011" t="s">
        <v>2665</v>
      </c>
      <c r="D2011" t="s">
        <v>657</v>
      </c>
      <c r="E2011" s="38">
        <v>-1862.4432872040602</v>
      </c>
      <c r="F2011">
        <v>1961</v>
      </c>
      <c r="G2011">
        <v>0</v>
      </c>
      <c r="H2011" t="s">
        <v>12734</v>
      </c>
    </row>
    <row r="2012" spans="1:8">
      <c r="A2012" s="185" t="s">
        <v>1802</v>
      </c>
      <c r="B2012" t="s">
        <v>378</v>
      </c>
      <c r="C2012" t="s">
        <v>2665</v>
      </c>
      <c r="D2012" t="s">
        <v>657</v>
      </c>
      <c r="E2012" s="38">
        <v>-1862.4432872040602</v>
      </c>
      <c r="F2012">
        <v>1961</v>
      </c>
      <c r="G2012">
        <v>0</v>
      </c>
      <c r="H2012" t="s">
        <v>12734</v>
      </c>
    </row>
    <row r="2013" spans="1:8">
      <c r="A2013" s="185" t="s">
        <v>9436</v>
      </c>
      <c r="B2013" t="s">
        <v>9437</v>
      </c>
      <c r="C2013" t="s">
        <v>2665</v>
      </c>
      <c r="D2013" t="s">
        <v>657</v>
      </c>
      <c r="E2013" s="38">
        <v>-1862.4432872040602</v>
      </c>
      <c r="F2013">
        <v>1961</v>
      </c>
      <c r="G2013">
        <v>0</v>
      </c>
      <c r="H2013" t="s">
        <v>12734</v>
      </c>
    </row>
    <row r="2014" spans="1:8">
      <c r="A2014" s="185" t="s">
        <v>1902</v>
      </c>
      <c r="B2014" t="s">
        <v>170</v>
      </c>
      <c r="C2014" t="s">
        <v>2665</v>
      </c>
      <c r="D2014" t="s">
        <v>657</v>
      </c>
      <c r="E2014" s="38">
        <v>-1862.4432872040602</v>
      </c>
      <c r="F2014">
        <v>1961</v>
      </c>
      <c r="G2014">
        <v>0</v>
      </c>
      <c r="H2014" t="s">
        <v>12734</v>
      </c>
    </row>
    <row r="2015" spans="1:8">
      <c r="A2015" s="185" t="s">
        <v>5572</v>
      </c>
      <c r="B2015" t="s">
        <v>5971</v>
      </c>
      <c r="C2015" t="s">
        <v>2665</v>
      </c>
      <c r="D2015" t="s">
        <v>657</v>
      </c>
      <c r="E2015" s="38">
        <v>-1862.4432872040602</v>
      </c>
      <c r="F2015">
        <v>1961</v>
      </c>
      <c r="G2015">
        <v>0</v>
      </c>
      <c r="H2015" t="s">
        <v>12734</v>
      </c>
    </row>
    <row r="2016" spans="1:8">
      <c r="A2016" s="65" t="s">
        <v>3371</v>
      </c>
      <c r="B2016" t="s">
        <v>565</v>
      </c>
      <c r="C2016" t="s">
        <v>2665</v>
      </c>
      <c r="D2016" t="s">
        <v>657</v>
      </c>
      <c r="E2016" s="38">
        <v>-1862.4432872040602</v>
      </c>
      <c r="F2016">
        <v>1961</v>
      </c>
      <c r="G2016">
        <v>0</v>
      </c>
      <c r="H2016" t="s">
        <v>12734</v>
      </c>
    </row>
    <row r="2017" spans="1:8">
      <c r="A2017" t="s">
        <v>2767</v>
      </c>
      <c r="B2017" t="s">
        <v>2768</v>
      </c>
      <c r="C2017" t="s">
        <v>2665</v>
      </c>
      <c r="D2017" t="s">
        <v>657</v>
      </c>
      <c r="E2017" s="38">
        <v>-1862.4432872040602</v>
      </c>
      <c r="F2017">
        <v>1961</v>
      </c>
      <c r="G2017">
        <v>0</v>
      </c>
      <c r="H2017" t="s">
        <v>12734</v>
      </c>
    </row>
    <row r="2018" spans="1:8">
      <c r="A2018" t="s">
        <v>8279</v>
      </c>
      <c r="B2018" t="s">
        <v>8280</v>
      </c>
      <c r="C2018" t="s">
        <v>2665</v>
      </c>
      <c r="D2018" t="s">
        <v>657</v>
      </c>
      <c r="E2018" s="38">
        <v>-1862.4432872040602</v>
      </c>
      <c r="F2018">
        <v>1961</v>
      </c>
      <c r="G2018">
        <v>0</v>
      </c>
      <c r="H2018" t="s">
        <v>12734</v>
      </c>
    </row>
    <row r="2019" spans="1:8">
      <c r="A2019" t="s">
        <v>1976</v>
      </c>
      <c r="B2019" t="s">
        <v>176</v>
      </c>
      <c r="C2019" t="s">
        <v>2665</v>
      </c>
      <c r="D2019" t="s">
        <v>657</v>
      </c>
      <c r="E2019" s="38">
        <v>-1862.4432872040602</v>
      </c>
      <c r="F2019">
        <v>1961</v>
      </c>
      <c r="G2019">
        <v>0</v>
      </c>
      <c r="H2019" t="s">
        <v>12734</v>
      </c>
    </row>
    <row r="2020" spans="1:8">
      <c r="A2020" t="s">
        <v>1997</v>
      </c>
      <c r="B2020" t="s">
        <v>130</v>
      </c>
      <c r="C2020" t="s">
        <v>2665</v>
      </c>
      <c r="D2020" t="s">
        <v>657</v>
      </c>
      <c r="E2020" s="38">
        <v>-1862.4432872040602</v>
      </c>
      <c r="F2020">
        <v>1961</v>
      </c>
      <c r="G2020">
        <v>0</v>
      </c>
      <c r="H2020" t="s">
        <v>12734</v>
      </c>
    </row>
    <row r="2021" spans="1:8">
      <c r="A2021" s="185" t="s">
        <v>2026</v>
      </c>
      <c r="B2021" t="s">
        <v>365</v>
      </c>
      <c r="C2021" t="s">
        <v>2665</v>
      </c>
      <c r="D2021" t="s">
        <v>657</v>
      </c>
      <c r="E2021" s="38">
        <v>-1862.4432872040602</v>
      </c>
      <c r="F2021">
        <v>1961</v>
      </c>
      <c r="G2021">
        <v>0</v>
      </c>
      <c r="H2021" t="s">
        <v>12734</v>
      </c>
    </row>
    <row r="2022" spans="1:8">
      <c r="A2022" t="s">
        <v>2079</v>
      </c>
      <c r="B2022" t="s">
        <v>107</v>
      </c>
      <c r="C2022" t="s">
        <v>2665</v>
      </c>
      <c r="D2022" t="s">
        <v>657</v>
      </c>
      <c r="E2022" s="38">
        <v>-1862.4432872040602</v>
      </c>
      <c r="F2022">
        <v>1961</v>
      </c>
      <c r="G2022">
        <v>0</v>
      </c>
      <c r="H2022" t="s">
        <v>12734</v>
      </c>
    </row>
    <row r="2023" spans="1:8">
      <c r="A2023" t="s">
        <v>2081</v>
      </c>
      <c r="B2023" t="s">
        <v>402</v>
      </c>
      <c r="C2023" t="s">
        <v>2665</v>
      </c>
      <c r="D2023" t="s">
        <v>657</v>
      </c>
      <c r="E2023" s="38">
        <v>-1862.4432872040602</v>
      </c>
      <c r="F2023">
        <v>1961</v>
      </c>
      <c r="G2023">
        <v>0</v>
      </c>
      <c r="H2023" t="s">
        <v>12734</v>
      </c>
    </row>
    <row r="2024" spans="1:8">
      <c r="A2024" s="222" t="s">
        <v>2096</v>
      </c>
      <c r="B2024" t="s">
        <v>429</v>
      </c>
      <c r="C2024" t="s">
        <v>2665</v>
      </c>
      <c r="D2024" t="s">
        <v>657</v>
      </c>
      <c r="E2024" s="38">
        <v>-1862.4432872040602</v>
      </c>
      <c r="F2024">
        <v>1961</v>
      </c>
      <c r="G2024">
        <v>0</v>
      </c>
      <c r="H2024" t="s">
        <v>12734</v>
      </c>
    </row>
    <row r="2025" spans="1:8">
      <c r="A2025" t="s">
        <v>2113</v>
      </c>
      <c r="B2025" t="s">
        <v>284</v>
      </c>
      <c r="C2025" t="s">
        <v>2665</v>
      </c>
      <c r="D2025" t="s">
        <v>657</v>
      </c>
      <c r="E2025" s="38">
        <v>-1862.4432872040602</v>
      </c>
      <c r="F2025">
        <v>1961</v>
      </c>
      <c r="G2025">
        <v>0</v>
      </c>
      <c r="H2025" t="s">
        <v>12734</v>
      </c>
    </row>
    <row r="2026" spans="1:8">
      <c r="A2026" t="s">
        <v>2796</v>
      </c>
      <c r="B2026" t="s">
        <v>2797</v>
      </c>
      <c r="C2026" t="s">
        <v>2665</v>
      </c>
      <c r="D2026" t="s">
        <v>657</v>
      </c>
      <c r="E2026" s="38">
        <v>-1862.4432872040602</v>
      </c>
      <c r="F2026">
        <v>1961</v>
      </c>
      <c r="G2026">
        <v>0</v>
      </c>
      <c r="H2026" t="s">
        <v>12734</v>
      </c>
    </row>
    <row r="2027" spans="1:8">
      <c r="A2027" t="s">
        <v>2798</v>
      </c>
      <c r="B2027" t="s">
        <v>139</v>
      </c>
      <c r="C2027" t="s">
        <v>2665</v>
      </c>
      <c r="D2027" t="s">
        <v>657</v>
      </c>
      <c r="E2027" s="38">
        <v>-1862.4432872040602</v>
      </c>
      <c r="F2027">
        <v>1961</v>
      </c>
      <c r="G2027">
        <v>0</v>
      </c>
      <c r="H2027" t="s">
        <v>12734</v>
      </c>
    </row>
    <row r="2028" spans="1:8">
      <c r="A2028" s="65" t="s">
        <v>2144</v>
      </c>
      <c r="B2028" t="s">
        <v>473</v>
      </c>
      <c r="C2028" t="s">
        <v>2665</v>
      </c>
      <c r="D2028" t="s">
        <v>657</v>
      </c>
      <c r="E2028" s="38">
        <v>-1862.4432872040602</v>
      </c>
      <c r="F2028">
        <v>1961</v>
      </c>
      <c r="G2028">
        <v>0</v>
      </c>
      <c r="H2028" t="s">
        <v>12734</v>
      </c>
    </row>
    <row r="2029" spans="1:8">
      <c r="A2029" s="65" t="s">
        <v>2153</v>
      </c>
      <c r="B2029" t="s">
        <v>251</v>
      </c>
      <c r="C2029" t="s">
        <v>2665</v>
      </c>
      <c r="D2029" t="s">
        <v>657</v>
      </c>
      <c r="E2029" s="38">
        <v>-1862.4432872040602</v>
      </c>
      <c r="F2029">
        <v>1961</v>
      </c>
      <c r="G2029">
        <v>0</v>
      </c>
      <c r="H2029" t="s">
        <v>12734</v>
      </c>
    </row>
    <row r="2030" spans="1:8">
      <c r="A2030" t="s">
        <v>2169</v>
      </c>
      <c r="B2030" t="s">
        <v>536</v>
      </c>
      <c r="C2030" t="s">
        <v>1431</v>
      </c>
      <c r="D2030" t="s">
        <v>657</v>
      </c>
      <c r="E2030" s="38">
        <v>-1862.4432872040602</v>
      </c>
      <c r="F2030">
        <v>1961</v>
      </c>
      <c r="G2030">
        <v>0</v>
      </c>
      <c r="H2030" t="s">
        <v>12734</v>
      </c>
    </row>
    <row r="2031" spans="1:8">
      <c r="A2031" t="s">
        <v>2179</v>
      </c>
      <c r="B2031" t="s">
        <v>392</v>
      </c>
      <c r="C2031" t="s">
        <v>2665</v>
      </c>
      <c r="D2031" t="s">
        <v>657</v>
      </c>
      <c r="E2031" s="38">
        <v>-1862.4432872040602</v>
      </c>
      <c r="F2031">
        <v>1961</v>
      </c>
      <c r="G2031">
        <v>0</v>
      </c>
      <c r="H2031" t="s">
        <v>12734</v>
      </c>
    </row>
    <row r="2032" spans="1:8">
      <c r="A2032" t="s">
        <v>2207</v>
      </c>
      <c r="B2032" t="s">
        <v>395</v>
      </c>
      <c r="C2032" t="s">
        <v>2665</v>
      </c>
      <c r="D2032" t="s">
        <v>657</v>
      </c>
      <c r="E2032" s="38">
        <v>-1862.4432872040602</v>
      </c>
      <c r="F2032">
        <v>1961</v>
      </c>
      <c r="G2032">
        <v>0</v>
      </c>
      <c r="H2032" t="s">
        <v>12734</v>
      </c>
    </row>
    <row r="2033" spans="1:8">
      <c r="A2033" t="s">
        <v>2234</v>
      </c>
      <c r="B2033" t="s">
        <v>162</v>
      </c>
      <c r="C2033" t="s">
        <v>2665</v>
      </c>
      <c r="D2033" t="s">
        <v>657</v>
      </c>
      <c r="E2033" s="38">
        <v>-1862.4432872040602</v>
      </c>
      <c r="F2033">
        <v>1961</v>
      </c>
      <c r="G2033">
        <v>0</v>
      </c>
      <c r="H2033" t="s">
        <v>12734</v>
      </c>
    </row>
    <row r="2034" spans="1:8">
      <c r="A2034" t="s">
        <v>2256</v>
      </c>
      <c r="B2034" t="s">
        <v>617</v>
      </c>
      <c r="C2034" t="s">
        <v>2665</v>
      </c>
      <c r="D2034" t="s">
        <v>657</v>
      </c>
      <c r="E2034" s="38">
        <v>-1862.4432872040602</v>
      </c>
      <c r="F2034">
        <v>1961</v>
      </c>
      <c r="G2034">
        <v>0</v>
      </c>
      <c r="H2034" t="s">
        <v>12734</v>
      </c>
    </row>
    <row r="2035" spans="1:8">
      <c r="A2035" t="s">
        <v>9893</v>
      </c>
      <c r="B2035" t="s">
        <v>8739</v>
      </c>
      <c r="C2035" t="s">
        <v>1458</v>
      </c>
      <c r="D2035" t="s">
        <v>657</v>
      </c>
      <c r="E2035" s="38">
        <v>-1862.4432872040602</v>
      </c>
      <c r="F2035">
        <v>1961</v>
      </c>
      <c r="G2035">
        <v>0</v>
      </c>
      <c r="H2035" t="s">
        <v>12734</v>
      </c>
    </row>
    <row r="2036" spans="1:8">
      <c r="A2036" t="s">
        <v>2287</v>
      </c>
      <c r="B2036" t="s">
        <v>188</v>
      </c>
      <c r="C2036" t="s">
        <v>2665</v>
      </c>
      <c r="D2036" t="s">
        <v>657</v>
      </c>
      <c r="E2036" s="38">
        <v>-1862.4432872040602</v>
      </c>
      <c r="F2036">
        <v>1961</v>
      </c>
      <c r="G2036">
        <v>0</v>
      </c>
      <c r="H2036" t="s">
        <v>12734</v>
      </c>
    </row>
    <row r="2037" spans="1:8">
      <c r="A2037" t="s">
        <v>2830</v>
      </c>
      <c r="B2037" t="s">
        <v>357</v>
      </c>
      <c r="C2037" t="s">
        <v>2665</v>
      </c>
      <c r="D2037" t="s">
        <v>657</v>
      </c>
      <c r="E2037" s="38">
        <v>-1862.4432872040602</v>
      </c>
      <c r="F2037">
        <v>1961</v>
      </c>
      <c r="G2037">
        <v>0</v>
      </c>
      <c r="H2037" t="s">
        <v>12734</v>
      </c>
    </row>
    <row r="2038" spans="1:8">
      <c r="A2038" t="s">
        <v>2323</v>
      </c>
      <c r="B2038" t="s">
        <v>529</v>
      </c>
      <c r="C2038" t="s">
        <v>2665</v>
      </c>
      <c r="D2038" t="s">
        <v>657</v>
      </c>
      <c r="E2038" s="38">
        <v>-1862.4432872040602</v>
      </c>
      <c r="F2038">
        <v>1961</v>
      </c>
      <c r="G2038">
        <v>0</v>
      </c>
      <c r="H2038" t="s">
        <v>12734</v>
      </c>
    </row>
    <row r="2039" spans="1:8">
      <c r="A2039" t="s">
        <v>2845</v>
      </c>
      <c r="B2039" t="s">
        <v>290</v>
      </c>
      <c r="C2039" t="s">
        <v>2665</v>
      </c>
      <c r="D2039" t="s">
        <v>657</v>
      </c>
      <c r="E2039" s="38">
        <v>-1862.4432872040602</v>
      </c>
      <c r="F2039">
        <v>1961</v>
      </c>
      <c r="G2039">
        <v>0</v>
      </c>
      <c r="H2039" t="s">
        <v>12734</v>
      </c>
    </row>
    <row r="2040" spans="1:8">
      <c r="A2040" t="s">
        <v>2391</v>
      </c>
      <c r="B2040" t="s">
        <v>207</v>
      </c>
      <c r="C2040" t="s">
        <v>2665</v>
      </c>
      <c r="D2040" t="s">
        <v>657</v>
      </c>
      <c r="E2040" s="38">
        <v>-1862.4432872040602</v>
      </c>
      <c r="F2040">
        <v>1961</v>
      </c>
      <c r="G2040">
        <v>0</v>
      </c>
      <c r="H2040" t="s">
        <v>12734</v>
      </c>
    </row>
    <row r="2041" spans="1:8">
      <c r="A2041" s="65" t="s">
        <v>2854</v>
      </c>
      <c r="B2041" t="s">
        <v>2855</v>
      </c>
      <c r="C2041" t="s">
        <v>2665</v>
      </c>
      <c r="D2041" t="s">
        <v>657</v>
      </c>
      <c r="E2041" s="38">
        <v>-1862.4432872040602</v>
      </c>
      <c r="F2041">
        <v>1961</v>
      </c>
      <c r="G2041">
        <v>387.83</v>
      </c>
      <c r="H2041" t="s">
        <v>12734</v>
      </c>
    </row>
    <row r="2042" spans="1:8">
      <c r="A2042" t="s">
        <v>2434</v>
      </c>
      <c r="B2042" t="s">
        <v>192</v>
      </c>
      <c r="C2042" t="s">
        <v>2665</v>
      </c>
      <c r="D2042" t="s">
        <v>657</v>
      </c>
      <c r="E2042" s="38">
        <v>-1862.4432872040602</v>
      </c>
      <c r="F2042">
        <v>1961</v>
      </c>
      <c r="G2042">
        <v>0</v>
      </c>
      <c r="H2042" t="s">
        <v>12734</v>
      </c>
    </row>
    <row r="2043" spans="1:8">
      <c r="A2043" s="65" t="s">
        <v>2445</v>
      </c>
      <c r="B2043" t="s">
        <v>208</v>
      </c>
      <c r="C2043" t="s">
        <v>2665</v>
      </c>
      <c r="D2043" t="s">
        <v>657</v>
      </c>
      <c r="E2043" s="38">
        <v>-1862.4432872040602</v>
      </c>
      <c r="F2043">
        <v>1961</v>
      </c>
      <c r="G2043">
        <v>0</v>
      </c>
      <c r="H2043" t="s">
        <v>12734</v>
      </c>
    </row>
    <row r="2044" spans="1:8">
      <c r="A2044" t="s">
        <v>2468</v>
      </c>
      <c r="B2044" t="s">
        <v>408</v>
      </c>
      <c r="C2044" t="s">
        <v>2665</v>
      </c>
      <c r="D2044" t="s">
        <v>657</v>
      </c>
      <c r="E2044" s="38">
        <v>-1862.4432872040602</v>
      </c>
      <c r="F2044">
        <v>1961</v>
      </c>
      <c r="G2044">
        <v>0</v>
      </c>
      <c r="H2044" t="s">
        <v>12734</v>
      </c>
    </row>
    <row r="2045" spans="1:8">
      <c r="A2045" t="s">
        <v>2479</v>
      </c>
      <c r="B2045" t="s">
        <v>350</v>
      </c>
      <c r="C2045" t="s">
        <v>1393</v>
      </c>
      <c r="D2045" t="s">
        <v>657</v>
      </c>
      <c r="E2045" s="38">
        <v>-1862.4432872040602</v>
      </c>
      <c r="F2045">
        <v>1961</v>
      </c>
      <c r="G2045">
        <v>0</v>
      </c>
      <c r="H2045" t="s">
        <v>12734</v>
      </c>
    </row>
    <row r="2046" spans="1:8">
      <c r="A2046" s="65" t="s">
        <v>2493</v>
      </c>
      <c r="B2046" t="s">
        <v>526</v>
      </c>
      <c r="C2046" t="s">
        <v>2665</v>
      </c>
      <c r="D2046" t="s">
        <v>657</v>
      </c>
      <c r="E2046" s="38">
        <v>-1862.4432872040602</v>
      </c>
      <c r="F2046">
        <v>1961</v>
      </c>
      <c r="G2046">
        <v>0</v>
      </c>
      <c r="H2046" t="s">
        <v>12734</v>
      </c>
    </row>
    <row r="2047" spans="1:8">
      <c r="A2047" s="65" t="s">
        <v>2876</v>
      </c>
      <c r="B2047" t="s">
        <v>2877</v>
      </c>
      <c r="C2047" t="s">
        <v>2665</v>
      </c>
      <c r="D2047" t="s">
        <v>657</v>
      </c>
      <c r="E2047" s="38">
        <v>-1862.4432872040602</v>
      </c>
      <c r="F2047">
        <v>1961</v>
      </c>
      <c r="G2047">
        <v>0</v>
      </c>
      <c r="H2047" t="s">
        <v>12734</v>
      </c>
    </row>
    <row r="2048" spans="1:8">
      <c r="A2048" s="65" t="s">
        <v>2516</v>
      </c>
      <c r="B2048" t="s">
        <v>619</v>
      </c>
      <c r="C2048" t="s">
        <v>2665</v>
      </c>
      <c r="D2048" t="s">
        <v>657</v>
      </c>
      <c r="E2048" s="38">
        <v>-1862.4432872040602</v>
      </c>
      <c r="F2048">
        <v>1961</v>
      </c>
      <c r="G2048">
        <v>0</v>
      </c>
      <c r="H2048" t="s">
        <v>12734</v>
      </c>
    </row>
    <row r="2049" spans="1:8">
      <c r="A2049" s="185" t="s">
        <v>12028</v>
      </c>
      <c r="B2049" t="s">
        <v>12029</v>
      </c>
      <c r="C2049" t="s">
        <v>1490</v>
      </c>
      <c r="D2049" t="s">
        <v>1408</v>
      </c>
      <c r="E2049" s="38">
        <v>-1862.495711385571</v>
      </c>
      <c r="F2049">
        <v>2048</v>
      </c>
      <c r="G2049">
        <v>514</v>
      </c>
      <c r="H2049" t="s">
        <v>12734</v>
      </c>
    </row>
    <row r="2050" spans="1:8">
      <c r="A2050" s="185" t="s">
        <v>7065</v>
      </c>
      <c r="B2050" t="s">
        <v>7066</v>
      </c>
      <c r="C2050" t="s">
        <v>1490</v>
      </c>
      <c r="D2050" t="s">
        <v>1408</v>
      </c>
      <c r="E2050" s="38">
        <v>-1862.495711385571</v>
      </c>
      <c r="F2050">
        <v>2048</v>
      </c>
      <c r="G2050">
        <v>0</v>
      </c>
      <c r="H2050" t="s">
        <v>12734</v>
      </c>
    </row>
    <row r="2051" spans="1:8">
      <c r="A2051" t="s">
        <v>8581</v>
      </c>
      <c r="B2051" t="s">
        <v>8632</v>
      </c>
      <c r="C2051" t="s">
        <v>1376</v>
      </c>
      <c r="D2051" t="s">
        <v>1408</v>
      </c>
      <c r="E2051" s="38">
        <v>-1862.495711385571</v>
      </c>
      <c r="F2051">
        <v>2048</v>
      </c>
      <c r="G2051">
        <v>556.83000000000004</v>
      </c>
      <c r="H2051" t="s">
        <v>12734</v>
      </c>
    </row>
    <row r="2052" spans="1:8">
      <c r="A2052" s="185" t="s">
        <v>11879</v>
      </c>
      <c r="B2052" t="s">
        <v>11487</v>
      </c>
      <c r="C2052" t="s">
        <v>1458</v>
      </c>
      <c r="D2052" t="s">
        <v>1408</v>
      </c>
      <c r="E2052" s="38">
        <v>-1862.495711385571</v>
      </c>
      <c r="F2052">
        <v>2048</v>
      </c>
      <c r="G2052">
        <v>700.5</v>
      </c>
      <c r="H2052" t="s">
        <v>12734</v>
      </c>
    </row>
    <row r="2053" spans="1:8">
      <c r="A2053" s="185" t="s">
        <v>11828</v>
      </c>
      <c r="B2053" t="s">
        <v>11493</v>
      </c>
      <c r="C2053" t="s">
        <v>1414</v>
      </c>
      <c r="D2053" t="s">
        <v>1408</v>
      </c>
      <c r="E2053" s="38">
        <v>-1862.495711385571</v>
      </c>
      <c r="F2053">
        <v>2048</v>
      </c>
      <c r="G2053">
        <v>467.33</v>
      </c>
      <c r="H2053" t="s">
        <v>12734</v>
      </c>
    </row>
    <row r="2054" spans="1:8">
      <c r="A2054" t="s">
        <v>2274</v>
      </c>
      <c r="B2054" t="s">
        <v>578</v>
      </c>
      <c r="C2054" t="s">
        <v>2665</v>
      </c>
      <c r="D2054" t="s">
        <v>1408</v>
      </c>
      <c r="E2054" s="38">
        <v>-1862.495711385571</v>
      </c>
      <c r="F2054">
        <v>2048</v>
      </c>
      <c r="G2054">
        <v>0</v>
      </c>
      <c r="H2054" t="s">
        <v>12734</v>
      </c>
    </row>
    <row r="2055" spans="1:8">
      <c r="A2055" t="s">
        <v>9979</v>
      </c>
      <c r="B2055" t="s">
        <v>8706</v>
      </c>
      <c r="C2055" t="s">
        <v>1393</v>
      </c>
      <c r="D2055" t="s">
        <v>1408</v>
      </c>
      <c r="E2055" s="38">
        <v>-1862.495711385571</v>
      </c>
      <c r="F2055">
        <v>2048</v>
      </c>
      <c r="G2055">
        <v>0</v>
      </c>
      <c r="H2055" t="s">
        <v>12734</v>
      </c>
    </row>
    <row r="2056" spans="1:8">
      <c r="A2056" s="185" t="s">
        <v>11814</v>
      </c>
      <c r="B2056" t="s">
        <v>11815</v>
      </c>
      <c r="C2056" t="s">
        <v>1414</v>
      </c>
      <c r="D2056" t="s">
        <v>1408</v>
      </c>
      <c r="E2056" s="38">
        <v>-1862.495711385571</v>
      </c>
      <c r="F2056">
        <v>2048</v>
      </c>
      <c r="G2056">
        <v>0</v>
      </c>
      <c r="H2056" t="s">
        <v>12734</v>
      </c>
    </row>
    <row r="2057" spans="1:8">
      <c r="A2057" s="65" t="s">
        <v>11703</v>
      </c>
      <c r="B2057" t="s">
        <v>11704</v>
      </c>
      <c r="C2057" t="s">
        <v>1471</v>
      </c>
      <c r="D2057" t="s">
        <v>1408</v>
      </c>
      <c r="E2057" s="38">
        <v>-1862.495711385571</v>
      </c>
      <c r="F2057">
        <v>2048</v>
      </c>
      <c r="G2057">
        <v>0</v>
      </c>
      <c r="H2057" t="s">
        <v>12734</v>
      </c>
    </row>
    <row r="2058" spans="1:8">
      <c r="A2058" t="s">
        <v>9473</v>
      </c>
      <c r="B2058" t="s">
        <v>8670</v>
      </c>
      <c r="C2058" t="s">
        <v>1490</v>
      </c>
      <c r="D2058" t="s">
        <v>1408</v>
      </c>
      <c r="E2058" s="38">
        <v>-1862.495711385571</v>
      </c>
      <c r="F2058">
        <v>2048</v>
      </c>
      <c r="G2058">
        <v>0</v>
      </c>
      <c r="H2058" t="s">
        <v>12734</v>
      </c>
    </row>
    <row r="2059" spans="1:8">
      <c r="A2059" t="s">
        <v>6956</v>
      </c>
      <c r="B2059" t="s">
        <v>6957</v>
      </c>
      <c r="C2059" t="s">
        <v>2665</v>
      </c>
      <c r="D2059" t="s">
        <v>1408</v>
      </c>
      <c r="E2059" s="38">
        <v>-1862.495711385571</v>
      </c>
      <c r="F2059">
        <v>2048</v>
      </c>
      <c r="G2059">
        <v>0</v>
      </c>
      <c r="H2059" t="s">
        <v>12734</v>
      </c>
    </row>
    <row r="2060" spans="1:8">
      <c r="A2060" s="185" t="s">
        <v>8989</v>
      </c>
      <c r="B2060" t="s">
        <v>8697</v>
      </c>
      <c r="C2060" t="s">
        <v>2665</v>
      </c>
      <c r="D2060" t="s">
        <v>1408</v>
      </c>
      <c r="E2060" s="38">
        <v>-1862.495711385571</v>
      </c>
      <c r="F2060">
        <v>2048</v>
      </c>
      <c r="G2060">
        <v>0</v>
      </c>
      <c r="H2060" t="s">
        <v>12734</v>
      </c>
    </row>
    <row r="2061" spans="1:8">
      <c r="A2061" t="s">
        <v>1638</v>
      </c>
      <c r="B2061" t="s">
        <v>103</v>
      </c>
      <c r="C2061" t="s">
        <v>1374</v>
      </c>
      <c r="D2061" t="s">
        <v>1408</v>
      </c>
      <c r="E2061" s="38">
        <v>-1862.495711385571</v>
      </c>
      <c r="F2061">
        <v>2048</v>
      </c>
      <c r="G2061">
        <v>0</v>
      </c>
      <c r="H2061" t="s">
        <v>12734</v>
      </c>
    </row>
    <row r="2062" spans="1:8">
      <c r="A2062" t="s">
        <v>9424</v>
      </c>
      <c r="B2062" t="s">
        <v>8782</v>
      </c>
      <c r="C2062" t="s">
        <v>1390</v>
      </c>
      <c r="D2062" t="s">
        <v>1408</v>
      </c>
      <c r="E2062" s="38">
        <v>-1862.495711385571</v>
      </c>
      <c r="F2062">
        <v>2048</v>
      </c>
      <c r="G2062">
        <v>0</v>
      </c>
      <c r="H2062" t="s">
        <v>12734</v>
      </c>
    </row>
    <row r="2063" spans="1:8">
      <c r="A2063" t="s">
        <v>1707</v>
      </c>
      <c r="B2063" t="s">
        <v>256</v>
      </c>
      <c r="C2063" t="s">
        <v>2665</v>
      </c>
      <c r="D2063" t="s">
        <v>1408</v>
      </c>
      <c r="E2063" s="38">
        <v>-1862.495711385571</v>
      </c>
      <c r="F2063">
        <v>2048</v>
      </c>
      <c r="G2063">
        <v>0</v>
      </c>
      <c r="H2063" t="s">
        <v>12734</v>
      </c>
    </row>
    <row r="2064" spans="1:8">
      <c r="A2064" t="s">
        <v>10064</v>
      </c>
      <c r="B2064" t="s">
        <v>8721</v>
      </c>
      <c r="C2064" t="s">
        <v>1396</v>
      </c>
      <c r="D2064" t="s">
        <v>1408</v>
      </c>
      <c r="E2064" s="38">
        <v>-1862.495711385571</v>
      </c>
      <c r="F2064">
        <v>2048</v>
      </c>
      <c r="G2064">
        <v>0</v>
      </c>
      <c r="H2064" t="s">
        <v>12734</v>
      </c>
    </row>
    <row r="2065" spans="1:8">
      <c r="A2065" t="s">
        <v>1434</v>
      </c>
      <c r="B2065" t="s">
        <v>388</v>
      </c>
      <c r="C2065" t="s">
        <v>1393</v>
      </c>
      <c r="D2065" t="s">
        <v>1408</v>
      </c>
      <c r="E2065" s="38">
        <v>-1862.495711385571</v>
      </c>
      <c r="F2065">
        <v>2048</v>
      </c>
      <c r="G2065">
        <v>0</v>
      </c>
      <c r="H2065" t="s">
        <v>12734</v>
      </c>
    </row>
    <row r="2066" spans="1:8">
      <c r="A2066" t="s">
        <v>9810</v>
      </c>
      <c r="B2066" t="s">
        <v>9552</v>
      </c>
      <c r="C2066" t="s">
        <v>1382</v>
      </c>
      <c r="D2066" t="s">
        <v>1408</v>
      </c>
      <c r="E2066" s="38">
        <v>-1862.495711385571</v>
      </c>
      <c r="F2066">
        <v>2048</v>
      </c>
      <c r="G2066">
        <v>0</v>
      </c>
      <c r="H2066" t="s">
        <v>12734</v>
      </c>
    </row>
    <row r="2067" spans="1:8">
      <c r="A2067" t="s">
        <v>10236</v>
      </c>
      <c r="B2067" t="s">
        <v>10237</v>
      </c>
      <c r="C2067" t="s">
        <v>1435</v>
      </c>
      <c r="D2067" t="s">
        <v>1408</v>
      </c>
      <c r="E2067" s="38">
        <v>-1862.495711385571</v>
      </c>
      <c r="F2067">
        <v>2048</v>
      </c>
      <c r="G2067">
        <v>0</v>
      </c>
      <c r="H2067" t="s">
        <v>12734</v>
      </c>
    </row>
    <row r="2068" spans="1:8">
      <c r="A2068" t="s">
        <v>2662</v>
      </c>
      <c r="B2068" t="s">
        <v>1299</v>
      </c>
      <c r="C2068" t="s">
        <v>1490</v>
      </c>
      <c r="D2068" t="s">
        <v>1408</v>
      </c>
      <c r="E2068" s="38">
        <v>-1862.495711385571</v>
      </c>
      <c r="F2068">
        <v>2048</v>
      </c>
      <c r="G2068">
        <v>0</v>
      </c>
      <c r="H2068" t="s">
        <v>12734</v>
      </c>
    </row>
    <row r="2069" spans="1:8">
      <c r="A2069" t="s">
        <v>1417</v>
      </c>
      <c r="B2069" t="s">
        <v>75</v>
      </c>
      <c r="C2069" t="s">
        <v>2665</v>
      </c>
      <c r="D2069" t="s">
        <v>1408</v>
      </c>
      <c r="E2069" s="38">
        <v>-1862.495711385571</v>
      </c>
      <c r="F2069">
        <v>2048</v>
      </c>
      <c r="G2069">
        <v>0</v>
      </c>
      <c r="H2069" t="s">
        <v>12734</v>
      </c>
    </row>
    <row r="2070" spans="1:8">
      <c r="A2070" t="s">
        <v>1429</v>
      </c>
      <c r="B2070" t="s">
        <v>200</v>
      </c>
      <c r="C2070" t="s">
        <v>2665</v>
      </c>
      <c r="D2070" t="s">
        <v>1408</v>
      </c>
      <c r="E2070" s="38">
        <v>-1862.495711385571</v>
      </c>
      <c r="F2070">
        <v>2048</v>
      </c>
      <c r="G2070">
        <v>0</v>
      </c>
      <c r="H2070" t="s">
        <v>12734</v>
      </c>
    </row>
    <row r="2071" spans="1:8">
      <c r="A2071" t="s">
        <v>1446</v>
      </c>
      <c r="B2071" t="s">
        <v>102</v>
      </c>
      <c r="C2071" t="s">
        <v>2665</v>
      </c>
      <c r="D2071" t="s">
        <v>1408</v>
      </c>
      <c r="E2071" s="38">
        <v>-1862.495711385571</v>
      </c>
      <c r="F2071">
        <v>2048</v>
      </c>
      <c r="G2071">
        <v>0</v>
      </c>
      <c r="H2071" t="s">
        <v>12734</v>
      </c>
    </row>
    <row r="2072" spans="1:8">
      <c r="A2072" t="s">
        <v>1450</v>
      </c>
      <c r="B2072" t="s">
        <v>191</v>
      </c>
      <c r="C2072" t="s">
        <v>2665</v>
      </c>
      <c r="D2072" t="s">
        <v>1408</v>
      </c>
      <c r="E2072" s="38">
        <v>-1862.495711385571</v>
      </c>
      <c r="F2072">
        <v>2048</v>
      </c>
      <c r="G2072">
        <v>0</v>
      </c>
      <c r="H2072" t="s">
        <v>12734</v>
      </c>
    </row>
    <row r="2073" spans="1:8">
      <c r="A2073" t="s">
        <v>1485</v>
      </c>
      <c r="B2073" t="s">
        <v>90</v>
      </c>
      <c r="C2073" t="s">
        <v>2665</v>
      </c>
      <c r="D2073" t="s">
        <v>1408</v>
      </c>
      <c r="E2073" s="38">
        <v>-1862.495711385571</v>
      </c>
      <c r="F2073">
        <v>2048</v>
      </c>
      <c r="G2073">
        <v>0</v>
      </c>
      <c r="H2073" t="s">
        <v>12734</v>
      </c>
    </row>
    <row r="2074" spans="1:8">
      <c r="A2074" t="s">
        <v>1537</v>
      </c>
      <c r="B2074" t="s">
        <v>119</v>
      </c>
      <c r="C2074" t="s">
        <v>1421</v>
      </c>
      <c r="D2074" t="s">
        <v>1408</v>
      </c>
      <c r="E2074" s="38">
        <v>-1862.495711385571</v>
      </c>
      <c r="F2074">
        <v>2048</v>
      </c>
      <c r="G2074">
        <v>0</v>
      </c>
      <c r="H2074" t="s">
        <v>12734</v>
      </c>
    </row>
    <row r="2075" spans="1:8">
      <c r="A2075" t="s">
        <v>2683</v>
      </c>
      <c r="B2075" t="s">
        <v>1298</v>
      </c>
      <c r="C2075" t="s">
        <v>2665</v>
      </c>
      <c r="D2075" t="s">
        <v>1408</v>
      </c>
      <c r="E2075" s="38">
        <v>-1862.495711385571</v>
      </c>
      <c r="F2075">
        <v>2048</v>
      </c>
      <c r="G2075">
        <v>0</v>
      </c>
      <c r="H2075" t="s">
        <v>12734</v>
      </c>
    </row>
    <row r="2076" spans="1:8">
      <c r="A2076" t="s">
        <v>1564</v>
      </c>
      <c r="B2076" t="s">
        <v>211</v>
      </c>
      <c r="C2076" t="s">
        <v>2665</v>
      </c>
      <c r="D2076" t="s">
        <v>1408</v>
      </c>
      <c r="E2076" s="38">
        <v>-1862.495711385571</v>
      </c>
      <c r="F2076">
        <v>2048</v>
      </c>
      <c r="G2076">
        <v>0</v>
      </c>
      <c r="H2076" t="s">
        <v>12734</v>
      </c>
    </row>
    <row r="2077" spans="1:8">
      <c r="A2077" t="s">
        <v>1575</v>
      </c>
      <c r="B2077" t="s">
        <v>91</v>
      </c>
      <c r="C2077" t="s">
        <v>2665</v>
      </c>
      <c r="D2077" t="s">
        <v>1408</v>
      </c>
      <c r="E2077" s="38">
        <v>-1862.495711385571</v>
      </c>
      <c r="F2077">
        <v>2048</v>
      </c>
      <c r="G2077">
        <v>0</v>
      </c>
      <c r="H2077" t="s">
        <v>12734</v>
      </c>
    </row>
    <row r="2078" spans="1:8">
      <c r="A2078" t="s">
        <v>10642</v>
      </c>
      <c r="B2078" t="s">
        <v>10643</v>
      </c>
      <c r="C2078" t="s">
        <v>2665</v>
      </c>
      <c r="D2078" t="s">
        <v>1408</v>
      </c>
      <c r="E2078" s="38">
        <v>-1862.495711385571</v>
      </c>
      <c r="F2078">
        <v>2048</v>
      </c>
      <c r="G2078">
        <v>0</v>
      </c>
      <c r="H2078" t="s">
        <v>12734</v>
      </c>
    </row>
    <row r="2079" spans="1:8">
      <c r="A2079" t="s">
        <v>1630</v>
      </c>
      <c r="B2079" t="s">
        <v>195</v>
      </c>
      <c r="C2079" t="s">
        <v>2665</v>
      </c>
      <c r="D2079" t="s">
        <v>1408</v>
      </c>
      <c r="E2079" s="38">
        <v>-1862.495711385571</v>
      </c>
      <c r="F2079">
        <v>2048</v>
      </c>
      <c r="G2079">
        <v>0</v>
      </c>
      <c r="H2079" t="s">
        <v>12734</v>
      </c>
    </row>
    <row r="2080" spans="1:8">
      <c r="A2080" t="s">
        <v>1652</v>
      </c>
      <c r="B2080" t="s">
        <v>126</v>
      </c>
      <c r="C2080" t="s">
        <v>2665</v>
      </c>
      <c r="D2080" t="s">
        <v>1408</v>
      </c>
      <c r="E2080" s="38">
        <v>-1862.495711385571</v>
      </c>
      <c r="F2080">
        <v>2048</v>
      </c>
      <c r="G2080">
        <v>0</v>
      </c>
      <c r="H2080" t="s">
        <v>12734</v>
      </c>
    </row>
    <row r="2081" spans="1:8">
      <c r="A2081" t="s">
        <v>1666</v>
      </c>
      <c r="B2081" t="s">
        <v>15</v>
      </c>
      <c r="C2081" t="s">
        <v>2665</v>
      </c>
      <c r="D2081" t="s">
        <v>1408</v>
      </c>
      <c r="E2081" s="38">
        <v>-1862.495711385571</v>
      </c>
      <c r="F2081">
        <v>2048</v>
      </c>
      <c r="G2081">
        <v>0</v>
      </c>
      <c r="H2081" t="s">
        <v>12734</v>
      </c>
    </row>
    <row r="2082" spans="1:8">
      <c r="A2082" s="185" t="s">
        <v>1675</v>
      </c>
      <c r="B2082" t="s">
        <v>214</v>
      </c>
      <c r="C2082" t="s">
        <v>2665</v>
      </c>
      <c r="D2082" t="s">
        <v>1408</v>
      </c>
      <c r="E2082" s="38">
        <v>-1862.495711385571</v>
      </c>
      <c r="F2082">
        <v>2048</v>
      </c>
      <c r="G2082">
        <v>0</v>
      </c>
      <c r="H2082" t="s">
        <v>12734</v>
      </c>
    </row>
    <row r="2083" spans="1:8">
      <c r="A2083" s="185" t="s">
        <v>1686</v>
      </c>
      <c r="B2083" t="s">
        <v>443</v>
      </c>
      <c r="C2083" t="s">
        <v>2665</v>
      </c>
      <c r="D2083" t="s">
        <v>1408</v>
      </c>
      <c r="E2083" s="38">
        <v>-1862.495711385571</v>
      </c>
      <c r="F2083">
        <v>2048</v>
      </c>
      <c r="G2083">
        <v>0</v>
      </c>
      <c r="H2083" t="s">
        <v>12734</v>
      </c>
    </row>
    <row r="2084" spans="1:8">
      <c r="A2084" t="s">
        <v>2715</v>
      </c>
      <c r="B2084" t="s">
        <v>2716</v>
      </c>
      <c r="C2084" t="s">
        <v>2665</v>
      </c>
      <c r="D2084" t="s">
        <v>1408</v>
      </c>
      <c r="E2084" s="38">
        <v>-1862.495711385571</v>
      </c>
      <c r="F2084">
        <v>2048</v>
      </c>
      <c r="G2084">
        <v>0</v>
      </c>
      <c r="H2084" t="s">
        <v>12734</v>
      </c>
    </row>
    <row r="2085" spans="1:8">
      <c r="A2085" s="185" t="s">
        <v>1786</v>
      </c>
      <c r="B2085" t="s">
        <v>292</v>
      </c>
      <c r="C2085" t="s">
        <v>2665</v>
      </c>
      <c r="D2085" t="s">
        <v>1408</v>
      </c>
      <c r="E2085" s="38">
        <v>-1862.495711385571</v>
      </c>
      <c r="F2085">
        <v>2048</v>
      </c>
      <c r="G2085">
        <v>0</v>
      </c>
      <c r="H2085" t="s">
        <v>12734</v>
      </c>
    </row>
    <row r="2086" spans="1:8">
      <c r="A2086" s="185" t="s">
        <v>1823</v>
      </c>
      <c r="B2086" t="s">
        <v>385</v>
      </c>
      <c r="C2086" t="s">
        <v>2665</v>
      </c>
      <c r="D2086" t="s">
        <v>1408</v>
      </c>
      <c r="E2086" s="38">
        <v>-1862.495711385571</v>
      </c>
      <c r="F2086">
        <v>2048</v>
      </c>
      <c r="G2086">
        <v>0</v>
      </c>
      <c r="H2086" t="s">
        <v>12734</v>
      </c>
    </row>
    <row r="2087" spans="1:8">
      <c r="A2087" s="185" t="s">
        <v>1837</v>
      </c>
      <c r="B2087" t="s">
        <v>439</v>
      </c>
      <c r="C2087" t="s">
        <v>2665</v>
      </c>
      <c r="D2087" t="s">
        <v>1408</v>
      </c>
      <c r="E2087" s="38">
        <v>-1862.495711385571</v>
      </c>
      <c r="F2087">
        <v>2048</v>
      </c>
      <c r="G2087">
        <v>0</v>
      </c>
      <c r="H2087" t="s">
        <v>12734</v>
      </c>
    </row>
    <row r="2088" spans="1:8">
      <c r="A2088" s="185" t="s">
        <v>1859</v>
      </c>
      <c r="B2088" t="s">
        <v>11</v>
      </c>
      <c r="C2088" t="s">
        <v>2665</v>
      </c>
      <c r="D2088" t="s">
        <v>1408</v>
      </c>
      <c r="E2088" s="38">
        <v>-1862.495711385571</v>
      </c>
      <c r="F2088">
        <v>2048</v>
      </c>
      <c r="G2088">
        <v>0</v>
      </c>
      <c r="H2088" t="s">
        <v>12734</v>
      </c>
    </row>
    <row r="2089" spans="1:8">
      <c r="A2089" s="185" t="s">
        <v>1910</v>
      </c>
      <c r="B2089" t="s">
        <v>83</v>
      </c>
      <c r="C2089" t="s">
        <v>2665</v>
      </c>
      <c r="D2089" t="s">
        <v>1408</v>
      </c>
      <c r="E2089" s="38">
        <v>-1862.495711385571</v>
      </c>
      <c r="F2089">
        <v>2048</v>
      </c>
      <c r="G2089">
        <v>0</v>
      </c>
      <c r="H2089" t="s">
        <v>12734</v>
      </c>
    </row>
    <row r="2090" spans="1:8">
      <c r="A2090" s="185" t="s">
        <v>1912</v>
      </c>
      <c r="B2090" t="s">
        <v>84</v>
      </c>
      <c r="C2090" t="s">
        <v>2665</v>
      </c>
      <c r="D2090" t="s">
        <v>1408</v>
      </c>
      <c r="E2090" s="38">
        <v>-1862.495711385571</v>
      </c>
      <c r="F2090">
        <v>2048</v>
      </c>
      <c r="G2090">
        <v>0</v>
      </c>
      <c r="H2090" t="s">
        <v>12734</v>
      </c>
    </row>
    <row r="2091" spans="1:8">
      <c r="A2091" t="s">
        <v>1921</v>
      </c>
      <c r="B2091" t="s">
        <v>409</v>
      </c>
      <c r="C2091" t="s">
        <v>2665</v>
      </c>
      <c r="D2091" t="s">
        <v>1408</v>
      </c>
      <c r="E2091" s="38">
        <v>-1862.495711385571</v>
      </c>
      <c r="F2091">
        <v>2048</v>
      </c>
      <c r="G2091">
        <v>0</v>
      </c>
      <c r="H2091" t="s">
        <v>12734</v>
      </c>
    </row>
    <row r="2092" spans="1:8">
      <c r="A2092" t="s">
        <v>2778</v>
      </c>
      <c r="B2092" t="s">
        <v>2779</v>
      </c>
      <c r="C2092" t="s">
        <v>2665</v>
      </c>
      <c r="D2092" t="s">
        <v>1408</v>
      </c>
      <c r="E2092" s="38">
        <v>-1862.495711385571</v>
      </c>
      <c r="F2092">
        <v>2048</v>
      </c>
      <c r="G2092">
        <v>0</v>
      </c>
      <c r="H2092" t="s">
        <v>12734</v>
      </c>
    </row>
    <row r="2093" spans="1:8">
      <c r="A2093" t="s">
        <v>2093</v>
      </c>
      <c r="B2093" t="s">
        <v>1304</v>
      </c>
      <c r="C2093" t="s">
        <v>2665</v>
      </c>
      <c r="D2093" t="s">
        <v>1408</v>
      </c>
      <c r="E2093" s="38">
        <v>-1862.495711385571</v>
      </c>
      <c r="F2093">
        <v>2048</v>
      </c>
      <c r="G2093">
        <v>0</v>
      </c>
      <c r="H2093" t="s">
        <v>12734</v>
      </c>
    </row>
    <row r="2094" spans="1:8">
      <c r="A2094" t="s">
        <v>2534</v>
      </c>
      <c r="B2094" t="s">
        <v>2137</v>
      </c>
      <c r="C2094" t="s">
        <v>2665</v>
      </c>
      <c r="D2094" t="s">
        <v>1408</v>
      </c>
      <c r="E2094" s="38">
        <v>-1862.495711385571</v>
      </c>
      <c r="F2094">
        <v>2048</v>
      </c>
      <c r="G2094">
        <v>0</v>
      </c>
      <c r="H2094" t="s">
        <v>12734</v>
      </c>
    </row>
    <row r="2095" spans="1:8">
      <c r="A2095" t="s">
        <v>2152</v>
      </c>
      <c r="B2095" t="s">
        <v>158</v>
      </c>
      <c r="C2095" t="s">
        <v>2665</v>
      </c>
      <c r="D2095" t="s">
        <v>1408</v>
      </c>
      <c r="E2095" s="38">
        <v>-1862.495711385571</v>
      </c>
      <c r="F2095">
        <v>2048</v>
      </c>
      <c r="G2095">
        <v>0</v>
      </c>
      <c r="H2095" t="s">
        <v>12734</v>
      </c>
    </row>
    <row r="2096" spans="1:8">
      <c r="A2096" t="s">
        <v>9283</v>
      </c>
      <c r="B2096" t="s">
        <v>8709</v>
      </c>
      <c r="C2096" t="s">
        <v>2665</v>
      </c>
      <c r="D2096" t="s">
        <v>1408</v>
      </c>
      <c r="E2096" s="38">
        <v>-1862.495711385571</v>
      </c>
      <c r="F2096">
        <v>2048</v>
      </c>
      <c r="G2096">
        <v>0</v>
      </c>
      <c r="H2096" t="s">
        <v>12734</v>
      </c>
    </row>
    <row r="2097" spans="1:8">
      <c r="A2097" t="s">
        <v>2253</v>
      </c>
      <c r="B2097" t="s">
        <v>106</v>
      </c>
      <c r="C2097" t="s">
        <v>2665</v>
      </c>
      <c r="D2097" t="s">
        <v>1408</v>
      </c>
      <c r="E2097" s="38">
        <v>-1862.495711385571</v>
      </c>
      <c r="F2097">
        <v>2048</v>
      </c>
      <c r="G2097">
        <v>0</v>
      </c>
      <c r="H2097" t="s">
        <v>12734</v>
      </c>
    </row>
    <row r="2098" spans="1:8">
      <c r="A2098" t="s">
        <v>2255</v>
      </c>
      <c r="B2098" t="s">
        <v>311</v>
      </c>
      <c r="C2098" t="s">
        <v>2665</v>
      </c>
      <c r="D2098" t="s">
        <v>1408</v>
      </c>
      <c r="E2098" s="38">
        <v>-1862.495711385571</v>
      </c>
      <c r="F2098">
        <v>2048</v>
      </c>
      <c r="G2098">
        <v>0</v>
      </c>
      <c r="H2098" t="s">
        <v>12734</v>
      </c>
    </row>
    <row r="2099" spans="1:8">
      <c r="A2099" t="s">
        <v>2303</v>
      </c>
      <c r="B2099" t="s">
        <v>501</v>
      </c>
      <c r="C2099" t="s">
        <v>1431</v>
      </c>
      <c r="D2099" t="s">
        <v>1408</v>
      </c>
      <c r="E2099" s="38">
        <v>-1862.495711385571</v>
      </c>
      <c r="F2099">
        <v>2048</v>
      </c>
      <c r="G2099">
        <v>0</v>
      </c>
      <c r="H2099" t="s">
        <v>12734</v>
      </c>
    </row>
    <row r="2100" spans="1:8">
      <c r="A2100" t="s">
        <v>2324</v>
      </c>
      <c r="B2100" t="s">
        <v>37</v>
      </c>
      <c r="C2100" t="s">
        <v>2665</v>
      </c>
      <c r="D2100" t="s">
        <v>1408</v>
      </c>
      <c r="E2100" s="38">
        <v>-1862.495711385571</v>
      </c>
      <c r="F2100">
        <v>2048</v>
      </c>
      <c r="G2100">
        <v>0</v>
      </c>
      <c r="H2100" t="s">
        <v>12734</v>
      </c>
    </row>
    <row r="2101" spans="1:8">
      <c r="A2101" t="s">
        <v>2836</v>
      </c>
      <c r="B2101" t="s">
        <v>2837</v>
      </c>
      <c r="C2101" t="s">
        <v>2665</v>
      </c>
      <c r="D2101" t="s">
        <v>1408</v>
      </c>
      <c r="E2101" s="38">
        <v>-1862.495711385571</v>
      </c>
      <c r="F2101">
        <v>2048</v>
      </c>
      <c r="G2101">
        <v>0</v>
      </c>
      <c r="H2101" t="s">
        <v>12734</v>
      </c>
    </row>
    <row r="2102" spans="1:8">
      <c r="A2102" t="s">
        <v>2343</v>
      </c>
      <c r="B2102" t="s">
        <v>178</v>
      </c>
      <c r="C2102" t="s">
        <v>2665</v>
      </c>
      <c r="D2102" t="s">
        <v>1408</v>
      </c>
      <c r="E2102" s="38">
        <v>-1862.495711385571</v>
      </c>
      <c r="F2102">
        <v>2048</v>
      </c>
      <c r="G2102">
        <v>0</v>
      </c>
      <c r="H2102" t="s">
        <v>12734</v>
      </c>
    </row>
    <row r="2103" spans="1:8">
      <c r="A2103" t="s">
        <v>2856</v>
      </c>
      <c r="B2103" t="s">
        <v>20</v>
      </c>
      <c r="C2103" t="s">
        <v>2665</v>
      </c>
      <c r="D2103" t="s">
        <v>1408</v>
      </c>
      <c r="E2103" s="38">
        <v>-1862.495711385571</v>
      </c>
      <c r="F2103">
        <v>2048</v>
      </c>
      <c r="G2103">
        <v>0</v>
      </c>
      <c r="H2103" t="s">
        <v>12734</v>
      </c>
    </row>
    <row r="2104" spans="1:8">
      <c r="A2104" t="s">
        <v>2435</v>
      </c>
      <c r="B2104" t="s">
        <v>65</v>
      </c>
      <c r="C2104" t="s">
        <v>2665</v>
      </c>
      <c r="D2104" t="s">
        <v>1408</v>
      </c>
      <c r="E2104" s="38">
        <v>-1862.495711385571</v>
      </c>
      <c r="F2104">
        <v>2048</v>
      </c>
      <c r="G2104">
        <v>0</v>
      </c>
      <c r="H2104" t="s">
        <v>12734</v>
      </c>
    </row>
    <row r="2105" spans="1:8">
      <c r="A2105" t="s">
        <v>2438</v>
      </c>
      <c r="B2105" t="s">
        <v>641</v>
      </c>
      <c r="C2105" t="s">
        <v>1366</v>
      </c>
      <c r="D2105" t="s">
        <v>1408</v>
      </c>
      <c r="E2105" s="38">
        <v>-1862.495711385571</v>
      </c>
      <c r="F2105">
        <v>2048</v>
      </c>
      <c r="G2105">
        <v>0</v>
      </c>
      <c r="H2105" t="s">
        <v>12734</v>
      </c>
    </row>
    <row r="2106" spans="1:8">
      <c r="A2106" s="65" t="s">
        <v>2451</v>
      </c>
      <c r="B2106" t="s">
        <v>7</v>
      </c>
      <c r="C2106" t="s">
        <v>2665</v>
      </c>
      <c r="D2106" t="s">
        <v>1408</v>
      </c>
      <c r="E2106" s="38">
        <v>-1862.495711385571</v>
      </c>
      <c r="F2106">
        <v>2048</v>
      </c>
      <c r="G2106">
        <v>0</v>
      </c>
      <c r="H2106" t="s">
        <v>12734</v>
      </c>
    </row>
    <row r="2107" spans="1:8">
      <c r="A2107" t="s">
        <v>2469</v>
      </c>
      <c r="B2107" t="s">
        <v>5</v>
      </c>
      <c r="C2107" t="s">
        <v>2665</v>
      </c>
      <c r="D2107" t="s">
        <v>1408</v>
      </c>
      <c r="E2107" s="38">
        <v>-1862.495711385571</v>
      </c>
      <c r="F2107">
        <v>2048</v>
      </c>
      <c r="G2107">
        <v>0</v>
      </c>
      <c r="H2107" t="s">
        <v>12734</v>
      </c>
    </row>
    <row r="2108" spans="1:8">
      <c r="A2108" t="s">
        <v>12289</v>
      </c>
      <c r="B2108" t="s">
        <v>12290</v>
      </c>
      <c r="C2108" t="s">
        <v>1431</v>
      </c>
      <c r="D2108" t="s">
        <v>1372</v>
      </c>
      <c r="E2108" s="38">
        <v>-1863.4934523109864</v>
      </c>
      <c r="F2108">
        <v>2107</v>
      </c>
      <c r="G2108">
        <v>114.17</v>
      </c>
      <c r="H2108" t="s">
        <v>12734</v>
      </c>
    </row>
    <row r="2109" spans="1:8">
      <c r="A2109" t="s">
        <v>1578</v>
      </c>
      <c r="B2109" t="s">
        <v>592</v>
      </c>
      <c r="C2109" t="s">
        <v>1458</v>
      </c>
      <c r="D2109" t="s">
        <v>1372</v>
      </c>
      <c r="E2109" s="38">
        <v>-1863.4934523109864</v>
      </c>
      <c r="F2109">
        <v>2107</v>
      </c>
      <c r="G2109">
        <v>648.83000000000004</v>
      </c>
      <c r="H2109" t="s">
        <v>12734</v>
      </c>
    </row>
    <row r="2110" spans="1:8">
      <c r="A2110" s="65" t="s">
        <v>3792</v>
      </c>
      <c r="B2110" t="s">
        <v>2582</v>
      </c>
      <c r="C2110" t="s">
        <v>1471</v>
      </c>
      <c r="D2110" t="s">
        <v>1372</v>
      </c>
      <c r="E2110" s="38">
        <v>-1863.4934523109864</v>
      </c>
      <c r="F2110">
        <v>2107</v>
      </c>
      <c r="G2110">
        <v>463.17</v>
      </c>
      <c r="H2110" t="s">
        <v>12734</v>
      </c>
    </row>
    <row r="2111" spans="1:8">
      <c r="A2111" t="s">
        <v>12004</v>
      </c>
      <c r="B2111" t="s">
        <v>12005</v>
      </c>
      <c r="C2111" t="s">
        <v>1490</v>
      </c>
      <c r="D2111" t="s">
        <v>1372</v>
      </c>
      <c r="E2111" s="38">
        <v>-1863.4934523109864</v>
      </c>
      <c r="F2111">
        <v>2107</v>
      </c>
      <c r="G2111">
        <v>452.67</v>
      </c>
      <c r="H2111" t="s">
        <v>12734</v>
      </c>
    </row>
    <row r="2112" spans="1:8">
      <c r="A2112" s="65" t="s">
        <v>3041</v>
      </c>
      <c r="B2112" t="s">
        <v>3042</v>
      </c>
      <c r="C2112" t="s">
        <v>1378</v>
      </c>
      <c r="D2112" t="s">
        <v>1372</v>
      </c>
      <c r="E2112" s="38">
        <v>-1863.4934523109864</v>
      </c>
      <c r="F2112">
        <v>2107</v>
      </c>
      <c r="G2112">
        <v>0</v>
      </c>
      <c r="H2112" t="s">
        <v>12734</v>
      </c>
    </row>
    <row r="2113" spans="1:8">
      <c r="A2113" s="65" t="s">
        <v>12683</v>
      </c>
      <c r="B2113" t="s">
        <v>12626</v>
      </c>
      <c r="C2113" t="s">
        <v>1382</v>
      </c>
      <c r="D2113" t="s">
        <v>1372</v>
      </c>
      <c r="E2113" s="38">
        <v>-1863.4934523109864</v>
      </c>
      <c r="F2113">
        <v>2107</v>
      </c>
      <c r="G2113">
        <v>293.17</v>
      </c>
      <c r="H2113" t="s">
        <v>12734</v>
      </c>
    </row>
    <row r="2114" spans="1:8">
      <c r="A2114" s="65" t="s">
        <v>2616</v>
      </c>
      <c r="B2114" t="s">
        <v>255</v>
      </c>
      <c r="C2114" t="s">
        <v>1404</v>
      </c>
      <c r="D2114" t="s">
        <v>1372</v>
      </c>
      <c r="E2114" s="38">
        <v>-1863.4934523109864</v>
      </c>
      <c r="F2114">
        <v>2107</v>
      </c>
      <c r="G2114">
        <v>0</v>
      </c>
      <c r="H2114" t="s">
        <v>12734</v>
      </c>
    </row>
    <row r="2115" spans="1:8">
      <c r="A2115" s="185" t="s">
        <v>8566</v>
      </c>
      <c r="B2115" t="s">
        <v>8741</v>
      </c>
      <c r="C2115" t="s">
        <v>1388</v>
      </c>
      <c r="D2115" t="s">
        <v>1372</v>
      </c>
      <c r="E2115" s="38">
        <v>-1863.4934523109864</v>
      </c>
      <c r="F2115">
        <v>2107</v>
      </c>
      <c r="G2115">
        <v>667.67</v>
      </c>
      <c r="H2115" t="s">
        <v>12734</v>
      </c>
    </row>
    <row r="2116" spans="1:8">
      <c r="A2116" s="185" t="s">
        <v>2265</v>
      </c>
      <c r="B2116" t="s">
        <v>488</v>
      </c>
      <c r="C2116" t="s">
        <v>2665</v>
      </c>
      <c r="D2116" t="s">
        <v>1372</v>
      </c>
      <c r="E2116" s="38">
        <v>-1863.4934523109864</v>
      </c>
      <c r="F2116">
        <v>2107</v>
      </c>
      <c r="G2116">
        <v>0</v>
      </c>
      <c r="H2116" t="s">
        <v>12734</v>
      </c>
    </row>
    <row r="2117" spans="1:8">
      <c r="A2117" t="s">
        <v>9712</v>
      </c>
      <c r="B2117" t="s">
        <v>8824</v>
      </c>
      <c r="C2117" t="s">
        <v>1421</v>
      </c>
      <c r="D2117" t="s">
        <v>1372</v>
      </c>
      <c r="E2117" s="38">
        <v>-1863.4934523109864</v>
      </c>
      <c r="F2117">
        <v>2107</v>
      </c>
      <c r="G2117">
        <v>714.17</v>
      </c>
      <c r="H2117" t="s">
        <v>12734</v>
      </c>
    </row>
    <row r="2118" spans="1:8">
      <c r="A2118" t="s">
        <v>9702</v>
      </c>
      <c r="B2118" t="s">
        <v>8833</v>
      </c>
      <c r="C2118" t="s">
        <v>1407</v>
      </c>
      <c r="D2118" t="s">
        <v>1372</v>
      </c>
      <c r="E2118" s="38">
        <v>-1863.4934523109864</v>
      </c>
      <c r="F2118">
        <v>2107</v>
      </c>
      <c r="G2118">
        <v>0</v>
      </c>
      <c r="H2118" t="s">
        <v>12734</v>
      </c>
    </row>
    <row r="2119" spans="1:8">
      <c r="A2119" s="119" t="s">
        <v>2363</v>
      </c>
      <c r="B2119" t="s">
        <v>245</v>
      </c>
      <c r="C2119" t="s">
        <v>2665</v>
      </c>
      <c r="D2119" t="s">
        <v>1372</v>
      </c>
      <c r="E2119" s="38">
        <v>-1863.4934523109864</v>
      </c>
      <c r="F2119">
        <v>2107</v>
      </c>
      <c r="G2119">
        <v>0</v>
      </c>
      <c r="H2119" t="s">
        <v>12734</v>
      </c>
    </row>
    <row r="2120" spans="1:8">
      <c r="A2120" t="s">
        <v>11529</v>
      </c>
      <c r="B2120" t="s">
        <v>11530</v>
      </c>
      <c r="C2120" t="s">
        <v>1435</v>
      </c>
      <c r="D2120" t="s">
        <v>1372</v>
      </c>
      <c r="E2120" s="38">
        <v>-1863.4934523109864</v>
      </c>
      <c r="F2120">
        <v>2107</v>
      </c>
      <c r="G2120">
        <v>182.5</v>
      </c>
      <c r="H2120" t="s">
        <v>12734</v>
      </c>
    </row>
    <row r="2121" spans="1:8">
      <c r="A2121" s="185" t="s">
        <v>10214</v>
      </c>
      <c r="B2121" t="s">
        <v>9609</v>
      </c>
      <c r="C2121" t="s">
        <v>1376</v>
      </c>
      <c r="D2121" t="s">
        <v>1372</v>
      </c>
      <c r="E2121" s="38">
        <v>-1863.4934523109864</v>
      </c>
      <c r="F2121">
        <v>2107</v>
      </c>
      <c r="G2121">
        <v>719.17</v>
      </c>
      <c r="H2121" t="s">
        <v>12734</v>
      </c>
    </row>
    <row r="2122" spans="1:8">
      <c r="A2122" t="s">
        <v>2385</v>
      </c>
      <c r="B2122" t="s">
        <v>431</v>
      </c>
      <c r="C2122" t="s">
        <v>2665</v>
      </c>
      <c r="D2122" t="s">
        <v>1372</v>
      </c>
      <c r="E2122" s="38">
        <v>-1863.4934523109864</v>
      </c>
      <c r="F2122">
        <v>2107</v>
      </c>
      <c r="G2122">
        <v>0</v>
      </c>
      <c r="H2122" t="s">
        <v>12734</v>
      </c>
    </row>
    <row r="2123" spans="1:8">
      <c r="A2123" s="185" t="s">
        <v>11918</v>
      </c>
      <c r="B2123" t="s">
        <v>11076</v>
      </c>
      <c r="C2123" t="s">
        <v>1396</v>
      </c>
      <c r="D2123" t="s">
        <v>1372</v>
      </c>
      <c r="E2123" s="38">
        <v>-1863.4934523109864</v>
      </c>
      <c r="F2123">
        <v>2107</v>
      </c>
      <c r="G2123">
        <v>564.83000000000004</v>
      </c>
      <c r="H2123" t="s">
        <v>12734</v>
      </c>
    </row>
    <row r="2124" spans="1:8">
      <c r="A2124" t="s">
        <v>11739</v>
      </c>
      <c r="B2124" t="s">
        <v>10539</v>
      </c>
      <c r="C2124" t="s">
        <v>1385</v>
      </c>
      <c r="D2124" t="s">
        <v>1372</v>
      </c>
      <c r="E2124" s="38">
        <v>-1863.4934523109864</v>
      </c>
      <c r="F2124">
        <v>2107</v>
      </c>
      <c r="G2124">
        <v>0</v>
      </c>
      <c r="H2124" t="s">
        <v>12734</v>
      </c>
    </row>
    <row r="2125" spans="1:8">
      <c r="A2125" t="s">
        <v>9371</v>
      </c>
      <c r="B2125" t="s">
        <v>8798</v>
      </c>
      <c r="C2125" t="s">
        <v>2665</v>
      </c>
      <c r="D2125" t="s">
        <v>1372</v>
      </c>
      <c r="E2125" s="38">
        <v>-1863.4934523109864</v>
      </c>
      <c r="F2125">
        <v>2107</v>
      </c>
      <c r="G2125">
        <v>0</v>
      </c>
      <c r="H2125" t="s">
        <v>12734</v>
      </c>
    </row>
    <row r="2126" spans="1:8">
      <c r="A2126" t="s">
        <v>9378</v>
      </c>
      <c r="B2126" t="s">
        <v>8737</v>
      </c>
      <c r="C2126" t="s">
        <v>1371</v>
      </c>
      <c r="D2126" t="s">
        <v>1372</v>
      </c>
      <c r="E2126" s="38">
        <v>-1863.4934523109864</v>
      </c>
      <c r="F2126">
        <v>2107</v>
      </c>
      <c r="G2126">
        <v>0</v>
      </c>
      <c r="H2126" t="s">
        <v>12734</v>
      </c>
    </row>
    <row r="2127" spans="1:8">
      <c r="A2127" t="s">
        <v>12698</v>
      </c>
      <c r="B2127" t="s">
        <v>12631</v>
      </c>
      <c r="C2127" t="s">
        <v>1428</v>
      </c>
      <c r="D2127" t="s">
        <v>1372</v>
      </c>
      <c r="E2127" s="38">
        <v>-1863.4934523109864</v>
      </c>
      <c r="F2127">
        <v>2107</v>
      </c>
      <c r="G2127">
        <v>528.83000000000004</v>
      </c>
      <c r="H2127" t="s">
        <v>12734</v>
      </c>
    </row>
    <row r="2128" spans="1:8">
      <c r="A2128" t="s">
        <v>2518</v>
      </c>
      <c r="B2128" t="s">
        <v>437</v>
      </c>
      <c r="C2128" t="s">
        <v>2665</v>
      </c>
      <c r="D2128" t="s">
        <v>1372</v>
      </c>
      <c r="E2128" s="38">
        <v>-1863.4934523109864</v>
      </c>
      <c r="F2128">
        <v>2107</v>
      </c>
      <c r="G2128">
        <v>0</v>
      </c>
      <c r="H2128" t="s">
        <v>12734</v>
      </c>
    </row>
    <row r="2129" spans="1:8">
      <c r="A2129" s="65" t="s">
        <v>10042</v>
      </c>
      <c r="B2129" t="s">
        <v>9555</v>
      </c>
      <c r="C2129" t="s">
        <v>1398</v>
      </c>
      <c r="D2129" t="s">
        <v>1372</v>
      </c>
      <c r="E2129" s="38">
        <v>-1863.4934523109864</v>
      </c>
      <c r="F2129">
        <v>2107</v>
      </c>
      <c r="G2129">
        <v>0</v>
      </c>
      <c r="H2129" t="s">
        <v>12734</v>
      </c>
    </row>
    <row r="2130" spans="1:8">
      <c r="A2130" t="s">
        <v>11674</v>
      </c>
      <c r="B2130" t="s">
        <v>11490</v>
      </c>
      <c r="C2130" t="s">
        <v>1390</v>
      </c>
      <c r="D2130" t="s">
        <v>1372</v>
      </c>
      <c r="E2130" s="38">
        <v>-1863.4934523109864</v>
      </c>
      <c r="F2130">
        <v>2107</v>
      </c>
      <c r="G2130">
        <v>568.33000000000004</v>
      </c>
      <c r="H2130" t="s">
        <v>12734</v>
      </c>
    </row>
    <row r="2131" spans="1:8">
      <c r="A2131" t="s">
        <v>1701</v>
      </c>
      <c r="B2131" t="s">
        <v>574</v>
      </c>
      <c r="C2131" t="s">
        <v>1366</v>
      </c>
      <c r="D2131" t="s">
        <v>1372</v>
      </c>
      <c r="E2131" s="38">
        <v>-1863.4934523109864</v>
      </c>
      <c r="F2131">
        <v>2107</v>
      </c>
      <c r="G2131">
        <v>0</v>
      </c>
      <c r="H2131" t="s">
        <v>12734</v>
      </c>
    </row>
    <row r="2132" spans="1:8">
      <c r="A2132" t="s">
        <v>10622</v>
      </c>
      <c r="B2132" t="s">
        <v>10623</v>
      </c>
      <c r="C2132" t="s">
        <v>1441</v>
      </c>
      <c r="D2132" t="s">
        <v>1372</v>
      </c>
      <c r="E2132" s="38">
        <v>-1863.4934523109864</v>
      </c>
      <c r="F2132">
        <v>2107</v>
      </c>
      <c r="G2132">
        <v>0</v>
      </c>
      <c r="H2132" t="s">
        <v>12734</v>
      </c>
    </row>
    <row r="2133" spans="1:8">
      <c r="A2133" t="s">
        <v>5623</v>
      </c>
      <c r="B2133" t="s">
        <v>6240</v>
      </c>
      <c r="C2133" t="s">
        <v>2665</v>
      </c>
      <c r="D2133" t="s">
        <v>1372</v>
      </c>
      <c r="E2133" s="38">
        <v>-1863.4934523109864</v>
      </c>
      <c r="F2133">
        <v>2107</v>
      </c>
      <c r="G2133">
        <v>0</v>
      </c>
      <c r="H2133" t="s">
        <v>12734</v>
      </c>
    </row>
    <row r="2134" spans="1:8">
      <c r="A2134" t="s">
        <v>8165</v>
      </c>
      <c r="B2134" t="s">
        <v>8166</v>
      </c>
      <c r="C2134" t="s">
        <v>2665</v>
      </c>
      <c r="D2134" t="s">
        <v>1372</v>
      </c>
      <c r="E2134" s="38">
        <v>-1863.4934523109864</v>
      </c>
      <c r="F2134">
        <v>2107</v>
      </c>
      <c r="G2134">
        <v>0</v>
      </c>
      <c r="H2134" t="s">
        <v>12734</v>
      </c>
    </row>
    <row r="2135" spans="1:8">
      <c r="A2135" t="s">
        <v>1587</v>
      </c>
      <c r="B2135" t="s">
        <v>353</v>
      </c>
      <c r="C2135" t="s">
        <v>1398</v>
      </c>
      <c r="D2135" t="s">
        <v>1372</v>
      </c>
      <c r="E2135" s="38">
        <v>-1863.4934523109864</v>
      </c>
      <c r="F2135">
        <v>2107</v>
      </c>
      <c r="G2135">
        <v>0</v>
      </c>
      <c r="H2135" t="s">
        <v>12734</v>
      </c>
    </row>
    <row r="2136" spans="1:8">
      <c r="A2136" s="185" t="s">
        <v>5557</v>
      </c>
      <c r="B2136" t="s">
        <v>5876</v>
      </c>
      <c r="C2136" t="s">
        <v>2665</v>
      </c>
      <c r="D2136" t="s">
        <v>1372</v>
      </c>
      <c r="E2136" s="38">
        <v>-1863.4934523109864</v>
      </c>
      <c r="F2136">
        <v>2107</v>
      </c>
      <c r="G2136">
        <v>0</v>
      </c>
      <c r="H2136" t="s">
        <v>12734</v>
      </c>
    </row>
    <row r="2137" spans="1:8">
      <c r="A2137" t="s">
        <v>8239</v>
      </c>
      <c r="B2137" t="s">
        <v>8240</v>
      </c>
      <c r="C2137" t="s">
        <v>2665</v>
      </c>
      <c r="D2137" t="s">
        <v>1372</v>
      </c>
      <c r="E2137" s="38">
        <v>-1863.4934523109864</v>
      </c>
      <c r="F2137">
        <v>2107</v>
      </c>
      <c r="G2137">
        <v>0</v>
      </c>
      <c r="H2137" t="s">
        <v>12734</v>
      </c>
    </row>
    <row r="2138" spans="1:8">
      <c r="A2138" t="s">
        <v>2273</v>
      </c>
      <c r="B2138" t="s">
        <v>264</v>
      </c>
      <c r="C2138" t="s">
        <v>2665</v>
      </c>
      <c r="D2138" t="s">
        <v>1372</v>
      </c>
      <c r="E2138" s="38">
        <v>-1863.4934523109864</v>
      </c>
      <c r="F2138">
        <v>2107</v>
      </c>
      <c r="G2138">
        <v>0</v>
      </c>
      <c r="H2138" t="s">
        <v>12734</v>
      </c>
    </row>
    <row r="2139" spans="1:8">
      <c r="A2139" t="s">
        <v>9797</v>
      </c>
      <c r="B2139" t="s">
        <v>8378</v>
      </c>
      <c r="C2139" t="s">
        <v>1412</v>
      </c>
      <c r="D2139" t="s">
        <v>1372</v>
      </c>
      <c r="E2139" s="38">
        <v>-1863.4934523109864</v>
      </c>
      <c r="F2139">
        <v>2107</v>
      </c>
      <c r="G2139">
        <v>744.83</v>
      </c>
      <c r="H2139" t="s">
        <v>12734</v>
      </c>
    </row>
    <row r="2140" spans="1:8">
      <c r="A2140" t="s">
        <v>2673</v>
      </c>
      <c r="B2140" t="s">
        <v>237</v>
      </c>
      <c r="C2140" t="s">
        <v>1421</v>
      </c>
      <c r="D2140" t="s">
        <v>1372</v>
      </c>
      <c r="E2140" s="38">
        <v>-1863.4934523109864</v>
      </c>
      <c r="F2140">
        <v>2107</v>
      </c>
      <c r="G2140">
        <v>0</v>
      </c>
      <c r="H2140" t="s">
        <v>12734</v>
      </c>
    </row>
    <row r="2141" spans="1:8">
      <c r="A2141" t="s">
        <v>11603</v>
      </c>
      <c r="B2141" t="s">
        <v>11604</v>
      </c>
      <c r="C2141" t="s">
        <v>1410</v>
      </c>
      <c r="D2141" t="s">
        <v>1372</v>
      </c>
      <c r="E2141" s="38">
        <v>-1863.4934523109864</v>
      </c>
      <c r="F2141">
        <v>2107</v>
      </c>
      <c r="G2141">
        <v>0</v>
      </c>
      <c r="H2141" t="s">
        <v>12734</v>
      </c>
    </row>
    <row r="2142" spans="1:8">
      <c r="A2142" s="185" t="s">
        <v>11806</v>
      </c>
      <c r="B2142" t="s">
        <v>11807</v>
      </c>
      <c r="C2142" t="s">
        <v>1441</v>
      </c>
      <c r="D2142" t="s">
        <v>1372</v>
      </c>
      <c r="E2142" s="38">
        <v>-1863.4934523109864</v>
      </c>
      <c r="F2142">
        <v>2107</v>
      </c>
      <c r="G2142">
        <v>0</v>
      </c>
      <c r="H2142" t="s">
        <v>12734</v>
      </c>
    </row>
    <row r="2143" spans="1:8">
      <c r="A2143" t="s">
        <v>3780</v>
      </c>
      <c r="B2143" t="s">
        <v>1305</v>
      </c>
      <c r="C2143" t="s">
        <v>1376</v>
      </c>
      <c r="D2143" t="s">
        <v>1372</v>
      </c>
      <c r="E2143" s="38">
        <v>-1863.4934523109864</v>
      </c>
      <c r="F2143">
        <v>2107</v>
      </c>
      <c r="G2143">
        <v>0</v>
      </c>
      <c r="H2143" t="s">
        <v>12734</v>
      </c>
    </row>
    <row r="2144" spans="1:8">
      <c r="A2144" s="65" t="s">
        <v>12460</v>
      </c>
      <c r="B2144" t="s">
        <v>12461</v>
      </c>
      <c r="C2144" t="s">
        <v>1419</v>
      </c>
      <c r="D2144" t="s">
        <v>1372</v>
      </c>
      <c r="E2144" s="38">
        <v>-1863.4934523109864</v>
      </c>
      <c r="F2144">
        <v>2107</v>
      </c>
      <c r="G2144">
        <v>674</v>
      </c>
      <c r="H2144" t="s">
        <v>12734</v>
      </c>
    </row>
    <row r="2145" spans="1:8">
      <c r="A2145" t="s">
        <v>10094</v>
      </c>
      <c r="B2145" t="s">
        <v>8862</v>
      </c>
      <c r="C2145" t="s">
        <v>1376</v>
      </c>
      <c r="D2145" t="s">
        <v>1372</v>
      </c>
      <c r="E2145" s="38">
        <v>-1863.4934523109864</v>
      </c>
      <c r="F2145">
        <v>2107</v>
      </c>
      <c r="G2145">
        <v>0</v>
      </c>
      <c r="H2145" t="s">
        <v>12734</v>
      </c>
    </row>
    <row r="2146" spans="1:8">
      <c r="A2146" s="185" t="s">
        <v>1746</v>
      </c>
      <c r="B2146" t="s">
        <v>87</v>
      </c>
      <c r="C2146" t="s">
        <v>1412</v>
      </c>
      <c r="D2146" t="s">
        <v>1372</v>
      </c>
      <c r="E2146" s="38">
        <v>-1863.4934523109864</v>
      </c>
      <c r="F2146">
        <v>2107</v>
      </c>
      <c r="G2146">
        <v>0</v>
      </c>
      <c r="H2146" t="s">
        <v>12734</v>
      </c>
    </row>
    <row r="2147" spans="1:8">
      <c r="A2147" t="s">
        <v>9384</v>
      </c>
      <c r="B2147" t="s">
        <v>8725</v>
      </c>
      <c r="C2147" t="s">
        <v>1490</v>
      </c>
      <c r="D2147" t="s">
        <v>1372</v>
      </c>
      <c r="E2147" s="38">
        <v>-1863.4934523109864</v>
      </c>
      <c r="F2147">
        <v>2107</v>
      </c>
      <c r="G2147">
        <v>0</v>
      </c>
      <c r="H2147" t="s">
        <v>12734</v>
      </c>
    </row>
    <row r="2148" spans="1:8">
      <c r="A2148" t="s">
        <v>2289</v>
      </c>
      <c r="B2148" t="s">
        <v>186</v>
      </c>
      <c r="C2148" t="s">
        <v>1366</v>
      </c>
      <c r="D2148" t="s">
        <v>1372</v>
      </c>
      <c r="E2148" s="38">
        <v>-1863.4934523109864</v>
      </c>
      <c r="F2148">
        <v>2107</v>
      </c>
      <c r="G2148">
        <v>0</v>
      </c>
      <c r="H2148" t="s">
        <v>12734</v>
      </c>
    </row>
    <row r="2149" spans="1:8">
      <c r="A2149" t="s">
        <v>5609</v>
      </c>
      <c r="B2149" t="s">
        <v>6177</v>
      </c>
      <c r="C2149" t="s">
        <v>2665</v>
      </c>
      <c r="D2149" t="s">
        <v>1372</v>
      </c>
      <c r="E2149" s="38">
        <v>-1863.4934523109864</v>
      </c>
      <c r="F2149">
        <v>2107</v>
      </c>
      <c r="G2149">
        <v>0</v>
      </c>
      <c r="H2149" t="s">
        <v>12734</v>
      </c>
    </row>
    <row r="2150" spans="1:8">
      <c r="A2150" s="185" t="s">
        <v>1771</v>
      </c>
      <c r="B2150" t="s">
        <v>275</v>
      </c>
      <c r="C2150" t="s">
        <v>2665</v>
      </c>
      <c r="D2150" t="s">
        <v>1372</v>
      </c>
      <c r="E2150" s="38">
        <v>-1863.4934523109864</v>
      </c>
      <c r="F2150">
        <v>2107</v>
      </c>
      <c r="G2150">
        <v>0</v>
      </c>
      <c r="H2150" t="s">
        <v>12734</v>
      </c>
    </row>
    <row r="2151" spans="1:8">
      <c r="A2151" t="s">
        <v>11751</v>
      </c>
      <c r="B2151" t="s">
        <v>10550</v>
      </c>
      <c r="C2151" t="s">
        <v>1467</v>
      </c>
      <c r="D2151" t="s">
        <v>1372</v>
      </c>
      <c r="E2151" s="38">
        <v>-1863.4934523109864</v>
      </c>
      <c r="F2151">
        <v>2107</v>
      </c>
      <c r="G2151">
        <v>0</v>
      </c>
      <c r="H2151" t="s">
        <v>12734</v>
      </c>
    </row>
    <row r="2152" spans="1:8">
      <c r="A2152" s="185" t="s">
        <v>1877</v>
      </c>
      <c r="B2152" t="s">
        <v>630</v>
      </c>
      <c r="C2152" t="s">
        <v>2665</v>
      </c>
      <c r="D2152" t="s">
        <v>1372</v>
      </c>
      <c r="E2152" s="38">
        <v>-1863.4934523109864</v>
      </c>
      <c r="F2152">
        <v>2107</v>
      </c>
      <c r="G2152">
        <v>0</v>
      </c>
      <c r="H2152" t="s">
        <v>12734</v>
      </c>
    </row>
    <row r="2153" spans="1:8">
      <c r="A2153" t="s">
        <v>9929</v>
      </c>
      <c r="B2153" t="s">
        <v>9603</v>
      </c>
      <c r="C2153" t="s">
        <v>1428</v>
      </c>
      <c r="D2153" t="s">
        <v>1372</v>
      </c>
      <c r="E2153" s="38">
        <v>-1863.4934523109864</v>
      </c>
      <c r="F2153">
        <v>2107</v>
      </c>
      <c r="G2153">
        <v>0</v>
      </c>
      <c r="H2153" t="s">
        <v>12734</v>
      </c>
    </row>
    <row r="2154" spans="1:8">
      <c r="A2154" s="185" t="s">
        <v>10317</v>
      </c>
      <c r="B2154" t="s">
        <v>10248</v>
      </c>
      <c r="C2154" t="s">
        <v>2665</v>
      </c>
      <c r="D2154" t="s">
        <v>1372</v>
      </c>
      <c r="E2154" s="38">
        <v>-1863.4934523109864</v>
      </c>
      <c r="F2154">
        <v>2107</v>
      </c>
      <c r="G2154">
        <v>0</v>
      </c>
      <c r="H2154" t="s">
        <v>12734</v>
      </c>
    </row>
    <row r="2155" spans="1:8">
      <c r="A2155" t="s">
        <v>1492</v>
      </c>
      <c r="B2155" t="s">
        <v>216</v>
      </c>
      <c r="C2155" t="s">
        <v>1374</v>
      </c>
      <c r="D2155" t="s">
        <v>1372</v>
      </c>
      <c r="E2155" s="38">
        <v>-1863.4934523109864</v>
      </c>
      <c r="F2155">
        <v>2107</v>
      </c>
      <c r="G2155">
        <v>0</v>
      </c>
      <c r="H2155" t="s">
        <v>12734</v>
      </c>
    </row>
    <row r="2156" spans="1:8">
      <c r="A2156" s="185" t="s">
        <v>1816</v>
      </c>
      <c r="B2156" t="s">
        <v>314</v>
      </c>
      <c r="C2156" t="s">
        <v>2665</v>
      </c>
      <c r="D2156" t="s">
        <v>1372</v>
      </c>
      <c r="E2156" s="38">
        <v>-1863.4934523109864</v>
      </c>
      <c r="F2156">
        <v>2107</v>
      </c>
      <c r="G2156">
        <v>0</v>
      </c>
      <c r="H2156" t="s">
        <v>12734</v>
      </c>
    </row>
    <row r="2157" spans="1:8">
      <c r="A2157" s="65" t="s">
        <v>1447</v>
      </c>
      <c r="B2157" t="s">
        <v>38</v>
      </c>
      <c r="C2157" t="s">
        <v>1388</v>
      </c>
      <c r="D2157" t="s">
        <v>1372</v>
      </c>
      <c r="E2157" s="38">
        <v>-1863.4934523109864</v>
      </c>
      <c r="F2157">
        <v>2107</v>
      </c>
      <c r="G2157">
        <v>0</v>
      </c>
      <c r="H2157" t="s">
        <v>12734</v>
      </c>
    </row>
    <row r="2158" spans="1:8">
      <c r="A2158" t="s">
        <v>9866</v>
      </c>
      <c r="B2158" t="s">
        <v>9528</v>
      </c>
      <c r="C2158" t="s">
        <v>1385</v>
      </c>
      <c r="D2158" t="s">
        <v>1372</v>
      </c>
      <c r="E2158" s="38">
        <v>-1863.4934523109864</v>
      </c>
      <c r="F2158">
        <v>2107</v>
      </c>
      <c r="G2158">
        <v>0</v>
      </c>
      <c r="H2158" t="s">
        <v>12734</v>
      </c>
    </row>
    <row r="2159" spans="1:8">
      <c r="A2159" t="s">
        <v>9828</v>
      </c>
      <c r="B2159" t="s">
        <v>9532</v>
      </c>
      <c r="C2159" t="s">
        <v>1431</v>
      </c>
      <c r="D2159" t="s">
        <v>1372</v>
      </c>
      <c r="E2159" s="38">
        <v>-1863.4934523109864</v>
      </c>
      <c r="F2159">
        <v>2107</v>
      </c>
      <c r="G2159">
        <v>0</v>
      </c>
      <c r="H2159" t="s">
        <v>12734</v>
      </c>
    </row>
    <row r="2160" spans="1:8">
      <c r="A2160" t="s">
        <v>2520</v>
      </c>
      <c r="B2160" t="s">
        <v>2653</v>
      </c>
      <c r="C2160" t="s">
        <v>2665</v>
      </c>
      <c r="D2160" t="s">
        <v>1372</v>
      </c>
      <c r="E2160" s="38">
        <v>-1863.4934523109864</v>
      </c>
      <c r="F2160">
        <v>2107</v>
      </c>
      <c r="G2160">
        <v>0</v>
      </c>
      <c r="H2160" t="s">
        <v>12734</v>
      </c>
    </row>
    <row r="2161" spans="1:8">
      <c r="A2161" t="s">
        <v>5552</v>
      </c>
      <c r="B2161" t="s">
        <v>5839</v>
      </c>
      <c r="C2161" t="s">
        <v>2665</v>
      </c>
      <c r="D2161" t="s">
        <v>1372</v>
      </c>
      <c r="E2161" s="38">
        <v>-1863.4934523109864</v>
      </c>
      <c r="F2161">
        <v>2107</v>
      </c>
      <c r="G2161">
        <v>0</v>
      </c>
      <c r="H2161" t="s">
        <v>12734</v>
      </c>
    </row>
    <row r="2162" spans="1:8">
      <c r="A2162" s="222" t="s">
        <v>1907</v>
      </c>
      <c r="B2162" t="s">
        <v>548</v>
      </c>
      <c r="C2162" t="s">
        <v>2665</v>
      </c>
      <c r="D2162" t="s">
        <v>1372</v>
      </c>
      <c r="E2162" s="38">
        <v>-1863.4934523109864</v>
      </c>
      <c r="F2162">
        <v>2107</v>
      </c>
      <c r="G2162">
        <v>0</v>
      </c>
      <c r="H2162" t="s">
        <v>12734</v>
      </c>
    </row>
    <row r="2163" spans="1:8">
      <c r="A2163" t="s">
        <v>12452</v>
      </c>
      <c r="B2163" t="s">
        <v>10534</v>
      </c>
      <c r="C2163" t="s">
        <v>1407</v>
      </c>
      <c r="D2163" t="s">
        <v>1372</v>
      </c>
      <c r="E2163" s="38">
        <v>-1863.4934523109864</v>
      </c>
      <c r="F2163">
        <v>2107</v>
      </c>
      <c r="G2163">
        <v>0</v>
      </c>
      <c r="H2163" t="s">
        <v>12734</v>
      </c>
    </row>
    <row r="2164" spans="1:8">
      <c r="A2164" t="s">
        <v>10835</v>
      </c>
      <c r="B2164" t="s">
        <v>10763</v>
      </c>
      <c r="C2164" t="s">
        <v>1490</v>
      </c>
      <c r="D2164" t="s">
        <v>1372</v>
      </c>
      <c r="E2164" s="38">
        <v>-1863.4934523109864</v>
      </c>
      <c r="F2164">
        <v>2107</v>
      </c>
      <c r="G2164">
        <v>0</v>
      </c>
      <c r="H2164" t="s">
        <v>12734</v>
      </c>
    </row>
    <row r="2165" spans="1:8">
      <c r="A2165" s="65" t="s">
        <v>8063</v>
      </c>
      <c r="B2165" t="s">
        <v>8064</v>
      </c>
      <c r="C2165" t="s">
        <v>1431</v>
      </c>
      <c r="D2165" t="s">
        <v>1372</v>
      </c>
      <c r="E2165" s="38">
        <v>-1863.4934523109864</v>
      </c>
      <c r="F2165">
        <v>2107</v>
      </c>
      <c r="G2165">
        <v>0</v>
      </c>
      <c r="H2165" t="s">
        <v>12734</v>
      </c>
    </row>
    <row r="2166" spans="1:8">
      <c r="A2166" s="185" t="s">
        <v>9785</v>
      </c>
      <c r="B2166" t="s">
        <v>8681</v>
      </c>
      <c r="C2166" t="s">
        <v>1435</v>
      </c>
      <c r="D2166" t="s">
        <v>1372</v>
      </c>
      <c r="E2166" s="38">
        <v>-1863.4934523109864</v>
      </c>
      <c r="F2166">
        <v>2107</v>
      </c>
      <c r="G2166">
        <v>746.33</v>
      </c>
      <c r="H2166" t="s">
        <v>12734</v>
      </c>
    </row>
    <row r="2167" spans="1:8">
      <c r="A2167" s="185" t="s">
        <v>1919</v>
      </c>
      <c r="B2167" t="s">
        <v>453</v>
      </c>
      <c r="C2167" t="s">
        <v>1414</v>
      </c>
      <c r="D2167" t="s">
        <v>1372</v>
      </c>
      <c r="E2167" s="38">
        <v>-1863.4934523109864</v>
      </c>
      <c r="F2167">
        <v>2107</v>
      </c>
      <c r="G2167">
        <v>0</v>
      </c>
      <c r="H2167" t="s">
        <v>12734</v>
      </c>
    </row>
    <row r="2168" spans="1:8">
      <c r="A2168" s="65" t="s">
        <v>5589</v>
      </c>
      <c r="B2168" t="s">
        <v>6097</v>
      </c>
      <c r="C2168" t="s">
        <v>2665</v>
      </c>
      <c r="D2168" t="s">
        <v>1372</v>
      </c>
      <c r="E2168" s="38">
        <v>-1863.4934523109864</v>
      </c>
      <c r="F2168">
        <v>2107</v>
      </c>
      <c r="G2168">
        <v>0</v>
      </c>
      <c r="H2168" t="s">
        <v>12734</v>
      </c>
    </row>
    <row r="2169" spans="1:8">
      <c r="A2169" t="s">
        <v>10108</v>
      </c>
      <c r="B2169" t="s">
        <v>8715</v>
      </c>
      <c r="C2169" t="s">
        <v>1382</v>
      </c>
      <c r="D2169" t="s">
        <v>1372</v>
      </c>
      <c r="E2169" s="38">
        <v>-1863.4934523109864</v>
      </c>
      <c r="F2169">
        <v>2107</v>
      </c>
      <c r="G2169">
        <v>0</v>
      </c>
      <c r="H2169" t="s">
        <v>12734</v>
      </c>
    </row>
    <row r="2170" spans="1:8">
      <c r="A2170" s="65" t="s">
        <v>8226</v>
      </c>
      <c r="B2170" t="s">
        <v>8227</v>
      </c>
      <c r="C2170" t="s">
        <v>2665</v>
      </c>
      <c r="D2170" t="s">
        <v>1372</v>
      </c>
      <c r="E2170" s="38">
        <v>-1863.4934523109864</v>
      </c>
      <c r="F2170">
        <v>2107</v>
      </c>
      <c r="G2170">
        <v>0</v>
      </c>
      <c r="H2170" t="s">
        <v>12734</v>
      </c>
    </row>
    <row r="2171" spans="1:8">
      <c r="A2171" s="185" t="s">
        <v>1733</v>
      </c>
      <c r="B2171" t="s">
        <v>68</v>
      </c>
      <c r="C2171" t="s">
        <v>1385</v>
      </c>
      <c r="D2171" t="s">
        <v>1372</v>
      </c>
      <c r="E2171" s="38">
        <v>-1863.4934523109864</v>
      </c>
      <c r="F2171">
        <v>2107</v>
      </c>
      <c r="G2171">
        <v>0</v>
      </c>
      <c r="H2171" t="s">
        <v>12734</v>
      </c>
    </row>
    <row r="2172" spans="1:8">
      <c r="A2172" t="s">
        <v>1370</v>
      </c>
      <c r="B2172" t="s">
        <v>328</v>
      </c>
      <c r="C2172" t="s">
        <v>2665</v>
      </c>
      <c r="D2172" t="s">
        <v>1372</v>
      </c>
      <c r="E2172" s="38">
        <v>-1863.4934523109864</v>
      </c>
      <c r="F2172">
        <v>2107</v>
      </c>
      <c r="G2172">
        <v>0</v>
      </c>
      <c r="H2172" t="s">
        <v>12734</v>
      </c>
    </row>
    <row r="2173" spans="1:8">
      <c r="A2173" t="s">
        <v>12691</v>
      </c>
      <c r="B2173" t="s">
        <v>12692</v>
      </c>
      <c r="C2173" t="s">
        <v>2665</v>
      </c>
      <c r="D2173" t="s">
        <v>1372</v>
      </c>
      <c r="E2173" s="38">
        <v>-1863.4934523109864</v>
      </c>
      <c r="F2173">
        <v>2107</v>
      </c>
      <c r="G2173">
        <v>471.83</v>
      </c>
      <c r="H2173" t="s">
        <v>12734</v>
      </c>
    </row>
    <row r="2174" spans="1:8">
      <c r="A2174" t="s">
        <v>2658</v>
      </c>
      <c r="B2174" t="s">
        <v>1290</v>
      </c>
      <c r="C2174" t="s">
        <v>1419</v>
      </c>
      <c r="D2174" t="s">
        <v>1372</v>
      </c>
      <c r="E2174" s="38">
        <v>-1863.4934523109864</v>
      </c>
      <c r="F2174">
        <v>2107</v>
      </c>
      <c r="G2174">
        <v>0</v>
      </c>
      <c r="H2174" t="s">
        <v>12734</v>
      </c>
    </row>
    <row r="2175" spans="1:8">
      <c r="A2175" t="s">
        <v>1391</v>
      </c>
      <c r="B2175" t="s">
        <v>252</v>
      </c>
      <c r="C2175" t="s">
        <v>2665</v>
      </c>
      <c r="D2175" t="s">
        <v>1372</v>
      </c>
      <c r="E2175" s="38">
        <v>-1863.4934523109864</v>
      </c>
      <c r="F2175">
        <v>2107</v>
      </c>
      <c r="G2175">
        <v>0</v>
      </c>
      <c r="H2175" t="s">
        <v>12734</v>
      </c>
    </row>
    <row r="2176" spans="1:8">
      <c r="A2176" t="s">
        <v>1399</v>
      </c>
      <c r="B2176" t="s">
        <v>100</v>
      </c>
      <c r="C2176" t="s">
        <v>2665</v>
      </c>
      <c r="D2176" t="s">
        <v>1372</v>
      </c>
      <c r="E2176" s="38">
        <v>-1863.4934523109864</v>
      </c>
      <c r="F2176">
        <v>2107</v>
      </c>
      <c r="G2176">
        <v>0</v>
      </c>
      <c r="H2176" t="s">
        <v>12734</v>
      </c>
    </row>
    <row r="2177" spans="1:8">
      <c r="A2177" s="119" t="s">
        <v>1409</v>
      </c>
      <c r="B2177" t="s">
        <v>142</v>
      </c>
      <c r="C2177" t="s">
        <v>2665</v>
      </c>
      <c r="D2177" t="s">
        <v>1372</v>
      </c>
      <c r="E2177" s="38">
        <v>-1863.4934523109864</v>
      </c>
      <c r="F2177">
        <v>2107</v>
      </c>
      <c r="G2177">
        <v>0</v>
      </c>
      <c r="H2177" t="s">
        <v>12734</v>
      </c>
    </row>
    <row r="2178" spans="1:8">
      <c r="A2178" t="s">
        <v>1411</v>
      </c>
      <c r="B2178" t="s">
        <v>509</v>
      </c>
      <c r="C2178" t="s">
        <v>2665</v>
      </c>
      <c r="D2178" t="s">
        <v>1372</v>
      </c>
      <c r="E2178" s="38">
        <v>-1863.4934523109864</v>
      </c>
      <c r="F2178">
        <v>2107</v>
      </c>
      <c r="G2178">
        <v>0</v>
      </c>
      <c r="H2178" t="s">
        <v>12734</v>
      </c>
    </row>
    <row r="2179" spans="1:8">
      <c r="A2179" s="119" t="s">
        <v>2591</v>
      </c>
      <c r="B2179" t="s">
        <v>432</v>
      </c>
      <c r="C2179" t="s">
        <v>2665</v>
      </c>
      <c r="D2179" t="s">
        <v>1372</v>
      </c>
      <c r="E2179" s="38">
        <v>-1863.4934523109864</v>
      </c>
      <c r="F2179">
        <v>2107</v>
      </c>
      <c r="G2179">
        <v>0</v>
      </c>
      <c r="H2179" t="s">
        <v>12734</v>
      </c>
    </row>
    <row r="2180" spans="1:8">
      <c r="A2180" s="119" t="s">
        <v>1425</v>
      </c>
      <c r="B2180" t="s">
        <v>156</v>
      </c>
      <c r="C2180" t="s">
        <v>2665</v>
      </c>
      <c r="D2180" t="s">
        <v>1372</v>
      </c>
      <c r="E2180" s="38">
        <v>-1863.4934523109864</v>
      </c>
      <c r="F2180">
        <v>2107</v>
      </c>
      <c r="G2180">
        <v>0</v>
      </c>
      <c r="H2180" t="s">
        <v>12734</v>
      </c>
    </row>
    <row r="2181" spans="1:8">
      <c r="A2181" t="s">
        <v>1457</v>
      </c>
      <c r="B2181" t="s">
        <v>419</v>
      </c>
      <c r="C2181" t="s">
        <v>2665</v>
      </c>
      <c r="D2181" t="s">
        <v>1372</v>
      </c>
      <c r="E2181" s="38">
        <v>-1863.4934523109864</v>
      </c>
      <c r="F2181">
        <v>2107</v>
      </c>
      <c r="G2181">
        <v>0</v>
      </c>
      <c r="H2181" t="s">
        <v>12734</v>
      </c>
    </row>
    <row r="2182" spans="1:8">
      <c r="A2182" t="s">
        <v>1459</v>
      </c>
      <c r="B2182" t="s">
        <v>172</v>
      </c>
      <c r="C2182" t="s">
        <v>2665</v>
      </c>
      <c r="D2182" t="s">
        <v>1372</v>
      </c>
      <c r="E2182" s="38">
        <v>-1863.4934523109864</v>
      </c>
      <c r="F2182">
        <v>2107</v>
      </c>
      <c r="G2182">
        <v>0</v>
      </c>
      <c r="H2182" t="s">
        <v>12734</v>
      </c>
    </row>
    <row r="2183" spans="1:8">
      <c r="A2183" t="s">
        <v>6887</v>
      </c>
      <c r="B2183" t="s">
        <v>6888</v>
      </c>
      <c r="C2183" t="s">
        <v>2665</v>
      </c>
      <c r="D2183" t="s">
        <v>1372</v>
      </c>
      <c r="E2183" s="38">
        <v>-1863.4934523109864</v>
      </c>
      <c r="F2183">
        <v>2107</v>
      </c>
      <c r="G2183">
        <v>0</v>
      </c>
      <c r="H2183" t="s">
        <v>12734</v>
      </c>
    </row>
    <row r="2184" spans="1:8">
      <c r="A2184" s="65" t="s">
        <v>1478</v>
      </c>
      <c r="B2184" t="s">
        <v>372</v>
      </c>
      <c r="C2184" t="s">
        <v>2665</v>
      </c>
      <c r="D2184" t="s">
        <v>1372</v>
      </c>
      <c r="E2184" s="38">
        <v>-1863.4934523109864</v>
      </c>
      <c r="F2184">
        <v>2107</v>
      </c>
      <c r="G2184">
        <v>0</v>
      </c>
      <c r="H2184" t="s">
        <v>12734</v>
      </c>
    </row>
    <row r="2185" spans="1:8">
      <c r="A2185" s="222" t="s">
        <v>1479</v>
      </c>
      <c r="B2185" t="s">
        <v>74</v>
      </c>
      <c r="C2185" t="s">
        <v>2665</v>
      </c>
      <c r="D2185" t="s">
        <v>1372</v>
      </c>
      <c r="E2185" s="38">
        <v>-1863.4934523109864</v>
      </c>
      <c r="F2185">
        <v>2107</v>
      </c>
      <c r="G2185">
        <v>0</v>
      </c>
      <c r="H2185" t="s">
        <v>12734</v>
      </c>
    </row>
    <row r="2186" spans="1:8">
      <c r="A2186" t="s">
        <v>1498</v>
      </c>
      <c r="B2186" t="s">
        <v>387</v>
      </c>
      <c r="C2186" t="s">
        <v>2665</v>
      </c>
      <c r="D2186" t="s">
        <v>1372</v>
      </c>
      <c r="E2186" s="38">
        <v>-1863.4934523109864</v>
      </c>
      <c r="F2186">
        <v>2107</v>
      </c>
      <c r="G2186">
        <v>0</v>
      </c>
      <c r="H2186" t="s">
        <v>12734</v>
      </c>
    </row>
    <row r="2187" spans="1:8">
      <c r="A2187" t="s">
        <v>1500</v>
      </c>
      <c r="B2187" t="s">
        <v>137</v>
      </c>
      <c r="C2187" t="s">
        <v>2665</v>
      </c>
      <c r="D2187" t="s">
        <v>1372</v>
      </c>
      <c r="E2187" s="38">
        <v>-1863.4934523109864</v>
      </c>
      <c r="F2187">
        <v>2107</v>
      </c>
      <c r="G2187">
        <v>0</v>
      </c>
      <c r="H2187" t="s">
        <v>12734</v>
      </c>
    </row>
    <row r="2188" spans="1:8">
      <c r="A2188" t="s">
        <v>1501</v>
      </c>
      <c r="B2188" t="s">
        <v>140</v>
      </c>
      <c r="C2188" t="s">
        <v>1428</v>
      </c>
      <c r="D2188" t="s">
        <v>1372</v>
      </c>
      <c r="E2188" s="38">
        <v>-1863.4934523109864</v>
      </c>
      <c r="F2188">
        <v>2107</v>
      </c>
      <c r="G2188">
        <v>0</v>
      </c>
      <c r="H2188" t="s">
        <v>12734</v>
      </c>
    </row>
    <row r="2189" spans="1:8">
      <c r="A2189" s="65" t="s">
        <v>1503</v>
      </c>
      <c r="B2189" t="s">
        <v>21</v>
      </c>
      <c r="C2189" t="s">
        <v>2665</v>
      </c>
      <c r="D2189" t="s">
        <v>1372</v>
      </c>
      <c r="E2189" s="38">
        <v>-1863.4934523109864</v>
      </c>
      <c r="F2189">
        <v>2107</v>
      </c>
      <c r="G2189">
        <v>0</v>
      </c>
      <c r="H2189" t="s">
        <v>12734</v>
      </c>
    </row>
    <row r="2190" spans="1:8">
      <c r="A2190" t="s">
        <v>1505</v>
      </c>
      <c r="B2190" t="s">
        <v>358</v>
      </c>
      <c r="C2190" t="s">
        <v>2665</v>
      </c>
      <c r="D2190" t="s">
        <v>1372</v>
      </c>
      <c r="E2190" s="38">
        <v>-1863.4934523109864</v>
      </c>
      <c r="F2190">
        <v>2107</v>
      </c>
      <c r="G2190">
        <v>0</v>
      </c>
      <c r="H2190" t="s">
        <v>12734</v>
      </c>
    </row>
    <row r="2191" spans="1:8">
      <c r="A2191" t="s">
        <v>2675</v>
      </c>
      <c r="B2191" t="s">
        <v>2676</v>
      </c>
      <c r="C2191" t="s">
        <v>2665</v>
      </c>
      <c r="D2191" t="s">
        <v>1372</v>
      </c>
      <c r="E2191" s="38">
        <v>-1863.4934523109864</v>
      </c>
      <c r="F2191">
        <v>2107</v>
      </c>
      <c r="G2191">
        <v>0</v>
      </c>
      <c r="H2191" t="s">
        <v>12734</v>
      </c>
    </row>
    <row r="2192" spans="1:8">
      <c r="A2192" t="s">
        <v>1517</v>
      </c>
      <c r="B2192" t="s">
        <v>181</v>
      </c>
      <c r="C2192" t="s">
        <v>2665</v>
      </c>
      <c r="D2192" t="s">
        <v>1372</v>
      </c>
      <c r="E2192" s="38">
        <v>-1863.4934523109864</v>
      </c>
      <c r="F2192">
        <v>2107</v>
      </c>
      <c r="G2192">
        <v>0</v>
      </c>
      <c r="H2192" t="s">
        <v>12734</v>
      </c>
    </row>
    <row r="2193" spans="1:8">
      <c r="A2193" s="65" t="s">
        <v>1519</v>
      </c>
      <c r="B2193" t="s">
        <v>581</v>
      </c>
      <c r="C2193" t="s">
        <v>1385</v>
      </c>
      <c r="D2193" t="s">
        <v>1372</v>
      </c>
      <c r="E2193" s="38">
        <v>-1863.4934523109864</v>
      </c>
      <c r="F2193">
        <v>2107</v>
      </c>
      <c r="G2193">
        <v>0</v>
      </c>
      <c r="H2193" t="s">
        <v>12734</v>
      </c>
    </row>
    <row r="2194" spans="1:8">
      <c r="A2194" t="s">
        <v>2598</v>
      </c>
      <c r="B2194" t="s">
        <v>265</v>
      </c>
      <c r="C2194" t="s">
        <v>2665</v>
      </c>
      <c r="D2194" t="s">
        <v>1372</v>
      </c>
      <c r="E2194" s="38">
        <v>-1863.4934523109864</v>
      </c>
      <c r="F2194">
        <v>2107</v>
      </c>
      <c r="G2194">
        <v>0</v>
      </c>
      <c r="H2194" t="s">
        <v>12734</v>
      </c>
    </row>
    <row r="2195" spans="1:8">
      <c r="A2195" t="s">
        <v>9958</v>
      </c>
      <c r="B2195" t="s">
        <v>8765</v>
      </c>
      <c r="C2195" t="s">
        <v>1421</v>
      </c>
      <c r="D2195" t="s">
        <v>1372</v>
      </c>
      <c r="E2195" s="38">
        <v>-1863.4934523109864</v>
      </c>
      <c r="F2195">
        <v>2107</v>
      </c>
      <c r="G2195">
        <v>0</v>
      </c>
      <c r="H2195" t="s">
        <v>12734</v>
      </c>
    </row>
    <row r="2196" spans="1:8">
      <c r="A2196" t="s">
        <v>3008</v>
      </c>
      <c r="B2196" t="s">
        <v>1284</v>
      </c>
      <c r="C2196" t="s">
        <v>1483</v>
      </c>
      <c r="D2196" t="s">
        <v>1372</v>
      </c>
      <c r="E2196" s="38">
        <v>-1863.4934523109864</v>
      </c>
      <c r="F2196">
        <v>2107</v>
      </c>
      <c r="G2196">
        <v>0</v>
      </c>
      <c r="H2196" t="s">
        <v>12734</v>
      </c>
    </row>
    <row r="2197" spans="1:8">
      <c r="A2197" t="s">
        <v>2680</v>
      </c>
      <c r="B2197" t="s">
        <v>2681</v>
      </c>
      <c r="C2197" t="s">
        <v>2665</v>
      </c>
      <c r="D2197" t="s">
        <v>1372</v>
      </c>
      <c r="E2197" s="38">
        <v>-1863.4934523109864</v>
      </c>
      <c r="F2197">
        <v>2107</v>
      </c>
      <c r="G2197">
        <v>0</v>
      </c>
      <c r="H2197" t="s">
        <v>12734</v>
      </c>
    </row>
    <row r="2198" spans="1:8">
      <c r="A2198" s="65" t="s">
        <v>5546</v>
      </c>
      <c r="B2198" t="s">
        <v>5779</v>
      </c>
      <c r="C2198" t="s">
        <v>2665</v>
      </c>
      <c r="D2198" t="s">
        <v>1372</v>
      </c>
      <c r="E2198" s="38">
        <v>-1863.4934523109864</v>
      </c>
      <c r="F2198">
        <v>2107</v>
      </c>
      <c r="G2198">
        <v>0</v>
      </c>
      <c r="H2198" t="s">
        <v>12734</v>
      </c>
    </row>
    <row r="2199" spans="1:8">
      <c r="A2199" t="s">
        <v>1535</v>
      </c>
      <c r="B2199" t="s">
        <v>244</v>
      </c>
      <c r="C2199" t="s">
        <v>2665</v>
      </c>
      <c r="D2199" t="s">
        <v>1372</v>
      </c>
      <c r="E2199" s="38">
        <v>-1863.4934523109864</v>
      </c>
      <c r="F2199">
        <v>2107</v>
      </c>
      <c r="G2199">
        <v>0</v>
      </c>
      <c r="H2199" t="s">
        <v>12734</v>
      </c>
    </row>
    <row r="2200" spans="1:8">
      <c r="A2200" t="s">
        <v>2684</v>
      </c>
      <c r="B2200" t="s">
        <v>2685</v>
      </c>
      <c r="C2200" t="s">
        <v>2665</v>
      </c>
      <c r="D2200" t="s">
        <v>1372</v>
      </c>
      <c r="E2200" s="38">
        <v>-1863.4934523109864</v>
      </c>
      <c r="F2200">
        <v>2107</v>
      </c>
      <c r="G2200">
        <v>0</v>
      </c>
      <c r="H2200" t="s">
        <v>12734</v>
      </c>
    </row>
    <row r="2201" spans="1:8">
      <c r="A2201" s="185" t="s">
        <v>1545</v>
      </c>
      <c r="B2201" t="s">
        <v>76</v>
      </c>
      <c r="C2201" t="s">
        <v>2665</v>
      </c>
      <c r="D2201" t="s">
        <v>1372</v>
      </c>
      <c r="E2201" s="38">
        <v>-1863.4934523109864</v>
      </c>
      <c r="F2201">
        <v>2107</v>
      </c>
      <c r="G2201">
        <v>0</v>
      </c>
      <c r="H2201" t="s">
        <v>12734</v>
      </c>
    </row>
    <row r="2202" spans="1:8">
      <c r="A2202" t="s">
        <v>9657</v>
      </c>
      <c r="B2202" t="s">
        <v>8694</v>
      </c>
      <c r="C2202" t="s">
        <v>2665</v>
      </c>
      <c r="D2202" t="s">
        <v>1372</v>
      </c>
      <c r="E2202" s="38">
        <v>-1863.4934523109864</v>
      </c>
      <c r="F2202">
        <v>2107</v>
      </c>
      <c r="G2202">
        <v>0</v>
      </c>
      <c r="H2202" t="s">
        <v>12734</v>
      </c>
    </row>
    <row r="2203" spans="1:8">
      <c r="A2203" t="s">
        <v>1562</v>
      </c>
      <c r="B2203" t="s">
        <v>221</v>
      </c>
      <c r="C2203" t="s">
        <v>2665</v>
      </c>
      <c r="D2203" t="s">
        <v>1372</v>
      </c>
      <c r="E2203" s="38">
        <v>-1863.4934523109864</v>
      </c>
      <c r="F2203">
        <v>2107</v>
      </c>
      <c r="G2203">
        <v>0</v>
      </c>
      <c r="H2203" t="s">
        <v>12734</v>
      </c>
    </row>
    <row r="2204" spans="1:8">
      <c r="A2204" t="s">
        <v>1569</v>
      </c>
      <c r="B2204" t="s">
        <v>315</v>
      </c>
      <c r="C2204" t="s">
        <v>2665</v>
      </c>
      <c r="D2204" t="s">
        <v>1372</v>
      </c>
      <c r="E2204" s="38">
        <v>-1863.4934523109864</v>
      </c>
      <c r="F2204">
        <v>2107</v>
      </c>
      <c r="G2204">
        <v>0</v>
      </c>
      <c r="H2204" t="s">
        <v>12734</v>
      </c>
    </row>
    <row r="2205" spans="1:8">
      <c r="A2205" t="s">
        <v>1580</v>
      </c>
      <c r="B2205" t="s">
        <v>287</v>
      </c>
      <c r="C2205" t="s">
        <v>2665</v>
      </c>
      <c r="D2205" t="s">
        <v>1372</v>
      </c>
      <c r="E2205" s="38">
        <v>-1863.4934523109864</v>
      </c>
      <c r="F2205">
        <v>2107</v>
      </c>
      <c r="G2205">
        <v>0</v>
      </c>
      <c r="H2205" t="s">
        <v>12734</v>
      </c>
    </row>
    <row r="2206" spans="1:8">
      <c r="A2206" t="s">
        <v>2692</v>
      </c>
      <c r="B2206" t="s">
        <v>36</v>
      </c>
      <c r="C2206" t="s">
        <v>2665</v>
      </c>
      <c r="D2206" t="s">
        <v>1372</v>
      </c>
      <c r="E2206" s="38">
        <v>-1863.4934523109864</v>
      </c>
      <c r="F2206">
        <v>2107</v>
      </c>
      <c r="G2206">
        <v>0</v>
      </c>
      <c r="H2206" t="s">
        <v>12734</v>
      </c>
    </row>
    <row r="2207" spans="1:8">
      <c r="A2207" t="s">
        <v>2599</v>
      </c>
      <c r="B2207" t="s">
        <v>99</v>
      </c>
      <c r="C2207" t="s">
        <v>1388</v>
      </c>
      <c r="D2207" t="s">
        <v>1372</v>
      </c>
      <c r="E2207" s="38">
        <v>-1863.4934523109864</v>
      </c>
      <c r="F2207">
        <v>2107</v>
      </c>
      <c r="G2207">
        <v>0</v>
      </c>
      <c r="H2207" t="s">
        <v>12734</v>
      </c>
    </row>
    <row r="2208" spans="1:8">
      <c r="A2208" t="s">
        <v>9686</v>
      </c>
      <c r="B2208" t="s">
        <v>8639</v>
      </c>
      <c r="C2208" t="s">
        <v>1412</v>
      </c>
      <c r="D2208" t="s">
        <v>1372</v>
      </c>
      <c r="E2208" s="38">
        <v>-1863.4934523109864</v>
      </c>
      <c r="F2208">
        <v>2107</v>
      </c>
      <c r="G2208">
        <v>0</v>
      </c>
      <c r="H2208" t="s">
        <v>12734</v>
      </c>
    </row>
    <row r="2209" spans="1:8">
      <c r="A2209" t="s">
        <v>9395</v>
      </c>
      <c r="B2209" t="s">
        <v>8789</v>
      </c>
      <c r="C2209" t="s">
        <v>2665</v>
      </c>
      <c r="D2209" t="s">
        <v>1372</v>
      </c>
      <c r="E2209" s="38">
        <v>-1863.4934523109864</v>
      </c>
      <c r="F2209">
        <v>2107</v>
      </c>
      <c r="G2209">
        <v>0</v>
      </c>
      <c r="H2209" t="s">
        <v>12734</v>
      </c>
    </row>
    <row r="2210" spans="1:8">
      <c r="A2210" t="s">
        <v>6362</v>
      </c>
      <c r="B2210" t="s">
        <v>6363</v>
      </c>
      <c r="C2210" t="s">
        <v>2665</v>
      </c>
      <c r="D2210" t="s">
        <v>1372</v>
      </c>
      <c r="E2210" s="38">
        <v>-1863.4934523109864</v>
      </c>
      <c r="F2210">
        <v>2107</v>
      </c>
      <c r="G2210">
        <v>0</v>
      </c>
      <c r="H2210" t="s">
        <v>12734</v>
      </c>
    </row>
    <row r="2211" spans="1:8">
      <c r="A2211" t="s">
        <v>1608</v>
      </c>
      <c r="B2211" t="s">
        <v>566</v>
      </c>
      <c r="C2211" t="s">
        <v>2665</v>
      </c>
      <c r="D2211" t="s">
        <v>1372</v>
      </c>
      <c r="E2211" s="38">
        <v>-1863.4934523109864</v>
      </c>
      <c r="F2211">
        <v>2107</v>
      </c>
      <c r="G2211">
        <v>0</v>
      </c>
      <c r="H2211" t="s">
        <v>12734</v>
      </c>
    </row>
    <row r="2212" spans="1:8">
      <c r="A2212" t="s">
        <v>1610</v>
      </c>
      <c r="B2212" t="s">
        <v>138</v>
      </c>
      <c r="C2212" t="s">
        <v>2665</v>
      </c>
      <c r="D2212" t="s">
        <v>1372</v>
      </c>
      <c r="E2212" s="38">
        <v>-1863.4934523109864</v>
      </c>
      <c r="F2212">
        <v>2107</v>
      </c>
      <c r="G2212">
        <v>0</v>
      </c>
      <c r="H2212" t="s">
        <v>12734</v>
      </c>
    </row>
    <row r="2213" spans="1:8">
      <c r="A2213" t="s">
        <v>1619</v>
      </c>
      <c r="B2213" t="s">
        <v>239</v>
      </c>
      <c r="C2213" t="s">
        <v>2665</v>
      </c>
      <c r="D2213" t="s">
        <v>1372</v>
      </c>
      <c r="E2213" s="38">
        <v>-1863.4934523109864</v>
      </c>
      <c r="F2213">
        <v>2107</v>
      </c>
      <c r="G2213">
        <v>0</v>
      </c>
      <c r="H2213" t="s">
        <v>12734</v>
      </c>
    </row>
    <row r="2214" spans="1:8">
      <c r="A2214" t="s">
        <v>1622</v>
      </c>
      <c r="B2214" t="s">
        <v>606</v>
      </c>
      <c r="C2214" t="s">
        <v>1393</v>
      </c>
      <c r="D2214" t="s">
        <v>1372</v>
      </c>
      <c r="E2214" s="38">
        <v>-1863.4934523109864</v>
      </c>
      <c r="F2214">
        <v>2107</v>
      </c>
      <c r="G2214">
        <v>0</v>
      </c>
      <c r="H2214" t="s">
        <v>12734</v>
      </c>
    </row>
    <row r="2215" spans="1:8">
      <c r="A2215" t="s">
        <v>1625</v>
      </c>
      <c r="B2215" t="s">
        <v>483</v>
      </c>
      <c r="C2215" t="s">
        <v>2665</v>
      </c>
      <c r="D2215" t="s">
        <v>1372</v>
      </c>
      <c r="E2215" s="38">
        <v>-1863.4934523109864</v>
      </c>
      <c r="F2215">
        <v>2107</v>
      </c>
      <c r="G2215">
        <v>0</v>
      </c>
      <c r="H2215" t="s">
        <v>12734</v>
      </c>
    </row>
    <row r="2216" spans="1:8">
      <c r="A2216" s="185" t="s">
        <v>1627</v>
      </c>
      <c r="B2216" t="s">
        <v>449</v>
      </c>
      <c r="C2216" t="s">
        <v>2665</v>
      </c>
      <c r="D2216" t="s">
        <v>1372</v>
      </c>
      <c r="E2216" s="38">
        <v>-1863.4934523109864</v>
      </c>
      <c r="F2216">
        <v>2107</v>
      </c>
      <c r="G2216">
        <v>0</v>
      </c>
      <c r="H2216" t="s">
        <v>12734</v>
      </c>
    </row>
    <row r="2217" spans="1:8">
      <c r="A2217" t="s">
        <v>2702</v>
      </c>
      <c r="B2217" t="s">
        <v>96</v>
      </c>
      <c r="C2217" t="s">
        <v>2665</v>
      </c>
      <c r="D2217" t="s">
        <v>1372</v>
      </c>
      <c r="E2217" s="38">
        <v>-1863.4934523109864</v>
      </c>
      <c r="F2217">
        <v>2107</v>
      </c>
      <c r="G2217">
        <v>0</v>
      </c>
      <c r="H2217" t="s">
        <v>12734</v>
      </c>
    </row>
    <row r="2218" spans="1:8">
      <c r="A2218" t="s">
        <v>1634</v>
      </c>
      <c r="B2218" t="s">
        <v>622</v>
      </c>
      <c r="C2218" t="s">
        <v>2665</v>
      </c>
      <c r="D2218" t="s">
        <v>1372</v>
      </c>
      <c r="E2218" s="38">
        <v>-1863.4934523109864</v>
      </c>
      <c r="F2218">
        <v>2107</v>
      </c>
      <c r="G2218">
        <v>0</v>
      </c>
      <c r="H2218" t="s">
        <v>12734</v>
      </c>
    </row>
    <row r="2219" spans="1:8">
      <c r="A2219" t="s">
        <v>8203</v>
      </c>
      <c r="B2219" t="s">
        <v>8204</v>
      </c>
      <c r="C2219" t="s">
        <v>2665</v>
      </c>
      <c r="D2219" t="s">
        <v>1372</v>
      </c>
      <c r="E2219" s="38">
        <v>-1863.4934523109864</v>
      </c>
      <c r="F2219">
        <v>2107</v>
      </c>
      <c r="G2219">
        <v>0</v>
      </c>
      <c r="H2219" t="s">
        <v>12734</v>
      </c>
    </row>
    <row r="2220" spans="1:8">
      <c r="A2220" t="s">
        <v>2704</v>
      </c>
      <c r="B2220" t="s">
        <v>2705</v>
      </c>
      <c r="C2220" t="s">
        <v>2665</v>
      </c>
      <c r="D2220" t="s">
        <v>1372</v>
      </c>
      <c r="E2220" s="38">
        <v>-1863.4934523109864</v>
      </c>
      <c r="F2220">
        <v>2107</v>
      </c>
      <c r="G2220">
        <v>0</v>
      </c>
      <c r="H2220" t="s">
        <v>12734</v>
      </c>
    </row>
    <row r="2221" spans="1:8">
      <c r="A2221" s="185" t="s">
        <v>2706</v>
      </c>
      <c r="B2221" t="s">
        <v>422</v>
      </c>
      <c r="C2221" t="s">
        <v>2665</v>
      </c>
      <c r="D2221" t="s">
        <v>1372</v>
      </c>
      <c r="E2221" s="38">
        <v>-1863.4934523109864</v>
      </c>
      <c r="F2221">
        <v>2107</v>
      </c>
      <c r="G2221">
        <v>0</v>
      </c>
      <c r="H2221" t="s">
        <v>12734</v>
      </c>
    </row>
    <row r="2222" spans="1:8">
      <c r="A2222" t="s">
        <v>1637</v>
      </c>
      <c r="B2222" t="s">
        <v>263</v>
      </c>
      <c r="C2222" t="s">
        <v>2665</v>
      </c>
      <c r="D2222" t="s">
        <v>1372</v>
      </c>
      <c r="E2222" s="38">
        <v>-1863.4934523109864</v>
      </c>
      <c r="F2222">
        <v>2107</v>
      </c>
      <c r="G2222">
        <v>0</v>
      </c>
      <c r="H2222" t="s">
        <v>12734</v>
      </c>
    </row>
    <row r="2223" spans="1:8">
      <c r="A2223" t="s">
        <v>1647</v>
      </c>
      <c r="B2223" t="s">
        <v>499</v>
      </c>
      <c r="C2223" t="s">
        <v>2665</v>
      </c>
      <c r="D2223" t="s">
        <v>1372</v>
      </c>
      <c r="E2223" s="38">
        <v>-1863.4934523109864</v>
      </c>
      <c r="F2223">
        <v>2107</v>
      </c>
      <c r="G2223">
        <v>0</v>
      </c>
      <c r="H2223" t="s">
        <v>12734</v>
      </c>
    </row>
    <row r="2224" spans="1:8">
      <c r="A2224" t="s">
        <v>1648</v>
      </c>
      <c r="B2224" t="s">
        <v>249</v>
      </c>
      <c r="C2224" t="s">
        <v>2665</v>
      </c>
      <c r="D2224" t="s">
        <v>1372</v>
      </c>
      <c r="E2224" s="38">
        <v>-1863.4934523109864</v>
      </c>
      <c r="F2224">
        <v>2107</v>
      </c>
      <c r="G2224">
        <v>0</v>
      </c>
      <c r="H2224" t="s">
        <v>12734</v>
      </c>
    </row>
    <row r="2225" spans="1:8">
      <c r="A2225" t="s">
        <v>1651</v>
      </c>
      <c r="B2225" t="s">
        <v>518</v>
      </c>
      <c r="C2225" t="s">
        <v>2665</v>
      </c>
      <c r="D2225" t="s">
        <v>1372</v>
      </c>
      <c r="E2225" s="38">
        <v>-1863.4934523109864</v>
      </c>
      <c r="F2225">
        <v>2107</v>
      </c>
      <c r="G2225">
        <v>0</v>
      </c>
      <c r="H2225" t="s">
        <v>12734</v>
      </c>
    </row>
    <row r="2226" spans="1:8">
      <c r="A2226" t="s">
        <v>1659</v>
      </c>
      <c r="B2226" t="s">
        <v>465</v>
      </c>
      <c r="C2226" t="s">
        <v>2665</v>
      </c>
      <c r="D2226" t="s">
        <v>1372</v>
      </c>
      <c r="E2226" s="38">
        <v>-1863.4934523109864</v>
      </c>
      <c r="F2226">
        <v>2107</v>
      </c>
      <c r="G2226">
        <v>0</v>
      </c>
      <c r="H2226" t="s">
        <v>12734</v>
      </c>
    </row>
    <row r="2227" spans="1:8">
      <c r="A2227" t="s">
        <v>1667</v>
      </c>
      <c r="B2227" t="s">
        <v>242</v>
      </c>
      <c r="C2227" t="s">
        <v>2665</v>
      </c>
      <c r="D2227" t="s">
        <v>1372</v>
      </c>
      <c r="E2227" s="38">
        <v>-1863.4934523109864</v>
      </c>
      <c r="F2227">
        <v>2107</v>
      </c>
      <c r="G2227">
        <v>0</v>
      </c>
      <c r="H2227" t="s">
        <v>12734</v>
      </c>
    </row>
    <row r="2228" spans="1:8">
      <c r="A2228" t="s">
        <v>1668</v>
      </c>
      <c r="B2228" t="s">
        <v>230</v>
      </c>
      <c r="C2228" t="s">
        <v>2665</v>
      </c>
      <c r="D2228" t="s">
        <v>1372</v>
      </c>
      <c r="E2228" s="38">
        <v>-1863.4934523109864</v>
      </c>
      <c r="F2228">
        <v>2107</v>
      </c>
      <c r="G2228">
        <v>0</v>
      </c>
      <c r="H2228" t="s">
        <v>12734</v>
      </c>
    </row>
    <row r="2229" spans="1:8">
      <c r="A2229" t="s">
        <v>1672</v>
      </c>
      <c r="B2229" t="s">
        <v>481</v>
      </c>
      <c r="C2229" t="s">
        <v>2665</v>
      </c>
      <c r="D2229" t="s">
        <v>1372</v>
      </c>
      <c r="E2229" s="38">
        <v>-1863.4934523109864</v>
      </c>
      <c r="F2229">
        <v>2107</v>
      </c>
      <c r="G2229">
        <v>0</v>
      </c>
      <c r="H2229" t="s">
        <v>12734</v>
      </c>
    </row>
    <row r="2230" spans="1:8">
      <c r="A2230" s="185" t="s">
        <v>1680</v>
      </c>
      <c r="B2230" t="s">
        <v>411</v>
      </c>
      <c r="C2230" t="s">
        <v>2665</v>
      </c>
      <c r="D2230" t="s">
        <v>1372</v>
      </c>
      <c r="E2230" s="38">
        <v>-1863.4934523109864</v>
      </c>
      <c r="F2230">
        <v>2107</v>
      </c>
      <c r="G2230">
        <v>0</v>
      </c>
      <c r="H2230" t="s">
        <v>12734</v>
      </c>
    </row>
    <row r="2231" spans="1:8">
      <c r="A2231" s="185" t="s">
        <v>3147</v>
      </c>
      <c r="B2231" t="s">
        <v>2712</v>
      </c>
      <c r="C2231" t="s">
        <v>2665</v>
      </c>
      <c r="D2231" t="s">
        <v>1372</v>
      </c>
      <c r="E2231" s="38">
        <v>-1863.4934523109864</v>
      </c>
      <c r="F2231">
        <v>2107</v>
      </c>
      <c r="G2231">
        <v>0</v>
      </c>
      <c r="H2231" t="s">
        <v>12734</v>
      </c>
    </row>
    <row r="2232" spans="1:8">
      <c r="A2232" t="s">
        <v>1690</v>
      </c>
      <c r="B2232" t="s">
        <v>324</v>
      </c>
      <c r="C2232" t="s">
        <v>2665</v>
      </c>
      <c r="D2232" t="s">
        <v>1372</v>
      </c>
      <c r="E2232" s="38">
        <v>-1863.4934523109864</v>
      </c>
      <c r="F2232">
        <v>2107</v>
      </c>
      <c r="G2232">
        <v>0</v>
      </c>
      <c r="H2232" t="s">
        <v>12734</v>
      </c>
    </row>
    <row r="2233" spans="1:8">
      <c r="A2233" s="185" t="s">
        <v>2717</v>
      </c>
      <c r="B2233" t="s">
        <v>2718</v>
      </c>
      <c r="C2233" t="s">
        <v>2665</v>
      </c>
      <c r="D2233" t="s">
        <v>1372</v>
      </c>
      <c r="E2233" s="38">
        <v>-1863.4934523109864</v>
      </c>
      <c r="F2233">
        <v>2107</v>
      </c>
      <c r="G2233">
        <v>0</v>
      </c>
      <c r="H2233" t="s">
        <v>12734</v>
      </c>
    </row>
    <row r="2234" spans="1:8">
      <c r="A2234" t="s">
        <v>9058</v>
      </c>
      <c r="B2234" t="s">
        <v>8633</v>
      </c>
      <c r="C2234" t="s">
        <v>1407</v>
      </c>
      <c r="D2234" t="s">
        <v>1372</v>
      </c>
      <c r="E2234" s="38">
        <v>-1863.4934523109864</v>
      </c>
      <c r="F2234">
        <v>2107</v>
      </c>
      <c r="G2234">
        <v>0</v>
      </c>
      <c r="H2234" t="s">
        <v>12734</v>
      </c>
    </row>
    <row r="2235" spans="1:8">
      <c r="A2235" t="s">
        <v>1712</v>
      </c>
      <c r="B2235" t="s">
        <v>550</v>
      </c>
      <c r="C2235" t="s">
        <v>2665</v>
      </c>
      <c r="D2235" t="s">
        <v>1372</v>
      </c>
      <c r="E2235" s="38">
        <v>-1863.4934523109864</v>
      </c>
      <c r="F2235">
        <v>2107</v>
      </c>
      <c r="G2235">
        <v>0</v>
      </c>
      <c r="H2235" t="s">
        <v>12734</v>
      </c>
    </row>
    <row r="2236" spans="1:8">
      <c r="A2236" t="s">
        <v>1737</v>
      </c>
      <c r="B2236" t="s">
        <v>383</v>
      </c>
      <c r="C2236" t="s">
        <v>2665</v>
      </c>
      <c r="D2236" t="s">
        <v>1372</v>
      </c>
      <c r="E2236" s="38">
        <v>-1863.4934523109864</v>
      </c>
      <c r="F2236">
        <v>2107</v>
      </c>
      <c r="G2236">
        <v>0</v>
      </c>
      <c r="H2236" t="s">
        <v>12734</v>
      </c>
    </row>
    <row r="2237" spans="1:8">
      <c r="A2237" s="185" t="s">
        <v>1740</v>
      </c>
      <c r="B2237" t="s">
        <v>235</v>
      </c>
      <c r="C2237" t="s">
        <v>2665</v>
      </c>
      <c r="D2237" t="s">
        <v>1372</v>
      </c>
      <c r="E2237" s="38">
        <v>-1863.4934523109864</v>
      </c>
      <c r="F2237">
        <v>2107</v>
      </c>
      <c r="G2237">
        <v>0</v>
      </c>
      <c r="H2237" t="s">
        <v>12734</v>
      </c>
    </row>
    <row r="2238" spans="1:8">
      <c r="A2238" s="185" t="s">
        <v>1743</v>
      </c>
      <c r="B2238" t="s">
        <v>373</v>
      </c>
      <c r="C2238" t="s">
        <v>2665</v>
      </c>
      <c r="D2238" t="s">
        <v>1372</v>
      </c>
      <c r="E2238" s="38">
        <v>-1863.4934523109864</v>
      </c>
      <c r="F2238">
        <v>2107</v>
      </c>
      <c r="G2238">
        <v>0</v>
      </c>
      <c r="H2238" t="s">
        <v>12734</v>
      </c>
    </row>
    <row r="2239" spans="1:8">
      <c r="A2239" s="185" t="s">
        <v>1745</v>
      </c>
      <c r="B2239" t="s">
        <v>247</v>
      </c>
      <c r="C2239" t="s">
        <v>2665</v>
      </c>
      <c r="D2239" t="s">
        <v>1372</v>
      </c>
      <c r="E2239" s="38">
        <v>-1863.4934523109864</v>
      </c>
      <c r="F2239">
        <v>2107</v>
      </c>
      <c r="G2239">
        <v>0</v>
      </c>
      <c r="H2239" t="s">
        <v>12734</v>
      </c>
    </row>
    <row r="2240" spans="1:8">
      <c r="A2240" s="185" t="s">
        <v>5558</v>
      </c>
      <c r="B2240" t="s">
        <v>5887</v>
      </c>
      <c r="C2240" t="s">
        <v>2665</v>
      </c>
      <c r="D2240" t="s">
        <v>1372</v>
      </c>
      <c r="E2240" s="38">
        <v>-1863.4934523109864</v>
      </c>
      <c r="F2240">
        <v>2107</v>
      </c>
      <c r="G2240">
        <v>0</v>
      </c>
      <c r="H2240" t="s">
        <v>12734</v>
      </c>
    </row>
    <row r="2241" spans="1:8">
      <c r="A2241" s="185" t="s">
        <v>2724</v>
      </c>
      <c r="B2241" t="s">
        <v>376</v>
      </c>
      <c r="C2241" t="s">
        <v>2665</v>
      </c>
      <c r="D2241" t="s">
        <v>1372</v>
      </c>
      <c r="E2241" s="38">
        <v>-1863.4934523109864</v>
      </c>
      <c r="F2241">
        <v>2107</v>
      </c>
      <c r="G2241">
        <v>0</v>
      </c>
      <c r="H2241" t="s">
        <v>12734</v>
      </c>
    </row>
    <row r="2242" spans="1:8">
      <c r="A2242" s="185" t="s">
        <v>1754</v>
      </c>
      <c r="B2242" t="s">
        <v>182</v>
      </c>
      <c r="C2242" t="s">
        <v>2665</v>
      </c>
      <c r="D2242" t="s">
        <v>1372</v>
      </c>
      <c r="E2242" s="38">
        <v>-1863.4934523109864</v>
      </c>
      <c r="F2242">
        <v>2107</v>
      </c>
      <c r="G2242">
        <v>0</v>
      </c>
      <c r="H2242" t="s">
        <v>12734</v>
      </c>
    </row>
    <row r="2243" spans="1:8">
      <c r="A2243" s="185" t="s">
        <v>10003</v>
      </c>
      <c r="B2243" t="s">
        <v>8773</v>
      </c>
      <c r="C2243" t="s">
        <v>2665</v>
      </c>
      <c r="D2243" t="s">
        <v>1372</v>
      </c>
      <c r="E2243" s="38">
        <v>-1863.4934523109864</v>
      </c>
      <c r="F2243">
        <v>2107</v>
      </c>
      <c r="G2243">
        <v>0</v>
      </c>
      <c r="H2243" t="s">
        <v>12734</v>
      </c>
    </row>
    <row r="2244" spans="1:8">
      <c r="A2244" s="185" t="s">
        <v>2611</v>
      </c>
      <c r="B2244" t="s">
        <v>430</v>
      </c>
      <c r="C2244" t="s">
        <v>2665</v>
      </c>
      <c r="D2244" t="s">
        <v>1372</v>
      </c>
      <c r="E2244" s="38">
        <v>-1863.4934523109864</v>
      </c>
      <c r="F2244">
        <v>2107</v>
      </c>
      <c r="G2244">
        <v>0</v>
      </c>
      <c r="H2244" t="s">
        <v>12734</v>
      </c>
    </row>
    <row r="2245" spans="1:8">
      <c r="A2245" s="185" t="s">
        <v>8569</v>
      </c>
      <c r="B2245" t="s">
        <v>8637</v>
      </c>
      <c r="C2245" t="s">
        <v>2665</v>
      </c>
      <c r="D2245" t="s">
        <v>1372</v>
      </c>
      <c r="E2245" s="38">
        <v>-1863.4934523109864</v>
      </c>
      <c r="F2245">
        <v>2107</v>
      </c>
      <c r="G2245">
        <v>0</v>
      </c>
      <c r="H2245" t="s">
        <v>12734</v>
      </c>
    </row>
    <row r="2246" spans="1:8">
      <c r="A2246" s="185" t="s">
        <v>1781</v>
      </c>
      <c r="B2246" t="s">
        <v>539</v>
      </c>
      <c r="C2246" t="s">
        <v>2665</v>
      </c>
      <c r="D2246" t="s">
        <v>1372</v>
      </c>
      <c r="E2246" s="38">
        <v>-1863.4934523109864</v>
      </c>
      <c r="F2246">
        <v>2107</v>
      </c>
      <c r="G2246">
        <v>0</v>
      </c>
      <c r="H2246" t="s">
        <v>12734</v>
      </c>
    </row>
    <row r="2247" spans="1:8">
      <c r="A2247" s="185" t="s">
        <v>10016</v>
      </c>
      <c r="B2247" t="s">
        <v>8708</v>
      </c>
      <c r="C2247" t="s">
        <v>1407</v>
      </c>
      <c r="D2247" t="s">
        <v>1372</v>
      </c>
      <c r="E2247" s="38">
        <v>-1863.4934523109864</v>
      </c>
      <c r="F2247">
        <v>2107</v>
      </c>
      <c r="G2247">
        <v>0</v>
      </c>
      <c r="H2247" t="s">
        <v>12734</v>
      </c>
    </row>
    <row r="2248" spans="1:8">
      <c r="A2248" s="185" t="s">
        <v>2732</v>
      </c>
      <c r="B2248" t="s">
        <v>2733</v>
      </c>
      <c r="C2248" t="s">
        <v>2665</v>
      </c>
      <c r="D2248" t="s">
        <v>1372</v>
      </c>
      <c r="E2248" s="38">
        <v>-1863.4934523109864</v>
      </c>
      <c r="F2248">
        <v>2107</v>
      </c>
      <c r="G2248">
        <v>0</v>
      </c>
      <c r="H2248" t="s">
        <v>12734</v>
      </c>
    </row>
    <row r="2249" spans="1:8">
      <c r="A2249" s="185" t="s">
        <v>2736</v>
      </c>
      <c r="B2249" t="s">
        <v>2737</v>
      </c>
      <c r="C2249" t="s">
        <v>2665</v>
      </c>
      <c r="D2249" t="s">
        <v>1372</v>
      </c>
      <c r="E2249" s="38">
        <v>-1863.4934523109864</v>
      </c>
      <c r="F2249">
        <v>2107</v>
      </c>
      <c r="G2249">
        <v>0</v>
      </c>
      <c r="H2249" t="s">
        <v>12734</v>
      </c>
    </row>
    <row r="2250" spans="1:8">
      <c r="A2250" s="185" t="s">
        <v>1815</v>
      </c>
      <c r="B2250" t="s">
        <v>161</v>
      </c>
      <c r="C2250" t="s">
        <v>2665</v>
      </c>
      <c r="D2250" t="s">
        <v>1372</v>
      </c>
      <c r="E2250" s="38">
        <v>-1863.4934523109864</v>
      </c>
      <c r="F2250">
        <v>2107</v>
      </c>
      <c r="G2250">
        <v>0</v>
      </c>
      <c r="H2250" t="s">
        <v>12734</v>
      </c>
    </row>
    <row r="2251" spans="1:8">
      <c r="A2251" s="185" t="s">
        <v>1818</v>
      </c>
      <c r="B2251" t="s">
        <v>78</v>
      </c>
      <c r="C2251" t="s">
        <v>2665</v>
      </c>
      <c r="D2251" t="s">
        <v>1372</v>
      </c>
      <c r="E2251" s="38">
        <v>-1863.4934523109864</v>
      </c>
      <c r="F2251">
        <v>2107</v>
      </c>
      <c r="G2251">
        <v>0</v>
      </c>
      <c r="H2251" t="s">
        <v>12734</v>
      </c>
    </row>
    <row r="2252" spans="1:8">
      <c r="A2252" s="185" t="s">
        <v>1824</v>
      </c>
      <c r="B2252" t="s">
        <v>497</v>
      </c>
      <c r="C2252" t="s">
        <v>2665</v>
      </c>
      <c r="D2252" t="s">
        <v>1372</v>
      </c>
      <c r="E2252" s="38">
        <v>-1863.4934523109864</v>
      </c>
      <c r="F2252">
        <v>2107</v>
      </c>
      <c r="G2252">
        <v>0</v>
      </c>
      <c r="H2252" t="s">
        <v>12734</v>
      </c>
    </row>
    <row r="2253" spans="1:8">
      <c r="A2253" s="185" t="s">
        <v>1828</v>
      </c>
      <c r="B2253" t="s">
        <v>585</v>
      </c>
      <c r="C2253" t="s">
        <v>2665</v>
      </c>
      <c r="D2253" t="s">
        <v>1372</v>
      </c>
      <c r="E2253" s="38">
        <v>-1863.4934523109864</v>
      </c>
      <c r="F2253">
        <v>2107</v>
      </c>
      <c r="G2253">
        <v>0</v>
      </c>
      <c r="H2253" t="s">
        <v>12734</v>
      </c>
    </row>
    <row r="2254" spans="1:8">
      <c r="A2254" s="185" t="s">
        <v>2742</v>
      </c>
      <c r="B2254" t="s">
        <v>2743</v>
      </c>
      <c r="C2254" t="s">
        <v>2665</v>
      </c>
      <c r="D2254" t="s">
        <v>1372</v>
      </c>
      <c r="E2254" s="38">
        <v>-1863.4934523109864</v>
      </c>
      <c r="F2254">
        <v>2107</v>
      </c>
      <c r="G2254">
        <v>0</v>
      </c>
      <c r="H2254" t="s">
        <v>12734</v>
      </c>
    </row>
    <row r="2255" spans="1:8">
      <c r="A2255" s="185" t="s">
        <v>2744</v>
      </c>
      <c r="B2255" t="s">
        <v>199</v>
      </c>
      <c r="C2255" t="s">
        <v>2665</v>
      </c>
      <c r="D2255" t="s">
        <v>1372</v>
      </c>
      <c r="E2255" s="38">
        <v>-1863.4934523109864</v>
      </c>
      <c r="F2255">
        <v>2107</v>
      </c>
      <c r="G2255">
        <v>0</v>
      </c>
      <c r="H2255" t="s">
        <v>12734</v>
      </c>
    </row>
    <row r="2256" spans="1:8">
      <c r="A2256" s="185" t="s">
        <v>9388</v>
      </c>
      <c r="B2256" t="s">
        <v>8630</v>
      </c>
      <c r="C2256" t="s">
        <v>2665</v>
      </c>
      <c r="D2256" t="s">
        <v>1372</v>
      </c>
      <c r="E2256" s="38">
        <v>-1863.4934523109864</v>
      </c>
      <c r="F2256">
        <v>2107</v>
      </c>
      <c r="G2256">
        <v>0</v>
      </c>
      <c r="H2256" t="s">
        <v>12734</v>
      </c>
    </row>
    <row r="2257" spans="1:8">
      <c r="A2257" s="185" t="s">
        <v>1851</v>
      </c>
      <c r="B2257" t="s">
        <v>516</v>
      </c>
      <c r="C2257" t="s">
        <v>2665</v>
      </c>
      <c r="D2257" t="s">
        <v>1372</v>
      </c>
      <c r="E2257" s="38">
        <v>-1863.4934523109864</v>
      </c>
      <c r="F2257">
        <v>2107</v>
      </c>
      <c r="G2257">
        <v>0</v>
      </c>
      <c r="H2257" t="s">
        <v>12734</v>
      </c>
    </row>
    <row r="2258" spans="1:8">
      <c r="A2258" s="185" t="s">
        <v>1871</v>
      </c>
      <c r="B2258" t="s">
        <v>379</v>
      </c>
      <c r="C2258" t="s">
        <v>2665</v>
      </c>
      <c r="D2258" t="s">
        <v>1372</v>
      </c>
      <c r="E2258" s="38">
        <v>-1863.4934523109864</v>
      </c>
      <c r="F2258">
        <v>2107</v>
      </c>
      <c r="G2258">
        <v>0</v>
      </c>
      <c r="H2258" t="s">
        <v>12734</v>
      </c>
    </row>
    <row r="2259" spans="1:8">
      <c r="A2259" s="185" t="s">
        <v>1873</v>
      </c>
      <c r="B2259" t="s">
        <v>338</v>
      </c>
      <c r="C2259" t="s">
        <v>2665</v>
      </c>
      <c r="D2259" t="s">
        <v>1372</v>
      </c>
      <c r="E2259" s="38">
        <v>-1863.4934523109864</v>
      </c>
      <c r="F2259">
        <v>2107</v>
      </c>
      <c r="G2259">
        <v>0</v>
      </c>
      <c r="H2259" t="s">
        <v>12734</v>
      </c>
    </row>
    <row r="2260" spans="1:8">
      <c r="A2260" s="185" t="s">
        <v>9332</v>
      </c>
      <c r="B2260" t="s">
        <v>8869</v>
      </c>
      <c r="C2260" t="s">
        <v>2665</v>
      </c>
      <c r="D2260" t="s">
        <v>1372</v>
      </c>
      <c r="E2260" s="38">
        <v>-1863.4934523109864</v>
      </c>
      <c r="F2260">
        <v>2107</v>
      </c>
      <c r="G2260">
        <v>0</v>
      </c>
      <c r="H2260" t="s">
        <v>12734</v>
      </c>
    </row>
    <row r="2261" spans="1:8">
      <c r="A2261" s="185" t="s">
        <v>2752</v>
      </c>
      <c r="B2261" t="s">
        <v>171</v>
      </c>
      <c r="C2261" t="s">
        <v>2665</v>
      </c>
      <c r="D2261" t="s">
        <v>1372</v>
      </c>
      <c r="E2261" s="38">
        <v>-1863.4934523109864</v>
      </c>
      <c r="F2261">
        <v>2107</v>
      </c>
      <c r="G2261">
        <v>0</v>
      </c>
      <c r="H2261" t="s">
        <v>12734</v>
      </c>
    </row>
    <row r="2262" spans="1:8">
      <c r="A2262" s="185" t="s">
        <v>1893</v>
      </c>
      <c r="B2262" t="s">
        <v>586</v>
      </c>
      <c r="C2262" t="s">
        <v>2665</v>
      </c>
      <c r="D2262" t="s">
        <v>1372</v>
      </c>
      <c r="E2262" s="38">
        <v>-1863.4934523109864</v>
      </c>
      <c r="F2262">
        <v>2107</v>
      </c>
      <c r="G2262">
        <v>0</v>
      </c>
      <c r="H2262" t="s">
        <v>12734</v>
      </c>
    </row>
    <row r="2263" spans="1:8">
      <c r="A2263" s="222" t="s">
        <v>1897</v>
      </c>
      <c r="B2263" t="s">
        <v>274</v>
      </c>
      <c r="C2263" t="s">
        <v>2665</v>
      </c>
      <c r="D2263" t="s">
        <v>1372</v>
      </c>
      <c r="E2263" s="38">
        <v>-1863.4934523109864</v>
      </c>
      <c r="F2263">
        <v>2107</v>
      </c>
      <c r="G2263">
        <v>0</v>
      </c>
      <c r="H2263" t="s">
        <v>12734</v>
      </c>
    </row>
    <row r="2264" spans="1:8">
      <c r="A2264" s="185" t="s">
        <v>7031</v>
      </c>
      <c r="B2264" t="s">
        <v>7032</v>
      </c>
      <c r="C2264" t="s">
        <v>1428</v>
      </c>
      <c r="D2264" t="s">
        <v>1372</v>
      </c>
      <c r="E2264" s="38">
        <v>-1863.4934523109864</v>
      </c>
      <c r="F2264">
        <v>2107</v>
      </c>
      <c r="G2264">
        <v>747.33</v>
      </c>
      <c r="H2264" t="s">
        <v>12734</v>
      </c>
    </row>
    <row r="2265" spans="1:8">
      <c r="A2265" s="185" t="s">
        <v>1908</v>
      </c>
      <c r="B2265" t="s">
        <v>457</v>
      </c>
      <c r="C2265" t="s">
        <v>2665</v>
      </c>
      <c r="D2265" t="s">
        <v>1372</v>
      </c>
      <c r="E2265" s="38">
        <v>-1863.4934523109864</v>
      </c>
      <c r="F2265">
        <v>2107</v>
      </c>
      <c r="G2265">
        <v>0</v>
      </c>
      <c r="H2265" t="s">
        <v>12734</v>
      </c>
    </row>
    <row r="2266" spans="1:8">
      <c r="A2266" s="185" t="s">
        <v>2755</v>
      </c>
      <c r="B2266" t="s">
        <v>2756</v>
      </c>
      <c r="C2266" t="s">
        <v>2665</v>
      </c>
      <c r="D2266" t="s">
        <v>1372</v>
      </c>
      <c r="E2266" s="38">
        <v>-1863.4934523109864</v>
      </c>
      <c r="F2266">
        <v>2107</v>
      </c>
      <c r="G2266">
        <v>0</v>
      </c>
      <c r="H2266" t="s">
        <v>12734</v>
      </c>
    </row>
    <row r="2267" spans="1:8">
      <c r="A2267" t="s">
        <v>1915</v>
      </c>
      <c r="B2267" t="s">
        <v>568</v>
      </c>
      <c r="C2267" t="s">
        <v>2665</v>
      </c>
      <c r="D2267" t="s">
        <v>1372</v>
      </c>
      <c r="E2267" s="38">
        <v>-1863.4934523109864</v>
      </c>
      <c r="F2267">
        <v>2107</v>
      </c>
      <c r="G2267">
        <v>0</v>
      </c>
      <c r="H2267" t="s">
        <v>12734</v>
      </c>
    </row>
    <row r="2268" spans="1:8">
      <c r="A2268" t="s">
        <v>1926</v>
      </c>
      <c r="B2268" t="s">
        <v>316</v>
      </c>
      <c r="C2268" t="s">
        <v>2665</v>
      </c>
      <c r="D2268" t="s">
        <v>1372</v>
      </c>
      <c r="E2268" s="38">
        <v>-1863.4934523109864</v>
      </c>
      <c r="F2268">
        <v>2107</v>
      </c>
      <c r="G2268">
        <v>0</v>
      </c>
      <c r="H2268" t="s">
        <v>12734</v>
      </c>
    </row>
    <row r="2269" spans="1:8">
      <c r="A2269" t="s">
        <v>5573</v>
      </c>
      <c r="B2269" t="s">
        <v>5973</v>
      </c>
      <c r="C2269" t="s">
        <v>2665</v>
      </c>
      <c r="D2269" t="s">
        <v>1372</v>
      </c>
      <c r="E2269" s="38">
        <v>-1863.4934523109864</v>
      </c>
      <c r="F2269">
        <v>2107</v>
      </c>
      <c r="G2269">
        <v>0</v>
      </c>
      <c r="H2269" t="s">
        <v>12734</v>
      </c>
    </row>
    <row r="2270" spans="1:8">
      <c r="A2270" t="s">
        <v>1930</v>
      </c>
      <c r="B2270" t="s">
        <v>152</v>
      </c>
      <c r="C2270" t="s">
        <v>2665</v>
      </c>
      <c r="D2270" t="s">
        <v>1372</v>
      </c>
      <c r="E2270" s="38">
        <v>-1863.4934523109864</v>
      </c>
      <c r="F2270">
        <v>2107</v>
      </c>
      <c r="G2270">
        <v>0</v>
      </c>
      <c r="H2270" t="s">
        <v>12734</v>
      </c>
    </row>
    <row r="2271" spans="1:8">
      <c r="A2271" s="185" t="s">
        <v>2760</v>
      </c>
      <c r="B2271" t="s">
        <v>554</v>
      </c>
      <c r="C2271" t="s">
        <v>2665</v>
      </c>
      <c r="D2271" t="s">
        <v>1372</v>
      </c>
      <c r="E2271" s="38">
        <v>-1863.4934523109864</v>
      </c>
      <c r="F2271">
        <v>2107</v>
      </c>
      <c r="G2271">
        <v>0</v>
      </c>
      <c r="H2271" t="s">
        <v>12734</v>
      </c>
    </row>
    <row r="2272" spans="1:8">
      <c r="A2272" s="185" t="s">
        <v>1934</v>
      </c>
      <c r="B2272" t="s">
        <v>504</v>
      </c>
      <c r="C2272" t="s">
        <v>2665</v>
      </c>
      <c r="D2272" t="s">
        <v>1372</v>
      </c>
      <c r="E2272" s="38">
        <v>-1863.4934523109864</v>
      </c>
      <c r="F2272">
        <v>2107</v>
      </c>
      <c r="G2272">
        <v>0</v>
      </c>
      <c r="H2272" t="s">
        <v>12734</v>
      </c>
    </row>
    <row r="2273" spans="1:8">
      <c r="A2273" s="185" t="s">
        <v>3373</v>
      </c>
      <c r="B2273" t="s">
        <v>1289</v>
      </c>
      <c r="C2273" t="s">
        <v>2665</v>
      </c>
      <c r="D2273" t="s">
        <v>1372</v>
      </c>
      <c r="E2273" s="38">
        <v>-1863.4934523109864</v>
      </c>
      <c r="F2273">
        <v>2107</v>
      </c>
      <c r="G2273">
        <v>0</v>
      </c>
      <c r="H2273" t="s">
        <v>12734</v>
      </c>
    </row>
    <row r="2274" spans="1:8">
      <c r="A2274" t="s">
        <v>1940</v>
      </c>
      <c r="B2274" t="s">
        <v>270</v>
      </c>
      <c r="C2274" t="s">
        <v>2665</v>
      </c>
      <c r="D2274" t="s">
        <v>1372</v>
      </c>
      <c r="E2274" s="38">
        <v>-1863.4934523109864</v>
      </c>
      <c r="F2274">
        <v>2107</v>
      </c>
      <c r="G2274">
        <v>0</v>
      </c>
      <c r="H2274" t="s">
        <v>12734</v>
      </c>
    </row>
    <row r="2275" spans="1:8">
      <c r="A2275" s="185" t="s">
        <v>1943</v>
      </c>
      <c r="B2275" t="s">
        <v>368</v>
      </c>
      <c r="C2275" t="s">
        <v>2665</v>
      </c>
      <c r="D2275" t="s">
        <v>1372</v>
      </c>
      <c r="E2275" s="38">
        <v>-1863.4934523109864</v>
      </c>
      <c r="F2275">
        <v>2107</v>
      </c>
      <c r="G2275">
        <v>0</v>
      </c>
      <c r="H2275" t="s">
        <v>12734</v>
      </c>
    </row>
    <row r="2276" spans="1:8">
      <c r="A2276" t="s">
        <v>8598</v>
      </c>
      <c r="B2276" t="s">
        <v>9320</v>
      </c>
      <c r="C2276" t="s">
        <v>2665</v>
      </c>
      <c r="D2276" t="s">
        <v>1372</v>
      </c>
      <c r="E2276" s="38">
        <v>-1863.4934523109864</v>
      </c>
      <c r="F2276">
        <v>2107</v>
      </c>
      <c r="G2276">
        <v>0</v>
      </c>
      <c r="H2276" t="s">
        <v>12734</v>
      </c>
    </row>
    <row r="2277" spans="1:8">
      <c r="A2277" s="185" t="s">
        <v>1966</v>
      </c>
      <c r="B2277" t="s">
        <v>196</v>
      </c>
      <c r="C2277" t="s">
        <v>2665</v>
      </c>
      <c r="D2277" t="s">
        <v>1372</v>
      </c>
      <c r="E2277" s="38">
        <v>-1863.4934523109864</v>
      </c>
      <c r="F2277">
        <v>2107</v>
      </c>
      <c r="G2277">
        <v>0</v>
      </c>
      <c r="H2277" t="s">
        <v>12734</v>
      </c>
    </row>
    <row r="2278" spans="1:8">
      <c r="A2278" t="s">
        <v>1970</v>
      </c>
      <c r="B2278" t="s">
        <v>601</v>
      </c>
      <c r="C2278" t="s">
        <v>2665</v>
      </c>
      <c r="D2278" t="s">
        <v>1372</v>
      </c>
      <c r="E2278" s="38">
        <v>-1863.4934523109864</v>
      </c>
      <c r="F2278">
        <v>2107</v>
      </c>
      <c r="G2278">
        <v>0</v>
      </c>
      <c r="H2278" t="s">
        <v>12734</v>
      </c>
    </row>
    <row r="2279" spans="1:8">
      <c r="A2279" t="s">
        <v>1979</v>
      </c>
      <c r="B2279" t="s">
        <v>217</v>
      </c>
      <c r="C2279" t="s">
        <v>2665</v>
      </c>
      <c r="D2279" t="s">
        <v>1372</v>
      </c>
      <c r="E2279" s="38">
        <v>-1863.4934523109864</v>
      </c>
      <c r="F2279">
        <v>2107</v>
      </c>
      <c r="G2279">
        <v>0</v>
      </c>
      <c r="H2279" t="s">
        <v>12734</v>
      </c>
    </row>
    <row r="2280" spans="1:8">
      <c r="A2280" t="s">
        <v>2771</v>
      </c>
      <c r="B2280" t="s">
        <v>319</v>
      </c>
      <c r="C2280" t="s">
        <v>2665</v>
      </c>
      <c r="D2280" t="s">
        <v>1372</v>
      </c>
      <c r="E2280" s="38">
        <v>-1863.4934523109864</v>
      </c>
      <c r="F2280">
        <v>2107</v>
      </c>
      <c r="G2280">
        <v>0</v>
      </c>
      <c r="H2280" t="s">
        <v>12734</v>
      </c>
    </row>
    <row r="2281" spans="1:8">
      <c r="A2281" t="s">
        <v>1996</v>
      </c>
      <c r="B2281" t="s">
        <v>342</v>
      </c>
      <c r="C2281" t="s">
        <v>2665</v>
      </c>
      <c r="D2281" t="s">
        <v>1372</v>
      </c>
      <c r="E2281" s="38">
        <v>-1863.4934523109864</v>
      </c>
      <c r="F2281">
        <v>2107</v>
      </c>
      <c r="G2281">
        <v>0</v>
      </c>
      <c r="H2281" t="s">
        <v>12734</v>
      </c>
    </row>
    <row r="2282" spans="1:8">
      <c r="A2282" s="185" t="s">
        <v>2777</v>
      </c>
      <c r="B2282" t="s">
        <v>116</v>
      </c>
      <c r="C2282" t="s">
        <v>2665</v>
      </c>
      <c r="D2282" t="s">
        <v>1372</v>
      </c>
      <c r="E2282" s="38">
        <v>-1863.4934523109864</v>
      </c>
      <c r="F2282">
        <v>2107</v>
      </c>
      <c r="G2282">
        <v>0</v>
      </c>
      <c r="H2282" t="s">
        <v>12734</v>
      </c>
    </row>
    <row r="2283" spans="1:8">
      <c r="A2283" s="185" t="s">
        <v>2001</v>
      </c>
      <c r="B2283" t="s">
        <v>532</v>
      </c>
      <c r="C2283" t="s">
        <v>2665</v>
      </c>
      <c r="D2283" t="s">
        <v>1372</v>
      </c>
      <c r="E2283" s="38">
        <v>-1863.4934523109864</v>
      </c>
      <c r="F2283">
        <v>2107</v>
      </c>
      <c r="G2283">
        <v>0</v>
      </c>
      <c r="H2283" t="s">
        <v>12734</v>
      </c>
    </row>
    <row r="2284" spans="1:8">
      <c r="A2284" t="s">
        <v>5578</v>
      </c>
      <c r="B2284" t="s">
        <v>6019</v>
      </c>
      <c r="C2284" t="s">
        <v>1431</v>
      </c>
      <c r="D2284" t="s">
        <v>1372</v>
      </c>
      <c r="E2284" s="38">
        <v>-1863.4934523109864</v>
      </c>
      <c r="F2284">
        <v>2107</v>
      </c>
      <c r="G2284">
        <v>0</v>
      </c>
      <c r="H2284" t="s">
        <v>12734</v>
      </c>
    </row>
    <row r="2285" spans="1:8">
      <c r="A2285" s="185" t="s">
        <v>2016</v>
      </c>
      <c r="B2285" t="s">
        <v>153</v>
      </c>
      <c r="C2285" t="s">
        <v>2665</v>
      </c>
      <c r="D2285" t="s">
        <v>1372</v>
      </c>
      <c r="E2285" s="38">
        <v>-1863.4934523109864</v>
      </c>
      <c r="F2285">
        <v>2107</v>
      </c>
      <c r="G2285">
        <v>0</v>
      </c>
      <c r="H2285" t="s">
        <v>12734</v>
      </c>
    </row>
    <row r="2286" spans="1:8">
      <c r="A2286" t="s">
        <v>2022</v>
      </c>
      <c r="B2286" t="s">
        <v>551</v>
      </c>
      <c r="C2286" t="s">
        <v>2665</v>
      </c>
      <c r="D2286" t="s">
        <v>1372</v>
      </c>
      <c r="E2286" s="38">
        <v>-1863.4934523109864</v>
      </c>
      <c r="F2286">
        <v>2107</v>
      </c>
      <c r="G2286">
        <v>0</v>
      </c>
      <c r="H2286" t="s">
        <v>12734</v>
      </c>
    </row>
    <row r="2287" spans="1:8">
      <c r="A2287" s="185" t="s">
        <v>2025</v>
      </c>
      <c r="B2287" t="s">
        <v>228</v>
      </c>
      <c r="C2287" t="s">
        <v>2665</v>
      </c>
      <c r="D2287" t="s">
        <v>1372</v>
      </c>
      <c r="E2287" s="38">
        <v>-1863.4934523109864</v>
      </c>
      <c r="F2287">
        <v>2107</v>
      </c>
      <c r="G2287">
        <v>0</v>
      </c>
      <c r="H2287" t="s">
        <v>12734</v>
      </c>
    </row>
    <row r="2288" spans="1:8">
      <c r="A2288" t="s">
        <v>2033</v>
      </c>
      <c r="B2288" t="s">
        <v>167</v>
      </c>
      <c r="C2288" t="s">
        <v>2665</v>
      </c>
      <c r="D2288" t="s">
        <v>1372</v>
      </c>
      <c r="E2288" s="38">
        <v>-1863.4934523109864</v>
      </c>
      <c r="F2288">
        <v>2107</v>
      </c>
      <c r="G2288">
        <v>0</v>
      </c>
      <c r="H2288" t="s">
        <v>12734</v>
      </c>
    </row>
    <row r="2289" spans="1:8">
      <c r="A2289" t="s">
        <v>2049</v>
      </c>
      <c r="B2289" t="s">
        <v>359</v>
      </c>
      <c r="C2289" t="s">
        <v>2665</v>
      </c>
      <c r="D2289" t="s">
        <v>1372</v>
      </c>
      <c r="E2289" s="38">
        <v>-1863.4934523109864</v>
      </c>
      <c r="F2289">
        <v>2107</v>
      </c>
      <c r="G2289">
        <v>0</v>
      </c>
      <c r="H2289" t="s">
        <v>12734</v>
      </c>
    </row>
    <row r="2290" spans="1:8">
      <c r="A2290" t="s">
        <v>2058</v>
      </c>
      <c r="B2290" t="s">
        <v>80</v>
      </c>
      <c r="C2290" t="s">
        <v>2665</v>
      </c>
      <c r="D2290" t="s">
        <v>1372</v>
      </c>
      <c r="E2290" s="38">
        <v>-1863.4934523109864</v>
      </c>
      <c r="F2290">
        <v>2107</v>
      </c>
      <c r="G2290">
        <v>0</v>
      </c>
      <c r="H2290" t="s">
        <v>12734</v>
      </c>
    </row>
    <row r="2291" spans="1:8">
      <c r="A2291" t="s">
        <v>2059</v>
      </c>
      <c r="B2291" t="s">
        <v>48</v>
      </c>
      <c r="C2291" t="s">
        <v>2665</v>
      </c>
      <c r="D2291" t="s">
        <v>1372</v>
      </c>
      <c r="E2291" s="38">
        <v>-1863.4934523109864</v>
      </c>
      <c r="F2291">
        <v>2107</v>
      </c>
      <c r="G2291">
        <v>0</v>
      </c>
      <c r="H2291" t="s">
        <v>12734</v>
      </c>
    </row>
    <row r="2292" spans="1:8">
      <c r="A2292" s="65" t="s">
        <v>2783</v>
      </c>
      <c r="B2292" t="s">
        <v>77</v>
      </c>
      <c r="C2292" t="s">
        <v>2665</v>
      </c>
      <c r="D2292" t="s">
        <v>1372</v>
      </c>
      <c r="E2292" s="38">
        <v>-1863.4934523109864</v>
      </c>
      <c r="F2292">
        <v>2107</v>
      </c>
      <c r="G2292">
        <v>0</v>
      </c>
      <c r="H2292" t="s">
        <v>12734</v>
      </c>
    </row>
    <row r="2293" spans="1:8">
      <c r="A2293" t="s">
        <v>2065</v>
      </c>
      <c r="B2293" t="s">
        <v>371</v>
      </c>
      <c r="C2293" t="s">
        <v>2665</v>
      </c>
      <c r="D2293" t="s">
        <v>1372</v>
      </c>
      <c r="E2293" s="38">
        <v>-1863.4934523109864</v>
      </c>
      <c r="F2293">
        <v>2107</v>
      </c>
      <c r="G2293">
        <v>0</v>
      </c>
      <c r="H2293" t="s">
        <v>12734</v>
      </c>
    </row>
    <row r="2294" spans="1:8">
      <c r="A2294" s="65" t="s">
        <v>2066</v>
      </c>
      <c r="B2294" t="s">
        <v>390</v>
      </c>
      <c r="C2294" t="s">
        <v>2665</v>
      </c>
      <c r="D2294" t="s">
        <v>1372</v>
      </c>
      <c r="E2294" s="38">
        <v>-1863.4934523109864</v>
      </c>
      <c r="F2294">
        <v>2107</v>
      </c>
      <c r="G2294">
        <v>0</v>
      </c>
      <c r="H2294" t="s">
        <v>12734</v>
      </c>
    </row>
    <row r="2295" spans="1:8">
      <c r="A2295" t="s">
        <v>10696</v>
      </c>
      <c r="B2295" t="s">
        <v>10697</v>
      </c>
      <c r="C2295" t="s">
        <v>2665</v>
      </c>
      <c r="D2295" t="s">
        <v>1372</v>
      </c>
      <c r="E2295" s="38">
        <v>-1863.4934523109864</v>
      </c>
      <c r="F2295">
        <v>2107</v>
      </c>
      <c r="G2295">
        <v>0</v>
      </c>
      <c r="H2295" t="s">
        <v>12734</v>
      </c>
    </row>
    <row r="2296" spans="1:8">
      <c r="A2296" s="65" t="s">
        <v>2077</v>
      </c>
      <c r="B2296" t="s">
        <v>281</v>
      </c>
      <c r="C2296" t="s">
        <v>2665</v>
      </c>
      <c r="D2296" t="s">
        <v>1372</v>
      </c>
      <c r="E2296" s="38">
        <v>-1863.4934523109864</v>
      </c>
      <c r="F2296">
        <v>2107</v>
      </c>
      <c r="G2296">
        <v>0</v>
      </c>
      <c r="H2296" t="s">
        <v>12734</v>
      </c>
    </row>
    <row r="2297" spans="1:8">
      <c r="A2297" t="s">
        <v>2085</v>
      </c>
      <c r="B2297" t="s">
        <v>366</v>
      </c>
      <c r="C2297" t="s">
        <v>2665</v>
      </c>
      <c r="D2297" t="s">
        <v>1372</v>
      </c>
      <c r="E2297" s="38">
        <v>-1863.4934523109864</v>
      </c>
      <c r="F2297">
        <v>2107</v>
      </c>
      <c r="G2297">
        <v>0</v>
      </c>
      <c r="H2297" t="s">
        <v>12734</v>
      </c>
    </row>
    <row r="2298" spans="1:8">
      <c r="A2298" s="65" t="s">
        <v>2790</v>
      </c>
      <c r="B2298" t="s">
        <v>1296</v>
      </c>
      <c r="C2298" t="s">
        <v>2665</v>
      </c>
      <c r="D2298" t="s">
        <v>1372</v>
      </c>
      <c r="E2298" s="38">
        <v>-1863.4934523109864</v>
      </c>
      <c r="F2298">
        <v>2107</v>
      </c>
      <c r="G2298">
        <v>0</v>
      </c>
      <c r="H2298" t="s">
        <v>12734</v>
      </c>
    </row>
    <row r="2299" spans="1:8">
      <c r="A2299" t="s">
        <v>2088</v>
      </c>
      <c r="B2299" t="s">
        <v>336</v>
      </c>
      <c r="C2299" t="s">
        <v>2665</v>
      </c>
      <c r="D2299" t="s">
        <v>1372</v>
      </c>
      <c r="E2299" s="38">
        <v>-1863.4934523109864</v>
      </c>
      <c r="F2299">
        <v>2107</v>
      </c>
      <c r="G2299">
        <v>0</v>
      </c>
      <c r="H2299" t="s">
        <v>12734</v>
      </c>
    </row>
    <row r="2300" spans="1:8">
      <c r="A2300" t="s">
        <v>2094</v>
      </c>
      <c r="B2300" t="s">
        <v>109</v>
      </c>
      <c r="C2300" t="s">
        <v>2665</v>
      </c>
      <c r="D2300" t="s">
        <v>1372</v>
      </c>
      <c r="E2300" s="38">
        <v>-1863.4934523109864</v>
      </c>
      <c r="F2300">
        <v>2107</v>
      </c>
      <c r="G2300">
        <v>0</v>
      </c>
      <c r="H2300" t="s">
        <v>12734</v>
      </c>
    </row>
    <row r="2301" spans="1:8">
      <c r="A2301" t="s">
        <v>12140</v>
      </c>
      <c r="B2301" t="s">
        <v>12141</v>
      </c>
      <c r="C2301" t="s">
        <v>1396</v>
      </c>
      <c r="D2301" t="s">
        <v>1372</v>
      </c>
      <c r="E2301" s="38">
        <v>-1863.4934523109864</v>
      </c>
      <c r="F2301">
        <v>2107</v>
      </c>
      <c r="G2301">
        <v>0</v>
      </c>
      <c r="H2301" t="s">
        <v>12734</v>
      </c>
    </row>
    <row r="2302" spans="1:8">
      <c r="A2302" t="s">
        <v>3515</v>
      </c>
      <c r="B2302" t="s">
        <v>2795</v>
      </c>
      <c r="C2302" t="s">
        <v>2665</v>
      </c>
      <c r="D2302" t="s">
        <v>1372</v>
      </c>
      <c r="E2302" s="38">
        <v>-1863.4934523109864</v>
      </c>
      <c r="F2302">
        <v>2107</v>
      </c>
      <c r="G2302">
        <v>0</v>
      </c>
      <c r="H2302" t="s">
        <v>12734</v>
      </c>
    </row>
    <row r="2303" spans="1:8">
      <c r="A2303" t="s">
        <v>2118</v>
      </c>
      <c r="B2303" t="s">
        <v>254</v>
      </c>
      <c r="C2303" t="s">
        <v>2665</v>
      </c>
      <c r="D2303" t="s">
        <v>1372</v>
      </c>
      <c r="E2303" s="38">
        <v>-1863.4934523109864</v>
      </c>
      <c r="F2303">
        <v>2107</v>
      </c>
      <c r="G2303">
        <v>0</v>
      </c>
      <c r="H2303" t="s">
        <v>12734</v>
      </c>
    </row>
    <row r="2304" spans="1:8">
      <c r="A2304" t="s">
        <v>5584</v>
      </c>
      <c r="B2304" t="s">
        <v>6080</v>
      </c>
      <c r="C2304" t="s">
        <v>2665</v>
      </c>
      <c r="D2304" t="s">
        <v>1372</v>
      </c>
      <c r="E2304" s="38">
        <v>-1863.4934523109864</v>
      </c>
      <c r="F2304">
        <v>2107</v>
      </c>
      <c r="G2304">
        <v>0</v>
      </c>
      <c r="H2304" t="s">
        <v>12734</v>
      </c>
    </row>
    <row r="2305" spans="1:8">
      <c r="A2305" s="65" t="s">
        <v>2131</v>
      </c>
      <c r="B2305" t="s">
        <v>549</v>
      </c>
      <c r="C2305" t="s">
        <v>2665</v>
      </c>
      <c r="D2305" t="s">
        <v>1372</v>
      </c>
      <c r="E2305" s="38">
        <v>-1863.4934523109864</v>
      </c>
      <c r="F2305">
        <v>2107</v>
      </c>
      <c r="G2305">
        <v>0</v>
      </c>
      <c r="H2305" t="s">
        <v>12734</v>
      </c>
    </row>
    <row r="2306" spans="1:8">
      <c r="A2306" t="s">
        <v>2136</v>
      </c>
      <c r="B2306" t="s">
        <v>34</v>
      </c>
      <c r="C2306" t="s">
        <v>2665</v>
      </c>
      <c r="D2306" t="s">
        <v>1372</v>
      </c>
      <c r="E2306" s="38">
        <v>-1863.4934523109864</v>
      </c>
      <c r="F2306">
        <v>2107</v>
      </c>
      <c r="G2306">
        <v>0</v>
      </c>
      <c r="H2306" t="s">
        <v>12734</v>
      </c>
    </row>
    <row r="2307" spans="1:8">
      <c r="A2307" t="s">
        <v>2141</v>
      </c>
      <c r="B2307" t="s">
        <v>394</v>
      </c>
      <c r="C2307" t="s">
        <v>2665</v>
      </c>
      <c r="D2307" t="s">
        <v>1372</v>
      </c>
      <c r="E2307" s="38">
        <v>-1863.4934523109864</v>
      </c>
      <c r="F2307">
        <v>2107</v>
      </c>
      <c r="G2307">
        <v>0</v>
      </c>
      <c r="H2307" t="s">
        <v>12734</v>
      </c>
    </row>
    <row r="2308" spans="1:8">
      <c r="A2308" t="s">
        <v>2143</v>
      </c>
      <c r="B2308" t="s">
        <v>313</v>
      </c>
      <c r="C2308" t="s">
        <v>2665</v>
      </c>
      <c r="D2308" t="s">
        <v>1372</v>
      </c>
      <c r="E2308" s="38">
        <v>-1863.4934523109864</v>
      </c>
      <c r="F2308">
        <v>2107</v>
      </c>
      <c r="G2308">
        <v>0</v>
      </c>
      <c r="H2308" t="s">
        <v>12734</v>
      </c>
    </row>
    <row r="2309" spans="1:8">
      <c r="A2309" t="s">
        <v>2150</v>
      </c>
      <c r="B2309" t="s">
        <v>294</v>
      </c>
      <c r="C2309" t="s">
        <v>2665</v>
      </c>
      <c r="D2309" t="s">
        <v>1372</v>
      </c>
      <c r="E2309" s="38">
        <v>-1863.4934523109864</v>
      </c>
      <c r="F2309">
        <v>2107</v>
      </c>
      <c r="G2309">
        <v>0</v>
      </c>
      <c r="H2309" t="s">
        <v>12734</v>
      </c>
    </row>
    <row r="2310" spans="1:8">
      <c r="A2310" s="65" t="s">
        <v>2154</v>
      </c>
      <c r="B2310" t="s">
        <v>297</v>
      </c>
      <c r="C2310" t="s">
        <v>2665</v>
      </c>
      <c r="D2310" t="s">
        <v>1372</v>
      </c>
      <c r="E2310" s="38">
        <v>-1863.4934523109864</v>
      </c>
      <c r="F2310">
        <v>2107</v>
      </c>
      <c r="G2310">
        <v>0</v>
      </c>
      <c r="H2310" t="s">
        <v>12734</v>
      </c>
    </row>
    <row r="2311" spans="1:8">
      <c r="A2311" t="s">
        <v>6331</v>
      </c>
      <c r="B2311" t="s">
        <v>6332</v>
      </c>
      <c r="C2311" t="s">
        <v>2665</v>
      </c>
      <c r="D2311" t="s">
        <v>1372</v>
      </c>
      <c r="E2311" s="38">
        <v>-1863.4934523109864</v>
      </c>
      <c r="F2311">
        <v>2107</v>
      </c>
      <c r="G2311">
        <v>0</v>
      </c>
      <c r="H2311" t="s">
        <v>12734</v>
      </c>
    </row>
    <row r="2312" spans="1:8">
      <c r="A2312" s="65" t="s">
        <v>2803</v>
      </c>
      <c r="B2312" t="s">
        <v>2804</v>
      </c>
      <c r="C2312" t="s">
        <v>2665</v>
      </c>
      <c r="D2312" t="s">
        <v>1372</v>
      </c>
      <c r="E2312" s="38">
        <v>-1863.4934523109864</v>
      </c>
      <c r="F2312">
        <v>2107</v>
      </c>
      <c r="G2312">
        <v>0</v>
      </c>
      <c r="H2312" t="s">
        <v>12734</v>
      </c>
    </row>
    <row r="2313" spans="1:8">
      <c r="A2313" s="65" t="s">
        <v>2180</v>
      </c>
      <c r="B2313" t="s">
        <v>421</v>
      </c>
      <c r="C2313" t="s">
        <v>2665</v>
      </c>
      <c r="D2313" t="s">
        <v>1372</v>
      </c>
      <c r="E2313" s="38">
        <v>-1863.4934523109864</v>
      </c>
      <c r="F2313">
        <v>2107</v>
      </c>
      <c r="G2313">
        <v>0</v>
      </c>
      <c r="H2313" t="s">
        <v>12734</v>
      </c>
    </row>
    <row r="2314" spans="1:8">
      <c r="A2314" s="65" t="s">
        <v>2182</v>
      </c>
      <c r="B2314" t="s">
        <v>23</v>
      </c>
      <c r="C2314" t="s">
        <v>2665</v>
      </c>
      <c r="D2314" t="s">
        <v>1372</v>
      </c>
      <c r="E2314" s="38">
        <v>-1863.4934523109864</v>
      </c>
      <c r="F2314">
        <v>2107</v>
      </c>
      <c r="G2314">
        <v>0</v>
      </c>
      <c r="H2314" t="s">
        <v>12734</v>
      </c>
    </row>
    <row r="2315" spans="1:8">
      <c r="A2315" t="s">
        <v>2808</v>
      </c>
      <c r="B2315" t="s">
        <v>521</v>
      </c>
      <c r="C2315" t="s">
        <v>2665</v>
      </c>
      <c r="D2315" t="s">
        <v>1372</v>
      </c>
      <c r="E2315" s="38">
        <v>-1863.4934523109864</v>
      </c>
      <c r="F2315">
        <v>2107</v>
      </c>
      <c r="G2315">
        <v>0</v>
      </c>
      <c r="H2315" t="s">
        <v>12734</v>
      </c>
    </row>
    <row r="2316" spans="1:8">
      <c r="A2316" t="s">
        <v>2809</v>
      </c>
      <c r="B2316" t="s">
        <v>2810</v>
      </c>
      <c r="C2316" t="s">
        <v>2665</v>
      </c>
      <c r="D2316" t="s">
        <v>1372</v>
      </c>
      <c r="E2316" s="38">
        <v>-1863.4934523109864</v>
      </c>
      <c r="F2316">
        <v>2107</v>
      </c>
      <c r="G2316">
        <v>0</v>
      </c>
      <c r="H2316" t="s">
        <v>12734</v>
      </c>
    </row>
    <row r="2317" spans="1:8">
      <c r="A2317" t="s">
        <v>2193</v>
      </c>
      <c r="B2317" t="s">
        <v>401</v>
      </c>
      <c r="C2317" t="s">
        <v>2665</v>
      </c>
      <c r="D2317" t="s">
        <v>1372</v>
      </c>
      <c r="E2317" s="38">
        <v>-1863.4934523109864</v>
      </c>
      <c r="F2317">
        <v>2107</v>
      </c>
      <c r="G2317">
        <v>0</v>
      </c>
      <c r="H2317" t="s">
        <v>12734</v>
      </c>
    </row>
    <row r="2318" spans="1:8">
      <c r="A2318" t="s">
        <v>2199</v>
      </c>
      <c r="B2318" t="s">
        <v>72</v>
      </c>
      <c r="C2318" t="s">
        <v>2665</v>
      </c>
      <c r="D2318" t="s">
        <v>1372</v>
      </c>
      <c r="E2318" s="38">
        <v>-1863.4934523109864</v>
      </c>
      <c r="F2318">
        <v>2107</v>
      </c>
      <c r="G2318">
        <v>0</v>
      </c>
      <c r="H2318" t="s">
        <v>12734</v>
      </c>
    </row>
    <row r="2319" spans="1:8">
      <c r="A2319" t="s">
        <v>2200</v>
      </c>
      <c r="B2319" t="s">
        <v>82</v>
      </c>
      <c r="C2319" t="s">
        <v>2665</v>
      </c>
      <c r="D2319" t="s">
        <v>1372</v>
      </c>
      <c r="E2319" s="38">
        <v>-1863.4934523109864</v>
      </c>
      <c r="F2319">
        <v>2107</v>
      </c>
      <c r="G2319">
        <v>0</v>
      </c>
      <c r="H2319" t="s">
        <v>12734</v>
      </c>
    </row>
    <row r="2320" spans="1:8">
      <c r="A2320" t="s">
        <v>2212</v>
      </c>
      <c r="B2320" t="s">
        <v>97</v>
      </c>
      <c r="C2320" t="s">
        <v>2665</v>
      </c>
      <c r="D2320" t="s">
        <v>1372</v>
      </c>
      <c r="E2320" s="38">
        <v>-1863.4934523109864</v>
      </c>
      <c r="F2320">
        <v>2107</v>
      </c>
      <c r="G2320">
        <v>0</v>
      </c>
      <c r="H2320" t="s">
        <v>12734</v>
      </c>
    </row>
    <row r="2321" spans="1:8">
      <c r="A2321" t="s">
        <v>2214</v>
      </c>
      <c r="B2321" t="s">
        <v>51</v>
      </c>
      <c r="C2321" t="s">
        <v>2665</v>
      </c>
      <c r="D2321" t="s">
        <v>1372</v>
      </c>
      <c r="E2321" s="38">
        <v>-1863.4934523109864</v>
      </c>
      <c r="F2321">
        <v>2107</v>
      </c>
      <c r="G2321">
        <v>0</v>
      </c>
      <c r="H2321" t="s">
        <v>12734</v>
      </c>
    </row>
    <row r="2322" spans="1:8">
      <c r="A2322" t="s">
        <v>10089</v>
      </c>
      <c r="B2322" t="s">
        <v>9636</v>
      </c>
      <c r="C2322" t="s">
        <v>2665</v>
      </c>
      <c r="D2322" t="s">
        <v>1372</v>
      </c>
      <c r="E2322" s="38">
        <v>-1863.4934523109864</v>
      </c>
      <c r="F2322">
        <v>2107</v>
      </c>
      <c r="G2322">
        <v>0</v>
      </c>
      <c r="H2322" t="s">
        <v>12734</v>
      </c>
    </row>
    <row r="2323" spans="1:8">
      <c r="A2323" t="s">
        <v>2221</v>
      </c>
      <c r="B2323" t="s">
        <v>269</v>
      </c>
      <c r="C2323" t="s">
        <v>2665</v>
      </c>
      <c r="D2323" t="s">
        <v>1372</v>
      </c>
      <c r="E2323" s="38">
        <v>-1863.4934523109864</v>
      </c>
      <c r="F2323">
        <v>2107</v>
      </c>
      <c r="G2323">
        <v>0</v>
      </c>
      <c r="H2323" t="s">
        <v>12734</v>
      </c>
    </row>
    <row r="2324" spans="1:8">
      <c r="A2324" t="s">
        <v>8125</v>
      </c>
      <c r="B2324" t="s">
        <v>8126</v>
      </c>
      <c r="C2324" t="s">
        <v>2665</v>
      </c>
      <c r="D2324" t="s">
        <v>1372</v>
      </c>
      <c r="E2324" s="38">
        <v>-1863.4934523109864</v>
      </c>
      <c r="F2324">
        <v>2107</v>
      </c>
      <c r="G2324">
        <v>0</v>
      </c>
      <c r="H2324" t="s">
        <v>12734</v>
      </c>
    </row>
    <row r="2325" spans="1:8">
      <c r="A2325" t="s">
        <v>2227</v>
      </c>
      <c r="B2325" t="s">
        <v>160</v>
      </c>
      <c r="C2325" t="s">
        <v>2665</v>
      </c>
      <c r="D2325" t="s">
        <v>1372</v>
      </c>
      <c r="E2325" s="38">
        <v>-1863.4934523109864</v>
      </c>
      <c r="F2325">
        <v>2107</v>
      </c>
      <c r="G2325">
        <v>0</v>
      </c>
      <c r="H2325" t="s">
        <v>12734</v>
      </c>
    </row>
    <row r="2326" spans="1:8">
      <c r="A2326" t="s">
        <v>2815</v>
      </c>
      <c r="B2326" t="s">
        <v>288</v>
      </c>
      <c r="C2326" t="s">
        <v>2665</v>
      </c>
      <c r="D2326" t="s">
        <v>1372</v>
      </c>
      <c r="E2326" s="38">
        <v>-1863.4934523109864</v>
      </c>
      <c r="F2326">
        <v>2107</v>
      </c>
      <c r="G2326">
        <v>0</v>
      </c>
      <c r="H2326" t="s">
        <v>12734</v>
      </c>
    </row>
    <row r="2327" spans="1:8">
      <c r="A2327" t="s">
        <v>2228</v>
      </c>
      <c r="B2327" t="s">
        <v>285</v>
      </c>
      <c r="C2327" t="s">
        <v>2665</v>
      </c>
      <c r="D2327" t="s">
        <v>1372</v>
      </c>
      <c r="E2327" s="38">
        <v>-1863.4934523109864</v>
      </c>
      <c r="F2327">
        <v>2107</v>
      </c>
      <c r="G2327">
        <v>0</v>
      </c>
      <c r="H2327" t="s">
        <v>12734</v>
      </c>
    </row>
    <row r="2328" spans="1:8">
      <c r="A2328" t="s">
        <v>2817</v>
      </c>
      <c r="B2328" t="s">
        <v>14</v>
      </c>
      <c r="C2328" t="s">
        <v>2665</v>
      </c>
      <c r="D2328" t="s">
        <v>1372</v>
      </c>
      <c r="E2328" s="38">
        <v>-1863.4934523109864</v>
      </c>
      <c r="F2328">
        <v>2107</v>
      </c>
      <c r="G2328">
        <v>0</v>
      </c>
      <c r="H2328" t="s">
        <v>12734</v>
      </c>
    </row>
    <row r="2329" spans="1:8">
      <c r="A2329" t="s">
        <v>2241</v>
      </c>
      <c r="B2329" t="s">
        <v>454</v>
      </c>
      <c r="C2329" t="s">
        <v>2665</v>
      </c>
      <c r="D2329" t="s">
        <v>1372</v>
      </c>
      <c r="E2329" s="38">
        <v>-1863.4934523109864</v>
      </c>
      <c r="F2329">
        <v>2107</v>
      </c>
      <c r="G2329">
        <v>0</v>
      </c>
      <c r="H2329" t="s">
        <v>12734</v>
      </c>
    </row>
    <row r="2330" spans="1:8">
      <c r="A2330" t="s">
        <v>2243</v>
      </c>
      <c r="B2330" t="s">
        <v>136</v>
      </c>
      <c r="C2330" t="s">
        <v>2665</v>
      </c>
      <c r="D2330" t="s">
        <v>1372</v>
      </c>
      <c r="E2330" s="38">
        <v>-1863.4934523109864</v>
      </c>
      <c r="F2330">
        <v>2107</v>
      </c>
      <c r="G2330">
        <v>0</v>
      </c>
      <c r="H2330" t="s">
        <v>12734</v>
      </c>
    </row>
    <row r="2331" spans="1:8">
      <c r="A2331" t="s">
        <v>2244</v>
      </c>
      <c r="B2331" t="s">
        <v>40</v>
      </c>
      <c r="C2331" t="s">
        <v>2665</v>
      </c>
      <c r="D2331" t="s">
        <v>1372</v>
      </c>
      <c r="E2331" s="38">
        <v>-1863.4934523109864</v>
      </c>
      <c r="F2331">
        <v>2107</v>
      </c>
      <c r="G2331">
        <v>0</v>
      </c>
      <c r="H2331" t="s">
        <v>12734</v>
      </c>
    </row>
    <row r="2332" spans="1:8">
      <c r="A2332" t="s">
        <v>2250</v>
      </c>
      <c r="B2332" t="s">
        <v>625</v>
      </c>
      <c r="C2332" t="s">
        <v>2665</v>
      </c>
      <c r="D2332" t="s">
        <v>1372</v>
      </c>
      <c r="E2332" s="38">
        <v>-1863.4934523109864</v>
      </c>
      <c r="F2332">
        <v>2107</v>
      </c>
      <c r="G2332">
        <v>0</v>
      </c>
      <c r="H2332" t="s">
        <v>12734</v>
      </c>
    </row>
    <row r="2333" spans="1:8">
      <c r="A2333" t="s">
        <v>2254</v>
      </c>
      <c r="B2333" t="s">
        <v>215</v>
      </c>
      <c r="C2333" t="s">
        <v>2665</v>
      </c>
      <c r="D2333" t="s">
        <v>1372</v>
      </c>
      <c r="E2333" s="38">
        <v>-1863.4934523109864</v>
      </c>
      <c r="F2333">
        <v>2107</v>
      </c>
      <c r="G2333">
        <v>0</v>
      </c>
      <c r="H2333" t="s">
        <v>12734</v>
      </c>
    </row>
    <row r="2334" spans="1:8">
      <c r="A2334" t="s">
        <v>3670</v>
      </c>
      <c r="B2334" t="s">
        <v>2822</v>
      </c>
      <c r="C2334" t="s">
        <v>2665</v>
      </c>
      <c r="D2334" t="s">
        <v>1372</v>
      </c>
      <c r="E2334" s="38">
        <v>-1863.4934523109864</v>
      </c>
      <c r="F2334">
        <v>2107</v>
      </c>
      <c r="G2334">
        <v>0</v>
      </c>
      <c r="H2334" t="s">
        <v>12734</v>
      </c>
    </row>
    <row r="2335" spans="1:8">
      <c r="A2335" t="s">
        <v>2270</v>
      </c>
      <c r="B2335" t="s">
        <v>492</v>
      </c>
      <c r="C2335" t="s">
        <v>2665</v>
      </c>
      <c r="D2335" t="s">
        <v>1372</v>
      </c>
      <c r="E2335" s="38">
        <v>-1863.4934523109864</v>
      </c>
      <c r="F2335">
        <v>2107</v>
      </c>
      <c r="G2335">
        <v>0</v>
      </c>
      <c r="H2335" t="s">
        <v>12734</v>
      </c>
    </row>
    <row r="2336" spans="1:8">
      <c r="A2336" t="s">
        <v>2281</v>
      </c>
      <c r="B2336" t="s">
        <v>475</v>
      </c>
      <c r="C2336" t="s">
        <v>2665</v>
      </c>
      <c r="D2336" t="s">
        <v>1372</v>
      </c>
      <c r="E2336" s="38">
        <v>-1863.4934523109864</v>
      </c>
      <c r="F2336">
        <v>2107</v>
      </c>
      <c r="G2336">
        <v>0</v>
      </c>
      <c r="H2336" t="s">
        <v>12734</v>
      </c>
    </row>
    <row r="2337" spans="1:8">
      <c r="A2337" t="s">
        <v>2282</v>
      </c>
      <c r="B2337" t="s">
        <v>400</v>
      </c>
      <c r="C2337" t="s">
        <v>2665</v>
      </c>
      <c r="D2337" t="s">
        <v>1372</v>
      </c>
      <c r="E2337" s="38">
        <v>-1863.4934523109864</v>
      </c>
      <c r="F2337">
        <v>2107</v>
      </c>
      <c r="G2337">
        <v>0</v>
      </c>
      <c r="H2337" t="s">
        <v>12734</v>
      </c>
    </row>
    <row r="2338" spans="1:8">
      <c r="A2338" t="s">
        <v>10716</v>
      </c>
      <c r="B2338" t="s">
        <v>8666</v>
      </c>
      <c r="C2338" t="s">
        <v>2665</v>
      </c>
      <c r="D2338" t="s">
        <v>1372</v>
      </c>
      <c r="E2338" s="38">
        <v>-1863.4934523109864</v>
      </c>
      <c r="F2338">
        <v>2107</v>
      </c>
      <c r="G2338">
        <v>0</v>
      </c>
      <c r="H2338" t="s">
        <v>12734</v>
      </c>
    </row>
    <row r="2339" spans="1:8">
      <c r="A2339" t="s">
        <v>2290</v>
      </c>
      <c r="B2339" t="s">
        <v>198</v>
      </c>
      <c r="C2339" t="s">
        <v>2665</v>
      </c>
      <c r="D2339" t="s">
        <v>1372</v>
      </c>
      <c r="E2339" s="38">
        <v>-1863.4934523109864</v>
      </c>
      <c r="F2339">
        <v>2107</v>
      </c>
      <c r="G2339">
        <v>0</v>
      </c>
      <c r="H2339" t="s">
        <v>12734</v>
      </c>
    </row>
    <row r="2340" spans="1:8">
      <c r="A2340" t="s">
        <v>2632</v>
      </c>
      <c r="B2340" t="s">
        <v>166</v>
      </c>
      <c r="C2340" t="s">
        <v>2665</v>
      </c>
      <c r="D2340" t="s">
        <v>1372</v>
      </c>
      <c r="E2340" s="38">
        <v>-1863.4934523109864</v>
      </c>
      <c r="F2340">
        <v>2107</v>
      </c>
      <c r="G2340">
        <v>0</v>
      </c>
      <c r="H2340" t="s">
        <v>12734</v>
      </c>
    </row>
    <row r="2341" spans="1:8">
      <c r="A2341" t="s">
        <v>2314</v>
      </c>
      <c r="B2341" t="s">
        <v>542</v>
      </c>
      <c r="C2341" t="s">
        <v>2665</v>
      </c>
      <c r="D2341" t="s">
        <v>1372</v>
      </c>
      <c r="E2341" s="38">
        <v>-1863.4934523109864</v>
      </c>
      <c r="F2341">
        <v>2107</v>
      </c>
      <c r="G2341">
        <v>0</v>
      </c>
      <c r="H2341" t="s">
        <v>12734</v>
      </c>
    </row>
    <row r="2342" spans="1:8">
      <c r="A2342" t="s">
        <v>2831</v>
      </c>
      <c r="B2342" t="s">
        <v>2832</v>
      </c>
      <c r="C2342" t="s">
        <v>2665</v>
      </c>
      <c r="D2342" t="s">
        <v>1372</v>
      </c>
      <c r="E2342" s="38">
        <v>-1863.4934523109864</v>
      </c>
      <c r="F2342">
        <v>2107</v>
      </c>
      <c r="G2342">
        <v>0</v>
      </c>
      <c r="H2342" t="s">
        <v>12734</v>
      </c>
    </row>
    <row r="2343" spans="1:8">
      <c r="A2343" t="s">
        <v>2319</v>
      </c>
      <c r="B2343" t="s">
        <v>494</v>
      </c>
      <c r="C2343" t="s">
        <v>2665</v>
      </c>
      <c r="D2343" t="s">
        <v>1372</v>
      </c>
      <c r="E2343" s="38">
        <v>-1863.4934523109864</v>
      </c>
      <c r="F2343">
        <v>2107</v>
      </c>
      <c r="G2343">
        <v>0</v>
      </c>
      <c r="H2343" t="s">
        <v>12734</v>
      </c>
    </row>
    <row r="2344" spans="1:8">
      <c r="A2344" s="119" t="s">
        <v>2345</v>
      </c>
      <c r="B2344" t="s">
        <v>332</v>
      </c>
      <c r="C2344" t="s">
        <v>2665</v>
      </c>
      <c r="D2344" t="s">
        <v>1372</v>
      </c>
      <c r="E2344" s="38">
        <v>-1863.4934523109864</v>
      </c>
      <c r="F2344">
        <v>2107</v>
      </c>
      <c r="G2344">
        <v>0</v>
      </c>
      <c r="H2344" t="s">
        <v>12734</v>
      </c>
    </row>
    <row r="2345" spans="1:8">
      <c r="A2345" t="s">
        <v>2347</v>
      </c>
      <c r="B2345" t="s">
        <v>293</v>
      </c>
      <c r="C2345" t="s">
        <v>1467</v>
      </c>
      <c r="D2345" t="s">
        <v>1372</v>
      </c>
      <c r="E2345" s="38">
        <v>-1863.4934523109864</v>
      </c>
      <c r="F2345">
        <v>2107</v>
      </c>
      <c r="G2345">
        <v>0</v>
      </c>
      <c r="H2345" t="s">
        <v>12734</v>
      </c>
    </row>
    <row r="2346" spans="1:8">
      <c r="A2346" t="s">
        <v>2349</v>
      </c>
      <c r="B2346" t="s">
        <v>346</v>
      </c>
      <c r="C2346" t="s">
        <v>2665</v>
      </c>
      <c r="D2346" t="s">
        <v>1372</v>
      </c>
      <c r="E2346" s="38">
        <v>-1863.4934523109864</v>
      </c>
      <c r="F2346">
        <v>2107</v>
      </c>
      <c r="G2346">
        <v>0</v>
      </c>
      <c r="H2346" t="s">
        <v>12734</v>
      </c>
    </row>
    <row r="2347" spans="1:8">
      <c r="A2347" s="65" t="s">
        <v>2352</v>
      </c>
      <c r="B2347" t="s">
        <v>445</v>
      </c>
      <c r="C2347" t="s">
        <v>2665</v>
      </c>
      <c r="D2347" t="s">
        <v>1372</v>
      </c>
      <c r="E2347" s="38">
        <v>-1863.4934523109864</v>
      </c>
      <c r="F2347">
        <v>2107</v>
      </c>
      <c r="G2347">
        <v>0</v>
      </c>
      <c r="H2347" t="s">
        <v>12734</v>
      </c>
    </row>
    <row r="2348" spans="1:8">
      <c r="A2348" s="65" t="s">
        <v>2353</v>
      </c>
      <c r="B2348" t="s">
        <v>157</v>
      </c>
      <c r="C2348" t="s">
        <v>2665</v>
      </c>
      <c r="D2348" t="s">
        <v>1372</v>
      </c>
      <c r="E2348" s="38">
        <v>-1863.4934523109864</v>
      </c>
      <c r="F2348">
        <v>2107</v>
      </c>
      <c r="G2348">
        <v>0</v>
      </c>
      <c r="H2348" t="s">
        <v>12734</v>
      </c>
    </row>
    <row r="2349" spans="1:8">
      <c r="A2349" t="s">
        <v>2844</v>
      </c>
      <c r="B2349" t="s">
        <v>361</v>
      </c>
      <c r="C2349" t="s">
        <v>2665</v>
      </c>
      <c r="D2349" t="s">
        <v>1372</v>
      </c>
      <c r="E2349" s="38">
        <v>-1863.4934523109864</v>
      </c>
      <c r="F2349">
        <v>2107</v>
      </c>
      <c r="G2349">
        <v>0</v>
      </c>
      <c r="H2349" t="s">
        <v>12734</v>
      </c>
    </row>
    <row r="2350" spans="1:8">
      <c r="A2350" t="s">
        <v>2371</v>
      </c>
      <c r="B2350" t="s">
        <v>471</v>
      </c>
      <c r="C2350" t="s">
        <v>2665</v>
      </c>
      <c r="D2350" t="s">
        <v>1372</v>
      </c>
      <c r="E2350" s="38">
        <v>-1863.4934523109864</v>
      </c>
      <c r="F2350">
        <v>2107</v>
      </c>
      <c r="G2350">
        <v>0</v>
      </c>
      <c r="H2350" t="s">
        <v>12734</v>
      </c>
    </row>
    <row r="2351" spans="1:8">
      <c r="A2351" t="s">
        <v>2375</v>
      </c>
      <c r="B2351" t="s">
        <v>399</v>
      </c>
      <c r="C2351" t="s">
        <v>2665</v>
      </c>
      <c r="D2351" t="s">
        <v>1372</v>
      </c>
      <c r="E2351" s="38">
        <v>-1863.4934523109864</v>
      </c>
      <c r="F2351">
        <v>2107</v>
      </c>
      <c r="G2351">
        <v>0</v>
      </c>
      <c r="H2351" t="s">
        <v>12734</v>
      </c>
    </row>
    <row r="2352" spans="1:8">
      <c r="A2352" s="65" t="s">
        <v>2381</v>
      </c>
      <c r="B2352" t="s">
        <v>528</v>
      </c>
      <c r="C2352" t="s">
        <v>2665</v>
      </c>
      <c r="D2352" t="s">
        <v>1372</v>
      </c>
      <c r="E2352" s="38">
        <v>-1863.4934523109864</v>
      </c>
      <c r="F2352">
        <v>2107</v>
      </c>
      <c r="G2352">
        <v>0</v>
      </c>
      <c r="H2352" t="s">
        <v>12734</v>
      </c>
    </row>
    <row r="2353" spans="1:8">
      <c r="A2353" s="55" t="s">
        <v>2850</v>
      </c>
      <c r="B2353" t="s">
        <v>2851</v>
      </c>
      <c r="C2353" t="s">
        <v>2665</v>
      </c>
      <c r="D2353" t="s">
        <v>1372</v>
      </c>
      <c r="E2353" s="38">
        <v>-1863.4934523109864</v>
      </c>
      <c r="F2353">
        <v>2107</v>
      </c>
      <c r="G2353">
        <v>0</v>
      </c>
      <c r="H2353" t="s">
        <v>12734</v>
      </c>
    </row>
    <row r="2354" spans="1:8">
      <c r="A2354" t="s">
        <v>2401</v>
      </c>
      <c r="B2354" t="s">
        <v>118</v>
      </c>
      <c r="C2354" t="s">
        <v>2665</v>
      </c>
      <c r="D2354" t="s">
        <v>1372</v>
      </c>
      <c r="E2354" s="38">
        <v>-1863.4934523109864</v>
      </c>
      <c r="F2354">
        <v>2107</v>
      </c>
      <c r="G2354">
        <v>0</v>
      </c>
      <c r="H2354" t="s">
        <v>12734</v>
      </c>
    </row>
    <row r="2355" spans="1:8">
      <c r="A2355" t="s">
        <v>2403</v>
      </c>
      <c r="B2355" t="s">
        <v>301</v>
      </c>
      <c r="C2355" t="s">
        <v>1380</v>
      </c>
      <c r="D2355" t="s">
        <v>1372</v>
      </c>
      <c r="E2355" s="38">
        <v>-1863.4934523109864</v>
      </c>
      <c r="F2355">
        <v>2107</v>
      </c>
      <c r="G2355">
        <v>0</v>
      </c>
      <c r="H2355" t="s">
        <v>12734</v>
      </c>
    </row>
    <row r="2356" spans="1:8">
      <c r="A2356" t="s">
        <v>2406</v>
      </c>
      <c r="B2356" t="s">
        <v>305</v>
      </c>
      <c r="C2356" t="s">
        <v>2665</v>
      </c>
      <c r="D2356" t="s">
        <v>1372</v>
      </c>
      <c r="E2356" s="38">
        <v>-1863.4934523109864</v>
      </c>
      <c r="F2356">
        <v>2107</v>
      </c>
      <c r="G2356">
        <v>0</v>
      </c>
      <c r="H2356" t="s">
        <v>12734</v>
      </c>
    </row>
    <row r="2357" spans="1:8">
      <c r="A2357" s="65" t="s">
        <v>2408</v>
      </c>
      <c r="B2357" t="s">
        <v>571</v>
      </c>
      <c r="C2357" t="s">
        <v>2665</v>
      </c>
      <c r="D2357" t="s">
        <v>1372</v>
      </c>
      <c r="E2357" s="38">
        <v>-1863.4934523109864</v>
      </c>
      <c r="F2357">
        <v>2107</v>
      </c>
      <c r="G2357">
        <v>0</v>
      </c>
      <c r="H2357" t="s">
        <v>12734</v>
      </c>
    </row>
    <row r="2358" spans="1:8">
      <c r="A2358" t="s">
        <v>2409</v>
      </c>
      <c r="B2358" t="s">
        <v>375</v>
      </c>
      <c r="C2358" t="s">
        <v>2665</v>
      </c>
      <c r="D2358" t="s">
        <v>1372</v>
      </c>
      <c r="E2358" s="38">
        <v>-1863.4934523109864</v>
      </c>
      <c r="F2358">
        <v>2107</v>
      </c>
      <c r="G2358">
        <v>0</v>
      </c>
      <c r="H2358" t="s">
        <v>12734</v>
      </c>
    </row>
    <row r="2359" spans="1:8">
      <c r="A2359" t="s">
        <v>2412</v>
      </c>
      <c r="B2359" t="s">
        <v>560</v>
      </c>
      <c r="C2359" t="s">
        <v>2665</v>
      </c>
      <c r="D2359" t="s">
        <v>1372</v>
      </c>
      <c r="E2359" s="38">
        <v>-1863.4934523109864</v>
      </c>
      <c r="F2359">
        <v>2107</v>
      </c>
      <c r="G2359">
        <v>0</v>
      </c>
      <c r="H2359" t="s">
        <v>12734</v>
      </c>
    </row>
    <row r="2360" spans="1:8">
      <c r="A2360" s="65" t="s">
        <v>2419</v>
      </c>
      <c r="B2360" t="s">
        <v>180</v>
      </c>
      <c r="C2360" t="s">
        <v>2665</v>
      </c>
      <c r="D2360" t="s">
        <v>1372</v>
      </c>
      <c r="E2360" s="38">
        <v>-1863.4934523109864</v>
      </c>
      <c r="F2360">
        <v>2107</v>
      </c>
      <c r="G2360">
        <v>0</v>
      </c>
      <c r="H2360" t="s">
        <v>12734</v>
      </c>
    </row>
    <row r="2361" spans="1:8">
      <c r="A2361" s="65" t="s">
        <v>3833</v>
      </c>
      <c r="B2361" t="s">
        <v>127</v>
      </c>
      <c r="C2361" t="s">
        <v>2665</v>
      </c>
      <c r="D2361" t="s">
        <v>1372</v>
      </c>
      <c r="E2361" s="38">
        <v>-1863.4934523109864</v>
      </c>
      <c r="F2361">
        <v>2107</v>
      </c>
      <c r="G2361">
        <v>0</v>
      </c>
      <c r="H2361" t="s">
        <v>12734</v>
      </c>
    </row>
    <row r="2362" spans="1:8">
      <c r="A2362" s="65" t="s">
        <v>2431</v>
      </c>
      <c r="B2362" t="s">
        <v>327</v>
      </c>
      <c r="C2362" t="s">
        <v>2665</v>
      </c>
      <c r="D2362" t="s">
        <v>1372</v>
      </c>
      <c r="E2362" s="38">
        <v>-1863.4934523109864</v>
      </c>
      <c r="F2362">
        <v>2107</v>
      </c>
      <c r="G2362">
        <v>0</v>
      </c>
      <c r="H2362" t="s">
        <v>12734</v>
      </c>
    </row>
    <row r="2363" spans="1:8">
      <c r="A2363" s="65" t="s">
        <v>12684</v>
      </c>
      <c r="B2363" t="s">
        <v>12685</v>
      </c>
      <c r="C2363" t="s">
        <v>2665</v>
      </c>
      <c r="D2363" t="s">
        <v>1372</v>
      </c>
      <c r="E2363" s="38">
        <v>-1863.4934523109864</v>
      </c>
      <c r="F2363">
        <v>2107</v>
      </c>
      <c r="G2363">
        <v>399.17</v>
      </c>
      <c r="H2363" t="s">
        <v>12734</v>
      </c>
    </row>
    <row r="2364" spans="1:8">
      <c r="A2364" s="65" t="s">
        <v>2443</v>
      </c>
      <c r="B2364" t="s">
        <v>6242</v>
      </c>
      <c r="C2364" t="s">
        <v>2665</v>
      </c>
      <c r="D2364" t="s">
        <v>1372</v>
      </c>
      <c r="E2364" s="38">
        <v>-1863.4934523109864</v>
      </c>
      <c r="F2364">
        <v>2107</v>
      </c>
      <c r="G2364">
        <v>0</v>
      </c>
      <c r="H2364" t="s">
        <v>12734</v>
      </c>
    </row>
    <row r="2365" spans="1:8">
      <c r="A2365" t="s">
        <v>8284</v>
      </c>
      <c r="B2365" t="s">
        <v>8285</v>
      </c>
      <c r="C2365" t="s">
        <v>1421</v>
      </c>
      <c r="D2365" t="s">
        <v>1372</v>
      </c>
      <c r="E2365" s="38">
        <v>-1863.4934523109864</v>
      </c>
      <c r="F2365">
        <v>2107</v>
      </c>
      <c r="G2365">
        <v>0</v>
      </c>
      <c r="H2365" t="s">
        <v>12734</v>
      </c>
    </row>
    <row r="2366" spans="1:8">
      <c r="A2366" s="65" t="s">
        <v>2862</v>
      </c>
      <c r="B2366" t="s">
        <v>427</v>
      </c>
      <c r="C2366" t="s">
        <v>2665</v>
      </c>
      <c r="D2366" t="s">
        <v>1372</v>
      </c>
      <c r="E2366" s="38">
        <v>-1863.4934523109864</v>
      </c>
      <c r="F2366">
        <v>2107</v>
      </c>
      <c r="G2366">
        <v>0</v>
      </c>
      <c r="H2366" t="s">
        <v>12734</v>
      </c>
    </row>
    <row r="2367" spans="1:8">
      <c r="A2367" t="s">
        <v>2459</v>
      </c>
      <c r="B2367" t="s">
        <v>418</v>
      </c>
      <c r="C2367" t="s">
        <v>2665</v>
      </c>
      <c r="D2367" t="s">
        <v>1372</v>
      </c>
      <c r="E2367" s="38">
        <v>-1863.4934523109864</v>
      </c>
      <c r="F2367">
        <v>2107</v>
      </c>
      <c r="G2367">
        <v>0</v>
      </c>
      <c r="H2367" t="s">
        <v>12734</v>
      </c>
    </row>
    <row r="2368" spans="1:8">
      <c r="A2368" s="65" t="s">
        <v>2463</v>
      </c>
      <c r="B2368" t="s">
        <v>508</v>
      </c>
      <c r="C2368" t="s">
        <v>2665</v>
      </c>
      <c r="D2368" t="s">
        <v>1372</v>
      </c>
      <c r="E2368" s="38">
        <v>-1863.4934523109864</v>
      </c>
      <c r="F2368">
        <v>2107</v>
      </c>
      <c r="G2368">
        <v>0</v>
      </c>
      <c r="H2368" t="s">
        <v>12734</v>
      </c>
    </row>
    <row r="2369" spans="1:8">
      <c r="A2369" t="s">
        <v>2464</v>
      </c>
      <c r="B2369" t="s">
        <v>527</v>
      </c>
      <c r="C2369" t="s">
        <v>2665</v>
      </c>
      <c r="D2369" t="s">
        <v>1372</v>
      </c>
      <c r="E2369" s="38">
        <v>-1863.4934523109864</v>
      </c>
      <c r="F2369">
        <v>2107</v>
      </c>
      <c r="G2369">
        <v>0</v>
      </c>
      <c r="H2369" t="s">
        <v>12734</v>
      </c>
    </row>
    <row r="2370" spans="1:8">
      <c r="A2370" s="65" t="s">
        <v>2489</v>
      </c>
      <c r="B2370" t="s">
        <v>320</v>
      </c>
      <c r="C2370" t="s">
        <v>2665</v>
      </c>
      <c r="D2370" t="s">
        <v>1372</v>
      </c>
      <c r="E2370" s="38">
        <v>-1863.4934523109864</v>
      </c>
      <c r="F2370">
        <v>2107</v>
      </c>
      <c r="G2370">
        <v>0</v>
      </c>
      <c r="H2370" t="s">
        <v>12734</v>
      </c>
    </row>
    <row r="2371" spans="1:8">
      <c r="A2371" s="65" t="s">
        <v>2490</v>
      </c>
      <c r="B2371" t="s">
        <v>382</v>
      </c>
      <c r="C2371" t="s">
        <v>2665</v>
      </c>
      <c r="D2371" t="s">
        <v>1372</v>
      </c>
      <c r="E2371" s="38">
        <v>-1863.4934523109864</v>
      </c>
      <c r="F2371">
        <v>2107</v>
      </c>
      <c r="G2371">
        <v>0</v>
      </c>
      <c r="H2371" t="s">
        <v>12734</v>
      </c>
    </row>
    <row r="2372" spans="1:8">
      <c r="A2372" t="s">
        <v>2491</v>
      </c>
      <c r="B2372" t="s">
        <v>556</v>
      </c>
      <c r="C2372" t="s">
        <v>2665</v>
      </c>
      <c r="D2372" t="s">
        <v>1372</v>
      </c>
      <c r="E2372" s="38">
        <v>-1863.4934523109864</v>
      </c>
      <c r="F2372">
        <v>2107</v>
      </c>
      <c r="G2372">
        <v>0</v>
      </c>
      <c r="H2372" t="s">
        <v>12734</v>
      </c>
    </row>
    <row r="2373" spans="1:8">
      <c r="A2373" t="s">
        <v>2502</v>
      </c>
      <c r="B2373" t="s">
        <v>614</v>
      </c>
      <c r="C2373" t="s">
        <v>2665</v>
      </c>
      <c r="D2373" t="s">
        <v>1372</v>
      </c>
      <c r="E2373" s="38">
        <v>-1863.4934523109864</v>
      </c>
      <c r="F2373">
        <v>2107</v>
      </c>
      <c r="G2373">
        <v>0</v>
      </c>
      <c r="H2373" t="s">
        <v>12734</v>
      </c>
    </row>
    <row r="2374" spans="1:8">
      <c r="A2374" s="65" t="s">
        <v>2507</v>
      </c>
      <c r="B2374" t="s">
        <v>218</v>
      </c>
      <c r="C2374" t="s">
        <v>2665</v>
      </c>
      <c r="D2374" t="s">
        <v>1372</v>
      </c>
      <c r="E2374" s="38">
        <v>-1863.4934523109864</v>
      </c>
      <c r="F2374">
        <v>2107</v>
      </c>
      <c r="G2374">
        <v>0</v>
      </c>
      <c r="H2374" t="s">
        <v>12734</v>
      </c>
    </row>
    <row r="2375" spans="1:8">
      <c r="A2375" t="s">
        <v>2519</v>
      </c>
      <c r="B2375" t="s">
        <v>500</v>
      </c>
      <c r="C2375" t="s">
        <v>1421</v>
      </c>
      <c r="D2375" t="s">
        <v>1372</v>
      </c>
      <c r="E2375" s="38">
        <v>-1863.4934523109864</v>
      </c>
      <c r="F2375">
        <v>2107</v>
      </c>
      <c r="G2375">
        <v>0</v>
      </c>
      <c r="H2375" t="s">
        <v>12734</v>
      </c>
    </row>
    <row r="2376" spans="1:8">
      <c r="A2376" s="119" t="s">
        <v>2521</v>
      </c>
      <c r="B2376" t="s">
        <v>32</v>
      </c>
      <c r="C2376" t="s">
        <v>2665</v>
      </c>
      <c r="D2376" t="s">
        <v>1372</v>
      </c>
      <c r="E2376" s="38">
        <v>-1863.4934523109864</v>
      </c>
      <c r="F2376">
        <v>2107</v>
      </c>
      <c r="G2376">
        <v>0</v>
      </c>
      <c r="H2376" t="s">
        <v>12734</v>
      </c>
    </row>
    <row r="2377" spans="1:8">
      <c r="A2377" t="s">
        <v>7860</v>
      </c>
      <c r="B2377" t="s">
        <v>7861</v>
      </c>
      <c r="C2377" t="s">
        <v>2665</v>
      </c>
      <c r="D2377" t="s">
        <v>1372</v>
      </c>
      <c r="E2377" s="38">
        <v>-1863.4934523109864</v>
      </c>
      <c r="F2377">
        <v>2107</v>
      </c>
      <c r="G2377">
        <v>0</v>
      </c>
      <c r="H2377" t="s">
        <v>12734</v>
      </c>
    </row>
    <row r="2378" spans="1:8">
      <c r="A2378" t="s">
        <v>12682</v>
      </c>
      <c r="B2378" t="s">
        <v>12623</v>
      </c>
      <c r="C2378" t="s">
        <v>1431</v>
      </c>
      <c r="D2378" t="s">
        <v>658</v>
      </c>
      <c r="E2378" s="38">
        <v>-1864.3069114085577</v>
      </c>
      <c r="F2378">
        <v>2377</v>
      </c>
      <c r="G2378">
        <v>278.17</v>
      </c>
      <c r="H2378" t="s">
        <v>12734</v>
      </c>
    </row>
    <row r="2379" spans="1:8">
      <c r="A2379" s="65" t="s">
        <v>5621</v>
      </c>
      <c r="B2379" t="s">
        <v>6238</v>
      </c>
      <c r="C2379" t="s">
        <v>1404</v>
      </c>
      <c r="D2379" t="s">
        <v>658</v>
      </c>
      <c r="E2379" s="38">
        <v>-1864.3069114085577</v>
      </c>
      <c r="F2379">
        <v>2377</v>
      </c>
      <c r="G2379">
        <v>0</v>
      </c>
      <c r="H2379" t="s">
        <v>12734</v>
      </c>
    </row>
    <row r="2380" spans="1:8">
      <c r="A2380" t="s">
        <v>1397</v>
      </c>
      <c r="B2380" t="s">
        <v>523</v>
      </c>
      <c r="C2380" t="s">
        <v>1421</v>
      </c>
      <c r="D2380" t="s">
        <v>1821</v>
      </c>
      <c r="E2380" s="38">
        <v>-1864.3069114085577</v>
      </c>
      <c r="F2380">
        <v>2377</v>
      </c>
      <c r="G2380">
        <v>0</v>
      </c>
      <c r="H2380" t="s">
        <v>12734</v>
      </c>
    </row>
    <row r="2381" spans="1:8">
      <c r="A2381" t="s">
        <v>5549</v>
      </c>
      <c r="B2381" t="s">
        <v>5811</v>
      </c>
      <c r="C2381" t="s">
        <v>2665</v>
      </c>
      <c r="D2381" t="s">
        <v>658</v>
      </c>
      <c r="E2381" s="38">
        <v>-1864.3069114085577</v>
      </c>
      <c r="F2381">
        <v>2377</v>
      </c>
      <c r="G2381">
        <v>0</v>
      </c>
      <c r="H2381" t="s">
        <v>12734</v>
      </c>
    </row>
    <row r="2382" spans="1:8">
      <c r="A2382" s="185" t="s">
        <v>9462</v>
      </c>
      <c r="B2382" t="s">
        <v>8716</v>
      </c>
      <c r="C2382" t="s">
        <v>1419</v>
      </c>
      <c r="D2382" t="s">
        <v>658</v>
      </c>
      <c r="E2382" s="38">
        <v>-1864.3069114085577</v>
      </c>
      <c r="F2382">
        <v>2377</v>
      </c>
      <c r="G2382">
        <v>0</v>
      </c>
      <c r="H2382" t="s">
        <v>12734</v>
      </c>
    </row>
    <row r="2383" spans="1:8">
      <c r="A2383" t="s">
        <v>3835</v>
      </c>
      <c r="B2383" t="s">
        <v>3836</v>
      </c>
      <c r="C2383" t="s">
        <v>1471</v>
      </c>
      <c r="D2383" t="s">
        <v>1821</v>
      </c>
      <c r="E2383" s="38">
        <v>-1864.3069114085577</v>
      </c>
      <c r="F2383">
        <v>2377</v>
      </c>
      <c r="G2383">
        <v>0</v>
      </c>
      <c r="H2383" t="s">
        <v>12734</v>
      </c>
    </row>
    <row r="2384" spans="1:8">
      <c r="A2384" t="s">
        <v>6382</v>
      </c>
      <c r="B2384" t="s">
        <v>6383</v>
      </c>
      <c r="C2384" t="s">
        <v>1404</v>
      </c>
      <c r="D2384" t="s">
        <v>658</v>
      </c>
      <c r="E2384" s="38">
        <v>-1864.3069114085577</v>
      </c>
      <c r="F2384">
        <v>2377</v>
      </c>
      <c r="G2384">
        <v>0</v>
      </c>
      <c r="H2384" t="s">
        <v>12734</v>
      </c>
    </row>
    <row r="2385" spans="1:8">
      <c r="A2385" s="185" t="s">
        <v>1767</v>
      </c>
      <c r="B2385" t="s">
        <v>512</v>
      </c>
      <c r="C2385" t="s">
        <v>2665</v>
      </c>
      <c r="D2385" t="s">
        <v>1821</v>
      </c>
      <c r="E2385" s="38">
        <v>-1864.3069114085577</v>
      </c>
      <c r="F2385">
        <v>2377</v>
      </c>
      <c r="G2385">
        <v>0</v>
      </c>
      <c r="H2385" t="s">
        <v>12734</v>
      </c>
    </row>
    <row r="2386" spans="1:8">
      <c r="A2386" t="s">
        <v>2226</v>
      </c>
      <c r="B2386" t="s">
        <v>520</v>
      </c>
      <c r="C2386" t="s">
        <v>2665</v>
      </c>
      <c r="D2386" t="s">
        <v>658</v>
      </c>
      <c r="E2386" s="38">
        <v>-1864.3069114085577</v>
      </c>
      <c r="F2386">
        <v>2377</v>
      </c>
      <c r="G2386">
        <v>0</v>
      </c>
      <c r="H2386" t="s">
        <v>12734</v>
      </c>
    </row>
    <row r="2387" spans="1:8">
      <c r="A2387" t="s">
        <v>2305</v>
      </c>
      <c r="B2387" t="s">
        <v>13</v>
      </c>
      <c r="C2387" t="s">
        <v>1385</v>
      </c>
      <c r="D2387" t="s">
        <v>658</v>
      </c>
      <c r="E2387" s="38">
        <v>-1864.3069114085577</v>
      </c>
      <c r="F2387">
        <v>2377</v>
      </c>
      <c r="G2387">
        <v>0</v>
      </c>
      <c r="H2387" t="s">
        <v>12734</v>
      </c>
    </row>
    <row r="2388" spans="1:8">
      <c r="A2388" t="s">
        <v>1448</v>
      </c>
      <c r="B2388" t="s">
        <v>226</v>
      </c>
      <c r="C2388" t="s">
        <v>1404</v>
      </c>
      <c r="D2388" t="s">
        <v>658</v>
      </c>
      <c r="E2388" s="38">
        <v>-1864.3069114085577</v>
      </c>
      <c r="F2388">
        <v>2377</v>
      </c>
      <c r="G2388">
        <v>0</v>
      </c>
      <c r="H2388" t="s">
        <v>12734</v>
      </c>
    </row>
    <row r="2389" spans="1:8">
      <c r="A2389" t="s">
        <v>2020</v>
      </c>
      <c r="B2389" t="s">
        <v>487</v>
      </c>
      <c r="C2389" t="s">
        <v>1458</v>
      </c>
      <c r="D2389" t="s">
        <v>658</v>
      </c>
      <c r="E2389" s="38">
        <v>-1864.3069114085577</v>
      </c>
      <c r="F2389">
        <v>2377</v>
      </c>
      <c r="G2389">
        <v>598.5</v>
      </c>
      <c r="H2389" t="s">
        <v>12734</v>
      </c>
    </row>
    <row r="2390" spans="1:8">
      <c r="A2390" t="s">
        <v>3642</v>
      </c>
      <c r="B2390" t="s">
        <v>1281</v>
      </c>
      <c r="C2390" t="s">
        <v>1404</v>
      </c>
      <c r="D2390" t="s">
        <v>1821</v>
      </c>
      <c r="E2390" s="38">
        <v>-1864.3069114085577</v>
      </c>
      <c r="F2390">
        <v>2377</v>
      </c>
      <c r="G2390">
        <v>0</v>
      </c>
      <c r="H2390" t="s">
        <v>12734</v>
      </c>
    </row>
    <row r="2391" spans="1:8">
      <c r="A2391" t="s">
        <v>12344</v>
      </c>
      <c r="B2391" t="s">
        <v>12345</v>
      </c>
      <c r="C2391" t="s">
        <v>1382</v>
      </c>
      <c r="D2391" t="s">
        <v>658</v>
      </c>
      <c r="E2391" s="38">
        <v>-1864.3069114085577</v>
      </c>
      <c r="F2391">
        <v>2377</v>
      </c>
      <c r="G2391">
        <v>0</v>
      </c>
      <c r="H2391" t="s">
        <v>12734</v>
      </c>
    </row>
    <row r="2392" spans="1:8">
      <c r="A2392" t="s">
        <v>2204</v>
      </c>
      <c r="B2392" t="s">
        <v>28</v>
      </c>
      <c r="C2392" t="s">
        <v>1374</v>
      </c>
      <c r="D2392" t="s">
        <v>658</v>
      </c>
      <c r="E2392" s="38">
        <v>-1864.3069114085577</v>
      </c>
      <c r="F2392">
        <v>2377</v>
      </c>
      <c r="G2392">
        <v>0</v>
      </c>
      <c r="H2392" t="s">
        <v>12734</v>
      </c>
    </row>
    <row r="2393" spans="1:8">
      <c r="A2393" t="s">
        <v>9750</v>
      </c>
      <c r="B2393" t="s">
        <v>8665</v>
      </c>
      <c r="C2393" t="s">
        <v>1407</v>
      </c>
      <c r="D2393" t="s">
        <v>658</v>
      </c>
      <c r="E2393" s="38">
        <v>-1864.3069114085577</v>
      </c>
      <c r="F2393">
        <v>2377</v>
      </c>
      <c r="G2393">
        <v>0</v>
      </c>
      <c r="H2393" t="s">
        <v>12734</v>
      </c>
    </row>
    <row r="2394" spans="1:8">
      <c r="A2394" t="s">
        <v>5611</v>
      </c>
      <c r="B2394" t="s">
        <v>6191</v>
      </c>
      <c r="C2394" t="s">
        <v>2665</v>
      </c>
      <c r="D2394" t="s">
        <v>658</v>
      </c>
      <c r="E2394" s="38">
        <v>-1864.3069114085577</v>
      </c>
      <c r="F2394">
        <v>2377</v>
      </c>
      <c r="G2394">
        <v>0</v>
      </c>
      <c r="H2394" t="s">
        <v>12734</v>
      </c>
    </row>
    <row r="2395" spans="1:8">
      <c r="A2395" t="s">
        <v>3681</v>
      </c>
      <c r="B2395" t="s">
        <v>1283</v>
      </c>
      <c r="C2395" t="s">
        <v>1471</v>
      </c>
      <c r="D2395" t="s">
        <v>658</v>
      </c>
      <c r="E2395" s="38">
        <v>-1864.3069114085577</v>
      </c>
      <c r="F2395">
        <v>2377</v>
      </c>
      <c r="G2395">
        <v>0</v>
      </c>
      <c r="H2395" t="s">
        <v>12734</v>
      </c>
    </row>
    <row r="2396" spans="1:8">
      <c r="A2396" t="s">
        <v>2418</v>
      </c>
      <c r="B2396" t="s">
        <v>279</v>
      </c>
      <c r="C2396" t="s">
        <v>2665</v>
      </c>
      <c r="D2396" t="s">
        <v>658</v>
      </c>
      <c r="E2396" s="38">
        <v>-1864.3069114085577</v>
      </c>
      <c r="F2396">
        <v>2377</v>
      </c>
      <c r="G2396">
        <v>0</v>
      </c>
      <c r="H2396" t="s">
        <v>12734</v>
      </c>
    </row>
    <row r="2397" spans="1:8">
      <c r="A2397" t="s">
        <v>9286</v>
      </c>
      <c r="B2397" t="s">
        <v>8658</v>
      </c>
      <c r="C2397" t="s">
        <v>1385</v>
      </c>
      <c r="D2397" t="s">
        <v>658</v>
      </c>
      <c r="E2397" s="38">
        <v>-1864.3069114085577</v>
      </c>
      <c r="F2397">
        <v>2377</v>
      </c>
      <c r="G2397">
        <v>0</v>
      </c>
      <c r="H2397" t="s">
        <v>12734</v>
      </c>
    </row>
    <row r="2398" spans="1:8">
      <c r="A2398" t="s">
        <v>9418</v>
      </c>
      <c r="B2398" t="s">
        <v>8613</v>
      </c>
      <c r="C2398" t="s">
        <v>1407</v>
      </c>
      <c r="D2398" t="s">
        <v>658</v>
      </c>
      <c r="E2398" s="38">
        <v>-1864.3069114085577</v>
      </c>
      <c r="F2398">
        <v>2377</v>
      </c>
      <c r="G2398">
        <v>0</v>
      </c>
      <c r="H2398" t="s">
        <v>12734</v>
      </c>
    </row>
    <row r="2399" spans="1:8">
      <c r="A2399" t="s">
        <v>2054</v>
      </c>
      <c r="B2399" t="s">
        <v>544</v>
      </c>
      <c r="C2399" t="s">
        <v>2665</v>
      </c>
      <c r="D2399" t="s">
        <v>1821</v>
      </c>
      <c r="E2399" s="38">
        <v>-1864.3069114085577</v>
      </c>
      <c r="F2399">
        <v>2377</v>
      </c>
      <c r="G2399">
        <v>0</v>
      </c>
      <c r="H2399" t="s">
        <v>12734</v>
      </c>
    </row>
    <row r="2400" spans="1:8">
      <c r="A2400" t="s">
        <v>8273</v>
      </c>
      <c r="B2400" t="s">
        <v>8274</v>
      </c>
      <c r="C2400" t="s">
        <v>1374</v>
      </c>
      <c r="D2400" t="s">
        <v>658</v>
      </c>
      <c r="E2400" s="38">
        <v>-1864.3069114085577</v>
      </c>
      <c r="F2400">
        <v>2377</v>
      </c>
      <c r="G2400">
        <v>0</v>
      </c>
      <c r="H2400" t="s">
        <v>12734</v>
      </c>
    </row>
    <row r="2401" spans="1:8">
      <c r="A2401" t="s">
        <v>10705</v>
      </c>
      <c r="B2401" t="s">
        <v>10508</v>
      </c>
      <c r="C2401" t="s">
        <v>1404</v>
      </c>
      <c r="D2401" t="s">
        <v>658</v>
      </c>
      <c r="E2401" s="38">
        <v>-1864.3069114085577</v>
      </c>
      <c r="F2401">
        <v>2377</v>
      </c>
      <c r="G2401">
        <v>0</v>
      </c>
      <c r="H2401" t="s">
        <v>12734</v>
      </c>
    </row>
    <row r="2402" spans="1:8">
      <c r="A2402" s="65" t="s">
        <v>1373</v>
      </c>
      <c r="B2402" t="s">
        <v>42</v>
      </c>
      <c r="C2402" t="s">
        <v>2665</v>
      </c>
      <c r="D2402" t="s">
        <v>658</v>
      </c>
      <c r="E2402" s="38">
        <v>-1864.3069114085577</v>
      </c>
      <c r="F2402">
        <v>2377</v>
      </c>
      <c r="G2402">
        <v>0</v>
      </c>
      <c r="H2402" t="s">
        <v>12734</v>
      </c>
    </row>
    <row r="2403" spans="1:8">
      <c r="A2403" s="65" t="s">
        <v>2657</v>
      </c>
      <c r="B2403" t="s">
        <v>321</v>
      </c>
      <c r="C2403" t="s">
        <v>2665</v>
      </c>
      <c r="D2403" t="s">
        <v>658</v>
      </c>
      <c r="E2403" s="38">
        <v>-1864.3069114085577</v>
      </c>
      <c r="F2403">
        <v>2377</v>
      </c>
      <c r="G2403">
        <v>0</v>
      </c>
      <c r="H2403" t="s">
        <v>12734</v>
      </c>
    </row>
    <row r="2404" spans="1:8">
      <c r="A2404" t="s">
        <v>1405</v>
      </c>
      <c r="B2404" t="s">
        <v>52</v>
      </c>
      <c r="C2404" t="s">
        <v>2665</v>
      </c>
      <c r="D2404" t="s">
        <v>658</v>
      </c>
      <c r="E2404" s="38">
        <v>-1864.3069114085577</v>
      </c>
      <c r="F2404">
        <v>2377</v>
      </c>
      <c r="G2404">
        <v>0</v>
      </c>
      <c r="H2404" t="s">
        <v>12734</v>
      </c>
    </row>
    <row r="2405" spans="1:8">
      <c r="A2405" t="s">
        <v>1482</v>
      </c>
      <c r="B2405" t="s">
        <v>283</v>
      </c>
      <c r="C2405" t="s">
        <v>2665</v>
      </c>
      <c r="D2405" t="s">
        <v>658</v>
      </c>
      <c r="E2405" s="38">
        <v>-1864.3069114085577</v>
      </c>
      <c r="F2405">
        <v>2377</v>
      </c>
      <c r="G2405">
        <v>0</v>
      </c>
      <c r="H2405" t="s">
        <v>12734</v>
      </c>
    </row>
    <row r="2406" spans="1:8">
      <c r="A2406" t="s">
        <v>1487</v>
      </c>
      <c r="B2406" t="s">
        <v>27</v>
      </c>
      <c r="C2406" t="s">
        <v>2665</v>
      </c>
      <c r="D2406" t="s">
        <v>658</v>
      </c>
      <c r="E2406" s="38">
        <v>-1864.3069114085577</v>
      </c>
      <c r="F2406">
        <v>2377</v>
      </c>
      <c r="G2406">
        <v>0</v>
      </c>
      <c r="H2406" t="s">
        <v>12734</v>
      </c>
    </row>
    <row r="2407" spans="1:8">
      <c r="A2407" s="65" t="s">
        <v>1497</v>
      </c>
      <c r="B2407" t="s">
        <v>151</v>
      </c>
      <c r="C2407" t="s">
        <v>2665</v>
      </c>
      <c r="D2407" t="s">
        <v>658</v>
      </c>
      <c r="E2407" s="38">
        <v>-1864.3069114085577</v>
      </c>
      <c r="F2407">
        <v>2377</v>
      </c>
      <c r="G2407">
        <v>0</v>
      </c>
      <c r="H2407" t="s">
        <v>12734</v>
      </c>
    </row>
    <row r="2408" spans="1:8">
      <c r="A2408" t="s">
        <v>1551</v>
      </c>
      <c r="B2408" t="s">
        <v>257</v>
      </c>
      <c r="C2408" t="s">
        <v>2665</v>
      </c>
      <c r="D2408" t="s">
        <v>658</v>
      </c>
      <c r="E2408" s="38">
        <v>-1864.3069114085577</v>
      </c>
      <c r="F2408">
        <v>2377</v>
      </c>
      <c r="G2408">
        <v>0</v>
      </c>
      <c r="H2408" t="s">
        <v>12734</v>
      </c>
    </row>
    <row r="2409" spans="1:8">
      <c r="A2409" t="s">
        <v>1567</v>
      </c>
      <c r="B2409" t="s">
        <v>154</v>
      </c>
      <c r="C2409" t="s">
        <v>2665</v>
      </c>
      <c r="D2409" t="s">
        <v>658</v>
      </c>
      <c r="E2409" s="38">
        <v>-1864.3069114085577</v>
      </c>
      <c r="F2409">
        <v>2377</v>
      </c>
      <c r="G2409">
        <v>0</v>
      </c>
      <c r="H2409" t="s">
        <v>12734</v>
      </c>
    </row>
    <row r="2410" spans="1:8">
      <c r="A2410" t="s">
        <v>9553</v>
      </c>
      <c r="B2410" t="s">
        <v>8857</v>
      </c>
      <c r="C2410" t="s">
        <v>1458</v>
      </c>
      <c r="D2410" t="s">
        <v>658</v>
      </c>
      <c r="E2410" s="38">
        <v>-1864.3069114085577</v>
      </c>
      <c r="F2410">
        <v>2377</v>
      </c>
      <c r="G2410">
        <v>0</v>
      </c>
      <c r="H2410" t="s">
        <v>12734</v>
      </c>
    </row>
    <row r="2411" spans="1:8">
      <c r="A2411" t="s">
        <v>1682</v>
      </c>
      <c r="B2411" t="s">
        <v>364</v>
      </c>
      <c r="C2411" t="s">
        <v>2665</v>
      </c>
      <c r="D2411" t="s">
        <v>658</v>
      </c>
      <c r="E2411" s="38">
        <v>-1864.3069114085577</v>
      </c>
      <c r="F2411">
        <v>2377</v>
      </c>
      <c r="G2411">
        <v>0</v>
      </c>
      <c r="H2411" t="s">
        <v>12734</v>
      </c>
    </row>
    <row r="2412" spans="1:8">
      <c r="A2412" t="s">
        <v>1700</v>
      </c>
      <c r="B2412" t="s">
        <v>190</v>
      </c>
      <c r="C2412" t="s">
        <v>2665</v>
      </c>
      <c r="D2412" t="s">
        <v>658</v>
      </c>
      <c r="E2412" s="38">
        <v>-1864.3069114085577</v>
      </c>
      <c r="F2412">
        <v>2377</v>
      </c>
      <c r="G2412">
        <v>0</v>
      </c>
      <c r="H2412" t="s">
        <v>12734</v>
      </c>
    </row>
    <row r="2413" spans="1:8">
      <c r="A2413" s="185" t="s">
        <v>1710</v>
      </c>
      <c r="B2413" t="s">
        <v>398</v>
      </c>
      <c r="C2413" t="s">
        <v>1366</v>
      </c>
      <c r="D2413" t="s">
        <v>658</v>
      </c>
      <c r="E2413" s="38">
        <v>-1864.3069114085577</v>
      </c>
      <c r="F2413">
        <v>2377</v>
      </c>
      <c r="G2413">
        <v>0</v>
      </c>
      <c r="H2413" t="s">
        <v>12734</v>
      </c>
    </row>
    <row r="2414" spans="1:8">
      <c r="A2414" t="s">
        <v>1714</v>
      </c>
      <c r="B2414" t="s">
        <v>94</v>
      </c>
      <c r="C2414" t="s">
        <v>2665</v>
      </c>
      <c r="D2414" t="s">
        <v>658</v>
      </c>
      <c r="E2414" s="38">
        <v>-1864.3069114085577</v>
      </c>
      <c r="F2414">
        <v>2377</v>
      </c>
      <c r="G2414">
        <v>0</v>
      </c>
      <c r="H2414" t="s">
        <v>12734</v>
      </c>
    </row>
    <row r="2415" spans="1:8">
      <c r="A2415" s="185" t="s">
        <v>1717</v>
      </c>
      <c r="B2415" t="s">
        <v>19</v>
      </c>
      <c r="C2415" t="s">
        <v>2665</v>
      </c>
      <c r="D2415" t="s">
        <v>658</v>
      </c>
      <c r="E2415" s="38">
        <v>-1864.3069114085577</v>
      </c>
      <c r="F2415">
        <v>2377</v>
      </c>
      <c r="G2415">
        <v>0</v>
      </c>
      <c r="H2415" t="s">
        <v>12734</v>
      </c>
    </row>
    <row r="2416" spans="1:8">
      <c r="A2416" s="185" t="s">
        <v>8170</v>
      </c>
      <c r="B2416" t="s">
        <v>8171</v>
      </c>
      <c r="C2416" t="s">
        <v>2665</v>
      </c>
      <c r="D2416" t="s">
        <v>658</v>
      </c>
      <c r="E2416" s="38">
        <v>-1864.3069114085577</v>
      </c>
      <c r="F2416">
        <v>2377</v>
      </c>
      <c r="G2416">
        <v>0</v>
      </c>
      <c r="H2416" t="s">
        <v>12734</v>
      </c>
    </row>
    <row r="2417" spans="1:8">
      <c r="A2417" t="s">
        <v>9408</v>
      </c>
      <c r="B2417" t="s">
        <v>9409</v>
      </c>
      <c r="C2417" t="s">
        <v>2665</v>
      </c>
      <c r="D2417" t="s">
        <v>658</v>
      </c>
      <c r="E2417" s="38">
        <v>-1864.3069114085577</v>
      </c>
      <c r="F2417">
        <v>2377</v>
      </c>
      <c r="G2417">
        <v>0</v>
      </c>
      <c r="H2417" t="s">
        <v>12734</v>
      </c>
    </row>
    <row r="2418" spans="1:8">
      <c r="A2418" s="185" t="s">
        <v>1756</v>
      </c>
      <c r="B2418" t="s">
        <v>369</v>
      </c>
      <c r="C2418" t="s">
        <v>2665</v>
      </c>
      <c r="D2418" t="s">
        <v>658</v>
      </c>
      <c r="E2418" s="38">
        <v>-1864.3069114085577</v>
      </c>
      <c r="F2418">
        <v>2377</v>
      </c>
      <c r="G2418">
        <v>0</v>
      </c>
      <c r="H2418" t="s">
        <v>12734</v>
      </c>
    </row>
    <row r="2419" spans="1:8">
      <c r="A2419" s="185" t="s">
        <v>1773</v>
      </c>
      <c r="B2419" t="s">
        <v>98</v>
      </c>
      <c r="C2419" t="s">
        <v>2665</v>
      </c>
      <c r="D2419" t="s">
        <v>658</v>
      </c>
      <c r="E2419" s="38">
        <v>-1864.3069114085577</v>
      </c>
      <c r="F2419">
        <v>2377</v>
      </c>
      <c r="G2419">
        <v>0</v>
      </c>
      <c r="H2419" t="s">
        <v>12734</v>
      </c>
    </row>
    <row r="2420" spans="1:8">
      <c r="A2420" s="185" t="s">
        <v>1775</v>
      </c>
      <c r="B2420" t="s">
        <v>300</v>
      </c>
      <c r="C2420" t="s">
        <v>2665</v>
      </c>
      <c r="D2420" t="s">
        <v>658</v>
      </c>
      <c r="E2420" s="38">
        <v>-1864.3069114085577</v>
      </c>
      <c r="F2420">
        <v>2377</v>
      </c>
      <c r="G2420">
        <v>0</v>
      </c>
      <c r="H2420" t="s">
        <v>12734</v>
      </c>
    </row>
    <row r="2421" spans="1:8">
      <c r="A2421" s="185" t="s">
        <v>1787</v>
      </c>
      <c r="B2421" t="s">
        <v>31</v>
      </c>
      <c r="C2421" t="s">
        <v>2665</v>
      </c>
      <c r="D2421" t="s">
        <v>658</v>
      </c>
      <c r="E2421" s="38">
        <v>-1864.3069114085577</v>
      </c>
      <c r="F2421">
        <v>2377</v>
      </c>
      <c r="G2421">
        <v>0</v>
      </c>
      <c r="H2421" t="s">
        <v>12734</v>
      </c>
    </row>
    <row r="2422" spans="1:8">
      <c r="A2422" s="185" t="s">
        <v>1801</v>
      </c>
      <c r="B2422" t="s">
        <v>88</v>
      </c>
      <c r="C2422" t="s">
        <v>2665</v>
      </c>
      <c r="D2422" t="s">
        <v>658</v>
      </c>
      <c r="E2422" s="38">
        <v>-1864.3069114085577</v>
      </c>
      <c r="F2422">
        <v>2377</v>
      </c>
      <c r="G2422">
        <v>0</v>
      </c>
      <c r="H2422" t="s">
        <v>12734</v>
      </c>
    </row>
    <row r="2423" spans="1:8">
      <c r="A2423" s="185" t="s">
        <v>1803</v>
      </c>
      <c r="B2423" t="s">
        <v>248</v>
      </c>
      <c r="C2423" t="s">
        <v>2665</v>
      </c>
      <c r="D2423" t="s">
        <v>658</v>
      </c>
      <c r="E2423" s="38">
        <v>-1864.3069114085577</v>
      </c>
      <c r="F2423">
        <v>2377</v>
      </c>
      <c r="G2423">
        <v>0</v>
      </c>
      <c r="H2423" t="s">
        <v>12734</v>
      </c>
    </row>
    <row r="2424" spans="1:8">
      <c r="A2424" s="185" t="s">
        <v>2734</v>
      </c>
      <c r="B2424" t="s">
        <v>2735</v>
      </c>
      <c r="C2424" t="s">
        <v>2665</v>
      </c>
      <c r="D2424" t="s">
        <v>658</v>
      </c>
      <c r="E2424" s="38">
        <v>-1864.3069114085577</v>
      </c>
      <c r="F2424">
        <v>2377</v>
      </c>
      <c r="G2424">
        <v>0</v>
      </c>
      <c r="H2424" t="s">
        <v>12734</v>
      </c>
    </row>
    <row r="2425" spans="1:8">
      <c r="A2425" s="185" t="s">
        <v>2740</v>
      </c>
      <c r="B2425" t="s">
        <v>4</v>
      </c>
      <c r="C2425" t="s">
        <v>2665</v>
      </c>
      <c r="D2425" t="s">
        <v>658</v>
      </c>
      <c r="E2425" s="38">
        <v>-1864.3069114085577</v>
      </c>
      <c r="F2425">
        <v>2377</v>
      </c>
      <c r="G2425">
        <v>0</v>
      </c>
      <c r="H2425" t="s">
        <v>12734</v>
      </c>
    </row>
    <row r="2426" spans="1:8">
      <c r="A2426" s="185" t="s">
        <v>1846</v>
      </c>
      <c r="B2426" t="s">
        <v>63</v>
      </c>
      <c r="C2426" t="s">
        <v>2665</v>
      </c>
      <c r="D2426" t="s">
        <v>658</v>
      </c>
      <c r="E2426" s="38">
        <v>-1864.3069114085577</v>
      </c>
      <c r="F2426">
        <v>2377</v>
      </c>
      <c r="G2426">
        <v>0</v>
      </c>
      <c r="H2426" t="s">
        <v>12734</v>
      </c>
    </row>
    <row r="2427" spans="1:8">
      <c r="A2427" s="185" t="s">
        <v>6310</v>
      </c>
      <c r="B2427" t="s">
        <v>6311</v>
      </c>
      <c r="C2427" t="s">
        <v>2665</v>
      </c>
      <c r="D2427" t="s">
        <v>658</v>
      </c>
      <c r="E2427" s="38">
        <v>-1864.3069114085577</v>
      </c>
      <c r="F2427">
        <v>2377</v>
      </c>
      <c r="G2427">
        <v>0</v>
      </c>
      <c r="H2427" t="s">
        <v>12734</v>
      </c>
    </row>
    <row r="2428" spans="1:8">
      <c r="A2428" s="185" t="s">
        <v>1861</v>
      </c>
      <c r="B2428" t="s">
        <v>177</v>
      </c>
      <c r="C2428" t="s">
        <v>2665</v>
      </c>
      <c r="D2428" t="s">
        <v>658</v>
      </c>
      <c r="E2428" s="38">
        <v>-1864.3069114085577</v>
      </c>
      <c r="F2428">
        <v>2377</v>
      </c>
      <c r="G2428">
        <v>0</v>
      </c>
      <c r="H2428" t="s">
        <v>12734</v>
      </c>
    </row>
    <row r="2429" spans="1:8">
      <c r="A2429" s="185" t="s">
        <v>1867</v>
      </c>
      <c r="B2429" t="s">
        <v>131</v>
      </c>
      <c r="C2429" t="s">
        <v>2665</v>
      </c>
      <c r="D2429" t="s">
        <v>658</v>
      </c>
      <c r="E2429" s="38">
        <v>-1864.3069114085577</v>
      </c>
      <c r="F2429">
        <v>2377</v>
      </c>
      <c r="G2429">
        <v>0</v>
      </c>
      <c r="H2429" t="s">
        <v>12734</v>
      </c>
    </row>
    <row r="2430" spans="1:8">
      <c r="A2430" s="185" t="s">
        <v>1868</v>
      </c>
      <c r="B2430" t="s">
        <v>546</v>
      </c>
      <c r="C2430" t="s">
        <v>2665</v>
      </c>
      <c r="D2430" t="s">
        <v>658</v>
      </c>
      <c r="E2430" s="38">
        <v>-1864.3069114085577</v>
      </c>
      <c r="F2430">
        <v>2377</v>
      </c>
      <c r="G2430">
        <v>0</v>
      </c>
      <c r="H2430" t="s">
        <v>12734</v>
      </c>
    </row>
    <row r="2431" spans="1:8">
      <c r="A2431" s="185" t="s">
        <v>2751</v>
      </c>
      <c r="B2431" t="s">
        <v>276</v>
      </c>
      <c r="C2431" t="s">
        <v>2665</v>
      </c>
      <c r="D2431" t="s">
        <v>658</v>
      </c>
      <c r="E2431" s="38">
        <v>-1864.3069114085577</v>
      </c>
      <c r="F2431">
        <v>2377</v>
      </c>
      <c r="G2431">
        <v>0</v>
      </c>
      <c r="H2431" t="s">
        <v>12734</v>
      </c>
    </row>
    <row r="2432" spans="1:8">
      <c r="A2432" s="185" t="s">
        <v>1888</v>
      </c>
      <c r="B2432" t="s">
        <v>95</v>
      </c>
      <c r="C2432" t="s">
        <v>2665</v>
      </c>
      <c r="D2432" t="s">
        <v>658</v>
      </c>
      <c r="E2432" s="38">
        <v>-1864.3069114085577</v>
      </c>
      <c r="F2432">
        <v>2377</v>
      </c>
      <c r="G2432">
        <v>0</v>
      </c>
      <c r="H2432" t="s">
        <v>12734</v>
      </c>
    </row>
    <row r="2433" spans="1:8">
      <c r="A2433" s="185" t="s">
        <v>1901</v>
      </c>
      <c r="B2433" t="s">
        <v>317</v>
      </c>
      <c r="C2433" t="s">
        <v>2665</v>
      </c>
      <c r="D2433" t="s">
        <v>658</v>
      </c>
      <c r="E2433" s="38">
        <v>-1864.3069114085577</v>
      </c>
      <c r="F2433">
        <v>2377</v>
      </c>
      <c r="G2433">
        <v>0</v>
      </c>
      <c r="H2433" t="s">
        <v>12734</v>
      </c>
    </row>
    <row r="2434" spans="1:8">
      <c r="A2434" s="185" t="s">
        <v>2753</v>
      </c>
      <c r="B2434" t="s">
        <v>2754</v>
      </c>
      <c r="C2434" t="s">
        <v>2665</v>
      </c>
      <c r="D2434" t="s">
        <v>658</v>
      </c>
      <c r="E2434" s="38">
        <v>-1864.3069114085577</v>
      </c>
      <c r="F2434">
        <v>2377</v>
      </c>
      <c r="G2434">
        <v>0</v>
      </c>
      <c r="H2434" t="s">
        <v>12734</v>
      </c>
    </row>
    <row r="2435" spans="1:8">
      <c r="A2435" s="185" t="s">
        <v>1906</v>
      </c>
      <c r="B2435" t="s">
        <v>404</v>
      </c>
      <c r="C2435" t="s">
        <v>2665</v>
      </c>
      <c r="D2435" t="s">
        <v>658</v>
      </c>
      <c r="E2435" s="38">
        <v>-1864.3069114085577</v>
      </c>
      <c r="F2435">
        <v>2377</v>
      </c>
      <c r="G2435">
        <v>0</v>
      </c>
      <c r="H2435" t="s">
        <v>12734</v>
      </c>
    </row>
    <row r="2436" spans="1:8">
      <c r="A2436" s="185" t="s">
        <v>1929</v>
      </c>
      <c r="B2436" t="s">
        <v>334</v>
      </c>
      <c r="C2436" t="s">
        <v>2665</v>
      </c>
      <c r="D2436" t="s">
        <v>658</v>
      </c>
      <c r="E2436" s="38">
        <v>-1864.3069114085577</v>
      </c>
      <c r="F2436">
        <v>2377</v>
      </c>
      <c r="G2436">
        <v>0</v>
      </c>
      <c r="H2436" t="s">
        <v>12734</v>
      </c>
    </row>
    <row r="2437" spans="1:8">
      <c r="A2437" s="185" t="s">
        <v>1942</v>
      </c>
      <c r="B2437" t="s">
        <v>8</v>
      </c>
      <c r="C2437" t="s">
        <v>2665</v>
      </c>
      <c r="D2437" t="s">
        <v>658</v>
      </c>
      <c r="E2437" s="38">
        <v>-1864.3069114085577</v>
      </c>
      <c r="F2437">
        <v>2377</v>
      </c>
      <c r="G2437">
        <v>0</v>
      </c>
      <c r="H2437" t="s">
        <v>12734</v>
      </c>
    </row>
    <row r="2438" spans="1:8">
      <c r="A2438" t="s">
        <v>10040</v>
      </c>
      <c r="B2438" t="s">
        <v>8744</v>
      </c>
      <c r="C2438" t="s">
        <v>2665</v>
      </c>
      <c r="D2438" t="s">
        <v>658</v>
      </c>
      <c r="E2438" s="38">
        <v>-1864.3069114085577</v>
      </c>
      <c r="F2438">
        <v>2377</v>
      </c>
      <c r="G2438">
        <v>0</v>
      </c>
      <c r="H2438" t="s">
        <v>12734</v>
      </c>
    </row>
    <row r="2439" spans="1:8">
      <c r="A2439" t="s">
        <v>2765</v>
      </c>
      <c r="B2439" t="s">
        <v>183</v>
      </c>
      <c r="C2439" t="s">
        <v>2665</v>
      </c>
      <c r="D2439" t="s">
        <v>658</v>
      </c>
      <c r="E2439" s="38">
        <v>-1864.3069114085577</v>
      </c>
      <c r="F2439">
        <v>2377</v>
      </c>
      <c r="G2439">
        <v>0</v>
      </c>
      <c r="H2439" t="s">
        <v>12734</v>
      </c>
    </row>
    <row r="2440" spans="1:8">
      <c r="A2440" t="s">
        <v>1951</v>
      </c>
      <c r="B2440" t="s">
        <v>491</v>
      </c>
      <c r="C2440" t="s">
        <v>2665</v>
      </c>
      <c r="D2440" t="s">
        <v>658</v>
      </c>
      <c r="E2440" s="38">
        <v>-1864.3069114085577</v>
      </c>
      <c r="F2440">
        <v>2377</v>
      </c>
      <c r="G2440">
        <v>0</v>
      </c>
      <c r="H2440" t="s">
        <v>12734</v>
      </c>
    </row>
    <row r="2441" spans="1:8">
      <c r="A2441" s="185" t="s">
        <v>10388</v>
      </c>
      <c r="B2441" t="s">
        <v>10255</v>
      </c>
      <c r="C2441" t="s">
        <v>2665</v>
      </c>
      <c r="D2441" t="s">
        <v>658</v>
      </c>
      <c r="E2441" s="38">
        <v>-1864.3069114085577</v>
      </c>
      <c r="F2441">
        <v>2377</v>
      </c>
      <c r="G2441">
        <v>0</v>
      </c>
      <c r="H2441" t="s">
        <v>12734</v>
      </c>
    </row>
    <row r="2442" spans="1:8">
      <c r="A2442" t="s">
        <v>1984</v>
      </c>
      <c r="B2442" t="s">
        <v>594</v>
      </c>
      <c r="C2442" t="s">
        <v>2665</v>
      </c>
      <c r="D2442" t="s">
        <v>658</v>
      </c>
      <c r="E2442" s="38">
        <v>-1864.3069114085577</v>
      </c>
      <c r="F2442">
        <v>2377</v>
      </c>
      <c r="G2442">
        <v>0</v>
      </c>
      <c r="H2442" t="s">
        <v>12734</v>
      </c>
    </row>
    <row r="2443" spans="1:8">
      <c r="A2443" s="185" t="s">
        <v>2010</v>
      </c>
      <c r="B2443" t="s">
        <v>309</v>
      </c>
      <c r="C2443" t="s">
        <v>2665</v>
      </c>
      <c r="D2443" t="s">
        <v>658</v>
      </c>
      <c r="E2443" s="38">
        <v>-1864.3069114085577</v>
      </c>
      <c r="F2443">
        <v>2377</v>
      </c>
      <c r="G2443">
        <v>0</v>
      </c>
      <c r="H2443" t="s">
        <v>12734</v>
      </c>
    </row>
    <row r="2444" spans="1:8">
      <c r="A2444" s="185" t="s">
        <v>2014</v>
      </c>
      <c r="B2444" t="s">
        <v>337</v>
      </c>
      <c r="C2444" t="s">
        <v>2665</v>
      </c>
      <c r="D2444" t="s">
        <v>658</v>
      </c>
      <c r="E2444" s="38">
        <v>-1864.3069114085577</v>
      </c>
      <c r="F2444">
        <v>2377</v>
      </c>
      <c r="G2444">
        <v>0</v>
      </c>
      <c r="H2444" t="s">
        <v>12734</v>
      </c>
    </row>
    <row r="2445" spans="1:8">
      <c r="A2445" t="s">
        <v>2053</v>
      </c>
      <c r="B2445" t="s">
        <v>39</v>
      </c>
      <c r="C2445" t="s">
        <v>2665</v>
      </c>
      <c r="D2445" t="s">
        <v>658</v>
      </c>
      <c r="E2445" s="38">
        <v>-1864.3069114085577</v>
      </c>
      <c r="F2445">
        <v>2377</v>
      </c>
      <c r="G2445">
        <v>0</v>
      </c>
      <c r="H2445" t="s">
        <v>12734</v>
      </c>
    </row>
    <row r="2446" spans="1:8">
      <c r="A2446" t="s">
        <v>2784</v>
      </c>
      <c r="B2446" t="s">
        <v>2785</v>
      </c>
      <c r="C2446" t="s">
        <v>2665</v>
      </c>
      <c r="D2446" t="s">
        <v>658</v>
      </c>
      <c r="E2446" s="38">
        <v>-1864.3069114085577</v>
      </c>
      <c r="F2446">
        <v>2377</v>
      </c>
      <c r="G2446">
        <v>0</v>
      </c>
      <c r="H2446" t="s">
        <v>12734</v>
      </c>
    </row>
    <row r="2447" spans="1:8">
      <c r="A2447" t="s">
        <v>2068</v>
      </c>
      <c r="B2447" t="s">
        <v>1</v>
      </c>
      <c r="C2447" t="s">
        <v>2665</v>
      </c>
      <c r="D2447" t="s">
        <v>658</v>
      </c>
      <c r="E2447" s="38">
        <v>-1864.3069114085577</v>
      </c>
      <c r="F2447">
        <v>2377</v>
      </c>
      <c r="G2447">
        <v>0</v>
      </c>
      <c r="H2447" t="s">
        <v>12734</v>
      </c>
    </row>
    <row r="2448" spans="1:8">
      <c r="A2448" t="s">
        <v>2075</v>
      </c>
      <c r="B2448" t="s">
        <v>70</v>
      </c>
      <c r="C2448" t="s">
        <v>2665</v>
      </c>
      <c r="D2448" t="s">
        <v>658</v>
      </c>
      <c r="E2448" s="38">
        <v>-1864.3069114085577</v>
      </c>
      <c r="F2448">
        <v>2377</v>
      </c>
      <c r="G2448">
        <v>0</v>
      </c>
      <c r="H2448" t="s">
        <v>12734</v>
      </c>
    </row>
    <row r="2449" spans="1:8">
      <c r="A2449" s="65" t="s">
        <v>2793</v>
      </c>
      <c r="B2449" t="s">
        <v>2794</v>
      </c>
      <c r="C2449" t="s">
        <v>2665</v>
      </c>
      <c r="D2449" t="s">
        <v>658</v>
      </c>
      <c r="E2449" s="38">
        <v>-1864.3069114085577</v>
      </c>
      <c r="F2449">
        <v>2377</v>
      </c>
      <c r="G2449">
        <v>0</v>
      </c>
      <c r="H2449" t="s">
        <v>12734</v>
      </c>
    </row>
    <row r="2450" spans="1:8">
      <c r="A2450" s="119" t="s">
        <v>2171</v>
      </c>
      <c r="B2450" t="s">
        <v>49</v>
      </c>
      <c r="C2450" t="s">
        <v>2665</v>
      </c>
      <c r="D2450" t="s">
        <v>658</v>
      </c>
      <c r="E2450" s="38">
        <v>-1864.3069114085577</v>
      </c>
      <c r="F2450">
        <v>2377</v>
      </c>
      <c r="G2450">
        <v>0</v>
      </c>
      <c r="H2450" t="s">
        <v>12734</v>
      </c>
    </row>
    <row r="2451" spans="1:8">
      <c r="A2451" t="s">
        <v>2188</v>
      </c>
      <c r="B2451" t="s">
        <v>277</v>
      </c>
      <c r="C2451" t="s">
        <v>2665</v>
      </c>
      <c r="D2451" t="s">
        <v>658</v>
      </c>
      <c r="E2451" s="38">
        <v>-1864.3069114085577</v>
      </c>
      <c r="F2451">
        <v>2377</v>
      </c>
      <c r="G2451">
        <v>0</v>
      </c>
      <c r="H2451" t="s">
        <v>12734</v>
      </c>
    </row>
    <row r="2452" spans="1:8">
      <c r="A2452" t="s">
        <v>2224</v>
      </c>
      <c r="B2452" t="s">
        <v>271</v>
      </c>
      <c r="C2452" t="s">
        <v>2665</v>
      </c>
      <c r="D2452" t="s">
        <v>658</v>
      </c>
      <c r="E2452" s="38">
        <v>-1864.3069114085577</v>
      </c>
      <c r="F2452">
        <v>2377</v>
      </c>
      <c r="G2452">
        <v>0</v>
      </c>
      <c r="H2452" t="s">
        <v>12734</v>
      </c>
    </row>
    <row r="2453" spans="1:8">
      <c r="A2453" t="s">
        <v>2248</v>
      </c>
      <c r="B2453" t="s">
        <v>135</v>
      </c>
      <c r="C2453" t="s">
        <v>2665</v>
      </c>
      <c r="D2453" t="s">
        <v>658</v>
      </c>
      <c r="E2453" s="38">
        <v>-1864.3069114085577</v>
      </c>
      <c r="F2453">
        <v>2377</v>
      </c>
      <c r="G2453">
        <v>0</v>
      </c>
      <c r="H2453" t="s">
        <v>12734</v>
      </c>
    </row>
    <row r="2454" spans="1:8">
      <c r="A2454" t="s">
        <v>2277</v>
      </c>
      <c r="B2454" t="s">
        <v>213</v>
      </c>
      <c r="C2454" t="s">
        <v>2665</v>
      </c>
      <c r="D2454" t="s">
        <v>658</v>
      </c>
      <c r="E2454" s="38">
        <v>-1864.3069114085577</v>
      </c>
      <c r="F2454">
        <v>2377</v>
      </c>
      <c r="G2454">
        <v>0</v>
      </c>
      <c r="H2454" t="s">
        <v>12734</v>
      </c>
    </row>
    <row r="2455" spans="1:8">
      <c r="A2455" t="s">
        <v>2285</v>
      </c>
      <c r="B2455" t="s">
        <v>232</v>
      </c>
      <c r="C2455" t="s">
        <v>2665</v>
      </c>
      <c r="D2455" t="s">
        <v>658</v>
      </c>
      <c r="E2455" s="38">
        <v>-1864.3069114085577</v>
      </c>
      <c r="F2455">
        <v>2377</v>
      </c>
      <c r="G2455">
        <v>0</v>
      </c>
      <c r="H2455" t="s">
        <v>12734</v>
      </c>
    </row>
    <row r="2456" spans="1:8">
      <c r="A2456" t="s">
        <v>2297</v>
      </c>
      <c r="B2456" t="s">
        <v>351</v>
      </c>
      <c r="C2456" t="s">
        <v>2665</v>
      </c>
      <c r="D2456" t="s">
        <v>658</v>
      </c>
      <c r="E2456" s="38">
        <v>-1864.3069114085577</v>
      </c>
      <c r="F2456">
        <v>2377</v>
      </c>
      <c r="G2456">
        <v>0</v>
      </c>
      <c r="H2456" t="s">
        <v>12734</v>
      </c>
    </row>
    <row r="2457" spans="1:8">
      <c r="A2457" s="65" t="s">
        <v>2357</v>
      </c>
      <c r="B2457" t="s">
        <v>282</v>
      </c>
      <c r="C2457" t="s">
        <v>2665</v>
      </c>
      <c r="D2457" t="s">
        <v>658</v>
      </c>
      <c r="E2457" s="38">
        <v>-1864.3069114085577</v>
      </c>
      <c r="F2457">
        <v>2377</v>
      </c>
      <c r="G2457">
        <v>0</v>
      </c>
      <c r="H2457" t="s">
        <v>12734</v>
      </c>
    </row>
    <row r="2458" spans="1:8">
      <c r="A2458" s="65" t="s">
        <v>2423</v>
      </c>
      <c r="B2458" t="s">
        <v>122</v>
      </c>
      <c r="C2458" t="s">
        <v>2665</v>
      </c>
      <c r="D2458" t="s">
        <v>658</v>
      </c>
      <c r="E2458" s="38">
        <v>-1864.3069114085577</v>
      </c>
      <c r="F2458">
        <v>2377</v>
      </c>
      <c r="G2458">
        <v>0</v>
      </c>
      <c r="H2458" t="s">
        <v>12734</v>
      </c>
    </row>
    <row r="2459" spans="1:8">
      <c r="A2459" t="s">
        <v>2442</v>
      </c>
      <c r="B2459" t="s">
        <v>530</v>
      </c>
      <c r="C2459" t="s">
        <v>2665</v>
      </c>
      <c r="D2459" t="s">
        <v>658</v>
      </c>
      <c r="E2459" s="38">
        <v>-1864.3069114085577</v>
      </c>
      <c r="F2459">
        <v>2377</v>
      </c>
      <c r="G2459">
        <v>0</v>
      </c>
      <c r="H2459" t="s">
        <v>12734</v>
      </c>
    </row>
    <row r="2460" spans="1:8">
      <c r="A2460" s="119" t="s">
        <v>2446</v>
      </c>
      <c r="B2460" t="s">
        <v>591</v>
      </c>
      <c r="C2460" t="s">
        <v>2665</v>
      </c>
      <c r="D2460" t="s">
        <v>658</v>
      </c>
      <c r="E2460" s="38">
        <v>-1864.3069114085577</v>
      </c>
      <c r="F2460">
        <v>2377</v>
      </c>
      <c r="G2460">
        <v>0</v>
      </c>
      <c r="H2460" t="s">
        <v>12734</v>
      </c>
    </row>
    <row r="2461" spans="1:8">
      <c r="A2461" s="65" t="s">
        <v>2449</v>
      </c>
      <c r="B2461" t="s">
        <v>187</v>
      </c>
      <c r="C2461" t="s">
        <v>1396</v>
      </c>
      <c r="D2461" t="s">
        <v>658</v>
      </c>
      <c r="E2461" s="38">
        <v>-1864.3069114085577</v>
      </c>
      <c r="F2461">
        <v>2377</v>
      </c>
      <c r="G2461">
        <v>0</v>
      </c>
      <c r="H2461" t="s">
        <v>12734</v>
      </c>
    </row>
    <row r="2462" spans="1:8">
      <c r="A2462" t="s">
        <v>2486</v>
      </c>
      <c r="B2462" t="s">
        <v>210</v>
      </c>
      <c r="C2462" t="s">
        <v>2665</v>
      </c>
      <c r="D2462" t="s">
        <v>658</v>
      </c>
      <c r="E2462" s="38">
        <v>-1864.3069114085577</v>
      </c>
      <c r="F2462">
        <v>2377</v>
      </c>
      <c r="G2462">
        <v>0</v>
      </c>
      <c r="H2462" t="s">
        <v>12734</v>
      </c>
    </row>
    <row r="2463" spans="1:8">
      <c r="A2463" t="s">
        <v>2512</v>
      </c>
      <c r="B2463" t="s">
        <v>73</v>
      </c>
      <c r="C2463" t="s">
        <v>2665</v>
      </c>
      <c r="D2463" t="s">
        <v>658</v>
      </c>
      <c r="E2463" s="38">
        <v>-1864.3069114085577</v>
      </c>
      <c r="F2463">
        <v>2377</v>
      </c>
      <c r="G2463">
        <v>0</v>
      </c>
      <c r="H2463" t="s">
        <v>12734</v>
      </c>
    </row>
    <row r="2464" spans="1:8">
      <c r="A2464" s="65" t="s">
        <v>2592</v>
      </c>
      <c r="B2464" t="s">
        <v>1301</v>
      </c>
      <c r="C2464" t="s">
        <v>2665</v>
      </c>
      <c r="D2464" t="s">
        <v>1821</v>
      </c>
      <c r="E2464" s="38">
        <v>-1864.3069114085577</v>
      </c>
      <c r="F2464">
        <v>2377</v>
      </c>
      <c r="G2464">
        <v>0</v>
      </c>
      <c r="H2464" t="s">
        <v>12734</v>
      </c>
    </row>
    <row r="2465" spans="1:8">
      <c r="A2465" t="s">
        <v>1475</v>
      </c>
      <c r="B2465" t="s">
        <v>597</v>
      </c>
      <c r="C2465" t="s">
        <v>2665</v>
      </c>
      <c r="D2465" t="s">
        <v>1821</v>
      </c>
      <c r="E2465" s="38">
        <v>-1864.3069114085577</v>
      </c>
      <c r="F2465">
        <v>2377</v>
      </c>
      <c r="G2465">
        <v>0</v>
      </c>
      <c r="H2465" t="s">
        <v>12734</v>
      </c>
    </row>
    <row r="2466" spans="1:8">
      <c r="A2466" t="s">
        <v>1723</v>
      </c>
      <c r="B2466" t="s">
        <v>640</v>
      </c>
      <c r="C2466" t="s">
        <v>2665</v>
      </c>
      <c r="D2466" t="s">
        <v>1821</v>
      </c>
      <c r="E2466" s="38">
        <v>-1864.3069114085577</v>
      </c>
      <c r="F2466">
        <v>2377</v>
      </c>
      <c r="G2466">
        <v>0</v>
      </c>
      <c r="H2466" t="s">
        <v>12734</v>
      </c>
    </row>
    <row r="2467" spans="1:8">
      <c r="A2467" s="185" t="s">
        <v>1774</v>
      </c>
      <c r="B2467" t="s">
        <v>306</v>
      </c>
      <c r="C2467" t="s">
        <v>2665</v>
      </c>
      <c r="D2467" t="s">
        <v>1821</v>
      </c>
      <c r="E2467" s="38">
        <v>-1864.3069114085577</v>
      </c>
      <c r="F2467">
        <v>2377</v>
      </c>
      <c r="G2467">
        <v>0</v>
      </c>
      <c r="H2467" t="s">
        <v>12734</v>
      </c>
    </row>
    <row r="2468" spans="1:8">
      <c r="A2468" s="185" t="s">
        <v>1820</v>
      </c>
      <c r="B2468" t="s">
        <v>603</v>
      </c>
      <c r="C2468" t="s">
        <v>2665</v>
      </c>
      <c r="D2468" t="s">
        <v>1821</v>
      </c>
      <c r="E2468" s="38">
        <v>-1864.3069114085577</v>
      </c>
      <c r="F2468">
        <v>2377</v>
      </c>
      <c r="G2468">
        <v>0</v>
      </c>
      <c r="H2468" t="s">
        <v>12734</v>
      </c>
    </row>
    <row r="2469" spans="1:8">
      <c r="A2469" t="s">
        <v>2119</v>
      </c>
      <c r="B2469" t="s">
        <v>538</v>
      </c>
      <c r="C2469" t="s">
        <v>2665</v>
      </c>
      <c r="D2469" t="s">
        <v>1821</v>
      </c>
      <c r="E2469" s="38">
        <v>-1864.3069114085577</v>
      </c>
      <c r="F2469">
        <v>2377</v>
      </c>
      <c r="G2469">
        <v>0</v>
      </c>
      <c r="H2469" t="s">
        <v>12734</v>
      </c>
    </row>
    <row r="2470" spans="1:8">
      <c r="A2470" t="s">
        <v>2126</v>
      </c>
      <c r="B2470" t="s">
        <v>466</v>
      </c>
      <c r="C2470" t="s">
        <v>2665</v>
      </c>
      <c r="D2470" t="s">
        <v>1821</v>
      </c>
      <c r="E2470" s="38">
        <v>-1864.3069114085577</v>
      </c>
      <c r="F2470">
        <v>2377</v>
      </c>
      <c r="G2470">
        <v>0</v>
      </c>
      <c r="H2470" t="s">
        <v>12734</v>
      </c>
    </row>
    <row r="2471" spans="1:8">
      <c r="A2471" t="s">
        <v>2173</v>
      </c>
      <c r="B2471" t="s">
        <v>643</v>
      </c>
      <c r="C2471" t="s">
        <v>2665</v>
      </c>
      <c r="D2471" t="s">
        <v>1821</v>
      </c>
      <c r="E2471" s="38">
        <v>-1864.3069114085577</v>
      </c>
      <c r="F2471">
        <v>2377</v>
      </c>
      <c r="G2471">
        <v>0</v>
      </c>
      <c r="H2471" t="s">
        <v>12734</v>
      </c>
    </row>
    <row r="2472" spans="1:8">
      <c r="A2472" t="s">
        <v>2292</v>
      </c>
      <c r="B2472" t="s">
        <v>522</v>
      </c>
      <c r="C2472" t="s">
        <v>2665</v>
      </c>
      <c r="D2472" t="s">
        <v>1821</v>
      </c>
      <c r="E2472" s="38">
        <v>-1864.3069114085577</v>
      </c>
      <c r="F2472">
        <v>2377</v>
      </c>
      <c r="G2472">
        <v>0</v>
      </c>
      <c r="H2472" t="s">
        <v>12734</v>
      </c>
    </row>
    <row r="2473" spans="1:8">
      <c r="A2473" t="s">
        <v>2338</v>
      </c>
      <c r="B2473" t="s">
        <v>325</v>
      </c>
      <c r="C2473" t="s">
        <v>2665</v>
      </c>
      <c r="D2473" t="s">
        <v>1821</v>
      </c>
      <c r="E2473" s="38">
        <v>-1864.3069114085577</v>
      </c>
      <c r="F2473">
        <v>2377</v>
      </c>
      <c r="G2473">
        <v>0</v>
      </c>
      <c r="H2473" t="s">
        <v>12734</v>
      </c>
    </row>
    <row r="2474" spans="1:8">
      <c r="A2474" t="s">
        <v>2355</v>
      </c>
      <c r="B2474" t="s">
        <v>493</v>
      </c>
      <c r="C2474" t="s">
        <v>2665</v>
      </c>
      <c r="D2474" t="s">
        <v>1821</v>
      </c>
      <c r="E2474" s="38">
        <v>-1864.3069114085577</v>
      </c>
      <c r="F2474">
        <v>2377</v>
      </c>
      <c r="G2474">
        <v>0</v>
      </c>
      <c r="H2474" t="s">
        <v>12734</v>
      </c>
    </row>
    <row r="2475" spans="1:8">
      <c r="A2475" s="65" t="s">
        <v>2487</v>
      </c>
      <c r="B2475" t="s">
        <v>596</v>
      </c>
      <c r="C2475" t="s">
        <v>2665</v>
      </c>
      <c r="D2475" t="s">
        <v>1821</v>
      </c>
      <c r="E2475" s="38">
        <v>-1864.3069114085577</v>
      </c>
      <c r="F2475">
        <v>2377</v>
      </c>
      <c r="G2475">
        <v>0</v>
      </c>
      <c r="H2475" t="s">
        <v>12734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72343-B185-4E25-BF67-B7424B3A3A13}">
  <dimension ref="A1:Y546"/>
  <sheetViews>
    <sheetView workbookViewId="0"/>
  </sheetViews>
  <sheetFormatPr defaultRowHeight="15"/>
  <sheetData>
    <row r="1" spans="1:25">
      <c r="A1" t="s">
        <v>10507</v>
      </c>
      <c r="B1" t="s">
        <v>8335</v>
      </c>
      <c r="C1" t="s">
        <v>662</v>
      </c>
      <c r="D1" t="s">
        <v>663</v>
      </c>
      <c r="E1" t="s">
        <v>664</v>
      </c>
      <c r="F1" t="s">
        <v>8350</v>
      </c>
      <c r="G1" t="s">
        <v>5627</v>
      </c>
      <c r="H1" t="s">
        <v>12724</v>
      </c>
      <c r="I1" t="s">
        <v>12725</v>
      </c>
      <c r="J1" t="s">
        <v>665</v>
      </c>
      <c r="K1" t="s">
        <v>11483</v>
      </c>
      <c r="L1" t="s">
        <v>12726</v>
      </c>
      <c r="M1" t="s">
        <v>666</v>
      </c>
      <c r="N1" t="s">
        <v>12727</v>
      </c>
      <c r="O1" t="s">
        <v>659</v>
      </c>
      <c r="P1" t="s">
        <v>655</v>
      </c>
      <c r="Q1" t="s">
        <v>667</v>
      </c>
      <c r="R1" t="s">
        <v>656</v>
      </c>
      <c r="S1" t="s">
        <v>653</v>
      </c>
      <c r="T1" t="s">
        <v>12728</v>
      </c>
      <c r="U1" t="s">
        <v>651</v>
      </c>
      <c r="V1" t="s">
        <v>12729</v>
      </c>
      <c r="W1" t="s">
        <v>12730</v>
      </c>
      <c r="X1" t="s">
        <v>652</v>
      </c>
      <c r="Y1" t="s">
        <v>11475</v>
      </c>
    </row>
    <row r="2" spans="1:25">
      <c r="A2" t="s">
        <v>8436</v>
      </c>
      <c r="B2" t="s">
        <v>11441</v>
      </c>
      <c r="C2">
        <v>0</v>
      </c>
      <c r="D2">
        <v>5</v>
      </c>
      <c r="E2">
        <v>1.19</v>
      </c>
      <c r="F2">
        <v>60</v>
      </c>
      <c r="G2">
        <v>0</v>
      </c>
      <c r="H2">
        <v>0</v>
      </c>
      <c r="I2">
        <v>0</v>
      </c>
      <c r="J2">
        <v>41</v>
      </c>
      <c r="K2">
        <v>0</v>
      </c>
      <c r="L2">
        <v>3</v>
      </c>
      <c r="M2">
        <v>60.2</v>
      </c>
      <c r="N2">
        <v>243</v>
      </c>
      <c r="O2">
        <v>41</v>
      </c>
      <c r="P2">
        <v>14</v>
      </c>
      <c r="Q2">
        <v>8</v>
      </c>
      <c r="R2">
        <v>2</v>
      </c>
      <c r="S2">
        <v>13</v>
      </c>
      <c r="T2">
        <v>1</v>
      </c>
      <c r="U2">
        <v>7</v>
      </c>
      <c r="V2">
        <v>2</v>
      </c>
      <c r="W2">
        <v>0</v>
      </c>
      <c r="X2">
        <v>101</v>
      </c>
      <c r="Y2">
        <v>9073</v>
      </c>
    </row>
    <row r="3" spans="1:25">
      <c r="A3" t="s">
        <v>8522</v>
      </c>
      <c r="B3" t="s">
        <v>11449</v>
      </c>
      <c r="C3">
        <v>4</v>
      </c>
      <c r="D3">
        <v>0</v>
      </c>
      <c r="E3">
        <v>1.21</v>
      </c>
      <c r="F3">
        <v>5</v>
      </c>
      <c r="G3">
        <v>5</v>
      </c>
      <c r="H3">
        <v>0</v>
      </c>
      <c r="I3">
        <v>0</v>
      </c>
      <c r="J3">
        <v>0</v>
      </c>
      <c r="K3">
        <v>0</v>
      </c>
      <c r="L3">
        <v>0</v>
      </c>
      <c r="M3">
        <v>29.2</v>
      </c>
      <c r="N3">
        <v>109</v>
      </c>
      <c r="O3">
        <v>16</v>
      </c>
      <c r="P3">
        <v>4</v>
      </c>
      <c r="Q3">
        <v>4</v>
      </c>
      <c r="R3">
        <v>3</v>
      </c>
      <c r="S3">
        <v>7</v>
      </c>
      <c r="T3">
        <v>0</v>
      </c>
      <c r="U3">
        <v>2</v>
      </c>
      <c r="V3">
        <v>1</v>
      </c>
      <c r="W3">
        <v>0</v>
      </c>
      <c r="X3">
        <v>30</v>
      </c>
      <c r="Y3">
        <v>15873</v>
      </c>
    </row>
    <row r="4" spans="1:25">
      <c r="A4" t="s">
        <v>11135</v>
      </c>
      <c r="B4" t="s">
        <v>11464</v>
      </c>
      <c r="C4">
        <v>4</v>
      </c>
      <c r="D4">
        <v>0</v>
      </c>
      <c r="E4">
        <v>1.39</v>
      </c>
      <c r="F4">
        <v>36</v>
      </c>
      <c r="G4">
        <v>0</v>
      </c>
      <c r="H4">
        <v>0</v>
      </c>
      <c r="I4">
        <v>0</v>
      </c>
      <c r="J4">
        <v>2</v>
      </c>
      <c r="K4">
        <v>9</v>
      </c>
      <c r="L4">
        <v>2</v>
      </c>
      <c r="M4">
        <v>32.1</v>
      </c>
      <c r="N4">
        <v>131</v>
      </c>
      <c r="O4">
        <v>24</v>
      </c>
      <c r="P4">
        <v>10</v>
      </c>
      <c r="Q4">
        <v>5</v>
      </c>
      <c r="R4">
        <v>4</v>
      </c>
      <c r="S4">
        <v>12</v>
      </c>
      <c r="T4">
        <v>0</v>
      </c>
      <c r="U4">
        <v>1</v>
      </c>
      <c r="V4">
        <v>3</v>
      </c>
      <c r="W4">
        <v>0</v>
      </c>
      <c r="X4">
        <v>28</v>
      </c>
      <c r="Y4">
        <v>19274</v>
      </c>
    </row>
    <row r="5" spans="1:25">
      <c r="A5" t="s">
        <v>12645</v>
      </c>
      <c r="B5" t="s">
        <v>11456</v>
      </c>
      <c r="C5">
        <v>3</v>
      </c>
      <c r="D5">
        <v>0</v>
      </c>
      <c r="E5">
        <v>1.48</v>
      </c>
      <c r="F5">
        <v>25</v>
      </c>
      <c r="G5">
        <v>0</v>
      </c>
      <c r="H5">
        <v>0</v>
      </c>
      <c r="I5">
        <v>0</v>
      </c>
      <c r="J5">
        <v>2</v>
      </c>
      <c r="K5">
        <v>8</v>
      </c>
      <c r="L5">
        <v>0</v>
      </c>
      <c r="M5">
        <v>24.1</v>
      </c>
      <c r="N5">
        <v>96</v>
      </c>
      <c r="O5">
        <v>15</v>
      </c>
      <c r="P5">
        <v>7</v>
      </c>
      <c r="Q5">
        <v>4</v>
      </c>
      <c r="R5">
        <v>2</v>
      </c>
      <c r="S5">
        <v>9</v>
      </c>
      <c r="T5">
        <v>0</v>
      </c>
      <c r="U5">
        <v>0</v>
      </c>
      <c r="V5">
        <v>2</v>
      </c>
      <c r="W5">
        <v>0</v>
      </c>
      <c r="X5">
        <v>28</v>
      </c>
      <c r="Y5">
        <v>19876</v>
      </c>
    </row>
    <row r="6" spans="1:25">
      <c r="A6" t="s">
        <v>5929</v>
      </c>
      <c r="B6" t="s">
        <v>11471</v>
      </c>
      <c r="C6">
        <v>4</v>
      </c>
      <c r="D6">
        <v>1</v>
      </c>
      <c r="E6">
        <v>1.5</v>
      </c>
      <c r="F6">
        <v>68</v>
      </c>
      <c r="G6">
        <v>0</v>
      </c>
      <c r="H6">
        <v>0</v>
      </c>
      <c r="I6">
        <v>0</v>
      </c>
      <c r="J6">
        <v>4</v>
      </c>
      <c r="K6">
        <v>26</v>
      </c>
      <c r="L6">
        <v>1</v>
      </c>
      <c r="M6">
        <v>60</v>
      </c>
      <c r="N6">
        <v>229</v>
      </c>
      <c r="O6">
        <v>42</v>
      </c>
      <c r="P6">
        <v>14</v>
      </c>
      <c r="Q6">
        <v>10</v>
      </c>
      <c r="R6">
        <v>6</v>
      </c>
      <c r="S6">
        <v>14</v>
      </c>
      <c r="T6">
        <v>0</v>
      </c>
      <c r="U6">
        <v>0</v>
      </c>
      <c r="V6">
        <v>3</v>
      </c>
      <c r="W6">
        <v>0</v>
      </c>
      <c r="X6">
        <v>62</v>
      </c>
      <c r="Y6">
        <v>3192</v>
      </c>
    </row>
    <row r="7" spans="1:25">
      <c r="A7" t="s">
        <v>1334</v>
      </c>
      <c r="B7" t="s">
        <v>11457</v>
      </c>
      <c r="C7">
        <v>3</v>
      </c>
      <c r="D7">
        <v>0</v>
      </c>
      <c r="E7">
        <v>1.57</v>
      </c>
      <c r="F7">
        <v>5</v>
      </c>
      <c r="G7">
        <v>5</v>
      </c>
      <c r="H7">
        <v>0</v>
      </c>
      <c r="I7">
        <v>0</v>
      </c>
      <c r="J7">
        <v>0</v>
      </c>
      <c r="K7">
        <v>0</v>
      </c>
      <c r="L7">
        <v>0</v>
      </c>
      <c r="M7">
        <v>28.2</v>
      </c>
      <c r="N7">
        <v>108</v>
      </c>
      <c r="O7">
        <v>16</v>
      </c>
      <c r="P7">
        <v>7</v>
      </c>
      <c r="Q7">
        <v>5</v>
      </c>
      <c r="R7">
        <v>3</v>
      </c>
      <c r="S7">
        <v>9</v>
      </c>
      <c r="T7">
        <v>0</v>
      </c>
      <c r="U7">
        <v>1</v>
      </c>
      <c r="V7">
        <v>1</v>
      </c>
      <c r="W7">
        <v>0</v>
      </c>
      <c r="X7">
        <v>24</v>
      </c>
      <c r="Y7">
        <v>4776</v>
      </c>
    </row>
    <row r="8" spans="1:25">
      <c r="A8" t="s">
        <v>12636</v>
      </c>
      <c r="B8" t="s">
        <v>11466</v>
      </c>
      <c r="C8">
        <v>2</v>
      </c>
      <c r="D8">
        <v>1</v>
      </c>
      <c r="E8">
        <v>1.59</v>
      </c>
      <c r="F8">
        <v>9</v>
      </c>
      <c r="G8">
        <v>5</v>
      </c>
      <c r="H8">
        <v>0</v>
      </c>
      <c r="I8">
        <v>0</v>
      </c>
      <c r="J8">
        <v>1</v>
      </c>
      <c r="K8">
        <v>0</v>
      </c>
      <c r="L8">
        <v>0</v>
      </c>
      <c r="M8">
        <v>28.1</v>
      </c>
      <c r="N8">
        <v>118</v>
      </c>
      <c r="O8">
        <v>27</v>
      </c>
      <c r="P8">
        <v>9</v>
      </c>
      <c r="Q8">
        <v>5</v>
      </c>
      <c r="R8">
        <v>1</v>
      </c>
      <c r="S8">
        <v>5</v>
      </c>
      <c r="T8">
        <v>0</v>
      </c>
      <c r="U8">
        <v>3</v>
      </c>
      <c r="V8">
        <v>0</v>
      </c>
      <c r="W8">
        <v>1</v>
      </c>
      <c r="X8">
        <v>23</v>
      </c>
      <c r="Y8">
        <v>23798</v>
      </c>
    </row>
    <row r="9" spans="1:25">
      <c r="A9" t="s">
        <v>10796</v>
      </c>
      <c r="B9" t="s">
        <v>11460</v>
      </c>
      <c r="C9">
        <v>5</v>
      </c>
      <c r="D9">
        <v>1</v>
      </c>
      <c r="E9">
        <v>1.65</v>
      </c>
      <c r="F9">
        <v>56</v>
      </c>
      <c r="G9">
        <v>0</v>
      </c>
      <c r="H9">
        <v>0</v>
      </c>
      <c r="I9">
        <v>0</v>
      </c>
      <c r="J9">
        <v>28</v>
      </c>
      <c r="K9">
        <v>0</v>
      </c>
      <c r="L9">
        <v>3</v>
      </c>
      <c r="M9">
        <v>60</v>
      </c>
      <c r="N9">
        <v>236</v>
      </c>
      <c r="O9">
        <v>43</v>
      </c>
      <c r="P9">
        <v>12</v>
      </c>
      <c r="Q9">
        <v>11</v>
      </c>
      <c r="R9">
        <v>5</v>
      </c>
      <c r="S9">
        <v>13</v>
      </c>
      <c r="T9">
        <v>0</v>
      </c>
      <c r="U9">
        <v>4</v>
      </c>
      <c r="V9">
        <v>3</v>
      </c>
      <c r="W9">
        <v>0</v>
      </c>
      <c r="X9">
        <v>90</v>
      </c>
      <c r="Y9">
        <v>12076</v>
      </c>
    </row>
    <row r="10" spans="1:25">
      <c r="A10" t="s">
        <v>6988</v>
      </c>
      <c r="B10" t="s">
        <v>11455</v>
      </c>
      <c r="C10">
        <v>6</v>
      </c>
      <c r="D10">
        <v>1</v>
      </c>
      <c r="E10">
        <v>1.78</v>
      </c>
      <c r="F10">
        <v>12</v>
      </c>
      <c r="G10">
        <v>12</v>
      </c>
      <c r="H10">
        <v>0</v>
      </c>
      <c r="I10">
        <v>0</v>
      </c>
      <c r="J10">
        <v>0</v>
      </c>
      <c r="K10">
        <v>0</v>
      </c>
      <c r="L10">
        <v>0</v>
      </c>
      <c r="M10">
        <v>60.2</v>
      </c>
      <c r="N10">
        <v>230</v>
      </c>
      <c r="O10">
        <v>40</v>
      </c>
      <c r="P10">
        <v>13</v>
      </c>
      <c r="Q10">
        <v>12</v>
      </c>
      <c r="R10">
        <v>4</v>
      </c>
      <c r="S10">
        <v>14</v>
      </c>
      <c r="T10">
        <v>0</v>
      </c>
      <c r="U10">
        <v>0</v>
      </c>
      <c r="V10">
        <v>2</v>
      </c>
      <c r="W10">
        <v>0</v>
      </c>
      <c r="X10">
        <v>76</v>
      </c>
      <c r="Y10">
        <v>14374</v>
      </c>
    </row>
    <row r="11" spans="1:25">
      <c r="A11" t="s">
        <v>1185</v>
      </c>
      <c r="B11" t="s">
        <v>11471</v>
      </c>
      <c r="C11">
        <v>1</v>
      </c>
      <c r="D11">
        <v>0</v>
      </c>
      <c r="E11">
        <v>1.8</v>
      </c>
      <c r="F11">
        <v>28</v>
      </c>
      <c r="G11">
        <v>0</v>
      </c>
      <c r="H11">
        <v>0</v>
      </c>
      <c r="I11">
        <v>0</v>
      </c>
      <c r="J11">
        <v>0</v>
      </c>
      <c r="K11">
        <v>4</v>
      </c>
      <c r="L11">
        <v>1</v>
      </c>
      <c r="M11">
        <v>25</v>
      </c>
      <c r="N11">
        <v>96</v>
      </c>
      <c r="O11">
        <v>19</v>
      </c>
      <c r="P11">
        <v>6</v>
      </c>
      <c r="Q11">
        <v>5</v>
      </c>
      <c r="R11">
        <v>2</v>
      </c>
      <c r="S11">
        <v>5</v>
      </c>
      <c r="T11">
        <v>0</v>
      </c>
      <c r="U11">
        <v>0</v>
      </c>
      <c r="V11">
        <v>0</v>
      </c>
      <c r="W11">
        <v>0</v>
      </c>
      <c r="X11">
        <v>22</v>
      </c>
      <c r="Y11">
        <v>3281</v>
      </c>
    </row>
    <row r="12" spans="1:25">
      <c r="A12" t="s">
        <v>1009</v>
      </c>
      <c r="B12" t="s">
        <v>11449</v>
      </c>
      <c r="C12">
        <v>4</v>
      </c>
      <c r="D12">
        <v>4</v>
      </c>
      <c r="E12">
        <v>1.8</v>
      </c>
      <c r="F12">
        <v>75</v>
      </c>
      <c r="G12">
        <v>2</v>
      </c>
      <c r="H12">
        <v>0</v>
      </c>
      <c r="I12">
        <v>0</v>
      </c>
      <c r="J12">
        <v>25</v>
      </c>
      <c r="K12">
        <v>8</v>
      </c>
      <c r="L12">
        <v>7</v>
      </c>
      <c r="M12">
        <v>85</v>
      </c>
      <c r="N12">
        <v>332</v>
      </c>
      <c r="O12">
        <v>61</v>
      </c>
      <c r="P12">
        <v>18</v>
      </c>
      <c r="Q12">
        <v>17</v>
      </c>
      <c r="R12">
        <v>5</v>
      </c>
      <c r="S12">
        <v>21</v>
      </c>
      <c r="T12">
        <v>5</v>
      </c>
      <c r="U12">
        <v>2</v>
      </c>
      <c r="V12">
        <v>7</v>
      </c>
      <c r="W12">
        <v>0</v>
      </c>
      <c r="X12">
        <v>124</v>
      </c>
      <c r="Y12">
        <v>3548</v>
      </c>
    </row>
    <row r="13" spans="1:25">
      <c r="A13" t="s">
        <v>1314</v>
      </c>
      <c r="B13" t="s">
        <v>11457</v>
      </c>
      <c r="C13">
        <v>2</v>
      </c>
      <c r="D13">
        <v>3</v>
      </c>
      <c r="E13">
        <v>1.87</v>
      </c>
      <c r="F13">
        <v>53</v>
      </c>
      <c r="G13">
        <v>0</v>
      </c>
      <c r="H13">
        <v>0</v>
      </c>
      <c r="I13">
        <v>0</v>
      </c>
      <c r="J13">
        <v>23</v>
      </c>
      <c r="K13">
        <v>0</v>
      </c>
      <c r="L13">
        <v>1</v>
      </c>
      <c r="M13">
        <v>53</v>
      </c>
      <c r="N13">
        <v>208</v>
      </c>
      <c r="O13">
        <v>36</v>
      </c>
      <c r="P13">
        <v>11</v>
      </c>
      <c r="Q13">
        <v>11</v>
      </c>
      <c r="R13">
        <v>5</v>
      </c>
      <c r="S13">
        <v>17</v>
      </c>
      <c r="T13">
        <v>1</v>
      </c>
      <c r="U13">
        <v>0</v>
      </c>
      <c r="V13">
        <v>2</v>
      </c>
      <c r="W13">
        <v>0</v>
      </c>
      <c r="X13">
        <v>83</v>
      </c>
      <c r="Y13">
        <v>12910</v>
      </c>
    </row>
    <row r="14" spans="1:25">
      <c r="A14" t="s">
        <v>977</v>
      </c>
      <c r="B14" t="s">
        <v>11465</v>
      </c>
      <c r="C14">
        <v>10</v>
      </c>
      <c r="D14">
        <v>1</v>
      </c>
      <c r="E14">
        <v>1.88</v>
      </c>
      <c r="F14">
        <v>73</v>
      </c>
      <c r="G14">
        <v>0</v>
      </c>
      <c r="H14">
        <v>0</v>
      </c>
      <c r="I14">
        <v>0</v>
      </c>
      <c r="J14">
        <v>16</v>
      </c>
      <c r="K14">
        <v>15</v>
      </c>
      <c r="L14">
        <v>6</v>
      </c>
      <c r="M14">
        <v>71.2</v>
      </c>
      <c r="N14">
        <v>286</v>
      </c>
      <c r="O14">
        <v>29</v>
      </c>
      <c r="P14">
        <v>18</v>
      </c>
      <c r="Q14">
        <v>15</v>
      </c>
      <c r="R14">
        <v>1</v>
      </c>
      <c r="S14">
        <v>45</v>
      </c>
      <c r="T14">
        <v>4</v>
      </c>
      <c r="U14">
        <v>2</v>
      </c>
      <c r="V14">
        <v>4</v>
      </c>
      <c r="W14">
        <v>1</v>
      </c>
      <c r="X14">
        <v>104</v>
      </c>
      <c r="Y14">
        <v>11428</v>
      </c>
    </row>
    <row r="15" spans="1:25">
      <c r="A15" t="s">
        <v>1149</v>
      </c>
      <c r="B15" t="s">
        <v>11470</v>
      </c>
      <c r="C15">
        <v>6</v>
      </c>
      <c r="D15">
        <v>5</v>
      </c>
      <c r="E15">
        <v>1.9</v>
      </c>
      <c r="F15">
        <v>73</v>
      </c>
      <c r="G15">
        <v>0</v>
      </c>
      <c r="H15">
        <v>0</v>
      </c>
      <c r="I15">
        <v>0</v>
      </c>
      <c r="J15">
        <v>2</v>
      </c>
      <c r="K15">
        <v>28</v>
      </c>
      <c r="L15">
        <v>7</v>
      </c>
      <c r="M15">
        <v>66.099999999999994</v>
      </c>
      <c r="N15">
        <v>283</v>
      </c>
      <c r="O15">
        <v>47</v>
      </c>
      <c r="P15">
        <v>17</v>
      </c>
      <c r="Q15">
        <v>14</v>
      </c>
      <c r="R15">
        <v>5</v>
      </c>
      <c r="S15">
        <v>40</v>
      </c>
      <c r="T15">
        <v>3</v>
      </c>
      <c r="U15">
        <v>2</v>
      </c>
      <c r="V15">
        <v>3</v>
      </c>
      <c r="W15">
        <v>1</v>
      </c>
      <c r="X15">
        <v>88</v>
      </c>
      <c r="Y15">
        <v>1247</v>
      </c>
    </row>
    <row r="16" spans="1:25">
      <c r="A16" t="s">
        <v>11501</v>
      </c>
      <c r="B16" t="s">
        <v>11470</v>
      </c>
      <c r="C16">
        <v>3</v>
      </c>
      <c r="D16">
        <v>1</v>
      </c>
      <c r="E16">
        <v>1.91</v>
      </c>
      <c r="F16">
        <v>66</v>
      </c>
      <c r="G16">
        <v>0</v>
      </c>
      <c r="H16">
        <v>0</v>
      </c>
      <c r="I16">
        <v>0</v>
      </c>
      <c r="J16">
        <v>3</v>
      </c>
      <c r="K16">
        <v>29</v>
      </c>
      <c r="L16">
        <v>4</v>
      </c>
      <c r="M16">
        <v>61.1</v>
      </c>
      <c r="N16">
        <v>245</v>
      </c>
      <c r="O16">
        <v>38</v>
      </c>
      <c r="P16">
        <v>13</v>
      </c>
      <c r="Q16">
        <v>13</v>
      </c>
      <c r="R16">
        <v>3</v>
      </c>
      <c r="S16">
        <v>32</v>
      </c>
      <c r="T16">
        <v>1</v>
      </c>
      <c r="U16">
        <v>1</v>
      </c>
      <c r="V16">
        <v>3</v>
      </c>
      <c r="W16">
        <v>0</v>
      </c>
      <c r="X16">
        <v>53</v>
      </c>
      <c r="Y16">
        <v>3240</v>
      </c>
    </row>
    <row r="17" spans="1:25">
      <c r="A17" t="s">
        <v>5988</v>
      </c>
      <c r="B17" t="s">
        <v>11460</v>
      </c>
      <c r="C17">
        <v>2</v>
      </c>
      <c r="D17">
        <v>0</v>
      </c>
      <c r="E17">
        <v>2.12</v>
      </c>
      <c r="F17">
        <v>32</v>
      </c>
      <c r="G17">
        <v>0</v>
      </c>
      <c r="H17">
        <v>0</v>
      </c>
      <c r="I17">
        <v>0</v>
      </c>
      <c r="J17">
        <v>1</v>
      </c>
      <c r="K17">
        <v>6</v>
      </c>
      <c r="L17">
        <v>4</v>
      </c>
      <c r="M17">
        <v>29.2</v>
      </c>
      <c r="N17">
        <v>119</v>
      </c>
      <c r="O17">
        <v>19</v>
      </c>
      <c r="P17">
        <v>7</v>
      </c>
      <c r="Q17">
        <v>7</v>
      </c>
      <c r="R17">
        <v>3</v>
      </c>
      <c r="S17">
        <v>11</v>
      </c>
      <c r="T17">
        <v>0</v>
      </c>
      <c r="U17">
        <v>1</v>
      </c>
      <c r="V17">
        <v>1</v>
      </c>
      <c r="W17">
        <v>0</v>
      </c>
      <c r="X17">
        <v>33</v>
      </c>
      <c r="Y17">
        <v>14696</v>
      </c>
    </row>
    <row r="18" spans="1:25">
      <c r="A18" t="s">
        <v>10449</v>
      </c>
      <c r="B18" t="s">
        <v>11454</v>
      </c>
      <c r="C18">
        <v>0</v>
      </c>
      <c r="D18">
        <v>0</v>
      </c>
      <c r="E18">
        <v>2.13</v>
      </c>
      <c r="F18">
        <v>58</v>
      </c>
      <c r="G18">
        <v>0</v>
      </c>
      <c r="H18">
        <v>0</v>
      </c>
      <c r="I18">
        <v>0</v>
      </c>
      <c r="J18">
        <v>1</v>
      </c>
      <c r="K18">
        <v>27</v>
      </c>
      <c r="L18">
        <v>2</v>
      </c>
      <c r="M18">
        <v>67.2</v>
      </c>
      <c r="N18">
        <v>262</v>
      </c>
      <c r="O18">
        <v>43</v>
      </c>
      <c r="P18">
        <v>17</v>
      </c>
      <c r="Q18">
        <v>16</v>
      </c>
      <c r="R18">
        <v>4</v>
      </c>
      <c r="S18">
        <v>24</v>
      </c>
      <c r="T18">
        <v>2</v>
      </c>
      <c r="U18">
        <v>3</v>
      </c>
      <c r="V18">
        <v>4</v>
      </c>
      <c r="W18">
        <v>0</v>
      </c>
      <c r="X18">
        <v>60</v>
      </c>
      <c r="Y18">
        <v>16258</v>
      </c>
    </row>
    <row r="19" spans="1:25">
      <c r="A19" t="s">
        <v>12319</v>
      </c>
      <c r="B19" t="s">
        <v>12731</v>
      </c>
      <c r="C19">
        <v>4</v>
      </c>
      <c r="D19">
        <v>0</v>
      </c>
      <c r="E19">
        <v>2.14</v>
      </c>
      <c r="F19">
        <v>33</v>
      </c>
      <c r="G19">
        <v>1</v>
      </c>
      <c r="H19">
        <v>0</v>
      </c>
      <c r="I19">
        <v>0</v>
      </c>
      <c r="J19">
        <v>1</v>
      </c>
      <c r="K19">
        <v>2</v>
      </c>
      <c r="L19">
        <v>1</v>
      </c>
      <c r="M19">
        <v>46.1</v>
      </c>
      <c r="N19">
        <v>194</v>
      </c>
      <c r="O19">
        <v>41</v>
      </c>
      <c r="P19">
        <v>14</v>
      </c>
      <c r="Q19">
        <v>11</v>
      </c>
      <c r="R19">
        <v>5</v>
      </c>
      <c r="S19">
        <v>13</v>
      </c>
      <c r="T19">
        <v>2</v>
      </c>
      <c r="U19">
        <v>4</v>
      </c>
      <c r="V19">
        <v>0</v>
      </c>
      <c r="W19">
        <v>0</v>
      </c>
      <c r="X19">
        <v>31</v>
      </c>
      <c r="Y19">
        <v>11209</v>
      </c>
    </row>
    <row r="20" spans="1:25">
      <c r="A20" t="s">
        <v>681</v>
      </c>
      <c r="B20" t="s">
        <v>11470</v>
      </c>
      <c r="C20">
        <v>3</v>
      </c>
      <c r="D20">
        <v>2</v>
      </c>
      <c r="E20">
        <v>2.21</v>
      </c>
      <c r="F20">
        <v>60</v>
      </c>
      <c r="G20">
        <v>0</v>
      </c>
      <c r="H20">
        <v>0</v>
      </c>
      <c r="I20">
        <v>0</v>
      </c>
      <c r="J20">
        <v>37</v>
      </c>
      <c r="K20">
        <v>0</v>
      </c>
      <c r="L20">
        <v>5</v>
      </c>
      <c r="M20">
        <v>57</v>
      </c>
      <c r="N20">
        <v>235</v>
      </c>
      <c r="O20">
        <v>38</v>
      </c>
      <c r="P20">
        <v>18</v>
      </c>
      <c r="Q20">
        <v>14</v>
      </c>
      <c r="R20">
        <v>3</v>
      </c>
      <c r="S20">
        <v>25</v>
      </c>
      <c r="T20">
        <v>0</v>
      </c>
      <c r="U20">
        <v>1</v>
      </c>
      <c r="V20">
        <v>6</v>
      </c>
      <c r="W20">
        <v>0</v>
      </c>
      <c r="X20">
        <v>85</v>
      </c>
      <c r="Y20">
        <v>10233</v>
      </c>
    </row>
    <row r="21" spans="1:25">
      <c r="A21" t="s">
        <v>10495</v>
      </c>
      <c r="B21" t="s">
        <v>11463</v>
      </c>
      <c r="C21">
        <v>6</v>
      </c>
      <c r="D21">
        <v>1</v>
      </c>
      <c r="E21">
        <v>2.25</v>
      </c>
      <c r="F21">
        <v>49</v>
      </c>
      <c r="G21">
        <v>0</v>
      </c>
      <c r="H21">
        <v>0</v>
      </c>
      <c r="I21">
        <v>0</v>
      </c>
      <c r="J21">
        <v>5</v>
      </c>
      <c r="K21">
        <v>8</v>
      </c>
      <c r="L21">
        <v>3</v>
      </c>
      <c r="M21">
        <v>56</v>
      </c>
      <c r="N21">
        <v>223</v>
      </c>
      <c r="O21">
        <v>39</v>
      </c>
      <c r="P21">
        <v>18</v>
      </c>
      <c r="Q21">
        <v>14</v>
      </c>
      <c r="R21">
        <v>5</v>
      </c>
      <c r="S21">
        <v>23</v>
      </c>
      <c r="T21">
        <v>2</v>
      </c>
      <c r="U21">
        <v>0</v>
      </c>
      <c r="V21">
        <v>3</v>
      </c>
      <c r="W21">
        <v>0</v>
      </c>
      <c r="X21">
        <v>58</v>
      </c>
      <c r="Y21">
        <v>13911</v>
      </c>
    </row>
    <row r="22" spans="1:25">
      <c r="A22" t="s">
        <v>1313</v>
      </c>
      <c r="B22" t="s">
        <v>12731</v>
      </c>
      <c r="C22">
        <v>0</v>
      </c>
      <c r="D22">
        <v>3</v>
      </c>
      <c r="E22">
        <v>2.2999999999999998</v>
      </c>
      <c r="F22">
        <v>65</v>
      </c>
      <c r="G22">
        <v>0</v>
      </c>
      <c r="H22">
        <v>0</v>
      </c>
      <c r="I22">
        <v>0</v>
      </c>
      <c r="J22">
        <v>23</v>
      </c>
      <c r="K22">
        <v>10</v>
      </c>
      <c r="L22">
        <v>5</v>
      </c>
      <c r="M22">
        <v>62.2</v>
      </c>
      <c r="N22">
        <v>252</v>
      </c>
      <c r="O22">
        <v>46</v>
      </c>
      <c r="P22">
        <v>22</v>
      </c>
      <c r="Q22">
        <v>16</v>
      </c>
      <c r="R22">
        <v>8</v>
      </c>
      <c r="S22">
        <v>17</v>
      </c>
      <c r="T22">
        <v>1</v>
      </c>
      <c r="U22">
        <v>3</v>
      </c>
      <c r="V22">
        <v>0</v>
      </c>
      <c r="W22">
        <v>0</v>
      </c>
      <c r="X22">
        <v>64</v>
      </c>
      <c r="Y22">
        <v>10756</v>
      </c>
    </row>
    <row r="23" spans="1:25">
      <c r="A23" t="s">
        <v>10505</v>
      </c>
      <c r="B23" t="s">
        <v>11458</v>
      </c>
      <c r="C23">
        <v>3</v>
      </c>
      <c r="D23">
        <v>2</v>
      </c>
      <c r="E23">
        <v>2.31</v>
      </c>
      <c r="F23">
        <v>66</v>
      </c>
      <c r="G23">
        <v>0</v>
      </c>
      <c r="H23">
        <v>0</v>
      </c>
      <c r="I23">
        <v>0</v>
      </c>
      <c r="J23">
        <v>1</v>
      </c>
      <c r="K23">
        <v>19</v>
      </c>
      <c r="L23">
        <v>3</v>
      </c>
      <c r="M23">
        <v>74</v>
      </c>
      <c r="N23">
        <v>279</v>
      </c>
      <c r="O23">
        <v>44</v>
      </c>
      <c r="P23">
        <v>19</v>
      </c>
      <c r="Q23">
        <v>19</v>
      </c>
      <c r="R23">
        <v>9</v>
      </c>
      <c r="S23">
        <v>16</v>
      </c>
      <c r="T23">
        <v>2</v>
      </c>
      <c r="U23">
        <v>3</v>
      </c>
      <c r="V23">
        <v>3</v>
      </c>
      <c r="W23">
        <v>1</v>
      </c>
      <c r="X23">
        <v>93</v>
      </c>
      <c r="Y23">
        <v>14986</v>
      </c>
    </row>
    <row r="24" spans="1:25">
      <c r="A24" t="s">
        <v>10167</v>
      </c>
      <c r="B24" t="s">
        <v>11455</v>
      </c>
      <c r="C24">
        <v>4</v>
      </c>
      <c r="D24">
        <v>2</v>
      </c>
      <c r="E24">
        <v>2.31</v>
      </c>
      <c r="F24">
        <v>66</v>
      </c>
      <c r="G24">
        <v>0</v>
      </c>
      <c r="H24">
        <v>0</v>
      </c>
      <c r="I24">
        <v>0</v>
      </c>
      <c r="J24">
        <v>20</v>
      </c>
      <c r="K24">
        <v>7</v>
      </c>
      <c r="L24">
        <v>8</v>
      </c>
      <c r="M24">
        <v>70</v>
      </c>
      <c r="N24">
        <v>267</v>
      </c>
      <c r="O24">
        <v>45</v>
      </c>
      <c r="P24">
        <v>19</v>
      </c>
      <c r="Q24">
        <v>18</v>
      </c>
      <c r="R24">
        <v>12</v>
      </c>
      <c r="S24">
        <v>13</v>
      </c>
      <c r="T24">
        <v>1</v>
      </c>
      <c r="U24">
        <v>1</v>
      </c>
      <c r="V24">
        <v>3</v>
      </c>
      <c r="W24">
        <v>0</v>
      </c>
      <c r="X24">
        <v>96</v>
      </c>
      <c r="Y24">
        <v>14771</v>
      </c>
    </row>
    <row r="25" spans="1:25">
      <c r="A25" t="s">
        <v>12643</v>
      </c>
      <c r="B25" t="s">
        <v>11461</v>
      </c>
      <c r="C25">
        <v>2</v>
      </c>
      <c r="D25">
        <v>3</v>
      </c>
      <c r="E25">
        <v>2.31</v>
      </c>
      <c r="F25">
        <v>21</v>
      </c>
      <c r="G25">
        <v>1</v>
      </c>
      <c r="H25">
        <v>0</v>
      </c>
      <c r="I25">
        <v>0</v>
      </c>
      <c r="J25">
        <v>1</v>
      </c>
      <c r="K25">
        <v>4</v>
      </c>
      <c r="L25">
        <v>0</v>
      </c>
      <c r="M25">
        <v>23.1</v>
      </c>
      <c r="N25">
        <v>94</v>
      </c>
      <c r="O25">
        <v>20</v>
      </c>
      <c r="P25">
        <v>8</v>
      </c>
      <c r="Q25">
        <v>6</v>
      </c>
      <c r="R25">
        <v>2</v>
      </c>
      <c r="S25">
        <v>6</v>
      </c>
      <c r="T25">
        <v>0</v>
      </c>
      <c r="U25">
        <v>1</v>
      </c>
      <c r="V25">
        <v>1</v>
      </c>
      <c r="W25">
        <v>0</v>
      </c>
      <c r="X25">
        <v>21</v>
      </c>
      <c r="Y25">
        <v>21032</v>
      </c>
    </row>
    <row r="26" spans="1:25">
      <c r="A26" t="s">
        <v>1085</v>
      </c>
      <c r="B26" t="s">
        <v>11446</v>
      </c>
      <c r="C26">
        <v>14</v>
      </c>
      <c r="D26">
        <v>5</v>
      </c>
      <c r="E26">
        <v>2.3199999999999998</v>
      </c>
      <c r="F26">
        <v>29</v>
      </c>
      <c r="G26">
        <v>29</v>
      </c>
      <c r="H26">
        <v>1</v>
      </c>
      <c r="I26">
        <v>1</v>
      </c>
      <c r="J26">
        <v>0</v>
      </c>
      <c r="K26">
        <v>0</v>
      </c>
      <c r="L26">
        <v>0</v>
      </c>
      <c r="M26">
        <v>182.2</v>
      </c>
      <c r="N26">
        <v>723</v>
      </c>
      <c r="O26">
        <v>160</v>
      </c>
      <c r="P26">
        <v>53</v>
      </c>
      <c r="Q26">
        <v>47</v>
      </c>
      <c r="R26">
        <v>17</v>
      </c>
      <c r="S26">
        <v>24</v>
      </c>
      <c r="T26">
        <v>2</v>
      </c>
      <c r="U26">
        <v>4</v>
      </c>
      <c r="V26">
        <v>0</v>
      </c>
      <c r="W26">
        <v>0</v>
      </c>
      <c r="X26">
        <v>163</v>
      </c>
      <c r="Y26">
        <v>14444</v>
      </c>
    </row>
    <row r="27" spans="1:25">
      <c r="A27" t="s">
        <v>8533</v>
      </c>
      <c r="B27" t="s">
        <v>11471</v>
      </c>
      <c r="C27">
        <v>2</v>
      </c>
      <c r="D27">
        <v>3</v>
      </c>
      <c r="E27">
        <v>2.3199999999999998</v>
      </c>
      <c r="F27">
        <v>55</v>
      </c>
      <c r="G27">
        <v>0</v>
      </c>
      <c r="H27">
        <v>0</v>
      </c>
      <c r="I27">
        <v>0</v>
      </c>
      <c r="J27">
        <v>3</v>
      </c>
      <c r="K27">
        <v>31</v>
      </c>
      <c r="L27">
        <v>5</v>
      </c>
      <c r="M27">
        <v>54.1</v>
      </c>
      <c r="N27">
        <v>211</v>
      </c>
      <c r="O27">
        <v>37</v>
      </c>
      <c r="P27">
        <v>15</v>
      </c>
      <c r="Q27">
        <v>14</v>
      </c>
      <c r="R27">
        <v>6</v>
      </c>
      <c r="S27">
        <v>12</v>
      </c>
      <c r="T27">
        <v>0</v>
      </c>
      <c r="U27">
        <v>0</v>
      </c>
      <c r="V27">
        <v>4</v>
      </c>
      <c r="W27">
        <v>0</v>
      </c>
      <c r="X27">
        <v>72</v>
      </c>
      <c r="Y27">
        <v>7005</v>
      </c>
    </row>
    <row r="28" spans="1:25">
      <c r="A28" t="s">
        <v>11720</v>
      </c>
      <c r="B28" t="s">
        <v>11452</v>
      </c>
      <c r="C28">
        <v>3</v>
      </c>
      <c r="D28">
        <v>4</v>
      </c>
      <c r="E28">
        <v>2.34</v>
      </c>
      <c r="F28">
        <v>10</v>
      </c>
      <c r="G28">
        <v>10</v>
      </c>
      <c r="H28">
        <v>0</v>
      </c>
      <c r="I28">
        <v>0</v>
      </c>
      <c r="J28">
        <v>0</v>
      </c>
      <c r="K28">
        <v>0</v>
      </c>
      <c r="L28">
        <v>0</v>
      </c>
      <c r="M28">
        <v>57.2</v>
      </c>
      <c r="N28">
        <v>227</v>
      </c>
      <c r="O28">
        <v>44</v>
      </c>
      <c r="P28">
        <v>18</v>
      </c>
      <c r="Q28">
        <v>15</v>
      </c>
      <c r="R28">
        <v>4</v>
      </c>
      <c r="S28">
        <v>16</v>
      </c>
      <c r="T28">
        <v>0</v>
      </c>
      <c r="U28">
        <v>1</v>
      </c>
      <c r="V28">
        <v>2</v>
      </c>
      <c r="W28">
        <v>0</v>
      </c>
      <c r="X28">
        <v>46</v>
      </c>
      <c r="Y28">
        <v>19479</v>
      </c>
    </row>
    <row r="29" spans="1:25">
      <c r="A29" t="s">
        <v>10736</v>
      </c>
      <c r="B29" t="s">
        <v>11445</v>
      </c>
      <c r="C29">
        <v>1</v>
      </c>
      <c r="D29">
        <v>0</v>
      </c>
      <c r="E29">
        <v>2.35</v>
      </c>
      <c r="F29">
        <v>23</v>
      </c>
      <c r="G29">
        <v>2</v>
      </c>
      <c r="H29">
        <v>0</v>
      </c>
      <c r="I29">
        <v>0</v>
      </c>
      <c r="J29">
        <v>0</v>
      </c>
      <c r="K29">
        <v>7</v>
      </c>
      <c r="L29">
        <v>1</v>
      </c>
      <c r="M29">
        <v>23</v>
      </c>
      <c r="N29">
        <v>94</v>
      </c>
      <c r="O29">
        <v>13</v>
      </c>
      <c r="P29">
        <v>6</v>
      </c>
      <c r="Q29">
        <v>6</v>
      </c>
      <c r="R29">
        <v>1</v>
      </c>
      <c r="S29">
        <v>11</v>
      </c>
      <c r="T29">
        <v>0</v>
      </c>
      <c r="U29">
        <v>2</v>
      </c>
      <c r="V29">
        <v>1</v>
      </c>
      <c r="W29">
        <v>0</v>
      </c>
      <c r="X29">
        <v>27</v>
      </c>
      <c r="Y29">
        <v>13485</v>
      </c>
    </row>
    <row r="30" spans="1:25">
      <c r="A30" t="s">
        <v>2708</v>
      </c>
      <c r="B30" t="s">
        <v>11447</v>
      </c>
      <c r="C30">
        <v>11</v>
      </c>
      <c r="D30">
        <v>8</v>
      </c>
      <c r="E30">
        <v>2.4300000000000002</v>
      </c>
      <c r="F30">
        <v>32</v>
      </c>
      <c r="G30">
        <v>32</v>
      </c>
      <c r="H30">
        <v>0</v>
      </c>
      <c r="I30">
        <v>0</v>
      </c>
      <c r="J30">
        <v>0</v>
      </c>
      <c r="K30">
        <v>0</v>
      </c>
      <c r="L30">
        <v>0</v>
      </c>
      <c r="M30">
        <v>204</v>
      </c>
      <c r="N30">
        <v>804</v>
      </c>
      <c r="O30">
        <v>154</v>
      </c>
      <c r="P30">
        <v>59</v>
      </c>
      <c r="Q30">
        <v>55</v>
      </c>
      <c r="R30">
        <v>19</v>
      </c>
      <c r="S30">
        <v>44</v>
      </c>
      <c r="T30">
        <v>1</v>
      </c>
      <c r="U30">
        <v>7</v>
      </c>
      <c r="V30">
        <v>2</v>
      </c>
      <c r="W30">
        <v>0</v>
      </c>
      <c r="X30">
        <v>255</v>
      </c>
      <c r="Y30">
        <v>10954</v>
      </c>
    </row>
    <row r="31" spans="1:25">
      <c r="A31" t="s">
        <v>10487</v>
      </c>
      <c r="B31" t="s">
        <v>11469</v>
      </c>
      <c r="C31">
        <v>2</v>
      </c>
      <c r="D31">
        <v>0</v>
      </c>
      <c r="E31">
        <v>2.4300000000000002</v>
      </c>
      <c r="F31">
        <v>31</v>
      </c>
      <c r="G31">
        <v>0</v>
      </c>
      <c r="H31">
        <v>0</v>
      </c>
      <c r="I31">
        <v>0</v>
      </c>
      <c r="J31">
        <v>2</v>
      </c>
      <c r="K31">
        <v>5</v>
      </c>
      <c r="L31">
        <v>0</v>
      </c>
      <c r="M31">
        <v>33.1</v>
      </c>
      <c r="N31">
        <v>140</v>
      </c>
      <c r="O31">
        <v>22</v>
      </c>
      <c r="P31">
        <v>13</v>
      </c>
      <c r="Q31">
        <v>9</v>
      </c>
      <c r="R31">
        <v>0</v>
      </c>
      <c r="S31">
        <v>16</v>
      </c>
      <c r="T31">
        <v>1</v>
      </c>
      <c r="U31">
        <v>3</v>
      </c>
      <c r="V31">
        <v>0</v>
      </c>
      <c r="W31">
        <v>0</v>
      </c>
      <c r="X31">
        <v>35</v>
      </c>
      <c r="Y31">
        <v>14646</v>
      </c>
    </row>
    <row r="32" spans="1:25">
      <c r="A32" t="s">
        <v>8249</v>
      </c>
      <c r="B32" t="s">
        <v>11446</v>
      </c>
      <c r="C32">
        <v>4</v>
      </c>
      <c r="D32">
        <v>1</v>
      </c>
      <c r="E32">
        <v>2.4500000000000002</v>
      </c>
      <c r="F32">
        <v>13</v>
      </c>
      <c r="G32">
        <v>13</v>
      </c>
      <c r="H32">
        <v>0</v>
      </c>
      <c r="I32">
        <v>0</v>
      </c>
      <c r="J32">
        <v>0</v>
      </c>
      <c r="K32">
        <v>0</v>
      </c>
      <c r="L32">
        <v>0</v>
      </c>
      <c r="M32">
        <v>58.2</v>
      </c>
      <c r="N32">
        <v>242</v>
      </c>
      <c r="O32">
        <v>48</v>
      </c>
      <c r="P32">
        <v>20</v>
      </c>
      <c r="Q32">
        <v>16</v>
      </c>
      <c r="R32">
        <v>10</v>
      </c>
      <c r="S32">
        <v>18</v>
      </c>
      <c r="T32">
        <v>2</v>
      </c>
      <c r="U32">
        <v>4</v>
      </c>
      <c r="V32">
        <v>0</v>
      </c>
      <c r="W32">
        <v>0</v>
      </c>
      <c r="X32">
        <v>72</v>
      </c>
      <c r="Y32">
        <v>4806</v>
      </c>
    </row>
    <row r="33" spans="1:25">
      <c r="A33" t="s">
        <v>796</v>
      </c>
      <c r="B33" t="s">
        <v>12731</v>
      </c>
      <c r="C33">
        <v>9</v>
      </c>
      <c r="D33">
        <v>3</v>
      </c>
      <c r="E33">
        <v>2.4700000000000002</v>
      </c>
      <c r="F33">
        <v>69</v>
      </c>
      <c r="G33">
        <v>1</v>
      </c>
      <c r="H33">
        <v>0</v>
      </c>
      <c r="I33">
        <v>0</v>
      </c>
      <c r="J33">
        <v>8</v>
      </c>
      <c r="K33">
        <v>11</v>
      </c>
      <c r="L33">
        <v>4</v>
      </c>
      <c r="M33">
        <v>73</v>
      </c>
      <c r="N33">
        <v>304</v>
      </c>
      <c r="O33">
        <v>56</v>
      </c>
      <c r="P33">
        <v>25</v>
      </c>
      <c r="Q33">
        <v>20</v>
      </c>
      <c r="R33">
        <v>8</v>
      </c>
      <c r="S33">
        <v>27</v>
      </c>
      <c r="T33">
        <v>2</v>
      </c>
      <c r="U33">
        <v>4</v>
      </c>
      <c r="V33">
        <v>2</v>
      </c>
      <c r="W33">
        <v>0</v>
      </c>
      <c r="X33">
        <v>71</v>
      </c>
      <c r="Y33">
        <v>7146</v>
      </c>
    </row>
    <row r="34" spans="1:25">
      <c r="A34" t="s">
        <v>8496</v>
      </c>
      <c r="B34" t="s">
        <v>11459</v>
      </c>
      <c r="C34">
        <v>5</v>
      </c>
      <c r="D34">
        <v>1</v>
      </c>
      <c r="E34">
        <v>2.48</v>
      </c>
      <c r="F34">
        <v>71</v>
      </c>
      <c r="G34">
        <v>1</v>
      </c>
      <c r="H34">
        <v>0</v>
      </c>
      <c r="I34">
        <v>0</v>
      </c>
      <c r="J34">
        <v>23</v>
      </c>
      <c r="K34">
        <v>2</v>
      </c>
      <c r="L34">
        <v>4</v>
      </c>
      <c r="M34">
        <v>72.2</v>
      </c>
      <c r="N34">
        <v>283</v>
      </c>
      <c r="O34">
        <v>58</v>
      </c>
      <c r="P34">
        <v>20</v>
      </c>
      <c r="Q34">
        <v>20</v>
      </c>
      <c r="R34">
        <v>6</v>
      </c>
      <c r="S34">
        <v>16</v>
      </c>
      <c r="T34">
        <v>1</v>
      </c>
      <c r="U34">
        <v>0</v>
      </c>
      <c r="V34">
        <v>4</v>
      </c>
      <c r="W34">
        <v>1</v>
      </c>
      <c r="X34">
        <v>75</v>
      </c>
      <c r="Y34">
        <v>11801</v>
      </c>
    </row>
    <row r="35" spans="1:25">
      <c r="A35" t="s">
        <v>1077</v>
      </c>
      <c r="B35" t="s">
        <v>11461</v>
      </c>
      <c r="C35">
        <v>2</v>
      </c>
      <c r="D35">
        <v>0</v>
      </c>
      <c r="E35">
        <v>2.48</v>
      </c>
      <c r="F35">
        <v>22</v>
      </c>
      <c r="G35">
        <v>0</v>
      </c>
      <c r="H35">
        <v>0</v>
      </c>
      <c r="I35">
        <v>0</v>
      </c>
      <c r="J35">
        <v>0</v>
      </c>
      <c r="K35">
        <v>7</v>
      </c>
      <c r="L35">
        <v>1</v>
      </c>
      <c r="M35">
        <v>29</v>
      </c>
      <c r="N35">
        <v>113</v>
      </c>
      <c r="O35">
        <v>23</v>
      </c>
      <c r="P35">
        <v>8</v>
      </c>
      <c r="Q35">
        <v>8</v>
      </c>
      <c r="R35">
        <v>5</v>
      </c>
      <c r="S35">
        <v>5</v>
      </c>
      <c r="T35">
        <v>0</v>
      </c>
      <c r="U35">
        <v>2</v>
      </c>
      <c r="V35">
        <v>0</v>
      </c>
      <c r="W35">
        <v>1</v>
      </c>
      <c r="X35">
        <v>34</v>
      </c>
      <c r="Y35">
        <v>12760</v>
      </c>
    </row>
    <row r="36" spans="1:25">
      <c r="A36" t="s">
        <v>7509</v>
      </c>
      <c r="B36" t="s">
        <v>11446</v>
      </c>
      <c r="C36">
        <v>4</v>
      </c>
      <c r="D36">
        <v>3</v>
      </c>
      <c r="E36">
        <v>2.4900000000000002</v>
      </c>
      <c r="F36">
        <v>37</v>
      </c>
      <c r="G36">
        <v>8</v>
      </c>
      <c r="H36">
        <v>0</v>
      </c>
      <c r="I36">
        <v>0</v>
      </c>
      <c r="J36">
        <v>4</v>
      </c>
      <c r="K36">
        <v>5</v>
      </c>
      <c r="L36">
        <v>1</v>
      </c>
      <c r="M36">
        <v>79.2</v>
      </c>
      <c r="N36">
        <v>326</v>
      </c>
      <c r="O36">
        <v>59</v>
      </c>
      <c r="P36">
        <v>28</v>
      </c>
      <c r="Q36">
        <v>22</v>
      </c>
      <c r="R36">
        <v>7</v>
      </c>
      <c r="S36">
        <v>27</v>
      </c>
      <c r="T36">
        <v>1</v>
      </c>
      <c r="U36">
        <v>5</v>
      </c>
      <c r="V36">
        <v>2</v>
      </c>
      <c r="W36">
        <v>1</v>
      </c>
      <c r="X36">
        <v>85</v>
      </c>
      <c r="Y36">
        <v>14765</v>
      </c>
    </row>
    <row r="37" spans="1:25">
      <c r="A37" t="s">
        <v>6040</v>
      </c>
      <c r="B37" t="s">
        <v>11454</v>
      </c>
      <c r="C37">
        <v>4</v>
      </c>
      <c r="D37">
        <v>2</v>
      </c>
      <c r="E37">
        <v>2.4900000000000002</v>
      </c>
      <c r="F37">
        <v>55</v>
      </c>
      <c r="G37">
        <v>0</v>
      </c>
      <c r="H37">
        <v>0</v>
      </c>
      <c r="I37">
        <v>0</v>
      </c>
      <c r="J37">
        <v>0</v>
      </c>
      <c r="K37">
        <v>19</v>
      </c>
      <c r="L37">
        <v>4</v>
      </c>
      <c r="M37">
        <v>50.2</v>
      </c>
      <c r="N37">
        <v>209</v>
      </c>
      <c r="O37">
        <v>42</v>
      </c>
      <c r="P37">
        <v>16</v>
      </c>
      <c r="Q37">
        <v>14</v>
      </c>
      <c r="R37">
        <v>5</v>
      </c>
      <c r="S37">
        <v>24</v>
      </c>
      <c r="T37">
        <v>2</v>
      </c>
      <c r="U37">
        <v>0</v>
      </c>
      <c r="V37">
        <v>1</v>
      </c>
      <c r="W37">
        <v>0</v>
      </c>
      <c r="X37">
        <v>41</v>
      </c>
      <c r="Y37">
        <v>12297</v>
      </c>
    </row>
    <row r="38" spans="1:25">
      <c r="A38" t="s">
        <v>8186</v>
      </c>
      <c r="B38" t="s">
        <v>11466</v>
      </c>
      <c r="C38">
        <v>5</v>
      </c>
      <c r="D38">
        <v>1</v>
      </c>
      <c r="E38">
        <v>2.5</v>
      </c>
      <c r="F38">
        <v>58</v>
      </c>
      <c r="G38">
        <v>0</v>
      </c>
      <c r="H38">
        <v>0</v>
      </c>
      <c r="I38">
        <v>0</v>
      </c>
      <c r="J38">
        <v>0</v>
      </c>
      <c r="K38">
        <v>15</v>
      </c>
      <c r="L38">
        <v>2</v>
      </c>
      <c r="M38">
        <v>57.2</v>
      </c>
      <c r="N38">
        <v>238</v>
      </c>
      <c r="O38">
        <v>44</v>
      </c>
      <c r="P38">
        <v>23</v>
      </c>
      <c r="Q38">
        <v>16</v>
      </c>
      <c r="R38">
        <v>8</v>
      </c>
      <c r="S38">
        <v>14</v>
      </c>
      <c r="T38">
        <v>1</v>
      </c>
      <c r="U38">
        <v>3</v>
      </c>
      <c r="V38">
        <v>3</v>
      </c>
      <c r="W38">
        <v>1</v>
      </c>
      <c r="X38">
        <v>82</v>
      </c>
      <c r="Y38">
        <v>13758</v>
      </c>
    </row>
    <row r="39" spans="1:25">
      <c r="A39" t="s">
        <v>1204</v>
      </c>
      <c r="B39" t="s">
        <v>11471</v>
      </c>
      <c r="C39">
        <v>20</v>
      </c>
      <c r="D39">
        <v>5</v>
      </c>
      <c r="E39">
        <v>2.5</v>
      </c>
      <c r="F39">
        <v>33</v>
      </c>
      <c r="G39">
        <v>33</v>
      </c>
      <c r="H39">
        <v>0</v>
      </c>
      <c r="I39">
        <v>0</v>
      </c>
      <c r="J39">
        <v>0</v>
      </c>
      <c r="K39">
        <v>0</v>
      </c>
      <c r="L39">
        <v>0</v>
      </c>
      <c r="M39">
        <v>212.1</v>
      </c>
      <c r="N39">
        <v>817</v>
      </c>
      <c r="O39">
        <v>142</v>
      </c>
      <c r="P39">
        <v>66</v>
      </c>
      <c r="Q39">
        <v>59</v>
      </c>
      <c r="R39">
        <v>29</v>
      </c>
      <c r="S39">
        <v>48</v>
      </c>
      <c r="T39">
        <v>0</v>
      </c>
      <c r="U39">
        <v>3</v>
      </c>
      <c r="V39">
        <v>4</v>
      </c>
      <c r="W39">
        <v>3</v>
      </c>
      <c r="X39">
        <v>326</v>
      </c>
      <c r="Y39">
        <v>13125</v>
      </c>
    </row>
    <row r="40" spans="1:25">
      <c r="A40" t="s">
        <v>937</v>
      </c>
      <c r="B40" t="s">
        <v>11447</v>
      </c>
      <c r="C40">
        <v>4</v>
      </c>
      <c r="D40">
        <v>2</v>
      </c>
      <c r="E40">
        <v>2.54</v>
      </c>
      <c r="F40">
        <v>45</v>
      </c>
      <c r="G40">
        <v>0</v>
      </c>
      <c r="H40">
        <v>0</v>
      </c>
      <c r="I40">
        <v>0</v>
      </c>
      <c r="J40">
        <v>4</v>
      </c>
      <c r="K40">
        <v>9</v>
      </c>
      <c r="L40">
        <v>1</v>
      </c>
      <c r="M40">
        <v>39</v>
      </c>
      <c r="N40">
        <v>166</v>
      </c>
      <c r="O40">
        <v>33</v>
      </c>
      <c r="P40">
        <v>12</v>
      </c>
      <c r="Q40">
        <v>11</v>
      </c>
      <c r="R40">
        <v>4</v>
      </c>
      <c r="S40">
        <v>19</v>
      </c>
      <c r="T40">
        <v>1</v>
      </c>
      <c r="U40">
        <v>2</v>
      </c>
      <c r="V40">
        <v>4</v>
      </c>
      <c r="W40">
        <v>1</v>
      </c>
      <c r="X40">
        <v>44</v>
      </c>
      <c r="Y40">
        <v>4301</v>
      </c>
    </row>
    <row r="41" spans="1:25">
      <c r="A41" t="s">
        <v>691</v>
      </c>
      <c r="B41" t="s">
        <v>11471</v>
      </c>
      <c r="C41">
        <v>21</v>
      </c>
      <c r="D41">
        <v>6</v>
      </c>
      <c r="E41">
        <v>2.58</v>
      </c>
      <c r="F41">
        <v>34</v>
      </c>
      <c r="G41">
        <v>34</v>
      </c>
      <c r="H41">
        <v>2</v>
      </c>
      <c r="I41">
        <v>1</v>
      </c>
      <c r="J41">
        <v>0</v>
      </c>
      <c r="K41">
        <v>0</v>
      </c>
      <c r="L41">
        <v>0</v>
      </c>
      <c r="M41">
        <v>223</v>
      </c>
      <c r="N41">
        <v>847</v>
      </c>
      <c r="O41">
        <v>137</v>
      </c>
      <c r="P41">
        <v>66</v>
      </c>
      <c r="Q41">
        <v>64</v>
      </c>
      <c r="R41">
        <v>36</v>
      </c>
      <c r="S41">
        <v>42</v>
      </c>
      <c r="T41">
        <v>0</v>
      </c>
      <c r="U41">
        <v>6</v>
      </c>
      <c r="V41">
        <v>4</v>
      </c>
      <c r="W41">
        <v>0</v>
      </c>
      <c r="X41">
        <v>300</v>
      </c>
      <c r="Y41">
        <v>8700</v>
      </c>
    </row>
    <row r="42" spans="1:25">
      <c r="A42" t="s">
        <v>8407</v>
      </c>
      <c r="B42" t="s">
        <v>11466</v>
      </c>
      <c r="C42">
        <v>2</v>
      </c>
      <c r="D42">
        <v>4</v>
      </c>
      <c r="E42">
        <v>2.61</v>
      </c>
      <c r="F42">
        <v>60</v>
      </c>
      <c r="G42">
        <v>0</v>
      </c>
      <c r="H42">
        <v>0</v>
      </c>
      <c r="I42">
        <v>0</v>
      </c>
      <c r="J42">
        <v>30</v>
      </c>
      <c r="K42">
        <v>10</v>
      </c>
      <c r="L42">
        <v>6</v>
      </c>
      <c r="M42">
        <v>69</v>
      </c>
      <c r="N42">
        <v>278</v>
      </c>
      <c r="O42">
        <v>58</v>
      </c>
      <c r="P42">
        <v>20</v>
      </c>
      <c r="Q42">
        <v>20</v>
      </c>
      <c r="R42">
        <v>8</v>
      </c>
      <c r="S42">
        <v>11</v>
      </c>
      <c r="T42">
        <v>2</v>
      </c>
      <c r="U42">
        <v>6</v>
      </c>
      <c r="V42">
        <v>2</v>
      </c>
      <c r="W42">
        <v>0</v>
      </c>
      <c r="X42">
        <v>90</v>
      </c>
      <c r="Y42">
        <v>13449</v>
      </c>
    </row>
    <row r="43" spans="1:25">
      <c r="A43" t="s">
        <v>8431</v>
      </c>
      <c r="B43" t="s">
        <v>11468</v>
      </c>
      <c r="C43">
        <v>3</v>
      </c>
      <c r="D43">
        <v>5</v>
      </c>
      <c r="E43">
        <v>2.62</v>
      </c>
      <c r="F43">
        <v>61</v>
      </c>
      <c r="G43">
        <v>0</v>
      </c>
      <c r="H43">
        <v>0</v>
      </c>
      <c r="I43">
        <v>0</v>
      </c>
      <c r="J43">
        <v>37</v>
      </c>
      <c r="K43">
        <v>6</v>
      </c>
      <c r="L43">
        <v>7</v>
      </c>
      <c r="M43">
        <v>75.2</v>
      </c>
      <c r="N43">
        <v>289</v>
      </c>
      <c r="O43">
        <v>41</v>
      </c>
      <c r="P43">
        <v>24</v>
      </c>
      <c r="Q43">
        <v>22</v>
      </c>
      <c r="R43">
        <v>15</v>
      </c>
      <c r="S43">
        <v>20</v>
      </c>
      <c r="T43">
        <v>2</v>
      </c>
      <c r="U43">
        <v>4</v>
      </c>
      <c r="V43">
        <v>0</v>
      </c>
      <c r="W43">
        <v>0</v>
      </c>
      <c r="X43">
        <v>138</v>
      </c>
      <c r="Y43">
        <v>14212</v>
      </c>
    </row>
    <row r="44" spans="1:25">
      <c r="A44" t="s">
        <v>7671</v>
      </c>
      <c r="B44" t="s">
        <v>11449</v>
      </c>
      <c r="C44">
        <v>9</v>
      </c>
      <c r="D44">
        <v>2</v>
      </c>
      <c r="E44">
        <v>2.63</v>
      </c>
      <c r="F44">
        <v>16</v>
      </c>
      <c r="G44">
        <v>16</v>
      </c>
      <c r="H44">
        <v>0</v>
      </c>
      <c r="I44">
        <v>0</v>
      </c>
      <c r="J44">
        <v>0</v>
      </c>
      <c r="K44">
        <v>0</v>
      </c>
      <c r="L44">
        <v>0</v>
      </c>
      <c r="M44">
        <v>96</v>
      </c>
      <c r="N44">
        <v>394</v>
      </c>
      <c r="O44">
        <v>84</v>
      </c>
      <c r="P44">
        <v>35</v>
      </c>
      <c r="Q44">
        <v>28</v>
      </c>
      <c r="R44">
        <v>8</v>
      </c>
      <c r="S44">
        <v>23</v>
      </c>
      <c r="T44">
        <v>1</v>
      </c>
      <c r="U44">
        <v>4</v>
      </c>
      <c r="V44">
        <v>5</v>
      </c>
      <c r="W44">
        <v>0</v>
      </c>
      <c r="X44">
        <v>103</v>
      </c>
      <c r="Y44">
        <v>14309</v>
      </c>
    </row>
    <row r="45" spans="1:25">
      <c r="A45" t="s">
        <v>6101</v>
      </c>
      <c r="B45" t="s">
        <v>11471</v>
      </c>
      <c r="C45">
        <v>4</v>
      </c>
      <c r="D45">
        <v>3</v>
      </c>
      <c r="E45">
        <v>2.63</v>
      </c>
      <c r="F45">
        <v>66</v>
      </c>
      <c r="G45">
        <v>0</v>
      </c>
      <c r="H45">
        <v>0</v>
      </c>
      <c r="I45">
        <v>0</v>
      </c>
      <c r="J45">
        <v>38</v>
      </c>
      <c r="K45">
        <v>0</v>
      </c>
      <c r="L45">
        <v>6</v>
      </c>
      <c r="M45">
        <v>65</v>
      </c>
      <c r="N45">
        <v>253</v>
      </c>
      <c r="O45">
        <v>45</v>
      </c>
      <c r="P45">
        <v>20</v>
      </c>
      <c r="Q45">
        <v>19</v>
      </c>
      <c r="R45">
        <v>8</v>
      </c>
      <c r="S45">
        <v>12</v>
      </c>
      <c r="T45">
        <v>0</v>
      </c>
      <c r="U45">
        <v>2</v>
      </c>
      <c r="V45">
        <v>1</v>
      </c>
      <c r="W45">
        <v>0</v>
      </c>
      <c r="X45">
        <v>73</v>
      </c>
      <c r="Y45">
        <v>13764</v>
      </c>
    </row>
    <row r="46" spans="1:25">
      <c r="A46" t="s">
        <v>10428</v>
      </c>
      <c r="B46" t="s">
        <v>11445</v>
      </c>
      <c r="C46">
        <v>0</v>
      </c>
      <c r="D46">
        <v>1</v>
      </c>
      <c r="E46">
        <v>2.66</v>
      </c>
      <c r="F46">
        <v>20</v>
      </c>
      <c r="G46">
        <v>0</v>
      </c>
      <c r="H46">
        <v>0</v>
      </c>
      <c r="I46">
        <v>0</v>
      </c>
      <c r="J46">
        <v>1</v>
      </c>
      <c r="K46">
        <v>1</v>
      </c>
      <c r="L46">
        <v>1</v>
      </c>
      <c r="M46">
        <v>23.2</v>
      </c>
      <c r="N46">
        <v>107</v>
      </c>
      <c r="O46">
        <v>18</v>
      </c>
      <c r="P46">
        <v>10</v>
      </c>
      <c r="Q46">
        <v>7</v>
      </c>
      <c r="R46">
        <v>3</v>
      </c>
      <c r="S46">
        <v>15</v>
      </c>
      <c r="T46">
        <v>1</v>
      </c>
      <c r="U46">
        <v>2</v>
      </c>
      <c r="V46">
        <v>4</v>
      </c>
      <c r="W46">
        <v>0</v>
      </c>
      <c r="X46">
        <v>27</v>
      </c>
      <c r="Y46">
        <v>13483</v>
      </c>
    </row>
    <row r="47" spans="1:25">
      <c r="A47" t="s">
        <v>10468</v>
      </c>
      <c r="B47" t="s">
        <v>11466</v>
      </c>
      <c r="C47">
        <v>6</v>
      </c>
      <c r="D47">
        <v>0</v>
      </c>
      <c r="E47">
        <v>2.68</v>
      </c>
      <c r="F47">
        <v>29</v>
      </c>
      <c r="G47">
        <v>0</v>
      </c>
      <c r="H47">
        <v>0</v>
      </c>
      <c r="I47">
        <v>0</v>
      </c>
      <c r="J47">
        <v>0</v>
      </c>
      <c r="K47">
        <v>1</v>
      </c>
      <c r="L47">
        <v>1</v>
      </c>
      <c r="M47">
        <v>37</v>
      </c>
      <c r="N47">
        <v>146</v>
      </c>
      <c r="O47">
        <v>34</v>
      </c>
      <c r="P47">
        <v>12</v>
      </c>
      <c r="Q47">
        <v>11</v>
      </c>
      <c r="R47">
        <v>4</v>
      </c>
      <c r="S47">
        <v>9</v>
      </c>
      <c r="T47">
        <v>1</v>
      </c>
      <c r="U47">
        <v>0</v>
      </c>
      <c r="V47">
        <v>0</v>
      </c>
      <c r="W47">
        <v>0</v>
      </c>
      <c r="X47">
        <v>32</v>
      </c>
      <c r="Y47">
        <v>15823</v>
      </c>
    </row>
    <row r="48" spans="1:25">
      <c r="A48" t="s">
        <v>8885</v>
      </c>
      <c r="B48" t="s">
        <v>11464</v>
      </c>
      <c r="C48">
        <v>13</v>
      </c>
      <c r="D48">
        <v>4</v>
      </c>
      <c r="E48">
        <v>2.68</v>
      </c>
      <c r="F48">
        <v>29</v>
      </c>
      <c r="G48">
        <v>29</v>
      </c>
      <c r="H48">
        <v>0</v>
      </c>
      <c r="I48">
        <v>0</v>
      </c>
      <c r="J48">
        <v>0</v>
      </c>
      <c r="K48">
        <v>0</v>
      </c>
      <c r="L48">
        <v>0</v>
      </c>
      <c r="M48">
        <v>174.2</v>
      </c>
      <c r="N48">
        <v>701</v>
      </c>
      <c r="O48">
        <v>153</v>
      </c>
      <c r="P48">
        <v>56</v>
      </c>
      <c r="Q48">
        <v>52</v>
      </c>
      <c r="R48">
        <v>14</v>
      </c>
      <c r="S48">
        <v>41</v>
      </c>
      <c r="T48">
        <v>1</v>
      </c>
      <c r="U48">
        <v>7</v>
      </c>
      <c r="V48">
        <v>3</v>
      </c>
      <c r="W48">
        <v>0</v>
      </c>
      <c r="X48">
        <v>142</v>
      </c>
      <c r="Y48">
        <v>18383</v>
      </c>
    </row>
    <row r="49" spans="1:25">
      <c r="A49" t="s">
        <v>1053</v>
      </c>
      <c r="B49" t="s">
        <v>11469</v>
      </c>
      <c r="C49">
        <v>3</v>
      </c>
      <c r="D49">
        <v>3</v>
      </c>
      <c r="E49">
        <v>2.68</v>
      </c>
      <c r="F49">
        <v>62</v>
      </c>
      <c r="G49">
        <v>0</v>
      </c>
      <c r="H49">
        <v>0</v>
      </c>
      <c r="I49">
        <v>0</v>
      </c>
      <c r="J49">
        <v>1</v>
      </c>
      <c r="K49">
        <v>17</v>
      </c>
      <c r="L49">
        <v>2</v>
      </c>
      <c r="M49">
        <v>57</v>
      </c>
      <c r="N49">
        <v>227</v>
      </c>
      <c r="O49">
        <v>46</v>
      </c>
      <c r="P49">
        <v>18</v>
      </c>
      <c r="Q49">
        <v>17</v>
      </c>
      <c r="R49">
        <v>5</v>
      </c>
      <c r="S49">
        <v>13</v>
      </c>
      <c r="T49">
        <v>3</v>
      </c>
      <c r="U49">
        <v>4</v>
      </c>
      <c r="V49">
        <v>0</v>
      </c>
      <c r="W49">
        <v>0</v>
      </c>
      <c r="X49">
        <v>48</v>
      </c>
      <c r="Y49">
        <v>9939</v>
      </c>
    </row>
    <row r="50" spans="1:25">
      <c r="A50" t="s">
        <v>8532</v>
      </c>
      <c r="B50" t="s">
        <v>11447</v>
      </c>
      <c r="C50">
        <v>7</v>
      </c>
      <c r="D50">
        <v>4</v>
      </c>
      <c r="E50">
        <v>2.7</v>
      </c>
      <c r="F50">
        <v>61</v>
      </c>
      <c r="G50">
        <v>0</v>
      </c>
      <c r="H50">
        <v>0</v>
      </c>
      <c r="I50">
        <v>0</v>
      </c>
      <c r="J50">
        <v>6</v>
      </c>
      <c r="K50">
        <v>21</v>
      </c>
      <c r="L50">
        <v>5</v>
      </c>
      <c r="M50">
        <v>80</v>
      </c>
      <c r="N50">
        <v>314</v>
      </c>
      <c r="O50">
        <v>56</v>
      </c>
      <c r="P50">
        <v>28</v>
      </c>
      <c r="Q50">
        <v>24</v>
      </c>
      <c r="R50">
        <v>8</v>
      </c>
      <c r="S50">
        <v>16</v>
      </c>
      <c r="T50">
        <v>4</v>
      </c>
      <c r="U50">
        <v>5</v>
      </c>
      <c r="V50">
        <v>2</v>
      </c>
      <c r="W50">
        <v>0</v>
      </c>
      <c r="X50">
        <v>104</v>
      </c>
      <c r="Y50">
        <v>12447</v>
      </c>
    </row>
    <row r="51" spans="1:25">
      <c r="A51" t="s">
        <v>1140</v>
      </c>
      <c r="B51" t="s">
        <v>11449</v>
      </c>
      <c r="C51">
        <v>5</v>
      </c>
      <c r="D51">
        <v>3</v>
      </c>
      <c r="E51">
        <v>2.71</v>
      </c>
      <c r="F51">
        <v>80</v>
      </c>
      <c r="G51">
        <v>0</v>
      </c>
      <c r="H51">
        <v>0</v>
      </c>
      <c r="I51">
        <v>0</v>
      </c>
      <c r="J51">
        <v>0</v>
      </c>
      <c r="K51">
        <v>29</v>
      </c>
      <c r="L51">
        <v>1</v>
      </c>
      <c r="M51">
        <v>83</v>
      </c>
      <c r="N51">
        <v>308</v>
      </c>
      <c r="O51">
        <v>57</v>
      </c>
      <c r="P51">
        <v>25</v>
      </c>
      <c r="Q51">
        <v>25</v>
      </c>
      <c r="R51">
        <v>11</v>
      </c>
      <c r="S51">
        <v>10</v>
      </c>
      <c r="T51">
        <v>0</v>
      </c>
      <c r="U51">
        <v>0</v>
      </c>
      <c r="V51">
        <v>2</v>
      </c>
      <c r="W51">
        <v>0</v>
      </c>
      <c r="X51">
        <v>71</v>
      </c>
      <c r="Y51">
        <v>4020</v>
      </c>
    </row>
    <row r="52" spans="1:25">
      <c r="A52" t="s">
        <v>8451</v>
      </c>
      <c r="B52" t="s">
        <v>11452</v>
      </c>
      <c r="C52">
        <v>13</v>
      </c>
      <c r="D52">
        <v>4</v>
      </c>
      <c r="E52">
        <v>2.71</v>
      </c>
      <c r="F52">
        <v>21</v>
      </c>
      <c r="G52">
        <v>21</v>
      </c>
      <c r="H52">
        <v>0</v>
      </c>
      <c r="I52">
        <v>0</v>
      </c>
      <c r="J52">
        <v>0</v>
      </c>
      <c r="K52">
        <v>0</v>
      </c>
      <c r="L52">
        <v>0</v>
      </c>
      <c r="M52">
        <v>126</v>
      </c>
      <c r="N52">
        <v>499</v>
      </c>
      <c r="O52">
        <v>96</v>
      </c>
      <c r="P52">
        <v>38</v>
      </c>
      <c r="Q52">
        <v>38</v>
      </c>
      <c r="R52">
        <v>10</v>
      </c>
      <c r="S52">
        <v>37</v>
      </c>
      <c r="T52">
        <v>0</v>
      </c>
      <c r="U52">
        <v>2</v>
      </c>
      <c r="V52">
        <v>0</v>
      </c>
      <c r="W52">
        <v>0</v>
      </c>
      <c r="X52">
        <v>169</v>
      </c>
      <c r="Y52">
        <v>12808</v>
      </c>
    </row>
    <row r="53" spans="1:25">
      <c r="A53" t="s">
        <v>8455</v>
      </c>
      <c r="B53" t="s">
        <v>11469</v>
      </c>
      <c r="C53">
        <v>1</v>
      </c>
      <c r="D53">
        <v>0</v>
      </c>
      <c r="E53">
        <v>2.75</v>
      </c>
      <c r="F53">
        <v>9</v>
      </c>
      <c r="G53">
        <v>4</v>
      </c>
      <c r="H53">
        <v>0</v>
      </c>
      <c r="I53">
        <v>0</v>
      </c>
      <c r="J53">
        <v>1</v>
      </c>
      <c r="K53">
        <v>0</v>
      </c>
      <c r="L53">
        <v>0</v>
      </c>
      <c r="M53">
        <v>36</v>
      </c>
      <c r="N53">
        <v>152</v>
      </c>
      <c r="O53">
        <v>31</v>
      </c>
      <c r="P53">
        <v>11</v>
      </c>
      <c r="Q53">
        <v>11</v>
      </c>
      <c r="R53">
        <v>5</v>
      </c>
      <c r="S53">
        <v>11</v>
      </c>
      <c r="T53">
        <v>0</v>
      </c>
      <c r="U53">
        <v>7</v>
      </c>
      <c r="V53">
        <v>0</v>
      </c>
      <c r="W53">
        <v>0</v>
      </c>
      <c r="X53">
        <v>42</v>
      </c>
      <c r="Y53">
        <v>13834</v>
      </c>
    </row>
    <row r="54" spans="1:25">
      <c r="A54" t="s">
        <v>10169</v>
      </c>
      <c r="B54" t="s">
        <v>11458</v>
      </c>
      <c r="C54">
        <v>11</v>
      </c>
      <c r="D54">
        <v>8</v>
      </c>
      <c r="E54">
        <v>2.75</v>
      </c>
      <c r="F54">
        <v>33</v>
      </c>
      <c r="G54">
        <v>33</v>
      </c>
      <c r="H54">
        <v>0</v>
      </c>
      <c r="I54">
        <v>0</v>
      </c>
      <c r="J54">
        <v>0</v>
      </c>
      <c r="K54">
        <v>0</v>
      </c>
      <c r="L54">
        <v>0</v>
      </c>
      <c r="M54">
        <v>196.1</v>
      </c>
      <c r="N54">
        <v>772</v>
      </c>
      <c r="O54">
        <v>135</v>
      </c>
      <c r="P54">
        <v>62</v>
      </c>
      <c r="Q54">
        <v>60</v>
      </c>
      <c r="R54">
        <v>25</v>
      </c>
      <c r="S54">
        <v>55</v>
      </c>
      <c r="T54">
        <v>2</v>
      </c>
      <c r="U54">
        <v>7</v>
      </c>
      <c r="V54">
        <v>6</v>
      </c>
      <c r="W54">
        <v>0</v>
      </c>
      <c r="X54">
        <v>231</v>
      </c>
      <c r="Y54">
        <v>17479</v>
      </c>
    </row>
    <row r="55" spans="1:25">
      <c r="A55" t="s">
        <v>1014</v>
      </c>
      <c r="B55" t="s">
        <v>11462</v>
      </c>
      <c r="C55">
        <v>6</v>
      </c>
      <c r="D55">
        <v>0</v>
      </c>
      <c r="E55">
        <v>2.76</v>
      </c>
      <c r="F55">
        <v>63</v>
      </c>
      <c r="G55">
        <v>0</v>
      </c>
      <c r="H55">
        <v>0</v>
      </c>
      <c r="I55">
        <v>0</v>
      </c>
      <c r="J55">
        <v>34</v>
      </c>
      <c r="K55">
        <v>0</v>
      </c>
      <c r="L55">
        <v>4</v>
      </c>
      <c r="M55">
        <v>65.099999999999994</v>
      </c>
      <c r="N55">
        <v>257</v>
      </c>
      <c r="O55">
        <v>46</v>
      </c>
      <c r="P55">
        <v>20</v>
      </c>
      <c r="Q55">
        <v>20</v>
      </c>
      <c r="R55">
        <v>10</v>
      </c>
      <c r="S55">
        <v>21</v>
      </c>
      <c r="T55">
        <v>2</v>
      </c>
      <c r="U55">
        <v>0</v>
      </c>
      <c r="V55">
        <v>3</v>
      </c>
      <c r="W55">
        <v>0</v>
      </c>
      <c r="X55">
        <v>96</v>
      </c>
      <c r="Y55">
        <v>8048</v>
      </c>
    </row>
    <row r="56" spans="1:25">
      <c r="A56" t="s">
        <v>913</v>
      </c>
      <c r="B56" t="s">
        <v>11454</v>
      </c>
      <c r="C56">
        <v>4</v>
      </c>
      <c r="D56">
        <v>5</v>
      </c>
      <c r="E56">
        <v>2.8</v>
      </c>
      <c r="F56">
        <v>62</v>
      </c>
      <c r="G56">
        <v>0</v>
      </c>
      <c r="H56">
        <v>0</v>
      </c>
      <c r="I56">
        <v>0</v>
      </c>
      <c r="J56">
        <v>30</v>
      </c>
      <c r="K56">
        <v>0</v>
      </c>
      <c r="L56">
        <v>3</v>
      </c>
      <c r="M56">
        <v>61</v>
      </c>
      <c r="N56">
        <v>249</v>
      </c>
      <c r="O56">
        <v>42</v>
      </c>
      <c r="P56">
        <v>28</v>
      </c>
      <c r="Q56">
        <v>19</v>
      </c>
      <c r="R56">
        <v>7</v>
      </c>
      <c r="S56">
        <v>23</v>
      </c>
      <c r="T56">
        <v>2</v>
      </c>
      <c r="U56">
        <v>1</v>
      </c>
      <c r="V56">
        <v>4</v>
      </c>
      <c r="W56">
        <v>0</v>
      </c>
      <c r="X56">
        <v>55</v>
      </c>
      <c r="Y56">
        <v>6661</v>
      </c>
    </row>
    <row r="57" spans="1:25">
      <c r="A57" t="s">
        <v>10501</v>
      </c>
      <c r="B57" t="s">
        <v>11452</v>
      </c>
      <c r="C57">
        <v>5</v>
      </c>
      <c r="D57">
        <v>1</v>
      </c>
      <c r="E57">
        <v>2.81</v>
      </c>
      <c r="F57">
        <v>55</v>
      </c>
      <c r="G57">
        <v>0</v>
      </c>
      <c r="H57">
        <v>0</v>
      </c>
      <c r="I57">
        <v>0</v>
      </c>
      <c r="J57">
        <v>4</v>
      </c>
      <c r="K57">
        <v>12</v>
      </c>
      <c r="L57">
        <v>2</v>
      </c>
      <c r="M57">
        <v>57.2</v>
      </c>
      <c r="N57">
        <v>231</v>
      </c>
      <c r="O57">
        <v>47</v>
      </c>
      <c r="P57">
        <v>22</v>
      </c>
      <c r="Q57">
        <v>18</v>
      </c>
      <c r="R57">
        <v>10</v>
      </c>
      <c r="S57">
        <v>15</v>
      </c>
      <c r="T57">
        <v>1</v>
      </c>
      <c r="U57">
        <v>0</v>
      </c>
      <c r="V57">
        <v>0</v>
      </c>
      <c r="W57">
        <v>0</v>
      </c>
      <c r="X57">
        <v>60</v>
      </c>
      <c r="Y57">
        <v>15594</v>
      </c>
    </row>
    <row r="58" spans="1:25">
      <c r="A58" t="s">
        <v>10264</v>
      </c>
      <c r="B58" t="s">
        <v>12731</v>
      </c>
      <c r="C58">
        <v>3</v>
      </c>
      <c r="D58">
        <v>6</v>
      </c>
      <c r="E58">
        <v>2.81</v>
      </c>
      <c r="F58">
        <v>15</v>
      </c>
      <c r="G58">
        <v>15</v>
      </c>
      <c r="H58">
        <v>0</v>
      </c>
      <c r="I58">
        <v>0</v>
      </c>
      <c r="J58">
        <v>0</v>
      </c>
      <c r="K58">
        <v>0</v>
      </c>
      <c r="L58">
        <v>0</v>
      </c>
      <c r="M58">
        <v>80</v>
      </c>
      <c r="N58">
        <v>334</v>
      </c>
      <c r="O58">
        <v>62</v>
      </c>
      <c r="P58">
        <v>26</v>
      </c>
      <c r="Q58">
        <v>25</v>
      </c>
      <c r="R58">
        <v>8</v>
      </c>
      <c r="S58">
        <v>36</v>
      </c>
      <c r="T58">
        <v>1</v>
      </c>
      <c r="U58">
        <v>4</v>
      </c>
      <c r="V58">
        <v>3</v>
      </c>
      <c r="W58">
        <v>0</v>
      </c>
      <c r="X58">
        <v>96</v>
      </c>
      <c r="Y58">
        <v>19291</v>
      </c>
    </row>
    <row r="59" spans="1:25">
      <c r="A59" t="s">
        <v>10491</v>
      </c>
      <c r="B59" t="s">
        <v>11462</v>
      </c>
      <c r="C59">
        <v>3</v>
      </c>
      <c r="D59">
        <v>7</v>
      </c>
      <c r="E59">
        <v>2.86</v>
      </c>
      <c r="F59">
        <v>56</v>
      </c>
      <c r="G59">
        <v>0</v>
      </c>
      <c r="H59">
        <v>0</v>
      </c>
      <c r="I59">
        <v>0</v>
      </c>
      <c r="J59">
        <v>0</v>
      </c>
      <c r="K59">
        <v>15</v>
      </c>
      <c r="L59">
        <v>5</v>
      </c>
      <c r="M59">
        <v>56.2</v>
      </c>
      <c r="N59">
        <v>246</v>
      </c>
      <c r="O59">
        <v>41</v>
      </c>
      <c r="P59">
        <v>19</v>
      </c>
      <c r="Q59">
        <v>18</v>
      </c>
      <c r="R59">
        <v>4</v>
      </c>
      <c r="S59">
        <v>33</v>
      </c>
      <c r="T59">
        <v>1</v>
      </c>
      <c r="U59">
        <v>3</v>
      </c>
      <c r="V59">
        <v>3</v>
      </c>
      <c r="W59">
        <v>0</v>
      </c>
      <c r="X59">
        <v>70</v>
      </c>
      <c r="Y59">
        <v>14966</v>
      </c>
    </row>
    <row r="60" spans="1:25">
      <c r="A60" t="s">
        <v>1321</v>
      </c>
      <c r="B60" t="s">
        <v>11440</v>
      </c>
      <c r="C60">
        <v>11</v>
      </c>
      <c r="D60">
        <v>8</v>
      </c>
      <c r="E60">
        <v>2.87</v>
      </c>
      <c r="F60">
        <v>31</v>
      </c>
      <c r="G60">
        <v>31</v>
      </c>
      <c r="H60">
        <v>0</v>
      </c>
      <c r="I60">
        <v>0</v>
      </c>
      <c r="J60">
        <v>0</v>
      </c>
      <c r="K60">
        <v>0</v>
      </c>
      <c r="L60">
        <v>0</v>
      </c>
      <c r="M60">
        <v>175.1</v>
      </c>
      <c r="N60">
        <v>708</v>
      </c>
      <c r="O60">
        <v>122</v>
      </c>
      <c r="P60">
        <v>59</v>
      </c>
      <c r="Q60">
        <v>56</v>
      </c>
      <c r="R60">
        <v>17</v>
      </c>
      <c r="S60">
        <v>68</v>
      </c>
      <c r="T60">
        <v>1</v>
      </c>
      <c r="U60">
        <v>7</v>
      </c>
      <c r="V60">
        <v>7</v>
      </c>
      <c r="W60">
        <v>1</v>
      </c>
      <c r="X60">
        <v>205</v>
      </c>
      <c r="Y60">
        <v>12768</v>
      </c>
    </row>
    <row r="61" spans="1:25">
      <c r="A61" t="s">
        <v>10811</v>
      </c>
      <c r="B61" t="s">
        <v>12731</v>
      </c>
      <c r="C61">
        <v>1</v>
      </c>
      <c r="D61">
        <v>1</v>
      </c>
      <c r="E61">
        <v>2.89</v>
      </c>
      <c r="F61">
        <v>31</v>
      </c>
      <c r="G61">
        <v>0</v>
      </c>
      <c r="H61">
        <v>0</v>
      </c>
      <c r="I61">
        <v>0</v>
      </c>
      <c r="J61">
        <v>0</v>
      </c>
      <c r="K61">
        <v>4</v>
      </c>
      <c r="L61">
        <v>0</v>
      </c>
      <c r="M61">
        <v>37.1</v>
      </c>
      <c r="N61">
        <v>146</v>
      </c>
      <c r="O61">
        <v>26</v>
      </c>
      <c r="P61">
        <v>12</v>
      </c>
      <c r="Q61">
        <v>12</v>
      </c>
      <c r="R61">
        <v>4</v>
      </c>
      <c r="S61">
        <v>11</v>
      </c>
      <c r="T61">
        <v>0</v>
      </c>
      <c r="U61">
        <v>3</v>
      </c>
      <c r="V61">
        <v>1</v>
      </c>
      <c r="W61">
        <v>0</v>
      </c>
      <c r="X61">
        <v>31</v>
      </c>
      <c r="Y61">
        <v>15690</v>
      </c>
    </row>
    <row r="62" spans="1:25">
      <c r="A62" t="s">
        <v>725</v>
      </c>
      <c r="B62" t="s">
        <v>11452</v>
      </c>
      <c r="C62">
        <v>1</v>
      </c>
      <c r="D62">
        <v>0</v>
      </c>
      <c r="E62">
        <v>2.9</v>
      </c>
      <c r="F62">
        <v>53</v>
      </c>
      <c r="G62">
        <v>3</v>
      </c>
      <c r="H62">
        <v>0</v>
      </c>
      <c r="I62">
        <v>0</v>
      </c>
      <c r="J62">
        <v>0</v>
      </c>
      <c r="K62">
        <v>8</v>
      </c>
      <c r="L62">
        <v>0</v>
      </c>
      <c r="M62">
        <v>62</v>
      </c>
      <c r="N62">
        <v>241</v>
      </c>
      <c r="O62">
        <v>38</v>
      </c>
      <c r="P62">
        <v>20</v>
      </c>
      <c r="Q62">
        <v>20</v>
      </c>
      <c r="R62">
        <v>8</v>
      </c>
      <c r="S62">
        <v>15</v>
      </c>
      <c r="T62">
        <v>0</v>
      </c>
      <c r="U62">
        <v>7</v>
      </c>
      <c r="V62">
        <v>3</v>
      </c>
      <c r="W62">
        <v>0</v>
      </c>
      <c r="X62">
        <v>64</v>
      </c>
      <c r="Y62">
        <v>5640</v>
      </c>
    </row>
    <row r="63" spans="1:25">
      <c r="A63" t="s">
        <v>12656</v>
      </c>
      <c r="B63" t="s">
        <v>11457</v>
      </c>
      <c r="C63">
        <v>3</v>
      </c>
      <c r="D63">
        <v>0</v>
      </c>
      <c r="E63">
        <v>2.91</v>
      </c>
      <c r="F63">
        <v>23</v>
      </c>
      <c r="G63">
        <v>0</v>
      </c>
      <c r="H63">
        <v>0</v>
      </c>
      <c r="I63">
        <v>0</v>
      </c>
      <c r="J63">
        <v>0</v>
      </c>
      <c r="K63">
        <v>4</v>
      </c>
      <c r="L63">
        <v>1</v>
      </c>
      <c r="M63">
        <v>21.2</v>
      </c>
      <c r="N63">
        <v>91</v>
      </c>
      <c r="O63">
        <v>15</v>
      </c>
      <c r="P63">
        <v>8</v>
      </c>
      <c r="Q63">
        <v>7</v>
      </c>
      <c r="R63">
        <v>1</v>
      </c>
      <c r="S63">
        <v>10</v>
      </c>
      <c r="T63">
        <v>1</v>
      </c>
      <c r="U63">
        <v>3</v>
      </c>
      <c r="V63">
        <v>1</v>
      </c>
      <c r="W63">
        <v>2</v>
      </c>
      <c r="X63">
        <v>18</v>
      </c>
      <c r="Y63">
        <v>11861</v>
      </c>
    </row>
    <row r="64" spans="1:25">
      <c r="A64" t="s">
        <v>6026</v>
      </c>
      <c r="B64" t="s">
        <v>11440</v>
      </c>
      <c r="C64">
        <v>1</v>
      </c>
      <c r="D64">
        <v>4</v>
      </c>
      <c r="E64">
        <v>2.92</v>
      </c>
      <c r="F64">
        <v>73</v>
      </c>
      <c r="G64">
        <v>0</v>
      </c>
      <c r="H64">
        <v>0</v>
      </c>
      <c r="I64">
        <v>0</v>
      </c>
      <c r="J64">
        <v>7</v>
      </c>
      <c r="K64">
        <v>21</v>
      </c>
      <c r="L64">
        <v>4</v>
      </c>
      <c r="M64">
        <v>83.1</v>
      </c>
      <c r="N64">
        <v>343</v>
      </c>
      <c r="O64">
        <v>68</v>
      </c>
      <c r="P64">
        <v>29</v>
      </c>
      <c r="Q64">
        <v>27</v>
      </c>
      <c r="R64">
        <v>9</v>
      </c>
      <c r="S64">
        <v>28</v>
      </c>
      <c r="T64">
        <v>1</v>
      </c>
      <c r="U64">
        <v>2</v>
      </c>
      <c r="V64">
        <v>2</v>
      </c>
      <c r="W64">
        <v>0</v>
      </c>
      <c r="X64">
        <v>85</v>
      </c>
      <c r="Y64">
        <v>14843</v>
      </c>
    </row>
    <row r="65" spans="1:25">
      <c r="A65" t="s">
        <v>737</v>
      </c>
      <c r="B65" t="s">
        <v>11448</v>
      </c>
      <c r="C65">
        <v>11</v>
      </c>
      <c r="D65">
        <v>7</v>
      </c>
      <c r="E65">
        <v>2.92</v>
      </c>
      <c r="F65">
        <v>27</v>
      </c>
      <c r="G65">
        <v>27</v>
      </c>
      <c r="H65">
        <v>0</v>
      </c>
      <c r="I65">
        <v>0</v>
      </c>
      <c r="J65">
        <v>0</v>
      </c>
      <c r="K65">
        <v>0</v>
      </c>
      <c r="L65">
        <v>0</v>
      </c>
      <c r="M65">
        <v>172.1</v>
      </c>
      <c r="N65">
        <v>693</v>
      </c>
      <c r="O65">
        <v>144</v>
      </c>
      <c r="P65">
        <v>59</v>
      </c>
      <c r="Q65">
        <v>56</v>
      </c>
      <c r="R65">
        <v>18</v>
      </c>
      <c r="S65">
        <v>33</v>
      </c>
      <c r="T65">
        <v>2</v>
      </c>
      <c r="U65">
        <v>7</v>
      </c>
      <c r="V65">
        <v>0</v>
      </c>
      <c r="W65">
        <v>0</v>
      </c>
      <c r="X65">
        <v>243</v>
      </c>
      <c r="Y65">
        <v>3137</v>
      </c>
    </row>
    <row r="66" spans="1:25">
      <c r="A66" t="s">
        <v>11882</v>
      </c>
      <c r="B66" t="s">
        <v>11446</v>
      </c>
      <c r="C66">
        <v>4</v>
      </c>
      <c r="D66">
        <v>2</v>
      </c>
      <c r="E66">
        <v>2.93</v>
      </c>
      <c r="F66">
        <v>11</v>
      </c>
      <c r="G66">
        <v>6</v>
      </c>
      <c r="H66">
        <v>0</v>
      </c>
      <c r="I66">
        <v>0</v>
      </c>
      <c r="J66">
        <v>1</v>
      </c>
      <c r="K66">
        <v>0</v>
      </c>
      <c r="L66">
        <v>0</v>
      </c>
      <c r="M66">
        <v>40</v>
      </c>
      <c r="N66">
        <v>163</v>
      </c>
      <c r="O66">
        <v>26</v>
      </c>
      <c r="P66">
        <v>15</v>
      </c>
      <c r="Q66">
        <v>13</v>
      </c>
      <c r="R66">
        <v>4</v>
      </c>
      <c r="S66">
        <v>15</v>
      </c>
      <c r="T66">
        <v>0</v>
      </c>
      <c r="U66">
        <v>1</v>
      </c>
      <c r="V66">
        <v>2</v>
      </c>
      <c r="W66">
        <v>0</v>
      </c>
      <c r="X66">
        <v>37</v>
      </c>
      <c r="Y66">
        <v>19388</v>
      </c>
    </row>
    <row r="67" spans="1:25">
      <c r="A67" t="s">
        <v>8504</v>
      </c>
      <c r="B67" t="s">
        <v>11451</v>
      </c>
      <c r="C67">
        <v>3</v>
      </c>
      <c r="D67">
        <v>6</v>
      </c>
      <c r="E67">
        <v>2.93</v>
      </c>
      <c r="F67">
        <v>68</v>
      </c>
      <c r="G67">
        <v>0</v>
      </c>
      <c r="H67">
        <v>0</v>
      </c>
      <c r="I67">
        <v>0</v>
      </c>
      <c r="J67">
        <v>28</v>
      </c>
      <c r="K67">
        <v>2</v>
      </c>
      <c r="L67">
        <v>6</v>
      </c>
      <c r="M67">
        <v>67.2</v>
      </c>
      <c r="N67">
        <v>275</v>
      </c>
      <c r="O67">
        <v>45</v>
      </c>
      <c r="P67">
        <v>24</v>
      </c>
      <c r="Q67">
        <v>22</v>
      </c>
      <c r="R67">
        <v>10</v>
      </c>
      <c r="S67">
        <v>24</v>
      </c>
      <c r="T67">
        <v>1</v>
      </c>
      <c r="U67">
        <v>6</v>
      </c>
      <c r="V67">
        <v>2</v>
      </c>
      <c r="W67">
        <v>2</v>
      </c>
      <c r="X67">
        <v>89</v>
      </c>
      <c r="Y67">
        <v>11804</v>
      </c>
    </row>
    <row r="68" spans="1:25">
      <c r="A68" t="s">
        <v>706</v>
      </c>
      <c r="B68" t="s">
        <v>12731</v>
      </c>
      <c r="C68">
        <v>18</v>
      </c>
      <c r="D68">
        <v>5</v>
      </c>
      <c r="E68">
        <v>2.93</v>
      </c>
      <c r="F68">
        <v>33</v>
      </c>
      <c r="G68">
        <v>33</v>
      </c>
      <c r="H68">
        <v>0</v>
      </c>
      <c r="I68">
        <v>0</v>
      </c>
      <c r="J68">
        <v>0</v>
      </c>
      <c r="K68">
        <v>0</v>
      </c>
      <c r="L68">
        <v>0</v>
      </c>
      <c r="M68">
        <v>208.2</v>
      </c>
      <c r="N68">
        <v>810</v>
      </c>
      <c r="O68">
        <v>175</v>
      </c>
      <c r="P68">
        <v>73</v>
      </c>
      <c r="Q68">
        <v>68</v>
      </c>
      <c r="R68">
        <v>21</v>
      </c>
      <c r="S68">
        <v>30</v>
      </c>
      <c r="T68">
        <v>2</v>
      </c>
      <c r="U68">
        <v>4</v>
      </c>
      <c r="V68">
        <v>2</v>
      </c>
      <c r="W68">
        <v>1</v>
      </c>
      <c r="X68">
        <v>187</v>
      </c>
      <c r="Y68">
        <v>1943</v>
      </c>
    </row>
    <row r="69" spans="1:25">
      <c r="A69" t="s">
        <v>8439</v>
      </c>
      <c r="B69" t="s">
        <v>11456</v>
      </c>
      <c r="C69">
        <v>4</v>
      </c>
      <c r="D69">
        <v>3</v>
      </c>
      <c r="E69">
        <v>2.94</v>
      </c>
      <c r="F69">
        <v>12</v>
      </c>
      <c r="G69">
        <v>12</v>
      </c>
      <c r="H69">
        <v>0</v>
      </c>
      <c r="I69">
        <v>0</v>
      </c>
      <c r="J69">
        <v>0</v>
      </c>
      <c r="K69">
        <v>0</v>
      </c>
      <c r="L69">
        <v>0</v>
      </c>
      <c r="M69">
        <v>64.099999999999994</v>
      </c>
      <c r="N69">
        <v>260</v>
      </c>
      <c r="O69">
        <v>55</v>
      </c>
      <c r="P69">
        <v>22</v>
      </c>
      <c r="Q69">
        <v>21</v>
      </c>
      <c r="R69">
        <v>6</v>
      </c>
      <c r="S69">
        <v>14</v>
      </c>
      <c r="T69">
        <v>1</v>
      </c>
      <c r="U69">
        <v>3</v>
      </c>
      <c r="V69">
        <v>0</v>
      </c>
      <c r="W69">
        <v>0</v>
      </c>
      <c r="X69">
        <v>69</v>
      </c>
      <c r="Y69">
        <v>16918</v>
      </c>
    </row>
    <row r="70" spans="1:25">
      <c r="A70" t="s">
        <v>978</v>
      </c>
      <c r="B70" t="s">
        <v>11466</v>
      </c>
      <c r="C70">
        <v>5</v>
      </c>
      <c r="D70">
        <v>3</v>
      </c>
      <c r="E70">
        <v>2.94</v>
      </c>
      <c r="F70">
        <v>65</v>
      </c>
      <c r="G70">
        <v>0</v>
      </c>
      <c r="H70">
        <v>0</v>
      </c>
      <c r="I70">
        <v>0</v>
      </c>
      <c r="J70">
        <v>2</v>
      </c>
      <c r="K70">
        <v>17</v>
      </c>
      <c r="L70">
        <v>2</v>
      </c>
      <c r="M70">
        <v>64.099999999999994</v>
      </c>
      <c r="N70">
        <v>266</v>
      </c>
      <c r="O70">
        <v>43</v>
      </c>
      <c r="P70">
        <v>24</v>
      </c>
      <c r="Q70">
        <v>21</v>
      </c>
      <c r="R70">
        <v>8</v>
      </c>
      <c r="S70">
        <v>26</v>
      </c>
      <c r="T70">
        <v>1</v>
      </c>
      <c r="U70">
        <v>3</v>
      </c>
      <c r="V70">
        <v>3</v>
      </c>
      <c r="W70">
        <v>0</v>
      </c>
      <c r="X70">
        <v>79</v>
      </c>
      <c r="Y70">
        <v>6398</v>
      </c>
    </row>
    <row r="71" spans="1:25">
      <c r="A71" t="s">
        <v>11141</v>
      </c>
      <c r="B71" t="s">
        <v>11458</v>
      </c>
      <c r="C71">
        <v>2</v>
      </c>
      <c r="D71">
        <v>0</v>
      </c>
      <c r="E71">
        <v>2.95</v>
      </c>
      <c r="F71">
        <v>24</v>
      </c>
      <c r="G71">
        <v>0</v>
      </c>
      <c r="H71">
        <v>0</v>
      </c>
      <c r="I71">
        <v>0</v>
      </c>
      <c r="J71">
        <v>0</v>
      </c>
      <c r="K71">
        <v>1</v>
      </c>
      <c r="L71">
        <v>1</v>
      </c>
      <c r="M71">
        <v>36.200000000000003</v>
      </c>
      <c r="N71">
        <v>153</v>
      </c>
      <c r="O71">
        <v>34</v>
      </c>
      <c r="P71">
        <v>13</v>
      </c>
      <c r="Q71">
        <v>12</v>
      </c>
      <c r="R71">
        <v>5</v>
      </c>
      <c r="S71">
        <v>12</v>
      </c>
      <c r="T71">
        <v>2</v>
      </c>
      <c r="U71">
        <v>0</v>
      </c>
      <c r="V71">
        <v>2</v>
      </c>
      <c r="W71">
        <v>1</v>
      </c>
      <c r="X71">
        <v>32</v>
      </c>
      <c r="Y71">
        <v>18138</v>
      </c>
    </row>
    <row r="72" spans="1:25">
      <c r="A72" t="s">
        <v>700</v>
      </c>
      <c r="B72" t="s">
        <v>11469</v>
      </c>
      <c r="C72">
        <v>4</v>
      </c>
      <c r="D72">
        <v>6</v>
      </c>
      <c r="E72">
        <v>2.95</v>
      </c>
      <c r="F72">
        <v>70</v>
      </c>
      <c r="G72">
        <v>0</v>
      </c>
      <c r="H72">
        <v>0</v>
      </c>
      <c r="I72">
        <v>0</v>
      </c>
      <c r="J72">
        <v>7</v>
      </c>
      <c r="K72">
        <v>11</v>
      </c>
      <c r="L72">
        <v>4</v>
      </c>
      <c r="M72">
        <v>64</v>
      </c>
      <c r="N72">
        <v>267</v>
      </c>
      <c r="O72">
        <v>48</v>
      </c>
      <c r="P72">
        <v>22</v>
      </c>
      <c r="Q72">
        <v>21</v>
      </c>
      <c r="R72">
        <v>7</v>
      </c>
      <c r="S72">
        <v>29</v>
      </c>
      <c r="T72">
        <v>1</v>
      </c>
      <c r="U72">
        <v>7</v>
      </c>
      <c r="V72">
        <v>4</v>
      </c>
      <c r="W72">
        <v>0</v>
      </c>
      <c r="X72">
        <v>57</v>
      </c>
      <c r="Y72">
        <v>6483</v>
      </c>
    </row>
    <row r="73" spans="1:25">
      <c r="A73" t="s">
        <v>12653</v>
      </c>
      <c r="B73" t="s">
        <v>11462</v>
      </c>
      <c r="C73">
        <v>0</v>
      </c>
      <c r="D73">
        <v>0</v>
      </c>
      <c r="E73">
        <v>2.96</v>
      </c>
      <c r="F73">
        <v>23</v>
      </c>
      <c r="G73">
        <v>0</v>
      </c>
      <c r="H73">
        <v>0</v>
      </c>
      <c r="I73">
        <v>0</v>
      </c>
      <c r="J73">
        <v>1</v>
      </c>
      <c r="K73">
        <v>4</v>
      </c>
      <c r="L73">
        <v>1</v>
      </c>
      <c r="M73">
        <v>24.1</v>
      </c>
      <c r="N73">
        <v>99</v>
      </c>
      <c r="O73">
        <v>18</v>
      </c>
      <c r="P73">
        <v>11</v>
      </c>
      <c r="Q73">
        <v>8</v>
      </c>
      <c r="R73">
        <v>1</v>
      </c>
      <c r="S73">
        <v>9</v>
      </c>
      <c r="T73">
        <v>0</v>
      </c>
      <c r="U73">
        <v>0</v>
      </c>
      <c r="V73">
        <v>0</v>
      </c>
      <c r="W73">
        <v>0</v>
      </c>
      <c r="X73">
        <v>14</v>
      </c>
      <c r="Y73">
        <v>14665</v>
      </c>
    </row>
    <row r="74" spans="1:25">
      <c r="A74" t="s">
        <v>10427</v>
      </c>
      <c r="B74" t="s">
        <v>12731</v>
      </c>
      <c r="C74">
        <v>1</v>
      </c>
      <c r="D74">
        <v>1</v>
      </c>
      <c r="E74">
        <v>2.98</v>
      </c>
      <c r="F74">
        <v>36</v>
      </c>
      <c r="G74">
        <v>2</v>
      </c>
      <c r="H74">
        <v>0</v>
      </c>
      <c r="I74">
        <v>0</v>
      </c>
      <c r="J74">
        <v>1</v>
      </c>
      <c r="K74">
        <v>2</v>
      </c>
      <c r="L74">
        <v>0</v>
      </c>
      <c r="M74">
        <v>45.1</v>
      </c>
      <c r="N74">
        <v>195</v>
      </c>
      <c r="O74">
        <v>46</v>
      </c>
      <c r="P74">
        <v>20</v>
      </c>
      <c r="Q74">
        <v>15</v>
      </c>
      <c r="R74">
        <v>7</v>
      </c>
      <c r="S74">
        <v>12</v>
      </c>
      <c r="T74">
        <v>1</v>
      </c>
      <c r="U74">
        <v>1</v>
      </c>
      <c r="V74">
        <v>5</v>
      </c>
      <c r="W74">
        <v>0</v>
      </c>
      <c r="X74">
        <v>39</v>
      </c>
      <c r="Y74">
        <v>15091</v>
      </c>
    </row>
    <row r="75" spans="1:25">
      <c r="A75" t="s">
        <v>8444</v>
      </c>
      <c r="B75" t="s">
        <v>11449</v>
      </c>
      <c r="C75">
        <v>1</v>
      </c>
      <c r="D75">
        <v>1</v>
      </c>
      <c r="E75">
        <v>2.98</v>
      </c>
      <c r="F75">
        <v>64</v>
      </c>
      <c r="G75">
        <v>0</v>
      </c>
      <c r="H75">
        <v>0</v>
      </c>
      <c r="I75">
        <v>0</v>
      </c>
      <c r="J75">
        <v>0</v>
      </c>
      <c r="K75">
        <v>12</v>
      </c>
      <c r="L75">
        <v>4</v>
      </c>
      <c r="M75">
        <v>45.1</v>
      </c>
      <c r="N75">
        <v>198</v>
      </c>
      <c r="O75">
        <v>42</v>
      </c>
      <c r="P75">
        <v>16</v>
      </c>
      <c r="Q75">
        <v>15</v>
      </c>
      <c r="R75">
        <v>8</v>
      </c>
      <c r="S75">
        <v>23</v>
      </c>
      <c r="T75">
        <v>2</v>
      </c>
      <c r="U75">
        <v>2</v>
      </c>
      <c r="V75">
        <v>1</v>
      </c>
      <c r="W75">
        <v>0</v>
      </c>
      <c r="X75">
        <v>50</v>
      </c>
      <c r="Y75">
        <v>9456</v>
      </c>
    </row>
    <row r="76" spans="1:25">
      <c r="A76" t="s">
        <v>10462</v>
      </c>
      <c r="B76" t="s">
        <v>11444</v>
      </c>
      <c r="C76">
        <v>4</v>
      </c>
      <c r="D76">
        <v>2</v>
      </c>
      <c r="E76">
        <v>3.02</v>
      </c>
      <c r="F76">
        <v>53</v>
      </c>
      <c r="G76">
        <v>0</v>
      </c>
      <c r="H76">
        <v>0</v>
      </c>
      <c r="I76">
        <v>0</v>
      </c>
      <c r="J76">
        <v>0</v>
      </c>
      <c r="K76">
        <v>6</v>
      </c>
      <c r="L76">
        <v>1</v>
      </c>
      <c r="M76">
        <v>50.2</v>
      </c>
      <c r="N76">
        <v>206</v>
      </c>
      <c r="O76">
        <v>40</v>
      </c>
      <c r="P76">
        <v>17</v>
      </c>
      <c r="Q76">
        <v>17</v>
      </c>
      <c r="R76">
        <v>4</v>
      </c>
      <c r="S76">
        <v>16</v>
      </c>
      <c r="T76">
        <v>2</v>
      </c>
      <c r="U76">
        <v>2</v>
      </c>
      <c r="V76">
        <v>4</v>
      </c>
      <c r="W76">
        <v>0</v>
      </c>
      <c r="X76">
        <v>39</v>
      </c>
      <c r="Y76">
        <v>18282</v>
      </c>
    </row>
    <row r="77" spans="1:25">
      <c r="A77" t="s">
        <v>682</v>
      </c>
      <c r="B77" t="s">
        <v>11446</v>
      </c>
      <c r="C77">
        <v>16</v>
      </c>
      <c r="D77">
        <v>5</v>
      </c>
      <c r="E77">
        <v>3.03</v>
      </c>
      <c r="F77">
        <v>29</v>
      </c>
      <c r="G77">
        <v>28</v>
      </c>
      <c r="H77">
        <v>0</v>
      </c>
      <c r="I77">
        <v>0</v>
      </c>
      <c r="J77">
        <v>0</v>
      </c>
      <c r="K77">
        <v>0</v>
      </c>
      <c r="L77">
        <v>0</v>
      </c>
      <c r="M77">
        <v>178.1</v>
      </c>
      <c r="N77">
        <v>706</v>
      </c>
      <c r="O77">
        <v>145</v>
      </c>
      <c r="P77">
        <v>63</v>
      </c>
      <c r="Q77">
        <v>60</v>
      </c>
      <c r="R77">
        <v>28</v>
      </c>
      <c r="S77">
        <v>41</v>
      </c>
      <c r="T77">
        <v>0</v>
      </c>
      <c r="U77">
        <v>2</v>
      </c>
      <c r="V77">
        <v>7</v>
      </c>
      <c r="W77">
        <v>1</v>
      </c>
      <c r="X77">
        <v>189</v>
      </c>
      <c r="Y77">
        <v>2036</v>
      </c>
    </row>
    <row r="78" spans="1:25">
      <c r="A78" t="s">
        <v>11594</v>
      </c>
      <c r="B78" t="s">
        <v>11441</v>
      </c>
      <c r="C78">
        <v>1</v>
      </c>
      <c r="D78">
        <v>1</v>
      </c>
      <c r="E78">
        <v>3.03</v>
      </c>
      <c r="F78">
        <v>24</v>
      </c>
      <c r="G78">
        <v>1</v>
      </c>
      <c r="H78">
        <v>0</v>
      </c>
      <c r="I78">
        <v>0</v>
      </c>
      <c r="J78">
        <v>0</v>
      </c>
      <c r="K78">
        <v>0</v>
      </c>
      <c r="L78">
        <v>0</v>
      </c>
      <c r="M78">
        <v>29.2</v>
      </c>
      <c r="N78">
        <v>131</v>
      </c>
      <c r="O78">
        <v>25</v>
      </c>
      <c r="P78">
        <v>10</v>
      </c>
      <c r="Q78">
        <v>10</v>
      </c>
      <c r="R78">
        <v>3</v>
      </c>
      <c r="S78">
        <v>14</v>
      </c>
      <c r="T78">
        <v>2</v>
      </c>
      <c r="U78">
        <v>3</v>
      </c>
      <c r="V78">
        <v>1</v>
      </c>
      <c r="W78">
        <v>1</v>
      </c>
      <c r="X78">
        <v>28</v>
      </c>
      <c r="Y78">
        <v>20100</v>
      </c>
    </row>
    <row r="79" spans="1:25">
      <c r="A79" t="s">
        <v>11131</v>
      </c>
      <c r="B79" t="s">
        <v>11465</v>
      </c>
      <c r="C79">
        <v>2</v>
      </c>
      <c r="D79">
        <v>2</v>
      </c>
      <c r="E79">
        <v>3.04</v>
      </c>
      <c r="F79">
        <v>52</v>
      </c>
      <c r="G79">
        <v>1</v>
      </c>
      <c r="H79">
        <v>0</v>
      </c>
      <c r="I79">
        <v>0</v>
      </c>
      <c r="J79">
        <v>0</v>
      </c>
      <c r="K79">
        <v>4</v>
      </c>
      <c r="L79">
        <v>1</v>
      </c>
      <c r="M79">
        <v>47.1</v>
      </c>
      <c r="N79">
        <v>194</v>
      </c>
      <c r="O79">
        <v>40</v>
      </c>
      <c r="P79">
        <v>17</v>
      </c>
      <c r="Q79">
        <v>16</v>
      </c>
      <c r="R79">
        <v>5</v>
      </c>
      <c r="S79">
        <v>16</v>
      </c>
      <c r="T79">
        <v>1</v>
      </c>
      <c r="U79">
        <v>2</v>
      </c>
      <c r="V79">
        <v>3</v>
      </c>
      <c r="W79">
        <v>0</v>
      </c>
      <c r="X79">
        <v>62</v>
      </c>
      <c r="Y79">
        <v>17359</v>
      </c>
    </row>
    <row r="80" spans="1:25">
      <c r="A80" t="s">
        <v>1102</v>
      </c>
      <c r="B80" t="s">
        <v>11455</v>
      </c>
      <c r="C80">
        <v>16</v>
      </c>
      <c r="D80">
        <v>6</v>
      </c>
      <c r="E80">
        <v>3.05</v>
      </c>
      <c r="F80">
        <v>33</v>
      </c>
      <c r="G80">
        <v>33</v>
      </c>
      <c r="H80">
        <v>0</v>
      </c>
      <c r="I80">
        <v>0</v>
      </c>
      <c r="J80">
        <v>0</v>
      </c>
      <c r="K80">
        <v>0</v>
      </c>
      <c r="L80">
        <v>0</v>
      </c>
      <c r="M80">
        <v>194.2</v>
      </c>
      <c r="N80">
        <v>790</v>
      </c>
      <c r="O80">
        <v>154</v>
      </c>
      <c r="P80">
        <v>71</v>
      </c>
      <c r="Q80">
        <v>66</v>
      </c>
      <c r="R80">
        <v>15</v>
      </c>
      <c r="S80">
        <v>57</v>
      </c>
      <c r="T80">
        <v>0</v>
      </c>
      <c r="U80">
        <v>12</v>
      </c>
      <c r="V80">
        <v>5</v>
      </c>
      <c r="W80">
        <v>1</v>
      </c>
      <c r="X80">
        <v>240</v>
      </c>
      <c r="Y80">
        <v>4676</v>
      </c>
    </row>
    <row r="81" spans="1:25">
      <c r="A81" t="s">
        <v>5733</v>
      </c>
      <c r="B81" t="s">
        <v>11446</v>
      </c>
      <c r="C81">
        <v>7</v>
      </c>
      <c r="D81">
        <v>2</v>
      </c>
      <c r="E81">
        <v>3.1</v>
      </c>
      <c r="F81">
        <v>71</v>
      </c>
      <c r="G81">
        <v>0</v>
      </c>
      <c r="H81">
        <v>0</v>
      </c>
      <c r="I81">
        <v>0</v>
      </c>
      <c r="J81">
        <v>1</v>
      </c>
      <c r="K81">
        <v>25</v>
      </c>
      <c r="L81">
        <v>6</v>
      </c>
      <c r="M81">
        <v>69.2</v>
      </c>
      <c r="N81">
        <v>276</v>
      </c>
      <c r="O81">
        <v>43</v>
      </c>
      <c r="P81">
        <v>30</v>
      </c>
      <c r="Q81">
        <v>24</v>
      </c>
      <c r="R81">
        <v>6</v>
      </c>
      <c r="S81">
        <v>23</v>
      </c>
      <c r="T81">
        <v>1</v>
      </c>
      <c r="U81">
        <v>4</v>
      </c>
      <c r="V81">
        <v>0</v>
      </c>
      <c r="W81">
        <v>0</v>
      </c>
      <c r="X81">
        <v>69</v>
      </c>
      <c r="Y81">
        <v>5420</v>
      </c>
    </row>
    <row r="82" spans="1:25">
      <c r="A82" t="s">
        <v>901</v>
      </c>
      <c r="B82" t="s">
        <v>11470</v>
      </c>
      <c r="C82">
        <v>3</v>
      </c>
      <c r="D82">
        <v>0</v>
      </c>
      <c r="E82">
        <v>3.11</v>
      </c>
      <c r="F82">
        <v>20</v>
      </c>
      <c r="G82">
        <v>0</v>
      </c>
      <c r="H82">
        <v>0</v>
      </c>
      <c r="I82">
        <v>0</v>
      </c>
      <c r="J82">
        <v>2</v>
      </c>
      <c r="K82">
        <v>0</v>
      </c>
      <c r="L82">
        <v>0</v>
      </c>
      <c r="M82">
        <v>37.200000000000003</v>
      </c>
      <c r="N82">
        <v>157</v>
      </c>
      <c r="O82">
        <v>39</v>
      </c>
      <c r="P82">
        <v>13</v>
      </c>
      <c r="Q82">
        <v>13</v>
      </c>
      <c r="R82">
        <v>2</v>
      </c>
      <c r="S82">
        <v>7</v>
      </c>
      <c r="T82">
        <v>1</v>
      </c>
      <c r="U82">
        <v>1</v>
      </c>
      <c r="V82">
        <v>2</v>
      </c>
      <c r="W82">
        <v>0</v>
      </c>
      <c r="X82">
        <v>23</v>
      </c>
      <c r="Y82">
        <v>9756</v>
      </c>
    </row>
    <row r="83" spans="1:25">
      <c r="A83" t="s">
        <v>10831</v>
      </c>
      <c r="B83" t="s">
        <v>11458</v>
      </c>
      <c r="C83">
        <v>2</v>
      </c>
      <c r="D83">
        <v>2</v>
      </c>
      <c r="E83">
        <v>3.14</v>
      </c>
      <c r="F83">
        <v>29</v>
      </c>
      <c r="G83">
        <v>0</v>
      </c>
      <c r="H83">
        <v>0</v>
      </c>
      <c r="I83">
        <v>0</v>
      </c>
      <c r="J83">
        <v>14</v>
      </c>
      <c r="K83">
        <v>3</v>
      </c>
      <c r="L83">
        <v>1</v>
      </c>
      <c r="M83">
        <v>28.2</v>
      </c>
      <c r="N83">
        <v>110</v>
      </c>
      <c r="O83">
        <v>16</v>
      </c>
      <c r="P83">
        <v>10</v>
      </c>
      <c r="Q83">
        <v>10</v>
      </c>
      <c r="R83">
        <v>2</v>
      </c>
      <c r="S83">
        <v>11</v>
      </c>
      <c r="T83">
        <v>0</v>
      </c>
      <c r="U83">
        <v>1</v>
      </c>
      <c r="V83">
        <v>2</v>
      </c>
      <c r="W83">
        <v>0</v>
      </c>
      <c r="X83">
        <v>31</v>
      </c>
      <c r="Y83">
        <v>19618</v>
      </c>
    </row>
    <row r="84" spans="1:25">
      <c r="A84" t="s">
        <v>10782</v>
      </c>
      <c r="B84" t="s">
        <v>11451</v>
      </c>
      <c r="C84">
        <v>6</v>
      </c>
      <c r="D84">
        <v>1</v>
      </c>
      <c r="E84">
        <v>3.14</v>
      </c>
      <c r="F84">
        <v>37</v>
      </c>
      <c r="G84">
        <v>0</v>
      </c>
      <c r="H84">
        <v>0</v>
      </c>
      <c r="I84">
        <v>0</v>
      </c>
      <c r="J84">
        <v>0</v>
      </c>
      <c r="K84">
        <v>6</v>
      </c>
      <c r="L84">
        <v>1</v>
      </c>
      <c r="M84">
        <v>48.2</v>
      </c>
      <c r="N84">
        <v>205</v>
      </c>
      <c r="O84">
        <v>52</v>
      </c>
      <c r="P84">
        <v>18</v>
      </c>
      <c r="Q84">
        <v>17</v>
      </c>
      <c r="R84">
        <v>6</v>
      </c>
      <c r="S84">
        <v>12</v>
      </c>
      <c r="T84">
        <v>2</v>
      </c>
      <c r="U84">
        <v>1</v>
      </c>
      <c r="V84">
        <v>1</v>
      </c>
      <c r="W84">
        <v>1</v>
      </c>
      <c r="X84">
        <v>42</v>
      </c>
      <c r="Y84">
        <v>17277</v>
      </c>
    </row>
    <row r="85" spans="1:25">
      <c r="A85" t="s">
        <v>8530</v>
      </c>
      <c r="B85" t="s">
        <v>11464</v>
      </c>
      <c r="C85">
        <v>6</v>
      </c>
      <c r="D85">
        <v>3</v>
      </c>
      <c r="E85">
        <v>3.16</v>
      </c>
      <c r="F85">
        <v>55</v>
      </c>
      <c r="G85">
        <v>4</v>
      </c>
      <c r="H85">
        <v>0</v>
      </c>
      <c r="I85">
        <v>0</v>
      </c>
      <c r="J85">
        <v>1</v>
      </c>
      <c r="K85">
        <v>16</v>
      </c>
      <c r="L85">
        <v>2</v>
      </c>
      <c r="M85">
        <v>68.099999999999994</v>
      </c>
      <c r="N85">
        <v>293</v>
      </c>
      <c r="O85">
        <v>61</v>
      </c>
      <c r="P85">
        <v>28</v>
      </c>
      <c r="Q85">
        <v>24</v>
      </c>
      <c r="R85">
        <v>8</v>
      </c>
      <c r="S85">
        <v>29</v>
      </c>
      <c r="T85">
        <v>1</v>
      </c>
      <c r="U85">
        <v>3</v>
      </c>
      <c r="V85">
        <v>4</v>
      </c>
      <c r="W85">
        <v>0</v>
      </c>
      <c r="X85">
        <v>65</v>
      </c>
      <c r="Y85">
        <v>16943</v>
      </c>
    </row>
    <row r="86" spans="1:25">
      <c r="A86" t="s">
        <v>1274</v>
      </c>
      <c r="B86" t="s">
        <v>11458</v>
      </c>
      <c r="C86">
        <v>4</v>
      </c>
      <c r="D86">
        <v>2</v>
      </c>
      <c r="E86">
        <v>3.17</v>
      </c>
      <c r="F86">
        <v>48</v>
      </c>
      <c r="G86">
        <v>0</v>
      </c>
      <c r="H86">
        <v>0</v>
      </c>
      <c r="I86">
        <v>0</v>
      </c>
      <c r="J86">
        <v>24</v>
      </c>
      <c r="K86">
        <v>3</v>
      </c>
      <c r="L86">
        <v>3</v>
      </c>
      <c r="M86">
        <v>48.1</v>
      </c>
      <c r="N86">
        <v>200</v>
      </c>
      <c r="O86">
        <v>39</v>
      </c>
      <c r="P86">
        <v>18</v>
      </c>
      <c r="Q86">
        <v>17</v>
      </c>
      <c r="R86">
        <v>2</v>
      </c>
      <c r="S86">
        <v>18</v>
      </c>
      <c r="T86">
        <v>1</v>
      </c>
      <c r="U86">
        <v>3</v>
      </c>
      <c r="V86">
        <v>2</v>
      </c>
      <c r="W86">
        <v>0</v>
      </c>
      <c r="X86">
        <v>53</v>
      </c>
      <c r="Y86">
        <v>11682</v>
      </c>
    </row>
    <row r="87" spans="1:25">
      <c r="A87" t="s">
        <v>8473</v>
      </c>
      <c r="B87" t="s">
        <v>11455</v>
      </c>
      <c r="C87">
        <v>5</v>
      </c>
      <c r="D87">
        <v>2</v>
      </c>
      <c r="E87">
        <v>3.21</v>
      </c>
      <c r="F87">
        <v>50</v>
      </c>
      <c r="G87">
        <v>0</v>
      </c>
      <c r="H87">
        <v>0</v>
      </c>
      <c r="I87">
        <v>0</v>
      </c>
      <c r="J87">
        <v>2</v>
      </c>
      <c r="K87">
        <v>10</v>
      </c>
      <c r="L87">
        <v>1</v>
      </c>
      <c r="M87">
        <v>56</v>
      </c>
      <c r="N87">
        <v>219</v>
      </c>
      <c r="O87">
        <v>36</v>
      </c>
      <c r="P87">
        <v>20</v>
      </c>
      <c r="Q87">
        <v>20</v>
      </c>
      <c r="R87">
        <v>9</v>
      </c>
      <c r="S87">
        <v>19</v>
      </c>
      <c r="T87">
        <v>1</v>
      </c>
      <c r="U87">
        <v>1</v>
      </c>
      <c r="V87">
        <v>1</v>
      </c>
      <c r="W87">
        <v>0</v>
      </c>
      <c r="X87">
        <v>70</v>
      </c>
      <c r="Y87">
        <v>8823</v>
      </c>
    </row>
    <row r="88" spans="1:25">
      <c r="A88" t="s">
        <v>8367</v>
      </c>
      <c r="B88" t="s">
        <v>11440</v>
      </c>
      <c r="C88">
        <v>5</v>
      </c>
      <c r="D88">
        <v>3</v>
      </c>
      <c r="E88">
        <v>3.21</v>
      </c>
      <c r="F88">
        <v>69</v>
      </c>
      <c r="G88">
        <v>0</v>
      </c>
      <c r="H88">
        <v>0</v>
      </c>
      <c r="I88">
        <v>0</v>
      </c>
      <c r="J88">
        <v>0</v>
      </c>
      <c r="K88">
        <v>22</v>
      </c>
      <c r="L88">
        <v>3</v>
      </c>
      <c r="M88">
        <v>56</v>
      </c>
      <c r="N88">
        <v>246</v>
      </c>
      <c r="O88">
        <v>44</v>
      </c>
      <c r="P88">
        <v>22</v>
      </c>
      <c r="Q88">
        <v>20</v>
      </c>
      <c r="R88">
        <v>7</v>
      </c>
      <c r="S88">
        <v>35</v>
      </c>
      <c r="T88">
        <v>1</v>
      </c>
      <c r="U88">
        <v>4</v>
      </c>
      <c r="V88">
        <v>5</v>
      </c>
      <c r="W88">
        <v>1</v>
      </c>
      <c r="X88">
        <v>78</v>
      </c>
      <c r="Y88">
        <v>14375</v>
      </c>
    </row>
    <row r="89" spans="1:25">
      <c r="A89" t="s">
        <v>1311</v>
      </c>
      <c r="B89" t="s">
        <v>12731</v>
      </c>
      <c r="C89">
        <v>10</v>
      </c>
      <c r="D89">
        <v>13</v>
      </c>
      <c r="E89">
        <v>3.22</v>
      </c>
      <c r="F89">
        <v>32</v>
      </c>
      <c r="G89">
        <v>32</v>
      </c>
      <c r="H89">
        <v>0</v>
      </c>
      <c r="I89">
        <v>0</v>
      </c>
      <c r="J89">
        <v>0</v>
      </c>
      <c r="K89">
        <v>0</v>
      </c>
      <c r="L89">
        <v>0</v>
      </c>
      <c r="M89">
        <v>184.1</v>
      </c>
      <c r="N89">
        <v>774</v>
      </c>
      <c r="O89">
        <v>183</v>
      </c>
      <c r="P89">
        <v>77</v>
      </c>
      <c r="Q89">
        <v>66</v>
      </c>
      <c r="R89">
        <v>18</v>
      </c>
      <c r="S89">
        <v>58</v>
      </c>
      <c r="T89">
        <v>1</v>
      </c>
      <c r="U89">
        <v>1</v>
      </c>
      <c r="V89">
        <v>7</v>
      </c>
      <c r="W89">
        <v>0</v>
      </c>
      <c r="X89">
        <v>159</v>
      </c>
      <c r="Y89">
        <v>13431</v>
      </c>
    </row>
    <row r="90" spans="1:25">
      <c r="A90" t="s">
        <v>5747</v>
      </c>
      <c r="B90" t="s">
        <v>11459</v>
      </c>
      <c r="C90">
        <v>3</v>
      </c>
      <c r="D90">
        <v>3</v>
      </c>
      <c r="E90">
        <v>3.23</v>
      </c>
      <c r="F90">
        <v>59</v>
      </c>
      <c r="G90">
        <v>7</v>
      </c>
      <c r="H90">
        <v>0</v>
      </c>
      <c r="I90">
        <v>0</v>
      </c>
      <c r="J90">
        <v>1</v>
      </c>
      <c r="K90">
        <v>15</v>
      </c>
      <c r="L90">
        <v>2</v>
      </c>
      <c r="M90">
        <v>61.1</v>
      </c>
      <c r="N90">
        <v>258</v>
      </c>
      <c r="O90">
        <v>48</v>
      </c>
      <c r="P90">
        <v>30</v>
      </c>
      <c r="Q90">
        <v>22</v>
      </c>
      <c r="R90">
        <v>7</v>
      </c>
      <c r="S90">
        <v>22</v>
      </c>
      <c r="T90">
        <v>0</v>
      </c>
      <c r="U90">
        <v>3</v>
      </c>
      <c r="V90">
        <v>9</v>
      </c>
      <c r="W90">
        <v>0</v>
      </c>
      <c r="X90">
        <v>64</v>
      </c>
      <c r="Y90">
        <v>13360</v>
      </c>
    </row>
    <row r="91" spans="1:25">
      <c r="A91" t="s">
        <v>12649</v>
      </c>
      <c r="B91" t="s">
        <v>11466</v>
      </c>
      <c r="C91">
        <v>0</v>
      </c>
      <c r="D91">
        <v>1</v>
      </c>
      <c r="E91">
        <v>3.24</v>
      </c>
      <c r="F91">
        <v>18</v>
      </c>
      <c r="G91">
        <v>1</v>
      </c>
      <c r="H91">
        <v>0</v>
      </c>
      <c r="I91">
        <v>0</v>
      </c>
      <c r="J91">
        <v>0</v>
      </c>
      <c r="K91">
        <v>1</v>
      </c>
      <c r="L91">
        <v>0</v>
      </c>
      <c r="M91">
        <v>25</v>
      </c>
      <c r="N91">
        <v>104</v>
      </c>
      <c r="O91">
        <v>29</v>
      </c>
      <c r="P91">
        <v>9</v>
      </c>
      <c r="Q91">
        <v>9</v>
      </c>
      <c r="R91">
        <v>3</v>
      </c>
      <c r="S91">
        <v>1</v>
      </c>
      <c r="T91">
        <v>0</v>
      </c>
      <c r="U91">
        <v>1</v>
      </c>
      <c r="V91">
        <v>0</v>
      </c>
      <c r="W91">
        <v>0</v>
      </c>
      <c r="X91">
        <v>25</v>
      </c>
      <c r="Y91">
        <v>18088</v>
      </c>
    </row>
    <row r="92" spans="1:25">
      <c r="A92" t="s">
        <v>1176</v>
      </c>
      <c r="B92" t="s">
        <v>11448</v>
      </c>
      <c r="C92">
        <v>14</v>
      </c>
      <c r="D92">
        <v>7</v>
      </c>
      <c r="E92">
        <v>3.25</v>
      </c>
      <c r="F92">
        <v>33</v>
      </c>
      <c r="G92">
        <v>33</v>
      </c>
      <c r="H92">
        <v>1</v>
      </c>
      <c r="I92">
        <v>1</v>
      </c>
      <c r="J92">
        <v>0</v>
      </c>
      <c r="K92">
        <v>0</v>
      </c>
      <c r="L92">
        <v>0</v>
      </c>
      <c r="M92">
        <v>202</v>
      </c>
      <c r="N92">
        <v>835</v>
      </c>
      <c r="O92">
        <v>169</v>
      </c>
      <c r="P92">
        <v>81</v>
      </c>
      <c r="Q92">
        <v>73</v>
      </c>
      <c r="R92">
        <v>24</v>
      </c>
      <c r="S92">
        <v>70</v>
      </c>
      <c r="T92">
        <v>2</v>
      </c>
      <c r="U92">
        <v>3</v>
      </c>
      <c r="V92">
        <v>4</v>
      </c>
      <c r="W92">
        <v>0</v>
      </c>
      <c r="X92">
        <v>238</v>
      </c>
      <c r="Y92">
        <v>9323</v>
      </c>
    </row>
    <row r="93" spans="1:25">
      <c r="A93" t="s">
        <v>10176</v>
      </c>
      <c r="B93" t="s">
        <v>11446</v>
      </c>
      <c r="C93">
        <v>14</v>
      </c>
      <c r="D93">
        <v>4</v>
      </c>
      <c r="E93">
        <v>3.26</v>
      </c>
      <c r="F93">
        <v>30</v>
      </c>
      <c r="G93">
        <v>30</v>
      </c>
      <c r="H93">
        <v>2</v>
      </c>
      <c r="I93">
        <v>0</v>
      </c>
      <c r="J93">
        <v>0</v>
      </c>
      <c r="K93">
        <v>0</v>
      </c>
      <c r="L93">
        <v>0</v>
      </c>
      <c r="M93">
        <v>182.1</v>
      </c>
      <c r="N93">
        <v>737</v>
      </c>
      <c r="O93">
        <v>153</v>
      </c>
      <c r="P93">
        <v>77</v>
      </c>
      <c r="Q93">
        <v>66</v>
      </c>
      <c r="R93">
        <v>20</v>
      </c>
      <c r="S93">
        <v>37</v>
      </c>
      <c r="T93">
        <v>0</v>
      </c>
      <c r="U93">
        <v>7</v>
      </c>
      <c r="V93">
        <v>4</v>
      </c>
      <c r="W93">
        <v>0</v>
      </c>
      <c r="X93">
        <v>215</v>
      </c>
      <c r="Y93">
        <v>19374</v>
      </c>
    </row>
    <row r="94" spans="1:25">
      <c r="A94" t="s">
        <v>10793</v>
      </c>
      <c r="B94" t="s">
        <v>12731</v>
      </c>
      <c r="C94">
        <v>6</v>
      </c>
      <c r="D94">
        <v>3</v>
      </c>
      <c r="E94">
        <v>3.27</v>
      </c>
      <c r="F94">
        <v>80</v>
      </c>
      <c r="G94">
        <v>0</v>
      </c>
      <c r="H94">
        <v>0</v>
      </c>
      <c r="I94">
        <v>0</v>
      </c>
      <c r="J94">
        <v>1</v>
      </c>
      <c r="K94">
        <v>17</v>
      </c>
      <c r="L94">
        <v>0</v>
      </c>
      <c r="M94">
        <v>55</v>
      </c>
      <c r="N94">
        <v>229</v>
      </c>
      <c r="O94">
        <v>48</v>
      </c>
      <c r="P94">
        <v>22</v>
      </c>
      <c r="Q94">
        <v>20</v>
      </c>
      <c r="R94">
        <v>7</v>
      </c>
      <c r="S94">
        <v>16</v>
      </c>
      <c r="T94">
        <v>4</v>
      </c>
      <c r="U94">
        <v>3</v>
      </c>
      <c r="V94">
        <v>1</v>
      </c>
      <c r="W94">
        <v>0</v>
      </c>
      <c r="X94">
        <v>45</v>
      </c>
      <c r="Y94">
        <v>10843</v>
      </c>
    </row>
    <row r="95" spans="1:25">
      <c r="A95" t="s">
        <v>10778</v>
      </c>
      <c r="B95" t="s">
        <v>11452</v>
      </c>
      <c r="C95">
        <v>15</v>
      </c>
      <c r="D95">
        <v>8</v>
      </c>
      <c r="E95">
        <v>3.28</v>
      </c>
      <c r="F95">
        <v>34</v>
      </c>
      <c r="G95">
        <v>33</v>
      </c>
      <c r="H95">
        <v>3</v>
      </c>
      <c r="I95">
        <v>2</v>
      </c>
      <c r="J95">
        <v>0</v>
      </c>
      <c r="K95">
        <v>0</v>
      </c>
      <c r="L95">
        <v>0</v>
      </c>
      <c r="M95">
        <v>214.1</v>
      </c>
      <c r="N95">
        <v>859</v>
      </c>
      <c r="O95">
        <v>186</v>
      </c>
      <c r="P95">
        <v>86</v>
      </c>
      <c r="Q95">
        <v>78</v>
      </c>
      <c r="R95">
        <v>31</v>
      </c>
      <c r="S95">
        <v>40</v>
      </c>
      <c r="T95">
        <v>1</v>
      </c>
      <c r="U95">
        <v>6</v>
      </c>
      <c r="V95">
        <v>6</v>
      </c>
      <c r="W95">
        <v>1</v>
      </c>
      <c r="X95">
        <v>259</v>
      </c>
      <c r="Y95">
        <v>19427</v>
      </c>
    </row>
    <row r="96" spans="1:25">
      <c r="A96" t="s">
        <v>1231</v>
      </c>
      <c r="B96" t="s">
        <v>11441</v>
      </c>
      <c r="C96">
        <v>8</v>
      </c>
      <c r="D96">
        <v>7</v>
      </c>
      <c r="E96">
        <v>3.29</v>
      </c>
      <c r="F96">
        <v>76</v>
      </c>
      <c r="G96">
        <v>0</v>
      </c>
      <c r="H96">
        <v>0</v>
      </c>
      <c r="I96">
        <v>0</v>
      </c>
      <c r="J96">
        <v>4</v>
      </c>
      <c r="K96">
        <v>31</v>
      </c>
      <c r="L96">
        <v>9</v>
      </c>
      <c r="M96">
        <v>82</v>
      </c>
      <c r="N96">
        <v>339</v>
      </c>
      <c r="O96">
        <v>80</v>
      </c>
      <c r="P96">
        <v>36</v>
      </c>
      <c r="Q96">
        <v>30</v>
      </c>
      <c r="R96">
        <v>13</v>
      </c>
      <c r="S96">
        <v>15</v>
      </c>
      <c r="T96">
        <v>2</v>
      </c>
      <c r="U96">
        <v>2</v>
      </c>
      <c r="V96">
        <v>0</v>
      </c>
      <c r="W96">
        <v>0</v>
      </c>
      <c r="X96">
        <v>73</v>
      </c>
      <c r="Y96">
        <v>7274</v>
      </c>
    </row>
    <row r="97" spans="1:25">
      <c r="A97" t="s">
        <v>896</v>
      </c>
      <c r="B97" t="s">
        <v>11452</v>
      </c>
      <c r="C97">
        <v>6</v>
      </c>
      <c r="D97">
        <v>4</v>
      </c>
      <c r="E97">
        <v>3.3</v>
      </c>
      <c r="F97">
        <v>60</v>
      </c>
      <c r="G97">
        <v>0</v>
      </c>
      <c r="H97">
        <v>0</v>
      </c>
      <c r="I97">
        <v>0</v>
      </c>
      <c r="J97">
        <v>34</v>
      </c>
      <c r="K97">
        <v>0</v>
      </c>
      <c r="L97">
        <v>5</v>
      </c>
      <c r="M97">
        <v>57.1</v>
      </c>
      <c r="N97">
        <v>242</v>
      </c>
      <c r="O97">
        <v>53</v>
      </c>
      <c r="P97">
        <v>21</v>
      </c>
      <c r="Q97">
        <v>21</v>
      </c>
      <c r="R97">
        <v>6</v>
      </c>
      <c r="S97">
        <v>18</v>
      </c>
      <c r="T97">
        <v>5</v>
      </c>
      <c r="U97">
        <v>4</v>
      </c>
      <c r="V97">
        <v>0</v>
      </c>
      <c r="W97">
        <v>0</v>
      </c>
      <c r="X97">
        <v>84</v>
      </c>
      <c r="Y97">
        <v>9111</v>
      </c>
    </row>
    <row r="98" spans="1:25">
      <c r="A98" t="s">
        <v>10446</v>
      </c>
      <c r="B98" t="s">
        <v>11448</v>
      </c>
      <c r="C98">
        <v>2</v>
      </c>
      <c r="D98">
        <v>1</v>
      </c>
      <c r="E98">
        <v>3.3</v>
      </c>
      <c r="F98">
        <v>9</v>
      </c>
      <c r="G98">
        <v>8</v>
      </c>
      <c r="H98">
        <v>0</v>
      </c>
      <c r="I98">
        <v>0</v>
      </c>
      <c r="J98">
        <v>0</v>
      </c>
      <c r="K98">
        <v>0</v>
      </c>
      <c r="L98">
        <v>0</v>
      </c>
      <c r="M98">
        <v>43.2</v>
      </c>
      <c r="N98">
        <v>174</v>
      </c>
      <c r="O98">
        <v>33</v>
      </c>
      <c r="P98">
        <v>16</v>
      </c>
      <c r="Q98">
        <v>16</v>
      </c>
      <c r="R98">
        <v>5</v>
      </c>
      <c r="S98">
        <v>13</v>
      </c>
      <c r="T98">
        <v>2</v>
      </c>
      <c r="U98">
        <v>3</v>
      </c>
      <c r="V98">
        <v>0</v>
      </c>
      <c r="W98">
        <v>0</v>
      </c>
      <c r="X98">
        <v>44</v>
      </c>
      <c r="Y98">
        <v>15047</v>
      </c>
    </row>
    <row r="99" spans="1:25">
      <c r="A99" t="s">
        <v>677</v>
      </c>
      <c r="B99" t="s">
        <v>11448</v>
      </c>
      <c r="C99">
        <v>18</v>
      </c>
      <c r="D99">
        <v>6</v>
      </c>
      <c r="E99">
        <v>3.32</v>
      </c>
      <c r="F99">
        <v>33</v>
      </c>
      <c r="G99">
        <v>33</v>
      </c>
      <c r="H99">
        <v>0</v>
      </c>
      <c r="I99">
        <v>0</v>
      </c>
      <c r="J99">
        <v>0</v>
      </c>
      <c r="K99">
        <v>0</v>
      </c>
      <c r="L99">
        <v>0</v>
      </c>
      <c r="M99">
        <v>209</v>
      </c>
      <c r="N99">
        <v>841</v>
      </c>
      <c r="O99">
        <v>161</v>
      </c>
      <c r="P99">
        <v>79</v>
      </c>
      <c r="Q99">
        <v>77</v>
      </c>
      <c r="R99">
        <v>24</v>
      </c>
      <c r="S99">
        <v>56</v>
      </c>
      <c r="T99">
        <v>4</v>
      </c>
      <c r="U99">
        <v>10</v>
      </c>
      <c r="V99">
        <v>8</v>
      </c>
      <c r="W99">
        <v>0</v>
      </c>
      <c r="X99">
        <v>251</v>
      </c>
      <c r="Y99">
        <v>10131</v>
      </c>
    </row>
    <row r="100" spans="1:25">
      <c r="A100" t="s">
        <v>1096</v>
      </c>
      <c r="B100" t="s">
        <v>12731</v>
      </c>
      <c r="C100">
        <v>5</v>
      </c>
      <c r="D100">
        <v>1</v>
      </c>
      <c r="E100">
        <v>3.32</v>
      </c>
      <c r="F100">
        <v>61</v>
      </c>
      <c r="G100">
        <v>0</v>
      </c>
      <c r="H100">
        <v>0</v>
      </c>
      <c r="I100">
        <v>0</v>
      </c>
      <c r="J100">
        <v>2</v>
      </c>
      <c r="K100">
        <v>23</v>
      </c>
      <c r="L100">
        <v>2</v>
      </c>
      <c r="M100">
        <v>62.1</v>
      </c>
      <c r="N100">
        <v>249</v>
      </c>
      <c r="O100">
        <v>53</v>
      </c>
      <c r="P100">
        <v>26</v>
      </c>
      <c r="Q100">
        <v>23</v>
      </c>
      <c r="R100">
        <v>6</v>
      </c>
      <c r="S100">
        <v>13</v>
      </c>
      <c r="T100">
        <v>0</v>
      </c>
      <c r="U100">
        <v>3</v>
      </c>
      <c r="V100">
        <v>1</v>
      </c>
      <c r="W100">
        <v>0</v>
      </c>
      <c r="X100">
        <v>55</v>
      </c>
      <c r="Y100">
        <v>11710</v>
      </c>
    </row>
    <row r="101" spans="1:25">
      <c r="A101" t="s">
        <v>11142</v>
      </c>
      <c r="B101" t="s">
        <v>12731</v>
      </c>
      <c r="C101">
        <v>5</v>
      </c>
      <c r="D101">
        <v>4</v>
      </c>
      <c r="E101">
        <v>3.32</v>
      </c>
      <c r="F101">
        <v>68</v>
      </c>
      <c r="G101">
        <v>0</v>
      </c>
      <c r="H101">
        <v>0</v>
      </c>
      <c r="I101">
        <v>0</v>
      </c>
      <c r="J101">
        <v>1</v>
      </c>
      <c r="K101">
        <v>16</v>
      </c>
      <c r="L101">
        <v>4</v>
      </c>
      <c r="M101">
        <v>65</v>
      </c>
      <c r="N101">
        <v>264</v>
      </c>
      <c r="O101">
        <v>52</v>
      </c>
      <c r="P101">
        <v>24</v>
      </c>
      <c r="Q101">
        <v>24</v>
      </c>
      <c r="R101">
        <v>8</v>
      </c>
      <c r="S101">
        <v>18</v>
      </c>
      <c r="T101">
        <v>4</v>
      </c>
      <c r="U101">
        <v>2</v>
      </c>
      <c r="V101">
        <v>4</v>
      </c>
      <c r="W101">
        <v>0</v>
      </c>
      <c r="X101">
        <v>110</v>
      </c>
      <c r="Y101">
        <v>18337</v>
      </c>
    </row>
    <row r="102" spans="1:25">
      <c r="A102" t="s">
        <v>11056</v>
      </c>
      <c r="B102" t="s">
        <v>11441</v>
      </c>
      <c r="C102">
        <v>9</v>
      </c>
      <c r="D102">
        <v>7</v>
      </c>
      <c r="E102">
        <v>3.33</v>
      </c>
      <c r="F102">
        <v>26</v>
      </c>
      <c r="G102">
        <v>26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140.19999999999999</v>
      </c>
      <c r="N102">
        <v>568</v>
      </c>
      <c r="O102">
        <v>107</v>
      </c>
      <c r="P102">
        <v>58</v>
      </c>
      <c r="Q102">
        <v>52</v>
      </c>
      <c r="R102">
        <v>23</v>
      </c>
      <c r="S102">
        <v>31</v>
      </c>
      <c r="T102">
        <v>1</v>
      </c>
      <c r="U102">
        <v>6</v>
      </c>
      <c r="V102">
        <v>1</v>
      </c>
      <c r="W102">
        <v>1</v>
      </c>
      <c r="X102">
        <v>153</v>
      </c>
      <c r="Y102">
        <v>20099</v>
      </c>
    </row>
    <row r="103" spans="1:25">
      <c r="A103" t="s">
        <v>10827</v>
      </c>
      <c r="B103" t="s">
        <v>11458</v>
      </c>
      <c r="C103">
        <v>16</v>
      </c>
      <c r="D103">
        <v>7</v>
      </c>
      <c r="E103">
        <v>3.35</v>
      </c>
      <c r="F103">
        <v>33</v>
      </c>
      <c r="G103">
        <v>32</v>
      </c>
      <c r="H103">
        <v>0</v>
      </c>
      <c r="I103">
        <v>0</v>
      </c>
      <c r="J103">
        <v>1</v>
      </c>
      <c r="K103">
        <v>0</v>
      </c>
      <c r="L103">
        <v>0</v>
      </c>
      <c r="M103">
        <v>174.2</v>
      </c>
      <c r="N103">
        <v>757</v>
      </c>
      <c r="O103">
        <v>160</v>
      </c>
      <c r="P103">
        <v>80</v>
      </c>
      <c r="Q103">
        <v>65</v>
      </c>
      <c r="R103">
        <v>22</v>
      </c>
      <c r="S103">
        <v>86</v>
      </c>
      <c r="T103">
        <v>8</v>
      </c>
      <c r="U103">
        <v>9</v>
      </c>
      <c r="V103">
        <v>5</v>
      </c>
      <c r="W103">
        <v>0</v>
      </c>
      <c r="X103">
        <v>136</v>
      </c>
      <c r="Y103">
        <v>19206</v>
      </c>
    </row>
    <row r="104" spans="1:25">
      <c r="A104" t="s">
        <v>920</v>
      </c>
      <c r="B104" t="s">
        <v>11451</v>
      </c>
      <c r="C104">
        <v>3</v>
      </c>
      <c r="D104">
        <v>4</v>
      </c>
      <c r="E104">
        <v>3.36</v>
      </c>
      <c r="F104">
        <v>67</v>
      </c>
      <c r="G104">
        <v>1</v>
      </c>
      <c r="H104">
        <v>0</v>
      </c>
      <c r="I104">
        <v>0</v>
      </c>
      <c r="J104">
        <v>1</v>
      </c>
      <c r="K104">
        <v>16</v>
      </c>
      <c r="L104">
        <v>2</v>
      </c>
      <c r="M104">
        <v>59</v>
      </c>
      <c r="N104">
        <v>255</v>
      </c>
      <c r="O104">
        <v>66</v>
      </c>
      <c r="P104">
        <v>25</v>
      </c>
      <c r="Q104">
        <v>22</v>
      </c>
      <c r="R104">
        <v>8</v>
      </c>
      <c r="S104">
        <v>18</v>
      </c>
      <c r="T104">
        <v>4</v>
      </c>
      <c r="U104">
        <v>1</v>
      </c>
      <c r="V104">
        <v>3</v>
      </c>
      <c r="W104">
        <v>0</v>
      </c>
      <c r="X104">
        <v>51</v>
      </c>
      <c r="Y104">
        <v>5358</v>
      </c>
    </row>
    <row r="105" spans="1:25">
      <c r="A105" t="s">
        <v>10261</v>
      </c>
      <c r="B105" t="s">
        <v>12731</v>
      </c>
      <c r="C105">
        <v>1</v>
      </c>
      <c r="D105">
        <v>3</v>
      </c>
      <c r="E105">
        <v>3.4</v>
      </c>
      <c r="F105">
        <v>58</v>
      </c>
      <c r="G105">
        <v>0</v>
      </c>
      <c r="H105">
        <v>0</v>
      </c>
      <c r="I105">
        <v>0</v>
      </c>
      <c r="J105">
        <v>4</v>
      </c>
      <c r="K105">
        <v>18</v>
      </c>
      <c r="L105">
        <v>2</v>
      </c>
      <c r="M105">
        <v>55.2</v>
      </c>
      <c r="N105">
        <v>216</v>
      </c>
      <c r="O105">
        <v>52</v>
      </c>
      <c r="P105">
        <v>23</v>
      </c>
      <c r="Q105">
        <v>21</v>
      </c>
      <c r="R105">
        <v>9</v>
      </c>
      <c r="S105">
        <v>5</v>
      </c>
      <c r="T105">
        <v>0</v>
      </c>
      <c r="U105">
        <v>0</v>
      </c>
      <c r="V105">
        <v>0</v>
      </c>
      <c r="W105">
        <v>0</v>
      </c>
      <c r="X105">
        <v>65</v>
      </c>
      <c r="Y105">
        <v>11847</v>
      </c>
    </row>
    <row r="106" spans="1:25">
      <c r="A106" t="s">
        <v>9970</v>
      </c>
      <c r="B106" t="s">
        <v>11440</v>
      </c>
      <c r="C106">
        <v>15</v>
      </c>
      <c r="D106">
        <v>8</v>
      </c>
      <c r="E106">
        <v>3.4</v>
      </c>
      <c r="F106">
        <v>32</v>
      </c>
      <c r="G106">
        <v>32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190.2</v>
      </c>
      <c r="N106">
        <v>781</v>
      </c>
      <c r="O106">
        <v>139</v>
      </c>
      <c r="P106">
        <v>76</v>
      </c>
      <c r="Q106">
        <v>72</v>
      </c>
      <c r="R106">
        <v>22</v>
      </c>
      <c r="S106">
        <v>79</v>
      </c>
      <c r="T106">
        <v>0</v>
      </c>
      <c r="U106">
        <v>7</v>
      </c>
      <c r="V106">
        <v>5</v>
      </c>
      <c r="W106">
        <v>3</v>
      </c>
      <c r="X106">
        <v>226</v>
      </c>
      <c r="Y106">
        <v>15689</v>
      </c>
    </row>
    <row r="107" spans="1:25">
      <c r="A107" t="s">
        <v>10257</v>
      </c>
      <c r="B107" t="s">
        <v>11455</v>
      </c>
      <c r="C107">
        <v>5</v>
      </c>
      <c r="D107">
        <v>8</v>
      </c>
      <c r="E107">
        <v>3.41</v>
      </c>
      <c r="F107">
        <v>65</v>
      </c>
      <c r="G107">
        <v>6</v>
      </c>
      <c r="H107">
        <v>0</v>
      </c>
      <c r="I107">
        <v>0</v>
      </c>
      <c r="J107">
        <v>8</v>
      </c>
      <c r="K107">
        <v>17</v>
      </c>
      <c r="L107">
        <v>2</v>
      </c>
      <c r="M107">
        <v>68.2</v>
      </c>
      <c r="N107">
        <v>290</v>
      </c>
      <c r="O107">
        <v>59</v>
      </c>
      <c r="P107">
        <v>32</v>
      </c>
      <c r="Q107">
        <v>26</v>
      </c>
      <c r="R107">
        <v>8</v>
      </c>
      <c r="S107">
        <v>26</v>
      </c>
      <c r="T107">
        <v>4</v>
      </c>
      <c r="U107">
        <v>5</v>
      </c>
      <c r="V107">
        <v>5</v>
      </c>
      <c r="W107">
        <v>0</v>
      </c>
      <c r="X107">
        <v>81</v>
      </c>
      <c r="Y107">
        <v>17496</v>
      </c>
    </row>
    <row r="108" spans="1:25">
      <c r="A108" t="s">
        <v>820</v>
      </c>
      <c r="B108" t="s">
        <v>12731</v>
      </c>
      <c r="C108">
        <v>2</v>
      </c>
      <c r="D108">
        <v>1</v>
      </c>
      <c r="E108">
        <v>3.41</v>
      </c>
      <c r="F108">
        <v>41</v>
      </c>
      <c r="G108">
        <v>1</v>
      </c>
      <c r="H108">
        <v>0</v>
      </c>
      <c r="I108">
        <v>0</v>
      </c>
      <c r="J108">
        <v>1</v>
      </c>
      <c r="K108">
        <v>5</v>
      </c>
      <c r="L108">
        <v>4</v>
      </c>
      <c r="M108">
        <v>34.1</v>
      </c>
      <c r="N108">
        <v>147</v>
      </c>
      <c r="O108">
        <v>31</v>
      </c>
      <c r="P108">
        <v>14</v>
      </c>
      <c r="Q108">
        <v>13</v>
      </c>
      <c r="R108">
        <v>5</v>
      </c>
      <c r="S108">
        <v>17</v>
      </c>
      <c r="T108">
        <v>1</v>
      </c>
      <c r="U108">
        <v>1</v>
      </c>
      <c r="V108">
        <v>3</v>
      </c>
      <c r="W108">
        <v>0</v>
      </c>
      <c r="X108">
        <v>36</v>
      </c>
      <c r="Y108">
        <v>6316</v>
      </c>
    </row>
    <row r="109" spans="1:25">
      <c r="A109" t="s">
        <v>764</v>
      </c>
      <c r="B109" t="s">
        <v>11442</v>
      </c>
      <c r="C109">
        <v>3</v>
      </c>
      <c r="D109">
        <v>2</v>
      </c>
      <c r="E109">
        <v>3.41</v>
      </c>
      <c r="F109">
        <v>63</v>
      </c>
      <c r="G109">
        <v>0</v>
      </c>
      <c r="H109">
        <v>0</v>
      </c>
      <c r="I109">
        <v>0</v>
      </c>
      <c r="J109">
        <v>30</v>
      </c>
      <c r="K109">
        <v>1</v>
      </c>
      <c r="L109">
        <v>4</v>
      </c>
      <c r="M109">
        <v>63.1</v>
      </c>
      <c r="N109">
        <v>266</v>
      </c>
      <c r="O109">
        <v>64</v>
      </c>
      <c r="P109">
        <v>24</v>
      </c>
      <c r="Q109">
        <v>24</v>
      </c>
      <c r="R109">
        <v>6</v>
      </c>
      <c r="S109">
        <v>17</v>
      </c>
      <c r="T109">
        <v>1</v>
      </c>
      <c r="U109">
        <v>1</v>
      </c>
      <c r="V109">
        <v>3</v>
      </c>
      <c r="W109">
        <v>0</v>
      </c>
      <c r="X109">
        <v>73</v>
      </c>
      <c r="Y109">
        <v>6986</v>
      </c>
    </row>
    <row r="110" spans="1:25">
      <c r="A110" t="s">
        <v>10817</v>
      </c>
      <c r="B110" t="s">
        <v>11456</v>
      </c>
      <c r="C110">
        <v>2</v>
      </c>
      <c r="D110">
        <v>7</v>
      </c>
      <c r="E110">
        <v>3.41</v>
      </c>
      <c r="F110">
        <v>70</v>
      </c>
      <c r="G110">
        <v>0</v>
      </c>
      <c r="H110">
        <v>0</v>
      </c>
      <c r="I110">
        <v>0</v>
      </c>
      <c r="J110">
        <v>1</v>
      </c>
      <c r="K110">
        <v>21</v>
      </c>
      <c r="L110">
        <v>3</v>
      </c>
      <c r="M110">
        <v>60.2</v>
      </c>
      <c r="N110">
        <v>246</v>
      </c>
      <c r="O110">
        <v>52</v>
      </c>
      <c r="P110">
        <v>27</v>
      </c>
      <c r="Q110">
        <v>23</v>
      </c>
      <c r="R110">
        <v>11</v>
      </c>
      <c r="S110">
        <v>17</v>
      </c>
      <c r="T110">
        <v>2</v>
      </c>
      <c r="U110">
        <v>0</v>
      </c>
      <c r="V110">
        <v>1</v>
      </c>
      <c r="W110">
        <v>0</v>
      </c>
      <c r="X110">
        <v>42</v>
      </c>
      <c r="Y110">
        <v>17181</v>
      </c>
    </row>
    <row r="111" spans="1:25">
      <c r="A111" t="s">
        <v>7396</v>
      </c>
      <c r="B111" t="s">
        <v>11454</v>
      </c>
      <c r="C111">
        <v>14</v>
      </c>
      <c r="D111">
        <v>9</v>
      </c>
      <c r="E111">
        <v>3.41</v>
      </c>
      <c r="F111">
        <v>29</v>
      </c>
      <c r="G111">
        <v>29</v>
      </c>
      <c r="H111">
        <v>3</v>
      </c>
      <c r="I111">
        <v>2</v>
      </c>
      <c r="J111">
        <v>0</v>
      </c>
      <c r="K111">
        <v>0</v>
      </c>
      <c r="L111">
        <v>0</v>
      </c>
      <c r="M111">
        <v>176.2</v>
      </c>
      <c r="N111">
        <v>705</v>
      </c>
      <c r="O111">
        <v>131</v>
      </c>
      <c r="P111">
        <v>69</v>
      </c>
      <c r="Q111">
        <v>67</v>
      </c>
      <c r="R111">
        <v>24</v>
      </c>
      <c r="S111">
        <v>57</v>
      </c>
      <c r="T111">
        <v>1</v>
      </c>
      <c r="U111">
        <v>4</v>
      </c>
      <c r="V111">
        <v>6</v>
      </c>
      <c r="W111">
        <v>0</v>
      </c>
      <c r="X111">
        <v>228</v>
      </c>
      <c r="Y111">
        <v>15474</v>
      </c>
    </row>
    <row r="112" spans="1:25">
      <c r="A112" t="s">
        <v>8447</v>
      </c>
      <c r="B112" t="s">
        <v>11444</v>
      </c>
      <c r="C112">
        <v>1</v>
      </c>
      <c r="D112">
        <v>0</v>
      </c>
      <c r="E112">
        <v>3.43</v>
      </c>
      <c r="F112">
        <v>36</v>
      </c>
      <c r="G112">
        <v>0</v>
      </c>
      <c r="H112">
        <v>0</v>
      </c>
      <c r="I112">
        <v>0</v>
      </c>
      <c r="J112">
        <v>0</v>
      </c>
      <c r="K112">
        <v>6</v>
      </c>
      <c r="L112">
        <v>1</v>
      </c>
      <c r="M112">
        <v>44.2</v>
      </c>
      <c r="N112">
        <v>199</v>
      </c>
      <c r="O112">
        <v>37</v>
      </c>
      <c r="P112">
        <v>21</v>
      </c>
      <c r="Q112">
        <v>17</v>
      </c>
      <c r="R112">
        <v>7</v>
      </c>
      <c r="S112">
        <v>18</v>
      </c>
      <c r="T112">
        <v>2</v>
      </c>
      <c r="U112">
        <v>7</v>
      </c>
      <c r="V112">
        <v>2</v>
      </c>
      <c r="W112">
        <v>0</v>
      </c>
      <c r="X112">
        <v>46</v>
      </c>
      <c r="Y112">
        <v>17237</v>
      </c>
    </row>
    <row r="113" spans="1:25">
      <c r="A113" t="s">
        <v>670</v>
      </c>
      <c r="B113" t="s">
        <v>12731</v>
      </c>
      <c r="C113">
        <v>2</v>
      </c>
      <c r="D113">
        <v>1</v>
      </c>
      <c r="E113">
        <v>3.43</v>
      </c>
      <c r="F113">
        <v>65</v>
      </c>
      <c r="G113">
        <v>0</v>
      </c>
      <c r="H113">
        <v>0</v>
      </c>
      <c r="I113">
        <v>0</v>
      </c>
      <c r="J113">
        <v>20</v>
      </c>
      <c r="K113">
        <v>17</v>
      </c>
      <c r="L113">
        <v>3</v>
      </c>
      <c r="M113">
        <v>60.1</v>
      </c>
      <c r="N113">
        <v>249</v>
      </c>
      <c r="O113">
        <v>50</v>
      </c>
      <c r="P113">
        <v>27</v>
      </c>
      <c r="Q113">
        <v>23</v>
      </c>
      <c r="R113">
        <v>7</v>
      </c>
      <c r="S113">
        <v>17</v>
      </c>
      <c r="T113">
        <v>3</v>
      </c>
      <c r="U113">
        <v>2</v>
      </c>
      <c r="V113">
        <v>3</v>
      </c>
      <c r="W113">
        <v>1</v>
      </c>
      <c r="X113">
        <v>60</v>
      </c>
      <c r="Y113">
        <v>9817</v>
      </c>
    </row>
    <row r="114" spans="1:25">
      <c r="A114" t="s">
        <v>1348</v>
      </c>
      <c r="B114" t="s">
        <v>11469</v>
      </c>
      <c r="C114">
        <v>11</v>
      </c>
      <c r="D114">
        <v>10</v>
      </c>
      <c r="E114">
        <v>3.46</v>
      </c>
      <c r="F114">
        <v>30</v>
      </c>
      <c r="G114">
        <v>30</v>
      </c>
      <c r="H114">
        <v>1</v>
      </c>
      <c r="I114">
        <v>1</v>
      </c>
      <c r="J114">
        <v>0</v>
      </c>
      <c r="K114">
        <v>0</v>
      </c>
      <c r="L114">
        <v>0</v>
      </c>
      <c r="M114">
        <v>177</v>
      </c>
      <c r="N114">
        <v>730</v>
      </c>
      <c r="O114">
        <v>168</v>
      </c>
      <c r="P114">
        <v>78</v>
      </c>
      <c r="Q114">
        <v>68</v>
      </c>
      <c r="R114">
        <v>19</v>
      </c>
      <c r="S114">
        <v>32</v>
      </c>
      <c r="T114">
        <v>1</v>
      </c>
      <c r="U114">
        <v>9</v>
      </c>
      <c r="V114">
        <v>1</v>
      </c>
      <c r="W114">
        <v>0</v>
      </c>
      <c r="X114">
        <v>150</v>
      </c>
      <c r="Y114">
        <v>12049</v>
      </c>
    </row>
    <row r="115" spans="1:25">
      <c r="A115" t="s">
        <v>833</v>
      </c>
      <c r="B115" t="s">
        <v>11460</v>
      </c>
      <c r="C115">
        <v>5</v>
      </c>
      <c r="D115">
        <v>3</v>
      </c>
      <c r="E115">
        <v>3.47</v>
      </c>
      <c r="F115">
        <v>69</v>
      </c>
      <c r="G115">
        <v>0</v>
      </c>
      <c r="H115">
        <v>0</v>
      </c>
      <c r="I115">
        <v>0</v>
      </c>
      <c r="J115">
        <v>0</v>
      </c>
      <c r="K115">
        <v>12</v>
      </c>
      <c r="L115">
        <v>4</v>
      </c>
      <c r="M115">
        <v>70</v>
      </c>
      <c r="N115">
        <v>301</v>
      </c>
      <c r="O115">
        <v>60</v>
      </c>
      <c r="P115">
        <v>32</v>
      </c>
      <c r="Q115">
        <v>27</v>
      </c>
      <c r="R115">
        <v>8</v>
      </c>
      <c r="S115">
        <v>35</v>
      </c>
      <c r="T115">
        <v>1</v>
      </c>
      <c r="U115">
        <v>3</v>
      </c>
      <c r="V115">
        <v>1</v>
      </c>
      <c r="W115">
        <v>0</v>
      </c>
      <c r="X115">
        <v>63</v>
      </c>
      <c r="Y115">
        <v>3201</v>
      </c>
    </row>
    <row r="116" spans="1:25">
      <c r="A116" t="s">
        <v>8427</v>
      </c>
      <c r="B116" t="s">
        <v>11446</v>
      </c>
      <c r="C116">
        <v>4</v>
      </c>
      <c r="D116">
        <v>4</v>
      </c>
      <c r="E116">
        <v>3.47</v>
      </c>
      <c r="F116">
        <v>32</v>
      </c>
      <c r="G116">
        <v>15</v>
      </c>
      <c r="H116">
        <v>0</v>
      </c>
      <c r="I116">
        <v>0</v>
      </c>
      <c r="J116">
        <v>0</v>
      </c>
      <c r="K116">
        <v>3</v>
      </c>
      <c r="L116">
        <v>0</v>
      </c>
      <c r="M116">
        <v>90.2</v>
      </c>
      <c r="N116">
        <v>370</v>
      </c>
      <c r="O116">
        <v>84</v>
      </c>
      <c r="P116">
        <v>40</v>
      </c>
      <c r="Q116">
        <v>35</v>
      </c>
      <c r="R116">
        <v>11</v>
      </c>
      <c r="S116">
        <v>20</v>
      </c>
      <c r="T116">
        <v>0</v>
      </c>
      <c r="U116">
        <v>2</v>
      </c>
      <c r="V116">
        <v>4</v>
      </c>
      <c r="W116">
        <v>0</v>
      </c>
      <c r="X116">
        <v>93</v>
      </c>
      <c r="Y116">
        <v>13273</v>
      </c>
    </row>
    <row r="117" spans="1:25">
      <c r="A117" t="s">
        <v>728</v>
      </c>
      <c r="B117" t="s">
        <v>11468</v>
      </c>
      <c r="C117">
        <v>3</v>
      </c>
      <c r="D117">
        <v>2</v>
      </c>
      <c r="E117">
        <v>3.5</v>
      </c>
      <c r="F117">
        <v>19</v>
      </c>
      <c r="G117">
        <v>17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87.1</v>
      </c>
      <c r="N117">
        <v>366</v>
      </c>
      <c r="O117">
        <v>76</v>
      </c>
      <c r="P117">
        <v>36</v>
      </c>
      <c r="Q117">
        <v>34</v>
      </c>
      <c r="R117">
        <v>9</v>
      </c>
      <c r="S117">
        <v>37</v>
      </c>
      <c r="T117">
        <v>0</v>
      </c>
      <c r="U117">
        <v>0</v>
      </c>
      <c r="V117">
        <v>5</v>
      </c>
      <c r="W117">
        <v>0</v>
      </c>
      <c r="X117">
        <v>78</v>
      </c>
      <c r="Y117">
        <v>7448</v>
      </c>
    </row>
    <row r="118" spans="1:25">
      <c r="A118" t="s">
        <v>965</v>
      </c>
      <c r="B118" t="s">
        <v>11466</v>
      </c>
      <c r="C118">
        <v>15</v>
      </c>
      <c r="D118">
        <v>7</v>
      </c>
      <c r="E118">
        <v>3.51</v>
      </c>
      <c r="F118">
        <v>30</v>
      </c>
      <c r="G118">
        <v>30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159</v>
      </c>
      <c r="N118">
        <v>658</v>
      </c>
      <c r="O118">
        <v>139</v>
      </c>
      <c r="P118">
        <v>65</v>
      </c>
      <c r="Q118">
        <v>62</v>
      </c>
      <c r="R118">
        <v>16</v>
      </c>
      <c r="S118">
        <v>53</v>
      </c>
      <c r="T118">
        <v>0</v>
      </c>
      <c r="U118">
        <v>4</v>
      </c>
      <c r="V118">
        <v>4</v>
      </c>
      <c r="W118">
        <v>0</v>
      </c>
      <c r="X118">
        <v>178</v>
      </c>
      <c r="Y118">
        <v>6397</v>
      </c>
    </row>
    <row r="119" spans="1:25">
      <c r="A119" t="s">
        <v>1315</v>
      </c>
      <c r="B119" t="s">
        <v>11456</v>
      </c>
      <c r="C119">
        <v>4</v>
      </c>
      <c r="D119">
        <v>5</v>
      </c>
      <c r="E119">
        <v>3.52</v>
      </c>
      <c r="F119">
        <v>66</v>
      </c>
      <c r="G119">
        <v>1</v>
      </c>
      <c r="H119">
        <v>0</v>
      </c>
      <c r="I119">
        <v>0</v>
      </c>
      <c r="J119">
        <v>18</v>
      </c>
      <c r="K119">
        <v>7</v>
      </c>
      <c r="L119">
        <v>3</v>
      </c>
      <c r="M119">
        <v>71.2</v>
      </c>
      <c r="N119">
        <v>317</v>
      </c>
      <c r="O119">
        <v>67</v>
      </c>
      <c r="P119">
        <v>30</v>
      </c>
      <c r="Q119">
        <v>28</v>
      </c>
      <c r="R119">
        <v>5</v>
      </c>
      <c r="S119">
        <v>36</v>
      </c>
      <c r="T119">
        <v>2</v>
      </c>
      <c r="U119">
        <v>5</v>
      </c>
      <c r="V119">
        <v>0</v>
      </c>
      <c r="W119">
        <v>0</v>
      </c>
      <c r="X119">
        <v>87</v>
      </c>
      <c r="Y119">
        <v>12918</v>
      </c>
    </row>
    <row r="120" spans="1:25">
      <c r="A120" t="s">
        <v>786</v>
      </c>
      <c r="B120" t="s">
        <v>11462</v>
      </c>
      <c r="C120">
        <v>11</v>
      </c>
      <c r="D120">
        <v>12</v>
      </c>
      <c r="E120">
        <v>3.52</v>
      </c>
      <c r="F120">
        <v>32</v>
      </c>
      <c r="G120">
        <v>32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181.1</v>
      </c>
      <c r="N120">
        <v>740</v>
      </c>
      <c r="O120">
        <v>152</v>
      </c>
      <c r="P120">
        <v>78</v>
      </c>
      <c r="Q120">
        <v>71</v>
      </c>
      <c r="R120">
        <v>28</v>
      </c>
      <c r="S120">
        <v>49</v>
      </c>
      <c r="T120">
        <v>4</v>
      </c>
      <c r="U120">
        <v>6</v>
      </c>
      <c r="V120">
        <v>5</v>
      </c>
      <c r="W120">
        <v>0</v>
      </c>
      <c r="X120">
        <v>140</v>
      </c>
      <c r="Y120">
        <v>3254</v>
      </c>
    </row>
    <row r="121" spans="1:25">
      <c r="A121" t="s">
        <v>8925</v>
      </c>
      <c r="B121" t="s">
        <v>11452</v>
      </c>
      <c r="C121">
        <v>3</v>
      </c>
      <c r="D121">
        <v>2</v>
      </c>
      <c r="E121">
        <v>3.54</v>
      </c>
      <c r="F121">
        <v>39</v>
      </c>
      <c r="G121">
        <v>0</v>
      </c>
      <c r="H121">
        <v>0</v>
      </c>
      <c r="I121">
        <v>0</v>
      </c>
      <c r="J121">
        <v>0</v>
      </c>
      <c r="K121">
        <v>10</v>
      </c>
      <c r="L121">
        <v>0</v>
      </c>
      <c r="M121">
        <v>40.200000000000003</v>
      </c>
      <c r="N121">
        <v>173</v>
      </c>
      <c r="O121">
        <v>30</v>
      </c>
      <c r="P121">
        <v>18</v>
      </c>
      <c r="Q121">
        <v>16</v>
      </c>
      <c r="R121">
        <v>7</v>
      </c>
      <c r="S121">
        <v>22</v>
      </c>
      <c r="T121">
        <v>1</v>
      </c>
      <c r="U121">
        <v>0</v>
      </c>
      <c r="V121">
        <v>0</v>
      </c>
      <c r="W121">
        <v>0</v>
      </c>
      <c r="X121">
        <v>50</v>
      </c>
      <c r="Y121">
        <v>13685</v>
      </c>
    </row>
    <row r="122" spans="1:25">
      <c r="A122" t="s">
        <v>11140</v>
      </c>
      <c r="B122" t="s">
        <v>11469</v>
      </c>
      <c r="C122">
        <v>4</v>
      </c>
      <c r="D122">
        <v>2</v>
      </c>
      <c r="E122">
        <v>3.54</v>
      </c>
      <c r="F122">
        <v>73</v>
      </c>
      <c r="G122">
        <v>0</v>
      </c>
      <c r="H122">
        <v>0</v>
      </c>
      <c r="I122">
        <v>0</v>
      </c>
      <c r="J122">
        <v>0</v>
      </c>
      <c r="K122">
        <v>14</v>
      </c>
      <c r="L122">
        <v>2</v>
      </c>
      <c r="M122">
        <v>61</v>
      </c>
      <c r="N122">
        <v>260</v>
      </c>
      <c r="O122">
        <v>55</v>
      </c>
      <c r="P122">
        <v>26</v>
      </c>
      <c r="Q122">
        <v>24</v>
      </c>
      <c r="R122">
        <v>5</v>
      </c>
      <c r="S122">
        <v>29</v>
      </c>
      <c r="T122">
        <v>2</v>
      </c>
      <c r="U122">
        <v>1</v>
      </c>
      <c r="V122">
        <v>1</v>
      </c>
      <c r="W122">
        <v>0</v>
      </c>
      <c r="X122">
        <v>58</v>
      </c>
      <c r="Y122">
        <v>11753</v>
      </c>
    </row>
    <row r="123" spans="1:25">
      <c r="A123" t="s">
        <v>8528</v>
      </c>
      <c r="B123" t="s">
        <v>11468</v>
      </c>
      <c r="C123">
        <v>9</v>
      </c>
      <c r="D123">
        <v>5</v>
      </c>
      <c r="E123">
        <v>3.55</v>
      </c>
      <c r="F123">
        <v>72</v>
      </c>
      <c r="G123">
        <v>0</v>
      </c>
      <c r="H123">
        <v>0</v>
      </c>
      <c r="I123">
        <v>0</v>
      </c>
      <c r="J123">
        <v>3</v>
      </c>
      <c r="K123">
        <v>20</v>
      </c>
      <c r="L123">
        <v>8</v>
      </c>
      <c r="M123">
        <v>83.2</v>
      </c>
      <c r="N123">
        <v>344</v>
      </c>
      <c r="O123">
        <v>58</v>
      </c>
      <c r="P123">
        <v>35</v>
      </c>
      <c r="Q123">
        <v>33</v>
      </c>
      <c r="R123">
        <v>11</v>
      </c>
      <c r="S123">
        <v>36</v>
      </c>
      <c r="T123">
        <v>2</v>
      </c>
      <c r="U123">
        <v>4</v>
      </c>
      <c r="V123">
        <v>5</v>
      </c>
      <c r="W123">
        <v>0</v>
      </c>
      <c r="X123">
        <v>77</v>
      </c>
      <c r="Y123">
        <v>5702</v>
      </c>
    </row>
    <row r="124" spans="1:25">
      <c r="A124" t="s">
        <v>8545</v>
      </c>
      <c r="B124" t="s">
        <v>11468</v>
      </c>
      <c r="C124">
        <v>10</v>
      </c>
      <c r="D124">
        <v>7</v>
      </c>
      <c r="E124">
        <v>3.55</v>
      </c>
      <c r="F124">
        <v>31</v>
      </c>
      <c r="G124">
        <v>31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159.19999999999999</v>
      </c>
      <c r="N124">
        <v>672</v>
      </c>
      <c r="O124">
        <v>155</v>
      </c>
      <c r="P124">
        <v>73</v>
      </c>
      <c r="Q124">
        <v>63</v>
      </c>
      <c r="R124">
        <v>20</v>
      </c>
      <c r="S124">
        <v>51</v>
      </c>
      <c r="T124">
        <v>0</v>
      </c>
      <c r="U124">
        <v>2</v>
      </c>
      <c r="V124">
        <v>4</v>
      </c>
      <c r="W124">
        <v>0</v>
      </c>
      <c r="X124">
        <v>102</v>
      </c>
      <c r="Y124">
        <v>13183</v>
      </c>
    </row>
    <row r="125" spans="1:25">
      <c r="A125" t="s">
        <v>11744</v>
      </c>
      <c r="B125" t="s">
        <v>11456</v>
      </c>
      <c r="C125">
        <v>1</v>
      </c>
      <c r="D125">
        <v>0</v>
      </c>
      <c r="E125">
        <v>3.56</v>
      </c>
      <c r="F125">
        <v>28</v>
      </c>
      <c r="G125">
        <v>0</v>
      </c>
      <c r="H125">
        <v>0</v>
      </c>
      <c r="I125">
        <v>0</v>
      </c>
      <c r="J125">
        <v>0</v>
      </c>
      <c r="K125">
        <v>3</v>
      </c>
      <c r="L125">
        <v>0</v>
      </c>
      <c r="M125">
        <v>30.1</v>
      </c>
      <c r="N125">
        <v>123</v>
      </c>
      <c r="O125">
        <v>23</v>
      </c>
      <c r="P125">
        <v>12</v>
      </c>
      <c r="Q125">
        <v>12</v>
      </c>
      <c r="R125">
        <v>3</v>
      </c>
      <c r="S125">
        <v>8</v>
      </c>
      <c r="T125">
        <v>1</v>
      </c>
      <c r="U125">
        <v>2</v>
      </c>
      <c r="V125">
        <v>1</v>
      </c>
      <c r="W125">
        <v>0</v>
      </c>
      <c r="X125">
        <v>33</v>
      </c>
      <c r="Y125">
        <v>16058</v>
      </c>
    </row>
    <row r="126" spans="1:25">
      <c r="A126" t="s">
        <v>1156</v>
      </c>
      <c r="B126" t="s">
        <v>11445</v>
      </c>
      <c r="C126">
        <v>2</v>
      </c>
      <c r="D126">
        <v>4</v>
      </c>
      <c r="E126">
        <v>3.56</v>
      </c>
      <c r="F126">
        <v>44</v>
      </c>
      <c r="G126">
        <v>0</v>
      </c>
      <c r="H126">
        <v>0</v>
      </c>
      <c r="I126">
        <v>0</v>
      </c>
      <c r="J126">
        <v>5</v>
      </c>
      <c r="K126">
        <v>6</v>
      </c>
      <c r="L126">
        <v>5</v>
      </c>
      <c r="M126">
        <v>48</v>
      </c>
      <c r="N126">
        <v>189</v>
      </c>
      <c r="O126">
        <v>30</v>
      </c>
      <c r="P126">
        <v>20</v>
      </c>
      <c r="Q126">
        <v>19</v>
      </c>
      <c r="R126">
        <v>5</v>
      </c>
      <c r="S126">
        <v>17</v>
      </c>
      <c r="T126">
        <v>2</v>
      </c>
      <c r="U126">
        <v>1</v>
      </c>
      <c r="V126">
        <v>6</v>
      </c>
      <c r="W126">
        <v>0</v>
      </c>
      <c r="X126">
        <v>43</v>
      </c>
      <c r="Y126">
        <v>7982</v>
      </c>
    </row>
    <row r="127" spans="1:25">
      <c r="A127" t="s">
        <v>12613</v>
      </c>
      <c r="B127" t="s">
        <v>11456</v>
      </c>
      <c r="C127">
        <v>7</v>
      </c>
      <c r="D127">
        <v>5</v>
      </c>
      <c r="E127">
        <v>3.56</v>
      </c>
      <c r="F127">
        <v>17</v>
      </c>
      <c r="G127">
        <v>15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83.1</v>
      </c>
      <c r="N127">
        <v>349</v>
      </c>
      <c r="O127">
        <v>72</v>
      </c>
      <c r="P127">
        <v>40</v>
      </c>
      <c r="Q127">
        <v>33</v>
      </c>
      <c r="R127">
        <v>14</v>
      </c>
      <c r="S127">
        <v>27</v>
      </c>
      <c r="T127">
        <v>4</v>
      </c>
      <c r="U127">
        <v>4</v>
      </c>
      <c r="V127">
        <v>2</v>
      </c>
      <c r="W127">
        <v>0</v>
      </c>
      <c r="X127">
        <v>71</v>
      </c>
      <c r="Y127">
        <v>18333</v>
      </c>
    </row>
    <row r="128" spans="1:25">
      <c r="A128" t="s">
        <v>11137</v>
      </c>
      <c r="B128" t="s">
        <v>11462</v>
      </c>
      <c r="C128">
        <v>5</v>
      </c>
      <c r="D128">
        <v>1</v>
      </c>
      <c r="E128">
        <v>3.58</v>
      </c>
      <c r="F128">
        <v>33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1</v>
      </c>
      <c r="M128">
        <v>27.2</v>
      </c>
      <c r="N128">
        <v>114</v>
      </c>
      <c r="O128">
        <v>19</v>
      </c>
      <c r="P128">
        <v>11</v>
      </c>
      <c r="Q128">
        <v>11</v>
      </c>
      <c r="R128">
        <v>3</v>
      </c>
      <c r="S128">
        <v>15</v>
      </c>
      <c r="T128">
        <v>1</v>
      </c>
      <c r="U128">
        <v>4</v>
      </c>
      <c r="V128">
        <v>2</v>
      </c>
      <c r="W128">
        <v>1</v>
      </c>
      <c r="X128">
        <v>20</v>
      </c>
      <c r="Y128">
        <v>17264</v>
      </c>
    </row>
    <row r="129" spans="1:25">
      <c r="A129" t="s">
        <v>10805</v>
      </c>
      <c r="B129" t="s">
        <v>11449</v>
      </c>
      <c r="C129">
        <v>3</v>
      </c>
      <c r="D129">
        <v>1</v>
      </c>
      <c r="E129">
        <v>3.58</v>
      </c>
      <c r="F129">
        <v>27</v>
      </c>
      <c r="G129">
        <v>0</v>
      </c>
      <c r="H129">
        <v>0</v>
      </c>
      <c r="I129">
        <v>0</v>
      </c>
      <c r="J129">
        <v>0</v>
      </c>
      <c r="K129">
        <v>1</v>
      </c>
      <c r="L129">
        <v>1</v>
      </c>
      <c r="M129">
        <v>32.200000000000003</v>
      </c>
      <c r="N129">
        <v>131</v>
      </c>
      <c r="O129">
        <v>21</v>
      </c>
      <c r="P129">
        <v>14</v>
      </c>
      <c r="Q129">
        <v>13</v>
      </c>
      <c r="R129">
        <v>2</v>
      </c>
      <c r="S129">
        <v>9</v>
      </c>
      <c r="T129">
        <v>2</v>
      </c>
      <c r="U129">
        <v>2</v>
      </c>
      <c r="V129">
        <v>2</v>
      </c>
      <c r="W129">
        <v>0</v>
      </c>
      <c r="X129">
        <v>34</v>
      </c>
      <c r="Y129">
        <v>14506</v>
      </c>
    </row>
    <row r="130" spans="1:25">
      <c r="A130" t="s">
        <v>807</v>
      </c>
      <c r="B130" t="s">
        <v>11461</v>
      </c>
      <c r="C130">
        <v>14</v>
      </c>
      <c r="D130">
        <v>10</v>
      </c>
      <c r="E130">
        <v>3.59</v>
      </c>
      <c r="F130">
        <v>32</v>
      </c>
      <c r="G130">
        <v>32</v>
      </c>
      <c r="H130">
        <v>2</v>
      </c>
      <c r="I130">
        <v>1</v>
      </c>
      <c r="J130">
        <v>0</v>
      </c>
      <c r="K130">
        <v>0</v>
      </c>
      <c r="L130">
        <v>0</v>
      </c>
      <c r="M130">
        <v>208.1</v>
      </c>
      <c r="N130">
        <v>863</v>
      </c>
      <c r="O130">
        <v>190</v>
      </c>
      <c r="P130">
        <v>86</v>
      </c>
      <c r="Q130">
        <v>83</v>
      </c>
      <c r="R130">
        <v>30</v>
      </c>
      <c r="S130">
        <v>68</v>
      </c>
      <c r="T130">
        <v>1</v>
      </c>
      <c r="U130">
        <v>7</v>
      </c>
      <c r="V130">
        <v>2</v>
      </c>
      <c r="W130">
        <v>0</v>
      </c>
      <c r="X130">
        <v>200</v>
      </c>
      <c r="Y130">
        <v>10021</v>
      </c>
    </row>
    <row r="131" spans="1:25">
      <c r="A131" t="s">
        <v>10166</v>
      </c>
      <c r="B131" t="s">
        <v>11458</v>
      </c>
      <c r="C131">
        <v>3</v>
      </c>
      <c r="D131">
        <v>4</v>
      </c>
      <c r="E131">
        <v>3.59</v>
      </c>
      <c r="F131">
        <v>66</v>
      </c>
      <c r="G131">
        <v>0</v>
      </c>
      <c r="H131">
        <v>0</v>
      </c>
      <c r="I131">
        <v>0</v>
      </c>
      <c r="J131">
        <v>0</v>
      </c>
      <c r="K131">
        <v>12</v>
      </c>
      <c r="L131">
        <v>1</v>
      </c>
      <c r="M131">
        <v>72.2</v>
      </c>
      <c r="N131">
        <v>304</v>
      </c>
      <c r="O131">
        <v>59</v>
      </c>
      <c r="P131">
        <v>31</v>
      </c>
      <c r="Q131">
        <v>29</v>
      </c>
      <c r="R131">
        <v>6</v>
      </c>
      <c r="S131">
        <v>27</v>
      </c>
      <c r="T131">
        <v>2</v>
      </c>
      <c r="U131">
        <v>3</v>
      </c>
      <c r="V131">
        <v>0</v>
      </c>
      <c r="W131">
        <v>0</v>
      </c>
      <c r="X131">
        <v>87</v>
      </c>
      <c r="Y131">
        <v>12777</v>
      </c>
    </row>
    <row r="132" spans="1:25">
      <c r="A132" t="s">
        <v>10815</v>
      </c>
      <c r="B132" t="s">
        <v>11453</v>
      </c>
      <c r="C132">
        <v>12</v>
      </c>
      <c r="D132">
        <v>11</v>
      </c>
      <c r="E132">
        <v>3.6</v>
      </c>
      <c r="F132">
        <v>31</v>
      </c>
      <c r="G132">
        <v>27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155</v>
      </c>
      <c r="N132">
        <v>637</v>
      </c>
      <c r="O132">
        <v>138</v>
      </c>
      <c r="P132">
        <v>68</v>
      </c>
      <c r="Q132">
        <v>62</v>
      </c>
      <c r="R132">
        <v>23</v>
      </c>
      <c r="S132">
        <v>38</v>
      </c>
      <c r="T132">
        <v>0</v>
      </c>
      <c r="U132">
        <v>5</v>
      </c>
      <c r="V132">
        <v>5</v>
      </c>
      <c r="W132">
        <v>0</v>
      </c>
      <c r="X132">
        <v>121</v>
      </c>
      <c r="Y132">
        <v>16269</v>
      </c>
    </row>
    <row r="133" spans="1:25">
      <c r="A133" t="s">
        <v>1261</v>
      </c>
      <c r="B133" t="s">
        <v>12731</v>
      </c>
      <c r="C133">
        <v>5</v>
      </c>
      <c r="D133">
        <v>2</v>
      </c>
      <c r="E133">
        <v>3.61</v>
      </c>
      <c r="F133">
        <v>66</v>
      </c>
      <c r="G133">
        <v>0</v>
      </c>
      <c r="H133">
        <v>0</v>
      </c>
      <c r="I133">
        <v>0</v>
      </c>
      <c r="J133">
        <v>12</v>
      </c>
      <c r="K133">
        <v>5</v>
      </c>
      <c r="L133">
        <v>0</v>
      </c>
      <c r="M133">
        <v>67.099999999999994</v>
      </c>
      <c r="N133">
        <v>284</v>
      </c>
      <c r="O133">
        <v>71</v>
      </c>
      <c r="P133">
        <v>28</v>
      </c>
      <c r="Q133">
        <v>27</v>
      </c>
      <c r="R133">
        <v>4</v>
      </c>
      <c r="S133">
        <v>18</v>
      </c>
      <c r="T133">
        <v>2</v>
      </c>
      <c r="U133">
        <v>2</v>
      </c>
      <c r="V133">
        <v>4</v>
      </c>
      <c r="W133">
        <v>0</v>
      </c>
      <c r="X133">
        <v>68</v>
      </c>
      <c r="Y133">
        <v>4264</v>
      </c>
    </row>
    <row r="134" spans="1:25">
      <c r="A134" t="s">
        <v>5897</v>
      </c>
      <c r="B134" t="s">
        <v>11446</v>
      </c>
      <c r="C134">
        <v>1</v>
      </c>
      <c r="D134">
        <v>4</v>
      </c>
      <c r="E134">
        <v>3.61</v>
      </c>
      <c r="F134">
        <v>64</v>
      </c>
      <c r="G134">
        <v>0</v>
      </c>
      <c r="H134">
        <v>0</v>
      </c>
      <c r="I134">
        <v>0</v>
      </c>
      <c r="J134">
        <v>0</v>
      </c>
      <c r="K134">
        <v>4</v>
      </c>
      <c r="L134">
        <v>3</v>
      </c>
      <c r="M134">
        <v>62.1</v>
      </c>
      <c r="N134">
        <v>247</v>
      </c>
      <c r="O134">
        <v>40</v>
      </c>
      <c r="P134">
        <v>28</v>
      </c>
      <c r="Q134">
        <v>25</v>
      </c>
      <c r="R134">
        <v>15</v>
      </c>
      <c r="S134">
        <v>14</v>
      </c>
      <c r="T134">
        <v>2</v>
      </c>
      <c r="U134">
        <v>6</v>
      </c>
      <c r="V134">
        <v>1</v>
      </c>
      <c r="W134">
        <v>1</v>
      </c>
      <c r="X134">
        <v>66</v>
      </c>
      <c r="Y134">
        <v>12095</v>
      </c>
    </row>
    <row r="135" spans="1:25">
      <c r="A135" t="s">
        <v>8418</v>
      </c>
      <c r="B135" t="s">
        <v>11468</v>
      </c>
      <c r="C135">
        <v>11</v>
      </c>
      <c r="D135">
        <v>3</v>
      </c>
      <c r="E135">
        <v>3.62</v>
      </c>
      <c r="F135">
        <v>22</v>
      </c>
      <c r="G135">
        <v>22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121.2</v>
      </c>
      <c r="N135">
        <v>493</v>
      </c>
      <c r="O135">
        <v>109</v>
      </c>
      <c r="P135">
        <v>49</v>
      </c>
      <c r="Q135">
        <v>49</v>
      </c>
      <c r="R135">
        <v>12</v>
      </c>
      <c r="S135">
        <v>30</v>
      </c>
      <c r="T135">
        <v>0</v>
      </c>
      <c r="U135">
        <v>5</v>
      </c>
      <c r="V135">
        <v>1</v>
      </c>
      <c r="W135">
        <v>1</v>
      </c>
      <c r="X135">
        <v>143</v>
      </c>
      <c r="Y135">
        <v>16162</v>
      </c>
    </row>
    <row r="136" spans="1:25">
      <c r="A136" t="s">
        <v>10475</v>
      </c>
      <c r="B136" t="s">
        <v>11442</v>
      </c>
      <c r="C136">
        <v>2</v>
      </c>
      <c r="D136">
        <v>0</v>
      </c>
      <c r="E136">
        <v>3.63</v>
      </c>
      <c r="F136">
        <v>46</v>
      </c>
      <c r="G136">
        <v>0</v>
      </c>
      <c r="H136">
        <v>0</v>
      </c>
      <c r="I136">
        <v>0</v>
      </c>
      <c r="J136">
        <v>1</v>
      </c>
      <c r="K136">
        <v>9</v>
      </c>
      <c r="L136">
        <v>1</v>
      </c>
      <c r="M136">
        <v>39.200000000000003</v>
      </c>
      <c r="N136">
        <v>161</v>
      </c>
      <c r="O136">
        <v>31</v>
      </c>
      <c r="P136">
        <v>17</v>
      </c>
      <c r="Q136">
        <v>16</v>
      </c>
      <c r="R136">
        <v>4</v>
      </c>
      <c r="S136">
        <v>13</v>
      </c>
      <c r="T136">
        <v>2</v>
      </c>
      <c r="U136">
        <v>4</v>
      </c>
      <c r="V136">
        <v>0</v>
      </c>
      <c r="W136">
        <v>0</v>
      </c>
      <c r="X136">
        <v>39</v>
      </c>
      <c r="Y136">
        <v>16814</v>
      </c>
    </row>
    <row r="137" spans="1:25">
      <c r="A137" t="s">
        <v>12090</v>
      </c>
      <c r="B137" t="s">
        <v>11446</v>
      </c>
      <c r="C137">
        <v>2</v>
      </c>
      <c r="D137">
        <v>3</v>
      </c>
      <c r="E137">
        <v>3.63</v>
      </c>
      <c r="F137">
        <v>14</v>
      </c>
      <c r="G137">
        <v>4</v>
      </c>
      <c r="H137">
        <v>0</v>
      </c>
      <c r="I137">
        <v>0</v>
      </c>
      <c r="J137">
        <v>0</v>
      </c>
      <c r="K137">
        <v>4</v>
      </c>
      <c r="L137">
        <v>1</v>
      </c>
      <c r="M137">
        <v>34.200000000000003</v>
      </c>
      <c r="N137">
        <v>141</v>
      </c>
      <c r="O137">
        <v>33</v>
      </c>
      <c r="P137">
        <v>17</v>
      </c>
      <c r="Q137">
        <v>14</v>
      </c>
      <c r="R137">
        <v>2</v>
      </c>
      <c r="S137">
        <v>5</v>
      </c>
      <c r="T137">
        <v>0</v>
      </c>
      <c r="U137">
        <v>4</v>
      </c>
      <c r="V137">
        <v>0</v>
      </c>
      <c r="W137">
        <v>0</v>
      </c>
      <c r="X137">
        <v>32</v>
      </c>
      <c r="Y137">
        <v>19716</v>
      </c>
    </row>
    <row r="138" spans="1:25">
      <c r="A138" t="s">
        <v>10436</v>
      </c>
      <c r="B138" t="s">
        <v>11444</v>
      </c>
      <c r="C138">
        <v>3</v>
      </c>
      <c r="D138">
        <v>1</v>
      </c>
      <c r="E138">
        <v>3.65</v>
      </c>
      <c r="F138">
        <v>52</v>
      </c>
      <c r="G138">
        <v>0</v>
      </c>
      <c r="H138">
        <v>0</v>
      </c>
      <c r="I138">
        <v>0</v>
      </c>
      <c r="J138">
        <v>1</v>
      </c>
      <c r="K138">
        <v>1</v>
      </c>
      <c r="L138">
        <v>2</v>
      </c>
      <c r="M138">
        <v>49.1</v>
      </c>
      <c r="N138">
        <v>221</v>
      </c>
      <c r="O138">
        <v>43</v>
      </c>
      <c r="P138">
        <v>20</v>
      </c>
      <c r="Q138">
        <v>20</v>
      </c>
      <c r="R138">
        <v>5</v>
      </c>
      <c r="S138">
        <v>36</v>
      </c>
      <c r="T138">
        <v>2</v>
      </c>
      <c r="U138">
        <v>1</v>
      </c>
      <c r="V138">
        <v>3</v>
      </c>
      <c r="W138">
        <v>0</v>
      </c>
      <c r="X138">
        <v>46</v>
      </c>
      <c r="Y138">
        <v>18297</v>
      </c>
    </row>
    <row r="139" spans="1:25">
      <c r="A139" t="s">
        <v>8491</v>
      </c>
      <c r="B139" t="s">
        <v>11440</v>
      </c>
      <c r="C139">
        <v>2</v>
      </c>
      <c r="D139">
        <v>0</v>
      </c>
      <c r="E139">
        <v>3.66</v>
      </c>
      <c r="F139">
        <v>27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32</v>
      </c>
      <c r="N139">
        <v>137</v>
      </c>
      <c r="O139">
        <v>27</v>
      </c>
      <c r="P139">
        <v>15</v>
      </c>
      <c r="Q139">
        <v>13</v>
      </c>
      <c r="R139">
        <v>2</v>
      </c>
      <c r="S139">
        <v>13</v>
      </c>
      <c r="T139">
        <v>3</v>
      </c>
      <c r="U139">
        <v>0</v>
      </c>
      <c r="V139">
        <v>0</v>
      </c>
      <c r="W139">
        <v>0</v>
      </c>
      <c r="X139">
        <v>25</v>
      </c>
      <c r="Y139">
        <v>13528</v>
      </c>
    </row>
    <row r="140" spans="1:25">
      <c r="A140" t="s">
        <v>10476</v>
      </c>
      <c r="B140" t="s">
        <v>11458</v>
      </c>
      <c r="C140">
        <v>11</v>
      </c>
      <c r="D140">
        <v>1</v>
      </c>
      <c r="E140">
        <v>3.66</v>
      </c>
      <c r="F140">
        <v>64</v>
      </c>
      <c r="G140">
        <v>0</v>
      </c>
      <c r="H140">
        <v>0</v>
      </c>
      <c r="I140">
        <v>0</v>
      </c>
      <c r="J140">
        <v>3</v>
      </c>
      <c r="K140">
        <v>18</v>
      </c>
      <c r="L140">
        <v>3</v>
      </c>
      <c r="M140">
        <v>66.099999999999994</v>
      </c>
      <c r="N140">
        <v>269</v>
      </c>
      <c r="O140">
        <v>51</v>
      </c>
      <c r="P140">
        <v>29</v>
      </c>
      <c r="Q140">
        <v>27</v>
      </c>
      <c r="R140">
        <v>4</v>
      </c>
      <c r="S140">
        <v>34</v>
      </c>
      <c r="T140">
        <v>1</v>
      </c>
      <c r="U140">
        <v>0</v>
      </c>
      <c r="V140">
        <v>1</v>
      </c>
      <c r="W140">
        <v>0</v>
      </c>
      <c r="X140">
        <v>60</v>
      </c>
      <c r="Y140">
        <v>13684</v>
      </c>
    </row>
    <row r="141" spans="1:25">
      <c r="A141" t="s">
        <v>8464</v>
      </c>
      <c r="B141" t="s">
        <v>11470</v>
      </c>
      <c r="C141">
        <v>3</v>
      </c>
      <c r="D141">
        <v>2</v>
      </c>
      <c r="E141">
        <v>3.67</v>
      </c>
      <c r="F141">
        <v>72</v>
      </c>
      <c r="G141">
        <v>0</v>
      </c>
      <c r="H141">
        <v>0</v>
      </c>
      <c r="I141">
        <v>0</v>
      </c>
      <c r="J141">
        <v>0</v>
      </c>
      <c r="K141">
        <v>27</v>
      </c>
      <c r="L141">
        <v>5</v>
      </c>
      <c r="M141">
        <v>61.1</v>
      </c>
      <c r="N141">
        <v>248</v>
      </c>
      <c r="O141">
        <v>45</v>
      </c>
      <c r="P141">
        <v>27</v>
      </c>
      <c r="Q141">
        <v>25</v>
      </c>
      <c r="R141">
        <v>9</v>
      </c>
      <c r="S141">
        <v>20</v>
      </c>
      <c r="T141">
        <v>0</v>
      </c>
      <c r="U141">
        <v>2</v>
      </c>
      <c r="V141">
        <v>8</v>
      </c>
      <c r="W141">
        <v>0</v>
      </c>
      <c r="X141">
        <v>88</v>
      </c>
      <c r="Y141">
        <v>11384</v>
      </c>
    </row>
    <row r="142" spans="1:25">
      <c r="A142" t="s">
        <v>753</v>
      </c>
      <c r="B142" t="s">
        <v>11461</v>
      </c>
      <c r="C142">
        <v>16</v>
      </c>
      <c r="D142">
        <v>11</v>
      </c>
      <c r="E142">
        <v>3.67</v>
      </c>
      <c r="F142">
        <v>33</v>
      </c>
      <c r="G142">
        <v>33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208.1</v>
      </c>
      <c r="N142">
        <v>875</v>
      </c>
      <c r="O142">
        <v>195</v>
      </c>
      <c r="P142">
        <v>89</v>
      </c>
      <c r="Q142">
        <v>85</v>
      </c>
      <c r="R142">
        <v>21</v>
      </c>
      <c r="S142">
        <v>59</v>
      </c>
      <c r="T142">
        <v>0</v>
      </c>
      <c r="U142">
        <v>8</v>
      </c>
      <c r="V142">
        <v>18</v>
      </c>
      <c r="W142">
        <v>0</v>
      </c>
      <c r="X142">
        <v>246</v>
      </c>
      <c r="Y142">
        <v>2520</v>
      </c>
    </row>
    <row r="143" spans="1:25">
      <c r="A143" t="s">
        <v>6480</v>
      </c>
      <c r="B143" t="s">
        <v>11466</v>
      </c>
      <c r="C143">
        <v>14</v>
      </c>
      <c r="D143">
        <v>8</v>
      </c>
      <c r="E143">
        <v>3.68</v>
      </c>
      <c r="F143">
        <v>32</v>
      </c>
      <c r="G143">
        <v>32</v>
      </c>
      <c r="H143">
        <v>1</v>
      </c>
      <c r="I143">
        <v>0</v>
      </c>
      <c r="J143">
        <v>0</v>
      </c>
      <c r="K143">
        <v>0</v>
      </c>
      <c r="L143">
        <v>0</v>
      </c>
      <c r="M143">
        <v>200.1</v>
      </c>
      <c r="N143">
        <v>842</v>
      </c>
      <c r="O143">
        <v>194</v>
      </c>
      <c r="P143">
        <v>94</v>
      </c>
      <c r="Q143">
        <v>82</v>
      </c>
      <c r="R143">
        <v>26</v>
      </c>
      <c r="S143">
        <v>51</v>
      </c>
      <c r="T143">
        <v>0</v>
      </c>
      <c r="U143">
        <v>9</v>
      </c>
      <c r="V143">
        <v>8</v>
      </c>
      <c r="W143">
        <v>1</v>
      </c>
      <c r="X143">
        <v>195</v>
      </c>
      <c r="Y143">
        <v>14168</v>
      </c>
    </row>
    <row r="144" spans="1:25">
      <c r="A144" t="s">
        <v>12246</v>
      </c>
      <c r="B144" t="s">
        <v>11458</v>
      </c>
      <c r="C144">
        <v>1</v>
      </c>
      <c r="D144">
        <v>2</v>
      </c>
      <c r="E144">
        <v>3.7</v>
      </c>
      <c r="F144">
        <v>13</v>
      </c>
      <c r="G144">
        <v>8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48.2</v>
      </c>
      <c r="N144">
        <v>203</v>
      </c>
      <c r="O144">
        <v>36</v>
      </c>
      <c r="P144">
        <v>21</v>
      </c>
      <c r="Q144">
        <v>20</v>
      </c>
      <c r="R144">
        <v>6</v>
      </c>
      <c r="S144">
        <v>26</v>
      </c>
      <c r="T144">
        <v>3</v>
      </c>
      <c r="U144">
        <v>2</v>
      </c>
      <c r="V144">
        <v>2</v>
      </c>
      <c r="W144">
        <v>0</v>
      </c>
      <c r="X144">
        <v>52</v>
      </c>
      <c r="Y144">
        <v>16110</v>
      </c>
    </row>
    <row r="145" spans="1:25">
      <c r="A145" t="s">
        <v>1020</v>
      </c>
      <c r="B145" t="s">
        <v>11471</v>
      </c>
      <c r="C145">
        <v>3</v>
      </c>
      <c r="D145">
        <v>2</v>
      </c>
      <c r="E145">
        <v>3.71</v>
      </c>
      <c r="F145">
        <v>62</v>
      </c>
      <c r="G145">
        <v>1</v>
      </c>
      <c r="H145">
        <v>0</v>
      </c>
      <c r="I145">
        <v>0</v>
      </c>
      <c r="J145">
        <v>0</v>
      </c>
      <c r="K145">
        <v>19</v>
      </c>
      <c r="L145">
        <v>3</v>
      </c>
      <c r="M145">
        <v>60.2</v>
      </c>
      <c r="N145">
        <v>257</v>
      </c>
      <c r="O145">
        <v>56</v>
      </c>
      <c r="P145">
        <v>25</v>
      </c>
      <c r="Q145">
        <v>25</v>
      </c>
      <c r="R145">
        <v>10</v>
      </c>
      <c r="S145">
        <v>20</v>
      </c>
      <c r="T145">
        <v>0</v>
      </c>
      <c r="U145">
        <v>4</v>
      </c>
      <c r="V145">
        <v>0</v>
      </c>
      <c r="W145">
        <v>0</v>
      </c>
      <c r="X145">
        <v>48</v>
      </c>
      <c r="Y145">
        <v>2391</v>
      </c>
    </row>
    <row r="146" spans="1:25">
      <c r="A146" t="s">
        <v>673</v>
      </c>
      <c r="B146" t="s">
        <v>11446</v>
      </c>
      <c r="C146">
        <v>5</v>
      </c>
      <c r="D146">
        <v>3</v>
      </c>
      <c r="E146">
        <v>3.71</v>
      </c>
      <c r="F146">
        <v>62</v>
      </c>
      <c r="G146">
        <v>0</v>
      </c>
      <c r="H146">
        <v>0</v>
      </c>
      <c r="I146">
        <v>0</v>
      </c>
      <c r="J146">
        <v>33</v>
      </c>
      <c r="K146">
        <v>0</v>
      </c>
      <c r="L146">
        <v>8</v>
      </c>
      <c r="M146">
        <v>63</v>
      </c>
      <c r="N146">
        <v>263</v>
      </c>
      <c r="O146">
        <v>51</v>
      </c>
      <c r="P146">
        <v>28</v>
      </c>
      <c r="Q146">
        <v>26</v>
      </c>
      <c r="R146">
        <v>9</v>
      </c>
      <c r="S146">
        <v>16</v>
      </c>
      <c r="T146">
        <v>0</v>
      </c>
      <c r="U146">
        <v>4</v>
      </c>
      <c r="V146">
        <v>2</v>
      </c>
      <c r="W146">
        <v>3</v>
      </c>
      <c r="X146">
        <v>80</v>
      </c>
      <c r="Y146">
        <v>3096</v>
      </c>
    </row>
    <row r="147" spans="1:25">
      <c r="A147" t="s">
        <v>10467</v>
      </c>
      <c r="B147" t="s">
        <v>11468</v>
      </c>
      <c r="C147">
        <v>6</v>
      </c>
      <c r="D147">
        <v>7</v>
      </c>
      <c r="E147">
        <v>3.72</v>
      </c>
      <c r="F147">
        <v>35</v>
      </c>
      <c r="G147">
        <v>18</v>
      </c>
      <c r="H147">
        <v>0</v>
      </c>
      <c r="I147">
        <v>0</v>
      </c>
      <c r="J147">
        <v>0</v>
      </c>
      <c r="K147">
        <v>1</v>
      </c>
      <c r="L147">
        <v>0</v>
      </c>
      <c r="M147">
        <v>111.1</v>
      </c>
      <c r="N147">
        <v>462</v>
      </c>
      <c r="O147">
        <v>101</v>
      </c>
      <c r="P147">
        <v>49</v>
      </c>
      <c r="Q147">
        <v>46</v>
      </c>
      <c r="R147">
        <v>14</v>
      </c>
      <c r="S147">
        <v>37</v>
      </c>
      <c r="T147">
        <v>2</v>
      </c>
      <c r="U147">
        <v>5</v>
      </c>
      <c r="V147">
        <v>2</v>
      </c>
      <c r="W147">
        <v>0</v>
      </c>
      <c r="X147">
        <v>117</v>
      </c>
      <c r="Y147">
        <v>12718</v>
      </c>
    </row>
    <row r="148" spans="1:25">
      <c r="A148" t="s">
        <v>10771</v>
      </c>
      <c r="B148" t="s">
        <v>11460</v>
      </c>
      <c r="C148">
        <v>4</v>
      </c>
      <c r="D148">
        <v>5</v>
      </c>
      <c r="E148">
        <v>3.72</v>
      </c>
      <c r="F148">
        <v>72</v>
      </c>
      <c r="G148">
        <v>0</v>
      </c>
      <c r="H148">
        <v>0</v>
      </c>
      <c r="I148">
        <v>0</v>
      </c>
      <c r="J148">
        <v>1</v>
      </c>
      <c r="K148">
        <v>16</v>
      </c>
      <c r="L148">
        <v>4</v>
      </c>
      <c r="M148">
        <v>65.099999999999994</v>
      </c>
      <c r="N148">
        <v>285</v>
      </c>
      <c r="O148">
        <v>65</v>
      </c>
      <c r="P148">
        <v>30</v>
      </c>
      <c r="Q148">
        <v>27</v>
      </c>
      <c r="R148">
        <v>14</v>
      </c>
      <c r="S148">
        <v>23</v>
      </c>
      <c r="T148">
        <v>3</v>
      </c>
      <c r="U148">
        <v>2</v>
      </c>
      <c r="V148">
        <v>1</v>
      </c>
      <c r="W148">
        <v>0</v>
      </c>
      <c r="X148">
        <v>63</v>
      </c>
      <c r="Y148">
        <v>13549</v>
      </c>
    </row>
    <row r="149" spans="1:25">
      <c r="A149" t="s">
        <v>5870</v>
      </c>
      <c r="B149" t="s">
        <v>11450</v>
      </c>
      <c r="C149">
        <v>6</v>
      </c>
      <c r="D149">
        <v>6</v>
      </c>
      <c r="E149">
        <v>3.72</v>
      </c>
      <c r="F149">
        <v>73</v>
      </c>
      <c r="G149">
        <v>1</v>
      </c>
      <c r="H149">
        <v>0</v>
      </c>
      <c r="I149">
        <v>0</v>
      </c>
      <c r="J149">
        <v>0</v>
      </c>
      <c r="K149">
        <v>15</v>
      </c>
      <c r="L149">
        <v>3</v>
      </c>
      <c r="M149">
        <v>67.2</v>
      </c>
      <c r="N149">
        <v>288</v>
      </c>
      <c r="O149">
        <v>62</v>
      </c>
      <c r="P149">
        <v>32</v>
      </c>
      <c r="Q149">
        <v>28</v>
      </c>
      <c r="R149">
        <v>8</v>
      </c>
      <c r="S149">
        <v>24</v>
      </c>
      <c r="T149">
        <v>2</v>
      </c>
      <c r="U149">
        <v>5</v>
      </c>
      <c r="V149">
        <v>4</v>
      </c>
      <c r="W149">
        <v>0</v>
      </c>
      <c r="X149">
        <v>73</v>
      </c>
      <c r="Y149">
        <v>14814</v>
      </c>
    </row>
    <row r="150" spans="1:25">
      <c r="A150" t="s">
        <v>1017</v>
      </c>
      <c r="B150" t="s">
        <v>11464</v>
      </c>
      <c r="C150">
        <v>2</v>
      </c>
      <c r="D150">
        <v>1</v>
      </c>
      <c r="E150">
        <v>3.74</v>
      </c>
      <c r="F150">
        <v>51</v>
      </c>
      <c r="G150">
        <v>1</v>
      </c>
      <c r="H150">
        <v>0</v>
      </c>
      <c r="I150">
        <v>0</v>
      </c>
      <c r="J150">
        <v>2</v>
      </c>
      <c r="K150">
        <v>7</v>
      </c>
      <c r="L150">
        <v>2</v>
      </c>
      <c r="M150">
        <v>79.099999999999994</v>
      </c>
      <c r="N150">
        <v>320</v>
      </c>
      <c r="O150">
        <v>82</v>
      </c>
      <c r="P150">
        <v>35</v>
      </c>
      <c r="Q150">
        <v>33</v>
      </c>
      <c r="R150">
        <v>14</v>
      </c>
      <c r="S150">
        <v>7</v>
      </c>
      <c r="T150">
        <v>0</v>
      </c>
      <c r="U150">
        <v>0</v>
      </c>
      <c r="V150">
        <v>2</v>
      </c>
      <c r="W150">
        <v>0</v>
      </c>
      <c r="X150">
        <v>51</v>
      </c>
      <c r="Y150">
        <v>9388</v>
      </c>
    </row>
    <row r="151" spans="1:25">
      <c r="A151" t="s">
        <v>8487</v>
      </c>
      <c r="B151" t="s">
        <v>11463</v>
      </c>
      <c r="C151">
        <v>2</v>
      </c>
      <c r="D151">
        <v>2</v>
      </c>
      <c r="E151">
        <v>3.75</v>
      </c>
      <c r="F151">
        <v>71</v>
      </c>
      <c r="G151">
        <v>0</v>
      </c>
      <c r="H151">
        <v>0</v>
      </c>
      <c r="I151">
        <v>0</v>
      </c>
      <c r="J151">
        <v>0</v>
      </c>
      <c r="K151">
        <v>11</v>
      </c>
      <c r="L151">
        <v>2</v>
      </c>
      <c r="M151">
        <v>72</v>
      </c>
      <c r="N151">
        <v>308</v>
      </c>
      <c r="O151">
        <v>70</v>
      </c>
      <c r="P151">
        <v>34</v>
      </c>
      <c r="Q151">
        <v>30</v>
      </c>
      <c r="R151">
        <v>12</v>
      </c>
      <c r="S151">
        <v>23</v>
      </c>
      <c r="T151">
        <v>1</v>
      </c>
      <c r="U151">
        <v>1</v>
      </c>
      <c r="V151">
        <v>1</v>
      </c>
      <c r="W151">
        <v>1</v>
      </c>
      <c r="X151">
        <v>81</v>
      </c>
      <c r="Y151">
        <v>14542</v>
      </c>
    </row>
    <row r="152" spans="1:25">
      <c r="A152" t="s">
        <v>1003</v>
      </c>
      <c r="B152" t="s">
        <v>11464</v>
      </c>
      <c r="C152">
        <v>8</v>
      </c>
      <c r="D152">
        <v>8</v>
      </c>
      <c r="E152">
        <v>3.75</v>
      </c>
      <c r="F152">
        <v>19</v>
      </c>
      <c r="G152">
        <v>19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112.2</v>
      </c>
      <c r="N152">
        <v>487</v>
      </c>
      <c r="O152">
        <v>115</v>
      </c>
      <c r="P152">
        <v>50</v>
      </c>
      <c r="Q152">
        <v>47</v>
      </c>
      <c r="R152">
        <v>16</v>
      </c>
      <c r="S152">
        <v>39</v>
      </c>
      <c r="T152">
        <v>1</v>
      </c>
      <c r="U152">
        <v>9</v>
      </c>
      <c r="V152">
        <v>6</v>
      </c>
      <c r="W152">
        <v>0</v>
      </c>
      <c r="X152">
        <v>91</v>
      </c>
      <c r="Y152">
        <v>9434</v>
      </c>
    </row>
    <row r="153" spans="1:25">
      <c r="A153" t="s">
        <v>938</v>
      </c>
      <c r="B153" t="s">
        <v>11469</v>
      </c>
      <c r="C153">
        <v>5</v>
      </c>
      <c r="D153">
        <v>3</v>
      </c>
      <c r="E153">
        <v>3.76</v>
      </c>
      <c r="F153">
        <v>38</v>
      </c>
      <c r="G153">
        <v>5</v>
      </c>
      <c r="H153">
        <v>0</v>
      </c>
      <c r="I153">
        <v>0</v>
      </c>
      <c r="J153">
        <v>2</v>
      </c>
      <c r="K153">
        <v>3</v>
      </c>
      <c r="L153">
        <v>2</v>
      </c>
      <c r="M153">
        <v>76.2</v>
      </c>
      <c r="N153">
        <v>324</v>
      </c>
      <c r="O153">
        <v>65</v>
      </c>
      <c r="P153">
        <v>33</v>
      </c>
      <c r="Q153">
        <v>32</v>
      </c>
      <c r="R153">
        <v>8</v>
      </c>
      <c r="S153">
        <v>37</v>
      </c>
      <c r="T153">
        <v>0</v>
      </c>
      <c r="U153">
        <v>5</v>
      </c>
      <c r="V153">
        <v>8</v>
      </c>
      <c r="W153">
        <v>0</v>
      </c>
      <c r="X153">
        <v>74</v>
      </c>
      <c r="Y153">
        <v>4338</v>
      </c>
    </row>
    <row r="154" spans="1:25">
      <c r="A154" t="s">
        <v>6927</v>
      </c>
      <c r="B154" t="s">
        <v>11440</v>
      </c>
      <c r="C154">
        <v>3</v>
      </c>
      <c r="D154">
        <v>2</v>
      </c>
      <c r="E154">
        <v>3.76</v>
      </c>
      <c r="F154">
        <v>57</v>
      </c>
      <c r="G154">
        <v>0</v>
      </c>
      <c r="H154">
        <v>0</v>
      </c>
      <c r="I154">
        <v>0</v>
      </c>
      <c r="J154">
        <v>0</v>
      </c>
      <c r="K154">
        <v>11</v>
      </c>
      <c r="L154">
        <v>4</v>
      </c>
      <c r="M154">
        <v>64.2</v>
      </c>
      <c r="N154">
        <v>262</v>
      </c>
      <c r="O154">
        <v>43</v>
      </c>
      <c r="P154">
        <v>30</v>
      </c>
      <c r="Q154">
        <v>27</v>
      </c>
      <c r="R154">
        <v>9</v>
      </c>
      <c r="S154">
        <v>24</v>
      </c>
      <c r="T154">
        <v>4</v>
      </c>
      <c r="U154">
        <v>0</v>
      </c>
      <c r="V154">
        <v>3</v>
      </c>
      <c r="W154">
        <v>0</v>
      </c>
      <c r="X154">
        <v>81</v>
      </c>
      <c r="Y154">
        <v>13594</v>
      </c>
    </row>
    <row r="155" spans="1:25">
      <c r="A155" t="s">
        <v>8161</v>
      </c>
      <c r="B155" t="s">
        <v>11456</v>
      </c>
      <c r="C155">
        <v>2</v>
      </c>
      <c r="D155">
        <v>2</v>
      </c>
      <c r="E155">
        <v>3.76</v>
      </c>
      <c r="F155">
        <v>77</v>
      </c>
      <c r="G155">
        <v>0</v>
      </c>
      <c r="H155">
        <v>0</v>
      </c>
      <c r="I155">
        <v>0</v>
      </c>
      <c r="J155">
        <v>0</v>
      </c>
      <c r="K155">
        <v>23</v>
      </c>
      <c r="L155">
        <v>4</v>
      </c>
      <c r="M155">
        <v>52.2</v>
      </c>
      <c r="N155">
        <v>225</v>
      </c>
      <c r="O155">
        <v>52</v>
      </c>
      <c r="P155">
        <v>23</v>
      </c>
      <c r="Q155">
        <v>22</v>
      </c>
      <c r="R155">
        <v>6</v>
      </c>
      <c r="S155">
        <v>18</v>
      </c>
      <c r="T155">
        <v>0</v>
      </c>
      <c r="U155">
        <v>2</v>
      </c>
      <c r="V155">
        <v>2</v>
      </c>
      <c r="W155">
        <v>0</v>
      </c>
      <c r="X155">
        <v>68</v>
      </c>
      <c r="Y155">
        <v>12988</v>
      </c>
    </row>
    <row r="156" spans="1:25">
      <c r="A156" t="s">
        <v>10490</v>
      </c>
      <c r="B156" t="s">
        <v>11458</v>
      </c>
      <c r="C156">
        <v>2</v>
      </c>
      <c r="D156">
        <v>1</v>
      </c>
      <c r="E156">
        <v>3.76</v>
      </c>
      <c r="F156">
        <v>65</v>
      </c>
      <c r="G156">
        <v>0</v>
      </c>
      <c r="H156">
        <v>0</v>
      </c>
      <c r="I156">
        <v>0</v>
      </c>
      <c r="J156">
        <v>1</v>
      </c>
      <c r="K156">
        <v>8</v>
      </c>
      <c r="L156">
        <v>0</v>
      </c>
      <c r="M156">
        <v>55</v>
      </c>
      <c r="N156">
        <v>221</v>
      </c>
      <c r="O156">
        <v>33</v>
      </c>
      <c r="P156">
        <v>23</v>
      </c>
      <c r="Q156">
        <v>23</v>
      </c>
      <c r="R156">
        <v>7</v>
      </c>
      <c r="S156">
        <v>23</v>
      </c>
      <c r="T156">
        <v>3</v>
      </c>
      <c r="U156">
        <v>2</v>
      </c>
      <c r="V156">
        <v>2</v>
      </c>
      <c r="W156">
        <v>0</v>
      </c>
      <c r="X156">
        <v>48</v>
      </c>
      <c r="Y156">
        <v>14974</v>
      </c>
    </row>
    <row r="157" spans="1:25">
      <c r="A157" t="s">
        <v>10808</v>
      </c>
      <c r="B157" t="s">
        <v>11442</v>
      </c>
      <c r="C157">
        <v>1</v>
      </c>
      <c r="D157">
        <v>0</v>
      </c>
      <c r="E157">
        <v>3.77</v>
      </c>
      <c r="F157">
        <v>27</v>
      </c>
      <c r="G157">
        <v>0</v>
      </c>
      <c r="H157">
        <v>0</v>
      </c>
      <c r="I157">
        <v>0</v>
      </c>
      <c r="J157">
        <v>0</v>
      </c>
      <c r="K157">
        <v>4</v>
      </c>
      <c r="L157">
        <v>1</v>
      </c>
      <c r="M157">
        <v>31</v>
      </c>
      <c r="N157">
        <v>137</v>
      </c>
      <c r="O157">
        <v>29</v>
      </c>
      <c r="P157">
        <v>13</v>
      </c>
      <c r="Q157">
        <v>13</v>
      </c>
      <c r="R157">
        <v>7</v>
      </c>
      <c r="S157">
        <v>16</v>
      </c>
      <c r="T157">
        <v>2</v>
      </c>
      <c r="U157">
        <v>1</v>
      </c>
      <c r="V157">
        <v>0</v>
      </c>
      <c r="W157">
        <v>0</v>
      </c>
      <c r="X157">
        <v>29</v>
      </c>
      <c r="Y157">
        <v>15136</v>
      </c>
    </row>
    <row r="158" spans="1:25">
      <c r="A158" t="s">
        <v>12532</v>
      </c>
      <c r="B158" t="s">
        <v>12731</v>
      </c>
      <c r="C158">
        <v>3</v>
      </c>
      <c r="D158">
        <v>0</v>
      </c>
      <c r="E158">
        <v>3.77</v>
      </c>
      <c r="F158">
        <v>25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31</v>
      </c>
      <c r="N158">
        <v>129</v>
      </c>
      <c r="O158">
        <v>27</v>
      </c>
      <c r="P158">
        <v>13</v>
      </c>
      <c r="Q158">
        <v>13</v>
      </c>
      <c r="R158">
        <v>4</v>
      </c>
      <c r="S158">
        <v>14</v>
      </c>
      <c r="T158">
        <v>0</v>
      </c>
      <c r="U158">
        <v>1</v>
      </c>
      <c r="V158">
        <v>0</v>
      </c>
      <c r="W158">
        <v>1</v>
      </c>
      <c r="X158">
        <v>18</v>
      </c>
      <c r="Y158">
        <v>14382</v>
      </c>
    </row>
    <row r="159" spans="1:25">
      <c r="A159" t="s">
        <v>8501</v>
      </c>
      <c r="B159" t="s">
        <v>11465</v>
      </c>
      <c r="C159">
        <v>5</v>
      </c>
      <c r="D159">
        <v>4</v>
      </c>
      <c r="E159">
        <v>3.78</v>
      </c>
      <c r="F159">
        <v>70</v>
      </c>
      <c r="G159">
        <v>0</v>
      </c>
      <c r="H159">
        <v>0</v>
      </c>
      <c r="I159">
        <v>0</v>
      </c>
      <c r="J159">
        <v>4</v>
      </c>
      <c r="K159">
        <v>26</v>
      </c>
      <c r="L159">
        <v>8</v>
      </c>
      <c r="M159">
        <v>64.099999999999994</v>
      </c>
      <c r="N159">
        <v>285</v>
      </c>
      <c r="O159">
        <v>51</v>
      </c>
      <c r="P159">
        <v>29</v>
      </c>
      <c r="Q159">
        <v>27</v>
      </c>
      <c r="R159">
        <v>8</v>
      </c>
      <c r="S159">
        <v>38</v>
      </c>
      <c r="T159">
        <v>2</v>
      </c>
      <c r="U159">
        <v>2</v>
      </c>
      <c r="V159">
        <v>13</v>
      </c>
      <c r="W159">
        <v>1</v>
      </c>
      <c r="X159">
        <v>110</v>
      </c>
      <c r="Y159">
        <v>12863</v>
      </c>
    </row>
    <row r="160" spans="1:25">
      <c r="A160" t="s">
        <v>6165</v>
      </c>
      <c r="B160" t="s">
        <v>11465</v>
      </c>
      <c r="C160">
        <v>19</v>
      </c>
      <c r="D160">
        <v>6</v>
      </c>
      <c r="E160">
        <v>3.81</v>
      </c>
      <c r="F160">
        <v>34</v>
      </c>
      <c r="G160">
        <v>34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203.1</v>
      </c>
      <c r="N160">
        <v>859</v>
      </c>
      <c r="O160">
        <v>195</v>
      </c>
      <c r="P160">
        <v>88</v>
      </c>
      <c r="Q160">
        <v>86</v>
      </c>
      <c r="R160">
        <v>24</v>
      </c>
      <c r="S160">
        <v>75</v>
      </c>
      <c r="T160">
        <v>2</v>
      </c>
      <c r="U160">
        <v>7</v>
      </c>
      <c r="V160">
        <v>3</v>
      </c>
      <c r="W160">
        <v>0</v>
      </c>
      <c r="X160">
        <v>213</v>
      </c>
      <c r="Y160">
        <v>13164</v>
      </c>
    </row>
    <row r="161" spans="1:25">
      <c r="A161" t="s">
        <v>10791</v>
      </c>
      <c r="B161" t="s">
        <v>11465</v>
      </c>
      <c r="C161">
        <v>9</v>
      </c>
      <c r="D161">
        <v>2</v>
      </c>
      <c r="E161">
        <v>3.81</v>
      </c>
      <c r="F161">
        <v>70</v>
      </c>
      <c r="G161">
        <v>0</v>
      </c>
      <c r="H161">
        <v>0</v>
      </c>
      <c r="I161">
        <v>0</v>
      </c>
      <c r="J161">
        <v>2</v>
      </c>
      <c r="K161">
        <v>6</v>
      </c>
      <c r="L161">
        <v>4</v>
      </c>
      <c r="M161">
        <v>78</v>
      </c>
      <c r="N161">
        <v>327</v>
      </c>
      <c r="O161">
        <v>61</v>
      </c>
      <c r="P161">
        <v>38</v>
      </c>
      <c r="Q161">
        <v>33</v>
      </c>
      <c r="R161">
        <v>6</v>
      </c>
      <c r="S161">
        <v>32</v>
      </c>
      <c r="T161">
        <v>1</v>
      </c>
      <c r="U161">
        <v>5</v>
      </c>
      <c r="V161">
        <v>6</v>
      </c>
      <c r="W161">
        <v>1</v>
      </c>
      <c r="X161">
        <v>76</v>
      </c>
      <c r="Y161">
        <v>8004</v>
      </c>
    </row>
    <row r="162" spans="1:25">
      <c r="A162" t="s">
        <v>5809</v>
      </c>
      <c r="B162" t="s">
        <v>11452</v>
      </c>
      <c r="C162">
        <v>3</v>
      </c>
      <c r="D162">
        <v>1</v>
      </c>
      <c r="E162">
        <v>3.81</v>
      </c>
      <c r="F162">
        <v>25</v>
      </c>
      <c r="G162">
        <v>0</v>
      </c>
      <c r="H162">
        <v>0</v>
      </c>
      <c r="I162">
        <v>0</v>
      </c>
      <c r="J162">
        <v>1</v>
      </c>
      <c r="K162">
        <v>0</v>
      </c>
      <c r="L162">
        <v>0</v>
      </c>
      <c r="M162">
        <v>26</v>
      </c>
      <c r="N162">
        <v>118</v>
      </c>
      <c r="O162">
        <v>31</v>
      </c>
      <c r="P162">
        <v>16</v>
      </c>
      <c r="Q162">
        <v>11</v>
      </c>
      <c r="R162">
        <v>4</v>
      </c>
      <c r="S162">
        <v>8</v>
      </c>
      <c r="T162">
        <v>0</v>
      </c>
      <c r="U162">
        <v>0</v>
      </c>
      <c r="V162">
        <v>0</v>
      </c>
      <c r="W162">
        <v>0</v>
      </c>
      <c r="X162">
        <v>30</v>
      </c>
      <c r="Y162">
        <v>11467</v>
      </c>
    </row>
    <row r="163" spans="1:25">
      <c r="A163" t="s">
        <v>11915</v>
      </c>
      <c r="B163" t="s">
        <v>11466</v>
      </c>
      <c r="C163">
        <v>4</v>
      </c>
      <c r="D163">
        <v>2</v>
      </c>
      <c r="E163">
        <v>3.81</v>
      </c>
      <c r="F163">
        <v>61</v>
      </c>
      <c r="G163">
        <v>0</v>
      </c>
      <c r="H163">
        <v>0</v>
      </c>
      <c r="I163">
        <v>0</v>
      </c>
      <c r="J163">
        <v>1</v>
      </c>
      <c r="K163">
        <v>12</v>
      </c>
      <c r="L163">
        <v>3</v>
      </c>
      <c r="M163">
        <v>54.1</v>
      </c>
      <c r="N163">
        <v>225</v>
      </c>
      <c r="O163">
        <v>54</v>
      </c>
      <c r="P163">
        <v>25</v>
      </c>
      <c r="Q163">
        <v>23</v>
      </c>
      <c r="R163">
        <v>7</v>
      </c>
      <c r="S163">
        <v>10</v>
      </c>
      <c r="T163">
        <v>0</v>
      </c>
      <c r="U163">
        <v>1</v>
      </c>
      <c r="V163">
        <v>5</v>
      </c>
      <c r="W163">
        <v>0</v>
      </c>
      <c r="X163">
        <v>50</v>
      </c>
      <c r="Y163">
        <v>12680</v>
      </c>
    </row>
    <row r="164" spans="1:25">
      <c r="A164" t="s">
        <v>719</v>
      </c>
      <c r="B164" t="s">
        <v>11469</v>
      </c>
      <c r="C164">
        <v>7</v>
      </c>
      <c r="D164">
        <v>7</v>
      </c>
      <c r="E164">
        <v>3.81</v>
      </c>
      <c r="F164">
        <v>27</v>
      </c>
      <c r="G164">
        <v>27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141.19999999999999</v>
      </c>
      <c r="N164">
        <v>617</v>
      </c>
      <c r="O164">
        <v>141</v>
      </c>
      <c r="P164">
        <v>64</v>
      </c>
      <c r="Q164">
        <v>60</v>
      </c>
      <c r="R164">
        <v>17</v>
      </c>
      <c r="S164">
        <v>56</v>
      </c>
      <c r="T164">
        <v>1</v>
      </c>
      <c r="U164">
        <v>7</v>
      </c>
      <c r="V164">
        <v>1</v>
      </c>
      <c r="W164">
        <v>0</v>
      </c>
      <c r="X164">
        <v>143</v>
      </c>
      <c r="Y164">
        <v>4972</v>
      </c>
    </row>
    <row r="165" spans="1:25">
      <c r="A165" t="s">
        <v>7637</v>
      </c>
      <c r="B165" t="s">
        <v>11449</v>
      </c>
      <c r="C165">
        <v>10</v>
      </c>
      <c r="D165">
        <v>5</v>
      </c>
      <c r="E165">
        <v>3.81</v>
      </c>
      <c r="F165">
        <v>28</v>
      </c>
      <c r="G165">
        <v>25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144</v>
      </c>
      <c r="N165">
        <v>612</v>
      </c>
      <c r="O165">
        <v>125</v>
      </c>
      <c r="P165">
        <v>66</v>
      </c>
      <c r="Q165">
        <v>61</v>
      </c>
      <c r="R165">
        <v>21</v>
      </c>
      <c r="S165">
        <v>47</v>
      </c>
      <c r="T165">
        <v>0</v>
      </c>
      <c r="U165">
        <v>13</v>
      </c>
      <c r="V165">
        <v>3</v>
      </c>
      <c r="W165">
        <v>0</v>
      </c>
      <c r="X165">
        <v>141</v>
      </c>
      <c r="Y165">
        <v>12304</v>
      </c>
    </row>
    <row r="166" spans="1:25">
      <c r="A166" t="s">
        <v>12239</v>
      </c>
      <c r="B166" t="s">
        <v>11452</v>
      </c>
      <c r="C166">
        <v>8</v>
      </c>
      <c r="D166">
        <v>6</v>
      </c>
      <c r="E166">
        <v>3.81</v>
      </c>
      <c r="F166">
        <v>21</v>
      </c>
      <c r="G166">
        <v>21</v>
      </c>
      <c r="H166">
        <v>1</v>
      </c>
      <c r="I166">
        <v>1</v>
      </c>
      <c r="J166">
        <v>0</v>
      </c>
      <c r="K166">
        <v>0</v>
      </c>
      <c r="L166">
        <v>0</v>
      </c>
      <c r="M166">
        <v>115.2</v>
      </c>
      <c r="N166">
        <v>475</v>
      </c>
      <c r="O166">
        <v>102</v>
      </c>
      <c r="P166">
        <v>52</v>
      </c>
      <c r="Q166">
        <v>49</v>
      </c>
      <c r="R166">
        <v>19</v>
      </c>
      <c r="S166">
        <v>40</v>
      </c>
      <c r="T166">
        <v>0</v>
      </c>
      <c r="U166">
        <v>3</v>
      </c>
      <c r="V166">
        <v>1</v>
      </c>
      <c r="W166">
        <v>0</v>
      </c>
      <c r="X166">
        <v>88</v>
      </c>
      <c r="Y166">
        <v>19979</v>
      </c>
    </row>
    <row r="167" spans="1:25">
      <c r="A167" t="s">
        <v>799</v>
      </c>
      <c r="B167" t="s">
        <v>11464</v>
      </c>
      <c r="C167">
        <v>10</v>
      </c>
      <c r="D167">
        <v>11</v>
      </c>
      <c r="E167">
        <v>3.81</v>
      </c>
      <c r="F167">
        <v>33</v>
      </c>
      <c r="G167">
        <v>33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174.2</v>
      </c>
      <c r="N167">
        <v>754</v>
      </c>
      <c r="O167">
        <v>148</v>
      </c>
      <c r="P167">
        <v>81</v>
      </c>
      <c r="Q167">
        <v>74</v>
      </c>
      <c r="R167">
        <v>22</v>
      </c>
      <c r="S167">
        <v>83</v>
      </c>
      <c r="T167">
        <v>3</v>
      </c>
      <c r="U167">
        <v>14</v>
      </c>
      <c r="V167">
        <v>5</v>
      </c>
      <c r="W167">
        <v>1</v>
      </c>
      <c r="X167">
        <v>162</v>
      </c>
      <c r="Y167">
        <v>6797</v>
      </c>
    </row>
    <row r="168" spans="1:25">
      <c r="A168" t="s">
        <v>1045</v>
      </c>
      <c r="B168" t="s">
        <v>11470</v>
      </c>
      <c r="C168">
        <v>15</v>
      </c>
      <c r="D168">
        <v>6</v>
      </c>
      <c r="E168">
        <v>3.82</v>
      </c>
      <c r="F168">
        <v>29</v>
      </c>
      <c r="G168">
        <v>29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150.19999999999999</v>
      </c>
      <c r="N168">
        <v>633</v>
      </c>
      <c r="O168">
        <v>138</v>
      </c>
      <c r="P168">
        <v>71</v>
      </c>
      <c r="Q168">
        <v>64</v>
      </c>
      <c r="R168">
        <v>23</v>
      </c>
      <c r="S168">
        <v>55</v>
      </c>
      <c r="T168">
        <v>0</v>
      </c>
      <c r="U168">
        <v>2</v>
      </c>
      <c r="V168">
        <v>7</v>
      </c>
      <c r="W168">
        <v>1</v>
      </c>
      <c r="X168">
        <v>186</v>
      </c>
      <c r="Y168">
        <v>11828</v>
      </c>
    </row>
    <row r="169" spans="1:25">
      <c r="A169" t="s">
        <v>10794</v>
      </c>
      <c r="B169" t="s">
        <v>11464</v>
      </c>
      <c r="C169">
        <v>9</v>
      </c>
      <c r="D169">
        <v>2</v>
      </c>
      <c r="E169">
        <v>3.84</v>
      </c>
      <c r="F169">
        <v>70</v>
      </c>
      <c r="G169">
        <v>0</v>
      </c>
      <c r="H169">
        <v>0</v>
      </c>
      <c r="I169">
        <v>0</v>
      </c>
      <c r="J169">
        <v>18</v>
      </c>
      <c r="K169">
        <v>9</v>
      </c>
      <c r="L169">
        <v>7</v>
      </c>
      <c r="M169">
        <v>72.2</v>
      </c>
      <c r="N169">
        <v>315</v>
      </c>
      <c r="O169">
        <v>76</v>
      </c>
      <c r="P169">
        <v>34</v>
      </c>
      <c r="Q169">
        <v>31</v>
      </c>
      <c r="R169">
        <v>10</v>
      </c>
      <c r="S169">
        <v>26</v>
      </c>
      <c r="T169">
        <v>4</v>
      </c>
      <c r="U169">
        <v>2</v>
      </c>
      <c r="V169">
        <v>3</v>
      </c>
      <c r="W169">
        <v>0</v>
      </c>
      <c r="X169">
        <v>106</v>
      </c>
      <c r="Y169">
        <v>11752</v>
      </c>
    </row>
    <row r="170" spans="1:25">
      <c r="A170" t="s">
        <v>6322</v>
      </c>
      <c r="B170" t="s">
        <v>11463</v>
      </c>
      <c r="C170">
        <v>11</v>
      </c>
      <c r="D170">
        <v>8</v>
      </c>
      <c r="E170">
        <v>3.84</v>
      </c>
      <c r="F170">
        <v>26</v>
      </c>
      <c r="G170">
        <v>25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150</v>
      </c>
      <c r="N170">
        <v>637</v>
      </c>
      <c r="O170">
        <v>147</v>
      </c>
      <c r="P170">
        <v>70</v>
      </c>
      <c r="Q170">
        <v>64</v>
      </c>
      <c r="R170">
        <v>19</v>
      </c>
      <c r="S170">
        <v>56</v>
      </c>
      <c r="T170">
        <v>4</v>
      </c>
      <c r="U170">
        <v>4</v>
      </c>
      <c r="V170">
        <v>7</v>
      </c>
      <c r="W170">
        <v>0</v>
      </c>
      <c r="X170">
        <v>150</v>
      </c>
      <c r="Y170">
        <v>14916</v>
      </c>
    </row>
    <row r="171" spans="1:25">
      <c r="A171" t="s">
        <v>10258</v>
      </c>
      <c r="B171" t="s">
        <v>11455</v>
      </c>
      <c r="C171">
        <v>9</v>
      </c>
      <c r="D171">
        <v>5</v>
      </c>
      <c r="E171">
        <v>3.85</v>
      </c>
      <c r="F171">
        <v>26</v>
      </c>
      <c r="G171">
        <v>18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133.1</v>
      </c>
      <c r="N171">
        <v>530</v>
      </c>
      <c r="O171">
        <v>112</v>
      </c>
      <c r="P171">
        <v>61</v>
      </c>
      <c r="Q171">
        <v>57</v>
      </c>
      <c r="R171">
        <v>23</v>
      </c>
      <c r="S171">
        <v>28</v>
      </c>
      <c r="T171">
        <v>1</v>
      </c>
      <c r="U171">
        <v>3</v>
      </c>
      <c r="V171">
        <v>4</v>
      </c>
      <c r="W171">
        <v>3</v>
      </c>
      <c r="X171">
        <v>114</v>
      </c>
      <c r="Y171">
        <v>16401</v>
      </c>
    </row>
    <row r="172" spans="1:25">
      <c r="A172" t="s">
        <v>746</v>
      </c>
      <c r="B172" t="s">
        <v>11448</v>
      </c>
      <c r="C172">
        <v>11</v>
      </c>
      <c r="D172">
        <v>8</v>
      </c>
      <c r="E172">
        <v>3.85</v>
      </c>
      <c r="F172">
        <v>30</v>
      </c>
      <c r="G172">
        <v>30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166</v>
      </c>
      <c r="N172">
        <v>712</v>
      </c>
      <c r="O172">
        <v>153</v>
      </c>
      <c r="P172">
        <v>77</v>
      </c>
      <c r="Q172">
        <v>71</v>
      </c>
      <c r="R172">
        <v>22</v>
      </c>
      <c r="S172">
        <v>58</v>
      </c>
      <c r="T172">
        <v>10</v>
      </c>
      <c r="U172">
        <v>4</v>
      </c>
      <c r="V172">
        <v>1</v>
      </c>
      <c r="W172">
        <v>3</v>
      </c>
      <c r="X172">
        <v>134</v>
      </c>
      <c r="Y172">
        <v>3284</v>
      </c>
    </row>
    <row r="173" spans="1:25">
      <c r="A173" t="s">
        <v>12372</v>
      </c>
      <c r="B173" t="s">
        <v>11466</v>
      </c>
      <c r="C173">
        <v>2</v>
      </c>
      <c r="D173">
        <v>2</v>
      </c>
      <c r="E173">
        <v>3.86</v>
      </c>
      <c r="F173">
        <v>11</v>
      </c>
      <c r="G173">
        <v>6</v>
      </c>
      <c r="H173">
        <v>0</v>
      </c>
      <c r="I173">
        <v>0</v>
      </c>
      <c r="J173">
        <v>1</v>
      </c>
      <c r="K173">
        <v>1</v>
      </c>
      <c r="L173">
        <v>0</v>
      </c>
      <c r="M173">
        <v>49</v>
      </c>
      <c r="N173">
        <v>202</v>
      </c>
      <c r="O173">
        <v>50</v>
      </c>
      <c r="P173">
        <v>23</v>
      </c>
      <c r="Q173">
        <v>21</v>
      </c>
      <c r="R173">
        <v>8</v>
      </c>
      <c r="S173">
        <v>12</v>
      </c>
      <c r="T173">
        <v>0</v>
      </c>
      <c r="U173">
        <v>1</v>
      </c>
      <c r="V173">
        <v>1</v>
      </c>
      <c r="W173">
        <v>1</v>
      </c>
      <c r="X173">
        <v>38</v>
      </c>
      <c r="Y173">
        <v>19487</v>
      </c>
    </row>
    <row r="174" spans="1:25">
      <c r="A174" t="s">
        <v>11126</v>
      </c>
      <c r="B174" t="s">
        <v>11465</v>
      </c>
      <c r="C174">
        <v>0</v>
      </c>
      <c r="D174">
        <v>1</v>
      </c>
      <c r="E174">
        <v>3.86</v>
      </c>
      <c r="F174">
        <v>16</v>
      </c>
      <c r="G174">
        <v>3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23.1</v>
      </c>
      <c r="N174">
        <v>102</v>
      </c>
      <c r="O174">
        <v>23</v>
      </c>
      <c r="P174">
        <v>11</v>
      </c>
      <c r="Q174">
        <v>10</v>
      </c>
      <c r="R174">
        <v>1</v>
      </c>
      <c r="S174">
        <v>10</v>
      </c>
      <c r="T174">
        <v>1</v>
      </c>
      <c r="U174">
        <v>1</v>
      </c>
      <c r="V174">
        <v>1</v>
      </c>
      <c r="W174">
        <v>0</v>
      </c>
      <c r="X174">
        <v>18</v>
      </c>
      <c r="Y174">
        <v>18600</v>
      </c>
    </row>
    <row r="175" spans="1:25">
      <c r="A175" t="s">
        <v>12357</v>
      </c>
      <c r="B175" t="s">
        <v>11457</v>
      </c>
      <c r="C175">
        <v>2</v>
      </c>
      <c r="D175">
        <v>1</v>
      </c>
      <c r="E175">
        <v>3.86</v>
      </c>
      <c r="F175">
        <v>34</v>
      </c>
      <c r="G175">
        <v>0</v>
      </c>
      <c r="H175">
        <v>0</v>
      </c>
      <c r="I175">
        <v>0</v>
      </c>
      <c r="J175">
        <v>1</v>
      </c>
      <c r="K175">
        <v>3</v>
      </c>
      <c r="L175">
        <v>0</v>
      </c>
      <c r="M175">
        <v>39.200000000000003</v>
      </c>
      <c r="N175">
        <v>182</v>
      </c>
      <c r="O175">
        <v>41</v>
      </c>
      <c r="P175">
        <v>19</v>
      </c>
      <c r="Q175">
        <v>17</v>
      </c>
      <c r="R175">
        <v>6</v>
      </c>
      <c r="S175">
        <v>25</v>
      </c>
      <c r="T175">
        <v>4</v>
      </c>
      <c r="U175">
        <v>1</v>
      </c>
      <c r="V175">
        <v>1</v>
      </c>
      <c r="W175">
        <v>0</v>
      </c>
      <c r="X175">
        <v>39</v>
      </c>
      <c r="Y175">
        <v>16132</v>
      </c>
    </row>
    <row r="176" spans="1:25">
      <c r="A176" t="s">
        <v>8508</v>
      </c>
      <c r="B176" t="s">
        <v>11465</v>
      </c>
      <c r="C176">
        <v>1</v>
      </c>
      <c r="D176">
        <v>0</v>
      </c>
      <c r="E176">
        <v>3.86</v>
      </c>
      <c r="F176">
        <v>45</v>
      </c>
      <c r="G176">
        <v>0</v>
      </c>
      <c r="H176">
        <v>0</v>
      </c>
      <c r="I176">
        <v>0</v>
      </c>
      <c r="J176">
        <v>2</v>
      </c>
      <c r="K176">
        <v>4</v>
      </c>
      <c r="L176">
        <v>1</v>
      </c>
      <c r="M176">
        <v>39.200000000000003</v>
      </c>
      <c r="N176">
        <v>173</v>
      </c>
      <c r="O176">
        <v>34</v>
      </c>
      <c r="P176">
        <v>20</v>
      </c>
      <c r="Q176">
        <v>17</v>
      </c>
      <c r="R176">
        <v>7</v>
      </c>
      <c r="S176">
        <v>18</v>
      </c>
      <c r="T176">
        <v>2</v>
      </c>
      <c r="U176">
        <v>3</v>
      </c>
      <c r="V176">
        <v>2</v>
      </c>
      <c r="W176">
        <v>0</v>
      </c>
      <c r="X176">
        <v>46</v>
      </c>
      <c r="Y176">
        <v>11632</v>
      </c>
    </row>
    <row r="177" spans="1:25">
      <c r="A177" t="s">
        <v>7272</v>
      </c>
      <c r="B177" t="s">
        <v>11451</v>
      </c>
      <c r="C177">
        <v>12</v>
      </c>
      <c r="D177">
        <v>7</v>
      </c>
      <c r="E177">
        <v>3.87</v>
      </c>
      <c r="F177">
        <v>34</v>
      </c>
      <c r="G177">
        <v>34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202.1</v>
      </c>
      <c r="N177">
        <v>852</v>
      </c>
      <c r="O177">
        <v>176</v>
      </c>
      <c r="P177">
        <v>91</v>
      </c>
      <c r="Q177">
        <v>87</v>
      </c>
      <c r="R177">
        <v>27</v>
      </c>
      <c r="S177">
        <v>80</v>
      </c>
      <c r="T177">
        <v>3</v>
      </c>
      <c r="U177">
        <v>11</v>
      </c>
      <c r="V177">
        <v>3</v>
      </c>
      <c r="W177">
        <v>0</v>
      </c>
      <c r="X177">
        <v>229</v>
      </c>
      <c r="Y177">
        <v>16149</v>
      </c>
    </row>
    <row r="178" spans="1:25">
      <c r="A178" t="s">
        <v>8391</v>
      </c>
      <c r="B178" t="s">
        <v>11444</v>
      </c>
      <c r="C178">
        <v>6</v>
      </c>
      <c r="D178">
        <v>14</v>
      </c>
      <c r="E178">
        <v>3.88</v>
      </c>
      <c r="F178">
        <v>32</v>
      </c>
      <c r="G178">
        <v>32</v>
      </c>
      <c r="H178">
        <v>2</v>
      </c>
      <c r="I178">
        <v>2</v>
      </c>
      <c r="J178">
        <v>0</v>
      </c>
      <c r="K178">
        <v>0</v>
      </c>
      <c r="L178">
        <v>0</v>
      </c>
      <c r="M178">
        <v>197.1</v>
      </c>
      <c r="N178">
        <v>838</v>
      </c>
      <c r="O178">
        <v>179</v>
      </c>
      <c r="P178">
        <v>94</v>
      </c>
      <c r="Q178">
        <v>85</v>
      </c>
      <c r="R178">
        <v>23</v>
      </c>
      <c r="S178">
        <v>81</v>
      </c>
      <c r="T178">
        <v>5</v>
      </c>
      <c r="U178">
        <v>8</v>
      </c>
      <c r="V178">
        <v>4</v>
      </c>
      <c r="W178">
        <v>1</v>
      </c>
      <c r="X178">
        <v>151</v>
      </c>
      <c r="Y178">
        <v>18684</v>
      </c>
    </row>
    <row r="179" spans="1:25">
      <c r="A179" t="s">
        <v>710</v>
      </c>
      <c r="B179" t="s">
        <v>11449</v>
      </c>
      <c r="C179">
        <v>13</v>
      </c>
      <c r="D179">
        <v>9</v>
      </c>
      <c r="E179">
        <v>3.89</v>
      </c>
      <c r="F179">
        <v>31</v>
      </c>
      <c r="G179">
        <v>31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176</v>
      </c>
      <c r="N179">
        <v>743</v>
      </c>
      <c r="O179">
        <v>181</v>
      </c>
      <c r="P179">
        <v>80</v>
      </c>
      <c r="Q179">
        <v>76</v>
      </c>
      <c r="R179">
        <v>20</v>
      </c>
      <c r="S179">
        <v>49</v>
      </c>
      <c r="T179">
        <v>2</v>
      </c>
      <c r="U179">
        <v>4</v>
      </c>
      <c r="V179">
        <v>4</v>
      </c>
      <c r="W179">
        <v>0</v>
      </c>
      <c r="X179">
        <v>90</v>
      </c>
      <c r="Y179">
        <v>8223</v>
      </c>
    </row>
    <row r="180" spans="1:25">
      <c r="A180" t="s">
        <v>2887</v>
      </c>
      <c r="B180" t="s">
        <v>11440</v>
      </c>
      <c r="C180">
        <v>9</v>
      </c>
      <c r="D180">
        <v>9</v>
      </c>
      <c r="E180">
        <v>3.89</v>
      </c>
      <c r="F180">
        <v>31</v>
      </c>
      <c r="G180">
        <v>31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166.2</v>
      </c>
      <c r="N180">
        <v>696</v>
      </c>
      <c r="O180">
        <v>151</v>
      </c>
      <c r="P180">
        <v>77</v>
      </c>
      <c r="Q180">
        <v>72</v>
      </c>
      <c r="R180">
        <v>29</v>
      </c>
      <c r="S180">
        <v>49</v>
      </c>
      <c r="T180">
        <v>5</v>
      </c>
      <c r="U180">
        <v>4</v>
      </c>
      <c r="V180">
        <v>2</v>
      </c>
      <c r="W180">
        <v>1</v>
      </c>
      <c r="X180">
        <v>167</v>
      </c>
      <c r="Y180">
        <v>13050</v>
      </c>
    </row>
    <row r="181" spans="1:25">
      <c r="A181" t="s">
        <v>1178</v>
      </c>
      <c r="B181" t="s">
        <v>11464</v>
      </c>
      <c r="C181">
        <v>1</v>
      </c>
      <c r="D181">
        <v>0</v>
      </c>
      <c r="E181">
        <v>3.9</v>
      </c>
      <c r="F181">
        <v>45</v>
      </c>
      <c r="G181">
        <v>0</v>
      </c>
      <c r="H181">
        <v>0</v>
      </c>
      <c r="I181">
        <v>0</v>
      </c>
      <c r="J181">
        <v>1</v>
      </c>
      <c r="K181">
        <v>10</v>
      </c>
      <c r="L181">
        <v>0</v>
      </c>
      <c r="M181">
        <v>32.1</v>
      </c>
      <c r="N181">
        <v>141</v>
      </c>
      <c r="O181">
        <v>25</v>
      </c>
      <c r="P181">
        <v>15</v>
      </c>
      <c r="Q181">
        <v>14</v>
      </c>
      <c r="R181">
        <v>5</v>
      </c>
      <c r="S181">
        <v>16</v>
      </c>
      <c r="T181">
        <v>2</v>
      </c>
      <c r="U181">
        <v>2</v>
      </c>
      <c r="V181">
        <v>2</v>
      </c>
      <c r="W181">
        <v>0</v>
      </c>
      <c r="X181">
        <v>37</v>
      </c>
      <c r="Y181">
        <v>7841</v>
      </c>
    </row>
    <row r="182" spans="1:25">
      <c r="A182" t="s">
        <v>758</v>
      </c>
      <c r="B182" t="s">
        <v>11449</v>
      </c>
      <c r="C182">
        <v>15</v>
      </c>
      <c r="D182">
        <v>4</v>
      </c>
      <c r="E182">
        <v>3.9</v>
      </c>
      <c r="F182">
        <v>33</v>
      </c>
      <c r="G182">
        <v>33</v>
      </c>
      <c r="H182">
        <v>1</v>
      </c>
      <c r="I182">
        <v>1</v>
      </c>
      <c r="J182">
        <v>0</v>
      </c>
      <c r="K182">
        <v>0</v>
      </c>
      <c r="L182">
        <v>0</v>
      </c>
      <c r="M182">
        <v>184.2</v>
      </c>
      <c r="N182">
        <v>754</v>
      </c>
      <c r="O182">
        <v>166</v>
      </c>
      <c r="P182">
        <v>82</v>
      </c>
      <c r="Q182">
        <v>80</v>
      </c>
      <c r="R182">
        <v>30</v>
      </c>
      <c r="S182">
        <v>53</v>
      </c>
      <c r="T182">
        <v>0</v>
      </c>
      <c r="U182">
        <v>9</v>
      </c>
      <c r="V182">
        <v>13</v>
      </c>
      <c r="W182">
        <v>1</v>
      </c>
      <c r="X182">
        <v>126</v>
      </c>
      <c r="Y182">
        <v>7754</v>
      </c>
    </row>
    <row r="183" spans="1:25">
      <c r="A183" t="s">
        <v>717</v>
      </c>
      <c r="B183" t="s">
        <v>11462</v>
      </c>
      <c r="C183">
        <v>9</v>
      </c>
      <c r="D183">
        <v>9</v>
      </c>
      <c r="E183">
        <v>3.9</v>
      </c>
      <c r="F183">
        <v>34</v>
      </c>
      <c r="G183">
        <v>34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207.2</v>
      </c>
      <c r="N183">
        <v>844</v>
      </c>
      <c r="O183">
        <v>191</v>
      </c>
      <c r="P183">
        <v>99</v>
      </c>
      <c r="Q183">
        <v>90</v>
      </c>
      <c r="R183">
        <v>30</v>
      </c>
      <c r="S183">
        <v>43</v>
      </c>
      <c r="T183">
        <v>3</v>
      </c>
      <c r="U183">
        <v>10</v>
      </c>
      <c r="V183">
        <v>3</v>
      </c>
      <c r="W183">
        <v>0</v>
      </c>
      <c r="X183">
        <v>203</v>
      </c>
      <c r="Y183">
        <v>5524</v>
      </c>
    </row>
    <row r="184" spans="1:25">
      <c r="A184" t="s">
        <v>8361</v>
      </c>
      <c r="B184" t="s">
        <v>11454</v>
      </c>
      <c r="C184">
        <v>0</v>
      </c>
      <c r="D184">
        <v>0</v>
      </c>
      <c r="E184">
        <v>3.9</v>
      </c>
      <c r="F184">
        <v>22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27.2</v>
      </c>
      <c r="N184">
        <v>126</v>
      </c>
      <c r="O184">
        <v>31</v>
      </c>
      <c r="P184">
        <v>13</v>
      </c>
      <c r="Q184">
        <v>12</v>
      </c>
      <c r="R184">
        <v>4</v>
      </c>
      <c r="S184">
        <v>12</v>
      </c>
      <c r="T184">
        <v>0</v>
      </c>
      <c r="U184">
        <v>2</v>
      </c>
      <c r="V184">
        <v>3</v>
      </c>
      <c r="W184">
        <v>0</v>
      </c>
      <c r="X184">
        <v>27</v>
      </c>
      <c r="Y184">
        <v>10341</v>
      </c>
    </row>
    <row r="185" spans="1:25">
      <c r="A185" t="s">
        <v>10819</v>
      </c>
      <c r="B185" t="s">
        <v>11448</v>
      </c>
      <c r="C185">
        <v>2</v>
      </c>
      <c r="D185">
        <v>3</v>
      </c>
      <c r="E185">
        <v>3.91</v>
      </c>
      <c r="F185">
        <v>52</v>
      </c>
      <c r="G185">
        <v>0</v>
      </c>
      <c r="H185">
        <v>0</v>
      </c>
      <c r="I185">
        <v>0</v>
      </c>
      <c r="J185">
        <v>0</v>
      </c>
      <c r="K185">
        <v>9</v>
      </c>
      <c r="L185">
        <v>3</v>
      </c>
      <c r="M185">
        <v>48.1</v>
      </c>
      <c r="N185">
        <v>214</v>
      </c>
      <c r="O185">
        <v>32</v>
      </c>
      <c r="P185">
        <v>22</v>
      </c>
      <c r="Q185">
        <v>21</v>
      </c>
      <c r="R185">
        <v>6</v>
      </c>
      <c r="S185">
        <v>38</v>
      </c>
      <c r="T185">
        <v>2</v>
      </c>
      <c r="U185">
        <v>4</v>
      </c>
      <c r="V185">
        <v>7</v>
      </c>
      <c r="W185">
        <v>0</v>
      </c>
      <c r="X185">
        <v>74</v>
      </c>
      <c r="Y185">
        <v>17610</v>
      </c>
    </row>
    <row r="186" spans="1:25">
      <c r="A186" t="s">
        <v>12640</v>
      </c>
      <c r="B186" t="s">
        <v>11441</v>
      </c>
      <c r="C186">
        <v>1</v>
      </c>
      <c r="D186">
        <v>1</v>
      </c>
      <c r="E186">
        <v>3.91</v>
      </c>
      <c r="F186">
        <v>22</v>
      </c>
      <c r="G186">
        <v>0</v>
      </c>
      <c r="H186">
        <v>0</v>
      </c>
      <c r="I186">
        <v>0</v>
      </c>
      <c r="J186">
        <v>1</v>
      </c>
      <c r="K186">
        <v>8</v>
      </c>
      <c r="L186">
        <v>1</v>
      </c>
      <c r="M186">
        <v>23</v>
      </c>
      <c r="N186">
        <v>97</v>
      </c>
      <c r="O186">
        <v>16</v>
      </c>
      <c r="P186">
        <v>10</v>
      </c>
      <c r="Q186">
        <v>10</v>
      </c>
      <c r="R186">
        <v>2</v>
      </c>
      <c r="S186">
        <v>11</v>
      </c>
      <c r="T186">
        <v>0</v>
      </c>
      <c r="U186">
        <v>0</v>
      </c>
      <c r="V186">
        <v>1</v>
      </c>
      <c r="W186">
        <v>1</v>
      </c>
      <c r="X186">
        <v>30</v>
      </c>
      <c r="Y186">
        <v>20373</v>
      </c>
    </row>
    <row r="187" spans="1:25">
      <c r="A187" t="s">
        <v>10479</v>
      </c>
      <c r="B187" t="s">
        <v>12731</v>
      </c>
      <c r="C187">
        <v>2</v>
      </c>
      <c r="D187">
        <v>2</v>
      </c>
      <c r="E187">
        <v>3.94</v>
      </c>
      <c r="F187">
        <v>30</v>
      </c>
      <c r="G187">
        <v>2</v>
      </c>
      <c r="H187">
        <v>0</v>
      </c>
      <c r="I187">
        <v>0</v>
      </c>
      <c r="J187">
        <v>0</v>
      </c>
      <c r="K187">
        <v>10</v>
      </c>
      <c r="L187">
        <v>2</v>
      </c>
      <c r="M187">
        <v>32</v>
      </c>
      <c r="N187">
        <v>130</v>
      </c>
      <c r="O187">
        <v>20</v>
      </c>
      <c r="P187">
        <v>14</v>
      </c>
      <c r="Q187">
        <v>14</v>
      </c>
      <c r="R187">
        <v>4</v>
      </c>
      <c r="S187">
        <v>16</v>
      </c>
      <c r="T187">
        <v>0</v>
      </c>
      <c r="U187">
        <v>1</v>
      </c>
      <c r="V187">
        <v>4</v>
      </c>
      <c r="W187">
        <v>0</v>
      </c>
      <c r="X187">
        <v>53</v>
      </c>
      <c r="Y187">
        <v>13801</v>
      </c>
    </row>
    <row r="188" spans="1:25">
      <c r="A188" t="s">
        <v>8245</v>
      </c>
      <c r="B188" t="s">
        <v>11451</v>
      </c>
      <c r="C188">
        <v>3</v>
      </c>
      <c r="D188">
        <v>3</v>
      </c>
      <c r="E188">
        <v>3.94</v>
      </c>
      <c r="F188">
        <v>40</v>
      </c>
      <c r="G188">
        <v>0</v>
      </c>
      <c r="H188">
        <v>0</v>
      </c>
      <c r="I188">
        <v>0</v>
      </c>
      <c r="J188">
        <v>0</v>
      </c>
      <c r="K188">
        <v>19</v>
      </c>
      <c r="L188">
        <v>2</v>
      </c>
      <c r="M188">
        <v>29.2</v>
      </c>
      <c r="N188">
        <v>120</v>
      </c>
      <c r="O188">
        <v>20</v>
      </c>
      <c r="P188">
        <v>14</v>
      </c>
      <c r="Q188">
        <v>13</v>
      </c>
      <c r="R188">
        <v>4</v>
      </c>
      <c r="S188">
        <v>10</v>
      </c>
      <c r="T188">
        <v>1</v>
      </c>
      <c r="U188">
        <v>3</v>
      </c>
      <c r="V188">
        <v>0</v>
      </c>
      <c r="W188">
        <v>0</v>
      </c>
      <c r="X188">
        <v>29</v>
      </c>
      <c r="Y188">
        <v>12580</v>
      </c>
    </row>
    <row r="189" spans="1:25">
      <c r="A189" t="s">
        <v>12475</v>
      </c>
      <c r="B189" t="s">
        <v>11471</v>
      </c>
      <c r="C189">
        <v>2</v>
      </c>
      <c r="D189">
        <v>1</v>
      </c>
      <c r="E189">
        <v>3.95</v>
      </c>
      <c r="F189">
        <v>9</v>
      </c>
      <c r="G189">
        <v>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41</v>
      </c>
      <c r="N189">
        <v>167</v>
      </c>
      <c r="O189">
        <v>38</v>
      </c>
      <c r="P189">
        <v>18</v>
      </c>
      <c r="Q189">
        <v>18</v>
      </c>
      <c r="R189">
        <v>6</v>
      </c>
      <c r="S189">
        <v>7</v>
      </c>
      <c r="T189">
        <v>0</v>
      </c>
      <c r="U189">
        <v>0</v>
      </c>
      <c r="V189">
        <v>4</v>
      </c>
      <c r="W189">
        <v>0</v>
      </c>
      <c r="X189">
        <v>40</v>
      </c>
      <c r="Y189">
        <v>18413</v>
      </c>
    </row>
    <row r="190" spans="1:25">
      <c r="A190" t="s">
        <v>1332</v>
      </c>
      <c r="B190" t="s">
        <v>12731</v>
      </c>
      <c r="C190">
        <v>4</v>
      </c>
      <c r="D190">
        <v>2</v>
      </c>
      <c r="E190">
        <v>3.96</v>
      </c>
      <c r="F190">
        <v>48</v>
      </c>
      <c r="G190">
        <v>0</v>
      </c>
      <c r="H190">
        <v>0</v>
      </c>
      <c r="I190">
        <v>0</v>
      </c>
      <c r="J190">
        <v>14</v>
      </c>
      <c r="K190">
        <v>2</v>
      </c>
      <c r="L190">
        <v>3</v>
      </c>
      <c r="M190">
        <v>50</v>
      </c>
      <c r="N190">
        <v>216</v>
      </c>
      <c r="O190">
        <v>46</v>
      </c>
      <c r="P190">
        <v>32</v>
      </c>
      <c r="Q190">
        <v>22</v>
      </c>
      <c r="R190">
        <v>10</v>
      </c>
      <c r="S190">
        <v>18</v>
      </c>
      <c r="T190">
        <v>1</v>
      </c>
      <c r="U190">
        <v>1</v>
      </c>
      <c r="V190">
        <v>1</v>
      </c>
      <c r="W190">
        <v>1</v>
      </c>
      <c r="X190">
        <v>47</v>
      </c>
      <c r="Y190">
        <v>12673</v>
      </c>
    </row>
    <row r="191" spans="1:25">
      <c r="A191" t="s">
        <v>760</v>
      </c>
      <c r="B191" t="s">
        <v>11447</v>
      </c>
      <c r="C191">
        <v>11</v>
      </c>
      <c r="D191">
        <v>8</v>
      </c>
      <c r="E191">
        <v>3.96</v>
      </c>
      <c r="F191">
        <v>31</v>
      </c>
      <c r="G191">
        <v>31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195.1</v>
      </c>
      <c r="N191">
        <v>828</v>
      </c>
      <c r="O191">
        <v>196</v>
      </c>
      <c r="P191">
        <v>93</v>
      </c>
      <c r="Q191">
        <v>86</v>
      </c>
      <c r="R191">
        <v>22</v>
      </c>
      <c r="S191">
        <v>50</v>
      </c>
      <c r="T191">
        <v>4</v>
      </c>
      <c r="U191">
        <v>2</v>
      </c>
      <c r="V191">
        <v>5</v>
      </c>
      <c r="W191">
        <v>0</v>
      </c>
      <c r="X191">
        <v>195</v>
      </c>
      <c r="Y191">
        <v>10310</v>
      </c>
    </row>
    <row r="192" spans="1:25">
      <c r="A192" t="s">
        <v>10488</v>
      </c>
      <c r="B192" t="s">
        <v>12731</v>
      </c>
      <c r="C192">
        <v>0</v>
      </c>
      <c r="D192">
        <v>4</v>
      </c>
      <c r="E192">
        <v>3.97</v>
      </c>
      <c r="F192">
        <v>63</v>
      </c>
      <c r="G192">
        <v>27</v>
      </c>
      <c r="H192">
        <v>0</v>
      </c>
      <c r="I192">
        <v>0</v>
      </c>
      <c r="J192">
        <v>1</v>
      </c>
      <c r="K192">
        <v>7</v>
      </c>
      <c r="L192">
        <v>4</v>
      </c>
      <c r="M192">
        <v>77</v>
      </c>
      <c r="N192">
        <v>327</v>
      </c>
      <c r="O192">
        <v>61</v>
      </c>
      <c r="P192">
        <v>39</v>
      </c>
      <c r="Q192">
        <v>34</v>
      </c>
      <c r="R192">
        <v>11</v>
      </c>
      <c r="S192">
        <v>39</v>
      </c>
      <c r="T192">
        <v>3</v>
      </c>
      <c r="U192">
        <v>0</v>
      </c>
      <c r="V192">
        <v>5</v>
      </c>
      <c r="W192">
        <v>0</v>
      </c>
      <c r="X192">
        <v>89</v>
      </c>
      <c r="Y192">
        <v>15947</v>
      </c>
    </row>
    <row r="193" spans="1:25">
      <c r="A193" t="s">
        <v>711</v>
      </c>
      <c r="B193" t="s">
        <v>11469</v>
      </c>
      <c r="C193">
        <v>6</v>
      </c>
      <c r="D193">
        <v>8</v>
      </c>
      <c r="E193">
        <v>3.98</v>
      </c>
      <c r="F193">
        <v>31</v>
      </c>
      <c r="G193">
        <v>31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178.2</v>
      </c>
      <c r="N193">
        <v>731</v>
      </c>
      <c r="O193">
        <v>140</v>
      </c>
      <c r="P193">
        <v>82</v>
      </c>
      <c r="Q193">
        <v>79</v>
      </c>
      <c r="R193">
        <v>33</v>
      </c>
      <c r="S193">
        <v>56</v>
      </c>
      <c r="T193">
        <v>1</v>
      </c>
      <c r="U193">
        <v>11</v>
      </c>
      <c r="V193">
        <v>11</v>
      </c>
      <c r="W193">
        <v>0</v>
      </c>
      <c r="X193">
        <v>229</v>
      </c>
      <c r="Y193">
        <v>13074</v>
      </c>
    </row>
    <row r="194" spans="1:25">
      <c r="A194" t="s">
        <v>788</v>
      </c>
      <c r="B194" t="s">
        <v>11471</v>
      </c>
      <c r="C194">
        <v>14</v>
      </c>
      <c r="D194">
        <v>6</v>
      </c>
      <c r="E194">
        <v>3.98</v>
      </c>
      <c r="F194">
        <v>33</v>
      </c>
      <c r="G194">
        <v>33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167.1</v>
      </c>
      <c r="N194">
        <v>720</v>
      </c>
      <c r="O194">
        <v>164</v>
      </c>
      <c r="P194">
        <v>83</v>
      </c>
      <c r="Q194">
        <v>74</v>
      </c>
      <c r="R194">
        <v>23</v>
      </c>
      <c r="S194">
        <v>61</v>
      </c>
      <c r="T194">
        <v>0</v>
      </c>
      <c r="U194">
        <v>5</v>
      </c>
      <c r="V194">
        <v>4</v>
      </c>
      <c r="W194">
        <v>2</v>
      </c>
      <c r="X194">
        <v>140</v>
      </c>
      <c r="Y194">
        <v>8779</v>
      </c>
    </row>
    <row r="195" spans="1:25">
      <c r="A195" t="s">
        <v>10431</v>
      </c>
      <c r="B195" t="s">
        <v>11459</v>
      </c>
      <c r="C195">
        <v>6</v>
      </c>
      <c r="D195">
        <v>7</v>
      </c>
      <c r="E195">
        <v>3.98</v>
      </c>
      <c r="F195">
        <v>72</v>
      </c>
      <c r="G195">
        <v>0</v>
      </c>
      <c r="H195">
        <v>0</v>
      </c>
      <c r="I195">
        <v>0</v>
      </c>
      <c r="J195">
        <v>2</v>
      </c>
      <c r="K195">
        <v>26</v>
      </c>
      <c r="L195">
        <v>4</v>
      </c>
      <c r="M195">
        <v>72.099999999999994</v>
      </c>
      <c r="N195">
        <v>309</v>
      </c>
      <c r="O195">
        <v>69</v>
      </c>
      <c r="P195">
        <v>34</v>
      </c>
      <c r="Q195">
        <v>32</v>
      </c>
      <c r="R195">
        <v>8</v>
      </c>
      <c r="S195">
        <v>23</v>
      </c>
      <c r="T195">
        <v>0</v>
      </c>
      <c r="U195">
        <v>5</v>
      </c>
      <c r="V195">
        <v>6</v>
      </c>
      <c r="W195">
        <v>0</v>
      </c>
      <c r="X195">
        <v>84</v>
      </c>
      <c r="Y195">
        <v>14719</v>
      </c>
    </row>
    <row r="196" spans="1:25">
      <c r="A196" t="s">
        <v>1015</v>
      </c>
      <c r="B196" t="s">
        <v>11452</v>
      </c>
      <c r="C196">
        <v>2</v>
      </c>
      <c r="D196">
        <v>4</v>
      </c>
      <c r="E196">
        <v>3.98</v>
      </c>
      <c r="F196">
        <v>67</v>
      </c>
      <c r="G196">
        <v>0</v>
      </c>
      <c r="H196">
        <v>0</v>
      </c>
      <c r="I196">
        <v>0</v>
      </c>
      <c r="J196">
        <v>1</v>
      </c>
      <c r="K196">
        <v>22</v>
      </c>
      <c r="L196">
        <v>4</v>
      </c>
      <c r="M196">
        <v>40.200000000000003</v>
      </c>
      <c r="N196">
        <v>173</v>
      </c>
      <c r="O196">
        <v>38</v>
      </c>
      <c r="P196">
        <v>20</v>
      </c>
      <c r="Q196">
        <v>18</v>
      </c>
      <c r="R196">
        <v>5</v>
      </c>
      <c r="S196">
        <v>12</v>
      </c>
      <c r="T196">
        <v>2</v>
      </c>
      <c r="U196">
        <v>3</v>
      </c>
      <c r="V196">
        <v>1</v>
      </c>
      <c r="W196">
        <v>0</v>
      </c>
      <c r="X196">
        <v>48</v>
      </c>
      <c r="Y196">
        <v>1514</v>
      </c>
    </row>
    <row r="197" spans="1:25">
      <c r="A197" t="s">
        <v>2731</v>
      </c>
      <c r="B197" t="s">
        <v>11445</v>
      </c>
      <c r="C197">
        <v>16</v>
      </c>
      <c r="D197">
        <v>13</v>
      </c>
      <c r="E197">
        <v>3.99</v>
      </c>
      <c r="F197">
        <v>34</v>
      </c>
      <c r="G197">
        <v>34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203</v>
      </c>
      <c r="N197">
        <v>866</v>
      </c>
      <c r="O197">
        <v>210</v>
      </c>
      <c r="P197">
        <v>106</v>
      </c>
      <c r="Q197">
        <v>90</v>
      </c>
      <c r="R197">
        <v>23</v>
      </c>
      <c r="S197">
        <v>56</v>
      </c>
      <c r="T197">
        <v>1</v>
      </c>
      <c r="U197">
        <v>6</v>
      </c>
      <c r="V197">
        <v>2</v>
      </c>
      <c r="W197">
        <v>1</v>
      </c>
      <c r="X197">
        <v>147</v>
      </c>
      <c r="Y197">
        <v>15467</v>
      </c>
    </row>
    <row r="198" spans="1:25">
      <c r="A198" t="s">
        <v>10483</v>
      </c>
      <c r="B198" t="s">
        <v>11459</v>
      </c>
      <c r="C198">
        <v>5</v>
      </c>
      <c r="D198">
        <v>4</v>
      </c>
      <c r="E198">
        <v>3.99</v>
      </c>
      <c r="F198">
        <v>51</v>
      </c>
      <c r="G198">
        <v>7</v>
      </c>
      <c r="H198">
        <v>0</v>
      </c>
      <c r="I198">
        <v>0</v>
      </c>
      <c r="J198">
        <v>0</v>
      </c>
      <c r="K198">
        <v>3</v>
      </c>
      <c r="L198">
        <v>0</v>
      </c>
      <c r="M198">
        <v>67.2</v>
      </c>
      <c r="N198">
        <v>280</v>
      </c>
      <c r="O198">
        <v>59</v>
      </c>
      <c r="P198">
        <v>30</v>
      </c>
      <c r="Q198">
        <v>30</v>
      </c>
      <c r="R198">
        <v>9</v>
      </c>
      <c r="S198">
        <v>20</v>
      </c>
      <c r="T198">
        <v>1</v>
      </c>
      <c r="U198">
        <v>5</v>
      </c>
      <c r="V198">
        <v>2</v>
      </c>
      <c r="W198">
        <v>0</v>
      </c>
      <c r="X198">
        <v>79</v>
      </c>
      <c r="Y198">
        <v>12800</v>
      </c>
    </row>
    <row r="199" spans="1:25">
      <c r="A199" t="s">
        <v>8425</v>
      </c>
      <c r="B199" t="s">
        <v>11460</v>
      </c>
      <c r="C199">
        <v>4</v>
      </c>
      <c r="D199">
        <v>4</v>
      </c>
      <c r="E199">
        <v>3.99</v>
      </c>
      <c r="F199">
        <v>58</v>
      </c>
      <c r="G199">
        <v>1</v>
      </c>
      <c r="H199">
        <v>0</v>
      </c>
      <c r="I199">
        <v>0</v>
      </c>
      <c r="J199">
        <v>0</v>
      </c>
      <c r="K199">
        <v>3</v>
      </c>
      <c r="L199">
        <v>1</v>
      </c>
      <c r="M199">
        <v>56.1</v>
      </c>
      <c r="N199">
        <v>239</v>
      </c>
      <c r="O199">
        <v>44</v>
      </c>
      <c r="P199">
        <v>27</v>
      </c>
      <c r="Q199">
        <v>25</v>
      </c>
      <c r="R199">
        <v>11</v>
      </c>
      <c r="S199">
        <v>27</v>
      </c>
      <c r="T199">
        <v>1</v>
      </c>
      <c r="U199">
        <v>2</v>
      </c>
      <c r="V199">
        <v>0</v>
      </c>
      <c r="W199">
        <v>1</v>
      </c>
      <c r="X199">
        <v>73</v>
      </c>
      <c r="Y199">
        <v>11903</v>
      </c>
    </row>
    <row r="200" spans="1:25">
      <c r="A200" t="s">
        <v>959</v>
      </c>
      <c r="B200" t="s">
        <v>11441</v>
      </c>
      <c r="C200">
        <v>2</v>
      </c>
      <c r="D200">
        <v>4</v>
      </c>
      <c r="E200">
        <v>4</v>
      </c>
      <c r="F200">
        <v>47</v>
      </c>
      <c r="G200">
        <v>1</v>
      </c>
      <c r="H200">
        <v>0</v>
      </c>
      <c r="I200">
        <v>0</v>
      </c>
      <c r="J200">
        <v>0</v>
      </c>
      <c r="K200">
        <v>7</v>
      </c>
      <c r="L200">
        <v>1</v>
      </c>
      <c r="M200">
        <v>72</v>
      </c>
      <c r="N200">
        <v>296</v>
      </c>
      <c r="O200">
        <v>69</v>
      </c>
      <c r="P200">
        <v>34</v>
      </c>
      <c r="Q200">
        <v>32</v>
      </c>
      <c r="R200">
        <v>6</v>
      </c>
      <c r="S200">
        <v>18</v>
      </c>
      <c r="T200">
        <v>1</v>
      </c>
      <c r="U200">
        <v>2</v>
      </c>
      <c r="V200">
        <v>3</v>
      </c>
      <c r="W200">
        <v>0</v>
      </c>
      <c r="X200">
        <v>55</v>
      </c>
      <c r="Y200">
        <v>14682</v>
      </c>
    </row>
    <row r="201" spans="1:25">
      <c r="A201" t="s">
        <v>1111</v>
      </c>
      <c r="B201" t="s">
        <v>11466</v>
      </c>
      <c r="C201">
        <v>11</v>
      </c>
      <c r="D201">
        <v>5</v>
      </c>
      <c r="E201">
        <v>4.01</v>
      </c>
      <c r="F201">
        <v>26</v>
      </c>
      <c r="G201">
        <v>26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146</v>
      </c>
      <c r="N201">
        <v>600</v>
      </c>
      <c r="O201">
        <v>141</v>
      </c>
      <c r="P201">
        <v>68</v>
      </c>
      <c r="Q201">
        <v>65</v>
      </c>
      <c r="R201">
        <v>23</v>
      </c>
      <c r="S201">
        <v>28</v>
      </c>
      <c r="T201">
        <v>1</v>
      </c>
      <c r="U201">
        <v>5</v>
      </c>
      <c r="V201">
        <v>8</v>
      </c>
      <c r="W201">
        <v>0</v>
      </c>
      <c r="X201">
        <v>140</v>
      </c>
      <c r="Y201">
        <v>5372</v>
      </c>
    </row>
    <row r="202" spans="1:25">
      <c r="A202" t="s">
        <v>10828</v>
      </c>
      <c r="B202" t="s">
        <v>11451</v>
      </c>
      <c r="C202">
        <v>3</v>
      </c>
      <c r="D202">
        <v>0</v>
      </c>
      <c r="E202">
        <v>4.01</v>
      </c>
      <c r="F202">
        <v>27</v>
      </c>
      <c r="G202">
        <v>0</v>
      </c>
      <c r="H202">
        <v>0</v>
      </c>
      <c r="I202">
        <v>0</v>
      </c>
      <c r="J202">
        <v>0</v>
      </c>
      <c r="K202">
        <v>9</v>
      </c>
      <c r="L202">
        <v>2</v>
      </c>
      <c r="M202">
        <v>24.2</v>
      </c>
      <c r="N202">
        <v>110</v>
      </c>
      <c r="O202">
        <v>24</v>
      </c>
      <c r="P202">
        <v>13</v>
      </c>
      <c r="Q202">
        <v>11</v>
      </c>
      <c r="R202">
        <v>3</v>
      </c>
      <c r="S202">
        <v>12</v>
      </c>
      <c r="T202">
        <v>0</v>
      </c>
      <c r="U202">
        <v>1</v>
      </c>
      <c r="V202">
        <v>1</v>
      </c>
      <c r="W202">
        <v>0</v>
      </c>
      <c r="X202">
        <v>29</v>
      </c>
      <c r="Y202">
        <v>19249</v>
      </c>
    </row>
    <row r="203" spans="1:25">
      <c r="A203" t="s">
        <v>8477</v>
      </c>
      <c r="B203" t="s">
        <v>11464</v>
      </c>
      <c r="C203">
        <v>17</v>
      </c>
      <c r="D203">
        <v>6</v>
      </c>
      <c r="E203">
        <v>4.0199999999999996</v>
      </c>
      <c r="F203">
        <v>33</v>
      </c>
      <c r="G203">
        <v>30</v>
      </c>
      <c r="H203">
        <v>1</v>
      </c>
      <c r="I203">
        <v>0</v>
      </c>
      <c r="J203">
        <v>0</v>
      </c>
      <c r="K203">
        <v>0</v>
      </c>
      <c r="L203">
        <v>0</v>
      </c>
      <c r="M203">
        <v>165.2</v>
      </c>
      <c r="N203">
        <v>702</v>
      </c>
      <c r="O203">
        <v>174</v>
      </c>
      <c r="P203">
        <v>80</v>
      </c>
      <c r="Q203">
        <v>74</v>
      </c>
      <c r="R203">
        <v>21</v>
      </c>
      <c r="S203">
        <v>47</v>
      </c>
      <c r="T203">
        <v>3</v>
      </c>
      <c r="U203">
        <v>5</v>
      </c>
      <c r="V203">
        <v>11</v>
      </c>
      <c r="W203">
        <v>1</v>
      </c>
      <c r="X203">
        <v>173</v>
      </c>
      <c r="Y203">
        <v>13743</v>
      </c>
    </row>
    <row r="204" spans="1:25">
      <c r="A204" t="s">
        <v>10460</v>
      </c>
      <c r="B204" t="s">
        <v>11470</v>
      </c>
      <c r="C204">
        <v>18</v>
      </c>
      <c r="D204">
        <v>4</v>
      </c>
      <c r="E204">
        <v>4.03</v>
      </c>
      <c r="F204">
        <v>27</v>
      </c>
      <c r="G204">
        <v>24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143</v>
      </c>
      <c r="N204">
        <v>594</v>
      </c>
      <c r="O204">
        <v>125</v>
      </c>
      <c r="P204">
        <v>69</v>
      </c>
      <c r="Q204">
        <v>64</v>
      </c>
      <c r="R204">
        <v>30</v>
      </c>
      <c r="S204">
        <v>39</v>
      </c>
      <c r="T204">
        <v>0</v>
      </c>
      <c r="U204">
        <v>5</v>
      </c>
      <c r="V204">
        <v>5</v>
      </c>
      <c r="W204">
        <v>0</v>
      </c>
      <c r="X204">
        <v>153</v>
      </c>
      <c r="Y204">
        <v>17149</v>
      </c>
    </row>
    <row r="205" spans="1:25">
      <c r="A205" t="s">
        <v>1147</v>
      </c>
      <c r="B205" t="s">
        <v>12731</v>
      </c>
      <c r="C205">
        <v>5</v>
      </c>
      <c r="D205">
        <v>5</v>
      </c>
      <c r="E205">
        <v>4.04</v>
      </c>
      <c r="F205">
        <v>72</v>
      </c>
      <c r="G205">
        <v>0</v>
      </c>
      <c r="H205">
        <v>0</v>
      </c>
      <c r="I205">
        <v>0</v>
      </c>
      <c r="J205">
        <v>1</v>
      </c>
      <c r="K205">
        <v>7</v>
      </c>
      <c r="L205">
        <v>3</v>
      </c>
      <c r="M205">
        <v>71.099999999999994</v>
      </c>
      <c r="N205">
        <v>289</v>
      </c>
      <c r="O205">
        <v>57</v>
      </c>
      <c r="P205">
        <v>37</v>
      </c>
      <c r="Q205">
        <v>32</v>
      </c>
      <c r="R205">
        <v>13</v>
      </c>
      <c r="S205">
        <v>27</v>
      </c>
      <c r="T205">
        <v>1</v>
      </c>
      <c r="U205">
        <v>2</v>
      </c>
      <c r="V205">
        <v>1</v>
      </c>
      <c r="W205">
        <v>0</v>
      </c>
      <c r="X205">
        <v>54</v>
      </c>
      <c r="Y205">
        <v>9325</v>
      </c>
    </row>
    <row r="206" spans="1:25">
      <c r="A206" t="s">
        <v>8313</v>
      </c>
      <c r="B206" t="s">
        <v>11446</v>
      </c>
      <c r="C206">
        <v>10</v>
      </c>
      <c r="D206">
        <v>8</v>
      </c>
      <c r="E206">
        <v>4.04</v>
      </c>
      <c r="F206">
        <v>37</v>
      </c>
      <c r="G206">
        <v>26</v>
      </c>
      <c r="H206">
        <v>0</v>
      </c>
      <c r="I206">
        <v>0</v>
      </c>
      <c r="J206">
        <v>3</v>
      </c>
      <c r="K206">
        <v>4</v>
      </c>
      <c r="L206">
        <v>0</v>
      </c>
      <c r="M206">
        <v>153.19999999999999</v>
      </c>
      <c r="N206">
        <v>624</v>
      </c>
      <c r="O206">
        <v>114</v>
      </c>
      <c r="P206">
        <v>70</v>
      </c>
      <c r="Q206">
        <v>69</v>
      </c>
      <c r="R206">
        <v>22</v>
      </c>
      <c r="S206">
        <v>51</v>
      </c>
      <c r="T206">
        <v>1</v>
      </c>
      <c r="U206">
        <v>4</v>
      </c>
      <c r="V206">
        <v>3</v>
      </c>
      <c r="W206">
        <v>0</v>
      </c>
      <c r="X206">
        <v>169</v>
      </c>
      <c r="Y206">
        <v>18498</v>
      </c>
    </row>
    <row r="207" spans="1:25">
      <c r="A207" t="s">
        <v>1269</v>
      </c>
      <c r="B207" t="s">
        <v>11448</v>
      </c>
      <c r="C207">
        <v>6</v>
      </c>
      <c r="D207">
        <v>5</v>
      </c>
      <c r="E207">
        <v>4.05</v>
      </c>
      <c r="F207">
        <v>63</v>
      </c>
      <c r="G207">
        <v>0</v>
      </c>
      <c r="H207">
        <v>0</v>
      </c>
      <c r="I207">
        <v>0</v>
      </c>
      <c r="J207">
        <v>29</v>
      </c>
      <c r="K207">
        <v>2</v>
      </c>
      <c r="L207">
        <v>6</v>
      </c>
      <c r="M207">
        <v>60</v>
      </c>
      <c r="N207">
        <v>260</v>
      </c>
      <c r="O207">
        <v>63</v>
      </c>
      <c r="P207">
        <v>27</v>
      </c>
      <c r="Q207">
        <v>27</v>
      </c>
      <c r="R207">
        <v>11</v>
      </c>
      <c r="S207">
        <v>15</v>
      </c>
      <c r="T207">
        <v>2</v>
      </c>
      <c r="U207">
        <v>2</v>
      </c>
      <c r="V207">
        <v>0</v>
      </c>
      <c r="W207">
        <v>0</v>
      </c>
      <c r="X207">
        <v>66</v>
      </c>
      <c r="Y207">
        <v>1581</v>
      </c>
    </row>
    <row r="208" spans="1:25">
      <c r="A208" t="s">
        <v>12648</v>
      </c>
      <c r="B208" t="s">
        <v>11457</v>
      </c>
      <c r="C208">
        <v>0</v>
      </c>
      <c r="D208">
        <v>3</v>
      </c>
      <c r="E208">
        <v>4.05</v>
      </c>
      <c r="F208">
        <v>28</v>
      </c>
      <c r="G208">
        <v>1</v>
      </c>
      <c r="H208">
        <v>0</v>
      </c>
      <c r="I208">
        <v>0</v>
      </c>
      <c r="J208">
        <v>0</v>
      </c>
      <c r="K208">
        <v>4</v>
      </c>
      <c r="L208">
        <v>0</v>
      </c>
      <c r="M208">
        <v>20</v>
      </c>
      <c r="N208">
        <v>91</v>
      </c>
      <c r="O208">
        <v>20</v>
      </c>
      <c r="P208">
        <v>10</v>
      </c>
      <c r="Q208">
        <v>9</v>
      </c>
      <c r="R208">
        <v>3</v>
      </c>
      <c r="S208">
        <v>10</v>
      </c>
      <c r="T208">
        <v>0</v>
      </c>
      <c r="U208">
        <v>1</v>
      </c>
      <c r="V208">
        <v>2</v>
      </c>
      <c r="W208">
        <v>0</v>
      </c>
      <c r="X208">
        <v>26</v>
      </c>
      <c r="Y208">
        <v>8490</v>
      </c>
    </row>
    <row r="209" spans="1:25">
      <c r="A209" t="s">
        <v>10786</v>
      </c>
      <c r="B209" t="s">
        <v>12731</v>
      </c>
      <c r="C209">
        <v>6</v>
      </c>
      <c r="D209">
        <v>12</v>
      </c>
      <c r="E209">
        <v>4.0599999999999996</v>
      </c>
      <c r="F209">
        <v>30</v>
      </c>
      <c r="G209">
        <v>23</v>
      </c>
      <c r="H209">
        <v>0</v>
      </c>
      <c r="I209">
        <v>0</v>
      </c>
      <c r="J209">
        <v>0</v>
      </c>
      <c r="K209">
        <v>1</v>
      </c>
      <c r="L209">
        <v>0</v>
      </c>
      <c r="M209">
        <v>135.1</v>
      </c>
      <c r="N209">
        <v>580</v>
      </c>
      <c r="O209">
        <v>127</v>
      </c>
      <c r="P209">
        <v>63</v>
      </c>
      <c r="Q209">
        <v>61</v>
      </c>
      <c r="R209">
        <v>19</v>
      </c>
      <c r="S209">
        <v>56</v>
      </c>
      <c r="T209">
        <v>6</v>
      </c>
      <c r="U209">
        <v>5</v>
      </c>
      <c r="V209">
        <v>4</v>
      </c>
      <c r="W209">
        <v>0</v>
      </c>
      <c r="X209">
        <v>127</v>
      </c>
      <c r="Y209">
        <v>19309</v>
      </c>
    </row>
    <row r="210" spans="1:25">
      <c r="A210" t="s">
        <v>10506</v>
      </c>
      <c r="B210" t="s">
        <v>11455</v>
      </c>
      <c r="C210">
        <v>1</v>
      </c>
      <c r="D210">
        <v>3</v>
      </c>
      <c r="E210">
        <v>4.0599999999999996</v>
      </c>
      <c r="F210">
        <v>71</v>
      </c>
      <c r="G210">
        <v>0</v>
      </c>
      <c r="H210">
        <v>0</v>
      </c>
      <c r="I210">
        <v>0</v>
      </c>
      <c r="J210">
        <v>1</v>
      </c>
      <c r="K210">
        <v>23</v>
      </c>
      <c r="L210">
        <v>4</v>
      </c>
      <c r="M210">
        <v>51</v>
      </c>
      <c r="N210">
        <v>229</v>
      </c>
      <c r="O210">
        <v>49</v>
      </c>
      <c r="P210">
        <v>27</v>
      </c>
      <c r="Q210">
        <v>23</v>
      </c>
      <c r="R210">
        <v>3</v>
      </c>
      <c r="S210">
        <v>31</v>
      </c>
      <c r="T210">
        <v>2</v>
      </c>
      <c r="U210">
        <v>1</v>
      </c>
      <c r="V210">
        <v>3</v>
      </c>
      <c r="W210">
        <v>1</v>
      </c>
      <c r="X210">
        <v>65</v>
      </c>
      <c r="Y210">
        <v>9866</v>
      </c>
    </row>
    <row r="211" spans="1:25">
      <c r="A211" t="s">
        <v>8469</v>
      </c>
      <c r="B211" t="s">
        <v>11468</v>
      </c>
      <c r="C211">
        <v>2</v>
      </c>
      <c r="D211">
        <v>2</v>
      </c>
      <c r="E211">
        <v>4.0599999999999996</v>
      </c>
      <c r="F211">
        <v>83</v>
      </c>
      <c r="G211">
        <v>0</v>
      </c>
      <c r="H211">
        <v>0</v>
      </c>
      <c r="I211">
        <v>0</v>
      </c>
      <c r="J211">
        <v>0</v>
      </c>
      <c r="K211">
        <v>22</v>
      </c>
      <c r="L211">
        <v>3</v>
      </c>
      <c r="M211">
        <v>62</v>
      </c>
      <c r="N211">
        <v>267</v>
      </c>
      <c r="O211">
        <v>57</v>
      </c>
      <c r="P211">
        <v>29</v>
      </c>
      <c r="Q211">
        <v>28</v>
      </c>
      <c r="R211">
        <v>8</v>
      </c>
      <c r="S211">
        <v>24</v>
      </c>
      <c r="T211">
        <v>2</v>
      </c>
      <c r="U211">
        <v>6</v>
      </c>
      <c r="V211">
        <v>1</v>
      </c>
      <c r="W211">
        <v>0</v>
      </c>
      <c r="X211">
        <v>44</v>
      </c>
      <c r="Y211">
        <v>12890</v>
      </c>
    </row>
    <row r="212" spans="1:25">
      <c r="A212" t="s">
        <v>1218</v>
      </c>
      <c r="B212" t="s">
        <v>12731</v>
      </c>
      <c r="C212">
        <v>1</v>
      </c>
      <c r="D212">
        <v>3</v>
      </c>
      <c r="E212">
        <v>4.07</v>
      </c>
      <c r="F212">
        <v>66</v>
      </c>
      <c r="G212">
        <v>2</v>
      </c>
      <c r="H212">
        <v>0</v>
      </c>
      <c r="I212">
        <v>0</v>
      </c>
      <c r="J212">
        <v>0</v>
      </c>
      <c r="K212">
        <v>13</v>
      </c>
      <c r="L212">
        <v>0</v>
      </c>
      <c r="M212">
        <v>55.1</v>
      </c>
      <c r="N212">
        <v>241</v>
      </c>
      <c r="O212">
        <v>55</v>
      </c>
      <c r="P212">
        <v>25</v>
      </c>
      <c r="Q212">
        <v>25</v>
      </c>
      <c r="R212">
        <v>5</v>
      </c>
      <c r="S212">
        <v>25</v>
      </c>
      <c r="T212">
        <v>1</v>
      </c>
      <c r="U212">
        <v>4</v>
      </c>
      <c r="V212">
        <v>4</v>
      </c>
      <c r="W212">
        <v>1</v>
      </c>
      <c r="X212">
        <v>47</v>
      </c>
      <c r="Y212">
        <v>7947</v>
      </c>
    </row>
    <row r="213" spans="1:25">
      <c r="A213" t="s">
        <v>12262</v>
      </c>
      <c r="B213" t="s">
        <v>11450</v>
      </c>
      <c r="C213">
        <v>5</v>
      </c>
      <c r="D213">
        <v>4</v>
      </c>
      <c r="E213">
        <v>4.07</v>
      </c>
      <c r="F213">
        <v>46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1</v>
      </c>
      <c r="M213">
        <v>79.2</v>
      </c>
      <c r="N213">
        <v>348</v>
      </c>
      <c r="O213">
        <v>76</v>
      </c>
      <c r="P213">
        <v>45</v>
      </c>
      <c r="Q213">
        <v>36</v>
      </c>
      <c r="R213">
        <v>11</v>
      </c>
      <c r="S213">
        <v>35</v>
      </c>
      <c r="T213">
        <v>4</v>
      </c>
      <c r="U213">
        <v>1</v>
      </c>
      <c r="V213">
        <v>6</v>
      </c>
      <c r="W213">
        <v>0</v>
      </c>
      <c r="X213">
        <v>74</v>
      </c>
      <c r="Y213">
        <v>12575</v>
      </c>
    </row>
    <row r="214" spans="1:25">
      <c r="A214" t="s">
        <v>8434</v>
      </c>
      <c r="B214" t="s">
        <v>11441</v>
      </c>
      <c r="C214">
        <v>3</v>
      </c>
      <c r="D214">
        <v>5</v>
      </c>
      <c r="E214">
        <v>4.07</v>
      </c>
      <c r="F214">
        <v>14</v>
      </c>
      <c r="G214">
        <v>14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73</v>
      </c>
      <c r="N214">
        <v>313</v>
      </c>
      <c r="O214">
        <v>62</v>
      </c>
      <c r="P214">
        <v>38</v>
      </c>
      <c r="Q214">
        <v>33</v>
      </c>
      <c r="R214">
        <v>12</v>
      </c>
      <c r="S214">
        <v>30</v>
      </c>
      <c r="T214">
        <v>0</v>
      </c>
      <c r="U214">
        <v>5</v>
      </c>
      <c r="V214">
        <v>6</v>
      </c>
      <c r="W214">
        <v>0</v>
      </c>
      <c r="X214">
        <v>105</v>
      </c>
      <c r="Y214">
        <v>17186</v>
      </c>
    </row>
    <row r="215" spans="1:25">
      <c r="A215" t="s">
        <v>10788</v>
      </c>
      <c r="B215" t="s">
        <v>12731</v>
      </c>
      <c r="C215">
        <v>5</v>
      </c>
      <c r="D215">
        <v>2</v>
      </c>
      <c r="E215">
        <v>4.09</v>
      </c>
      <c r="F215">
        <v>50</v>
      </c>
      <c r="G215">
        <v>0</v>
      </c>
      <c r="H215">
        <v>0</v>
      </c>
      <c r="I215">
        <v>0</v>
      </c>
      <c r="J215">
        <v>5</v>
      </c>
      <c r="K215">
        <v>1</v>
      </c>
      <c r="L215">
        <v>2</v>
      </c>
      <c r="M215">
        <v>50.2</v>
      </c>
      <c r="N215">
        <v>229</v>
      </c>
      <c r="O215">
        <v>51</v>
      </c>
      <c r="P215">
        <v>31</v>
      </c>
      <c r="Q215">
        <v>23</v>
      </c>
      <c r="R215">
        <v>7</v>
      </c>
      <c r="S215">
        <v>20</v>
      </c>
      <c r="T215">
        <v>3</v>
      </c>
      <c r="U215">
        <v>2</v>
      </c>
      <c r="V215">
        <v>5</v>
      </c>
      <c r="W215">
        <v>0</v>
      </c>
      <c r="X215">
        <v>64</v>
      </c>
      <c r="Y215">
        <v>3950</v>
      </c>
    </row>
    <row r="216" spans="1:25">
      <c r="A216" t="s">
        <v>1100</v>
      </c>
      <c r="B216" t="s">
        <v>11460</v>
      </c>
      <c r="C216">
        <v>2</v>
      </c>
      <c r="D216">
        <v>3</v>
      </c>
      <c r="E216">
        <v>4.0999999999999996</v>
      </c>
      <c r="F216">
        <v>7</v>
      </c>
      <c r="G216">
        <v>7</v>
      </c>
      <c r="H216">
        <v>1</v>
      </c>
      <c r="I216">
        <v>0</v>
      </c>
      <c r="J216">
        <v>0</v>
      </c>
      <c r="K216">
        <v>0</v>
      </c>
      <c r="L216">
        <v>0</v>
      </c>
      <c r="M216">
        <v>37.1</v>
      </c>
      <c r="N216">
        <v>158</v>
      </c>
      <c r="O216">
        <v>34</v>
      </c>
      <c r="P216">
        <v>24</v>
      </c>
      <c r="Q216">
        <v>17</v>
      </c>
      <c r="R216">
        <v>4</v>
      </c>
      <c r="S216">
        <v>8</v>
      </c>
      <c r="T216">
        <v>1</v>
      </c>
      <c r="U216">
        <v>2</v>
      </c>
      <c r="V216">
        <v>1</v>
      </c>
      <c r="W216">
        <v>0</v>
      </c>
      <c r="X216">
        <v>30</v>
      </c>
      <c r="Y216">
        <v>11674</v>
      </c>
    </row>
    <row r="217" spans="1:25">
      <c r="A217" t="s">
        <v>8422</v>
      </c>
      <c r="B217" t="s">
        <v>11470</v>
      </c>
      <c r="C217">
        <v>2</v>
      </c>
      <c r="D217">
        <v>1</v>
      </c>
      <c r="E217">
        <v>4.1100000000000003</v>
      </c>
      <c r="F217">
        <v>43</v>
      </c>
      <c r="G217">
        <v>0</v>
      </c>
      <c r="H217">
        <v>0</v>
      </c>
      <c r="I217">
        <v>0</v>
      </c>
      <c r="J217">
        <v>1</v>
      </c>
      <c r="K217">
        <v>4</v>
      </c>
      <c r="L217">
        <v>0</v>
      </c>
      <c r="M217">
        <v>81</v>
      </c>
      <c r="N217">
        <v>343</v>
      </c>
      <c r="O217">
        <v>75</v>
      </c>
      <c r="P217">
        <v>42</v>
      </c>
      <c r="Q217">
        <v>37</v>
      </c>
      <c r="R217">
        <v>14</v>
      </c>
      <c r="S217">
        <v>31</v>
      </c>
      <c r="T217">
        <v>1</v>
      </c>
      <c r="U217">
        <v>3</v>
      </c>
      <c r="V217">
        <v>1</v>
      </c>
      <c r="W217">
        <v>0</v>
      </c>
      <c r="X217">
        <v>75</v>
      </c>
      <c r="Y217">
        <v>13345</v>
      </c>
    </row>
    <row r="218" spans="1:25">
      <c r="A218" t="s">
        <v>10492</v>
      </c>
      <c r="B218" t="s">
        <v>11465</v>
      </c>
      <c r="C218">
        <v>1</v>
      </c>
      <c r="D218">
        <v>2</v>
      </c>
      <c r="E218">
        <v>4.12</v>
      </c>
      <c r="F218">
        <v>58</v>
      </c>
      <c r="G218">
        <v>0</v>
      </c>
      <c r="H218">
        <v>0</v>
      </c>
      <c r="I218">
        <v>0</v>
      </c>
      <c r="J218">
        <v>0</v>
      </c>
      <c r="K218">
        <v>6</v>
      </c>
      <c r="L218">
        <v>1</v>
      </c>
      <c r="M218">
        <v>54.2</v>
      </c>
      <c r="N218">
        <v>253</v>
      </c>
      <c r="O218">
        <v>59</v>
      </c>
      <c r="P218">
        <v>26</v>
      </c>
      <c r="Q218">
        <v>25</v>
      </c>
      <c r="R218">
        <v>6</v>
      </c>
      <c r="S218">
        <v>34</v>
      </c>
      <c r="T218">
        <v>1</v>
      </c>
      <c r="U218">
        <v>2</v>
      </c>
      <c r="V218">
        <v>9</v>
      </c>
      <c r="W218">
        <v>0</v>
      </c>
      <c r="X218">
        <v>52</v>
      </c>
      <c r="Y218">
        <v>12997</v>
      </c>
    </row>
    <row r="219" spans="1:25">
      <c r="A219" t="s">
        <v>930</v>
      </c>
      <c r="B219" t="s">
        <v>11471</v>
      </c>
      <c r="C219">
        <v>7</v>
      </c>
      <c r="D219">
        <v>6</v>
      </c>
      <c r="E219">
        <v>4.12</v>
      </c>
      <c r="F219">
        <v>23</v>
      </c>
      <c r="G219">
        <v>15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91.2</v>
      </c>
      <c r="N219">
        <v>383</v>
      </c>
      <c r="O219">
        <v>78</v>
      </c>
      <c r="P219">
        <v>43</v>
      </c>
      <c r="Q219">
        <v>42</v>
      </c>
      <c r="R219">
        <v>15</v>
      </c>
      <c r="S219">
        <v>31</v>
      </c>
      <c r="T219">
        <v>0</v>
      </c>
      <c r="U219">
        <v>5</v>
      </c>
      <c r="V219">
        <v>1</v>
      </c>
      <c r="W219">
        <v>1</v>
      </c>
      <c r="X219">
        <v>96</v>
      </c>
      <c r="Y219">
        <v>5401</v>
      </c>
    </row>
    <row r="220" spans="1:25">
      <c r="A220" t="s">
        <v>10260</v>
      </c>
      <c r="B220" t="s">
        <v>11455</v>
      </c>
      <c r="C220">
        <v>11</v>
      </c>
      <c r="D220">
        <v>6</v>
      </c>
      <c r="E220">
        <v>4.13</v>
      </c>
      <c r="F220">
        <v>28</v>
      </c>
      <c r="G220">
        <v>14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141.19999999999999</v>
      </c>
      <c r="N220">
        <v>563</v>
      </c>
      <c r="O220">
        <v>121</v>
      </c>
      <c r="P220">
        <v>69</v>
      </c>
      <c r="Q220">
        <v>65</v>
      </c>
      <c r="R220">
        <v>15</v>
      </c>
      <c r="S220">
        <v>20</v>
      </c>
      <c r="T220">
        <v>2</v>
      </c>
      <c r="U220">
        <v>9</v>
      </c>
      <c r="V220">
        <v>0</v>
      </c>
      <c r="W220">
        <v>1</v>
      </c>
      <c r="X220">
        <v>117</v>
      </c>
      <c r="Y220">
        <v>16502</v>
      </c>
    </row>
    <row r="221" spans="1:25">
      <c r="A221" t="s">
        <v>8405</v>
      </c>
      <c r="B221" t="s">
        <v>11451</v>
      </c>
      <c r="C221">
        <v>10</v>
      </c>
      <c r="D221">
        <v>13</v>
      </c>
      <c r="E221">
        <v>4.13</v>
      </c>
      <c r="F221">
        <v>32</v>
      </c>
      <c r="G221">
        <v>28</v>
      </c>
      <c r="H221">
        <v>2</v>
      </c>
      <c r="I221">
        <v>1</v>
      </c>
      <c r="J221">
        <v>0</v>
      </c>
      <c r="K221">
        <v>0</v>
      </c>
      <c r="L221">
        <v>0</v>
      </c>
      <c r="M221">
        <v>163.1</v>
      </c>
      <c r="N221">
        <v>705</v>
      </c>
      <c r="O221">
        <v>172</v>
      </c>
      <c r="P221">
        <v>88</v>
      </c>
      <c r="Q221">
        <v>75</v>
      </c>
      <c r="R221">
        <v>28</v>
      </c>
      <c r="S221">
        <v>48</v>
      </c>
      <c r="T221">
        <v>5</v>
      </c>
      <c r="U221">
        <v>6</v>
      </c>
      <c r="V221">
        <v>1</v>
      </c>
      <c r="W221">
        <v>0</v>
      </c>
      <c r="X221">
        <v>129</v>
      </c>
      <c r="Y221">
        <v>13774</v>
      </c>
    </row>
    <row r="222" spans="1:25">
      <c r="A222" t="s">
        <v>848</v>
      </c>
      <c r="B222" t="s">
        <v>12731</v>
      </c>
      <c r="C222">
        <v>12</v>
      </c>
      <c r="D222">
        <v>8</v>
      </c>
      <c r="E222">
        <v>4.1500000000000004</v>
      </c>
      <c r="F222">
        <v>28</v>
      </c>
      <c r="G222">
        <v>28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141</v>
      </c>
      <c r="N222">
        <v>599</v>
      </c>
      <c r="O222">
        <v>131</v>
      </c>
      <c r="P222">
        <v>72</v>
      </c>
      <c r="Q222">
        <v>65</v>
      </c>
      <c r="R222">
        <v>25</v>
      </c>
      <c r="S222">
        <v>55</v>
      </c>
      <c r="T222">
        <v>2</v>
      </c>
      <c r="U222">
        <v>1</v>
      </c>
      <c r="V222">
        <v>4</v>
      </c>
      <c r="W222">
        <v>0</v>
      </c>
      <c r="X222">
        <v>146</v>
      </c>
      <c r="Y222">
        <v>7593</v>
      </c>
    </row>
    <row r="223" spans="1:25">
      <c r="A223" t="s">
        <v>10228</v>
      </c>
      <c r="B223" t="s">
        <v>11458</v>
      </c>
      <c r="C223">
        <v>9</v>
      </c>
      <c r="D223">
        <v>14</v>
      </c>
      <c r="E223">
        <v>4.16</v>
      </c>
      <c r="F223">
        <v>32</v>
      </c>
      <c r="G223">
        <v>32</v>
      </c>
      <c r="H223">
        <v>1</v>
      </c>
      <c r="I223">
        <v>1</v>
      </c>
      <c r="J223">
        <v>0</v>
      </c>
      <c r="K223">
        <v>0</v>
      </c>
      <c r="L223">
        <v>0</v>
      </c>
      <c r="M223">
        <v>184</v>
      </c>
      <c r="N223">
        <v>764</v>
      </c>
      <c r="O223">
        <v>193</v>
      </c>
      <c r="P223">
        <v>90</v>
      </c>
      <c r="Q223">
        <v>85</v>
      </c>
      <c r="R223">
        <v>27</v>
      </c>
      <c r="S223">
        <v>32</v>
      </c>
      <c r="T223">
        <v>1</v>
      </c>
      <c r="U223">
        <v>12</v>
      </c>
      <c r="V223">
        <v>5</v>
      </c>
      <c r="W223">
        <v>2</v>
      </c>
      <c r="X223">
        <v>144</v>
      </c>
      <c r="Y223">
        <v>9803</v>
      </c>
    </row>
    <row r="224" spans="1:25">
      <c r="A224" t="s">
        <v>5957</v>
      </c>
      <c r="B224" t="s">
        <v>11440</v>
      </c>
      <c r="C224">
        <v>3</v>
      </c>
      <c r="D224">
        <v>12</v>
      </c>
      <c r="E224">
        <v>4.16</v>
      </c>
      <c r="F224">
        <v>68</v>
      </c>
      <c r="G224">
        <v>0</v>
      </c>
      <c r="H224">
        <v>0</v>
      </c>
      <c r="I224">
        <v>0</v>
      </c>
      <c r="J224">
        <v>34</v>
      </c>
      <c r="K224">
        <v>3</v>
      </c>
      <c r="L224">
        <v>6</v>
      </c>
      <c r="M224">
        <v>67</v>
      </c>
      <c r="N224">
        <v>279</v>
      </c>
      <c r="O224">
        <v>61</v>
      </c>
      <c r="P224">
        <v>31</v>
      </c>
      <c r="Q224">
        <v>31</v>
      </c>
      <c r="R224">
        <v>12</v>
      </c>
      <c r="S224">
        <v>21</v>
      </c>
      <c r="T224">
        <v>4</v>
      </c>
      <c r="U224">
        <v>2</v>
      </c>
      <c r="V224">
        <v>3</v>
      </c>
      <c r="W224">
        <v>0</v>
      </c>
      <c r="X224">
        <v>89</v>
      </c>
      <c r="Y224">
        <v>17130</v>
      </c>
    </row>
    <row r="225" spans="1:25">
      <c r="A225" t="s">
        <v>1202</v>
      </c>
      <c r="B225" t="s">
        <v>11462</v>
      </c>
      <c r="C225">
        <v>2</v>
      </c>
      <c r="D225">
        <v>2</v>
      </c>
      <c r="E225">
        <v>4.17</v>
      </c>
      <c r="F225">
        <v>60</v>
      </c>
      <c r="G225">
        <v>0</v>
      </c>
      <c r="H225">
        <v>0</v>
      </c>
      <c r="I225">
        <v>0</v>
      </c>
      <c r="J225">
        <v>0</v>
      </c>
      <c r="K225">
        <v>25</v>
      </c>
      <c r="L225">
        <v>3</v>
      </c>
      <c r="M225">
        <v>54</v>
      </c>
      <c r="N225">
        <v>231</v>
      </c>
      <c r="O225">
        <v>56</v>
      </c>
      <c r="P225">
        <v>26</v>
      </c>
      <c r="Q225">
        <v>25</v>
      </c>
      <c r="R225">
        <v>9</v>
      </c>
      <c r="S225">
        <v>12</v>
      </c>
      <c r="T225">
        <v>1</v>
      </c>
      <c r="U225">
        <v>5</v>
      </c>
      <c r="V225">
        <v>1</v>
      </c>
      <c r="W225">
        <v>0</v>
      </c>
      <c r="X225">
        <v>41</v>
      </c>
      <c r="Y225">
        <v>3132</v>
      </c>
    </row>
    <row r="226" spans="1:25">
      <c r="A226" t="s">
        <v>10502</v>
      </c>
      <c r="B226" t="s">
        <v>11455</v>
      </c>
      <c r="C226">
        <v>1</v>
      </c>
      <c r="D226">
        <v>0</v>
      </c>
      <c r="E226">
        <v>4.17</v>
      </c>
      <c r="F226">
        <v>37</v>
      </c>
      <c r="G226">
        <v>7</v>
      </c>
      <c r="H226">
        <v>0</v>
      </c>
      <c r="I226">
        <v>0</v>
      </c>
      <c r="J226">
        <v>0</v>
      </c>
      <c r="K226">
        <v>2</v>
      </c>
      <c r="L226">
        <v>0</v>
      </c>
      <c r="M226">
        <v>49.2</v>
      </c>
      <c r="N226">
        <v>210</v>
      </c>
      <c r="O226">
        <v>51</v>
      </c>
      <c r="P226">
        <v>25</v>
      </c>
      <c r="Q226">
        <v>23</v>
      </c>
      <c r="R226">
        <v>7</v>
      </c>
      <c r="S226">
        <v>12</v>
      </c>
      <c r="T226">
        <v>0</v>
      </c>
      <c r="U226">
        <v>2</v>
      </c>
      <c r="V226">
        <v>2</v>
      </c>
      <c r="W226">
        <v>0</v>
      </c>
      <c r="X226">
        <v>58</v>
      </c>
      <c r="Y226">
        <v>12828</v>
      </c>
    </row>
    <row r="227" spans="1:25">
      <c r="A227" t="s">
        <v>8536</v>
      </c>
      <c r="B227" t="s">
        <v>11470</v>
      </c>
      <c r="C227">
        <v>4</v>
      </c>
      <c r="D227">
        <v>4</v>
      </c>
      <c r="E227">
        <v>4.17</v>
      </c>
      <c r="F227">
        <v>54</v>
      </c>
      <c r="G227">
        <v>15</v>
      </c>
      <c r="H227">
        <v>0</v>
      </c>
      <c r="I227">
        <v>0</v>
      </c>
      <c r="J227">
        <v>2</v>
      </c>
      <c r="K227">
        <v>4</v>
      </c>
      <c r="L227">
        <v>0</v>
      </c>
      <c r="M227">
        <v>69</v>
      </c>
      <c r="N227">
        <v>295</v>
      </c>
      <c r="O227">
        <v>66</v>
      </c>
      <c r="P227">
        <v>35</v>
      </c>
      <c r="Q227">
        <v>32</v>
      </c>
      <c r="R227">
        <v>10</v>
      </c>
      <c r="S227">
        <v>19</v>
      </c>
      <c r="T227">
        <v>0</v>
      </c>
      <c r="U227">
        <v>6</v>
      </c>
      <c r="V227">
        <v>2</v>
      </c>
      <c r="W227">
        <v>0</v>
      </c>
      <c r="X227">
        <v>98</v>
      </c>
      <c r="Y227">
        <v>15552</v>
      </c>
    </row>
    <row r="228" spans="1:25">
      <c r="A228" t="s">
        <v>10614</v>
      </c>
      <c r="B228" t="s">
        <v>11441</v>
      </c>
      <c r="C228">
        <v>10</v>
      </c>
      <c r="D228">
        <v>10</v>
      </c>
      <c r="E228">
        <v>4.18</v>
      </c>
      <c r="F228">
        <v>30</v>
      </c>
      <c r="G228">
        <v>30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163.19999999999999</v>
      </c>
      <c r="N228">
        <v>686</v>
      </c>
      <c r="O228">
        <v>144</v>
      </c>
      <c r="P228">
        <v>78</v>
      </c>
      <c r="Q228">
        <v>76</v>
      </c>
      <c r="R228">
        <v>23</v>
      </c>
      <c r="S228">
        <v>56</v>
      </c>
      <c r="T228">
        <v>0</v>
      </c>
      <c r="U228">
        <v>2</v>
      </c>
      <c r="V228">
        <v>8</v>
      </c>
      <c r="W228">
        <v>0</v>
      </c>
      <c r="X228">
        <v>158</v>
      </c>
      <c r="Y228">
        <v>19320</v>
      </c>
    </row>
    <row r="229" spans="1:25">
      <c r="A229" t="s">
        <v>10458</v>
      </c>
      <c r="B229" t="s">
        <v>11442</v>
      </c>
      <c r="C229">
        <v>7</v>
      </c>
      <c r="D229">
        <v>14</v>
      </c>
      <c r="E229">
        <v>4.1900000000000004</v>
      </c>
      <c r="F229">
        <v>28</v>
      </c>
      <c r="G229">
        <v>28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165.1</v>
      </c>
      <c r="N229">
        <v>709</v>
      </c>
      <c r="O229">
        <v>154</v>
      </c>
      <c r="P229">
        <v>80</v>
      </c>
      <c r="Q229">
        <v>77</v>
      </c>
      <c r="R229">
        <v>15</v>
      </c>
      <c r="S229">
        <v>70</v>
      </c>
      <c r="T229">
        <v>2</v>
      </c>
      <c r="U229">
        <v>9</v>
      </c>
      <c r="V229">
        <v>9</v>
      </c>
      <c r="W229">
        <v>1</v>
      </c>
      <c r="X229">
        <v>122</v>
      </c>
      <c r="Y229">
        <v>15734</v>
      </c>
    </row>
    <row r="230" spans="1:25">
      <c r="A230" t="s">
        <v>687</v>
      </c>
      <c r="B230" t="s">
        <v>11458</v>
      </c>
      <c r="C230">
        <v>14</v>
      </c>
      <c r="D230">
        <v>10</v>
      </c>
      <c r="E230">
        <v>4.1900000000000004</v>
      </c>
      <c r="F230">
        <v>31</v>
      </c>
      <c r="G230">
        <v>31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171.2</v>
      </c>
      <c r="N230">
        <v>745</v>
      </c>
      <c r="O230">
        <v>181</v>
      </c>
      <c r="P230">
        <v>83</v>
      </c>
      <c r="Q230">
        <v>80</v>
      </c>
      <c r="R230">
        <v>22</v>
      </c>
      <c r="S230">
        <v>64</v>
      </c>
      <c r="T230">
        <v>7</v>
      </c>
      <c r="U230">
        <v>8</v>
      </c>
      <c r="V230">
        <v>2</v>
      </c>
      <c r="W230">
        <v>0</v>
      </c>
      <c r="X230">
        <v>153</v>
      </c>
      <c r="Y230">
        <v>2233</v>
      </c>
    </row>
    <row r="231" spans="1:25">
      <c r="A231" t="s">
        <v>985</v>
      </c>
      <c r="B231" t="s">
        <v>11468</v>
      </c>
      <c r="C231">
        <v>8</v>
      </c>
      <c r="D231">
        <v>4</v>
      </c>
      <c r="E231">
        <v>4.21</v>
      </c>
      <c r="F231">
        <v>32</v>
      </c>
      <c r="G231">
        <v>27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139</v>
      </c>
      <c r="N231">
        <v>592</v>
      </c>
      <c r="O231">
        <v>126</v>
      </c>
      <c r="P231">
        <v>67</v>
      </c>
      <c r="Q231">
        <v>65</v>
      </c>
      <c r="R231">
        <v>23</v>
      </c>
      <c r="S231">
        <v>50</v>
      </c>
      <c r="T231">
        <v>2</v>
      </c>
      <c r="U231">
        <v>8</v>
      </c>
      <c r="V231">
        <v>1</v>
      </c>
      <c r="W231">
        <v>1</v>
      </c>
      <c r="X231">
        <v>124</v>
      </c>
      <c r="Y231">
        <v>6895</v>
      </c>
    </row>
    <row r="232" spans="1:25">
      <c r="A232" t="s">
        <v>6992</v>
      </c>
      <c r="B232" t="s">
        <v>11447</v>
      </c>
      <c r="C232">
        <v>11</v>
      </c>
      <c r="D232">
        <v>10</v>
      </c>
      <c r="E232">
        <v>4.21</v>
      </c>
      <c r="F232">
        <v>32</v>
      </c>
      <c r="G232">
        <v>30</v>
      </c>
      <c r="H232">
        <v>1</v>
      </c>
      <c r="I232">
        <v>1</v>
      </c>
      <c r="J232">
        <v>0</v>
      </c>
      <c r="K232">
        <v>1</v>
      </c>
      <c r="L232">
        <v>0</v>
      </c>
      <c r="M232">
        <v>160.1</v>
      </c>
      <c r="N232">
        <v>691</v>
      </c>
      <c r="O232">
        <v>163</v>
      </c>
      <c r="P232">
        <v>83</v>
      </c>
      <c r="Q232">
        <v>75</v>
      </c>
      <c r="R232">
        <v>27</v>
      </c>
      <c r="S232">
        <v>52</v>
      </c>
      <c r="T232">
        <v>7</v>
      </c>
      <c r="U232">
        <v>7</v>
      </c>
      <c r="V232">
        <v>3</v>
      </c>
      <c r="W232">
        <v>0</v>
      </c>
      <c r="X232">
        <v>153</v>
      </c>
      <c r="Y232">
        <v>13361</v>
      </c>
    </row>
    <row r="233" spans="1:25">
      <c r="A233" t="s">
        <v>10452</v>
      </c>
      <c r="B233" t="s">
        <v>11442</v>
      </c>
      <c r="C233">
        <v>3</v>
      </c>
      <c r="D233">
        <v>3</v>
      </c>
      <c r="E233">
        <v>4.22</v>
      </c>
      <c r="F233">
        <v>61</v>
      </c>
      <c r="G233">
        <v>0</v>
      </c>
      <c r="H233">
        <v>0</v>
      </c>
      <c r="I233">
        <v>0</v>
      </c>
      <c r="J233">
        <v>1</v>
      </c>
      <c r="K233">
        <v>14</v>
      </c>
      <c r="L233">
        <v>2</v>
      </c>
      <c r="M233">
        <v>70.099999999999994</v>
      </c>
      <c r="N233">
        <v>310</v>
      </c>
      <c r="O233">
        <v>64</v>
      </c>
      <c r="P233">
        <v>33</v>
      </c>
      <c r="Q233">
        <v>33</v>
      </c>
      <c r="R233">
        <v>6</v>
      </c>
      <c r="S233">
        <v>37</v>
      </c>
      <c r="T233">
        <v>3</v>
      </c>
      <c r="U233">
        <v>3</v>
      </c>
      <c r="V233">
        <v>5</v>
      </c>
      <c r="W233">
        <v>1</v>
      </c>
      <c r="X233">
        <v>92</v>
      </c>
      <c r="Y233">
        <v>14993</v>
      </c>
    </row>
    <row r="234" spans="1:25">
      <c r="A234" t="s">
        <v>10802</v>
      </c>
      <c r="B234" t="s">
        <v>11446</v>
      </c>
      <c r="C234">
        <v>5</v>
      </c>
      <c r="D234">
        <v>3</v>
      </c>
      <c r="E234">
        <v>4.24</v>
      </c>
      <c r="F234">
        <v>50</v>
      </c>
      <c r="G234">
        <v>0</v>
      </c>
      <c r="H234">
        <v>0</v>
      </c>
      <c r="I234">
        <v>0</v>
      </c>
      <c r="J234">
        <v>0</v>
      </c>
      <c r="K234">
        <v>6</v>
      </c>
      <c r="L234">
        <v>3</v>
      </c>
      <c r="M234">
        <v>46.2</v>
      </c>
      <c r="N234">
        <v>201</v>
      </c>
      <c r="O234">
        <v>46</v>
      </c>
      <c r="P234">
        <v>25</v>
      </c>
      <c r="Q234">
        <v>22</v>
      </c>
      <c r="R234">
        <v>4</v>
      </c>
      <c r="S234">
        <v>14</v>
      </c>
      <c r="T234">
        <v>5</v>
      </c>
      <c r="U234">
        <v>2</v>
      </c>
      <c r="V234">
        <v>1</v>
      </c>
      <c r="W234">
        <v>0</v>
      </c>
      <c r="X234">
        <v>42</v>
      </c>
      <c r="Y234">
        <v>13394</v>
      </c>
    </row>
    <row r="235" spans="1:25">
      <c r="A235" t="s">
        <v>8442</v>
      </c>
      <c r="B235" t="s">
        <v>11457</v>
      </c>
      <c r="C235">
        <v>2</v>
      </c>
      <c r="D235">
        <v>4</v>
      </c>
      <c r="E235">
        <v>4.26</v>
      </c>
      <c r="F235">
        <v>9</v>
      </c>
      <c r="G235">
        <v>6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31.2</v>
      </c>
      <c r="N235">
        <v>150</v>
      </c>
      <c r="O235">
        <v>33</v>
      </c>
      <c r="P235">
        <v>20</v>
      </c>
      <c r="Q235">
        <v>15</v>
      </c>
      <c r="R235">
        <v>5</v>
      </c>
      <c r="S235">
        <v>21</v>
      </c>
      <c r="T235">
        <v>0</v>
      </c>
      <c r="U235">
        <v>2</v>
      </c>
      <c r="V235">
        <v>3</v>
      </c>
      <c r="W235">
        <v>0</v>
      </c>
      <c r="X235">
        <v>28</v>
      </c>
      <c r="Y235">
        <v>17034</v>
      </c>
    </row>
    <row r="236" spans="1:25">
      <c r="A236" t="s">
        <v>704</v>
      </c>
      <c r="B236" t="s">
        <v>11465</v>
      </c>
      <c r="C236">
        <v>7</v>
      </c>
      <c r="D236">
        <v>5</v>
      </c>
      <c r="E236">
        <v>4.28</v>
      </c>
      <c r="F236">
        <v>22</v>
      </c>
      <c r="G236">
        <v>22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107.1</v>
      </c>
      <c r="N236">
        <v>458</v>
      </c>
      <c r="O236">
        <v>109</v>
      </c>
      <c r="P236">
        <v>57</v>
      </c>
      <c r="Q236">
        <v>51</v>
      </c>
      <c r="R236">
        <v>15</v>
      </c>
      <c r="S236">
        <v>32</v>
      </c>
      <c r="T236">
        <v>0</v>
      </c>
      <c r="U236">
        <v>3</v>
      </c>
      <c r="V236">
        <v>3</v>
      </c>
      <c r="W236">
        <v>1</v>
      </c>
      <c r="X236">
        <v>128</v>
      </c>
      <c r="Y236">
        <v>3184</v>
      </c>
    </row>
    <row r="237" spans="1:25">
      <c r="A237" t="s">
        <v>1316</v>
      </c>
      <c r="B237" t="s">
        <v>11447</v>
      </c>
      <c r="C237">
        <v>10</v>
      </c>
      <c r="D237">
        <v>8</v>
      </c>
      <c r="E237">
        <v>4.28</v>
      </c>
      <c r="F237">
        <v>32</v>
      </c>
      <c r="G237">
        <v>32</v>
      </c>
      <c r="H237">
        <v>1</v>
      </c>
      <c r="I237">
        <v>1</v>
      </c>
      <c r="J237">
        <v>0</v>
      </c>
      <c r="K237">
        <v>0</v>
      </c>
      <c r="L237">
        <v>0</v>
      </c>
      <c r="M237">
        <v>197.2</v>
      </c>
      <c r="N237">
        <v>825</v>
      </c>
      <c r="O237">
        <v>194</v>
      </c>
      <c r="P237">
        <v>101</v>
      </c>
      <c r="Q237">
        <v>94</v>
      </c>
      <c r="R237">
        <v>24</v>
      </c>
      <c r="S237">
        <v>50</v>
      </c>
      <c r="T237">
        <v>2</v>
      </c>
      <c r="U237">
        <v>6</v>
      </c>
      <c r="V237">
        <v>4</v>
      </c>
      <c r="W237">
        <v>0</v>
      </c>
      <c r="X237">
        <v>202</v>
      </c>
      <c r="Y237">
        <v>11762</v>
      </c>
    </row>
    <row r="238" spans="1:25">
      <c r="A238" t="s">
        <v>8459</v>
      </c>
      <c r="B238" t="s">
        <v>11455</v>
      </c>
      <c r="C238">
        <v>6</v>
      </c>
      <c r="D238">
        <v>8</v>
      </c>
      <c r="E238">
        <v>4.29</v>
      </c>
      <c r="F238">
        <v>23</v>
      </c>
      <c r="G238">
        <v>23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107</v>
      </c>
      <c r="N238">
        <v>441</v>
      </c>
      <c r="O238">
        <v>96</v>
      </c>
      <c r="P238">
        <v>53</v>
      </c>
      <c r="Q238">
        <v>51</v>
      </c>
      <c r="R238">
        <v>14</v>
      </c>
      <c r="S238">
        <v>40</v>
      </c>
      <c r="T238">
        <v>1</v>
      </c>
      <c r="U238">
        <v>1</v>
      </c>
      <c r="V238">
        <v>11</v>
      </c>
      <c r="W238">
        <v>1</v>
      </c>
      <c r="X238">
        <v>147</v>
      </c>
      <c r="Y238">
        <v>13543</v>
      </c>
    </row>
    <row r="239" spans="1:25">
      <c r="A239" t="s">
        <v>836</v>
      </c>
      <c r="B239" t="s">
        <v>11459</v>
      </c>
      <c r="C239">
        <v>7</v>
      </c>
      <c r="D239">
        <v>7</v>
      </c>
      <c r="E239">
        <v>4.29</v>
      </c>
      <c r="F239">
        <v>15</v>
      </c>
      <c r="G239">
        <v>15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79.2</v>
      </c>
      <c r="N239">
        <v>335</v>
      </c>
      <c r="O239">
        <v>73</v>
      </c>
      <c r="P239">
        <v>41</v>
      </c>
      <c r="Q239">
        <v>38</v>
      </c>
      <c r="R239">
        <v>9</v>
      </c>
      <c r="S239">
        <v>28</v>
      </c>
      <c r="T239">
        <v>0</v>
      </c>
      <c r="U239">
        <v>2</v>
      </c>
      <c r="V239">
        <v>2</v>
      </c>
      <c r="W239">
        <v>2</v>
      </c>
      <c r="X239">
        <v>78</v>
      </c>
      <c r="Y239">
        <v>10190</v>
      </c>
    </row>
    <row r="240" spans="1:25">
      <c r="A240" t="s">
        <v>858</v>
      </c>
      <c r="B240" t="s">
        <v>12731</v>
      </c>
      <c r="C240">
        <v>12</v>
      </c>
      <c r="D240">
        <v>11</v>
      </c>
      <c r="E240">
        <v>4.29</v>
      </c>
      <c r="F240">
        <v>32</v>
      </c>
      <c r="G240">
        <v>32</v>
      </c>
      <c r="H240">
        <v>2</v>
      </c>
      <c r="I240">
        <v>1</v>
      </c>
      <c r="J240">
        <v>0</v>
      </c>
      <c r="K240">
        <v>0</v>
      </c>
      <c r="L240">
        <v>0</v>
      </c>
      <c r="M240">
        <v>197</v>
      </c>
      <c r="N240">
        <v>835</v>
      </c>
      <c r="O240">
        <v>227</v>
      </c>
      <c r="P240">
        <v>114</v>
      </c>
      <c r="Q240">
        <v>94</v>
      </c>
      <c r="R240">
        <v>41</v>
      </c>
      <c r="S240">
        <v>27</v>
      </c>
      <c r="T240">
        <v>2</v>
      </c>
      <c r="U240">
        <v>10</v>
      </c>
      <c r="V240">
        <v>2</v>
      </c>
      <c r="W240">
        <v>0</v>
      </c>
      <c r="X240">
        <v>127</v>
      </c>
      <c r="Y240">
        <v>10130</v>
      </c>
    </row>
    <row r="241" spans="1:25">
      <c r="A241" t="s">
        <v>1225</v>
      </c>
      <c r="B241" t="s">
        <v>11449</v>
      </c>
      <c r="C241">
        <v>2</v>
      </c>
      <c r="D241">
        <v>4</v>
      </c>
      <c r="E241">
        <v>4.3</v>
      </c>
      <c r="F241">
        <v>71</v>
      </c>
      <c r="G241">
        <v>1</v>
      </c>
      <c r="H241">
        <v>0</v>
      </c>
      <c r="I241">
        <v>0</v>
      </c>
      <c r="J241">
        <v>1</v>
      </c>
      <c r="K241">
        <v>21</v>
      </c>
      <c r="L241">
        <v>5</v>
      </c>
      <c r="M241">
        <v>69</v>
      </c>
      <c r="N241">
        <v>278</v>
      </c>
      <c r="O241">
        <v>51</v>
      </c>
      <c r="P241">
        <v>33</v>
      </c>
      <c r="Q241">
        <v>33</v>
      </c>
      <c r="R241">
        <v>9</v>
      </c>
      <c r="S241">
        <v>20</v>
      </c>
      <c r="T241">
        <v>1</v>
      </c>
      <c r="U241">
        <v>3</v>
      </c>
      <c r="V241">
        <v>5</v>
      </c>
      <c r="W241">
        <v>1</v>
      </c>
      <c r="X241">
        <v>79</v>
      </c>
      <c r="Y241">
        <v>6941</v>
      </c>
    </row>
    <row r="242" spans="1:25">
      <c r="A242" t="s">
        <v>10435</v>
      </c>
      <c r="B242" t="s">
        <v>11455</v>
      </c>
      <c r="C242">
        <v>6</v>
      </c>
      <c r="D242">
        <v>3</v>
      </c>
      <c r="E242">
        <v>4.3099999999999996</v>
      </c>
      <c r="F242">
        <v>33</v>
      </c>
      <c r="G242">
        <v>3</v>
      </c>
      <c r="H242">
        <v>0</v>
      </c>
      <c r="I242">
        <v>0</v>
      </c>
      <c r="J242">
        <v>1</v>
      </c>
      <c r="K242">
        <v>2</v>
      </c>
      <c r="L242">
        <v>0</v>
      </c>
      <c r="M242">
        <v>104.1</v>
      </c>
      <c r="N242">
        <v>464</v>
      </c>
      <c r="O242">
        <v>115</v>
      </c>
      <c r="P242">
        <v>56</v>
      </c>
      <c r="Q242">
        <v>50</v>
      </c>
      <c r="R242">
        <v>12</v>
      </c>
      <c r="S242">
        <v>40</v>
      </c>
      <c r="T242">
        <v>1</v>
      </c>
      <c r="U242">
        <v>9</v>
      </c>
      <c r="V242">
        <v>3</v>
      </c>
      <c r="W242">
        <v>0</v>
      </c>
      <c r="X242">
        <v>89</v>
      </c>
      <c r="Y242">
        <v>17192</v>
      </c>
    </row>
    <row r="243" spans="1:25">
      <c r="A243" t="s">
        <v>8354</v>
      </c>
      <c r="B243" t="s">
        <v>11461</v>
      </c>
      <c r="C243">
        <v>2</v>
      </c>
      <c r="D243">
        <v>4</v>
      </c>
      <c r="E243">
        <v>4.33</v>
      </c>
      <c r="F243">
        <v>70</v>
      </c>
      <c r="G243">
        <v>3</v>
      </c>
      <c r="H243">
        <v>0</v>
      </c>
      <c r="I243">
        <v>0</v>
      </c>
      <c r="J243">
        <v>14</v>
      </c>
      <c r="K243">
        <v>7</v>
      </c>
      <c r="L243">
        <v>4</v>
      </c>
      <c r="M243">
        <v>68.2</v>
      </c>
      <c r="N243">
        <v>299</v>
      </c>
      <c r="O243">
        <v>52</v>
      </c>
      <c r="P243">
        <v>34</v>
      </c>
      <c r="Q243">
        <v>33</v>
      </c>
      <c r="R243">
        <v>7</v>
      </c>
      <c r="S243">
        <v>39</v>
      </c>
      <c r="T243">
        <v>1</v>
      </c>
      <c r="U243">
        <v>6</v>
      </c>
      <c r="V243">
        <v>7</v>
      </c>
      <c r="W243">
        <v>0</v>
      </c>
      <c r="X243">
        <v>100</v>
      </c>
      <c r="Y243">
        <v>14524</v>
      </c>
    </row>
    <row r="244" spans="1:25">
      <c r="A244" t="s">
        <v>11712</v>
      </c>
      <c r="B244" t="s">
        <v>11450</v>
      </c>
      <c r="C244">
        <v>0</v>
      </c>
      <c r="D244">
        <v>4</v>
      </c>
      <c r="E244">
        <v>4.33</v>
      </c>
      <c r="F244">
        <v>35</v>
      </c>
      <c r="G244">
        <v>0</v>
      </c>
      <c r="H244">
        <v>0</v>
      </c>
      <c r="I244">
        <v>0</v>
      </c>
      <c r="J244">
        <v>0</v>
      </c>
      <c r="K244">
        <v>4</v>
      </c>
      <c r="L244">
        <v>2</v>
      </c>
      <c r="M244">
        <v>35.1</v>
      </c>
      <c r="N244">
        <v>162</v>
      </c>
      <c r="O244">
        <v>35</v>
      </c>
      <c r="P244">
        <v>21</v>
      </c>
      <c r="Q244">
        <v>17</v>
      </c>
      <c r="R244">
        <v>5</v>
      </c>
      <c r="S244">
        <v>19</v>
      </c>
      <c r="T244">
        <v>3</v>
      </c>
      <c r="U244">
        <v>3</v>
      </c>
      <c r="V244">
        <v>1</v>
      </c>
      <c r="W244">
        <v>0</v>
      </c>
      <c r="X244">
        <v>40</v>
      </c>
      <c r="Y244">
        <v>6399</v>
      </c>
    </row>
    <row r="245" spans="1:25">
      <c r="A245" t="s">
        <v>1328</v>
      </c>
      <c r="B245" t="s">
        <v>11456</v>
      </c>
      <c r="C245">
        <v>12</v>
      </c>
      <c r="D245">
        <v>8</v>
      </c>
      <c r="E245">
        <v>4.34</v>
      </c>
      <c r="F245">
        <v>33</v>
      </c>
      <c r="G245">
        <v>33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174.1</v>
      </c>
      <c r="N245">
        <v>747</v>
      </c>
      <c r="O245">
        <v>150</v>
      </c>
      <c r="P245">
        <v>91</v>
      </c>
      <c r="Q245">
        <v>84</v>
      </c>
      <c r="R245">
        <v>30</v>
      </c>
      <c r="S245">
        <v>84</v>
      </c>
      <c r="T245">
        <v>5</v>
      </c>
      <c r="U245">
        <v>5</v>
      </c>
      <c r="V245">
        <v>7</v>
      </c>
      <c r="W245">
        <v>0</v>
      </c>
      <c r="X245">
        <v>235</v>
      </c>
      <c r="Y245">
        <v>11486</v>
      </c>
    </row>
    <row r="246" spans="1:25">
      <c r="A246" t="s">
        <v>1028</v>
      </c>
      <c r="B246" t="s">
        <v>11442</v>
      </c>
      <c r="C246">
        <v>7</v>
      </c>
      <c r="D246">
        <v>6</v>
      </c>
      <c r="E246">
        <v>4.34</v>
      </c>
      <c r="F246">
        <v>23</v>
      </c>
      <c r="G246">
        <v>23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130.19999999999999</v>
      </c>
      <c r="N246">
        <v>555</v>
      </c>
      <c r="O246">
        <v>125</v>
      </c>
      <c r="P246">
        <v>69</v>
      </c>
      <c r="Q246">
        <v>63</v>
      </c>
      <c r="R246">
        <v>21</v>
      </c>
      <c r="S246">
        <v>46</v>
      </c>
      <c r="T246">
        <v>0</v>
      </c>
      <c r="U246">
        <v>8</v>
      </c>
      <c r="V246">
        <v>4</v>
      </c>
      <c r="W246">
        <v>0</v>
      </c>
      <c r="X246">
        <v>115</v>
      </c>
      <c r="Y246">
        <v>3542</v>
      </c>
    </row>
    <row r="247" spans="1:25">
      <c r="A247" t="s">
        <v>10477</v>
      </c>
      <c r="B247" t="s">
        <v>11450</v>
      </c>
      <c r="C247">
        <v>1</v>
      </c>
      <c r="D247">
        <v>1</v>
      </c>
      <c r="E247">
        <v>4.34</v>
      </c>
      <c r="F247">
        <v>48</v>
      </c>
      <c r="G247">
        <v>0</v>
      </c>
      <c r="H247">
        <v>0</v>
      </c>
      <c r="I247">
        <v>0</v>
      </c>
      <c r="J247">
        <v>0</v>
      </c>
      <c r="K247">
        <v>5</v>
      </c>
      <c r="L247">
        <v>2</v>
      </c>
      <c r="M247">
        <v>29</v>
      </c>
      <c r="N247">
        <v>135</v>
      </c>
      <c r="O247">
        <v>35</v>
      </c>
      <c r="P247">
        <v>18</v>
      </c>
      <c r="Q247">
        <v>14</v>
      </c>
      <c r="R247">
        <v>5</v>
      </c>
      <c r="S247">
        <v>15</v>
      </c>
      <c r="T247">
        <v>1</v>
      </c>
      <c r="U247">
        <v>0</v>
      </c>
      <c r="V247">
        <v>0</v>
      </c>
      <c r="W247">
        <v>0</v>
      </c>
      <c r="X247">
        <v>28</v>
      </c>
      <c r="Y247">
        <v>13780</v>
      </c>
    </row>
    <row r="248" spans="1:25">
      <c r="A248" t="s">
        <v>966</v>
      </c>
      <c r="B248" t="s">
        <v>12731</v>
      </c>
      <c r="C248">
        <v>10</v>
      </c>
      <c r="D248">
        <v>10</v>
      </c>
      <c r="E248">
        <v>4.3499999999999996</v>
      </c>
      <c r="F248">
        <v>31</v>
      </c>
      <c r="G248">
        <v>31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165.1</v>
      </c>
      <c r="N248">
        <v>722</v>
      </c>
      <c r="O248">
        <v>180</v>
      </c>
      <c r="P248">
        <v>84</v>
      </c>
      <c r="Q248">
        <v>80</v>
      </c>
      <c r="R248">
        <v>28</v>
      </c>
      <c r="S248">
        <v>51</v>
      </c>
      <c r="T248">
        <v>1</v>
      </c>
      <c r="U248">
        <v>13</v>
      </c>
      <c r="V248">
        <v>3</v>
      </c>
      <c r="W248">
        <v>0</v>
      </c>
      <c r="X248">
        <v>158</v>
      </c>
      <c r="Y248">
        <v>8753</v>
      </c>
    </row>
    <row r="249" spans="1:25">
      <c r="A249" t="s">
        <v>680</v>
      </c>
      <c r="B249" t="s">
        <v>11463</v>
      </c>
      <c r="C249">
        <v>0</v>
      </c>
      <c r="D249">
        <v>2</v>
      </c>
      <c r="E249">
        <v>4.3499999999999996</v>
      </c>
      <c r="F249">
        <v>45</v>
      </c>
      <c r="G249">
        <v>0</v>
      </c>
      <c r="H249">
        <v>0</v>
      </c>
      <c r="I249">
        <v>0</v>
      </c>
      <c r="J249">
        <v>0</v>
      </c>
      <c r="K249">
        <v>4</v>
      </c>
      <c r="L249">
        <v>2</v>
      </c>
      <c r="M249">
        <v>41.1</v>
      </c>
      <c r="N249">
        <v>180</v>
      </c>
      <c r="O249">
        <v>47</v>
      </c>
      <c r="P249">
        <v>25</v>
      </c>
      <c r="Q249">
        <v>20</v>
      </c>
      <c r="R249">
        <v>11</v>
      </c>
      <c r="S249">
        <v>11</v>
      </c>
      <c r="T249">
        <v>1</v>
      </c>
      <c r="U249">
        <v>3</v>
      </c>
      <c r="V249">
        <v>0</v>
      </c>
      <c r="W249">
        <v>1</v>
      </c>
      <c r="X249">
        <v>35</v>
      </c>
      <c r="Y249">
        <v>7550</v>
      </c>
    </row>
    <row r="250" spans="1:25">
      <c r="A250" t="s">
        <v>8342</v>
      </c>
      <c r="B250" t="s">
        <v>11459</v>
      </c>
      <c r="C250">
        <v>2</v>
      </c>
      <c r="D250">
        <v>1</v>
      </c>
      <c r="E250">
        <v>4.3499999999999996</v>
      </c>
      <c r="F250">
        <v>64</v>
      </c>
      <c r="G250">
        <v>2</v>
      </c>
      <c r="H250">
        <v>0</v>
      </c>
      <c r="I250">
        <v>0</v>
      </c>
      <c r="J250">
        <v>1</v>
      </c>
      <c r="K250">
        <v>6</v>
      </c>
      <c r="L250">
        <v>2</v>
      </c>
      <c r="M250">
        <v>62</v>
      </c>
      <c r="N250">
        <v>278</v>
      </c>
      <c r="O250">
        <v>61</v>
      </c>
      <c r="P250">
        <v>35</v>
      </c>
      <c r="Q250">
        <v>30</v>
      </c>
      <c r="R250">
        <v>13</v>
      </c>
      <c r="S250">
        <v>33</v>
      </c>
      <c r="T250">
        <v>1</v>
      </c>
      <c r="U250">
        <v>5</v>
      </c>
      <c r="V250">
        <v>7</v>
      </c>
      <c r="W250">
        <v>0</v>
      </c>
      <c r="X250">
        <v>57</v>
      </c>
      <c r="Y250">
        <v>6984</v>
      </c>
    </row>
    <row r="251" spans="1:25">
      <c r="A251" t="s">
        <v>8421</v>
      </c>
      <c r="B251" t="s">
        <v>11450</v>
      </c>
      <c r="C251">
        <v>4</v>
      </c>
      <c r="D251">
        <v>7</v>
      </c>
      <c r="E251">
        <v>4.37</v>
      </c>
      <c r="F251">
        <v>66</v>
      </c>
      <c r="G251">
        <v>0</v>
      </c>
      <c r="H251">
        <v>0</v>
      </c>
      <c r="I251">
        <v>0</v>
      </c>
      <c r="J251">
        <v>9</v>
      </c>
      <c r="K251">
        <v>15</v>
      </c>
      <c r="L251">
        <v>5</v>
      </c>
      <c r="M251">
        <v>59.2</v>
      </c>
      <c r="N251">
        <v>257</v>
      </c>
      <c r="O251">
        <v>56</v>
      </c>
      <c r="P251">
        <v>33</v>
      </c>
      <c r="Q251">
        <v>29</v>
      </c>
      <c r="R251">
        <v>13</v>
      </c>
      <c r="S251">
        <v>23</v>
      </c>
      <c r="T251">
        <v>1</v>
      </c>
      <c r="U251">
        <v>4</v>
      </c>
      <c r="V251">
        <v>1</v>
      </c>
      <c r="W251">
        <v>1</v>
      </c>
      <c r="X251">
        <v>82</v>
      </c>
      <c r="Y251">
        <v>15761</v>
      </c>
    </row>
    <row r="252" spans="1:25">
      <c r="A252" t="s">
        <v>11124</v>
      </c>
      <c r="B252" t="s">
        <v>11457</v>
      </c>
      <c r="C252">
        <v>5</v>
      </c>
      <c r="D252">
        <v>5</v>
      </c>
      <c r="E252">
        <v>4.38</v>
      </c>
      <c r="F252">
        <v>16</v>
      </c>
      <c r="G252">
        <v>13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78</v>
      </c>
      <c r="N252">
        <v>335</v>
      </c>
      <c r="O252">
        <v>75</v>
      </c>
      <c r="P252">
        <v>43</v>
      </c>
      <c r="Q252">
        <v>38</v>
      </c>
      <c r="R252">
        <v>12</v>
      </c>
      <c r="S252">
        <v>29</v>
      </c>
      <c r="T252">
        <v>0</v>
      </c>
      <c r="U252">
        <v>5</v>
      </c>
      <c r="V252">
        <v>2</v>
      </c>
      <c r="W252">
        <v>0</v>
      </c>
      <c r="X252">
        <v>63</v>
      </c>
      <c r="Y252">
        <v>18318</v>
      </c>
    </row>
    <row r="253" spans="1:25">
      <c r="A253" t="s">
        <v>722</v>
      </c>
      <c r="B253" t="s">
        <v>11465</v>
      </c>
      <c r="C253">
        <v>6</v>
      </c>
      <c r="D253">
        <v>11</v>
      </c>
      <c r="E253">
        <v>4.4000000000000004</v>
      </c>
      <c r="F253">
        <v>25</v>
      </c>
      <c r="G253">
        <v>25</v>
      </c>
      <c r="H253">
        <v>1</v>
      </c>
      <c r="I253">
        <v>1</v>
      </c>
      <c r="J253">
        <v>0</v>
      </c>
      <c r="K253">
        <v>0</v>
      </c>
      <c r="L253">
        <v>0</v>
      </c>
      <c r="M253">
        <v>147.1</v>
      </c>
      <c r="N253">
        <v>612</v>
      </c>
      <c r="O253">
        <v>123</v>
      </c>
      <c r="P253">
        <v>80</v>
      </c>
      <c r="Q253">
        <v>72</v>
      </c>
      <c r="R253">
        <v>24</v>
      </c>
      <c r="S253">
        <v>37</v>
      </c>
      <c r="T253">
        <v>0</v>
      </c>
      <c r="U253">
        <v>13</v>
      </c>
      <c r="V253">
        <v>2</v>
      </c>
      <c r="W253">
        <v>0</v>
      </c>
      <c r="X253">
        <v>218</v>
      </c>
      <c r="Y253">
        <v>10603</v>
      </c>
    </row>
    <row r="254" spans="1:25">
      <c r="A254" t="s">
        <v>10486</v>
      </c>
      <c r="B254" t="s">
        <v>11452</v>
      </c>
      <c r="C254">
        <v>1</v>
      </c>
      <c r="D254">
        <v>1</v>
      </c>
      <c r="E254">
        <v>4.4000000000000004</v>
      </c>
      <c r="F254">
        <v>39</v>
      </c>
      <c r="G254">
        <v>0</v>
      </c>
      <c r="H254">
        <v>0</v>
      </c>
      <c r="I254">
        <v>0</v>
      </c>
      <c r="J254">
        <v>0</v>
      </c>
      <c r="K254">
        <v>1</v>
      </c>
      <c r="L254">
        <v>1</v>
      </c>
      <c r="M254">
        <v>30.2</v>
      </c>
      <c r="N254">
        <v>140</v>
      </c>
      <c r="O254">
        <v>34</v>
      </c>
      <c r="P254">
        <v>15</v>
      </c>
      <c r="Q254">
        <v>15</v>
      </c>
      <c r="R254">
        <v>3</v>
      </c>
      <c r="S254">
        <v>16</v>
      </c>
      <c r="T254">
        <v>2</v>
      </c>
      <c r="U254">
        <v>2</v>
      </c>
      <c r="V254">
        <v>2</v>
      </c>
      <c r="W254">
        <v>0</v>
      </c>
      <c r="X254">
        <v>28</v>
      </c>
      <c r="Y254">
        <v>14741</v>
      </c>
    </row>
    <row r="255" spans="1:25">
      <c r="A255" t="s">
        <v>8489</v>
      </c>
      <c r="B255" t="s">
        <v>11455</v>
      </c>
      <c r="C255">
        <v>3</v>
      </c>
      <c r="D255">
        <v>0</v>
      </c>
      <c r="E255">
        <v>4.4000000000000004</v>
      </c>
      <c r="F255">
        <v>14</v>
      </c>
      <c r="G255">
        <v>2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47</v>
      </c>
      <c r="N255">
        <v>193</v>
      </c>
      <c r="O255">
        <v>47</v>
      </c>
      <c r="P255">
        <v>23</v>
      </c>
      <c r="Q255">
        <v>23</v>
      </c>
      <c r="R255">
        <v>7</v>
      </c>
      <c r="S255">
        <v>12</v>
      </c>
      <c r="T255">
        <v>2</v>
      </c>
      <c r="U255">
        <v>0</v>
      </c>
      <c r="V255">
        <v>1</v>
      </c>
      <c r="W255">
        <v>0</v>
      </c>
      <c r="X255">
        <v>39</v>
      </c>
      <c r="Y255">
        <v>15290</v>
      </c>
    </row>
    <row r="256" spans="1:25">
      <c r="A256" t="s">
        <v>11273</v>
      </c>
      <c r="B256" t="s">
        <v>11456</v>
      </c>
      <c r="C256">
        <v>13</v>
      </c>
      <c r="D256">
        <v>14</v>
      </c>
      <c r="E256">
        <v>4.42</v>
      </c>
      <c r="F256">
        <v>32</v>
      </c>
      <c r="G256">
        <v>32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183.1</v>
      </c>
      <c r="N256">
        <v>777</v>
      </c>
      <c r="O256">
        <v>184</v>
      </c>
      <c r="P256">
        <v>95</v>
      </c>
      <c r="Q256">
        <v>90</v>
      </c>
      <c r="R256">
        <v>29</v>
      </c>
      <c r="S256">
        <v>57</v>
      </c>
      <c r="T256">
        <v>4</v>
      </c>
      <c r="U256">
        <v>2</v>
      </c>
      <c r="V256">
        <v>4</v>
      </c>
      <c r="W256">
        <v>0</v>
      </c>
      <c r="X256">
        <v>158</v>
      </c>
      <c r="Y256">
        <v>11156</v>
      </c>
    </row>
    <row r="257" spans="1:25">
      <c r="A257" t="s">
        <v>11134</v>
      </c>
      <c r="B257" t="s">
        <v>11456</v>
      </c>
      <c r="C257">
        <v>1</v>
      </c>
      <c r="D257">
        <v>1</v>
      </c>
      <c r="E257">
        <v>4.42</v>
      </c>
      <c r="F257">
        <v>15</v>
      </c>
      <c r="G257">
        <v>3</v>
      </c>
      <c r="H257">
        <v>0</v>
      </c>
      <c r="I257">
        <v>0</v>
      </c>
      <c r="J257">
        <v>1</v>
      </c>
      <c r="K257">
        <v>0</v>
      </c>
      <c r="L257">
        <v>0</v>
      </c>
      <c r="M257">
        <v>36.200000000000003</v>
      </c>
      <c r="N257">
        <v>163</v>
      </c>
      <c r="O257">
        <v>39</v>
      </c>
      <c r="P257">
        <v>18</v>
      </c>
      <c r="Q257">
        <v>18</v>
      </c>
      <c r="R257">
        <v>2</v>
      </c>
      <c r="S257">
        <v>18</v>
      </c>
      <c r="T257">
        <v>1</v>
      </c>
      <c r="U257">
        <v>5</v>
      </c>
      <c r="V257">
        <v>2</v>
      </c>
      <c r="W257">
        <v>0</v>
      </c>
      <c r="X257">
        <v>34</v>
      </c>
      <c r="Y257">
        <v>19546</v>
      </c>
    </row>
    <row r="258" spans="1:25">
      <c r="A258" t="s">
        <v>1173</v>
      </c>
      <c r="B258" t="s">
        <v>12731</v>
      </c>
      <c r="C258">
        <v>1</v>
      </c>
      <c r="D258">
        <v>4</v>
      </c>
      <c r="E258">
        <v>4.43</v>
      </c>
      <c r="F258">
        <v>32</v>
      </c>
      <c r="G258">
        <v>1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44.2</v>
      </c>
      <c r="N258">
        <v>194</v>
      </c>
      <c r="O258">
        <v>47</v>
      </c>
      <c r="P258">
        <v>23</v>
      </c>
      <c r="Q258">
        <v>22</v>
      </c>
      <c r="R258">
        <v>8</v>
      </c>
      <c r="S258">
        <v>12</v>
      </c>
      <c r="T258">
        <v>3</v>
      </c>
      <c r="U258">
        <v>4</v>
      </c>
      <c r="V258">
        <v>0</v>
      </c>
      <c r="W258">
        <v>1</v>
      </c>
      <c r="X258">
        <v>47</v>
      </c>
      <c r="Y258">
        <v>7555</v>
      </c>
    </row>
    <row r="259" spans="1:25">
      <c r="A259" t="s">
        <v>8506</v>
      </c>
      <c r="B259" t="s">
        <v>11460</v>
      </c>
      <c r="C259">
        <v>11</v>
      </c>
      <c r="D259">
        <v>12</v>
      </c>
      <c r="E259">
        <v>4.4400000000000004</v>
      </c>
      <c r="F259">
        <v>32</v>
      </c>
      <c r="G259">
        <v>31</v>
      </c>
      <c r="H259">
        <v>0</v>
      </c>
      <c r="I259">
        <v>0</v>
      </c>
      <c r="J259">
        <v>0</v>
      </c>
      <c r="K259">
        <v>1</v>
      </c>
      <c r="L259">
        <v>0</v>
      </c>
      <c r="M259">
        <v>170.1</v>
      </c>
      <c r="N259">
        <v>718</v>
      </c>
      <c r="O259">
        <v>168</v>
      </c>
      <c r="P259">
        <v>98</v>
      </c>
      <c r="Q259">
        <v>84</v>
      </c>
      <c r="R259">
        <v>21</v>
      </c>
      <c r="S259">
        <v>39</v>
      </c>
      <c r="T259">
        <v>1</v>
      </c>
      <c r="U259">
        <v>9</v>
      </c>
      <c r="V259">
        <v>2</v>
      </c>
      <c r="W259">
        <v>0</v>
      </c>
      <c r="X259">
        <v>157</v>
      </c>
      <c r="Y259">
        <v>12970</v>
      </c>
    </row>
    <row r="260" spans="1:25">
      <c r="A260" t="s">
        <v>10499</v>
      </c>
      <c r="B260" t="s">
        <v>11462</v>
      </c>
      <c r="C260">
        <v>7</v>
      </c>
      <c r="D260">
        <v>0</v>
      </c>
      <c r="E260">
        <v>4.4400000000000004</v>
      </c>
      <c r="F260">
        <v>50</v>
      </c>
      <c r="G260">
        <v>0</v>
      </c>
      <c r="H260">
        <v>0</v>
      </c>
      <c r="I260">
        <v>0</v>
      </c>
      <c r="J260">
        <v>1</v>
      </c>
      <c r="K260">
        <v>1</v>
      </c>
      <c r="L260">
        <v>1</v>
      </c>
      <c r="M260">
        <v>52.2</v>
      </c>
      <c r="N260">
        <v>214</v>
      </c>
      <c r="O260">
        <v>41</v>
      </c>
      <c r="P260">
        <v>26</v>
      </c>
      <c r="Q260">
        <v>26</v>
      </c>
      <c r="R260">
        <v>4</v>
      </c>
      <c r="S260">
        <v>17</v>
      </c>
      <c r="T260">
        <v>0</v>
      </c>
      <c r="U260">
        <v>2</v>
      </c>
      <c r="V260">
        <v>1</v>
      </c>
      <c r="W260">
        <v>0</v>
      </c>
      <c r="X260">
        <v>57</v>
      </c>
      <c r="Y260">
        <v>15046</v>
      </c>
    </row>
    <row r="261" spans="1:25">
      <c r="A261" t="s">
        <v>1094</v>
      </c>
      <c r="B261" t="s">
        <v>11458</v>
      </c>
      <c r="C261">
        <v>5</v>
      </c>
      <c r="D261">
        <v>6</v>
      </c>
      <c r="E261">
        <v>4.45</v>
      </c>
      <c r="F261">
        <v>73</v>
      </c>
      <c r="G261">
        <v>0</v>
      </c>
      <c r="H261">
        <v>0</v>
      </c>
      <c r="I261">
        <v>0</v>
      </c>
      <c r="J261">
        <v>6</v>
      </c>
      <c r="K261">
        <v>28</v>
      </c>
      <c r="L261">
        <v>5</v>
      </c>
      <c r="M261">
        <v>54.2</v>
      </c>
      <c r="N261">
        <v>236</v>
      </c>
      <c r="O261">
        <v>45</v>
      </c>
      <c r="P261">
        <v>32</v>
      </c>
      <c r="Q261">
        <v>27</v>
      </c>
      <c r="R261">
        <v>11</v>
      </c>
      <c r="S261">
        <v>27</v>
      </c>
      <c r="T261">
        <v>1</v>
      </c>
      <c r="U261">
        <v>8</v>
      </c>
      <c r="V261">
        <v>4</v>
      </c>
      <c r="W261">
        <v>0</v>
      </c>
      <c r="X261">
        <v>70</v>
      </c>
      <c r="Y261">
        <v>6785</v>
      </c>
    </row>
    <row r="262" spans="1:25">
      <c r="A262" t="s">
        <v>10810</v>
      </c>
      <c r="B262" t="s">
        <v>11452</v>
      </c>
      <c r="C262">
        <v>6</v>
      </c>
      <c r="D262">
        <v>3</v>
      </c>
      <c r="E262">
        <v>4.45</v>
      </c>
      <c r="F262">
        <v>68</v>
      </c>
      <c r="G262">
        <v>0</v>
      </c>
      <c r="H262">
        <v>0</v>
      </c>
      <c r="I262">
        <v>0</v>
      </c>
      <c r="J262">
        <v>1</v>
      </c>
      <c r="K262">
        <v>19</v>
      </c>
      <c r="L262">
        <v>2</v>
      </c>
      <c r="M262">
        <v>56.2</v>
      </c>
      <c r="N262">
        <v>244</v>
      </c>
      <c r="O262">
        <v>56</v>
      </c>
      <c r="P262">
        <v>29</v>
      </c>
      <c r="Q262">
        <v>28</v>
      </c>
      <c r="R262">
        <v>6</v>
      </c>
      <c r="S262">
        <v>19</v>
      </c>
      <c r="T262">
        <v>2</v>
      </c>
      <c r="U262">
        <v>4</v>
      </c>
      <c r="V262">
        <v>0</v>
      </c>
      <c r="W262">
        <v>0</v>
      </c>
      <c r="X262">
        <v>41</v>
      </c>
      <c r="Y262">
        <v>15288</v>
      </c>
    </row>
    <row r="263" spans="1:25">
      <c r="A263" t="s">
        <v>10617</v>
      </c>
      <c r="B263" t="s">
        <v>11441</v>
      </c>
      <c r="C263">
        <v>8</v>
      </c>
      <c r="D263">
        <v>10</v>
      </c>
      <c r="E263">
        <v>4.45</v>
      </c>
      <c r="F263">
        <v>30</v>
      </c>
      <c r="G263">
        <v>29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149.19999999999999</v>
      </c>
      <c r="N263">
        <v>651</v>
      </c>
      <c r="O263">
        <v>158</v>
      </c>
      <c r="P263">
        <v>82</v>
      </c>
      <c r="Q263">
        <v>74</v>
      </c>
      <c r="R263">
        <v>20</v>
      </c>
      <c r="S263">
        <v>51</v>
      </c>
      <c r="T263">
        <v>4</v>
      </c>
      <c r="U263">
        <v>5</v>
      </c>
      <c r="V263">
        <v>4</v>
      </c>
      <c r="W263">
        <v>1</v>
      </c>
      <c r="X263">
        <v>138</v>
      </c>
      <c r="Y263">
        <v>19316</v>
      </c>
    </row>
    <row r="264" spans="1:25">
      <c r="A264" t="s">
        <v>2576</v>
      </c>
      <c r="B264" t="s">
        <v>11470</v>
      </c>
      <c r="C264">
        <v>11</v>
      </c>
      <c r="D264">
        <v>9</v>
      </c>
      <c r="E264">
        <v>4.45</v>
      </c>
      <c r="F264">
        <v>32</v>
      </c>
      <c r="G264">
        <v>31</v>
      </c>
      <c r="H264">
        <v>1</v>
      </c>
      <c r="I264">
        <v>1</v>
      </c>
      <c r="J264">
        <v>0</v>
      </c>
      <c r="K264">
        <v>0</v>
      </c>
      <c r="L264">
        <v>0</v>
      </c>
      <c r="M264">
        <v>182</v>
      </c>
      <c r="N264">
        <v>759</v>
      </c>
      <c r="O264">
        <v>186</v>
      </c>
      <c r="P264">
        <v>95</v>
      </c>
      <c r="Q264">
        <v>90</v>
      </c>
      <c r="R264">
        <v>28</v>
      </c>
      <c r="S264">
        <v>40</v>
      </c>
      <c r="T264">
        <v>0</v>
      </c>
      <c r="U264">
        <v>2</v>
      </c>
      <c r="V264">
        <v>7</v>
      </c>
      <c r="W264">
        <v>0</v>
      </c>
      <c r="X264">
        <v>149</v>
      </c>
      <c r="Y264">
        <v>15764</v>
      </c>
    </row>
    <row r="265" spans="1:25">
      <c r="A265" t="s">
        <v>11981</v>
      </c>
      <c r="B265" t="s">
        <v>11468</v>
      </c>
      <c r="C265">
        <v>1</v>
      </c>
      <c r="D265">
        <v>0</v>
      </c>
      <c r="E265">
        <v>4.45</v>
      </c>
      <c r="F265">
        <v>28</v>
      </c>
      <c r="G265">
        <v>0</v>
      </c>
      <c r="H265">
        <v>0</v>
      </c>
      <c r="I265">
        <v>0</v>
      </c>
      <c r="J265">
        <v>0</v>
      </c>
      <c r="K265">
        <v>2</v>
      </c>
      <c r="L265">
        <v>0</v>
      </c>
      <c r="M265">
        <v>30.1</v>
      </c>
      <c r="N265">
        <v>132</v>
      </c>
      <c r="O265">
        <v>22</v>
      </c>
      <c r="P265">
        <v>15</v>
      </c>
      <c r="Q265">
        <v>15</v>
      </c>
      <c r="R265">
        <v>6</v>
      </c>
      <c r="S265">
        <v>18</v>
      </c>
      <c r="T265">
        <v>1</v>
      </c>
      <c r="U265">
        <v>2</v>
      </c>
      <c r="V265">
        <v>0</v>
      </c>
      <c r="W265">
        <v>0</v>
      </c>
      <c r="X265">
        <v>47</v>
      </c>
      <c r="Y265">
        <v>7432</v>
      </c>
    </row>
    <row r="266" spans="1:25">
      <c r="A266" t="s">
        <v>11112</v>
      </c>
      <c r="B266" t="s">
        <v>11465</v>
      </c>
      <c r="C266">
        <v>0</v>
      </c>
      <c r="D266">
        <v>1</v>
      </c>
      <c r="E266">
        <v>4.45</v>
      </c>
      <c r="F266">
        <v>29</v>
      </c>
      <c r="G266">
        <v>1</v>
      </c>
      <c r="H266">
        <v>0</v>
      </c>
      <c r="I266">
        <v>0</v>
      </c>
      <c r="J266">
        <v>0</v>
      </c>
      <c r="K266">
        <v>2</v>
      </c>
      <c r="L266">
        <v>0</v>
      </c>
      <c r="M266">
        <v>30.1</v>
      </c>
      <c r="N266">
        <v>147</v>
      </c>
      <c r="O266">
        <v>27</v>
      </c>
      <c r="P266">
        <v>18</v>
      </c>
      <c r="Q266">
        <v>15</v>
      </c>
      <c r="R266">
        <v>1</v>
      </c>
      <c r="S266">
        <v>26</v>
      </c>
      <c r="T266">
        <v>1</v>
      </c>
      <c r="U266">
        <v>3</v>
      </c>
      <c r="V266">
        <v>4</v>
      </c>
      <c r="W266">
        <v>0</v>
      </c>
      <c r="X266">
        <v>57</v>
      </c>
      <c r="Y266">
        <v>19848</v>
      </c>
    </row>
    <row r="267" spans="1:25">
      <c r="A267" t="s">
        <v>783</v>
      </c>
      <c r="B267" t="s">
        <v>11469</v>
      </c>
      <c r="C267">
        <v>13</v>
      </c>
      <c r="D267">
        <v>10</v>
      </c>
      <c r="E267">
        <v>4.46</v>
      </c>
      <c r="F267">
        <v>31</v>
      </c>
      <c r="G267">
        <v>31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171.2</v>
      </c>
      <c r="N267">
        <v>764</v>
      </c>
      <c r="O267">
        <v>205</v>
      </c>
      <c r="P267">
        <v>101</v>
      </c>
      <c r="Q267">
        <v>85</v>
      </c>
      <c r="R267">
        <v>26</v>
      </c>
      <c r="S267">
        <v>52</v>
      </c>
      <c r="T267">
        <v>0</v>
      </c>
      <c r="U267">
        <v>5</v>
      </c>
      <c r="V267">
        <v>3</v>
      </c>
      <c r="W267">
        <v>0</v>
      </c>
      <c r="X267">
        <v>165</v>
      </c>
      <c r="Y267">
        <v>4930</v>
      </c>
    </row>
    <row r="268" spans="1:25">
      <c r="A268" t="s">
        <v>10774</v>
      </c>
      <c r="B268" t="s">
        <v>11444</v>
      </c>
      <c r="C268">
        <v>3</v>
      </c>
      <c r="D268">
        <v>2</v>
      </c>
      <c r="E268">
        <v>4.46</v>
      </c>
      <c r="F268">
        <v>32</v>
      </c>
      <c r="G268">
        <v>0</v>
      </c>
      <c r="H268">
        <v>0</v>
      </c>
      <c r="I268">
        <v>0</v>
      </c>
      <c r="J268">
        <v>1</v>
      </c>
      <c r="K268">
        <v>4</v>
      </c>
      <c r="L268">
        <v>1</v>
      </c>
      <c r="M268">
        <v>38.1</v>
      </c>
      <c r="N268">
        <v>161</v>
      </c>
      <c r="O268">
        <v>36</v>
      </c>
      <c r="P268">
        <v>20</v>
      </c>
      <c r="Q268">
        <v>19</v>
      </c>
      <c r="R268">
        <v>8</v>
      </c>
      <c r="S268">
        <v>14</v>
      </c>
      <c r="T268">
        <v>2</v>
      </c>
      <c r="U268">
        <v>1</v>
      </c>
      <c r="V268">
        <v>6</v>
      </c>
      <c r="W268">
        <v>0</v>
      </c>
      <c r="X268">
        <v>39</v>
      </c>
      <c r="Y268">
        <v>16631</v>
      </c>
    </row>
    <row r="269" spans="1:25">
      <c r="A269" t="s">
        <v>11136</v>
      </c>
      <c r="B269" t="s">
        <v>11444</v>
      </c>
      <c r="C269">
        <v>4</v>
      </c>
      <c r="D269">
        <v>5</v>
      </c>
      <c r="E269">
        <v>4.46</v>
      </c>
      <c r="F269">
        <v>15</v>
      </c>
      <c r="G269">
        <v>15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78.2</v>
      </c>
      <c r="N269">
        <v>325</v>
      </c>
      <c r="O269">
        <v>54</v>
      </c>
      <c r="P269">
        <v>42</v>
      </c>
      <c r="Q269">
        <v>39</v>
      </c>
      <c r="R269">
        <v>11</v>
      </c>
      <c r="S269">
        <v>36</v>
      </c>
      <c r="T269">
        <v>1</v>
      </c>
      <c r="U269">
        <v>5</v>
      </c>
      <c r="V269">
        <v>5</v>
      </c>
      <c r="W269">
        <v>0</v>
      </c>
      <c r="X269">
        <v>82</v>
      </c>
      <c r="Y269">
        <v>17585</v>
      </c>
    </row>
    <row r="270" spans="1:25">
      <c r="A270" t="s">
        <v>10500</v>
      </c>
      <c r="B270" t="s">
        <v>11450</v>
      </c>
      <c r="C270">
        <v>1</v>
      </c>
      <c r="D270">
        <v>1</v>
      </c>
      <c r="E270">
        <v>4.47</v>
      </c>
      <c r="F270">
        <v>39</v>
      </c>
      <c r="G270">
        <v>0</v>
      </c>
      <c r="H270">
        <v>0</v>
      </c>
      <c r="I270">
        <v>0</v>
      </c>
      <c r="J270">
        <v>0</v>
      </c>
      <c r="K270">
        <v>7</v>
      </c>
      <c r="L270">
        <v>0</v>
      </c>
      <c r="M270">
        <v>44.1</v>
      </c>
      <c r="N270">
        <v>182</v>
      </c>
      <c r="O270">
        <v>38</v>
      </c>
      <c r="P270">
        <v>24</v>
      </c>
      <c r="Q270">
        <v>22</v>
      </c>
      <c r="R270">
        <v>10</v>
      </c>
      <c r="S270">
        <v>13</v>
      </c>
      <c r="T270">
        <v>0</v>
      </c>
      <c r="U270">
        <v>0</v>
      </c>
      <c r="V270">
        <v>3</v>
      </c>
      <c r="W270">
        <v>0</v>
      </c>
      <c r="X270">
        <v>29</v>
      </c>
      <c r="Y270">
        <v>6499</v>
      </c>
    </row>
    <row r="271" spans="1:25">
      <c r="A271" t="s">
        <v>10445</v>
      </c>
      <c r="B271" t="s">
        <v>11442</v>
      </c>
      <c r="C271">
        <v>4</v>
      </c>
      <c r="D271">
        <v>2</v>
      </c>
      <c r="E271">
        <v>4.4800000000000004</v>
      </c>
      <c r="F271">
        <v>56</v>
      </c>
      <c r="G271">
        <v>0</v>
      </c>
      <c r="H271">
        <v>0</v>
      </c>
      <c r="I271">
        <v>0</v>
      </c>
      <c r="J271">
        <v>1</v>
      </c>
      <c r="K271">
        <v>6</v>
      </c>
      <c r="L271">
        <v>4</v>
      </c>
      <c r="M271">
        <v>60.1</v>
      </c>
      <c r="N271">
        <v>268</v>
      </c>
      <c r="O271">
        <v>68</v>
      </c>
      <c r="P271">
        <v>31</v>
      </c>
      <c r="Q271">
        <v>30</v>
      </c>
      <c r="R271">
        <v>4</v>
      </c>
      <c r="S271">
        <v>21</v>
      </c>
      <c r="T271">
        <v>6</v>
      </c>
      <c r="U271">
        <v>2</v>
      </c>
      <c r="V271">
        <v>2</v>
      </c>
      <c r="W271">
        <v>0</v>
      </c>
      <c r="X271">
        <v>38</v>
      </c>
      <c r="Y271">
        <v>15240</v>
      </c>
    </row>
    <row r="272" spans="1:25">
      <c r="A272" t="s">
        <v>843</v>
      </c>
      <c r="B272" t="s">
        <v>12731</v>
      </c>
      <c r="C272">
        <v>11</v>
      </c>
      <c r="D272">
        <v>13</v>
      </c>
      <c r="E272">
        <v>4.4800000000000004</v>
      </c>
      <c r="F272">
        <v>34</v>
      </c>
      <c r="G272">
        <v>34</v>
      </c>
      <c r="H272">
        <v>1</v>
      </c>
      <c r="I272">
        <v>1</v>
      </c>
      <c r="J272">
        <v>0</v>
      </c>
      <c r="K272">
        <v>0</v>
      </c>
      <c r="L272">
        <v>0</v>
      </c>
      <c r="M272">
        <v>213</v>
      </c>
      <c r="N272">
        <v>911</v>
      </c>
      <c r="O272">
        <v>184</v>
      </c>
      <c r="P272">
        <v>118</v>
      </c>
      <c r="Q272">
        <v>106</v>
      </c>
      <c r="R272">
        <v>34</v>
      </c>
      <c r="S272">
        <v>82</v>
      </c>
      <c r="T272">
        <v>0</v>
      </c>
      <c r="U272">
        <v>19</v>
      </c>
      <c r="V272">
        <v>10</v>
      </c>
      <c r="W272">
        <v>0</v>
      </c>
      <c r="X272">
        <v>253</v>
      </c>
      <c r="Y272">
        <v>12703</v>
      </c>
    </row>
    <row r="273" spans="1:25">
      <c r="A273" t="s">
        <v>897</v>
      </c>
      <c r="B273" t="s">
        <v>12731</v>
      </c>
      <c r="C273">
        <v>4</v>
      </c>
      <c r="D273">
        <v>5</v>
      </c>
      <c r="E273">
        <v>4.4800000000000004</v>
      </c>
      <c r="F273">
        <v>48</v>
      </c>
      <c r="G273">
        <v>17</v>
      </c>
      <c r="H273">
        <v>0</v>
      </c>
      <c r="I273">
        <v>0</v>
      </c>
      <c r="J273">
        <v>0</v>
      </c>
      <c r="K273">
        <v>2</v>
      </c>
      <c r="L273">
        <v>1</v>
      </c>
      <c r="M273">
        <v>84.1</v>
      </c>
      <c r="N273">
        <v>356</v>
      </c>
      <c r="O273">
        <v>78</v>
      </c>
      <c r="P273">
        <v>42</v>
      </c>
      <c r="Q273">
        <v>42</v>
      </c>
      <c r="R273">
        <v>17</v>
      </c>
      <c r="S273">
        <v>29</v>
      </c>
      <c r="T273">
        <v>2</v>
      </c>
      <c r="U273">
        <v>3</v>
      </c>
      <c r="V273">
        <v>2</v>
      </c>
      <c r="W273">
        <v>1</v>
      </c>
      <c r="X273">
        <v>95</v>
      </c>
      <c r="Y273">
        <v>5257</v>
      </c>
    </row>
    <row r="274" spans="1:25">
      <c r="A274" t="s">
        <v>1318</v>
      </c>
      <c r="B274" t="s">
        <v>11450</v>
      </c>
      <c r="C274">
        <v>3</v>
      </c>
      <c r="D274">
        <v>13</v>
      </c>
      <c r="E274">
        <v>4.49</v>
      </c>
      <c r="F274">
        <v>32</v>
      </c>
      <c r="G274">
        <v>29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144.1</v>
      </c>
      <c r="N274">
        <v>610</v>
      </c>
      <c r="O274">
        <v>154</v>
      </c>
      <c r="P274">
        <v>75</v>
      </c>
      <c r="Q274">
        <v>72</v>
      </c>
      <c r="R274">
        <v>25</v>
      </c>
      <c r="S274">
        <v>38</v>
      </c>
      <c r="T274">
        <v>0</v>
      </c>
      <c r="U274">
        <v>4</v>
      </c>
      <c r="V274">
        <v>5</v>
      </c>
      <c r="W274">
        <v>0</v>
      </c>
      <c r="X274">
        <v>125</v>
      </c>
      <c r="Y274">
        <v>13475</v>
      </c>
    </row>
    <row r="275" spans="1:25">
      <c r="A275" t="s">
        <v>8475</v>
      </c>
      <c r="B275" t="s">
        <v>11448</v>
      </c>
      <c r="C275">
        <v>4</v>
      </c>
      <c r="D275">
        <v>2</v>
      </c>
      <c r="E275">
        <v>4.5</v>
      </c>
      <c r="F275">
        <v>21</v>
      </c>
      <c r="G275">
        <v>12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78</v>
      </c>
      <c r="N275">
        <v>334</v>
      </c>
      <c r="O275">
        <v>81</v>
      </c>
      <c r="P275">
        <v>39</v>
      </c>
      <c r="Q275">
        <v>39</v>
      </c>
      <c r="R275">
        <v>11</v>
      </c>
      <c r="S275">
        <v>33</v>
      </c>
      <c r="T275">
        <v>2</v>
      </c>
      <c r="U275">
        <v>2</v>
      </c>
      <c r="V275">
        <v>1</v>
      </c>
      <c r="W275">
        <v>0</v>
      </c>
      <c r="X275">
        <v>41</v>
      </c>
      <c r="Y275">
        <v>17425</v>
      </c>
    </row>
    <row r="276" spans="1:25">
      <c r="A276" t="s">
        <v>872</v>
      </c>
      <c r="B276" t="s">
        <v>12731</v>
      </c>
      <c r="C276">
        <v>7</v>
      </c>
      <c r="D276">
        <v>9</v>
      </c>
      <c r="E276">
        <v>4.51</v>
      </c>
      <c r="F276">
        <v>30</v>
      </c>
      <c r="G276">
        <v>29</v>
      </c>
      <c r="H276">
        <v>1</v>
      </c>
      <c r="I276">
        <v>1</v>
      </c>
      <c r="J276">
        <v>0</v>
      </c>
      <c r="K276">
        <v>0</v>
      </c>
      <c r="L276">
        <v>0</v>
      </c>
      <c r="M276">
        <v>149.19999999999999</v>
      </c>
      <c r="N276">
        <v>649</v>
      </c>
      <c r="O276">
        <v>141</v>
      </c>
      <c r="P276">
        <v>84</v>
      </c>
      <c r="Q276">
        <v>75</v>
      </c>
      <c r="R276">
        <v>21</v>
      </c>
      <c r="S276">
        <v>63</v>
      </c>
      <c r="T276">
        <v>2</v>
      </c>
      <c r="U276">
        <v>6</v>
      </c>
      <c r="V276">
        <v>5</v>
      </c>
      <c r="W276">
        <v>0</v>
      </c>
      <c r="X276">
        <v>124</v>
      </c>
      <c r="Y276">
        <v>8044</v>
      </c>
    </row>
    <row r="277" spans="1:25">
      <c r="A277" t="s">
        <v>8428</v>
      </c>
      <c r="B277" t="s">
        <v>11444</v>
      </c>
      <c r="C277">
        <v>10</v>
      </c>
      <c r="D277">
        <v>11</v>
      </c>
      <c r="E277">
        <v>4.5199999999999996</v>
      </c>
      <c r="F277">
        <v>28</v>
      </c>
      <c r="G277">
        <v>28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153.1</v>
      </c>
      <c r="N277">
        <v>646</v>
      </c>
      <c r="O277">
        <v>128</v>
      </c>
      <c r="P277">
        <v>82</v>
      </c>
      <c r="Q277">
        <v>77</v>
      </c>
      <c r="R277">
        <v>33</v>
      </c>
      <c r="S277">
        <v>60</v>
      </c>
      <c r="T277">
        <v>2</v>
      </c>
      <c r="U277">
        <v>6</v>
      </c>
      <c r="V277">
        <v>6</v>
      </c>
      <c r="W277">
        <v>1</v>
      </c>
      <c r="X277">
        <v>168</v>
      </c>
      <c r="Y277">
        <v>14875</v>
      </c>
    </row>
    <row r="278" spans="1:25">
      <c r="A278" t="s">
        <v>8199</v>
      </c>
      <c r="B278" t="s">
        <v>11463</v>
      </c>
      <c r="C278">
        <v>6</v>
      </c>
      <c r="D278">
        <v>4</v>
      </c>
      <c r="E278">
        <v>4.53</v>
      </c>
      <c r="F278">
        <v>56</v>
      </c>
      <c r="G278">
        <v>0</v>
      </c>
      <c r="H278">
        <v>0</v>
      </c>
      <c r="I278">
        <v>0</v>
      </c>
      <c r="J278">
        <v>5</v>
      </c>
      <c r="K278">
        <v>7</v>
      </c>
      <c r="L278">
        <v>3</v>
      </c>
      <c r="M278">
        <v>57.2</v>
      </c>
      <c r="N278">
        <v>245</v>
      </c>
      <c r="O278">
        <v>56</v>
      </c>
      <c r="P278">
        <v>34</v>
      </c>
      <c r="Q278">
        <v>29</v>
      </c>
      <c r="R278">
        <v>7</v>
      </c>
      <c r="S278">
        <v>19</v>
      </c>
      <c r="T278">
        <v>0</v>
      </c>
      <c r="U278">
        <v>2</v>
      </c>
      <c r="V278">
        <v>4</v>
      </c>
      <c r="W278">
        <v>0</v>
      </c>
      <c r="X278">
        <v>63</v>
      </c>
      <c r="Y278">
        <v>12774</v>
      </c>
    </row>
    <row r="279" spans="1:25">
      <c r="A279" t="s">
        <v>5878</v>
      </c>
      <c r="B279" t="s">
        <v>11464</v>
      </c>
      <c r="C279">
        <v>8</v>
      </c>
      <c r="D279">
        <v>6</v>
      </c>
      <c r="E279">
        <v>4.54</v>
      </c>
      <c r="F279">
        <v>21</v>
      </c>
      <c r="G279">
        <v>21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117</v>
      </c>
      <c r="N279">
        <v>491</v>
      </c>
      <c r="O279">
        <v>109</v>
      </c>
      <c r="P279">
        <v>65</v>
      </c>
      <c r="Q279">
        <v>59</v>
      </c>
      <c r="R279">
        <v>23</v>
      </c>
      <c r="S279">
        <v>37</v>
      </c>
      <c r="T279">
        <v>2</v>
      </c>
      <c r="U279">
        <v>2</v>
      </c>
      <c r="V279">
        <v>5</v>
      </c>
      <c r="W279">
        <v>0</v>
      </c>
      <c r="X279">
        <v>105</v>
      </c>
      <c r="Y279">
        <v>10811</v>
      </c>
    </row>
    <row r="280" spans="1:25">
      <c r="A280" t="s">
        <v>676</v>
      </c>
      <c r="B280" t="s">
        <v>11456</v>
      </c>
      <c r="C280">
        <v>1</v>
      </c>
      <c r="D280">
        <v>2</v>
      </c>
      <c r="E280">
        <v>4.54</v>
      </c>
      <c r="F280">
        <v>40</v>
      </c>
      <c r="G280">
        <v>0</v>
      </c>
      <c r="H280">
        <v>0</v>
      </c>
      <c r="I280">
        <v>0</v>
      </c>
      <c r="J280">
        <v>17</v>
      </c>
      <c r="K280">
        <v>0</v>
      </c>
      <c r="L280">
        <v>5</v>
      </c>
      <c r="M280">
        <v>35.200000000000003</v>
      </c>
      <c r="N280">
        <v>152</v>
      </c>
      <c r="O280">
        <v>25</v>
      </c>
      <c r="P280">
        <v>18</v>
      </c>
      <c r="Q280">
        <v>18</v>
      </c>
      <c r="R280">
        <v>5</v>
      </c>
      <c r="S280">
        <v>24</v>
      </c>
      <c r="T280">
        <v>2</v>
      </c>
      <c r="U280">
        <v>0</v>
      </c>
      <c r="V280">
        <v>6</v>
      </c>
      <c r="W280">
        <v>0</v>
      </c>
      <c r="X280">
        <v>41</v>
      </c>
      <c r="Y280">
        <v>7196</v>
      </c>
    </row>
    <row r="281" spans="1:25">
      <c r="A281" t="s">
        <v>10484</v>
      </c>
      <c r="B281" t="s">
        <v>11448</v>
      </c>
      <c r="C281">
        <v>6</v>
      </c>
      <c r="D281">
        <v>9</v>
      </c>
      <c r="E281">
        <v>4.54</v>
      </c>
      <c r="F281">
        <v>78</v>
      </c>
      <c r="G281">
        <v>0</v>
      </c>
      <c r="H281">
        <v>0</v>
      </c>
      <c r="I281">
        <v>0</v>
      </c>
      <c r="J281">
        <v>1</v>
      </c>
      <c r="K281">
        <v>19</v>
      </c>
      <c r="L281">
        <v>6</v>
      </c>
      <c r="M281">
        <v>71.099999999999994</v>
      </c>
      <c r="N281">
        <v>296</v>
      </c>
      <c r="O281">
        <v>64</v>
      </c>
      <c r="P281">
        <v>36</v>
      </c>
      <c r="Q281">
        <v>36</v>
      </c>
      <c r="R281">
        <v>5</v>
      </c>
      <c r="S281">
        <v>26</v>
      </c>
      <c r="T281">
        <v>3</v>
      </c>
      <c r="U281">
        <v>3</v>
      </c>
      <c r="V281">
        <v>2</v>
      </c>
      <c r="W281">
        <v>1</v>
      </c>
      <c r="X281">
        <v>81</v>
      </c>
      <c r="Y281">
        <v>15855</v>
      </c>
    </row>
    <row r="282" spans="1:25">
      <c r="A282" t="s">
        <v>10833</v>
      </c>
      <c r="B282" t="s">
        <v>11470</v>
      </c>
      <c r="C282">
        <v>2</v>
      </c>
      <c r="D282">
        <v>2</v>
      </c>
      <c r="E282">
        <v>4.55</v>
      </c>
      <c r="F282">
        <v>15</v>
      </c>
      <c r="G282">
        <v>4</v>
      </c>
      <c r="H282">
        <v>0</v>
      </c>
      <c r="I282">
        <v>0</v>
      </c>
      <c r="J282">
        <v>0</v>
      </c>
      <c r="K282">
        <v>0</v>
      </c>
      <c r="L282">
        <v>1</v>
      </c>
      <c r="M282">
        <v>31.2</v>
      </c>
      <c r="N282">
        <v>139</v>
      </c>
      <c r="O282">
        <v>31</v>
      </c>
      <c r="P282">
        <v>16</v>
      </c>
      <c r="Q282">
        <v>16</v>
      </c>
      <c r="R282">
        <v>6</v>
      </c>
      <c r="S282">
        <v>16</v>
      </c>
      <c r="T282">
        <v>0</v>
      </c>
      <c r="U282">
        <v>1</v>
      </c>
      <c r="V282">
        <v>1</v>
      </c>
      <c r="W282">
        <v>0</v>
      </c>
      <c r="X282">
        <v>37</v>
      </c>
      <c r="Y282">
        <v>19753</v>
      </c>
    </row>
    <row r="283" spans="1:25">
      <c r="A283" t="s">
        <v>8452</v>
      </c>
      <c r="B283" t="s">
        <v>12731</v>
      </c>
      <c r="C283">
        <v>3</v>
      </c>
      <c r="D283">
        <v>3</v>
      </c>
      <c r="E283">
        <v>4.55</v>
      </c>
      <c r="F283">
        <v>60</v>
      </c>
      <c r="G283">
        <v>2</v>
      </c>
      <c r="H283">
        <v>0</v>
      </c>
      <c r="I283">
        <v>0</v>
      </c>
      <c r="J283">
        <v>10</v>
      </c>
      <c r="K283">
        <v>13</v>
      </c>
      <c r="L283">
        <v>1</v>
      </c>
      <c r="M283">
        <v>61.1</v>
      </c>
      <c r="N283">
        <v>255</v>
      </c>
      <c r="O283">
        <v>53</v>
      </c>
      <c r="P283">
        <v>32</v>
      </c>
      <c r="Q283">
        <v>31</v>
      </c>
      <c r="R283">
        <v>13</v>
      </c>
      <c r="S283">
        <v>22</v>
      </c>
      <c r="T283">
        <v>0</v>
      </c>
      <c r="U283">
        <v>3</v>
      </c>
      <c r="V283">
        <v>4</v>
      </c>
      <c r="W283">
        <v>0</v>
      </c>
      <c r="X283">
        <v>65</v>
      </c>
      <c r="Y283">
        <v>5224</v>
      </c>
    </row>
    <row r="284" spans="1:25">
      <c r="A284" t="s">
        <v>994</v>
      </c>
      <c r="B284" t="s">
        <v>12731</v>
      </c>
      <c r="C284">
        <v>3</v>
      </c>
      <c r="D284">
        <v>4</v>
      </c>
      <c r="E284">
        <v>4.5599999999999996</v>
      </c>
      <c r="F284">
        <v>59</v>
      </c>
      <c r="G284">
        <v>0</v>
      </c>
      <c r="H284">
        <v>0</v>
      </c>
      <c r="I284">
        <v>0</v>
      </c>
      <c r="J284">
        <v>4</v>
      </c>
      <c r="K284">
        <v>17</v>
      </c>
      <c r="L284">
        <v>3</v>
      </c>
      <c r="M284">
        <v>53.1</v>
      </c>
      <c r="N284">
        <v>234</v>
      </c>
      <c r="O284">
        <v>52</v>
      </c>
      <c r="P284">
        <v>30</v>
      </c>
      <c r="Q284">
        <v>27</v>
      </c>
      <c r="R284">
        <v>12</v>
      </c>
      <c r="S284">
        <v>27</v>
      </c>
      <c r="T284">
        <v>3</v>
      </c>
      <c r="U284">
        <v>0</v>
      </c>
      <c r="V284">
        <v>2</v>
      </c>
      <c r="W284">
        <v>0</v>
      </c>
      <c r="X284">
        <v>52</v>
      </c>
      <c r="Y284">
        <v>7466</v>
      </c>
    </row>
    <row r="285" spans="1:25">
      <c r="A285" t="s">
        <v>1169</v>
      </c>
      <c r="B285" t="s">
        <v>11446</v>
      </c>
      <c r="C285">
        <v>5</v>
      </c>
      <c r="D285">
        <v>4</v>
      </c>
      <c r="E285">
        <v>4.5599999999999996</v>
      </c>
      <c r="F285">
        <v>55</v>
      </c>
      <c r="G285">
        <v>0</v>
      </c>
      <c r="H285">
        <v>0</v>
      </c>
      <c r="I285">
        <v>0</v>
      </c>
      <c r="J285">
        <v>1</v>
      </c>
      <c r="K285">
        <v>8</v>
      </c>
      <c r="L285">
        <v>5</v>
      </c>
      <c r="M285">
        <v>51.1</v>
      </c>
      <c r="N285">
        <v>226</v>
      </c>
      <c r="O285">
        <v>49</v>
      </c>
      <c r="P285">
        <v>31</v>
      </c>
      <c r="Q285">
        <v>26</v>
      </c>
      <c r="R285">
        <v>6</v>
      </c>
      <c r="S285">
        <v>22</v>
      </c>
      <c r="T285">
        <v>2</v>
      </c>
      <c r="U285">
        <v>3</v>
      </c>
      <c r="V285">
        <v>10</v>
      </c>
      <c r="W285">
        <v>0</v>
      </c>
      <c r="X285">
        <v>62</v>
      </c>
      <c r="Y285">
        <v>9761</v>
      </c>
    </row>
    <row r="286" spans="1:25">
      <c r="A286" t="s">
        <v>11130</v>
      </c>
      <c r="B286" t="s">
        <v>11445</v>
      </c>
      <c r="C286">
        <v>3</v>
      </c>
      <c r="D286">
        <v>6</v>
      </c>
      <c r="E286">
        <v>4.5599999999999996</v>
      </c>
      <c r="F286">
        <v>44</v>
      </c>
      <c r="G286">
        <v>0</v>
      </c>
      <c r="H286">
        <v>0</v>
      </c>
      <c r="I286">
        <v>0</v>
      </c>
      <c r="J286">
        <v>0</v>
      </c>
      <c r="K286">
        <v>8</v>
      </c>
      <c r="L286">
        <v>2</v>
      </c>
      <c r="M286">
        <v>47.1</v>
      </c>
      <c r="N286">
        <v>196</v>
      </c>
      <c r="O286">
        <v>34</v>
      </c>
      <c r="P286">
        <v>25</v>
      </c>
      <c r="Q286">
        <v>24</v>
      </c>
      <c r="R286">
        <v>6</v>
      </c>
      <c r="S286">
        <v>24</v>
      </c>
      <c r="T286">
        <v>4</v>
      </c>
      <c r="U286">
        <v>0</v>
      </c>
      <c r="V286">
        <v>6</v>
      </c>
      <c r="W286">
        <v>0</v>
      </c>
      <c r="X286">
        <v>47</v>
      </c>
      <c r="Y286">
        <v>13527</v>
      </c>
    </row>
    <row r="287" spans="1:25">
      <c r="A287" t="s">
        <v>9822</v>
      </c>
      <c r="B287" t="s">
        <v>11450</v>
      </c>
      <c r="C287">
        <v>9</v>
      </c>
      <c r="D287">
        <v>12</v>
      </c>
      <c r="E287">
        <v>4.5599999999999996</v>
      </c>
      <c r="F287">
        <v>32</v>
      </c>
      <c r="G287">
        <v>32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185.1</v>
      </c>
      <c r="N287">
        <v>788</v>
      </c>
      <c r="O287">
        <v>178</v>
      </c>
      <c r="P287">
        <v>101</v>
      </c>
      <c r="Q287">
        <v>94</v>
      </c>
      <c r="R287">
        <v>39</v>
      </c>
      <c r="S287">
        <v>50</v>
      </c>
      <c r="T287">
        <v>1</v>
      </c>
      <c r="U287">
        <v>8</v>
      </c>
      <c r="V287">
        <v>6</v>
      </c>
      <c r="W287">
        <v>4</v>
      </c>
      <c r="X287">
        <v>238</v>
      </c>
      <c r="Y287">
        <v>15440</v>
      </c>
    </row>
    <row r="288" spans="1:25">
      <c r="A288" t="s">
        <v>8351</v>
      </c>
      <c r="B288" t="s">
        <v>11453</v>
      </c>
      <c r="C288">
        <v>2</v>
      </c>
      <c r="D288">
        <v>6</v>
      </c>
      <c r="E288">
        <v>4.57</v>
      </c>
      <c r="F288">
        <v>58</v>
      </c>
      <c r="G288">
        <v>0</v>
      </c>
      <c r="H288">
        <v>0</v>
      </c>
      <c r="I288">
        <v>0</v>
      </c>
      <c r="J288">
        <v>11</v>
      </c>
      <c r="K288">
        <v>7</v>
      </c>
      <c r="L288">
        <v>8</v>
      </c>
      <c r="M288">
        <v>63</v>
      </c>
      <c r="N288">
        <v>260</v>
      </c>
      <c r="O288">
        <v>49</v>
      </c>
      <c r="P288">
        <v>35</v>
      </c>
      <c r="Q288">
        <v>32</v>
      </c>
      <c r="R288">
        <v>13</v>
      </c>
      <c r="S288">
        <v>26</v>
      </c>
      <c r="T288">
        <v>1</v>
      </c>
      <c r="U288">
        <v>2</v>
      </c>
      <c r="V288">
        <v>5</v>
      </c>
      <c r="W288">
        <v>0</v>
      </c>
      <c r="X288">
        <v>86</v>
      </c>
      <c r="Y288">
        <v>10430</v>
      </c>
    </row>
    <row r="289" spans="1:25">
      <c r="A289" t="s">
        <v>793</v>
      </c>
      <c r="B289" t="s">
        <v>12731</v>
      </c>
      <c r="C289">
        <v>13</v>
      </c>
      <c r="D289">
        <v>9</v>
      </c>
      <c r="E289">
        <v>4.57</v>
      </c>
      <c r="F289">
        <v>31</v>
      </c>
      <c r="G289">
        <v>31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163.1</v>
      </c>
      <c r="N289">
        <v>696</v>
      </c>
      <c r="O289">
        <v>162</v>
      </c>
      <c r="P289">
        <v>84</v>
      </c>
      <c r="Q289">
        <v>83</v>
      </c>
      <c r="R289">
        <v>21</v>
      </c>
      <c r="S289">
        <v>53</v>
      </c>
      <c r="T289">
        <v>1</v>
      </c>
      <c r="U289">
        <v>4</v>
      </c>
      <c r="V289">
        <v>4</v>
      </c>
      <c r="W289">
        <v>1</v>
      </c>
      <c r="X289">
        <v>149</v>
      </c>
      <c r="Y289">
        <v>8362</v>
      </c>
    </row>
    <row r="290" spans="1:25">
      <c r="A290" t="s">
        <v>10471</v>
      </c>
      <c r="B290" t="s">
        <v>11459</v>
      </c>
      <c r="C290">
        <v>8</v>
      </c>
      <c r="D290">
        <v>3</v>
      </c>
      <c r="E290">
        <v>4.58</v>
      </c>
      <c r="F290">
        <v>22</v>
      </c>
      <c r="G290">
        <v>7</v>
      </c>
      <c r="H290">
        <v>0</v>
      </c>
      <c r="I290">
        <v>0</v>
      </c>
      <c r="J290">
        <v>0</v>
      </c>
      <c r="K290">
        <v>1</v>
      </c>
      <c r="L290">
        <v>0</v>
      </c>
      <c r="M290">
        <v>96.1</v>
      </c>
      <c r="N290">
        <v>407</v>
      </c>
      <c r="O290">
        <v>80</v>
      </c>
      <c r="P290">
        <v>56</v>
      </c>
      <c r="Q290">
        <v>49</v>
      </c>
      <c r="R290">
        <v>16</v>
      </c>
      <c r="S290">
        <v>34</v>
      </c>
      <c r="T290">
        <v>0</v>
      </c>
      <c r="U290">
        <v>6</v>
      </c>
      <c r="V290">
        <v>8</v>
      </c>
      <c r="W290">
        <v>0</v>
      </c>
      <c r="X290">
        <v>101</v>
      </c>
      <c r="Y290">
        <v>13403</v>
      </c>
    </row>
    <row r="291" spans="1:25">
      <c r="A291" t="s">
        <v>11678</v>
      </c>
      <c r="B291" t="s">
        <v>11459</v>
      </c>
      <c r="C291">
        <v>5</v>
      </c>
      <c r="D291">
        <v>6</v>
      </c>
      <c r="E291">
        <v>4.58</v>
      </c>
      <c r="F291">
        <v>18</v>
      </c>
      <c r="G291">
        <v>17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90.1</v>
      </c>
      <c r="N291">
        <v>384</v>
      </c>
      <c r="O291">
        <v>80</v>
      </c>
      <c r="P291">
        <v>46</v>
      </c>
      <c r="Q291">
        <v>46</v>
      </c>
      <c r="R291">
        <v>14</v>
      </c>
      <c r="S291">
        <v>30</v>
      </c>
      <c r="T291">
        <v>0</v>
      </c>
      <c r="U291">
        <v>8</v>
      </c>
      <c r="V291">
        <v>9</v>
      </c>
      <c r="W291">
        <v>1</v>
      </c>
      <c r="X291">
        <v>96</v>
      </c>
      <c r="Y291">
        <v>19867</v>
      </c>
    </row>
    <row r="292" spans="1:25">
      <c r="A292" t="s">
        <v>9545</v>
      </c>
      <c r="B292" t="s">
        <v>12731</v>
      </c>
      <c r="C292">
        <v>3</v>
      </c>
      <c r="D292">
        <v>2</v>
      </c>
      <c r="E292">
        <v>4.59</v>
      </c>
      <c r="F292">
        <v>63</v>
      </c>
      <c r="G292">
        <v>0</v>
      </c>
      <c r="H292">
        <v>0</v>
      </c>
      <c r="I292">
        <v>0</v>
      </c>
      <c r="J292">
        <v>1</v>
      </c>
      <c r="K292">
        <v>10</v>
      </c>
      <c r="L292">
        <v>2</v>
      </c>
      <c r="M292">
        <v>64.2</v>
      </c>
      <c r="N292">
        <v>281</v>
      </c>
      <c r="O292">
        <v>71</v>
      </c>
      <c r="P292">
        <v>35</v>
      </c>
      <c r="Q292">
        <v>33</v>
      </c>
      <c r="R292">
        <v>14</v>
      </c>
      <c r="S292">
        <v>26</v>
      </c>
      <c r="T292">
        <v>3</v>
      </c>
      <c r="U292">
        <v>1</v>
      </c>
      <c r="V292">
        <v>3</v>
      </c>
      <c r="W292">
        <v>0</v>
      </c>
      <c r="X292">
        <v>60</v>
      </c>
      <c r="Y292">
        <v>13194</v>
      </c>
    </row>
    <row r="293" spans="1:25">
      <c r="A293" t="s">
        <v>10803</v>
      </c>
      <c r="B293" t="s">
        <v>11440</v>
      </c>
      <c r="C293">
        <v>2</v>
      </c>
      <c r="D293">
        <v>1</v>
      </c>
      <c r="E293">
        <v>4.5999999999999996</v>
      </c>
      <c r="F293">
        <v>24</v>
      </c>
      <c r="G293">
        <v>4</v>
      </c>
      <c r="H293">
        <v>0</v>
      </c>
      <c r="I293">
        <v>0</v>
      </c>
      <c r="J293">
        <v>0</v>
      </c>
      <c r="K293">
        <v>3</v>
      </c>
      <c r="L293">
        <v>0</v>
      </c>
      <c r="M293">
        <v>43</v>
      </c>
      <c r="N293">
        <v>177</v>
      </c>
      <c r="O293">
        <v>31</v>
      </c>
      <c r="P293">
        <v>22</v>
      </c>
      <c r="Q293">
        <v>22</v>
      </c>
      <c r="R293">
        <v>8</v>
      </c>
      <c r="S293">
        <v>19</v>
      </c>
      <c r="T293">
        <v>0</v>
      </c>
      <c r="U293">
        <v>2</v>
      </c>
      <c r="V293">
        <v>1</v>
      </c>
      <c r="W293">
        <v>0</v>
      </c>
      <c r="X293">
        <v>57</v>
      </c>
      <c r="Y293">
        <v>13470</v>
      </c>
    </row>
    <row r="294" spans="1:25">
      <c r="A294" t="s">
        <v>9701</v>
      </c>
      <c r="B294" t="s">
        <v>11457</v>
      </c>
      <c r="C294">
        <v>4</v>
      </c>
      <c r="D294">
        <v>2</v>
      </c>
      <c r="E294">
        <v>4.6100000000000003</v>
      </c>
      <c r="F294">
        <v>52</v>
      </c>
      <c r="G294">
        <v>0</v>
      </c>
      <c r="H294">
        <v>0</v>
      </c>
      <c r="I294">
        <v>0</v>
      </c>
      <c r="J294">
        <v>0</v>
      </c>
      <c r="K294">
        <v>3</v>
      </c>
      <c r="L294">
        <v>0</v>
      </c>
      <c r="M294">
        <v>95.2</v>
      </c>
      <c r="N294">
        <v>392</v>
      </c>
      <c r="O294">
        <v>85</v>
      </c>
      <c r="P294">
        <v>51</v>
      </c>
      <c r="Q294">
        <v>49</v>
      </c>
      <c r="R294">
        <v>18</v>
      </c>
      <c r="S294">
        <v>22</v>
      </c>
      <c r="T294">
        <v>0</v>
      </c>
      <c r="U294">
        <v>4</v>
      </c>
      <c r="V294">
        <v>0</v>
      </c>
      <c r="W294">
        <v>1</v>
      </c>
      <c r="X294">
        <v>88</v>
      </c>
      <c r="Y294">
        <v>12778</v>
      </c>
    </row>
    <row r="295" spans="1:25">
      <c r="A295" t="s">
        <v>10265</v>
      </c>
      <c r="B295" t="s">
        <v>11450</v>
      </c>
      <c r="C295">
        <v>3</v>
      </c>
      <c r="D295">
        <v>17</v>
      </c>
      <c r="E295">
        <v>4.6100000000000003</v>
      </c>
      <c r="F295">
        <v>30</v>
      </c>
      <c r="G295">
        <v>30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148.1</v>
      </c>
      <c r="N295">
        <v>656</v>
      </c>
      <c r="O295">
        <v>154</v>
      </c>
      <c r="P295">
        <v>86</v>
      </c>
      <c r="Q295">
        <v>76</v>
      </c>
      <c r="R295">
        <v>14</v>
      </c>
      <c r="S295">
        <v>59</v>
      </c>
      <c r="T295">
        <v>1</v>
      </c>
      <c r="U295">
        <v>16</v>
      </c>
      <c r="V295">
        <v>9</v>
      </c>
      <c r="W295">
        <v>0</v>
      </c>
      <c r="X295">
        <v>146</v>
      </c>
      <c r="Y295">
        <v>16207</v>
      </c>
    </row>
    <row r="296" spans="1:25">
      <c r="A296" t="s">
        <v>10469</v>
      </c>
      <c r="B296" t="s">
        <v>12731</v>
      </c>
      <c r="C296">
        <v>1</v>
      </c>
      <c r="D296">
        <v>3</v>
      </c>
      <c r="E296">
        <v>4.62</v>
      </c>
      <c r="F296">
        <v>52</v>
      </c>
      <c r="G296">
        <v>0</v>
      </c>
      <c r="H296">
        <v>0</v>
      </c>
      <c r="I296">
        <v>0</v>
      </c>
      <c r="J296">
        <v>1</v>
      </c>
      <c r="K296">
        <v>8</v>
      </c>
      <c r="L296">
        <v>1</v>
      </c>
      <c r="M296">
        <v>50.2</v>
      </c>
      <c r="N296">
        <v>210</v>
      </c>
      <c r="O296">
        <v>46</v>
      </c>
      <c r="P296">
        <v>29</v>
      </c>
      <c r="Q296">
        <v>26</v>
      </c>
      <c r="R296">
        <v>6</v>
      </c>
      <c r="S296">
        <v>10</v>
      </c>
      <c r="T296">
        <v>0</v>
      </c>
      <c r="U296">
        <v>4</v>
      </c>
      <c r="V296">
        <v>2</v>
      </c>
      <c r="W296">
        <v>0</v>
      </c>
      <c r="X296">
        <v>26</v>
      </c>
      <c r="Y296">
        <v>13442</v>
      </c>
    </row>
    <row r="297" spans="1:25">
      <c r="A297" t="s">
        <v>10781</v>
      </c>
      <c r="B297" t="s">
        <v>11452</v>
      </c>
      <c r="C297">
        <v>1</v>
      </c>
      <c r="D297">
        <v>5</v>
      </c>
      <c r="E297">
        <v>4.63</v>
      </c>
      <c r="F297">
        <v>10</v>
      </c>
      <c r="G297">
        <v>8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46.2</v>
      </c>
      <c r="N297">
        <v>203</v>
      </c>
      <c r="O297">
        <v>48</v>
      </c>
      <c r="P297">
        <v>26</v>
      </c>
      <c r="Q297">
        <v>24</v>
      </c>
      <c r="R297">
        <v>5</v>
      </c>
      <c r="S297">
        <v>21</v>
      </c>
      <c r="T297">
        <v>1</v>
      </c>
      <c r="U297">
        <v>0</v>
      </c>
      <c r="V297">
        <v>4</v>
      </c>
      <c r="W297">
        <v>1</v>
      </c>
      <c r="X297">
        <v>33</v>
      </c>
      <c r="Y297">
        <v>17018</v>
      </c>
    </row>
    <row r="298" spans="1:25">
      <c r="A298" t="s">
        <v>842</v>
      </c>
      <c r="B298" t="s">
        <v>11451</v>
      </c>
      <c r="C298">
        <v>8</v>
      </c>
      <c r="D298">
        <v>8</v>
      </c>
      <c r="E298">
        <v>4.6399999999999997</v>
      </c>
      <c r="F298">
        <v>24</v>
      </c>
      <c r="G298">
        <v>24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135.19999999999999</v>
      </c>
      <c r="N298">
        <v>594</v>
      </c>
      <c r="O298">
        <v>149</v>
      </c>
      <c r="P298">
        <v>76</v>
      </c>
      <c r="Q298">
        <v>70</v>
      </c>
      <c r="R298">
        <v>21</v>
      </c>
      <c r="S298">
        <v>51</v>
      </c>
      <c r="T298">
        <v>3</v>
      </c>
      <c r="U298">
        <v>7</v>
      </c>
      <c r="V298">
        <v>7</v>
      </c>
      <c r="W298">
        <v>0</v>
      </c>
      <c r="X298">
        <v>110</v>
      </c>
      <c r="Y298">
        <v>4153</v>
      </c>
    </row>
    <row r="299" spans="1:25">
      <c r="A299" t="s">
        <v>5852</v>
      </c>
      <c r="B299" t="s">
        <v>12731</v>
      </c>
      <c r="C299">
        <v>1</v>
      </c>
      <c r="D299">
        <v>7</v>
      </c>
      <c r="E299">
        <v>4.6500000000000004</v>
      </c>
      <c r="F299">
        <v>76</v>
      </c>
      <c r="G299">
        <v>0</v>
      </c>
      <c r="H299">
        <v>0</v>
      </c>
      <c r="I299">
        <v>0</v>
      </c>
      <c r="J299">
        <v>0</v>
      </c>
      <c r="K299">
        <v>31</v>
      </c>
      <c r="L299">
        <v>2</v>
      </c>
      <c r="M299">
        <v>62</v>
      </c>
      <c r="N299">
        <v>282</v>
      </c>
      <c r="O299">
        <v>49</v>
      </c>
      <c r="P299">
        <v>34</v>
      </c>
      <c r="Q299">
        <v>32</v>
      </c>
      <c r="R299">
        <v>3</v>
      </c>
      <c r="S299">
        <v>39</v>
      </c>
      <c r="T299">
        <v>1</v>
      </c>
      <c r="U299">
        <v>11</v>
      </c>
      <c r="V299">
        <v>6</v>
      </c>
      <c r="W299">
        <v>0</v>
      </c>
      <c r="X299">
        <v>84</v>
      </c>
      <c r="Y299">
        <v>5003</v>
      </c>
    </row>
    <row r="300" spans="1:25">
      <c r="A300" t="s">
        <v>1153</v>
      </c>
      <c r="B300" t="s">
        <v>12731</v>
      </c>
      <c r="C300">
        <v>3</v>
      </c>
      <c r="D300">
        <v>1</v>
      </c>
      <c r="E300">
        <v>4.66</v>
      </c>
      <c r="F300">
        <v>51</v>
      </c>
      <c r="G300">
        <v>0</v>
      </c>
      <c r="H300">
        <v>0</v>
      </c>
      <c r="I300">
        <v>0</v>
      </c>
      <c r="J300">
        <v>2</v>
      </c>
      <c r="K300">
        <v>5</v>
      </c>
      <c r="L300">
        <v>0</v>
      </c>
      <c r="M300">
        <v>67.2</v>
      </c>
      <c r="N300">
        <v>287</v>
      </c>
      <c r="O300">
        <v>67</v>
      </c>
      <c r="P300">
        <v>36</v>
      </c>
      <c r="Q300">
        <v>35</v>
      </c>
      <c r="R300">
        <v>10</v>
      </c>
      <c r="S300">
        <v>17</v>
      </c>
      <c r="T300">
        <v>3</v>
      </c>
      <c r="U300">
        <v>1</v>
      </c>
      <c r="V300">
        <v>3</v>
      </c>
      <c r="W300">
        <v>0</v>
      </c>
      <c r="X300">
        <v>57</v>
      </c>
      <c r="Y300">
        <v>7407</v>
      </c>
    </row>
    <row r="301" spans="1:25">
      <c r="A301" t="s">
        <v>11497</v>
      </c>
      <c r="B301" t="s">
        <v>11454</v>
      </c>
      <c r="C301">
        <v>4</v>
      </c>
      <c r="D301">
        <v>0</v>
      </c>
      <c r="E301">
        <v>4.66</v>
      </c>
      <c r="F301">
        <v>57</v>
      </c>
      <c r="G301">
        <v>0</v>
      </c>
      <c r="H301">
        <v>0</v>
      </c>
      <c r="I301">
        <v>0</v>
      </c>
      <c r="J301">
        <v>0</v>
      </c>
      <c r="K301">
        <v>2</v>
      </c>
      <c r="L301">
        <v>1</v>
      </c>
      <c r="M301">
        <v>67.2</v>
      </c>
      <c r="N301">
        <v>272</v>
      </c>
      <c r="O301">
        <v>62</v>
      </c>
      <c r="P301">
        <v>38</v>
      </c>
      <c r="Q301">
        <v>35</v>
      </c>
      <c r="R301">
        <v>15</v>
      </c>
      <c r="S301">
        <v>15</v>
      </c>
      <c r="T301">
        <v>1</v>
      </c>
      <c r="U301">
        <v>0</v>
      </c>
      <c r="V301">
        <v>3</v>
      </c>
      <c r="W301">
        <v>0</v>
      </c>
      <c r="X301">
        <v>61</v>
      </c>
      <c r="Y301">
        <v>11528</v>
      </c>
    </row>
    <row r="302" spans="1:25">
      <c r="A302" t="s">
        <v>5800</v>
      </c>
      <c r="B302" t="s">
        <v>11453</v>
      </c>
      <c r="C302">
        <v>1</v>
      </c>
      <c r="D302">
        <v>3</v>
      </c>
      <c r="E302">
        <v>4.66</v>
      </c>
      <c r="F302">
        <v>65</v>
      </c>
      <c r="G302">
        <v>0</v>
      </c>
      <c r="H302">
        <v>0</v>
      </c>
      <c r="I302">
        <v>0</v>
      </c>
      <c r="J302">
        <v>2</v>
      </c>
      <c r="K302">
        <v>9</v>
      </c>
      <c r="L302">
        <v>3</v>
      </c>
      <c r="M302">
        <v>73.099999999999994</v>
      </c>
      <c r="N302">
        <v>319</v>
      </c>
      <c r="O302">
        <v>63</v>
      </c>
      <c r="P302">
        <v>42</v>
      </c>
      <c r="Q302">
        <v>38</v>
      </c>
      <c r="R302">
        <v>10</v>
      </c>
      <c r="S302">
        <v>41</v>
      </c>
      <c r="T302">
        <v>3</v>
      </c>
      <c r="U302">
        <v>0</v>
      </c>
      <c r="V302">
        <v>11</v>
      </c>
      <c r="W302">
        <v>2</v>
      </c>
      <c r="X302">
        <v>71</v>
      </c>
      <c r="Y302">
        <v>15684</v>
      </c>
    </row>
    <row r="303" spans="1:25">
      <c r="A303" t="s">
        <v>8490</v>
      </c>
      <c r="B303" t="s">
        <v>11447</v>
      </c>
      <c r="C303">
        <v>2</v>
      </c>
      <c r="D303">
        <v>3</v>
      </c>
      <c r="E303">
        <v>4.66</v>
      </c>
      <c r="F303">
        <v>52</v>
      </c>
      <c r="G303">
        <v>0</v>
      </c>
      <c r="H303">
        <v>0</v>
      </c>
      <c r="I303">
        <v>0</v>
      </c>
      <c r="J303">
        <v>1</v>
      </c>
      <c r="K303">
        <v>7</v>
      </c>
      <c r="L303">
        <v>4</v>
      </c>
      <c r="M303">
        <v>63.2</v>
      </c>
      <c r="N303">
        <v>277</v>
      </c>
      <c r="O303">
        <v>64</v>
      </c>
      <c r="P303">
        <v>36</v>
      </c>
      <c r="Q303">
        <v>33</v>
      </c>
      <c r="R303">
        <v>7</v>
      </c>
      <c r="S303">
        <v>23</v>
      </c>
      <c r="T303">
        <v>2</v>
      </c>
      <c r="U303">
        <v>6</v>
      </c>
      <c r="V303">
        <v>4</v>
      </c>
      <c r="W303">
        <v>0</v>
      </c>
      <c r="X303">
        <v>60</v>
      </c>
      <c r="Y303">
        <v>13696</v>
      </c>
    </row>
    <row r="304" spans="1:25">
      <c r="A304" t="s">
        <v>748</v>
      </c>
      <c r="B304" t="s">
        <v>12731</v>
      </c>
      <c r="C304">
        <v>11</v>
      </c>
      <c r="D304">
        <v>8</v>
      </c>
      <c r="E304">
        <v>4.68</v>
      </c>
      <c r="F304">
        <v>42</v>
      </c>
      <c r="G304">
        <v>23</v>
      </c>
      <c r="H304">
        <v>0</v>
      </c>
      <c r="I304">
        <v>0</v>
      </c>
      <c r="J304">
        <v>1</v>
      </c>
      <c r="K304">
        <v>4</v>
      </c>
      <c r="L304">
        <v>0</v>
      </c>
      <c r="M304">
        <v>150</v>
      </c>
      <c r="N304">
        <v>636</v>
      </c>
      <c r="O304">
        <v>144</v>
      </c>
      <c r="P304">
        <v>84</v>
      </c>
      <c r="Q304">
        <v>78</v>
      </c>
      <c r="R304">
        <v>19</v>
      </c>
      <c r="S304">
        <v>58</v>
      </c>
      <c r="T304">
        <v>0</v>
      </c>
      <c r="U304">
        <v>4</v>
      </c>
      <c r="V304">
        <v>8</v>
      </c>
      <c r="W304">
        <v>0</v>
      </c>
      <c r="X304">
        <v>108</v>
      </c>
      <c r="Y304">
        <v>8782</v>
      </c>
    </row>
    <row r="305" spans="1:25">
      <c r="A305" t="s">
        <v>1089</v>
      </c>
      <c r="B305" t="s">
        <v>11469</v>
      </c>
      <c r="C305">
        <v>13</v>
      </c>
      <c r="D305">
        <v>9</v>
      </c>
      <c r="E305">
        <v>4.68</v>
      </c>
      <c r="F305">
        <v>32</v>
      </c>
      <c r="G305">
        <v>31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171</v>
      </c>
      <c r="N305">
        <v>745</v>
      </c>
      <c r="O305">
        <v>191</v>
      </c>
      <c r="P305">
        <v>100</v>
      </c>
      <c r="Q305">
        <v>89</v>
      </c>
      <c r="R305">
        <v>20</v>
      </c>
      <c r="S305">
        <v>46</v>
      </c>
      <c r="T305">
        <v>0</v>
      </c>
      <c r="U305">
        <v>2</v>
      </c>
      <c r="V305">
        <v>11</v>
      </c>
      <c r="W305">
        <v>0</v>
      </c>
      <c r="X305">
        <v>152</v>
      </c>
      <c r="Y305">
        <v>11423</v>
      </c>
    </row>
    <row r="306" spans="1:25">
      <c r="A306" t="s">
        <v>10816</v>
      </c>
      <c r="B306" t="s">
        <v>11471</v>
      </c>
      <c r="C306">
        <v>5</v>
      </c>
      <c r="D306">
        <v>1</v>
      </c>
      <c r="E306">
        <v>4.7</v>
      </c>
      <c r="F306">
        <v>49</v>
      </c>
      <c r="G306">
        <v>1</v>
      </c>
      <c r="H306">
        <v>0</v>
      </c>
      <c r="I306">
        <v>0</v>
      </c>
      <c r="J306">
        <v>1</v>
      </c>
      <c r="K306">
        <v>6</v>
      </c>
      <c r="L306">
        <v>2</v>
      </c>
      <c r="M306">
        <v>61.1</v>
      </c>
      <c r="N306">
        <v>266</v>
      </c>
      <c r="O306">
        <v>46</v>
      </c>
      <c r="P306">
        <v>34</v>
      </c>
      <c r="Q306">
        <v>32</v>
      </c>
      <c r="R306">
        <v>10</v>
      </c>
      <c r="S306">
        <v>35</v>
      </c>
      <c r="T306">
        <v>0</v>
      </c>
      <c r="U306">
        <v>4</v>
      </c>
      <c r="V306">
        <v>6</v>
      </c>
      <c r="W306">
        <v>0</v>
      </c>
      <c r="X306">
        <v>100</v>
      </c>
      <c r="Y306">
        <v>16794</v>
      </c>
    </row>
    <row r="307" spans="1:25">
      <c r="A307" t="s">
        <v>1052</v>
      </c>
      <c r="B307" t="s">
        <v>11471</v>
      </c>
      <c r="C307">
        <v>4</v>
      </c>
      <c r="D307">
        <v>5</v>
      </c>
      <c r="E307">
        <v>4.7</v>
      </c>
      <c r="F307">
        <v>35</v>
      </c>
      <c r="G307">
        <v>8</v>
      </c>
      <c r="H307">
        <v>0</v>
      </c>
      <c r="I307">
        <v>0</v>
      </c>
      <c r="J307">
        <v>0</v>
      </c>
      <c r="K307">
        <v>4</v>
      </c>
      <c r="L307">
        <v>0</v>
      </c>
      <c r="M307">
        <v>74.2</v>
      </c>
      <c r="N307">
        <v>317</v>
      </c>
      <c r="O307">
        <v>62</v>
      </c>
      <c r="P307">
        <v>41</v>
      </c>
      <c r="Q307">
        <v>39</v>
      </c>
      <c r="R307">
        <v>12</v>
      </c>
      <c r="S307">
        <v>30</v>
      </c>
      <c r="T307">
        <v>0</v>
      </c>
      <c r="U307">
        <v>3</v>
      </c>
      <c r="V307">
        <v>0</v>
      </c>
      <c r="W307">
        <v>0</v>
      </c>
      <c r="X307">
        <v>82</v>
      </c>
      <c r="Y307">
        <v>7531</v>
      </c>
    </row>
    <row r="308" spans="1:25">
      <c r="A308" t="s">
        <v>11482</v>
      </c>
      <c r="B308" t="s">
        <v>11455</v>
      </c>
      <c r="C308">
        <v>5</v>
      </c>
      <c r="D308">
        <v>5</v>
      </c>
      <c r="E308">
        <v>4.7</v>
      </c>
      <c r="F308">
        <v>51</v>
      </c>
      <c r="G308">
        <v>0</v>
      </c>
      <c r="H308">
        <v>0</v>
      </c>
      <c r="I308">
        <v>0</v>
      </c>
      <c r="J308">
        <v>2</v>
      </c>
      <c r="K308">
        <v>16</v>
      </c>
      <c r="L308">
        <v>4</v>
      </c>
      <c r="M308">
        <v>51.2</v>
      </c>
      <c r="N308">
        <v>207</v>
      </c>
      <c r="O308">
        <v>33</v>
      </c>
      <c r="P308">
        <v>27</v>
      </c>
      <c r="Q308">
        <v>27</v>
      </c>
      <c r="R308">
        <v>9</v>
      </c>
      <c r="S308">
        <v>19</v>
      </c>
      <c r="T308">
        <v>1</v>
      </c>
      <c r="U308">
        <v>5</v>
      </c>
      <c r="V308">
        <v>2</v>
      </c>
      <c r="W308">
        <v>0</v>
      </c>
      <c r="X308">
        <v>72</v>
      </c>
      <c r="Y308">
        <v>19403</v>
      </c>
    </row>
    <row r="309" spans="1:25">
      <c r="A309" t="s">
        <v>8874</v>
      </c>
      <c r="B309" t="s">
        <v>11441</v>
      </c>
      <c r="C309">
        <v>6</v>
      </c>
      <c r="D309">
        <v>11</v>
      </c>
      <c r="E309">
        <v>4.71</v>
      </c>
      <c r="F309">
        <v>46</v>
      </c>
      <c r="G309">
        <v>16</v>
      </c>
      <c r="H309">
        <v>0</v>
      </c>
      <c r="I309">
        <v>0</v>
      </c>
      <c r="J309">
        <v>0</v>
      </c>
      <c r="K309">
        <v>6</v>
      </c>
      <c r="L309">
        <v>1</v>
      </c>
      <c r="M309">
        <v>114.2</v>
      </c>
      <c r="N309">
        <v>487</v>
      </c>
      <c r="O309">
        <v>121</v>
      </c>
      <c r="P309">
        <v>61</v>
      </c>
      <c r="Q309">
        <v>60</v>
      </c>
      <c r="R309">
        <v>22</v>
      </c>
      <c r="S309">
        <v>22</v>
      </c>
      <c r="T309">
        <v>4</v>
      </c>
      <c r="U309">
        <v>7</v>
      </c>
      <c r="V309">
        <v>3</v>
      </c>
      <c r="W309">
        <v>1</v>
      </c>
      <c r="X309">
        <v>118</v>
      </c>
      <c r="Y309">
        <v>13799</v>
      </c>
    </row>
    <row r="310" spans="1:25">
      <c r="A310" t="s">
        <v>5725</v>
      </c>
      <c r="B310" t="s">
        <v>11456</v>
      </c>
      <c r="C310">
        <v>5</v>
      </c>
      <c r="D310">
        <v>5</v>
      </c>
      <c r="E310">
        <v>4.71</v>
      </c>
      <c r="F310">
        <v>54</v>
      </c>
      <c r="G310">
        <v>0</v>
      </c>
      <c r="H310">
        <v>0</v>
      </c>
      <c r="I310">
        <v>0</v>
      </c>
      <c r="J310">
        <v>1</v>
      </c>
      <c r="K310">
        <v>4</v>
      </c>
      <c r="L310">
        <v>3</v>
      </c>
      <c r="M310">
        <v>70.2</v>
      </c>
      <c r="N310">
        <v>310</v>
      </c>
      <c r="O310">
        <v>72</v>
      </c>
      <c r="P310">
        <v>37</v>
      </c>
      <c r="Q310">
        <v>37</v>
      </c>
      <c r="R310">
        <v>8</v>
      </c>
      <c r="S310">
        <v>27</v>
      </c>
      <c r="T310">
        <v>4</v>
      </c>
      <c r="U310">
        <v>3</v>
      </c>
      <c r="V310">
        <v>9</v>
      </c>
      <c r="W310">
        <v>2</v>
      </c>
      <c r="X310">
        <v>79</v>
      </c>
      <c r="Y310">
        <v>12022</v>
      </c>
    </row>
    <row r="311" spans="1:25">
      <c r="A311" t="s">
        <v>1125</v>
      </c>
      <c r="B311" t="s">
        <v>11448</v>
      </c>
      <c r="C311">
        <v>1</v>
      </c>
      <c r="D311">
        <v>2</v>
      </c>
      <c r="E311">
        <v>4.71</v>
      </c>
      <c r="F311">
        <v>36</v>
      </c>
      <c r="G311">
        <v>0</v>
      </c>
      <c r="H311">
        <v>0</v>
      </c>
      <c r="I311">
        <v>0</v>
      </c>
      <c r="J311">
        <v>0</v>
      </c>
      <c r="K311">
        <v>9</v>
      </c>
      <c r="L311">
        <v>1</v>
      </c>
      <c r="M311">
        <v>21</v>
      </c>
      <c r="N311">
        <v>92</v>
      </c>
      <c r="O311">
        <v>19</v>
      </c>
      <c r="P311">
        <v>12</v>
      </c>
      <c r="Q311">
        <v>11</v>
      </c>
      <c r="R311">
        <v>1</v>
      </c>
      <c r="S311">
        <v>9</v>
      </c>
      <c r="T311">
        <v>0</v>
      </c>
      <c r="U311">
        <v>1</v>
      </c>
      <c r="V311">
        <v>1</v>
      </c>
      <c r="W311">
        <v>0</v>
      </c>
      <c r="X311">
        <v>18</v>
      </c>
      <c r="Y311">
        <v>8280</v>
      </c>
    </row>
    <row r="312" spans="1:25">
      <c r="A312" t="s">
        <v>838</v>
      </c>
      <c r="B312" t="s">
        <v>11454</v>
      </c>
      <c r="C312">
        <v>11</v>
      </c>
      <c r="D312">
        <v>12</v>
      </c>
      <c r="E312">
        <v>4.72</v>
      </c>
      <c r="F312">
        <v>34</v>
      </c>
      <c r="G312">
        <v>34</v>
      </c>
      <c r="H312">
        <v>2</v>
      </c>
      <c r="I312">
        <v>0</v>
      </c>
      <c r="J312">
        <v>0</v>
      </c>
      <c r="K312">
        <v>0</v>
      </c>
      <c r="L312">
        <v>0</v>
      </c>
      <c r="M312">
        <v>187</v>
      </c>
      <c r="N312">
        <v>806</v>
      </c>
      <c r="O312">
        <v>225</v>
      </c>
      <c r="P312">
        <v>107</v>
      </c>
      <c r="Q312">
        <v>98</v>
      </c>
      <c r="R312">
        <v>30</v>
      </c>
      <c r="S312">
        <v>47</v>
      </c>
      <c r="T312">
        <v>1</v>
      </c>
      <c r="U312">
        <v>9</v>
      </c>
      <c r="V312">
        <v>7</v>
      </c>
      <c r="W312">
        <v>0</v>
      </c>
      <c r="X312">
        <v>114</v>
      </c>
      <c r="Y312">
        <v>1994</v>
      </c>
    </row>
    <row r="313" spans="1:25">
      <c r="A313" t="s">
        <v>10470</v>
      </c>
      <c r="B313" t="s">
        <v>11454</v>
      </c>
      <c r="C313">
        <v>3</v>
      </c>
      <c r="D313">
        <v>4</v>
      </c>
      <c r="E313">
        <v>4.75</v>
      </c>
      <c r="F313">
        <v>68</v>
      </c>
      <c r="G313">
        <v>0</v>
      </c>
      <c r="H313">
        <v>0</v>
      </c>
      <c r="I313">
        <v>0</v>
      </c>
      <c r="J313">
        <v>0</v>
      </c>
      <c r="K313">
        <v>11</v>
      </c>
      <c r="L313">
        <v>2</v>
      </c>
      <c r="M313">
        <v>55</v>
      </c>
      <c r="N313">
        <v>251</v>
      </c>
      <c r="O313">
        <v>44</v>
      </c>
      <c r="P313">
        <v>33</v>
      </c>
      <c r="Q313">
        <v>29</v>
      </c>
      <c r="R313">
        <v>7</v>
      </c>
      <c r="S313">
        <v>43</v>
      </c>
      <c r="T313">
        <v>3</v>
      </c>
      <c r="U313">
        <v>3</v>
      </c>
      <c r="V313">
        <v>4</v>
      </c>
      <c r="W313">
        <v>0</v>
      </c>
      <c r="X313">
        <v>68</v>
      </c>
      <c r="Y313">
        <v>16159</v>
      </c>
    </row>
    <row r="314" spans="1:25">
      <c r="A314" t="s">
        <v>11113</v>
      </c>
      <c r="B314" t="s">
        <v>11463</v>
      </c>
      <c r="C314">
        <v>0</v>
      </c>
      <c r="D314">
        <v>3</v>
      </c>
      <c r="E314">
        <v>4.75</v>
      </c>
      <c r="F314">
        <v>24</v>
      </c>
      <c r="G314">
        <v>0</v>
      </c>
      <c r="H314">
        <v>0</v>
      </c>
      <c r="I314">
        <v>0</v>
      </c>
      <c r="J314">
        <v>1</v>
      </c>
      <c r="K314">
        <v>2</v>
      </c>
      <c r="L314">
        <v>0</v>
      </c>
      <c r="M314">
        <v>36</v>
      </c>
      <c r="N314">
        <v>161</v>
      </c>
      <c r="O314">
        <v>36</v>
      </c>
      <c r="P314">
        <v>23</v>
      </c>
      <c r="Q314">
        <v>19</v>
      </c>
      <c r="R314">
        <v>12</v>
      </c>
      <c r="S314">
        <v>22</v>
      </c>
      <c r="T314">
        <v>1</v>
      </c>
      <c r="U314">
        <v>1</v>
      </c>
      <c r="V314">
        <v>1</v>
      </c>
      <c r="W314">
        <v>0</v>
      </c>
      <c r="X314">
        <v>28</v>
      </c>
      <c r="Y314">
        <v>16300</v>
      </c>
    </row>
    <row r="315" spans="1:25">
      <c r="A315" t="s">
        <v>1209</v>
      </c>
      <c r="B315" t="s">
        <v>11451</v>
      </c>
      <c r="C315">
        <v>2</v>
      </c>
      <c r="D315">
        <v>3</v>
      </c>
      <c r="E315">
        <v>4.75</v>
      </c>
      <c r="F315">
        <v>47</v>
      </c>
      <c r="G315">
        <v>0</v>
      </c>
      <c r="H315">
        <v>0</v>
      </c>
      <c r="I315">
        <v>0</v>
      </c>
      <c r="J315">
        <v>1</v>
      </c>
      <c r="K315">
        <v>10</v>
      </c>
      <c r="L315">
        <v>1</v>
      </c>
      <c r="M315">
        <v>47.1</v>
      </c>
      <c r="N315">
        <v>217</v>
      </c>
      <c r="O315">
        <v>57</v>
      </c>
      <c r="P315">
        <v>27</v>
      </c>
      <c r="Q315">
        <v>25</v>
      </c>
      <c r="R315">
        <v>4</v>
      </c>
      <c r="S315">
        <v>21</v>
      </c>
      <c r="T315">
        <v>5</v>
      </c>
      <c r="U315">
        <v>2</v>
      </c>
      <c r="V315">
        <v>0</v>
      </c>
      <c r="W315">
        <v>1</v>
      </c>
      <c r="X315">
        <v>45</v>
      </c>
      <c r="Y315">
        <v>7731</v>
      </c>
    </row>
    <row r="316" spans="1:25">
      <c r="A316" t="s">
        <v>10335</v>
      </c>
      <c r="B316" t="s">
        <v>11456</v>
      </c>
      <c r="C316">
        <v>5</v>
      </c>
      <c r="D316">
        <v>5</v>
      </c>
      <c r="E316">
        <v>4.75</v>
      </c>
      <c r="F316">
        <v>62</v>
      </c>
      <c r="G316">
        <v>0</v>
      </c>
      <c r="H316">
        <v>0</v>
      </c>
      <c r="I316">
        <v>0</v>
      </c>
      <c r="J316">
        <v>1</v>
      </c>
      <c r="K316">
        <v>15</v>
      </c>
      <c r="L316">
        <v>5</v>
      </c>
      <c r="M316">
        <v>53</v>
      </c>
      <c r="N316">
        <v>233</v>
      </c>
      <c r="O316">
        <v>51</v>
      </c>
      <c r="P316">
        <v>31</v>
      </c>
      <c r="Q316">
        <v>28</v>
      </c>
      <c r="R316">
        <v>7</v>
      </c>
      <c r="S316">
        <v>22</v>
      </c>
      <c r="T316">
        <v>2</v>
      </c>
      <c r="U316">
        <v>3</v>
      </c>
      <c r="V316">
        <v>2</v>
      </c>
      <c r="W316">
        <v>0</v>
      </c>
      <c r="X316">
        <v>61</v>
      </c>
      <c r="Y316">
        <v>19756</v>
      </c>
    </row>
    <row r="317" spans="1:25">
      <c r="A317" t="s">
        <v>774</v>
      </c>
      <c r="B317" t="s">
        <v>11445</v>
      </c>
      <c r="C317">
        <v>4</v>
      </c>
      <c r="D317">
        <v>10</v>
      </c>
      <c r="E317">
        <v>4.76</v>
      </c>
      <c r="F317">
        <v>23</v>
      </c>
      <c r="G317">
        <v>6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111.2</v>
      </c>
      <c r="N317">
        <v>453</v>
      </c>
      <c r="O317">
        <v>102</v>
      </c>
      <c r="P317">
        <v>61</v>
      </c>
      <c r="Q317">
        <v>59</v>
      </c>
      <c r="R317">
        <v>24</v>
      </c>
      <c r="S317">
        <v>23</v>
      </c>
      <c r="T317">
        <v>2</v>
      </c>
      <c r="U317">
        <v>2</v>
      </c>
      <c r="V317">
        <v>1</v>
      </c>
      <c r="W317">
        <v>0</v>
      </c>
      <c r="X317">
        <v>94</v>
      </c>
      <c r="Y317">
        <v>7608</v>
      </c>
    </row>
    <row r="318" spans="1:25">
      <c r="A318" t="s">
        <v>8373</v>
      </c>
      <c r="B318" t="s">
        <v>11463</v>
      </c>
      <c r="C318">
        <v>12</v>
      </c>
      <c r="D318">
        <v>5</v>
      </c>
      <c r="E318">
        <v>4.76</v>
      </c>
      <c r="F318">
        <v>28</v>
      </c>
      <c r="G318">
        <v>28</v>
      </c>
      <c r="H318">
        <v>1</v>
      </c>
      <c r="I318">
        <v>1</v>
      </c>
      <c r="J318">
        <v>0</v>
      </c>
      <c r="K318">
        <v>0</v>
      </c>
      <c r="L318">
        <v>0</v>
      </c>
      <c r="M318">
        <v>174</v>
      </c>
      <c r="N318">
        <v>721</v>
      </c>
      <c r="O318">
        <v>174</v>
      </c>
      <c r="P318">
        <v>96</v>
      </c>
      <c r="Q318">
        <v>92</v>
      </c>
      <c r="R318">
        <v>29</v>
      </c>
      <c r="S318">
        <v>35</v>
      </c>
      <c r="T318">
        <v>0</v>
      </c>
      <c r="U318">
        <v>5</v>
      </c>
      <c r="V318">
        <v>14</v>
      </c>
      <c r="W318">
        <v>1</v>
      </c>
      <c r="X318">
        <v>175</v>
      </c>
      <c r="Y318">
        <v>15038</v>
      </c>
    </row>
    <row r="319" spans="1:25">
      <c r="A319" t="s">
        <v>1350</v>
      </c>
      <c r="B319" t="s">
        <v>11458</v>
      </c>
      <c r="C319">
        <v>6</v>
      </c>
      <c r="D319">
        <v>7</v>
      </c>
      <c r="E319">
        <v>4.76</v>
      </c>
      <c r="F319">
        <v>29</v>
      </c>
      <c r="G319">
        <v>24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126.2</v>
      </c>
      <c r="N319">
        <v>562</v>
      </c>
      <c r="O319">
        <v>143</v>
      </c>
      <c r="P319">
        <v>71</v>
      </c>
      <c r="Q319">
        <v>67</v>
      </c>
      <c r="R319">
        <v>26</v>
      </c>
      <c r="S319">
        <v>55</v>
      </c>
      <c r="T319">
        <v>4</v>
      </c>
      <c r="U319">
        <v>3</v>
      </c>
      <c r="V319">
        <v>2</v>
      </c>
      <c r="W319">
        <v>0</v>
      </c>
      <c r="X319">
        <v>104</v>
      </c>
      <c r="Y319">
        <v>14078</v>
      </c>
    </row>
    <row r="320" spans="1:25">
      <c r="A320" t="s">
        <v>12641</v>
      </c>
      <c r="B320" t="s">
        <v>11457</v>
      </c>
      <c r="C320">
        <v>1</v>
      </c>
      <c r="D320">
        <v>2</v>
      </c>
      <c r="E320">
        <v>4.76</v>
      </c>
      <c r="F320">
        <v>5</v>
      </c>
      <c r="G320">
        <v>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22.2</v>
      </c>
      <c r="N320">
        <v>99</v>
      </c>
      <c r="O320">
        <v>22</v>
      </c>
      <c r="P320">
        <v>13</v>
      </c>
      <c r="Q320">
        <v>12</v>
      </c>
      <c r="R320">
        <v>2</v>
      </c>
      <c r="S320">
        <v>11</v>
      </c>
      <c r="T320">
        <v>0</v>
      </c>
      <c r="U320">
        <v>0</v>
      </c>
      <c r="V320">
        <v>2</v>
      </c>
      <c r="W320">
        <v>0</v>
      </c>
      <c r="X320">
        <v>20</v>
      </c>
      <c r="Y320">
        <v>19269</v>
      </c>
    </row>
    <row r="321" spans="1:25">
      <c r="A321" t="s">
        <v>11120</v>
      </c>
      <c r="B321" t="s">
        <v>11461</v>
      </c>
      <c r="C321">
        <v>2</v>
      </c>
      <c r="D321">
        <v>3</v>
      </c>
      <c r="E321">
        <v>4.76</v>
      </c>
      <c r="F321">
        <v>51</v>
      </c>
      <c r="G321">
        <v>2</v>
      </c>
      <c r="H321">
        <v>0</v>
      </c>
      <c r="I321">
        <v>0</v>
      </c>
      <c r="J321">
        <v>0</v>
      </c>
      <c r="K321">
        <v>4</v>
      </c>
      <c r="L321">
        <v>1</v>
      </c>
      <c r="M321">
        <v>62.1</v>
      </c>
      <c r="N321">
        <v>280</v>
      </c>
      <c r="O321">
        <v>72</v>
      </c>
      <c r="P321">
        <v>38</v>
      </c>
      <c r="Q321">
        <v>33</v>
      </c>
      <c r="R321">
        <v>7</v>
      </c>
      <c r="S321">
        <v>18</v>
      </c>
      <c r="T321">
        <v>2</v>
      </c>
      <c r="U321">
        <v>2</v>
      </c>
      <c r="V321">
        <v>3</v>
      </c>
      <c r="W321">
        <v>0</v>
      </c>
      <c r="X321">
        <v>62</v>
      </c>
      <c r="Y321">
        <v>17369</v>
      </c>
    </row>
    <row r="322" spans="1:25">
      <c r="A322" t="s">
        <v>10259</v>
      </c>
      <c r="B322" t="s">
        <v>11459</v>
      </c>
      <c r="C322">
        <v>3</v>
      </c>
      <c r="D322">
        <v>3</v>
      </c>
      <c r="E322">
        <v>4.78</v>
      </c>
      <c r="F322">
        <v>32</v>
      </c>
      <c r="G322">
        <v>3</v>
      </c>
      <c r="H322">
        <v>0</v>
      </c>
      <c r="I322">
        <v>0</v>
      </c>
      <c r="J322">
        <v>0</v>
      </c>
      <c r="K322">
        <v>1</v>
      </c>
      <c r="L322">
        <v>1</v>
      </c>
      <c r="M322">
        <v>49</v>
      </c>
      <c r="N322">
        <v>199</v>
      </c>
      <c r="O322">
        <v>41</v>
      </c>
      <c r="P322">
        <v>27</v>
      </c>
      <c r="Q322">
        <v>26</v>
      </c>
      <c r="R322">
        <v>8</v>
      </c>
      <c r="S322">
        <v>13</v>
      </c>
      <c r="T322">
        <v>1</v>
      </c>
      <c r="U322">
        <v>5</v>
      </c>
      <c r="V322">
        <v>5</v>
      </c>
      <c r="W322">
        <v>1</v>
      </c>
      <c r="X322">
        <v>40</v>
      </c>
      <c r="Y322">
        <v>14288</v>
      </c>
    </row>
    <row r="323" spans="1:25">
      <c r="A323" t="s">
        <v>10455</v>
      </c>
      <c r="B323" t="s">
        <v>11453</v>
      </c>
      <c r="C323">
        <v>1</v>
      </c>
      <c r="D323">
        <v>1</v>
      </c>
      <c r="E323">
        <v>4.78</v>
      </c>
      <c r="F323">
        <v>28</v>
      </c>
      <c r="G323">
        <v>0</v>
      </c>
      <c r="H323">
        <v>0</v>
      </c>
      <c r="I323">
        <v>0</v>
      </c>
      <c r="J323">
        <v>0</v>
      </c>
      <c r="K323">
        <v>2</v>
      </c>
      <c r="L323">
        <v>1</v>
      </c>
      <c r="M323">
        <v>26.1</v>
      </c>
      <c r="N323">
        <v>122</v>
      </c>
      <c r="O323">
        <v>28</v>
      </c>
      <c r="P323">
        <v>17</v>
      </c>
      <c r="Q323">
        <v>14</v>
      </c>
      <c r="R323">
        <v>4</v>
      </c>
      <c r="S323">
        <v>19</v>
      </c>
      <c r="T323">
        <v>2</v>
      </c>
      <c r="U323">
        <v>2</v>
      </c>
      <c r="V323">
        <v>2</v>
      </c>
      <c r="W323">
        <v>0</v>
      </c>
      <c r="X323">
        <v>37</v>
      </c>
      <c r="Y323">
        <v>17586</v>
      </c>
    </row>
    <row r="324" spans="1:25">
      <c r="A324" t="s">
        <v>743</v>
      </c>
      <c r="B324" t="s">
        <v>11453</v>
      </c>
      <c r="C324">
        <v>7</v>
      </c>
      <c r="D324">
        <v>14</v>
      </c>
      <c r="E324">
        <v>4.79</v>
      </c>
      <c r="F324">
        <v>30</v>
      </c>
      <c r="G324">
        <v>30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161.19999999999999</v>
      </c>
      <c r="N324">
        <v>700</v>
      </c>
      <c r="O324">
        <v>161</v>
      </c>
      <c r="P324">
        <v>95</v>
      </c>
      <c r="Q324">
        <v>86</v>
      </c>
      <c r="R324">
        <v>29</v>
      </c>
      <c r="S324">
        <v>58</v>
      </c>
      <c r="T324">
        <v>0</v>
      </c>
      <c r="U324">
        <v>6</v>
      </c>
      <c r="V324">
        <v>7</v>
      </c>
      <c r="W324">
        <v>1</v>
      </c>
      <c r="X324">
        <v>162</v>
      </c>
      <c r="Y324">
        <v>12917</v>
      </c>
    </row>
    <row r="325" spans="1:25">
      <c r="A325" t="s">
        <v>10494</v>
      </c>
      <c r="B325" t="s">
        <v>11455</v>
      </c>
      <c r="C325">
        <v>1</v>
      </c>
      <c r="D325">
        <v>6</v>
      </c>
      <c r="E325">
        <v>4.8</v>
      </c>
      <c r="F325">
        <v>35</v>
      </c>
      <c r="G325">
        <v>1</v>
      </c>
      <c r="H325">
        <v>0</v>
      </c>
      <c r="I325">
        <v>0</v>
      </c>
      <c r="J325">
        <v>7</v>
      </c>
      <c r="K325">
        <v>8</v>
      </c>
      <c r="L325">
        <v>2</v>
      </c>
      <c r="M325">
        <v>30</v>
      </c>
      <c r="N325">
        <v>146</v>
      </c>
      <c r="O325">
        <v>29</v>
      </c>
      <c r="P325">
        <v>18</v>
      </c>
      <c r="Q325">
        <v>16</v>
      </c>
      <c r="R325">
        <v>2</v>
      </c>
      <c r="S325">
        <v>27</v>
      </c>
      <c r="T325">
        <v>3</v>
      </c>
      <c r="U325">
        <v>0</v>
      </c>
      <c r="V325">
        <v>8</v>
      </c>
      <c r="W325">
        <v>0</v>
      </c>
      <c r="X325">
        <v>39</v>
      </c>
      <c r="Y325">
        <v>17780</v>
      </c>
    </row>
    <row r="326" spans="1:25">
      <c r="A326" t="s">
        <v>10478</v>
      </c>
      <c r="B326" t="s">
        <v>11456</v>
      </c>
      <c r="C326">
        <v>0</v>
      </c>
      <c r="D326">
        <v>0</v>
      </c>
      <c r="E326">
        <v>4.82</v>
      </c>
      <c r="F326">
        <v>51</v>
      </c>
      <c r="G326">
        <v>0</v>
      </c>
      <c r="H326">
        <v>0</v>
      </c>
      <c r="I326">
        <v>0</v>
      </c>
      <c r="J326">
        <v>0</v>
      </c>
      <c r="K326">
        <v>9</v>
      </c>
      <c r="L326">
        <v>0</v>
      </c>
      <c r="M326">
        <v>56</v>
      </c>
      <c r="N326">
        <v>250</v>
      </c>
      <c r="O326">
        <v>71</v>
      </c>
      <c r="P326">
        <v>35</v>
      </c>
      <c r="Q326">
        <v>30</v>
      </c>
      <c r="R326">
        <v>6</v>
      </c>
      <c r="S326">
        <v>20</v>
      </c>
      <c r="T326">
        <v>5</v>
      </c>
      <c r="U326">
        <v>1</v>
      </c>
      <c r="V326">
        <v>1</v>
      </c>
      <c r="W326">
        <v>0</v>
      </c>
      <c r="X326">
        <v>35</v>
      </c>
      <c r="Y326">
        <v>3237</v>
      </c>
    </row>
    <row r="327" spans="1:25">
      <c r="A327" t="s">
        <v>8492</v>
      </c>
      <c r="B327" t="s">
        <v>11471</v>
      </c>
      <c r="C327">
        <v>2</v>
      </c>
      <c r="D327">
        <v>3</v>
      </c>
      <c r="E327">
        <v>4.83</v>
      </c>
      <c r="F327">
        <v>61</v>
      </c>
      <c r="G327">
        <v>1</v>
      </c>
      <c r="H327">
        <v>0</v>
      </c>
      <c r="I327">
        <v>0</v>
      </c>
      <c r="J327">
        <v>0</v>
      </c>
      <c r="K327">
        <v>7</v>
      </c>
      <c r="L327">
        <v>1</v>
      </c>
      <c r="M327">
        <v>69</v>
      </c>
      <c r="N327">
        <v>298</v>
      </c>
      <c r="O327">
        <v>69</v>
      </c>
      <c r="P327">
        <v>39</v>
      </c>
      <c r="Q327">
        <v>37</v>
      </c>
      <c r="R327">
        <v>13</v>
      </c>
      <c r="S327">
        <v>21</v>
      </c>
      <c r="T327">
        <v>0</v>
      </c>
      <c r="U327">
        <v>3</v>
      </c>
      <c r="V327">
        <v>2</v>
      </c>
      <c r="W327">
        <v>0</v>
      </c>
      <c r="X327">
        <v>72</v>
      </c>
      <c r="Y327">
        <v>12763</v>
      </c>
    </row>
    <row r="328" spans="1:25">
      <c r="A328" t="s">
        <v>8384</v>
      </c>
      <c r="B328" t="s">
        <v>11449</v>
      </c>
      <c r="C328">
        <v>5</v>
      </c>
      <c r="D328">
        <v>2</v>
      </c>
      <c r="E328">
        <v>4.83</v>
      </c>
      <c r="F328">
        <v>13</v>
      </c>
      <c r="G328">
        <v>9</v>
      </c>
      <c r="H328">
        <v>0</v>
      </c>
      <c r="I328">
        <v>0</v>
      </c>
      <c r="J328">
        <v>1</v>
      </c>
      <c r="K328">
        <v>0</v>
      </c>
      <c r="L328">
        <v>0</v>
      </c>
      <c r="M328">
        <v>59.2</v>
      </c>
      <c r="N328">
        <v>260</v>
      </c>
      <c r="O328">
        <v>59</v>
      </c>
      <c r="P328">
        <v>32</v>
      </c>
      <c r="Q328">
        <v>32</v>
      </c>
      <c r="R328">
        <v>7</v>
      </c>
      <c r="S328">
        <v>27</v>
      </c>
      <c r="T328">
        <v>0</v>
      </c>
      <c r="U328">
        <v>0</v>
      </c>
      <c r="V328">
        <v>1</v>
      </c>
      <c r="W328">
        <v>0</v>
      </c>
      <c r="X328">
        <v>42</v>
      </c>
      <c r="Y328">
        <v>16980</v>
      </c>
    </row>
    <row r="329" spans="1:25">
      <c r="A329" t="s">
        <v>10780</v>
      </c>
      <c r="B329" t="s">
        <v>11446</v>
      </c>
      <c r="C329">
        <v>1</v>
      </c>
      <c r="D329">
        <v>2</v>
      </c>
      <c r="E329">
        <v>4.84</v>
      </c>
      <c r="F329">
        <v>46</v>
      </c>
      <c r="G329">
        <v>2</v>
      </c>
      <c r="H329">
        <v>0</v>
      </c>
      <c r="I329">
        <v>0</v>
      </c>
      <c r="J329">
        <v>0</v>
      </c>
      <c r="K329">
        <v>4</v>
      </c>
      <c r="L329">
        <v>0</v>
      </c>
      <c r="M329">
        <v>44.2</v>
      </c>
      <c r="N329">
        <v>204</v>
      </c>
      <c r="O329">
        <v>39</v>
      </c>
      <c r="P329">
        <v>26</v>
      </c>
      <c r="Q329">
        <v>24</v>
      </c>
      <c r="R329">
        <v>7</v>
      </c>
      <c r="S329">
        <v>27</v>
      </c>
      <c r="T329">
        <v>2</v>
      </c>
      <c r="U329">
        <v>6</v>
      </c>
      <c r="V329">
        <v>1</v>
      </c>
      <c r="W329">
        <v>1</v>
      </c>
      <c r="X329">
        <v>54</v>
      </c>
      <c r="Y329">
        <v>19349</v>
      </c>
    </row>
    <row r="330" spans="1:25">
      <c r="A330" t="s">
        <v>997</v>
      </c>
      <c r="B330" t="s">
        <v>11466</v>
      </c>
      <c r="C330">
        <v>13</v>
      </c>
      <c r="D330">
        <v>7</v>
      </c>
      <c r="E330">
        <v>4.84</v>
      </c>
      <c r="F330">
        <v>34</v>
      </c>
      <c r="G330">
        <v>29</v>
      </c>
      <c r="H330">
        <v>0</v>
      </c>
      <c r="I330">
        <v>0</v>
      </c>
      <c r="J330">
        <v>0</v>
      </c>
      <c r="K330">
        <v>2</v>
      </c>
      <c r="L330">
        <v>1</v>
      </c>
      <c r="M330">
        <v>160</v>
      </c>
      <c r="N330">
        <v>706</v>
      </c>
      <c r="O330">
        <v>175</v>
      </c>
      <c r="P330">
        <v>99</v>
      </c>
      <c r="Q330">
        <v>86</v>
      </c>
      <c r="R330">
        <v>23</v>
      </c>
      <c r="S330">
        <v>56</v>
      </c>
      <c r="T330">
        <v>0</v>
      </c>
      <c r="U330">
        <v>7</v>
      </c>
      <c r="V330">
        <v>8</v>
      </c>
      <c r="W330">
        <v>0</v>
      </c>
      <c r="X330">
        <v>160</v>
      </c>
      <c r="Y330">
        <v>10123</v>
      </c>
    </row>
    <row r="331" spans="1:25">
      <c r="A331" t="s">
        <v>11072</v>
      </c>
      <c r="B331" t="s">
        <v>11457</v>
      </c>
      <c r="C331">
        <v>6</v>
      </c>
      <c r="D331">
        <v>9</v>
      </c>
      <c r="E331">
        <v>4.84</v>
      </c>
      <c r="F331">
        <v>32</v>
      </c>
      <c r="G331">
        <v>29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154.1</v>
      </c>
      <c r="N331">
        <v>677</v>
      </c>
      <c r="O331">
        <v>156</v>
      </c>
      <c r="P331">
        <v>87</v>
      </c>
      <c r="Q331">
        <v>83</v>
      </c>
      <c r="R331">
        <v>24</v>
      </c>
      <c r="S331">
        <v>61</v>
      </c>
      <c r="T331">
        <v>0</v>
      </c>
      <c r="U331">
        <v>5</v>
      </c>
      <c r="V331">
        <v>5</v>
      </c>
      <c r="W331">
        <v>0</v>
      </c>
      <c r="X331">
        <v>149</v>
      </c>
      <c r="Y331">
        <v>17948</v>
      </c>
    </row>
    <row r="332" spans="1:25">
      <c r="A332" t="s">
        <v>989</v>
      </c>
      <c r="B332" t="s">
        <v>11461</v>
      </c>
      <c r="C332">
        <v>3</v>
      </c>
      <c r="D332">
        <v>5</v>
      </c>
      <c r="E332">
        <v>4.8499999999999996</v>
      </c>
      <c r="F332">
        <v>48</v>
      </c>
      <c r="G332">
        <v>9</v>
      </c>
      <c r="H332">
        <v>0</v>
      </c>
      <c r="I332">
        <v>0</v>
      </c>
      <c r="J332">
        <v>1</v>
      </c>
      <c r="K332">
        <v>8</v>
      </c>
      <c r="L332">
        <v>1</v>
      </c>
      <c r="M332">
        <v>78</v>
      </c>
      <c r="N332">
        <v>337</v>
      </c>
      <c r="O332">
        <v>82</v>
      </c>
      <c r="P332">
        <v>48</v>
      </c>
      <c r="Q332">
        <v>42</v>
      </c>
      <c r="R332">
        <v>12</v>
      </c>
      <c r="S332">
        <v>22</v>
      </c>
      <c r="T332">
        <v>0</v>
      </c>
      <c r="U332">
        <v>5</v>
      </c>
      <c r="V332">
        <v>1</v>
      </c>
      <c r="W332">
        <v>0</v>
      </c>
      <c r="X332">
        <v>72</v>
      </c>
      <c r="Y332">
        <v>5448</v>
      </c>
    </row>
    <row r="333" spans="1:25">
      <c r="A333" t="s">
        <v>1049</v>
      </c>
      <c r="B333" t="s">
        <v>12731</v>
      </c>
      <c r="C333">
        <v>2</v>
      </c>
      <c r="D333">
        <v>10</v>
      </c>
      <c r="E333">
        <v>4.8499999999999996</v>
      </c>
      <c r="F333">
        <v>46</v>
      </c>
      <c r="G333">
        <v>18</v>
      </c>
      <c r="H333">
        <v>0</v>
      </c>
      <c r="I333">
        <v>0</v>
      </c>
      <c r="J333">
        <v>2</v>
      </c>
      <c r="K333">
        <v>12</v>
      </c>
      <c r="L333">
        <v>0</v>
      </c>
      <c r="M333">
        <v>104</v>
      </c>
      <c r="N333">
        <v>455</v>
      </c>
      <c r="O333">
        <v>105</v>
      </c>
      <c r="P333">
        <v>58</v>
      </c>
      <c r="Q333">
        <v>56</v>
      </c>
      <c r="R333">
        <v>21</v>
      </c>
      <c r="S333">
        <v>44</v>
      </c>
      <c r="T333">
        <v>0</v>
      </c>
      <c r="U333">
        <v>4</v>
      </c>
      <c r="V333">
        <v>1</v>
      </c>
      <c r="W333">
        <v>1</v>
      </c>
      <c r="X333">
        <v>137</v>
      </c>
      <c r="Y333">
        <v>11426</v>
      </c>
    </row>
    <row r="334" spans="1:25">
      <c r="A334" t="s">
        <v>10789</v>
      </c>
      <c r="B334" t="s">
        <v>11465</v>
      </c>
      <c r="C334">
        <v>2</v>
      </c>
      <c r="D334">
        <v>4</v>
      </c>
      <c r="E334">
        <v>4.8499999999999996</v>
      </c>
      <c r="F334">
        <v>62</v>
      </c>
      <c r="G334">
        <v>0</v>
      </c>
      <c r="H334">
        <v>0</v>
      </c>
      <c r="I334">
        <v>0</v>
      </c>
      <c r="J334">
        <v>7</v>
      </c>
      <c r="K334">
        <v>9</v>
      </c>
      <c r="L334">
        <v>4</v>
      </c>
      <c r="M334">
        <v>55.2</v>
      </c>
      <c r="N334">
        <v>241</v>
      </c>
      <c r="O334">
        <v>51</v>
      </c>
      <c r="P334">
        <v>33</v>
      </c>
      <c r="Q334">
        <v>30</v>
      </c>
      <c r="R334">
        <v>9</v>
      </c>
      <c r="S334">
        <v>21</v>
      </c>
      <c r="T334">
        <v>1</v>
      </c>
      <c r="U334">
        <v>3</v>
      </c>
      <c r="V334">
        <v>3</v>
      </c>
      <c r="W334">
        <v>0</v>
      </c>
      <c r="X334">
        <v>61</v>
      </c>
      <c r="Y334">
        <v>5615</v>
      </c>
    </row>
    <row r="335" spans="1:25">
      <c r="A335" t="s">
        <v>10424</v>
      </c>
      <c r="B335" t="s">
        <v>11450</v>
      </c>
      <c r="C335">
        <v>3</v>
      </c>
      <c r="D335">
        <v>2</v>
      </c>
      <c r="E335">
        <v>4.8499999999999996</v>
      </c>
      <c r="F335">
        <v>46</v>
      </c>
      <c r="G335">
        <v>0</v>
      </c>
      <c r="H335">
        <v>0</v>
      </c>
      <c r="I335">
        <v>0</v>
      </c>
      <c r="J335">
        <v>0</v>
      </c>
      <c r="K335">
        <v>10</v>
      </c>
      <c r="L335">
        <v>3</v>
      </c>
      <c r="M335">
        <v>42.2</v>
      </c>
      <c r="N335">
        <v>182</v>
      </c>
      <c r="O335">
        <v>45</v>
      </c>
      <c r="P335">
        <v>25</v>
      </c>
      <c r="Q335">
        <v>23</v>
      </c>
      <c r="R335">
        <v>8</v>
      </c>
      <c r="S335">
        <v>15</v>
      </c>
      <c r="T335">
        <v>0</v>
      </c>
      <c r="U335">
        <v>2</v>
      </c>
      <c r="V335">
        <v>3</v>
      </c>
      <c r="W335">
        <v>0</v>
      </c>
      <c r="X335">
        <v>24</v>
      </c>
      <c r="Y335">
        <v>15028</v>
      </c>
    </row>
    <row r="336" spans="1:25">
      <c r="A336" t="s">
        <v>6104</v>
      </c>
      <c r="B336" t="s">
        <v>11452</v>
      </c>
      <c r="C336">
        <v>0</v>
      </c>
      <c r="D336">
        <v>0</v>
      </c>
      <c r="E336">
        <v>4.8499999999999996</v>
      </c>
      <c r="F336">
        <v>25</v>
      </c>
      <c r="G336">
        <v>0</v>
      </c>
      <c r="H336">
        <v>0</v>
      </c>
      <c r="I336">
        <v>0</v>
      </c>
      <c r="J336">
        <v>0</v>
      </c>
      <c r="K336">
        <v>1</v>
      </c>
      <c r="L336">
        <v>0</v>
      </c>
      <c r="M336">
        <v>29.2</v>
      </c>
      <c r="N336">
        <v>131</v>
      </c>
      <c r="O336">
        <v>42</v>
      </c>
      <c r="P336">
        <v>17</v>
      </c>
      <c r="Q336">
        <v>16</v>
      </c>
      <c r="R336">
        <v>6</v>
      </c>
      <c r="S336">
        <v>3</v>
      </c>
      <c r="T336">
        <v>0</v>
      </c>
      <c r="U336">
        <v>1</v>
      </c>
      <c r="V336">
        <v>1</v>
      </c>
      <c r="W336">
        <v>0</v>
      </c>
      <c r="X336">
        <v>16</v>
      </c>
      <c r="Y336">
        <v>7385</v>
      </c>
    </row>
    <row r="337" spans="1:25">
      <c r="A337" t="s">
        <v>10423</v>
      </c>
      <c r="B337" t="s">
        <v>11452</v>
      </c>
      <c r="C337">
        <v>7</v>
      </c>
      <c r="D337">
        <v>5</v>
      </c>
      <c r="E337">
        <v>4.8600000000000003</v>
      </c>
      <c r="F337">
        <v>21</v>
      </c>
      <c r="G337">
        <v>20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109.1</v>
      </c>
      <c r="N337">
        <v>462</v>
      </c>
      <c r="O337">
        <v>115</v>
      </c>
      <c r="P337">
        <v>61</v>
      </c>
      <c r="Q337">
        <v>59</v>
      </c>
      <c r="R337">
        <v>22</v>
      </c>
      <c r="S337">
        <v>26</v>
      </c>
      <c r="T337">
        <v>2</v>
      </c>
      <c r="U337">
        <v>4</v>
      </c>
      <c r="V337">
        <v>0</v>
      </c>
      <c r="W337">
        <v>0</v>
      </c>
      <c r="X337">
        <v>78</v>
      </c>
      <c r="Y337">
        <v>15846</v>
      </c>
    </row>
    <row r="338" spans="1:25">
      <c r="A338" t="s">
        <v>12128</v>
      </c>
      <c r="B338" t="s">
        <v>11463</v>
      </c>
      <c r="C338">
        <v>2</v>
      </c>
      <c r="D338">
        <v>3</v>
      </c>
      <c r="E338">
        <v>4.8600000000000003</v>
      </c>
      <c r="F338">
        <v>7</v>
      </c>
      <c r="G338">
        <v>7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33.1</v>
      </c>
      <c r="N338">
        <v>143</v>
      </c>
      <c r="O338">
        <v>34</v>
      </c>
      <c r="P338">
        <v>18</v>
      </c>
      <c r="Q338">
        <v>18</v>
      </c>
      <c r="R338">
        <v>9</v>
      </c>
      <c r="S338">
        <v>14</v>
      </c>
      <c r="T338">
        <v>0</v>
      </c>
      <c r="U338">
        <v>1</v>
      </c>
      <c r="V338">
        <v>1</v>
      </c>
      <c r="W338">
        <v>0</v>
      </c>
      <c r="X338">
        <v>24</v>
      </c>
      <c r="Y338">
        <v>9149</v>
      </c>
    </row>
    <row r="339" spans="1:25">
      <c r="A339" t="s">
        <v>11546</v>
      </c>
      <c r="B339" t="s">
        <v>11450</v>
      </c>
      <c r="C339">
        <v>1</v>
      </c>
      <c r="D339">
        <v>4</v>
      </c>
      <c r="E339">
        <v>4.8600000000000003</v>
      </c>
      <c r="F339">
        <v>13</v>
      </c>
      <c r="G339">
        <v>8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53.2</v>
      </c>
      <c r="N339">
        <v>235</v>
      </c>
      <c r="O339">
        <v>68</v>
      </c>
      <c r="P339">
        <v>30</v>
      </c>
      <c r="Q339">
        <v>29</v>
      </c>
      <c r="R339">
        <v>9</v>
      </c>
      <c r="S339">
        <v>7</v>
      </c>
      <c r="T339">
        <v>0</v>
      </c>
      <c r="U339">
        <v>2</v>
      </c>
      <c r="V339">
        <v>1</v>
      </c>
      <c r="W339">
        <v>0</v>
      </c>
      <c r="X339">
        <v>47</v>
      </c>
      <c r="Y339">
        <v>17735</v>
      </c>
    </row>
    <row r="340" spans="1:25">
      <c r="A340" t="s">
        <v>11127</v>
      </c>
      <c r="B340" t="s">
        <v>11458</v>
      </c>
      <c r="C340">
        <v>0</v>
      </c>
      <c r="D340">
        <v>2</v>
      </c>
      <c r="E340">
        <v>4.87</v>
      </c>
      <c r="F340">
        <v>13</v>
      </c>
      <c r="G340">
        <v>2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20.100000000000001</v>
      </c>
      <c r="N340">
        <v>99</v>
      </c>
      <c r="O340">
        <v>23</v>
      </c>
      <c r="P340">
        <v>16</v>
      </c>
      <c r="Q340">
        <v>11</v>
      </c>
      <c r="R340">
        <v>2</v>
      </c>
      <c r="S340">
        <v>11</v>
      </c>
      <c r="T340">
        <v>0</v>
      </c>
      <c r="U340">
        <v>2</v>
      </c>
      <c r="V340">
        <v>1</v>
      </c>
      <c r="W340">
        <v>0</v>
      </c>
      <c r="X340">
        <v>19</v>
      </c>
      <c r="Y340">
        <v>17490</v>
      </c>
    </row>
    <row r="341" spans="1:25">
      <c r="A341" t="s">
        <v>8527</v>
      </c>
      <c r="B341" t="s">
        <v>11457</v>
      </c>
      <c r="C341">
        <v>1</v>
      </c>
      <c r="D341">
        <v>2</v>
      </c>
      <c r="E341">
        <v>4.9000000000000004</v>
      </c>
      <c r="F341">
        <v>58</v>
      </c>
      <c r="G341">
        <v>4</v>
      </c>
      <c r="H341">
        <v>0</v>
      </c>
      <c r="I341">
        <v>0</v>
      </c>
      <c r="J341">
        <v>5</v>
      </c>
      <c r="K341">
        <v>8</v>
      </c>
      <c r="L341">
        <v>1</v>
      </c>
      <c r="M341">
        <v>60.2</v>
      </c>
      <c r="N341">
        <v>285</v>
      </c>
      <c r="O341">
        <v>61</v>
      </c>
      <c r="P341">
        <v>36</v>
      </c>
      <c r="Q341">
        <v>33</v>
      </c>
      <c r="R341">
        <v>8</v>
      </c>
      <c r="S341">
        <v>40</v>
      </c>
      <c r="T341">
        <v>3</v>
      </c>
      <c r="U341">
        <v>3</v>
      </c>
      <c r="V341">
        <v>7</v>
      </c>
      <c r="W341">
        <v>0</v>
      </c>
      <c r="X341">
        <v>67</v>
      </c>
      <c r="Y341">
        <v>13133</v>
      </c>
    </row>
    <row r="342" spans="1:25">
      <c r="A342" t="s">
        <v>863</v>
      </c>
      <c r="B342" t="s">
        <v>11470</v>
      </c>
      <c r="C342">
        <v>12</v>
      </c>
      <c r="D342">
        <v>8</v>
      </c>
      <c r="E342">
        <v>4.91</v>
      </c>
      <c r="F342">
        <v>31</v>
      </c>
      <c r="G342">
        <v>30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161.1</v>
      </c>
      <c r="N342">
        <v>678</v>
      </c>
      <c r="O342">
        <v>160</v>
      </c>
      <c r="P342">
        <v>88</v>
      </c>
      <c r="Q342">
        <v>88</v>
      </c>
      <c r="R342">
        <v>34</v>
      </c>
      <c r="S342">
        <v>49</v>
      </c>
      <c r="T342">
        <v>1</v>
      </c>
      <c r="U342">
        <v>5</v>
      </c>
      <c r="V342">
        <v>3</v>
      </c>
      <c r="W342">
        <v>0</v>
      </c>
      <c r="X342">
        <v>140</v>
      </c>
      <c r="Y342">
        <v>7410</v>
      </c>
    </row>
    <row r="343" spans="1:25">
      <c r="A343" t="s">
        <v>1343</v>
      </c>
      <c r="B343" t="s">
        <v>11459</v>
      </c>
      <c r="C343">
        <v>4</v>
      </c>
      <c r="D343">
        <v>6</v>
      </c>
      <c r="E343">
        <v>4.91</v>
      </c>
      <c r="F343">
        <v>18</v>
      </c>
      <c r="G343">
        <v>18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95.1</v>
      </c>
      <c r="N343">
        <v>409</v>
      </c>
      <c r="O343">
        <v>93</v>
      </c>
      <c r="P343">
        <v>53</v>
      </c>
      <c r="Q343">
        <v>52</v>
      </c>
      <c r="R343">
        <v>20</v>
      </c>
      <c r="S343">
        <v>30</v>
      </c>
      <c r="T343">
        <v>1</v>
      </c>
      <c r="U343">
        <v>7</v>
      </c>
      <c r="V343">
        <v>4</v>
      </c>
      <c r="W343">
        <v>0</v>
      </c>
      <c r="X343">
        <v>118</v>
      </c>
      <c r="Y343">
        <v>15423</v>
      </c>
    </row>
    <row r="344" spans="1:25">
      <c r="A344" t="s">
        <v>11496</v>
      </c>
      <c r="B344" t="s">
        <v>11460</v>
      </c>
      <c r="C344">
        <v>4</v>
      </c>
      <c r="D344">
        <v>5</v>
      </c>
      <c r="E344">
        <v>4.91</v>
      </c>
      <c r="F344">
        <v>15</v>
      </c>
      <c r="G344">
        <v>14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73.099999999999994</v>
      </c>
      <c r="N344">
        <v>321</v>
      </c>
      <c r="O344">
        <v>82</v>
      </c>
      <c r="P344">
        <v>43</v>
      </c>
      <c r="Q344">
        <v>40</v>
      </c>
      <c r="R344">
        <v>15</v>
      </c>
      <c r="S344">
        <v>18</v>
      </c>
      <c r="T344">
        <v>0</v>
      </c>
      <c r="U344">
        <v>10</v>
      </c>
      <c r="V344">
        <v>0</v>
      </c>
      <c r="W344">
        <v>0</v>
      </c>
      <c r="X344">
        <v>41</v>
      </c>
      <c r="Y344">
        <v>15821</v>
      </c>
    </row>
    <row r="345" spans="1:25">
      <c r="A345" t="s">
        <v>8931</v>
      </c>
      <c r="B345" t="s">
        <v>11451</v>
      </c>
      <c r="C345">
        <v>7</v>
      </c>
      <c r="D345">
        <v>8</v>
      </c>
      <c r="E345">
        <v>4.91</v>
      </c>
      <c r="F345">
        <v>33</v>
      </c>
      <c r="G345">
        <v>23</v>
      </c>
      <c r="H345">
        <v>0</v>
      </c>
      <c r="I345">
        <v>0</v>
      </c>
      <c r="J345">
        <v>0</v>
      </c>
      <c r="K345">
        <v>2</v>
      </c>
      <c r="L345">
        <v>0</v>
      </c>
      <c r="M345">
        <v>117.1</v>
      </c>
      <c r="N345">
        <v>516</v>
      </c>
      <c r="O345">
        <v>120</v>
      </c>
      <c r="P345">
        <v>69</v>
      </c>
      <c r="Q345">
        <v>64</v>
      </c>
      <c r="R345">
        <v>26</v>
      </c>
      <c r="S345">
        <v>43</v>
      </c>
      <c r="T345">
        <v>2</v>
      </c>
      <c r="U345">
        <v>9</v>
      </c>
      <c r="V345">
        <v>5</v>
      </c>
      <c r="W345">
        <v>0</v>
      </c>
      <c r="X345">
        <v>130</v>
      </c>
      <c r="Y345">
        <v>11189</v>
      </c>
    </row>
    <row r="346" spans="1:25">
      <c r="A346" t="s">
        <v>8423</v>
      </c>
      <c r="B346" t="s">
        <v>11449</v>
      </c>
      <c r="C346">
        <v>6</v>
      </c>
      <c r="D346">
        <v>5</v>
      </c>
      <c r="E346">
        <v>4.91</v>
      </c>
      <c r="F346">
        <v>57</v>
      </c>
      <c r="G346">
        <v>0</v>
      </c>
      <c r="H346">
        <v>0</v>
      </c>
      <c r="I346">
        <v>0</v>
      </c>
      <c r="J346">
        <v>16</v>
      </c>
      <c r="K346">
        <v>3</v>
      </c>
      <c r="L346">
        <v>5</v>
      </c>
      <c r="M346">
        <v>58.2</v>
      </c>
      <c r="N346">
        <v>266</v>
      </c>
      <c r="O346">
        <v>58</v>
      </c>
      <c r="P346">
        <v>33</v>
      </c>
      <c r="Q346">
        <v>32</v>
      </c>
      <c r="R346">
        <v>9</v>
      </c>
      <c r="S346">
        <v>37</v>
      </c>
      <c r="T346">
        <v>1</v>
      </c>
      <c r="U346">
        <v>1</v>
      </c>
      <c r="V346">
        <v>1</v>
      </c>
      <c r="W346">
        <v>0</v>
      </c>
      <c r="X346">
        <v>59</v>
      </c>
      <c r="Y346">
        <v>12572</v>
      </c>
    </row>
    <row r="347" spans="1:25">
      <c r="A347" t="s">
        <v>10466</v>
      </c>
      <c r="B347" t="s">
        <v>11457</v>
      </c>
      <c r="C347">
        <v>1</v>
      </c>
      <c r="D347">
        <v>3</v>
      </c>
      <c r="E347">
        <v>4.91</v>
      </c>
      <c r="F347">
        <v>68</v>
      </c>
      <c r="G347">
        <v>0</v>
      </c>
      <c r="H347">
        <v>0</v>
      </c>
      <c r="I347">
        <v>0</v>
      </c>
      <c r="J347">
        <v>0</v>
      </c>
      <c r="K347">
        <v>18</v>
      </c>
      <c r="L347">
        <v>1</v>
      </c>
      <c r="M347">
        <v>51.1</v>
      </c>
      <c r="N347">
        <v>227</v>
      </c>
      <c r="O347">
        <v>45</v>
      </c>
      <c r="P347">
        <v>29</v>
      </c>
      <c r="Q347">
        <v>28</v>
      </c>
      <c r="R347">
        <v>8</v>
      </c>
      <c r="S347">
        <v>27</v>
      </c>
      <c r="T347">
        <v>2</v>
      </c>
      <c r="U347">
        <v>1</v>
      </c>
      <c r="V347">
        <v>4</v>
      </c>
      <c r="W347">
        <v>0</v>
      </c>
      <c r="X347">
        <v>55</v>
      </c>
      <c r="Y347">
        <v>15042</v>
      </c>
    </row>
    <row r="348" spans="1:25">
      <c r="A348" t="s">
        <v>8400</v>
      </c>
      <c r="B348" t="s">
        <v>11453</v>
      </c>
      <c r="C348">
        <v>4</v>
      </c>
      <c r="D348">
        <v>8</v>
      </c>
      <c r="E348">
        <v>4.92</v>
      </c>
      <c r="F348">
        <v>17</v>
      </c>
      <c r="G348">
        <v>16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82.1</v>
      </c>
      <c r="N348">
        <v>361</v>
      </c>
      <c r="O348">
        <v>80</v>
      </c>
      <c r="P348">
        <v>46</v>
      </c>
      <c r="Q348">
        <v>45</v>
      </c>
      <c r="R348">
        <v>17</v>
      </c>
      <c r="S348">
        <v>28</v>
      </c>
      <c r="T348">
        <v>0</v>
      </c>
      <c r="U348">
        <v>9</v>
      </c>
      <c r="V348">
        <v>3</v>
      </c>
      <c r="W348">
        <v>0</v>
      </c>
      <c r="X348">
        <v>80</v>
      </c>
      <c r="Y348">
        <v>10836</v>
      </c>
    </row>
    <row r="349" spans="1:25">
      <c r="A349" t="s">
        <v>1136</v>
      </c>
      <c r="B349" t="s">
        <v>11461</v>
      </c>
      <c r="C349">
        <v>5</v>
      </c>
      <c r="D349">
        <v>2</v>
      </c>
      <c r="E349">
        <v>4.9400000000000004</v>
      </c>
      <c r="F349">
        <v>50</v>
      </c>
      <c r="G349">
        <v>0</v>
      </c>
      <c r="H349">
        <v>0</v>
      </c>
      <c r="I349">
        <v>0</v>
      </c>
      <c r="J349">
        <v>11</v>
      </c>
      <c r="K349">
        <v>6</v>
      </c>
      <c r="L349">
        <v>4</v>
      </c>
      <c r="M349">
        <v>47.1</v>
      </c>
      <c r="N349">
        <v>205</v>
      </c>
      <c r="O349">
        <v>55</v>
      </c>
      <c r="P349">
        <v>27</v>
      </c>
      <c r="Q349">
        <v>26</v>
      </c>
      <c r="R349">
        <v>12</v>
      </c>
      <c r="S349">
        <v>11</v>
      </c>
      <c r="T349">
        <v>2</v>
      </c>
      <c r="U349">
        <v>2</v>
      </c>
      <c r="V349">
        <v>2</v>
      </c>
      <c r="W349">
        <v>0</v>
      </c>
      <c r="X349">
        <v>43</v>
      </c>
      <c r="Y349">
        <v>7773</v>
      </c>
    </row>
    <row r="350" spans="1:25">
      <c r="A350" t="s">
        <v>6075</v>
      </c>
      <c r="B350" t="s">
        <v>12731</v>
      </c>
      <c r="C350">
        <v>3</v>
      </c>
      <c r="D350">
        <v>9</v>
      </c>
      <c r="E350">
        <v>4.95</v>
      </c>
      <c r="F350">
        <v>33</v>
      </c>
      <c r="G350">
        <v>13</v>
      </c>
      <c r="H350">
        <v>0</v>
      </c>
      <c r="I350">
        <v>0</v>
      </c>
      <c r="J350">
        <v>0</v>
      </c>
      <c r="K350">
        <v>3</v>
      </c>
      <c r="L350">
        <v>1</v>
      </c>
      <c r="M350">
        <v>91</v>
      </c>
      <c r="N350">
        <v>402</v>
      </c>
      <c r="O350">
        <v>113</v>
      </c>
      <c r="P350">
        <v>55</v>
      </c>
      <c r="Q350">
        <v>50</v>
      </c>
      <c r="R350">
        <v>18</v>
      </c>
      <c r="S350">
        <v>34</v>
      </c>
      <c r="T350">
        <v>1</v>
      </c>
      <c r="U350">
        <v>4</v>
      </c>
      <c r="V350">
        <v>3</v>
      </c>
      <c r="W350">
        <v>0</v>
      </c>
      <c r="X350">
        <v>69</v>
      </c>
      <c r="Y350">
        <v>4869</v>
      </c>
    </row>
    <row r="351" spans="1:25">
      <c r="A351" t="s">
        <v>718</v>
      </c>
      <c r="B351" t="s">
        <v>11470</v>
      </c>
      <c r="C351">
        <v>5</v>
      </c>
      <c r="D351">
        <v>8</v>
      </c>
      <c r="E351">
        <v>4.95</v>
      </c>
      <c r="F351">
        <v>23</v>
      </c>
      <c r="G351">
        <v>22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107.1</v>
      </c>
      <c r="N351">
        <v>468</v>
      </c>
      <c r="O351">
        <v>112</v>
      </c>
      <c r="P351">
        <v>64</v>
      </c>
      <c r="Q351">
        <v>59</v>
      </c>
      <c r="R351">
        <v>27</v>
      </c>
      <c r="S351">
        <v>39</v>
      </c>
      <c r="T351">
        <v>0</v>
      </c>
      <c r="U351">
        <v>3</v>
      </c>
      <c r="V351">
        <v>0</v>
      </c>
      <c r="W351">
        <v>0</v>
      </c>
      <c r="X351">
        <v>107</v>
      </c>
      <c r="Y351">
        <v>404</v>
      </c>
    </row>
    <row r="352" spans="1:25">
      <c r="A352" t="s">
        <v>7115</v>
      </c>
      <c r="B352" t="s">
        <v>11460</v>
      </c>
      <c r="C352">
        <v>3</v>
      </c>
      <c r="D352">
        <v>7</v>
      </c>
      <c r="E352">
        <v>4.96</v>
      </c>
      <c r="F352">
        <v>52</v>
      </c>
      <c r="G352">
        <v>0</v>
      </c>
      <c r="H352">
        <v>0</v>
      </c>
      <c r="I352">
        <v>0</v>
      </c>
      <c r="J352">
        <v>0</v>
      </c>
      <c r="K352">
        <v>13</v>
      </c>
      <c r="L352">
        <v>6</v>
      </c>
      <c r="M352">
        <v>49</v>
      </c>
      <c r="N352">
        <v>226</v>
      </c>
      <c r="O352">
        <v>41</v>
      </c>
      <c r="P352">
        <v>30</v>
      </c>
      <c r="Q352">
        <v>27</v>
      </c>
      <c r="R352">
        <v>10</v>
      </c>
      <c r="S352">
        <v>35</v>
      </c>
      <c r="T352">
        <v>1</v>
      </c>
      <c r="U352">
        <v>7</v>
      </c>
      <c r="V352">
        <v>1</v>
      </c>
      <c r="W352">
        <v>0</v>
      </c>
      <c r="X352">
        <v>61</v>
      </c>
      <c r="Y352">
        <v>13182</v>
      </c>
    </row>
    <row r="353" spans="1:25">
      <c r="A353" t="s">
        <v>8882</v>
      </c>
      <c r="B353" t="s">
        <v>11461</v>
      </c>
      <c r="C353">
        <v>4</v>
      </c>
      <c r="D353">
        <v>2</v>
      </c>
      <c r="E353">
        <v>4.96</v>
      </c>
      <c r="F353">
        <v>9</v>
      </c>
      <c r="G353">
        <v>9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45.1</v>
      </c>
      <c r="N353">
        <v>208</v>
      </c>
      <c r="O353">
        <v>52</v>
      </c>
      <c r="P353">
        <v>26</v>
      </c>
      <c r="Q353">
        <v>25</v>
      </c>
      <c r="R353">
        <v>3</v>
      </c>
      <c r="S353">
        <v>19</v>
      </c>
      <c r="T353">
        <v>0</v>
      </c>
      <c r="U353">
        <v>2</v>
      </c>
      <c r="V353">
        <v>1</v>
      </c>
      <c r="W353">
        <v>0</v>
      </c>
      <c r="X353">
        <v>33</v>
      </c>
      <c r="Y353">
        <v>18694</v>
      </c>
    </row>
    <row r="354" spans="1:25">
      <c r="A354" t="s">
        <v>747</v>
      </c>
      <c r="B354" t="s">
        <v>11469</v>
      </c>
      <c r="C354">
        <v>2</v>
      </c>
      <c r="D354">
        <v>5</v>
      </c>
      <c r="E354">
        <v>4.97</v>
      </c>
      <c r="F354">
        <v>50</v>
      </c>
      <c r="G354">
        <v>0</v>
      </c>
      <c r="H354">
        <v>0</v>
      </c>
      <c r="I354">
        <v>0</v>
      </c>
      <c r="J354">
        <v>10</v>
      </c>
      <c r="K354">
        <v>6</v>
      </c>
      <c r="L354">
        <v>6</v>
      </c>
      <c r="M354">
        <v>41.2</v>
      </c>
      <c r="N354">
        <v>178</v>
      </c>
      <c r="O354">
        <v>33</v>
      </c>
      <c r="P354">
        <v>24</v>
      </c>
      <c r="Q354">
        <v>23</v>
      </c>
      <c r="R354">
        <v>6</v>
      </c>
      <c r="S354">
        <v>20</v>
      </c>
      <c r="T354">
        <v>1</v>
      </c>
      <c r="U354">
        <v>5</v>
      </c>
      <c r="V354">
        <v>4</v>
      </c>
      <c r="W354">
        <v>0</v>
      </c>
      <c r="X354">
        <v>49</v>
      </c>
      <c r="Y354">
        <v>4070</v>
      </c>
    </row>
    <row r="355" spans="1:25">
      <c r="A355" t="s">
        <v>8481</v>
      </c>
      <c r="B355" t="s">
        <v>11457</v>
      </c>
      <c r="C355">
        <v>0</v>
      </c>
      <c r="D355">
        <v>2</v>
      </c>
      <c r="E355">
        <v>4.9800000000000004</v>
      </c>
      <c r="F355">
        <v>23</v>
      </c>
      <c r="G355">
        <v>1</v>
      </c>
      <c r="H355">
        <v>0</v>
      </c>
      <c r="I355">
        <v>0</v>
      </c>
      <c r="J355">
        <v>0</v>
      </c>
      <c r="K355">
        <v>2</v>
      </c>
      <c r="L355">
        <v>0</v>
      </c>
      <c r="M355">
        <v>21.2</v>
      </c>
      <c r="N355">
        <v>91</v>
      </c>
      <c r="O355">
        <v>20</v>
      </c>
      <c r="P355">
        <v>12</v>
      </c>
      <c r="Q355">
        <v>12</v>
      </c>
      <c r="R355">
        <v>5</v>
      </c>
      <c r="S355">
        <v>8</v>
      </c>
      <c r="T355">
        <v>2</v>
      </c>
      <c r="U355">
        <v>0</v>
      </c>
      <c r="V355">
        <v>2</v>
      </c>
      <c r="W355">
        <v>0</v>
      </c>
      <c r="X355">
        <v>14</v>
      </c>
      <c r="Y355">
        <v>10291</v>
      </c>
    </row>
    <row r="356" spans="1:25">
      <c r="A356" t="s">
        <v>10797</v>
      </c>
      <c r="B356" t="s">
        <v>11464</v>
      </c>
      <c r="C356">
        <v>3</v>
      </c>
      <c r="D356">
        <v>1</v>
      </c>
      <c r="E356">
        <v>4.9800000000000004</v>
      </c>
      <c r="F356">
        <v>27</v>
      </c>
      <c r="G356">
        <v>0</v>
      </c>
      <c r="H356">
        <v>0</v>
      </c>
      <c r="I356">
        <v>0</v>
      </c>
      <c r="J356">
        <v>0</v>
      </c>
      <c r="K356">
        <v>6</v>
      </c>
      <c r="L356">
        <v>1</v>
      </c>
      <c r="M356">
        <v>21.2</v>
      </c>
      <c r="N356">
        <v>93</v>
      </c>
      <c r="O356">
        <v>18</v>
      </c>
      <c r="P356">
        <v>14</v>
      </c>
      <c r="Q356">
        <v>12</v>
      </c>
      <c r="R356">
        <v>5</v>
      </c>
      <c r="S356">
        <v>11</v>
      </c>
      <c r="T356">
        <v>0</v>
      </c>
      <c r="U356">
        <v>1</v>
      </c>
      <c r="V356">
        <v>1</v>
      </c>
      <c r="W356">
        <v>0</v>
      </c>
      <c r="X356">
        <v>22</v>
      </c>
      <c r="Y356">
        <v>12237</v>
      </c>
    </row>
    <row r="357" spans="1:25">
      <c r="A357" t="s">
        <v>967</v>
      </c>
      <c r="B357" t="s">
        <v>11440</v>
      </c>
      <c r="C357">
        <v>3</v>
      </c>
      <c r="D357">
        <v>1</v>
      </c>
      <c r="E357">
        <v>5.01</v>
      </c>
      <c r="F357">
        <v>30</v>
      </c>
      <c r="G357">
        <v>0</v>
      </c>
      <c r="H357">
        <v>0</v>
      </c>
      <c r="I357">
        <v>0</v>
      </c>
      <c r="J357">
        <v>0</v>
      </c>
      <c r="K357">
        <v>4</v>
      </c>
      <c r="L357">
        <v>0</v>
      </c>
      <c r="M357">
        <v>23.1</v>
      </c>
      <c r="N357">
        <v>106</v>
      </c>
      <c r="O357">
        <v>21</v>
      </c>
      <c r="P357">
        <v>13</v>
      </c>
      <c r="Q357">
        <v>13</v>
      </c>
      <c r="R357">
        <v>4</v>
      </c>
      <c r="S357">
        <v>18</v>
      </c>
      <c r="T357">
        <v>1</v>
      </c>
      <c r="U357">
        <v>2</v>
      </c>
      <c r="V357">
        <v>0</v>
      </c>
      <c r="W357">
        <v>0</v>
      </c>
      <c r="X357">
        <v>18</v>
      </c>
      <c r="Y357">
        <v>3840</v>
      </c>
    </row>
    <row r="358" spans="1:25">
      <c r="A358" t="s">
        <v>5966</v>
      </c>
      <c r="B358" t="s">
        <v>11468</v>
      </c>
      <c r="C358">
        <v>3</v>
      </c>
      <c r="D358">
        <v>4</v>
      </c>
      <c r="E358">
        <v>5.0199999999999996</v>
      </c>
      <c r="F358">
        <v>48</v>
      </c>
      <c r="G358">
        <v>0</v>
      </c>
      <c r="H358">
        <v>0</v>
      </c>
      <c r="I358">
        <v>0</v>
      </c>
      <c r="J358">
        <v>1</v>
      </c>
      <c r="K358">
        <v>12</v>
      </c>
      <c r="L358">
        <v>3</v>
      </c>
      <c r="M358">
        <v>52</v>
      </c>
      <c r="N358">
        <v>225</v>
      </c>
      <c r="O358">
        <v>54</v>
      </c>
      <c r="P358">
        <v>32</v>
      </c>
      <c r="Q358">
        <v>29</v>
      </c>
      <c r="R358">
        <v>5</v>
      </c>
      <c r="S358">
        <v>17</v>
      </c>
      <c r="T358">
        <v>0</v>
      </c>
      <c r="U358">
        <v>5</v>
      </c>
      <c r="V358">
        <v>1</v>
      </c>
      <c r="W358">
        <v>0</v>
      </c>
      <c r="X358">
        <v>46</v>
      </c>
      <c r="Y358">
        <v>9490</v>
      </c>
    </row>
    <row r="359" spans="1:25">
      <c r="A359" t="s">
        <v>10433</v>
      </c>
      <c r="B359" t="s">
        <v>11444</v>
      </c>
      <c r="C359">
        <v>3</v>
      </c>
      <c r="D359">
        <v>5</v>
      </c>
      <c r="E359">
        <v>5.03</v>
      </c>
      <c r="F359">
        <v>21</v>
      </c>
      <c r="G359">
        <v>15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82.1</v>
      </c>
      <c r="N359">
        <v>353</v>
      </c>
      <c r="O359">
        <v>76</v>
      </c>
      <c r="P359">
        <v>49</v>
      </c>
      <c r="Q359">
        <v>46</v>
      </c>
      <c r="R359">
        <v>20</v>
      </c>
      <c r="S359">
        <v>26</v>
      </c>
      <c r="T359">
        <v>1</v>
      </c>
      <c r="U359">
        <v>9</v>
      </c>
      <c r="V359">
        <v>2</v>
      </c>
      <c r="W359">
        <v>1</v>
      </c>
      <c r="X359">
        <v>85</v>
      </c>
      <c r="Y359">
        <v>16933</v>
      </c>
    </row>
    <row r="360" spans="1:25">
      <c r="A360" t="s">
        <v>12335</v>
      </c>
      <c r="B360" t="s">
        <v>11459</v>
      </c>
      <c r="C360">
        <v>0</v>
      </c>
      <c r="D360">
        <v>4</v>
      </c>
      <c r="E360">
        <v>5.03</v>
      </c>
      <c r="F360">
        <v>10</v>
      </c>
      <c r="G360">
        <v>9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39.1</v>
      </c>
      <c r="N360">
        <v>169</v>
      </c>
      <c r="O360">
        <v>35</v>
      </c>
      <c r="P360">
        <v>22</v>
      </c>
      <c r="Q360">
        <v>22</v>
      </c>
      <c r="R360">
        <v>6</v>
      </c>
      <c r="S360">
        <v>19</v>
      </c>
      <c r="T360">
        <v>0</v>
      </c>
      <c r="U360">
        <v>1</v>
      </c>
      <c r="V360">
        <v>4</v>
      </c>
      <c r="W360">
        <v>1</v>
      </c>
      <c r="X360">
        <v>42</v>
      </c>
      <c r="Y360">
        <v>19447</v>
      </c>
    </row>
    <row r="361" spans="1:25">
      <c r="A361" t="s">
        <v>10800</v>
      </c>
      <c r="B361" t="s">
        <v>11463</v>
      </c>
      <c r="C361">
        <v>0</v>
      </c>
      <c r="D361">
        <v>2</v>
      </c>
      <c r="E361">
        <v>5.04</v>
      </c>
      <c r="F361">
        <v>28</v>
      </c>
      <c r="G361">
        <v>0</v>
      </c>
      <c r="H361">
        <v>0</v>
      </c>
      <c r="I361">
        <v>0</v>
      </c>
      <c r="J361">
        <v>0</v>
      </c>
      <c r="K361">
        <v>4</v>
      </c>
      <c r="L361">
        <v>0</v>
      </c>
      <c r="M361">
        <v>25</v>
      </c>
      <c r="N361">
        <v>116</v>
      </c>
      <c r="O361">
        <v>23</v>
      </c>
      <c r="P361">
        <v>14</v>
      </c>
      <c r="Q361">
        <v>14</v>
      </c>
      <c r="R361">
        <v>1</v>
      </c>
      <c r="S361">
        <v>19</v>
      </c>
      <c r="T361">
        <v>2</v>
      </c>
      <c r="U361">
        <v>3</v>
      </c>
      <c r="V361">
        <v>4</v>
      </c>
      <c r="W361">
        <v>0</v>
      </c>
      <c r="X361">
        <v>24</v>
      </c>
      <c r="Y361">
        <v>12578</v>
      </c>
    </row>
    <row r="362" spans="1:25">
      <c r="A362" t="s">
        <v>947</v>
      </c>
      <c r="B362" t="s">
        <v>11447</v>
      </c>
      <c r="C362">
        <v>4</v>
      </c>
      <c r="D362">
        <v>0</v>
      </c>
      <c r="E362">
        <v>5.0599999999999996</v>
      </c>
      <c r="F362">
        <v>45</v>
      </c>
      <c r="G362">
        <v>0</v>
      </c>
      <c r="H362">
        <v>0</v>
      </c>
      <c r="I362">
        <v>0</v>
      </c>
      <c r="J362">
        <v>0</v>
      </c>
      <c r="K362">
        <v>3</v>
      </c>
      <c r="L362">
        <v>0</v>
      </c>
      <c r="M362">
        <v>32</v>
      </c>
      <c r="N362">
        <v>141</v>
      </c>
      <c r="O362">
        <v>33</v>
      </c>
      <c r="P362">
        <v>18</v>
      </c>
      <c r="Q362">
        <v>18</v>
      </c>
      <c r="R362">
        <v>5</v>
      </c>
      <c r="S362">
        <v>14</v>
      </c>
      <c r="T362">
        <v>0</v>
      </c>
      <c r="U362">
        <v>3</v>
      </c>
      <c r="V362">
        <v>2</v>
      </c>
      <c r="W362">
        <v>0</v>
      </c>
      <c r="X362">
        <v>30</v>
      </c>
      <c r="Y362">
        <v>2882</v>
      </c>
    </row>
    <row r="363" spans="1:25">
      <c r="A363" t="s">
        <v>8456</v>
      </c>
      <c r="B363" t="s">
        <v>11462</v>
      </c>
      <c r="C363">
        <v>5</v>
      </c>
      <c r="D363">
        <v>10</v>
      </c>
      <c r="E363">
        <v>5.08</v>
      </c>
      <c r="F363">
        <v>24</v>
      </c>
      <c r="G363">
        <v>22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117</v>
      </c>
      <c r="N363">
        <v>523</v>
      </c>
      <c r="O363">
        <v>127</v>
      </c>
      <c r="P363">
        <v>70</v>
      </c>
      <c r="Q363">
        <v>66</v>
      </c>
      <c r="R363">
        <v>22</v>
      </c>
      <c r="S363">
        <v>46</v>
      </c>
      <c r="T363">
        <v>1</v>
      </c>
      <c r="U363">
        <v>5</v>
      </c>
      <c r="V363">
        <v>9</v>
      </c>
      <c r="W363">
        <v>0</v>
      </c>
      <c r="X363">
        <v>113</v>
      </c>
      <c r="Y363">
        <v>16981</v>
      </c>
    </row>
    <row r="364" spans="1:25">
      <c r="A364" t="s">
        <v>12549</v>
      </c>
      <c r="B364" t="s">
        <v>11465</v>
      </c>
      <c r="C364">
        <v>2</v>
      </c>
      <c r="D364">
        <v>4</v>
      </c>
      <c r="E364">
        <v>5.09</v>
      </c>
      <c r="F364">
        <v>18</v>
      </c>
      <c r="G364">
        <v>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40.200000000000003</v>
      </c>
      <c r="N364">
        <v>181</v>
      </c>
      <c r="O364">
        <v>48</v>
      </c>
      <c r="P364">
        <v>25</v>
      </c>
      <c r="Q364">
        <v>23</v>
      </c>
      <c r="R364">
        <v>5</v>
      </c>
      <c r="S364">
        <v>8</v>
      </c>
      <c r="T364">
        <v>0</v>
      </c>
      <c r="U364">
        <v>3</v>
      </c>
      <c r="V364">
        <v>2</v>
      </c>
      <c r="W364">
        <v>0</v>
      </c>
      <c r="X364">
        <v>29</v>
      </c>
      <c r="Y364">
        <v>10160</v>
      </c>
    </row>
    <row r="365" spans="1:25">
      <c r="A365" t="s">
        <v>10465</v>
      </c>
      <c r="B365" t="s">
        <v>11444</v>
      </c>
      <c r="C365">
        <v>5</v>
      </c>
      <c r="D365">
        <v>8</v>
      </c>
      <c r="E365">
        <v>5.09</v>
      </c>
      <c r="F365">
        <v>21</v>
      </c>
      <c r="G365">
        <v>21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111.1</v>
      </c>
      <c r="N365">
        <v>469</v>
      </c>
      <c r="O365">
        <v>111</v>
      </c>
      <c r="P365">
        <v>64</v>
      </c>
      <c r="Q365">
        <v>63</v>
      </c>
      <c r="R365">
        <v>15</v>
      </c>
      <c r="S365">
        <v>27</v>
      </c>
      <c r="T365">
        <v>3</v>
      </c>
      <c r="U365">
        <v>11</v>
      </c>
      <c r="V365">
        <v>6</v>
      </c>
      <c r="W365">
        <v>2</v>
      </c>
      <c r="X365">
        <v>95</v>
      </c>
      <c r="Y365">
        <v>17085</v>
      </c>
    </row>
    <row r="366" spans="1:25">
      <c r="A366" t="s">
        <v>839</v>
      </c>
      <c r="B366" t="s">
        <v>11466</v>
      </c>
      <c r="C366">
        <v>10</v>
      </c>
      <c r="D366">
        <v>7</v>
      </c>
      <c r="E366">
        <v>5.12</v>
      </c>
      <c r="F366">
        <v>32</v>
      </c>
      <c r="G366">
        <v>29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165.1</v>
      </c>
      <c r="N366">
        <v>737</v>
      </c>
      <c r="O366">
        <v>184</v>
      </c>
      <c r="P366">
        <v>104</v>
      </c>
      <c r="Q366">
        <v>94</v>
      </c>
      <c r="R366">
        <v>23</v>
      </c>
      <c r="S366">
        <v>67</v>
      </c>
      <c r="T366">
        <v>1</v>
      </c>
      <c r="U366">
        <v>3</v>
      </c>
      <c r="V366">
        <v>3</v>
      </c>
      <c r="W366">
        <v>1</v>
      </c>
      <c r="X366">
        <v>135</v>
      </c>
      <c r="Y366">
        <v>6902</v>
      </c>
    </row>
    <row r="367" spans="1:25">
      <c r="A367" t="s">
        <v>1123</v>
      </c>
      <c r="B367" t="s">
        <v>11468</v>
      </c>
      <c r="C367">
        <v>8</v>
      </c>
      <c r="D367">
        <v>6</v>
      </c>
      <c r="E367">
        <v>5.13</v>
      </c>
      <c r="F367">
        <v>67</v>
      </c>
      <c r="G367">
        <v>0</v>
      </c>
      <c r="H367">
        <v>0</v>
      </c>
      <c r="I367">
        <v>0</v>
      </c>
      <c r="J367">
        <v>4</v>
      </c>
      <c r="K367">
        <v>10</v>
      </c>
      <c r="L367">
        <v>2</v>
      </c>
      <c r="M367">
        <v>59.2</v>
      </c>
      <c r="N367">
        <v>258</v>
      </c>
      <c r="O367">
        <v>53</v>
      </c>
      <c r="P367">
        <v>34</v>
      </c>
      <c r="Q367">
        <v>34</v>
      </c>
      <c r="R367">
        <v>8</v>
      </c>
      <c r="S367">
        <v>29</v>
      </c>
      <c r="T367">
        <v>3</v>
      </c>
      <c r="U367">
        <v>3</v>
      </c>
      <c r="V367">
        <v>2</v>
      </c>
      <c r="W367">
        <v>1</v>
      </c>
      <c r="X367">
        <v>57</v>
      </c>
      <c r="Y367">
        <v>4300</v>
      </c>
    </row>
    <row r="368" spans="1:25">
      <c r="A368" t="s">
        <v>10165</v>
      </c>
      <c r="B368" t="s">
        <v>11440</v>
      </c>
      <c r="C368">
        <v>3</v>
      </c>
      <c r="D368">
        <v>12</v>
      </c>
      <c r="E368">
        <v>5.14</v>
      </c>
      <c r="F368">
        <v>25</v>
      </c>
      <c r="G368">
        <v>25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129.19999999999999</v>
      </c>
      <c r="N368">
        <v>556</v>
      </c>
      <c r="O368">
        <v>136</v>
      </c>
      <c r="P368">
        <v>82</v>
      </c>
      <c r="Q368">
        <v>74</v>
      </c>
      <c r="R368">
        <v>25</v>
      </c>
      <c r="S368">
        <v>34</v>
      </c>
      <c r="T368">
        <v>0</v>
      </c>
      <c r="U368">
        <v>6</v>
      </c>
      <c r="V368">
        <v>2</v>
      </c>
      <c r="W368">
        <v>1</v>
      </c>
      <c r="X368">
        <v>129</v>
      </c>
      <c r="Y368">
        <v>16358</v>
      </c>
    </row>
    <row r="369" spans="1:25">
      <c r="A369" t="s">
        <v>12115</v>
      </c>
      <c r="B369" t="s">
        <v>11455</v>
      </c>
      <c r="C369">
        <v>2</v>
      </c>
      <c r="D369">
        <v>4</v>
      </c>
      <c r="E369">
        <v>5.14</v>
      </c>
      <c r="F369">
        <v>13</v>
      </c>
      <c r="G369">
        <v>11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49</v>
      </c>
      <c r="N369">
        <v>216</v>
      </c>
      <c r="O369">
        <v>53</v>
      </c>
      <c r="P369">
        <v>32</v>
      </c>
      <c r="Q369">
        <v>28</v>
      </c>
      <c r="R369">
        <v>8</v>
      </c>
      <c r="S369">
        <v>16</v>
      </c>
      <c r="T369">
        <v>0</v>
      </c>
      <c r="U369">
        <v>0</v>
      </c>
      <c r="V369">
        <v>0</v>
      </c>
      <c r="W369">
        <v>0</v>
      </c>
      <c r="X369">
        <v>56</v>
      </c>
      <c r="Y369">
        <v>20186</v>
      </c>
    </row>
    <row r="370" spans="1:25">
      <c r="A370" t="s">
        <v>9527</v>
      </c>
      <c r="B370" t="s">
        <v>11441</v>
      </c>
      <c r="C370">
        <v>6</v>
      </c>
      <c r="D370">
        <v>8</v>
      </c>
      <c r="E370">
        <v>5.16</v>
      </c>
      <c r="F370">
        <v>23</v>
      </c>
      <c r="G370">
        <v>18</v>
      </c>
      <c r="H370">
        <v>0</v>
      </c>
      <c r="I370">
        <v>0</v>
      </c>
      <c r="J370">
        <v>0</v>
      </c>
      <c r="K370">
        <v>1</v>
      </c>
      <c r="L370">
        <v>0</v>
      </c>
      <c r="M370">
        <v>103</v>
      </c>
      <c r="N370">
        <v>443</v>
      </c>
      <c r="O370">
        <v>106</v>
      </c>
      <c r="P370">
        <v>61</v>
      </c>
      <c r="Q370">
        <v>59</v>
      </c>
      <c r="R370">
        <v>15</v>
      </c>
      <c r="S370">
        <v>28</v>
      </c>
      <c r="T370">
        <v>2</v>
      </c>
      <c r="U370">
        <v>3</v>
      </c>
      <c r="V370">
        <v>3</v>
      </c>
      <c r="W370">
        <v>0</v>
      </c>
      <c r="X370">
        <v>89</v>
      </c>
      <c r="Y370">
        <v>19312</v>
      </c>
    </row>
    <row r="371" spans="1:25">
      <c r="A371" t="s">
        <v>8372</v>
      </c>
      <c r="B371" t="s">
        <v>11460</v>
      </c>
      <c r="C371">
        <v>4</v>
      </c>
      <c r="D371">
        <v>6</v>
      </c>
      <c r="E371">
        <v>5.16</v>
      </c>
      <c r="F371">
        <v>25</v>
      </c>
      <c r="G371">
        <v>19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113.1</v>
      </c>
      <c r="N371">
        <v>505</v>
      </c>
      <c r="O371">
        <v>117</v>
      </c>
      <c r="P371">
        <v>69</v>
      </c>
      <c r="Q371">
        <v>65</v>
      </c>
      <c r="R371">
        <v>15</v>
      </c>
      <c r="S371">
        <v>53</v>
      </c>
      <c r="T371">
        <v>2</v>
      </c>
      <c r="U371">
        <v>7</v>
      </c>
      <c r="V371">
        <v>7</v>
      </c>
      <c r="W371">
        <v>1</v>
      </c>
      <c r="X371">
        <v>100</v>
      </c>
      <c r="Y371">
        <v>15291</v>
      </c>
    </row>
    <row r="372" spans="1:25">
      <c r="A372" t="s">
        <v>767</v>
      </c>
      <c r="B372" t="s">
        <v>11460</v>
      </c>
      <c r="C372">
        <v>3</v>
      </c>
      <c r="D372">
        <v>9</v>
      </c>
      <c r="E372">
        <v>5.19</v>
      </c>
      <c r="F372">
        <v>23</v>
      </c>
      <c r="G372">
        <v>23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119.2</v>
      </c>
      <c r="N372">
        <v>526</v>
      </c>
      <c r="O372">
        <v>114</v>
      </c>
      <c r="P372">
        <v>73</v>
      </c>
      <c r="Q372">
        <v>69</v>
      </c>
      <c r="R372">
        <v>25</v>
      </c>
      <c r="S372">
        <v>55</v>
      </c>
      <c r="T372">
        <v>2</v>
      </c>
      <c r="U372">
        <v>4</v>
      </c>
      <c r="V372">
        <v>6</v>
      </c>
      <c r="W372">
        <v>0</v>
      </c>
      <c r="X372">
        <v>143</v>
      </c>
      <c r="Y372">
        <v>6345</v>
      </c>
    </row>
    <row r="373" spans="1:25">
      <c r="A373" t="s">
        <v>6162</v>
      </c>
      <c r="B373" t="s">
        <v>11454</v>
      </c>
      <c r="C373">
        <v>3</v>
      </c>
      <c r="D373">
        <v>2</v>
      </c>
      <c r="E373">
        <v>5.19</v>
      </c>
      <c r="F373">
        <v>7</v>
      </c>
      <c r="G373">
        <v>7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34.200000000000003</v>
      </c>
      <c r="N373">
        <v>158</v>
      </c>
      <c r="O373">
        <v>33</v>
      </c>
      <c r="P373">
        <v>22</v>
      </c>
      <c r="Q373">
        <v>20</v>
      </c>
      <c r="R373">
        <v>4</v>
      </c>
      <c r="S373">
        <v>17</v>
      </c>
      <c r="T373">
        <v>0</v>
      </c>
      <c r="U373">
        <v>1</v>
      </c>
      <c r="V373">
        <v>5</v>
      </c>
      <c r="W373">
        <v>0</v>
      </c>
      <c r="X373">
        <v>46</v>
      </c>
      <c r="Y373">
        <v>16137</v>
      </c>
    </row>
    <row r="374" spans="1:25">
      <c r="A374" t="s">
        <v>8348</v>
      </c>
      <c r="B374" t="s">
        <v>11444</v>
      </c>
      <c r="C374">
        <v>4</v>
      </c>
      <c r="D374">
        <v>10</v>
      </c>
      <c r="E374">
        <v>5.21</v>
      </c>
      <c r="F374">
        <v>24</v>
      </c>
      <c r="G374">
        <v>13</v>
      </c>
      <c r="H374">
        <v>0</v>
      </c>
      <c r="I374">
        <v>0</v>
      </c>
      <c r="J374">
        <v>3</v>
      </c>
      <c r="K374">
        <v>0</v>
      </c>
      <c r="L374">
        <v>2</v>
      </c>
      <c r="M374">
        <v>84.2</v>
      </c>
      <c r="N374">
        <v>369</v>
      </c>
      <c r="O374">
        <v>99</v>
      </c>
      <c r="P374">
        <v>53</v>
      </c>
      <c r="Q374">
        <v>49</v>
      </c>
      <c r="R374">
        <v>13</v>
      </c>
      <c r="S374">
        <v>26</v>
      </c>
      <c r="T374">
        <v>3</v>
      </c>
      <c r="U374">
        <v>2</v>
      </c>
      <c r="V374">
        <v>2</v>
      </c>
      <c r="W374">
        <v>0</v>
      </c>
      <c r="X374">
        <v>62</v>
      </c>
      <c r="Y374">
        <v>11589</v>
      </c>
    </row>
    <row r="375" spans="1:25">
      <c r="A375" t="s">
        <v>8269</v>
      </c>
      <c r="B375" t="s">
        <v>11442</v>
      </c>
      <c r="C375">
        <v>2</v>
      </c>
      <c r="D375">
        <v>2</v>
      </c>
      <c r="E375">
        <v>5.22</v>
      </c>
      <c r="F375">
        <v>11</v>
      </c>
      <c r="G375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29.1</v>
      </c>
      <c r="N375">
        <v>139</v>
      </c>
      <c r="O375">
        <v>38</v>
      </c>
      <c r="P375">
        <v>18</v>
      </c>
      <c r="Q375">
        <v>17</v>
      </c>
      <c r="R375">
        <v>2</v>
      </c>
      <c r="S375">
        <v>17</v>
      </c>
      <c r="T375">
        <v>2</v>
      </c>
      <c r="U375">
        <v>3</v>
      </c>
      <c r="V375">
        <v>2</v>
      </c>
      <c r="W375">
        <v>1</v>
      </c>
      <c r="X375">
        <v>22</v>
      </c>
      <c r="Y375">
        <v>12027</v>
      </c>
    </row>
    <row r="376" spans="1:25">
      <c r="A376" t="s">
        <v>11125</v>
      </c>
      <c r="B376" t="s">
        <v>11462</v>
      </c>
      <c r="C376">
        <v>2</v>
      </c>
      <c r="D376">
        <v>3</v>
      </c>
      <c r="E376">
        <v>5.22</v>
      </c>
      <c r="F376">
        <v>8</v>
      </c>
      <c r="G376">
        <v>8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39.200000000000003</v>
      </c>
      <c r="N376">
        <v>174</v>
      </c>
      <c r="O376">
        <v>44</v>
      </c>
      <c r="P376">
        <v>25</v>
      </c>
      <c r="Q376">
        <v>23</v>
      </c>
      <c r="R376">
        <v>5</v>
      </c>
      <c r="S376">
        <v>14</v>
      </c>
      <c r="T376">
        <v>0</v>
      </c>
      <c r="U376">
        <v>1</v>
      </c>
      <c r="V376">
        <v>4</v>
      </c>
      <c r="W376">
        <v>0</v>
      </c>
      <c r="X376">
        <v>37</v>
      </c>
      <c r="Y376">
        <v>17995</v>
      </c>
    </row>
    <row r="377" spans="1:25">
      <c r="A377" t="s">
        <v>10032</v>
      </c>
      <c r="B377" t="s">
        <v>11442</v>
      </c>
      <c r="C377">
        <v>9</v>
      </c>
      <c r="D377">
        <v>14</v>
      </c>
      <c r="E377">
        <v>5.24</v>
      </c>
      <c r="F377">
        <v>31</v>
      </c>
      <c r="G377">
        <v>31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175.1</v>
      </c>
      <c r="N377">
        <v>771</v>
      </c>
      <c r="O377">
        <v>192</v>
      </c>
      <c r="P377">
        <v>108</v>
      </c>
      <c r="Q377">
        <v>102</v>
      </c>
      <c r="R377">
        <v>31</v>
      </c>
      <c r="S377">
        <v>58</v>
      </c>
      <c r="T377">
        <v>1</v>
      </c>
      <c r="U377">
        <v>11</v>
      </c>
      <c r="V377">
        <v>4</v>
      </c>
      <c r="W377">
        <v>0</v>
      </c>
      <c r="X377">
        <v>164</v>
      </c>
      <c r="Y377">
        <v>13619</v>
      </c>
    </row>
    <row r="378" spans="1:25">
      <c r="A378" t="s">
        <v>10473</v>
      </c>
      <c r="B378" t="s">
        <v>11449</v>
      </c>
      <c r="C378">
        <v>4</v>
      </c>
      <c r="D378">
        <v>6</v>
      </c>
      <c r="E378">
        <v>5.25</v>
      </c>
      <c r="F378">
        <v>61</v>
      </c>
      <c r="G378">
        <v>0</v>
      </c>
      <c r="H378">
        <v>0</v>
      </c>
      <c r="I378">
        <v>0</v>
      </c>
      <c r="J378">
        <v>0</v>
      </c>
      <c r="K378">
        <v>17</v>
      </c>
      <c r="L378">
        <v>5</v>
      </c>
      <c r="M378">
        <v>60</v>
      </c>
      <c r="N378">
        <v>269</v>
      </c>
      <c r="O378">
        <v>61</v>
      </c>
      <c r="P378">
        <v>40</v>
      </c>
      <c r="Q378">
        <v>35</v>
      </c>
      <c r="R378">
        <v>7</v>
      </c>
      <c r="S378">
        <v>31</v>
      </c>
      <c r="T378">
        <v>2</v>
      </c>
      <c r="U378">
        <v>3</v>
      </c>
      <c r="V378">
        <v>7</v>
      </c>
      <c r="W378">
        <v>0</v>
      </c>
      <c r="X378">
        <v>57</v>
      </c>
      <c r="Y378">
        <v>15043</v>
      </c>
    </row>
    <row r="379" spans="1:25">
      <c r="A379" t="s">
        <v>5909</v>
      </c>
      <c r="B379" t="s">
        <v>11463</v>
      </c>
      <c r="C379">
        <v>2</v>
      </c>
      <c r="D379">
        <v>6</v>
      </c>
      <c r="E379">
        <v>5.29</v>
      </c>
      <c r="F379">
        <v>14</v>
      </c>
      <c r="G379">
        <v>12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63</v>
      </c>
      <c r="N379">
        <v>278</v>
      </c>
      <c r="O379">
        <v>59</v>
      </c>
      <c r="P379">
        <v>39</v>
      </c>
      <c r="Q379">
        <v>37</v>
      </c>
      <c r="R379">
        <v>11</v>
      </c>
      <c r="S379">
        <v>33</v>
      </c>
      <c r="T379">
        <v>0</v>
      </c>
      <c r="U379">
        <v>1</v>
      </c>
      <c r="V379">
        <v>1</v>
      </c>
      <c r="W379">
        <v>0</v>
      </c>
      <c r="X379">
        <v>46</v>
      </c>
      <c r="Y379">
        <v>14663</v>
      </c>
    </row>
    <row r="380" spans="1:25">
      <c r="A380" t="s">
        <v>964</v>
      </c>
      <c r="B380" t="s">
        <v>11452</v>
      </c>
      <c r="C380">
        <v>6</v>
      </c>
      <c r="D380">
        <v>7</v>
      </c>
      <c r="E380">
        <v>5.29</v>
      </c>
      <c r="F380">
        <v>23</v>
      </c>
      <c r="G380">
        <v>12</v>
      </c>
      <c r="H380">
        <v>1</v>
      </c>
      <c r="I380">
        <v>1</v>
      </c>
      <c r="J380">
        <v>1</v>
      </c>
      <c r="K380">
        <v>0</v>
      </c>
      <c r="L380">
        <v>1</v>
      </c>
      <c r="M380">
        <v>80</v>
      </c>
      <c r="N380">
        <v>341</v>
      </c>
      <c r="O380">
        <v>92</v>
      </c>
      <c r="P380">
        <v>48</v>
      </c>
      <c r="Q380">
        <v>47</v>
      </c>
      <c r="R380">
        <v>18</v>
      </c>
      <c r="S380">
        <v>16</v>
      </c>
      <c r="T380">
        <v>1</v>
      </c>
      <c r="U380">
        <v>2</v>
      </c>
      <c r="V380">
        <v>2</v>
      </c>
      <c r="W380">
        <v>0</v>
      </c>
      <c r="X380">
        <v>96</v>
      </c>
      <c r="Y380">
        <v>6632</v>
      </c>
    </row>
    <row r="381" spans="1:25">
      <c r="A381" t="s">
        <v>10461</v>
      </c>
      <c r="B381" t="s">
        <v>11468</v>
      </c>
      <c r="C381">
        <v>7</v>
      </c>
      <c r="D381">
        <v>3</v>
      </c>
      <c r="E381">
        <v>5.29</v>
      </c>
      <c r="F381">
        <v>39</v>
      </c>
      <c r="G381">
        <v>8</v>
      </c>
      <c r="H381">
        <v>0</v>
      </c>
      <c r="I381">
        <v>0</v>
      </c>
      <c r="J381">
        <v>1</v>
      </c>
      <c r="K381">
        <v>5</v>
      </c>
      <c r="L381">
        <v>1</v>
      </c>
      <c r="M381">
        <v>85</v>
      </c>
      <c r="N381">
        <v>382</v>
      </c>
      <c r="O381">
        <v>87</v>
      </c>
      <c r="P381">
        <v>58</v>
      </c>
      <c r="Q381">
        <v>50</v>
      </c>
      <c r="R381">
        <v>15</v>
      </c>
      <c r="S381">
        <v>37</v>
      </c>
      <c r="T381">
        <v>1</v>
      </c>
      <c r="U381">
        <v>2</v>
      </c>
      <c r="V381">
        <v>3</v>
      </c>
      <c r="W381">
        <v>0</v>
      </c>
      <c r="X381">
        <v>115</v>
      </c>
      <c r="Y381">
        <v>18679</v>
      </c>
    </row>
    <row r="382" spans="1:25">
      <c r="A382" t="s">
        <v>11123</v>
      </c>
      <c r="B382" t="s">
        <v>11456</v>
      </c>
      <c r="C382">
        <v>5</v>
      </c>
      <c r="D382">
        <v>5</v>
      </c>
      <c r="E382">
        <v>5.31</v>
      </c>
      <c r="F382">
        <v>23</v>
      </c>
      <c r="G382">
        <v>15</v>
      </c>
      <c r="H382">
        <v>0</v>
      </c>
      <c r="I382">
        <v>0</v>
      </c>
      <c r="J382">
        <v>1</v>
      </c>
      <c r="K382">
        <v>0</v>
      </c>
      <c r="L382">
        <v>0</v>
      </c>
      <c r="M382">
        <v>84.2</v>
      </c>
      <c r="N382">
        <v>369</v>
      </c>
      <c r="O382">
        <v>86</v>
      </c>
      <c r="P382">
        <v>55</v>
      </c>
      <c r="Q382">
        <v>50</v>
      </c>
      <c r="R382">
        <v>23</v>
      </c>
      <c r="S382">
        <v>30</v>
      </c>
      <c r="T382">
        <v>0</v>
      </c>
      <c r="U382">
        <v>6</v>
      </c>
      <c r="V382">
        <v>3</v>
      </c>
      <c r="W382">
        <v>0</v>
      </c>
      <c r="X382">
        <v>68</v>
      </c>
      <c r="Y382">
        <v>17611</v>
      </c>
    </row>
    <row r="383" spans="1:25">
      <c r="A383" t="s">
        <v>912</v>
      </c>
      <c r="B383" t="s">
        <v>11441</v>
      </c>
      <c r="C383">
        <v>4</v>
      </c>
      <c r="D383">
        <v>1</v>
      </c>
      <c r="E383">
        <v>5.34</v>
      </c>
      <c r="F383">
        <v>25</v>
      </c>
      <c r="G383">
        <v>0</v>
      </c>
      <c r="H383">
        <v>0</v>
      </c>
      <c r="I383">
        <v>0</v>
      </c>
      <c r="J383">
        <v>0</v>
      </c>
      <c r="K383">
        <v>3</v>
      </c>
      <c r="L383">
        <v>0</v>
      </c>
      <c r="M383">
        <v>28.2</v>
      </c>
      <c r="N383">
        <v>124</v>
      </c>
      <c r="O383">
        <v>28</v>
      </c>
      <c r="P383">
        <v>18</v>
      </c>
      <c r="Q383">
        <v>17</v>
      </c>
      <c r="R383">
        <v>9</v>
      </c>
      <c r="S383">
        <v>12</v>
      </c>
      <c r="T383">
        <v>0</v>
      </c>
      <c r="U383">
        <v>1</v>
      </c>
      <c r="V383">
        <v>3</v>
      </c>
      <c r="W383">
        <v>0</v>
      </c>
      <c r="X383">
        <v>25</v>
      </c>
      <c r="Y383">
        <v>9029</v>
      </c>
    </row>
    <row r="384" spans="1:25">
      <c r="A384" t="s">
        <v>10812</v>
      </c>
      <c r="B384" t="s">
        <v>11453</v>
      </c>
      <c r="C384">
        <v>1</v>
      </c>
      <c r="D384">
        <v>9</v>
      </c>
      <c r="E384">
        <v>5.34</v>
      </c>
      <c r="F384">
        <v>66</v>
      </c>
      <c r="G384">
        <v>0</v>
      </c>
      <c r="H384">
        <v>0</v>
      </c>
      <c r="I384">
        <v>0</v>
      </c>
      <c r="J384">
        <v>3</v>
      </c>
      <c r="K384">
        <v>11</v>
      </c>
      <c r="L384">
        <v>5</v>
      </c>
      <c r="M384">
        <v>57.1</v>
      </c>
      <c r="N384">
        <v>255</v>
      </c>
      <c r="O384">
        <v>54</v>
      </c>
      <c r="P384">
        <v>39</v>
      </c>
      <c r="Q384">
        <v>34</v>
      </c>
      <c r="R384">
        <v>7</v>
      </c>
      <c r="S384">
        <v>29</v>
      </c>
      <c r="T384">
        <v>1</v>
      </c>
      <c r="U384">
        <v>6</v>
      </c>
      <c r="V384">
        <v>2</v>
      </c>
      <c r="W384">
        <v>0</v>
      </c>
      <c r="X384">
        <v>55</v>
      </c>
      <c r="Y384">
        <v>15832</v>
      </c>
    </row>
    <row r="385" spans="1:25">
      <c r="A385" t="s">
        <v>11109</v>
      </c>
      <c r="B385" t="s">
        <v>11457</v>
      </c>
      <c r="C385">
        <v>1</v>
      </c>
      <c r="D385">
        <v>0</v>
      </c>
      <c r="E385">
        <v>5.35</v>
      </c>
      <c r="F385">
        <v>25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33.200000000000003</v>
      </c>
      <c r="N385">
        <v>159</v>
      </c>
      <c r="O385">
        <v>36</v>
      </c>
      <c r="P385">
        <v>20</v>
      </c>
      <c r="Q385">
        <v>20</v>
      </c>
      <c r="R385">
        <v>4</v>
      </c>
      <c r="S385">
        <v>24</v>
      </c>
      <c r="T385">
        <v>1</v>
      </c>
      <c r="U385">
        <v>3</v>
      </c>
      <c r="V385">
        <v>4</v>
      </c>
      <c r="W385">
        <v>0</v>
      </c>
      <c r="X385">
        <v>27</v>
      </c>
      <c r="Y385">
        <v>20632</v>
      </c>
    </row>
    <row r="386" spans="1:25">
      <c r="A386" t="s">
        <v>1148</v>
      </c>
      <c r="B386" t="s">
        <v>11441</v>
      </c>
      <c r="C386">
        <v>0</v>
      </c>
      <c r="D386">
        <v>1</v>
      </c>
      <c r="E386">
        <v>5.37</v>
      </c>
      <c r="F386">
        <v>37</v>
      </c>
      <c r="G386">
        <v>1</v>
      </c>
      <c r="H386">
        <v>0</v>
      </c>
      <c r="I386">
        <v>0</v>
      </c>
      <c r="J386">
        <v>0</v>
      </c>
      <c r="K386">
        <v>5</v>
      </c>
      <c r="L386">
        <v>1</v>
      </c>
      <c r="M386">
        <v>55.1</v>
      </c>
      <c r="N386">
        <v>251</v>
      </c>
      <c r="O386">
        <v>72</v>
      </c>
      <c r="P386">
        <v>36</v>
      </c>
      <c r="Q386">
        <v>33</v>
      </c>
      <c r="R386">
        <v>6</v>
      </c>
      <c r="S386">
        <v>15</v>
      </c>
      <c r="T386">
        <v>0</v>
      </c>
      <c r="U386">
        <v>1</v>
      </c>
      <c r="V386">
        <v>3</v>
      </c>
      <c r="W386">
        <v>0</v>
      </c>
      <c r="X386">
        <v>52</v>
      </c>
      <c r="Y386">
        <v>10354</v>
      </c>
    </row>
    <row r="387" spans="1:25">
      <c r="A387" t="s">
        <v>8507</v>
      </c>
      <c r="B387" t="s">
        <v>11453</v>
      </c>
      <c r="C387">
        <v>3</v>
      </c>
      <c r="D387">
        <v>0</v>
      </c>
      <c r="E387">
        <v>5.37</v>
      </c>
      <c r="F387">
        <v>53</v>
      </c>
      <c r="G387">
        <v>1</v>
      </c>
      <c r="H387">
        <v>0</v>
      </c>
      <c r="I387">
        <v>0</v>
      </c>
      <c r="J387">
        <v>4</v>
      </c>
      <c r="K387">
        <v>5</v>
      </c>
      <c r="L387">
        <v>1</v>
      </c>
      <c r="M387">
        <v>55.1</v>
      </c>
      <c r="N387">
        <v>235</v>
      </c>
      <c r="O387">
        <v>65</v>
      </c>
      <c r="P387">
        <v>34</v>
      </c>
      <c r="Q387">
        <v>33</v>
      </c>
      <c r="R387">
        <v>6</v>
      </c>
      <c r="S387">
        <v>8</v>
      </c>
      <c r="T387">
        <v>2</v>
      </c>
      <c r="U387">
        <v>4</v>
      </c>
      <c r="V387">
        <v>1</v>
      </c>
      <c r="W387">
        <v>0</v>
      </c>
      <c r="X387">
        <v>30</v>
      </c>
      <c r="Y387">
        <v>7803</v>
      </c>
    </row>
    <row r="388" spans="1:25">
      <c r="A388" t="s">
        <v>8390</v>
      </c>
      <c r="B388" t="s">
        <v>11459</v>
      </c>
      <c r="C388">
        <v>4</v>
      </c>
      <c r="D388">
        <v>4</v>
      </c>
      <c r="E388">
        <v>5.38</v>
      </c>
      <c r="F388">
        <v>17</v>
      </c>
      <c r="G388">
        <v>12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72</v>
      </c>
      <c r="N388">
        <v>327</v>
      </c>
      <c r="O388">
        <v>85</v>
      </c>
      <c r="P388">
        <v>50</v>
      </c>
      <c r="Q388">
        <v>43</v>
      </c>
      <c r="R388">
        <v>18</v>
      </c>
      <c r="S388">
        <v>26</v>
      </c>
      <c r="T388">
        <v>1</v>
      </c>
      <c r="U388">
        <v>5</v>
      </c>
      <c r="V388">
        <v>1</v>
      </c>
      <c r="W388">
        <v>2</v>
      </c>
      <c r="X388">
        <v>55</v>
      </c>
      <c r="Y388">
        <v>18790</v>
      </c>
    </row>
    <row r="389" spans="1:25">
      <c r="A389" t="s">
        <v>1126</v>
      </c>
      <c r="B389" t="s">
        <v>11463</v>
      </c>
      <c r="C389">
        <v>3</v>
      </c>
      <c r="D389">
        <v>2</v>
      </c>
      <c r="E389">
        <v>5.38</v>
      </c>
      <c r="F389">
        <v>70</v>
      </c>
      <c r="G389">
        <v>0</v>
      </c>
      <c r="H389">
        <v>0</v>
      </c>
      <c r="I389">
        <v>0</v>
      </c>
      <c r="J389">
        <v>1</v>
      </c>
      <c r="K389">
        <v>12</v>
      </c>
      <c r="L389">
        <v>5</v>
      </c>
      <c r="M389">
        <v>72</v>
      </c>
      <c r="N389">
        <v>311</v>
      </c>
      <c r="O389">
        <v>69</v>
      </c>
      <c r="P389">
        <v>44</v>
      </c>
      <c r="Q389">
        <v>43</v>
      </c>
      <c r="R389">
        <v>12</v>
      </c>
      <c r="S389">
        <v>29</v>
      </c>
      <c r="T389">
        <v>1</v>
      </c>
      <c r="U389">
        <v>5</v>
      </c>
      <c r="V389">
        <v>1</v>
      </c>
      <c r="W389">
        <v>0</v>
      </c>
      <c r="X389">
        <v>58</v>
      </c>
      <c r="Y389">
        <v>8110</v>
      </c>
    </row>
    <row r="390" spans="1:25">
      <c r="A390" t="s">
        <v>8488</v>
      </c>
      <c r="B390" t="s">
        <v>11460</v>
      </c>
      <c r="C390">
        <v>7</v>
      </c>
      <c r="D390">
        <v>9</v>
      </c>
      <c r="E390">
        <v>5.38</v>
      </c>
      <c r="F390">
        <v>26</v>
      </c>
      <c r="G390">
        <v>26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145.19999999999999</v>
      </c>
      <c r="N390">
        <v>636</v>
      </c>
      <c r="O390">
        <v>162</v>
      </c>
      <c r="P390">
        <v>93</v>
      </c>
      <c r="Q390">
        <v>87</v>
      </c>
      <c r="R390">
        <v>27</v>
      </c>
      <c r="S390">
        <v>44</v>
      </c>
      <c r="T390">
        <v>3</v>
      </c>
      <c r="U390">
        <v>7</v>
      </c>
      <c r="V390">
        <v>2</v>
      </c>
      <c r="W390">
        <v>0</v>
      </c>
      <c r="X390">
        <v>113</v>
      </c>
      <c r="Y390">
        <v>16977</v>
      </c>
    </row>
    <row r="391" spans="1:25">
      <c r="A391" t="s">
        <v>8432</v>
      </c>
      <c r="B391" t="s">
        <v>11454</v>
      </c>
      <c r="C391">
        <v>10</v>
      </c>
      <c r="D391">
        <v>15</v>
      </c>
      <c r="E391">
        <v>5.38</v>
      </c>
      <c r="F391">
        <v>33</v>
      </c>
      <c r="G391">
        <v>33</v>
      </c>
      <c r="H391">
        <v>1</v>
      </c>
      <c r="I391">
        <v>0</v>
      </c>
      <c r="J391">
        <v>0</v>
      </c>
      <c r="K391">
        <v>0</v>
      </c>
      <c r="L391">
        <v>0</v>
      </c>
      <c r="M391">
        <v>184</v>
      </c>
      <c r="N391">
        <v>809</v>
      </c>
      <c r="O391">
        <v>203</v>
      </c>
      <c r="P391">
        <v>119</v>
      </c>
      <c r="Q391">
        <v>110</v>
      </c>
      <c r="R391">
        <v>35</v>
      </c>
      <c r="S391">
        <v>65</v>
      </c>
      <c r="T391">
        <v>0</v>
      </c>
      <c r="U391">
        <v>8</v>
      </c>
      <c r="V391">
        <v>5</v>
      </c>
      <c r="W391">
        <v>2</v>
      </c>
      <c r="X391">
        <v>169</v>
      </c>
      <c r="Y391">
        <v>16400</v>
      </c>
    </row>
    <row r="392" spans="1:25">
      <c r="A392" t="s">
        <v>8413</v>
      </c>
      <c r="B392" t="s">
        <v>11451</v>
      </c>
      <c r="C392">
        <v>4</v>
      </c>
      <c r="D392">
        <v>6</v>
      </c>
      <c r="E392">
        <v>5.38</v>
      </c>
      <c r="F392">
        <v>30</v>
      </c>
      <c r="G392">
        <v>13</v>
      </c>
      <c r="H392">
        <v>1</v>
      </c>
      <c r="I392">
        <v>0</v>
      </c>
      <c r="J392">
        <v>1</v>
      </c>
      <c r="K392">
        <v>1</v>
      </c>
      <c r="L392">
        <v>0</v>
      </c>
      <c r="M392">
        <v>93.2</v>
      </c>
      <c r="N392">
        <v>421</v>
      </c>
      <c r="O392">
        <v>103</v>
      </c>
      <c r="P392">
        <v>64</v>
      </c>
      <c r="Q392">
        <v>56</v>
      </c>
      <c r="R392">
        <v>20</v>
      </c>
      <c r="S392">
        <v>39</v>
      </c>
      <c r="T392">
        <v>2</v>
      </c>
      <c r="U392">
        <v>4</v>
      </c>
      <c r="V392">
        <v>4</v>
      </c>
      <c r="W392">
        <v>1</v>
      </c>
      <c r="X392">
        <v>89</v>
      </c>
      <c r="Y392">
        <v>15454</v>
      </c>
    </row>
    <row r="393" spans="1:25">
      <c r="A393" t="s">
        <v>1211</v>
      </c>
      <c r="B393" t="s">
        <v>11442</v>
      </c>
      <c r="C393">
        <v>1</v>
      </c>
      <c r="D393">
        <v>3</v>
      </c>
      <c r="E393">
        <v>5.4</v>
      </c>
      <c r="F393">
        <v>29</v>
      </c>
      <c r="G393">
        <v>0</v>
      </c>
      <c r="H393">
        <v>0</v>
      </c>
      <c r="I393">
        <v>0</v>
      </c>
      <c r="J393">
        <v>1</v>
      </c>
      <c r="K393">
        <v>0</v>
      </c>
      <c r="L393">
        <v>3</v>
      </c>
      <c r="M393">
        <v>26.2</v>
      </c>
      <c r="N393">
        <v>122</v>
      </c>
      <c r="O393">
        <v>25</v>
      </c>
      <c r="P393">
        <v>16</v>
      </c>
      <c r="Q393">
        <v>16</v>
      </c>
      <c r="R393">
        <v>3</v>
      </c>
      <c r="S393">
        <v>17</v>
      </c>
      <c r="T393">
        <v>0</v>
      </c>
      <c r="U393">
        <v>1</v>
      </c>
      <c r="V393">
        <v>1</v>
      </c>
      <c r="W393">
        <v>0</v>
      </c>
      <c r="X393">
        <v>27</v>
      </c>
      <c r="Y393">
        <v>10133</v>
      </c>
    </row>
    <row r="394" spans="1:25">
      <c r="A394" t="s">
        <v>6145</v>
      </c>
      <c r="B394" t="s">
        <v>12731</v>
      </c>
      <c r="C394">
        <v>0</v>
      </c>
      <c r="D394">
        <v>1</v>
      </c>
      <c r="E394">
        <v>5.4</v>
      </c>
      <c r="F394">
        <v>22</v>
      </c>
      <c r="G394">
        <v>1</v>
      </c>
      <c r="H394">
        <v>0</v>
      </c>
      <c r="I394">
        <v>0</v>
      </c>
      <c r="J394">
        <v>0</v>
      </c>
      <c r="K394">
        <v>2</v>
      </c>
      <c r="L394">
        <v>0</v>
      </c>
      <c r="M394">
        <v>25</v>
      </c>
      <c r="N394">
        <v>112</v>
      </c>
      <c r="O394">
        <v>26</v>
      </c>
      <c r="P394">
        <v>16</v>
      </c>
      <c r="Q394">
        <v>15</v>
      </c>
      <c r="R394">
        <v>7</v>
      </c>
      <c r="S394">
        <v>15</v>
      </c>
      <c r="T394">
        <v>0</v>
      </c>
      <c r="U394">
        <v>0</v>
      </c>
      <c r="V394">
        <v>1</v>
      </c>
      <c r="W394">
        <v>0</v>
      </c>
      <c r="X394">
        <v>24</v>
      </c>
      <c r="Y394">
        <v>7677</v>
      </c>
    </row>
    <row r="395" spans="1:25">
      <c r="A395" t="s">
        <v>10444</v>
      </c>
      <c r="B395" t="s">
        <v>11465</v>
      </c>
      <c r="C395">
        <v>1</v>
      </c>
      <c r="D395">
        <v>4</v>
      </c>
      <c r="E395">
        <v>5.43</v>
      </c>
      <c r="F395">
        <v>34</v>
      </c>
      <c r="G395">
        <v>8</v>
      </c>
      <c r="H395">
        <v>0</v>
      </c>
      <c r="I395">
        <v>0</v>
      </c>
      <c r="J395">
        <v>0</v>
      </c>
      <c r="K395">
        <v>1</v>
      </c>
      <c r="L395">
        <v>1</v>
      </c>
      <c r="M395">
        <v>56.1</v>
      </c>
      <c r="N395">
        <v>246</v>
      </c>
      <c r="O395">
        <v>58</v>
      </c>
      <c r="P395">
        <v>40</v>
      </c>
      <c r="Q395">
        <v>34</v>
      </c>
      <c r="R395">
        <v>7</v>
      </c>
      <c r="S395">
        <v>28</v>
      </c>
      <c r="T395">
        <v>0</v>
      </c>
      <c r="U395">
        <v>3</v>
      </c>
      <c r="V395">
        <v>2</v>
      </c>
      <c r="W395">
        <v>0</v>
      </c>
      <c r="X395">
        <v>49</v>
      </c>
      <c r="Y395">
        <v>19341</v>
      </c>
    </row>
    <row r="396" spans="1:25">
      <c r="A396" t="s">
        <v>11573</v>
      </c>
      <c r="B396" t="s">
        <v>11462</v>
      </c>
      <c r="C396">
        <v>3</v>
      </c>
      <c r="D396">
        <v>5</v>
      </c>
      <c r="E396">
        <v>5.44</v>
      </c>
      <c r="F396">
        <v>28</v>
      </c>
      <c r="G396">
        <v>16</v>
      </c>
      <c r="H396">
        <v>0</v>
      </c>
      <c r="I396">
        <v>0</v>
      </c>
      <c r="J396">
        <v>2</v>
      </c>
      <c r="K396">
        <v>1</v>
      </c>
      <c r="L396">
        <v>0</v>
      </c>
      <c r="M396">
        <v>96</v>
      </c>
      <c r="N396">
        <v>427</v>
      </c>
      <c r="O396">
        <v>111</v>
      </c>
      <c r="P396">
        <v>61</v>
      </c>
      <c r="Q396">
        <v>58</v>
      </c>
      <c r="R396">
        <v>13</v>
      </c>
      <c r="S396">
        <v>38</v>
      </c>
      <c r="T396">
        <v>3</v>
      </c>
      <c r="U396">
        <v>2</v>
      </c>
      <c r="V396">
        <v>6</v>
      </c>
      <c r="W396">
        <v>0</v>
      </c>
      <c r="X396">
        <v>70</v>
      </c>
      <c r="Y396">
        <v>19453</v>
      </c>
    </row>
    <row r="397" spans="1:25">
      <c r="A397" t="s">
        <v>10806</v>
      </c>
      <c r="B397" t="s">
        <v>12731</v>
      </c>
      <c r="C397">
        <v>1</v>
      </c>
      <c r="D397">
        <v>2</v>
      </c>
      <c r="E397">
        <v>5.45</v>
      </c>
      <c r="F397">
        <v>32</v>
      </c>
      <c r="G397">
        <v>0</v>
      </c>
      <c r="H397">
        <v>0</v>
      </c>
      <c r="I397">
        <v>0</v>
      </c>
      <c r="J397">
        <v>0</v>
      </c>
      <c r="K397">
        <v>2</v>
      </c>
      <c r="L397">
        <v>0</v>
      </c>
      <c r="M397">
        <v>34.200000000000003</v>
      </c>
      <c r="N397">
        <v>157</v>
      </c>
      <c r="O397">
        <v>32</v>
      </c>
      <c r="P397">
        <v>24</v>
      </c>
      <c r="Q397">
        <v>21</v>
      </c>
      <c r="R397">
        <v>6</v>
      </c>
      <c r="S397">
        <v>29</v>
      </c>
      <c r="T397">
        <v>2</v>
      </c>
      <c r="U397">
        <v>2</v>
      </c>
      <c r="V397">
        <v>2</v>
      </c>
      <c r="W397">
        <v>0</v>
      </c>
      <c r="X397">
        <v>26</v>
      </c>
      <c r="Y397">
        <v>14764</v>
      </c>
    </row>
    <row r="398" spans="1:25">
      <c r="A398" t="s">
        <v>11277</v>
      </c>
      <c r="B398" t="s">
        <v>11445</v>
      </c>
      <c r="C398">
        <v>6</v>
      </c>
      <c r="D398">
        <v>11</v>
      </c>
      <c r="E398">
        <v>5.46</v>
      </c>
      <c r="F398">
        <v>32</v>
      </c>
      <c r="G398">
        <v>32</v>
      </c>
      <c r="H398">
        <v>1</v>
      </c>
      <c r="I398">
        <v>1</v>
      </c>
      <c r="J398">
        <v>0</v>
      </c>
      <c r="K398">
        <v>0</v>
      </c>
      <c r="L398">
        <v>0</v>
      </c>
      <c r="M398">
        <v>161.19999999999999</v>
      </c>
      <c r="N398">
        <v>721</v>
      </c>
      <c r="O398">
        <v>195</v>
      </c>
      <c r="P398">
        <v>109</v>
      </c>
      <c r="Q398">
        <v>98</v>
      </c>
      <c r="R398">
        <v>36</v>
      </c>
      <c r="S398">
        <v>50</v>
      </c>
      <c r="T398">
        <v>0</v>
      </c>
      <c r="U398">
        <v>6</v>
      </c>
      <c r="V398">
        <v>5</v>
      </c>
      <c r="W398">
        <v>1</v>
      </c>
      <c r="X398">
        <v>116</v>
      </c>
      <c r="Y398">
        <v>20633</v>
      </c>
    </row>
    <row r="399" spans="1:25">
      <c r="A399" t="s">
        <v>1232</v>
      </c>
      <c r="B399" t="s">
        <v>12731</v>
      </c>
      <c r="C399">
        <v>5</v>
      </c>
      <c r="D399">
        <v>4</v>
      </c>
      <c r="E399">
        <v>5.47</v>
      </c>
      <c r="F399">
        <v>58</v>
      </c>
      <c r="G399">
        <v>0</v>
      </c>
      <c r="H399">
        <v>0</v>
      </c>
      <c r="I399">
        <v>0</v>
      </c>
      <c r="J399">
        <v>0</v>
      </c>
      <c r="K399">
        <v>6</v>
      </c>
      <c r="L399">
        <v>3</v>
      </c>
      <c r="M399">
        <v>54.1</v>
      </c>
      <c r="N399">
        <v>242</v>
      </c>
      <c r="O399">
        <v>57</v>
      </c>
      <c r="P399">
        <v>33</v>
      </c>
      <c r="Q399">
        <v>33</v>
      </c>
      <c r="R399">
        <v>4</v>
      </c>
      <c r="S399">
        <v>31</v>
      </c>
      <c r="T399">
        <v>2</v>
      </c>
      <c r="U399">
        <v>1</v>
      </c>
      <c r="V399">
        <v>3</v>
      </c>
      <c r="W399">
        <v>0</v>
      </c>
      <c r="X399">
        <v>60</v>
      </c>
      <c r="Y399">
        <v>6627</v>
      </c>
    </row>
    <row r="400" spans="1:25">
      <c r="A400" t="s">
        <v>12655</v>
      </c>
      <c r="B400" t="s">
        <v>12731</v>
      </c>
      <c r="C400">
        <v>0</v>
      </c>
      <c r="D400">
        <v>0</v>
      </c>
      <c r="E400">
        <v>5.47</v>
      </c>
      <c r="F400">
        <v>25</v>
      </c>
      <c r="G400">
        <v>0</v>
      </c>
      <c r="H400">
        <v>0</v>
      </c>
      <c r="I400">
        <v>0</v>
      </c>
      <c r="J400">
        <v>0</v>
      </c>
      <c r="K400">
        <v>1</v>
      </c>
      <c r="L400">
        <v>1</v>
      </c>
      <c r="M400">
        <v>26.1</v>
      </c>
      <c r="N400">
        <v>115</v>
      </c>
      <c r="O400">
        <v>20</v>
      </c>
      <c r="P400">
        <v>17</v>
      </c>
      <c r="Q400">
        <v>16</v>
      </c>
      <c r="R400">
        <v>3</v>
      </c>
      <c r="S400">
        <v>17</v>
      </c>
      <c r="T400">
        <v>1</v>
      </c>
      <c r="U400">
        <v>1</v>
      </c>
      <c r="V400">
        <v>2</v>
      </c>
      <c r="W400">
        <v>0</v>
      </c>
      <c r="X400">
        <v>34</v>
      </c>
      <c r="Y400">
        <v>19814</v>
      </c>
    </row>
    <row r="401" spans="1:25">
      <c r="A401" t="s">
        <v>12651</v>
      </c>
      <c r="B401" t="s">
        <v>11471</v>
      </c>
      <c r="C401">
        <v>0</v>
      </c>
      <c r="D401">
        <v>1</v>
      </c>
      <c r="E401">
        <v>5.48</v>
      </c>
      <c r="F401">
        <v>8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21.1</v>
      </c>
      <c r="N401">
        <v>93</v>
      </c>
      <c r="O401">
        <v>26</v>
      </c>
      <c r="P401">
        <v>13</v>
      </c>
      <c r="Q401">
        <v>13</v>
      </c>
      <c r="R401">
        <v>5</v>
      </c>
      <c r="S401">
        <v>5</v>
      </c>
      <c r="T401">
        <v>0</v>
      </c>
      <c r="U401">
        <v>0</v>
      </c>
      <c r="V401">
        <v>0</v>
      </c>
      <c r="W401">
        <v>0</v>
      </c>
      <c r="X401">
        <v>23</v>
      </c>
      <c r="Y401">
        <v>16106</v>
      </c>
    </row>
    <row r="402" spans="1:25">
      <c r="A402" t="s">
        <v>8327</v>
      </c>
      <c r="B402" t="s">
        <v>11448</v>
      </c>
      <c r="C402">
        <v>4</v>
      </c>
      <c r="D402">
        <v>4</v>
      </c>
      <c r="E402">
        <v>5.48</v>
      </c>
      <c r="F402">
        <v>27</v>
      </c>
      <c r="G402">
        <v>9</v>
      </c>
      <c r="H402">
        <v>0</v>
      </c>
      <c r="I402">
        <v>0</v>
      </c>
      <c r="J402">
        <v>0</v>
      </c>
      <c r="K402">
        <v>2</v>
      </c>
      <c r="L402">
        <v>2</v>
      </c>
      <c r="M402">
        <v>64</v>
      </c>
      <c r="N402">
        <v>295</v>
      </c>
      <c r="O402">
        <v>74</v>
      </c>
      <c r="P402">
        <v>41</v>
      </c>
      <c r="Q402">
        <v>39</v>
      </c>
      <c r="R402">
        <v>7</v>
      </c>
      <c r="S402">
        <v>33</v>
      </c>
      <c r="T402">
        <v>1</v>
      </c>
      <c r="U402">
        <v>4</v>
      </c>
      <c r="V402">
        <v>2</v>
      </c>
      <c r="W402">
        <v>0</v>
      </c>
      <c r="X402">
        <v>57</v>
      </c>
      <c r="Y402">
        <v>12972</v>
      </c>
    </row>
    <row r="403" spans="1:25">
      <c r="A403" t="s">
        <v>10434</v>
      </c>
      <c r="B403" t="s">
        <v>12731</v>
      </c>
      <c r="C403">
        <v>0</v>
      </c>
      <c r="D403">
        <v>1</v>
      </c>
      <c r="E403">
        <v>5.48</v>
      </c>
      <c r="F403">
        <v>17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1</v>
      </c>
      <c r="M403">
        <v>21.1</v>
      </c>
      <c r="N403">
        <v>106</v>
      </c>
      <c r="O403">
        <v>26</v>
      </c>
      <c r="P403">
        <v>14</v>
      </c>
      <c r="Q403">
        <v>13</v>
      </c>
      <c r="R403">
        <v>3</v>
      </c>
      <c r="S403">
        <v>14</v>
      </c>
      <c r="T403">
        <v>2</v>
      </c>
      <c r="U403">
        <v>1</v>
      </c>
      <c r="V403">
        <v>1</v>
      </c>
      <c r="W403">
        <v>0</v>
      </c>
      <c r="X403">
        <v>20</v>
      </c>
      <c r="Y403">
        <v>12784</v>
      </c>
    </row>
    <row r="404" spans="1:25">
      <c r="A404" t="s">
        <v>8379</v>
      </c>
      <c r="B404" t="s">
        <v>11445</v>
      </c>
      <c r="C404">
        <v>0</v>
      </c>
      <c r="D404">
        <v>1</v>
      </c>
      <c r="E404">
        <v>5.5</v>
      </c>
      <c r="F404">
        <v>8</v>
      </c>
      <c r="G404">
        <v>7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36</v>
      </c>
      <c r="N404">
        <v>168</v>
      </c>
      <c r="O404">
        <v>44</v>
      </c>
      <c r="P404">
        <v>22</v>
      </c>
      <c r="Q404">
        <v>22</v>
      </c>
      <c r="R404">
        <v>5</v>
      </c>
      <c r="S404">
        <v>18</v>
      </c>
      <c r="T404">
        <v>0</v>
      </c>
      <c r="U404">
        <v>3</v>
      </c>
      <c r="V404">
        <v>3</v>
      </c>
      <c r="W404">
        <v>0</v>
      </c>
      <c r="X404">
        <v>37</v>
      </c>
      <c r="Y404">
        <v>17285</v>
      </c>
    </row>
    <row r="405" spans="1:25">
      <c r="A405" t="s">
        <v>797</v>
      </c>
      <c r="B405" t="s">
        <v>11465</v>
      </c>
      <c r="C405">
        <v>14</v>
      </c>
      <c r="D405">
        <v>12</v>
      </c>
      <c r="E405">
        <v>5.52</v>
      </c>
      <c r="F405">
        <v>32</v>
      </c>
      <c r="G405">
        <v>32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174.1</v>
      </c>
      <c r="N405">
        <v>768</v>
      </c>
      <c r="O405">
        <v>198</v>
      </c>
      <c r="P405">
        <v>114</v>
      </c>
      <c r="Q405">
        <v>107</v>
      </c>
      <c r="R405">
        <v>31</v>
      </c>
      <c r="S405">
        <v>45</v>
      </c>
      <c r="T405">
        <v>2</v>
      </c>
      <c r="U405">
        <v>6</v>
      </c>
      <c r="V405">
        <v>5</v>
      </c>
      <c r="W405">
        <v>2</v>
      </c>
      <c r="X405">
        <v>143</v>
      </c>
      <c r="Y405">
        <v>2717</v>
      </c>
    </row>
    <row r="406" spans="1:25">
      <c r="A406" t="s">
        <v>6009</v>
      </c>
      <c r="B406" t="s">
        <v>11458</v>
      </c>
      <c r="C406">
        <v>1</v>
      </c>
      <c r="D406">
        <v>0</v>
      </c>
      <c r="E406">
        <v>5.53</v>
      </c>
      <c r="F406">
        <v>40</v>
      </c>
      <c r="G406">
        <v>0</v>
      </c>
      <c r="H406">
        <v>0</v>
      </c>
      <c r="I406">
        <v>0</v>
      </c>
      <c r="J406">
        <v>1</v>
      </c>
      <c r="K406">
        <v>0</v>
      </c>
      <c r="L406">
        <v>1</v>
      </c>
      <c r="M406">
        <v>40.200000000000003</v>
      </c>
      <c r="N406">
        <v>180</v>
      </c>
      <c r="O406">
        <v>39</v>
      </c>
      <c r="P406">
        <v>28</v>
      </c>
      <c r="Q406">
        <v>25</v>
      </c>
      <c r="R406">
        <v>9</v>
      </c>
      <c r="S406">
        <v>22</v>
      </c>
      <c r="T406">
        <v>2</v>
      </c>
      <c r="U406">
        <v>0</v>
      </c>
      <c r="V406">
        <v>1</v>
      </c>
      <c r="W406">
        <v>0</v>
      </c>
      <c r="X406">
        <v>46</v>
      </c>
      <c r="Y406">
        <v>13763</v>
      </c>
    </row>
    <row r="407" spans="1:25">
      <c r="A407" t="s">
        <v>6213</v>
      </c>
      <c r="B407" t="s">
        <v>12731</v>
      </c>
      <c r="C407">
        <v>2</v>
      </c>
      <c r="D407">
        <v>1</v>
      </c>
      <c r="E407">
        <v>5.55</v>
      </c>
      <c r="F407">
        <v>28</v>
      </c>
      <c r="G407">
        <v>0</v>
      </c>
      <c r="H407">
        <v>0</v>
      </c>
      <c r="I407">
        <v>0</v>
      </c>
      <c r="J407">
        <v>2</v>
      </c>
      <c r="K407">
        <v>10</v>
      </c>
      <c r="L407">
        <v>1</v>
      </c>
      <c r="M407">
        <v>24.1</v>
      </c>
      <c r="N407">
        <v>105</v>
      </c>
      <c r="O407">
        <v>22</v>
      </c>
      <c r="P407">
        <v>15</v>
      </c>
      <c r="Q407">
        <v>15</v>
      </c>
      <c r="R407">
        <v>6</v>
      </c>
      <c r="S407">
        <v>8</v>
      </c>
      <c r="T407">
        <v>0</v>
      </c>
      <c r="U407">
        <v>3</v>
      </c>
      <c r="V407">
        <v>1</v>
      </c>
      <c r="W407">
        <v>0</v>
      </c>
      <c r="X407">
        <v>18</v>
      </c>
      <c r="Y407">
        <v>7836</v>
      </c>
    </row>
    <row r="408" spans="1:25">
      <c r="A408" t="s">
        <v>10814</v>
      </c>
      <c r="B408" t="s">
        <v>11459</v>
      </c>
      <c r="C408">
        <v>3</v>
      </c>
      <c r="D408">
        <v>0</v>
      </c>
      <c r="E408">
        <v>5.55</v>
      </c>
      <c r="F408">
        <v>54</v>
      </c>
      <c r="G408">
        <v>0</v>
      </c>
      <c r="H408">
        <v>0</v>
      </c>
      <c r="I408">
        <v>0</v>
      </c>
      <c r="J408">
        <v>1</v>
      </c>
      <c r="K408">
        <v>11</v>
      </c>
      <c r="L408">
        <v>1</v>
      </c>
      <c r="M408">
        <v>47</v>
      </c>
      <c r="N408">
        <v>217</v>
      </c>
      <c r="O408">
        <v>42</v>
      </c>
      <c r="P408">
        <v>32</v>
      </c>
      <c r="Q408">
        <v>29</v>
      </c>
      <c r="R408">
        <v>6</v>
      </c>
      <c r="S408">
        <v>32</v>
      </c>
      <c r="T408">
        <v>0</v>
      </c>
      <c r="U408">
        <v>1</v>
      </c>
      <c r="V408">
        <v>4</v>
      </c>
      <c r="W408">
        <v>0</v>
      </c>
      <c r="X408">
        <v>60</v>
      </c>
      <c r="Y408">
        <v>16201</v>
      </c>
    </row>
    <row r="409" spans="1:25">
      <c r="A409" t="s">
        <v>10419</v>
      </c>
      <c r="B409" t="s">
        <v>11463</v>
      </c>
      <c r="C409">
        <v>0</v>
      </c>
      <c r="D409">
        <v>1</v>
      </c>
      <c r="E409">
        <v>5.56</v>
      </c>
      <c r="F409">
        <v>28</v>
      </c>
      <c r="G409">
        <v>0</v>
      </c>
      <c r="H409">
        <v>0</v>
      </c>
      <c r="I409">
        <v>0</v>
      </c>
      <c r="J409">
        <v>0</v>
      </c>
      <c r="K409">
        <v>1</v>
      </c>
      <c r="L409">
        <v>1</v>
      </c>
      <c r="M409">
        <v>34</v>
      </c>
      <c r="N409">
        <v>157</v>
      </c>
      <c r="O409">
        <v>39</v>
      </c>
      <c r="P409">
        <v>22</v>
      </c>
      <c r="Q409">
        <v>21</v>
      </c>
      <c r="R409">
        <v>7</v>
      </c>
      <c r="S409">
        <v>14</v>
      </c>
      <c r="T409">
        <v>0</v>
      </c>
      <c r="U409">
        <v>1</v>
      </c>
      <c r="V409">
        <v>1</v>
      </c>
      <c r="W409">
        <v>0</v>
      </c>
      <c r="X409">
        <v>29</v>
      </c>
      <c r="Y409">
        <v>15068</v>
      </c>
    </row>
    <row r="410" spans="1:25">
      <c r="A410" t="s">
        <v>8416</v>
      </c>
      <c r="B410" t="s">
        <v>12731</v>
      </c>
      <c r="C410">
        <v>1</v>
      </c>
      <c r="D410">
        <v>3</v>
      </c>
      <c r="E410">
        <v>5.57</v>
      </c>
      <c r="F410">
        <v>35</v>
      </c>
      <c r="G410">
        <v>5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76</v>
      </c>
      <c r="N410">
        <v>344</v>
      </c>
      <c r="O410">
        <v>93</v>
      </c>
      <c r="P410">
        <v>50</v>
      </c>
      <c r="Q410">
        <v>47</v>
      </c>
      <c r="R410">
        <v>13</v>
      </c>
      <c r="S410">
        <v>33</v>
      </c>
      <c r="T410">
        <v>1</v>
      </c>
      <c r="U410">
        <v>0</v>
      </c>
      <c r="V410">
        <v>2</v>
      </c>
      <c r="W410">
        <v>0</v>
      </c>
      <c r="X410">
        <v>69</v>
      </c>
      <c r="Y410">
        <v>13761</v>
      </c>
    </row>
    <row r="411" spans="1:25">
      <c r="A411" t="s">
        <v>10472</v>
      </c>
      <c r="B411" t="s">
        <v>11460</v>
      </c>
      <c r="C411">
        <v>1</v>
      </c>
      <c r="D411">
        <v>2</v>
      </c>
      <c r="E411">
        <v>5.58</v>
      </c>
      <c r="F411">
        <v>35</v>
      </c>
      <c r="G411">
        <v>0</v>
      </c>
      <c r="H411">
        <v>0</v>
      </c>
      <c r="I411">
        <v>0</v>
      </c>
      <c r="J411">
        <v>0</v>
      </c>
      <c r="K411">
        <v>1</v>
      </c>
      <c r="L411">
        <v>1</v>
      </c>
      <c r="M411">
        <v>50</v>
      </c>
      <c r="N411">
        <v>240</v>
      </c>
      <c r="O411">
        <v>45</v>
      </c>
      <c r="P411">
        <v>36</v>
      </c>
      <c r="Q411">
        <v>31</v>
      </c>
      <c r="R411">
        <v>5</v>
      </c>
      <c r="S411">
        <v>36</v>
      </c>
      <c r="T411">
        <v>1</v>
      </c>
      <c r="U411">
        <v>9</v>
      </c>
      <c r="V411">
        <v>4</v>
      </c>
      <c r="W411">
        <v>0</v>
      </c>
      <c r="X411">
        <v>56</v>
      </c>
      <c r="Y411">
        <v>13649</v>
      </c>
    </row>
    <row r="412" spans="1:25">
      <c r="A412" t="s">
        <v>8336</v>
      </c>
      <c r="B412" t="s">
        <v>11447</v>
      </c>
      <c r="C412">
        <v>2</v>
      </c>
      <c r="D412">
        <v>7</v>
      </c>
      <c r="E412">
        <v>5.59</v>
      </c>
      <c r="F412">
        <v>66</v>
      </c>
      <c r="G412">
        <v>0</v>
      </c>
      <c r="H412">
        <v>0</v>
      </c>
      <c r="I412">
        <v>0</v>
      </c>
      <c r="J412">
        <v>26</v>
      </c>
      <c r="K412">
        <v>1</v>
      </c>
      <c r="L412">
        <v>7</v>
      </c>
      <c r="M412">
        <v>58</v>
      </c>
      <c r="N412">
        <v>254</v>
      </c>
      <c r="O412">
        <v>58</v>
      </c>
      <c r="P412">
        <v>36</v>
      </c>
      <c r="Q412">
        <v>36</v>
      </c>
      <c r="R412">
        <v>15</v>
      </c>
      <c r="S412">
        <v>22</v>
      </c>
      <c r="T412">
        <v>3</v>
      </c>
      <c r="U412">
        <v>4</v>
      </c>
      <c r="V412">
        <v>3</v>
      </c>
      <c r="W412">
        <v>0</v>
      </c>
      <c r="X412">
        <v>99</v>
      </c>
      <c r="Y412">
        <v>14710</v>
      </c>
    </row>
    <row r="413" spans="1:25">
      <c r="A413" t="s">
        <v>6274</v>
      </c>
      <c r="B413" t="s">
        <v>12731</v>
      </c>
      <c r="C413">
        <v>3</v>
      </c>
      <c r="D413">
        <v>4</v>
      </c>
      <c r="E413">
        <v>5.61</v>
      </c>
      <c r="F413">
        <v>44</v>
      </c>
      <c r="G413">
        <v>8</v>
      </c>
      <c r="H413">
        <v>0</v>
      </c>
      <c r="I413">
        <v>0</v>
      </c>
      <c r="J413">
        <v>0</v>
      </c>
      <c r="K413">
        <v>8</v>
      </c>
      <c r="L413">
        <v>3</v>
      </c>
      <c r="M413">
        <v>51.1</v>
      </c>
      <c r="N413">
        <v>224</v>
      </c>
      <c r="O413">
        <v>56</v>
      </c>
      <c r="P413">
        <v>34</v>
      </c>
      <c r="Q413">
        <v>32</v>
      </c>
      <c r="R413">
        <v>10</v>
      </c>
      <c r="S413">
        <v>16</v>
      </c>
      <c r="T413">
        <v>0</v>
      </c>
      <c r="U413">
        <v>0</v>
      </c>
      <c r="V413">
        <v>3</v>
      </c>
      <c r="W413">
        <v>1</v>
      </c>
      <c r="X413">
        <v>63</v>
      </c>
      <c r="Y413">
        <v>12804</v>
      </c>
    </row>
    <row r="414" spans="1:25">
      <c r="A414" t="s">
        <v>8531</v>
      </c>
      <c r="B414" t="s">
        <v>11453</v>
      </c>
      <c r="C414">
        <v>1</v>
      </c>
      <c r="D414">
        <v>10</v>
      </c>
      <c r="E414">
        <v>5.61</v>
      </c>
      <c r="F414">
        <v>36</v>
      </c>
      <c r="G414">
        <v>13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110.2</v>
      </c>
      <c r="N414">
        <v>480</v>
      </c>
      <c r="O414">
        <v>126</v>
      </c>
      <c r="P414">
        <v>77</v>
      </c>
      <c r="Q414">
        <v>69</v>
      </c>
      <c r="R414">
        <v>29</v>
      </c>
      <c r="S414">
        <v>26</v>
      </c>
      <c r="T414">
        <v>1</v>
      </c>
      <c r="U414">
        <v>3</v>
      </c>
      <c r="V414">
        <v>4</v>
      </c>
      <c r="W414">
        <v>1</v>
      </c>
      <c r="X414">
        <v>67</v>
      </c>
      <c r="Y414">
        <v>12938</v>
      </c>
    </row>
    <row r="415" spans="1:25">
      <c r="A415" t="s">
        <v>8471</v>
      </c>
      <c r="B415" t="s">
        <v>12731</v>
      </c>
      <c r="C415">
        <v>1</v>
      </c>
      <c r="D415">
        <v>2</v>
      </c>
      <c r="E415">
        <v>5.61</v>
      </c>
      <c r="F415">
        <v>43</v>
      </c>
      <c r="G415">
        <v>0</v>
      </c>
      <c r="H415">
        <v>0</v>
      </c>
      <c r="I415">
        <v>0</v>
      </c>
      <c r="J415">
        <v>0</v>
      </c>
      <c r="K415">
        <v>8</v>
      </c>
      <c r="L415">
        <v>3</v>
      </c>
      <c r="M415">
        <v>33.200000000000003</v>
      </c>
      <c r="N415">
        <v>164</v>
      </c>
      <c r="O415">
        <v>38</v>
      </c>
      <c r="P415">
        <v>24</v>
      </c>
      <c r="Q415">
        <v>21</v>
      </c>
      <c r="R415">
        <v>9</v>
      </c>
      <c r="S415">
        <v>21</v>
      </c>
      <c r="T415">
        <v>2</v>
      </c>
      <c r="U415">
        <v>2</v>
      </c>
      <c r="V415">
        <v>3</v>
      </c>
      <c r="W415">
        <v>1</v>
      </c>
      <c r="X415">
        <v>40</v>
      </c>
      <c r="Y415">
        <v>13713</v>
      </c>
    </row>
    <row r="416" spans="1:25">
      <c r="A416" t="s">
        <v>10784</v>
      </c>
      <c r="B416" t="s">
        <v>11464</v>
      </c>
      <c r="C416">
        <v>4</v>
      </c>
      <c r="D416">
        <v>0</v>
      </c>
      <c r="E416">
        <v>5.62</v>
      </c>
      <c r="F416">
        <v>24</v>
      </c>
      <c r="G416">
        <v>1</v>
      </c>
      <c r="H416">
        <v>0</v>
      </c>
      <c r="I416">
        <v>0</v>
      </c>
      <c r="J416">
        <v>0</v>
      </c>
      <c r="K416">
        <v>2</v>
      </c>
      <c r="L416">
        <v>0</v>
      </c>
      <c r="M416">
        <v>41.2</v>
      </c>
      <c r="N416">
        <v>198</v>
      </c>
      <c r="O416">
        <v>44</v>
      </c>
      <c r="P416">
        <v>28</v>
      </c>
      <c r="Q416">
        <v>26</v>
      </c>
      <c r="R416">
        <v>5</v>
      </c>
      <c r="S416">
        <v>26</v>
      </c>
      <c r="T416">
        <v>2</v>
      </c>
      <c r="U416">
        <v>7</v>
      </c>
      <c r="V416">
        <v>6</v>
      </c>
      <c r="W416">
        <v>0</v>
      </c>
      <c r="X416">
        <v>45</v>
      </c>
      <c r="Y416">
        <v>16929</v>
      </c>
    </row>
    <row r="417" spans="1:25">
      <c r="A417" t="s">
        <v>10422</v>
      </c>
      <c r="B417" t="s">
        <v>11454</v>
      </c>
      <c r="C417">
        <v>1</v>
      </c>
      <c r="D417">
        <v>4</v>
      </c>
      <c r="E417">
        <v>5.63</v>
      </c>
      <c r="F417">
        <v>40</v>
      </c>
      <c r="G417">
        <v>1</v>
      </c>
      <c r="H417">
        <v>0</v>
      </c>
      <c r="I417">
        <v>0</v>
      </c>
      <c r="J417">
        <v>0</v>
      </c>
      <c r="K417">
        <v>1</v>
      </c>
      <c r="L417">
        <v>1</v>
      </c>
      <c r="M417">
        <v>40</v>
      </c>
      <c r="N417">
        <v>198</v>
      </c>
      <c r="O417">
        <v>56</v>
      </c>
      <c r="P417">
        <v>27</v>
      </c>
      <c r="Q417">
        <v>25</v>
      </c>
      <c r="R417">
        <v>6</v>
      </c>
      <c r="S417">
        <v>24</v>
      </c>
      <c r="T417">
        <v>2</v>
      </c>
      <c r="U417">
        <v>2</v>
      </c>
      <c r="V417">
        <v>4</v>
      </c>
      <c r="W417">
        <v>0</v>
      </c>
      <c r="X417">
        <v>35</v>
      </c>
      <c r="Y417">
        <v>14552</v>
      </c>
    </row>
    <row r="418" spans="1:25">
      <c r="A418" t="s">
        <v>10785</v>
      </c>
      <c r="B418" t="s">
        <v>11462</v>
      </c>
      <c r="C418">
        <v>6</v>
      </c>
      <c r="D418">
        <v>11</v>
      </c>
      <c r="E418">
        <v>5.64</v>
      </c>
      <c r="F418">
        <v>28</v>
      </c>
      <c r="G418">
        <v>16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99</v>
      </c>
      <c r="N418">
        <v>439</v>
      </c>
      <c r="O418">
        <v>108</v>
      </c>
      <c r="P418">
        <v>74</v>
      </c>
      <c r="Q418">
        <v>62</v>
      </c>
      <c r="R418">
        <v>21</v>
      </c>
      <c r="S418">
        <v>36</v>
      </c>
      <c r="T418">
        <v>0</v>
      </c>
      <c r="U418">
        <v>2</v>
      </c>
      <c r="V418">
        <v>1</v>
      </c>
      <c r="W418">
        <v>0</v>
      </c>
      <c r="X418">
        <v>71</v>
      </c>
      <c r="Y418">
        <v>14509</v>
      </c>
    </row>
    <row r="419" spans="1:25">
      <c r="A419" t="s">
        <v>10829</v>
      </c>
      <c r="B419" t="s">
        <v>11445</v>
      </c>
      <c r="C419">
        <v>0</v>
      </c>
      <c r="D419">
        <v>2</v>
      </c>
      <c r="E419">
        <v>5.64</v>
      </c>
      <c r="F419">
        <v>20</v>
      </c>
      <c r="G419">
        <v>0</v>
      </c>
      <c r="H419">
        <v>0</v>
      </c>
      <c r="I419">
        <v>0</v>
      </c>
      <c r="J419">
        <v>0</v>
      </c>
      <c r="K419">
        <v>3</v>
      </c>
      <c r="L419">
        <v>2</v>
      </c>
      <c r="M419">
        <v>22.1</v>
      </c>
      <c r="N419">
        <v>101</v>
      </c>
      <c r="O419">
        <v>20</v>
      </c>
      <c r="P419">
        <v>15</v>
      </c>
      <c r="Q419">
        <v>14</v>
      </c>
      <c r="R419">
        <v>5</v>
      </c>
      <c r="S419">
        <v>12</v>
      </c>
      <c r="T419">
        <v>1</v>
      </c>
      <c r="U419">
        <v>2</v>
      </c>
      <c r="V419">
        <v>1</v>
      </c>
      <c r="W419">
        <v>0</v>
      </c>
      <c r="X419">
        <v>21</v>
      </c>
      <c r="Y419">
        <v>19330</v>
      </c>
    </row>
    <row r="420" spans="1:25">
      <c r="A420" t="s">
        <v>6867</v>
      </c>
      <c r="B420" t="s">
        <v>12731</v>
      </c>
      <c r="C420">
        <v>6</v>
      </c>
      <c r="D420">
        <v>8</v>
      </c>
      <c r="E420">
        <v>5.65</v>
      </c>
      <c r="F420">
        <v>29</v>
      </c>
      <c r="G420">
        <v>18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110</v>
      </c>
      <c r="N420">
        <v>482</v>
      </c>
      <c r="O420">
        <v>118</v>
      </c>
      <c r="P420">
        <v>72</v>
      </c>
      <c r="Q420">
        <v>69</v>
      </c>
      <c r="R420">
        <v>21</v>
      </c>
      <c r="S420">
        <v>34</v>
      </c>
      <c r="T420">
        <v>0</v>
      </c>
      <c r="U420">
        <v>10</v>
      </c>
      <c r="V420">
        <v>4</v>
      </c>
      <c r="W420">
        <v>1</v>
      </c>
      <c r="X420">
        <v>82</v>
      </c>
      <c r="Y420">
        <v>12272</v>
      </c>
    </row>
    <row r="421" spans="1:25">
      <c r="A421" t="s">
        <v>10823</v>
      </c>
      <c r="B421" t="s">
        <v>11441</v>
      </c>
      <c r="C421">
        <v>1</v>
      </c>
      <c r="D421">
        <v>3</v>
      </c>
      <c r="E421">
        <v>5.65</v>
      </c>
      <c r="F421">
        <v>51</v>
      </c>
      <c r="G421">
        <v>1</v>
      </c>
      <c r="H421">
        <v>0</v>
      </c>
      <c r="I421">
        <v>0</v>
      </c>
      <c r="J421">
        <v>1</v>
      </c>
      <c r="K421">
        <v>16</v>
      </c>
      <c r="L421">
        <v>3</v>
      </c>
      <c r="M421">
        <v>51</v>
      </c>
      <c r="N421">
        <v>218</v>
      </c>
      <c r="O421">
        <v>34</v>
      </c>
      <c r="P421">
        <v>32</v>
      </c>
      <c r="Q421">
        <v>32</v>
      </c>
      <c r="R421">
        <v>5</v>
      </c>
      <c r="S421">
        <v>28</v>
      </c>
      <c r="T421">
        <v>0</v>
      </c>
      <c r="U421">
        <v>5</v>
      </c>
      <c r="V421">
        <v>4</v>
      </c>
      <c r="W421">
        <v>0</v>
      </c>
      <c r="X421">
        <v>72</v>
      </c>
      <c r="Y421">
        <v>17793</v>
      </c>
    </row>
    <row r="422" spans="1:25">
      <c r="A422" t="s">
        <v>685</v>
      </c>
      <c r="B422" t="s">
        <v>12731</v>
      </c>
      <c r="C422">
        <v>0</v>
      </c>
      <c r="D422">
        <v>5</v>
      </c>
      <c r="E422">
        <v>5.66</v>
      </c>
      <c r="F422">
        <v>55</v>
      </c>
      <c r="G422">
        <v>0</v>
      </c>
      <c r="H422">
        <v>0</v>
      </c>
      <c r="I422">
        <v>0</v>
      </c>
      <c r="J422">
        <v>2</v>
      </c>
      <c r="K422">
        <v>17</v>
      </c>
      <c r="L422">
        <v>4</v>
      </c>
      <c r="M422">
        <v>47.2</v>
      </c>
      <c r="N422">
        <v>210</v>
      </c>
      <c r="O422">
        <v>49</v>
      </c>
      <c r="P422">
        <v>31</v>
      </c>
      <c r="Q422">
        <v>30</v>
      </c>
      <c r="R422">
        <v>5</v>
      </c>
      <c r="S422">
        <v>28</v>
      </c>
      <c r="T422">
        <v>1</v>
      </c>
      <c r="U422">
        <v>0</v>
      </c>
      <c r="V422">
        <v>6</v>
      </c>
      <c r="W422">
        <v>0</v>
      </c>
      <c r="X422">
        <v>49</v>
      </c>
      <c r="Y422">
        <v>494</v>
      </c>
    </row>
    <row r="423" spans="1:25">
      <c r="A423" t="s">
        <v>11734</v>
      </c>
      <c r="B423" t="s">
        <v>11470</v>
      </c>
      <c r="C423">
        <v>5</v>
      </c>
      <c r="D423">
        <v>1</v>
      </c>
      <c r="E423">
        <v>5.67</v>
      </c>
      <c r="F423">
        <v>33</v>
      </c>
      <c r="G423">
        <v>1</v>
      </c>
      <c r="H423">
        <v>0</v>
      </c>
      <c r="I423">
        <v>0</v>
      </c>
      <c r="J423">
        <v>0</v>
      </c>
      <c r="K423">
        <v>1</v>
      </c>
      <c r="L423">
        <v>1</v>
      </c>
      <c r="M423">
        <v>66.2</v>
      </c>
      <c r="N423">
        <v>298</v>
      </c>
      <c r="O423">
        <v>75</v>
      </c>
      <c r="P423">
        <v>44</v>
      </c>
      <c r="Q423">
        <v>42</v>
      </c>
      <c r="R423">
        <v>16</v>
      </c>
      <c r="S423">
        <v>28</v>
      </c>
      <c r="T423">
        <v>1</v>
      </c>
      <c r="U423">
        <v>1</v>
      </c>
      <c r="V423">
        <v>1</v>
      </c>
      <c r="W423">
        <v>0</v>
      </c>
      <c r="X423">
        <v>69</v>
      </c>
      <c r="Y423">
        <v>17874</v>
      </c>
    </row>
    <row r="424" spans="1:25">
      <c r="A424" t="s">
        <v>8371</v>
      </c>
      <c r="B424" t="s">
        <v>12731</v>
      </c>
      <c r="C424">
        <v>1</v>
      </c>
      <c r="D424">
        <v>1</v>
      </c>
      <c r="E424">
        <v>5.67</v>
      </c>
      <c r="F424">
        <v>47</v>
      </c>
      <c r="G424">
        <v>0</v>
      </c>
      <c r="H424">
        <v>0</v>
      </c>
      <c r="I424">
        <v>0</v>
      </c>
      <c r="J424">
        <v>0</v>
      </c>
      <c r="K424">
        <v>3</v>
      </c>
      <c r="L424">
        <v>1</v>
      </c>
      <c r="M424">
        <v>39.200000000000003</v>
      </c>
      <c r="N424">
        <v>172</v>
      </c>
      <c r="O424">
        <v>40</v>
      </c>
      <c r="P424">
        <v>25</v>
      </c>
      <c r="Q424">
        <v>25</v>
      </c>
      <c r="R424">
        <v>11</v>
      </c>
      <c r="S424">
        <v>16</v>
      </c>
      <c r="T424">
        <v>3</v>
      </c>
      <c r="U424">
        <v>2</v>
      </c>
      <c r="V424">
        <v>0</v>
      </c>
      <c r="W424">
        <v>0</v>
      </c>
      <c r="X424">
        <v>32</v>
      </c>
      <c r="Y424">
        <v>14295</v>
      </c>
    </row>
    <row r="425" spans="1:25">
      <c r="A425" t="s">
        <v>969</v>
      </c>
      <c r="B425" t="s">
        <v>11447</v>
      </c>
      <c r="C425">
        <v>4</v>
      </c>
      <c r="D425">
        <v>2</v>
      </c>
      <c r="E425">
        <v>5.7</v>
      </c>
      <c r="F425">
        <v>66</v>
      </c>
      <c r="G425">
        <v>0</v>
      </c>
      <c r="H425">
        <v>0</v>
      </c>
      <c r="I425">
        <v>0</v>
      </c>
      <c r="J425">
        <v>0</v>
      </c>
      <c r="K425">
        <v>14</v>
      </c>
      <c r="L425">
        <v>4</v>
      </c>
      <c r="M425">
        <v>60</v>
      </c>
      <c r="N425">
        <v>274</v>
      </c>
      <c r="O425">
        <v>62</v>
      </c>
      <c r="P425">
        <v>39</v>
      </c>
      <c r="Q425">
        <v>38</v>
      </c>
      <c r="R425">
        <v>7</v>
      </c>
      <c r="S425">
        <v>42</v>
      </c>
      <c r="T425">
        <v>4</v>
      </c>
      <c r="U425">
        <v>3</v>
      </c>
      <c r="V425">
        <v>3</v>
      </c>
      <c r="W425">
        <v>0</v>
      </c>
      <c r="X425">
        <v>63</v>
      </c>
      <c r="Y425">
        <v>5114</v>
      </c>
    </row>
    <row r="426" spans="1:25">
      <c r="A426" t="s">
        <v>8155</v>
      </c>
      <c r="B426" t="s">
        <v>11451</v>
      </c>
      <c r="C426">
        <v>3</v>
      </c>
      <c r="D426">
        <v>4</v>
      </c>
      <c r="E426">
        <v>5.71</v>
      </c>
      <c r="F426">
        <v>12</v>
      </c>
      <c r="G426">
        <v>10</v>
      </c>
      <c r="H426">
        <v>0</v>
      </c>
      <c r="I426">
        <v>0</v>
      </c>
      <c r="J426">
        <v>1</v>
      </c>
      <c r="K426">
        <v>0</v>
      </c>
      <c r="L426">
        <v>0</v>
      </c>
      <c r="M426">
        <v>58.1</v>
      </c>
      <c r="N426">
        <v>245</v>
      </c>
      <c r="O426">
        <v>58</v>
      </c>
      <c r="P426">
        <v>37</v>
      </c>
      <c r="Q426">
        <v>37</v>
      </c>
      <c r="R426">
        <v>18</v>
      </c>
      <c r="S426">
        <v>18</v>
      </c>
      <c r="T426">
        <v>0</v>
      </c>
      <c r="U426">
        <v>2</v>
      </c>
      <c r="V426">
        <v>0</v>
      </c>
      <c r="W426">
        <v>0</v>
      </c>
      <c r="X426">
        <v>51</v>
      </c>
      <c r="Y426">
        <v>12664</v>
      </c>
    </row>
    <row r="427" spans="1:25">
      <c r="A427" t="s">
        <v>1130</v>
      </c>
      <c r="B427" t="s">
        <v>11445</v>
      </c>
      <c r="C427">
        <v>6</v>
      </c>
      <c r="D427">
        <v>7</v>
      </c>
      <c r="E427">
        <v>5.71</v>
      </c>
      <c r="F427">
        <v>26</v>
      </c>
      <c r="G427">
        <v>8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121.1</v>
      </c>
      <c r="N427">
        <v>532</v>
      </c>
      <c r="O427">
        <v>145</v>
      </c>
      <c r="P427">
        <v>80</v>
      </c>
      <c r="Q427">
        <v>77</v>
      </c>
      <c r="R427">
        <v>28</v>
      </c>
      <c r="S427">
        <v>31</v>
      </c>
      <c r="T427">
        <v>1</v>
      </c>
      <c r="U427">
        <v>1</v>
      </c>
      <c r="V427">
        <v>0</v>
      </c>
      <c r="W427">
        <v>0</v>
      </c>
      <c r="X427">
        <v>92</v>
      </c>
      <c r="Y427">
        <v>5221</v>
      </c>
    </row>
    <row r="428" spans="1:25">
      <c r="A428" t="s">
        <v>10496</v>
      </c>
      <c r="B428" t="s">
        <v>12731</v>
      </c>
      <c r="C428">
        <v>2</v>
      </c>
      <c r="D428">
        <v>2</v>
      </c>
      <c r="E428">
        <v>5.71</v>
      </c>
      <c r="F428">
        <v>44</v>
      </c>
      <c r="G428">
        <v>0</v>
      </c>
      <c r="H428">
        <v>0</v>
      </c>
      <c r="I428">
        <v>0</v>
      </c>
      <c r="J428">
        <v>0</v>
      </c>
      <c r="K428">
        <v>9</v>
      </c>
      <c r="L428">
        <v>2</v>
      </c>
      <c r="M428">
        <v>34.200000000000003</v>
      </c>
      <c r="N428">
        <v>148</v>
      </c>
      <c r="O428">
        <v>28</v>
      </c>
      <c r="P428">
        <v>23</v>
      </c>
      <c r="Q428">
        <v>22</v>
      </c>
      <c r="R428">
        <v>8</v>
      </c>
      <c r="S428">
        <v>13</v>
      </c>
      <c r="T428">
        <v>0</v>
      </c>
      <c r="U428">
        <v>3</v>
      </c>
      <c r="V428">
        <v>1</v>
      </c>
      <c r="W428">
        <v>0</v>
      </c>
      <c r="X428">
        <v>49</v>
      </c>
      <c r="Y428">
        <v>16390</v>
      </c>
    </row>
    <row r="429" spans="1:25">
      <c r="A429" t="s">
        <v>1323</v>
      </c>
      <c r="B429" t="s">
        <v>12731</v>
      </c>
      <c r="C429">
        <v>3</v>
      </c>
      <c r="D429">
        <v>9</v>
      </c>
      <c r="E429">
        <v>5.72</v>
      </c>
      <c r="F429">
        <v>31</v>
      </c>
      <c r="G429">
        <v>17</v>
      </c>
      <c r="H429">
        <v>0</v>
      </c>
      <c r="I429">
        <v>0</v>
      </c>
      <c r="J429">
        <v>0</v>
      </c>
      <c r="K429">
        <v>2</v>
      </c>
      <c r="L429">
        <v>0</v>
      </c>
      <c r="M429">
        <v>102.1</v>
      </c>
      <c r="N429">
        <v>451</v>
      </c>
      <c r="O429">
        <v>113</v>
      </c>
      <c r="P429">
        <v>71</v>
      </c>
      <c r="Q429">
        <v>65</v>
      </c>
      <c r="R429">
        <v>15</v>
      </c>
      <c r="S429">
        <v>32</v>
      </c>
      <c r="T429">
        <v>3</v>
      </c>
      <c r="U429">
        <v>5</v>
      </c>
      <c r="V429">
        <v>2</v>
      </c>
      <c r="W429">
        <v>0</v>
      </c>
      <c r="X429">
        <v>114</v>
      </c>
      <c r="Y429">
        <v>14107</v>
      </c>
    </row>
    <row r="430" spans="1:25">
      <c r="A430" t="s">
        <v>12659</v>
      </c>
      <c r="B430" t="s">
        <v>11461</v>
      </c>
      <c r="C430">
        <v>1</v>
      </c>
      <c r="D430">
        <v>2</v>
      </c>
      <c r="E430">
        <v>5.73</v>
      </c>
      <c r="F430">
        <v>6</v>
      </c>
      <c r="G430">
        <v>4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22</v>
      </c>
      <c r="N430">
        <v>103</v>
      </c>
      <c r="O430">
        <v>26</v>
      </c>
      <c r="P430">
        <v>17</v>
      </c>
      <c r="Q430">
        <v>14</v>
      </c>
      <c r="R430">
        <v>3</v>
      </c>
      <c r="S430">
        <v>15</v>
      </c>
      <c r="T430">
        <v>0</v>
      </c>
      <c r="U430">
        <v>1</v>
      </c>
      <c r="V430">
        <v>1</v>
      </c>
      <c r="W430">
        <v>0</v>
      </c>
      <c r="X430">
        <v>17</v>
      </c>
      <c r="Y430">
        <v>18313</v>
      </c>
    </row>
    <row r="431" spans="1:25">
      <c r="A431" t="s">
        <v>11069</v>
      </c>
      <c r="B431" t="s">
        <v>11445</v>
      </c>
      <c r="C431">
        <v>1</v>
      </c>
      <c r="D431">
        <v>5</v>
      </c>
      <c r="E431">
        <v>5.74</v>
      </c>
      <c r="F431">
        <v>27</v>
      </c>
      <c r="G431">
        <v>8</v>
      </c>
      <c r="H431">
        <v>0</v>
      </c>
      <c r="I431">
        <v>0</v>
      </c>
      <c r="J431">
        <v>2</v>
      </c>
      <c r="K431">
        <v>1</v>
      </c>
      <c r="L431">
        <v>0</v>
      </c>
      <c r="M431">
        <v>58</v>
      </c>
      <c r="N431">
        <v>245</v>
      </c>
      <c r="O431">
        <v>56</v>
      </c>
      <c r="P431">
        <v>41</v>
      </c>
      <c r="Q431">
        <v>37</v>
      </c>
      <c r="R431">
        <v>17</v>
      </c>
      <c r="S431">
        <v>12</v>
      </c>
      <c r="T431">
        <v>1</v>
      </c>
      <c r="U431">
        <v>2</v>
      </c>
      <c r="V431">
        <v>2</v>
      </c>
      <c r="W431">
        <v>0</v>
      </c>
      <c r="X431">
        <v>52</v>
      </c>
      <c r="Y431">
        <v>16587</v>
      </c>
    </row>
    <row r="432" spans="1:25">
      <c r="A432" t="s">
        <v>10498</v>
      </c>
      <c r="B432" t="s">
        <v>12731</v>
      </c>
      <c r="C432">
        <v>1</v>
      </c>
      <c r="D432">
        <v>1</v>
      </c>
      <c r="E432">
        <v>5.74</v>
      </c>
      <c r="F432">
        <v>55</v>
      </c>
      <c r="G432">
        <v>0</v>
      </c>
      <c r="H432">
        <v>0</v>
      </c>
      <c r="I432">
        <v>0</v>
      </c>
      <c r="J432">
        <v>4</v>
      </c>
      <c r="K432">
        <v>9</v>
      </c>
      <c r="L432">
        <v>5</v>
      </c>
      <c r="M432">
        <v>58</v>
      </c>
      <c r="N432">
        <v>271</v>
      </c>
      <c r="O432">
        <v>66</v>
      </c>
      <c r="P432">
        <v>38</v>
      </c>
      <c r="Q432">
        <v>37</v>
      </c>
      <c r="R432">
        <v>8</v>
      </c>
      <c r="S432">
        <v>29</v>
      </c>
      <c r="T432">
        <v>1</v>
      </c>
      <c r="U432">
        <v>4</v>
      </c>
      <c r="V432">
        <v>4</v>
      </c>
      <c r="W432">
        <v>1</v>
      </c>
      <c r="X432">
        <v>63</v>
      </c>
      <c r="Y432">
        <v>12857</v>
      </c>
    </row>
    <row r="433" spans="1:25">
      <c r="A433" t="s">
        <v>11139</v>
      </c>
      <c r="B433" t="s">
        <v>11444</v>
      </c>
      <c r="C433">
        <v>2</v>
      </c>
      <c r="D433">
        <v>3</v>
      </c>
      <c r="E433">
        <v>5.76</v>
      </c>
      <c r="F433">
        <v>34</v>
      </c>
      <c r="G433">
        <v>0</v>
      </c>
      <c r="H433">
        <v>0</v>
      </c>
      <c r="I433">
        <v>0</v>
      </c>
      <c r="J433">
        <v>1</v>
      </c>
      <c r="K433">
        <v>4</v>
      </c>
      <c r="L433">
        <v>1</v>
      </c>
      <c r="M433">
        <v>29.2</v>
      </c>
      <c r="N433">
        <v>144</v>
      </c>
      <c r="O433">
        <v>27</v>
      </c>
      <c r="P433">
        <v>20</v>
      </c>
      <c r="Q433">
        <v>19</v>
      </c>
      <c r="R433">
        <v>10</v>
      </c>
      <c r="S433">
        <v>26</v>
      </c>
      <c r="T433">
        <v>3</v>
      </c>
      <c r="U433">
        <v>4</v>
      </c>
      <c r="V433">
        <v>2</v>
      </c>
      <c r="W433">
        <v>0</v>
      </c>
      <c r="X433">
        <v>44</v>
      </c>
      <c r="Y433">
        <v>19200</v>
      </c>
    </row>
    <row r="434" spans="1:25">
      <c r="A434" t="s">
        <v>11785</v>
      </c>
      <c r="B434" t="s">
        <v>11444</v>
      </c>
      <c r="C434">
        <v>0</v>
      </c>
      <c r="D434">
        <v>4</v>
      </c>
      <c r="E434">
        <v>5.77</v>
      </c>
      <c r="F434">
        <v>7</v>
      </c>
      <c r="G434">
        <v>7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34.1</v>
      </c>
      <c r="N434">
        <v>156</v>
      </c>
      <c r="O434">
        <v>33</v>
      </c>
      <c r="P434">
        <v>26</v>
      </c>
      <c r="Q434">
        <v>22</v>
      </c>
      <c r="R434">
        <v>6</v>
      </c>
      <c r="S434">
        <v>17</v>
      </c>
      <c r="T434">
        <v>1</v>
      </c>
      <c r="U434">
        <v>5</v>
      </c>
      <c r="V434">
        <v>2</v>
      </c>
      <c r="W434">
        <v>0</v>
      </c>
      <c r="X434">
        <v>25</v>
      </c>
      <c r="Y434">
        <v>19191</v>
      </c>
    </row>
    <row r="435" spans="1:25">
      <c r="A435" t="s">
        <v>11114</v>
      </c>
      <c r="B435" t="s">
        <v>11451</v>
      </c>
      <c r="C435">
        <v>2</v>
      </c>
      <c r="D435">
        <v>0</v>
      </c>
      <c r="E435">
        <v>5.77</v>
      </c>
      <c r="F435">
        <v>37</v>
      </c>
      <c r="G435">
        <v>0</v>
      </c>
      <c r="H435">
        <v>0</v>
      </c>
      <c r="I435">
        <v>0</v>
      </c>
      <c r="J435">
        <v>0</v>
      </c>
      <c r="K435">
        <v>2</v>
      </c>
      <c r="L435">
        <v>0</v>
      </c>
      <c r="M435">
        <v>39</v>
      </c>
      <c r="N435">
        <v>172</v>
      </c>
      <c r="O435">
        <v>38</v>
      </c>
      <c r="P435">
        <v>25</v>
      </c>
      <c r="Q435">
        <v>25</v>
      </c>
      <c r="R435">
        <v>11</v>
      </c>
      <c r="S435">
        <v>26</v>
      </c>
      <c r="T435">
        <v>2</v>
      </c>
      <c r="U435">
        <v>0</v>
      </c>
      <c r="V435">
        <v>4</v>
      </c>
      <c r="W435">
        <v>0</v>
      </c>
      <c r="X435">
        <v>45</v>
      </c>
      <c r="Y435">
        <v>19276</v>
      </c>
    </row>
    <row r="436" spans="1:25">
      <c r="A436" t="s">
        <v>11110</v>
      </c>
      <c r="B436" t="s">
        <v>11450</v>
      </c>
      <c r="C436">
        <v>0</v>
      </c>
      <c r="D436">
        <v>5</v>
      </c>
      <c r="E436">
        <v>5.77</v>
      </c>
      <c r="F436">
        <v>33</v>
      </c>
      <c r="G436">
        <v>7</v>
      </c>
      <c r="H436">
        <v>0</v>
      </c>
      <c r="I436">
        <v>0</v>
      </c>
      <c r="J436">
        <v>0</v>
      </c>
      <c r="K436">
        <v>2</v>
      </c>
      <c r="L436">
        <v>1</v>
      </c>
      <c r="M436">
        <v>57.2</v>
      </c>
      <c r="N436">
        <v>276</v>
      </c>
      <c r="O436">
        <v>74</v>
      </c>
      <c r="P436">
        <v>39</v>
      </c>
      <c r="Q436">
        <v>37</v>
      </c>
      <c r="R436">
        <v>9</v>
      </c>
      <c r="S436">
        <v>33</v>
      </c>
      <c r="T436">
        <v>1</v>
      </c>
      <c r="U436">
        <v>0</v>
      </c>
      <c r="V436">
        <v>5</v>
      </c>
      <c r="W436">
        <v>0</v>
      </c>
      <c r="X436">
        <v>45</v>
      </c>
      <c r="Y436">
        <v>19677</v>
      </c>
    </row>
    <row r="437" spans="1:25">
      <c r="A437" t="s">
        <v>10787</v>
      </c>
      <c r="B437" t="s">
        <v>11462</v>
      </c>
      <c r="C437">
        <v>0</v>
      </c>
      <c r="D437">
        <v>2</v>
      </c>
      <c r="E437">
        <v>5.79</v>
      </c>
      <c r="F437">
        <v>21</v>
      </c>
      <c r="G437">
        <v>2</v>
      </c>
      <c r="H437">
        <v>0</v>
      </c>
      <c r="I437">
        <v>0</v>
      </c>
      <c r="J437">
        <v>0</v>
      </c>
      <c r="K437">
        <v>1</v>
      </c>
      <c r="L437">
        <v>1</v>
      </c>
      <c r="M437">
        <v>32.200000000000003</v>
      </c>
      <c r="N437">
        <v>148</v>
      </c>
      <c r="O437">
        <v>39</v>
      </c>
      <c r="P437">
        <v>23</v>
      </c>
      <c r="Q437">
        <v>21</v>
      </c>
      <c r="R437">
        <v>7</v>
      </c>
      <c r="S437">
        <v>14</v>
      </c>
      <c r="T437">
        <v>2</v>
      </c>
      <c r="U437">
        <v>1</v>
      </c>
      <c r="V437">
        <v>2</v>
      </c>
      <c r="W437">
        <v>0</v>
      </c>
      <c r="X437">
        <v>25</v>
      </c>
      <c r="Y437">
        <v>18300</v>
      </c>
    </row>
    <row r="438" spans="1:25">
      <c r="A438" t="s">
        <v>11122</v>
      </c>
      <c r="B438" t="s">
        <v>11454</v>
      </c>
      <c r="C438">
        <v>4</v>
      </c>
      <c r="D438">
        <v>7</v>
      </c>
      <c r="E438">
        <v>5.79</v>
      </c>
      <c r="F438">
        <v>14</v>
      </c>
      <c r="G438">
        <v>14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73</v>
      </c>
      <c r="N438">
        <v>326</v>
      </c>
      <c r="O438">
        <v>78</v>
      </c>
      <c r="P438">
        <v>51</v>
      </c>
      <c r="Q438">
        <v>47</v>
      </c>
      <c r="R438">
        <v>15</v>
      </c>
      <c r="S438">
        <v>35</v>
      </c>
      <c r="T438">
        <v>1</v>
      </c>
      <c r="U438">
        <v>2</v>
      </c>
      <c r="V438">
        <v>4</v>
      </c>
      <c r="W438">
        <v>0</v>
      </c>
      <c r="X438">
        <v>81</v>
      </c>
      <c r="Y438">
        <v>18525</v>
      </c>
    </row>
    <row r="439" spans="1:25">
      <c r="A439" t="s">
        <v>782</v>
      </c>
      <c r="B439" t="s">
        <v>11442</v>
      </c>
      <c r="C439">
        <v>2</v>
      </c>
      <c r="D439">
        <v>4</v>
      </c>
      <c r="E439">
        <v>5.8</v>
      </c>
      <c r="F439">
        <v>42</v>
      </c>
      <c r="G439">
        <v>0</v>
      </c>
      <c r="H439">
        <v>0</v>
      </c>
      <c r="I439">
        <v>0</v>
      </c>
      <c r="J439">
        <v>2</v>
      </c>
      <c r="K439">
        <v>5</v>
      </c>
      <c r="L439">
        <v>3</v>
      </c>
      <c r="M439">
        <v>40.1</v>
      </c>
      <c r="N439">
        <v>176</v>
      </c>
      <c r="O439">
        <v>45</v>
      </c>
      <c r="P439">
        <v>28</v>
      </c>
      <c r="Q439">
        <v>26</v>
      </c>
      <c r="R439">
        <v>7</v>
      </c>
      <c r="S439">
        <v>19</v>
      </c>
      <c r="T439">
        <v>1</v>
      </c>
      <c r="U439">
        <v>2</v>
      </c>
      <c r="V439">
        <v>0</v>
      </c>
      <c r="W439">
        <v>0</v>
      </c>
      <c r="X439">
        <v>24</v>
      </c>
      <c r="Y439">
        <v>7738</v>
      </c>
    </row>
    <row r="440" spans="1:25">
      <c r="A440" t="s">
        <v>1008</v>
      </c>
      <c r="B440" t="s">
        <v>11452</v>
      </c>
      <c r="C440">
        <v>2</v>
      </c>
      <c r="D440">
        <v>3</v>
      </c>
      <c r="E440">
        <v>5.8</v>
      </c>
      <c r="F440">
        <v>7</v>
      </c>
      <c r="G440">
        <v>7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35.200000000000003</v>
      </c>
      <c r="N440">
        <v>168</v>
      </c>
      <c r="O440">
        <v>44</v>
      </c>
      <c r="P440">
        <v>26</v>
      </c>
      <c r="Q440">
        <v>23</v>
      </c>
      <c r="R440">
        <v>4</v>
      </c>
      <c r="S440">
        <v>15</v>
      </c>
      <c r="T440">
        <v>0</v>
      </c>
      <c r="U440">
        <v>3</v>
      </c>
      <c r="V440">
        <v>1</v>
      </c>
      <c r="W440">
        <v>0</v>
      </c>
      <c r="X440">
        <v>38</v>
      </c>
      <c r="Y440">
        <v>2429</v>
      </c>
    </row>
    <row r="441" spans="1:25">
      <c r="A441" t="s">
        <v>1342</v>
      </c>
      <c r="B441" t="s">
        <v>11440</v>
      </c>
      <c r="C441">
        <v>1</v>
      </c>
      <c r="D441">
        <v>3</v>
      </c>
      <c r="E441">
        <v>5.8</v>
      </c>
      <c r="F441">
        <v>7</v>
      </c>
      <c r="G441">
        <v>7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35.200000000000003</v>
      </c>
      <c r="N441">
        <v>153</v>
      </c>
      <c r="O441">
        <v>41</v>
      </c>
      <c r="P441">
        <v>25</v>
      </c>
      <c r="Q441">
        <v>23</v>
      </c>
      <c r="R441">
        <v>11</v>
      </c>
      <c r="S441">
        <v>9</v>
      </c>
      <c r="T441">
        <v>0</v>
      </c>
      <c r="U441">
        <v>1</v>
      </c>
      <c r="V441">
        <v>0</v>
      </c>
      <c r="W441">
        <v>0</v>
      </c>
      <c r="X441">
        <v>30</v>
      </c>
      <c r="Y441">
        <v>13781</v>
      </c>
    </row>
    <row r="442" spans="1:25">
      <c r="A442" t="s">
        <v>12381</v>
      </c>
      <c r="B442" t="s">
        <v>11465</v>
      </c>
      <c r="C442">
        <v>0</v>
      </c>
      <c r="D442">
        <v>3</v>
      </c>
      <c r="E442">
        <v>5.81</v>
      </c>
      <c r="F442">
        <v>18</v>
      </c>
      <c r="G442">
        <v>2</v>
      </c>
      <c r="H442">
        <v>0</v>
      </c>
      <c r="I442">
        <v>0</v>
      </c>
      <c r="J442">
        <v>1</v>
      </c>
      <c r="K442">
        <v>0</v>
      </c>
      <c r="L442">
        <v>1</v>
      </c>
      <c r="M442">
        <v>31</v>
      </c>
      <c r="N442">
        <v>139</v>
      </c>
      <c r="O442">
        <v>36</v>
      </c>
      <c r="P442">
        <v>22</v>
      </c>
      <c r="Q442">
        <v>20</v>
      </c>
      <c r="R442">
        <v>10</v>
      </c>
      <c r="S442">
        <v>8</v>
      </c>
      <c r="T442">
        <v>1</v>
      </c>
      <c r="U442">
        <v>3</v>
      </c>
      <c r="V442">
        <v>0</v>
      </c>
      <c r="W442">
        <v>0</v>
      </c>
      <c r="X442">
        <v>29</v>
      </c>
      <c r="Y442">
        <v>10946</v>
      </c>
    </row>
    <row r="443" spans="1:25">
      <c r="A443" t="s">
        <v>8417</v>
      </c>
      <c r="B443" t="s">
        <v>11461</v>
      </c>
      <c r="C443">
        <v>0</v>
      </c>
      <c r="D443">
        <v>0</v>
      </c>
      <c r="E443">
        <v>5.81</v>
      </c>
      <c r="F443">
        <v>20</v>
      </c>
      <c r="G443">
        <v>0</v>
      </c>
      <c r="H443">
        <v>0</v>
      </c>
      <c r="I443">
        <v>0</v>
      </c>
      <c r="J443">
        <v>0</v>
      </c>
      <c r="K443">
        <v>3</v>
      </c>
      <c r="L443">
        <v>0</v>
      </c>
      <c r="M443">
        <v>26.1</v>
      </c>
      <c r="N443">
        <v>123</v>
      </c>
      <c r="O443">
        <v>26</v>
      </c>
      <c r="P443">
        <v>19</v>
      </c>
      <c r="Q443">
        <v>17</v>
      </c>
      <c r="R443">
        <v>3</v>
      </c>
      <c r="S443">
        <v>22</v>
      </c>
      <c r="T443">
        <v>0</v>
      </c>
      <c r="U443">
        <v>2</v>
      </c>
      <c r="V443">
        <v>2</v>
      </c>
      <c r="W443">
        <v>0</v>
      </c>
      <c r="X443">
        <v>27</v>
      </c>
      <c r="Y443">
        <v>13616</v>
      </c>
    </row>
    <row r="444" spans="1:25">
      <c r="A444" t="s">
        <v>8521</v>
      </c>
      <c r="B444" t="s">
        <v>11461</v>
      </c>
      <c r="C444">
        <v>7</v>
      </c>
      <c r="D444">
        <v>11</v>
      </c>
      <c r="E444">
        <v>5.81</v>
      </c>
      <c r="F444">
        <v>32</v>
      </c>
      <c r="G444">
        <v>18</v>
      </c>
      <c r="H444">
        <v>1</v>
      </c>
      <c r="I444">
        <v>0</v>
      </c>
      <c r="J444">
        <v>0</v>
      </c>
      <c r="K444">
        <v>1</v>
      </c>
      <c r="L444">
        <v>0</v>
      </c>
      <c r="M444">
        <v>122.1</v>
      </c>
      <c r="N444">
        <v>541</v>
      </c>
      <c r="O444">
        <v>148</v>
      </c>
      <c r="P444">
        <v>94</v>
      </c>
      <c r="Q444">
        <v>79</v>
      </c>
      <c r="R444">
        <v>21</v>
      </c>
      <c r="S444">
        <v>36</v>
      </c>
      <c r="T444">
        <v>1</v>
      </c>
      <c r="U444">
        <v>4</v>
      </c>
      <c r="V444">
        <v>3</v>
      </c>
      <c r="W444">
        <v>0</v>
      </c>
      <c r="X444">
        <v>81</v>
      </c>
      <c r="Y444">
        <v>17030</v>
      </c>
    </row>
    <row r="445" spans="1:25">
      <c r="A445" t="s">
        <v>11976</v>
      </c>
      <c r="B445" t="s">
        <v>11451</v>
      </c>
      <c r="C445">
        <v>2</v>
      </c>
      <c r="D445">
        <v>1</v>
      </c>
      <c r="E445">
        <v>5.83</v>
      </c>
      <c r="F445">
        <v>16</v>
      </c>
      <c r="G445">
        <v>3</v>
      </c>
      <c r="H445">
        <v>0</v>
      </c>
      <c r="I445">
        <v>0</v>
      </c>
      <c r="J445">
        <v>1</v>
      </c>
      <c r="K445">
        <v>0</v>
      </c>
      <c r="L445">
        <v>0</v>
      </c>
      <c r="M445">
        <v>41.2</v>
      </c>
      <c r="N445">
        <v>181</v>
      </c>
      <c r="O445">
        <v>45</v>
      </c>
      <c r="P445">
        <v>28</v>
      </c>
      <c r="Q445">
        <v>27</v>
      </c>
      <c r="R445">
        <v>7</v>
      </c>
      <c r="S445">
        <v>13</v>
      </c>
      <c r="T445">
        <v>1</v>
      </c>
      <c r="U445">
        <v>3</v>
      </c>
      <c r="V445">
        <v>1</v>
      </c>
      <c r="W445">
        <v>0</v>
      </c>
      <c r="X445">
        <v>31</v>
      </c>
      <c r="Y445">
        <v>19244</v>
      </c>
    </row>
    <row r="446" spans="1:25">
      <c r="A446" t="s">
        <v>10818</v>
      </c>
      <c r="B446" t="s">
        <v>11471</v>
      </c>
      <c r="C446">
        <v>4</v>
      </c>
      <c r="D446">
        <v>7</v>
      </c>
      <c r="E446">
        <v>5.86</v>
      </c>
      <c r="F446">
        <v>26</v>
      </c>
      <c r="G446">
        <v>8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70.2</v>
      </c>
      <c r="N446">
        <v>329</v>
      </c>
      <c r="O446">
        <v>74</v>
      </c>
      <c r="P446">
        <v>51</v>
      </c>
      <c r="Q446">
        <v>46</v>
      </c>
      <c r="R446">
        <v>9</v>
      </c>
      <c r="S446">
        <v>44</v>
      </c>
      <c r="T446">
        <v>0</v>
      </c>
      <c r="U446">
        <v>4</v>
      </c>
      <c r="V446">
        <v>4</v>
      </c>
      <c r="W446">
        <v>1</v>
      </c>
      <c r="X446">
        <v>68</v>
      </c>
      <c r="Y446">
        <v>17295</v>
      </c>
    </row>
    <row r="447" spans="1:25">
      <c r="A447" t="s">
        <v>10801</v>
      </c>
      <c r="B447" t="s">
        <v>11461</v>
      </c>
      <c r="C447">
        <v>6</v>
      </c>
      <c r="D447">
        <v>8</v>
      </c>
      <c r="E447">
        <v>5.89</v>
      </c>
      <c r="F447">
        <v>35</v>
      </c>
      <c r="G447">
        <v>15</v>
      </c>
      <c r="H447">
        <v>1</v>
      </c>
      <c r="I447">
        <v>0</v>
      </c>
      <c r="J447">
        <v>0</v>
      </c>
      <c r="K447">
        <v>0</v>
      </c>
      <c r="L447">
        <v>0</v>
      </c>
      <c r="M447">
        <v>125.1</v>
      </c>
      <c r="N447">
        <v>563</v>
      </c>
      <c r="O447">
        <v>156</v>
      </c>
      <c r="P447">
        <v>86</v>
      </c>
      <c r="Q447">
        <v>82</v>
      </c>
      <c r="R447">
        <v>29</v>
      </c>
      <c r="S447">
        <v>36</v>
      </c>
      <c r="T447">
        <v>1</v>
      </c>
      <c r="U447">
        <v>9</v>
      </c>
      <c r="V447">
        <v>4</v>
      </c>
      <c r="W447">
        <v>1</v>
      </c>
      <c r="X447">
        <v>101</v>
      </c>
      <c r="Y447">
        <v>13339</v>
      </c>
    </row>
    <row r="448" spans="1:25">
      <c r="A448" t="s">
        <v>1312</v>
      </c>
      <c r="B448" t="s">
        <v>12731</v>
      </c>
      <c r="C448">
        <v>5</v>
      </c>
      <c r="D448">
        <v>14</v>
      </c>
      <c r="E448">
        <v>5.89</v>
      </c>
      <c r="F448">
        <v>27</v>
      </c>
      <c r="G448">
        <v>27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131.1</v>
      </c>
      <c r="N448">
        <v>605</v>
      </c>
      <c r="O448">
        <v>145</v>
      </c>
      <c r="P448">
        <v>92</v>
      </c>
      <c r="Q448">
        <v>86</v>
      </c>
      <c r="R448">
        <v>20</v>
      </c>
      <c r="S448">
        <v>68</v>
      </c>
      <c r="T448">
        <v>2</v>
      </c>
      <c r="U448">
        <v>11</v>
      </c>
      <c r="V448">
        <v>7</v>
      </c>
      <c r="W448">
        <v>0</v>
      </c>
      <c r="X448">
        <v>115</v>
      </c>
      <c r="Y448">
        <v>11490</v>
      </c>
    </row>
    <row r="449" spans="1:25">
      <c r="A449" t="s">
        <v>10447</v>
      </c>
      <c r="B449" t="s">
        <v>11450</v>
      </c>
      <c r="C449">
        <v>4</v>
      </c>
      <c r="D449">
        <v>3</v>
      </c>
      <c r="E449">
        <v>5.9</v>
      </c>
      <c r="F449">
        <v>22</v>
      </c>
      <c r="G449">
        <v>4</v>
      </c>
      <c r="H449">
        <v>0</v>
      </c>
      <c r="I449">
        <v>0</v>
      </c>
      <c r="J449">
        <v>0</v>
      </c>
      <c r="K449">
        <v>1</v>
      </c>
      <c r="L449">
        <v>0</v>
      </c>
      <c r="M449">
        <v>58</v>
      </c>
      <c r="N449">
        <v>258</v>
      </c>
      <c r="O449">
        <v>70</v>
      </c>
      <c r="P449">
        <v>40</v>
      </c>
      <c r="Q449">
        <v>38</v>
      </c>
      <c r="R449">
        <v>9</v>
      </c>
      <c r="S449">
        <v>23</v>
      </c>
      <c r="T449">
        <v>1</v>
      </c>
      <c r="U449">
        <v>4</v>
      </c>
      <c r="V449">
        <v>3</v>
      </c>
      <c r="W449">
        <v>0</v>
      </c>
      <c r="X449">
        <v>51</v>
      </c>
      <c r="Y449">
        <v>13424</v>
      </c>
    </row>
    <row r="450" spans="1:25">
      <c r="A450" t="s">
        <v>10795</v>
      </c>
      <c r="B450" t="s">
        <v>11459</v>
      </c>
      <c r="C450">
        <v>3</v>
      </c>
      <c r="D450">
        <v>4</v>
      </c>
      <c r="E450">
        <v>5.92</v>
      </c>
      <c r="F450">
        <v>38</v>
      </c>
      <c r="G450">
        <v>6</v>
      </c>
      <c r="H450">
        <v>0</v>
      </c>
      <c r="I450">
        <v>0</v>
      </c>
      <c r="J450">
        <v>0</v>
      </c>
      <c r="K450">
        <v>4</v>
      </c>
      <c r="L450">
        <v>0</v>
      </c>
      <c r="M450">
        <v>51.2</v>
      </c>
      <c r="N450">
        <v>231</v>
      </c>
      <c r="O450">
        <v>58</v>
      </c>
      <c r="P450">
        <v>35</v>
      </c>
      <c r="Q450">
        <v>34</v>
      </c>
      <c r="R450">
        <v>2</v>
      </c>
      <c r="S450">
        <v>24</v>
      </c>
      <c r="T450">
        <v>4</v>
      </c>
      <c r="U450">
        <v>2</v>
      </c>
      <c r="V450">
        <v>3</v>
      </c>
      <c r="W450">
        <v>0</v>
      </c>
      <c r="X450">
        <v>50</v>
      </c>
      <c r="Y450">
        <v>11964</v>
      </c>
    </row>
    <row r="451" spans="1:25">
      <c r="A451" t="s">
        <v>11121</v>
      </c>
      <c r="B451" t="s">
        <v>11453</v>
      </c>
      <c r="C451">
        <v>1</v>
      </c>
      <c r="D451">
        <v>4</v>
      </c>
      <c r="E451">
        <v>5.93</v>
      </c>
      <c r="F451">
        <v>34</v>
      </c>
      <c r="G451">
        <v>0</v>
      </c>
      <c r="H451">
        <v>0</v>
      </c>
      <c r="I451">
        <v>0</v>
      </c>
      <c r="J451">
        <v>0</v>
      </c>
      <c r="K451">
        <v>5</v>
      </c>
      <c r="L451">
        <v>1</v>
      </c>
      <c r="M451">
        <v>41</v>
      </c>
      <c r="N451">
        <v>183</v>
      </c>
      <c r="O451">
        <v>44</v>
      </c>
      <c r="P451">
        <v>28</v>
      </c>
      <c r="Q451">
        <v>27</v>
      </c>
      <c r="R451">
        <v>9</v>
      </c>
      <c r="S451">
        <v>19</v>
      </c>
      <c r="T451">
        <v>0</v>
      </c>
      <c r="U451">
        <v>1</v>
      </c>
      <c r="V451">
        <v>3</v>
      </c>
      <c r="W451">
        <v>0</v>
      </c>
      <c r="X451">
        <v>34</v>
      </c>
      <c r="Y451">
        <v>14101</v>
      </c>
    </row>
    <row r="452" spans="1:25">
      <c r="A452" t="s">
        <v>837</v>
      </c>
      <c r="B452" t="s">
        <v>11457</v>
      </c>
      <c r="C452">
        <v>1</v>
      </c>
      <c r="D452">
        <v>5</v>
      </c>
      <c r="E452">
        <v>5.96</v>
      </c>
      <c r="F452">
        <v>10</v>
      </c>
      <c r="G452">
        <v>10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45.1</v>
      </c>
      <c r="N452">
        <v>201</v>
      </c>
      <c r="O452">
        <v>53</v>
      </c>
      <c r="P452">
        <v>33</v>
      </c>
      <c r="Q452">
        <v>30</v>
      </c>
      <c r="R452">
        <v>9</v>
      </c>
      <c r="S452">
        <v>18</v>
      </c>
      <c r="T452">
        <v>0</v>
      </c>
      <c r="U452">
        <v>4</v>
      </c>
      <c r="V452">
        <v>3</v>
      </c>
      <c r="W452">
        <v>3</v>
      </c>
      <c r="X452">
        <v>22</v>
      </c>
      <c r="Y452">
        <v>3551</v>
      </c>
    </row>
    <row r="453" spans="1:25">
      <c r="A453" t="s">
        <v>8876</v>
      </c>
      <c r="B453" t="s">
        <v>12731</v>
      </c>
      <c r="C453">
        <v>4</v>
      </c>
      <c r="D453">
        <v>5</v>
      </c>
      <c r="E453">
        <v>5.97</v>
      </c>
      <c r="F453">
        <v>33</v>
      </c>
      <c r="G453">
        <v>9</v>
      </c>
      <c r="H453">
        <v>0</v>
      </c>
      <c r="I453">
        <v>0</v>
      </c>
      <c r="J453">
        <v>2</v>
      </c>
      <c r="K453">
        <v>0</v>
      </c>
      <c r="L453">
        <v>0</v>
      </c>
      <c r="M453">
        <v>92</v>
      </c>
      <c r="N453">
        <v>407</v>
      </c>
      <c r="O453">
        <v>96</v>
      </c>
      <c r="P453">
        <v>62</v>
      </c>
      <c r="Q453">
        <v>61</v>
      </c>
      <c r="R453">
        <v>14</v>
      </c>
      <c r="S453">
        <v>42</v>
      </c>
      <c r="T453">
        <v>2</v>
      </c>
      <c r="U453">
        <v>5</v>
      </c>
      <c r="V453">
        <v>3</v>
      </c>
      <c r="W453">
        <v>1</v>
      </c>
      <c r="X453">
        <v>70</v>
      </c>
      <c r="Y453">
        <v>14862</v>
      </c>
    </row>
    <row r="454" spans="1:25">
      <c r="A454" t="s">
        <v>808</v>
      </c>
      <c r="B454" t="s">
        <v>11459</v>
      </c>
      <c r="C454">
        <v>4</v>
      </c>
      <c r="D454">
        <v>9</v>
      </c>
      <c r="E454">
        <v>5.98</v>
      </c>
      <c r="F454">
        <v>37</v>
      </c>
      <c r="G454">
        <v>11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102.1</v>
      </c>
      <c r="N454">
        <v>455</v>
      </c>
      <c r="O454">
        <v>111</v>
      </c>
      <c r="P454">
        <v>71</v>
      </c>
      <c r="Q454">
        <v>68</v>
      </c>
      <c r="R454">
        <v>25</v>
      </c>
      <c r="S454">
        <v>39</v>
      </c>
      <c r="T454">
        <v>0</v>
      </c>
      <c r="U454">
        <v>6</v>
      </c>
      <c r="V454">
        <v>14</v>
      </c>
      <c r="W454">
        <v>0</v>
      </c>
      <c r="X454">
        <v>81</v>
      </c>
      <c r="Y454">
        <v>6249</v>
      </c>
    </row>
    <row r="455" spans="1:25">
      <c r="A455" t="s">
        <v>824</v>
      </c>
      <c r="B455" t="s">
        <v>11465</v>
      </c>
      <c r="C455">
        <v>2</v>
      </c>
      <c r="D455">
        <v>1</v>
      </c>
      <c r="E455">
        <v>5.99</v>
      </c>
      <c r="F455">
        <v>23</v>
      </c>
      <c r="G455">
        <v>12</v>
      </c>
      <c r="H455">
        <v>0</v>
      </c>
      <c r="I455">
        <v>0</v>
      </c>
      <c r="J455">
        <v>0</v>
      </c>
      <c r="K455">
        <v>4</v>
      </c>
      <c r="L455">
        <v>1</v>
      </c>
      <c r="M455">
        <v>67.2</v>
      </c>
      <c r="N455">
        <v>302</v>
      </c>
      <c r="O455">
        <v>72</v>
      </c>
      <c r="P455">
        <v>46</v>
      </c>
      <c r="Q455">
        <v>45</v>
      </c>
      <c r="R455">
        <v>16</v>
      </c>
      <c r="S455">
        <v>35</v>
      </c>
      <c r="T455">
        <v>0</v>
      </c>
      <c r="U455">
        <v>3</v>
      </c>
      <c r="V455">
        <v>6</v>
      </c>
      <c r="W455">
        <v>0</v>
      </c>
      <c r="X455">
        <v>70</v>
      </c>
      <c r="Y455">
        <v>9132</v>
      </c>
    </row>
    <row r="456" spans="1:25">
      <c r="A456" t="s">
        <v>12654</v>
      </c>
      <c r="B456" t="s">
        <v>11445</v>
      </c>
      <c r="C456">
        <v>1</v>
      </c>
      <c r="D456">
        <v>1</v>
      </c>
      <c r="E456">
        <v>6</v>
      </c>
      <c r="F456">
        <v>14</v>
      </c>
      <c r="G456">
        <v>2</v>
      </c>
      <c r="H456">
        <v>0</v>
      </c>
      <c r="I456">
        <v>0</v>
      </c>
      <c r="J456">
        <v>0</v>
      </c>
      <c r="K456">
        <v>0</v>
      </c>
      <c r="L456">
        <v>1</v>
      </c>
      <c r="M456">
        <v>21</v>
      </c>
      <c r="N456">
        <v>95</v>
      </c>
      <c r="O456">
        <v>22</v>
      </c>
      <c r="P456">
        <v>14</v>
      </c>
      <c r="Q456">
        <v>14</v>
      </c>
      <c r="R456">
        <v>2</v>
      </c>
      <c r="S456">
        <v>13</v>
      </c>
      <c r="T456">
        <v>0</v>
      </c>
      <c r="U456">
        <v>0</v>
      </c>
      <c r="V456">
        <v>1</v>
      </c>
      <c r="W456">
        <v>0</v>
      </c>
      <c r="X456">
        <v>11</v>
      </c>
      <c r="Y456">
        <v>19311</v>
      </c>
    </row>
    <row r="457" spans="1:25">
      <c r="A457" t="s">
        <v>1081</v>
      </c>
      <c r="B457" t="s">
        <v>12731</v>
      </c>
      <c r="C457">
        <v>3</v>
      </c>
      <c r="D457">
        <v>12</v>
      </c>
      <c r="E457">
        <v>6.01</v>
      </c>
      <c r="F457">
        <v>25</v>
      </c>
      <c r="G457">
        <v>24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103.1</v>
      </c>
      <c r="N457">
        <v>470</v>
      </c>
      <c r="O457">
        <v>115</v>
      </c>
      <c r="P457">
        <v>73</v>
      </c>
      <c r="Q457">
        <v>69</v>
      </c>
      <c r="R457">
        <v>25</v>
      </c>
      <c r="S457">
        <v>46</v>
      </c>
      <c r="T457">
        <v>1</v>
      </c>
      <c r="U457">
        <v>5</v>
      </c>
      <c r="V457">
        <v>3</v>
      </c>
      <c r="W457">
        <v>0</v>
      </c>
      <c r="X457">
        <v>101</v>
      </c>
      <c r="Y457">
        <v>2608</v>
      </c>
    </row>
    <row r="458" spans="1:25">
      <c r="A458" t="s">
        <v>10809</v>
      </c>
      <c r="B458" t="s">
        <v>11442</v>
      </c>
      <c r="C458">
        <v>4</v>
      </c>
      <c r="D458">
        <v>11</v>
      </c>
      <c r="E458">
        <v>6.02</v>
      </c>
      <c r="F458">
        <v>31</v>
      </c>
      <c r="G458">
        <v>23</v>
      </c>
      <c r="H458">
        <v>1</v>
      </c>
      <c r="I458">
        <v>1</v>
      </c>
      <c r="J458">
        <v>0</v>
      </c>
      <c r="K458">
        <v>0</v>
      </c>
      <c r="L458">
        <v>0</v>
      </c>
      <c r="M458">
        <v>136</v>
      </c>
      <c r="N458">
        <v>606</v>
      </c>
      <c r="O458">
        <v>164</v>
      </c>
      <c r="P458">
        <v>96</v>
      </c>
      <c r="Q458">
        <v>91</v>
      </c>
      <c r="R458">
        <v>30</v>
      </c>
      <c r="S458">
        <v>41</v>
      </c>
      <c r="T458">
        <v>1</v>
      </c>
      <c r="U458">
        <v>6</v>
      </c>
      <c r="V458">
        <v>6</v>
      </c>
      <c r="W458">
        <v>2</v>
      </c>
      <c r="X458">
        <v>81</v>
      </c>
      <c r="Y458">
        <v>15200</v>
      </c>
    </row>
    <row r="459" spans="1:25">
      <c r="A459" t="s">
        <v>8483</v>
      </c>
      <c r="B459" t="s">
        <v>11465</v>
      </c>
      <c r="C459">
        <v>1</v>
      </c>
      <c r="D459">
        <v>3</v>
      </c>
      <c r="E459">
        <v>6.02</v>
      </c>
      <c r="F459">
        <v>21</v>
      </c>
      <c r="G459">
        <v>7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40.1</v>
      </c>
      <c r="N459">
        <v>193</v>
      </c>
      <c r="O459">
        <v>53</v>
      </c>
      <c r="P459">
        <v>29</v>
      </c>
      <c r="Q459">
        <v>27</v>
      </c>
      <c r="R459">
        <v>6</v>
      </c>
      <c r="S459">
        <v>23</v>
      </c>
      <c r="T459">
        <v>3</v>
      </c>
      <c r="U459">
        <v>0</v>
      </c>
      <c r="V459">
        <v>5</v>
      </c>
      <c r="W459">
        <v>0</v>
      </c>
      <c r="X459">
        <v>31</v>
      </c>
      <c r="Y459">
        <v>14272</v>
      </c>
    </row>
    <row r="460" spans="1:25">
      <c r="A460" t="s">
        <v>10825</v>
      </c>
      <c r="B460" t="s">
        <v>11449</v>
      </c>
      <c r="C460">
        <v>0</v>
      </c>
      <c r="D460">
        <v>3</v>
      </c>
      <c r="E460">
        <v>6.04</v>
      </c>
      <c r="F460">
        <v>5</v>
      </c>
      <c r="G460">
        <v>5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22.1</v>
      </c>
      <c r="N460">
        <v>105</v>
      </c>
      <c r="O460">
        <v>30</v>
      </c>
      <c r="P460">
        <v>16</v>
      </c>
      <c r="Q460">
        <v>15</v>
      </c>
      <c r="R460">
        <v>4</v>
      </c>
      <c r="S460">
        <v>7</v>
      </c>
      <c r="T460">
        <v>1</v>
      </c>
      <c r="U460">
        <v>0</v>
      </c>
      <c r="V460">
        <v>3</v>
      </c>
      <c r="W460">
        <v>0</v>
      </c>
      <c r="X460">
        <v>18</v>
      </c>
      <c r="Y460">
        <v>18029</v>
      </c>
    </row>
    <row r="461" spans="1:25">
      <c r="A461" t="s">
        <v>5755</v>
      </c>
      <c r="B461" t="s">
        <v>11463</v>
      </c>
      <c r="C461">
        <v>1</v>
      </c>
      <c r="D461">
        <v>6</v>
      </c>
      <c r="E461">
        <v>6.08</v>
      </c>
      <c r="F461">
        <v>39</v>
      </c>
      <c r="G461">
        <v>3</v>
      </c>
      <c r="H461">
        <v>0</v>
      </c>
      <c r="I461">
        <v>0</v>
      </c>
      <c r="J461">
        <v>1</v>
      </c>
      <c r="K461">
        <v>4</v>
      </c>
      <c r="L461">
        <v>2</v>
      </c>
      <c r="M461">
        <v>63.2</v>
      </c>
      <c r="N461">
        <v>287</v>
      </c>
      <c r="O461">
        <v>78</v>
      </c>
      <c r="P461">
        <v>47</v>
      </c>
      <c r="Q461">
        <v>43</v>
      </c>
      <c r="R461">
        <v>10</v>
      </c>
      <c r="S461">
        <v>21</v>
      </c>
      <c r="T461">
        <v>3</v>
      </c>
      <c r="U461">
        <v>5</v>
      </c>
      <c r="V461">
        <v>2</v>
      </c>
      <c r="W461">
        <v>0</v>
      </c>
      <c r="X461">
        <v>42</v>
      </c>
      <c r="Y461">
        <v>10587</v>
      </c>
    </row>
    <row r="462" spans="1:25">
      <c r="A462" t="s">
        <v>849</v>
      </c>
      <c r="B462" t="s">
        <v>12731</v>
      </c>
      <c r="C462">
        <v>2</v>
      </c>
      <c r="D462">
        <v>5</v>
      </c>
      <c r="E462">
        <v>6.08</v>
      </c>
      <c r="F462">
        <v>51</v>
      </c>
      <c r="G462">
        <v>8</v>
      </c>
      <c r="H462">
        <v>1</v>
      </c>
      <c r="I462">
        <v>0</v>
      </c>
      <c r="J462">
        <v>0</v>
      </c>
      <c r="K462">
        <v>2</v>
      </c>
      <c r="L462">
        <v>1</v>
      </c>
      <c r="M462">
        <v>84.1</v>
      </c>
      <c r="N462">
        <v>376</v>
      </c>
      <c r="O462">
        <v>82</v>
      </c>
      <c r="P462">
        <v>61</v>
      </c>
      <c r="Q462">
        <v>57</v>
      </c>
      <c r="R462">
        <v>20</v>
      </c>
      <c r="S462">
        <v>45</v>
      </c>
      <c r="T462">
        <v>2</v>
      </c>
      <c r="U462">
        <v>4</v>
      </c>
      <c r="V462">
        <v>1</v>
      </c>
      <c r="W462">
        <v>0</v>
      </c>
      <c r="X462">
        <v>82</v>
      </c>
      <c r="Y462">
        <v>4141</v>
      </c>
    </row>
    <row r="463" spans="1:25">
      <c r="A463" t="s">
        <v>1092</v>
      </c>
      <c r="B463" t="s">
        <v>11450</v>
      </c>
      <c r="C463">
        <v>1</v>
      </c>
      <c r="D463">
        <v>5</v>
      </c>
      <c r="E463">
        <v>6.11</v>
      </c>
      <c r="F463">
        <v>7</v>
      </c>
      <c r="G463">
        <v>7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35.1</v>
      </c>
      <c r="N463">
        <v>162</v>
      </c>
      <c r="O463">
        <v>41</v>
      </c>
      <c r="P463">
        <v>28</v>
      </c>
      <c r="Q463">
        <v>24</v>
      </c>
      <c r="R463">
        <v>7</v>
      </c>
      <c r="S463">
        <v>18</v>
      </c>
      <c r="T463">
        <v>0</v>
      </c>
      <c r="U463">
        <v>1</v>
      </c>
      <c r="V463">
        <v>1</v>
      </c>
      <c r="W463">
        <v>0</v>
      </c>
      <c r="X463">
        <v>25</v>
      </c>
      <c r="Y463">
        <v>7872</v>
      </c>
    </row>
    <row r="464" spans="1:25">
      <c r="A464" t="s">
        <v>10174</v>
      </c>
      <c r="B464" t="s">
        <v>12731</v>
      </c>
      <c r="C464">
        <v>0</v>
      </c>
      <c r="D464">
        <v>0</v>
      </c>
      <c r="E464">
        <v>6.14</v>
      </c>
      <c r="F464">
        <v>30</v>
      </c>
      <c r="G464">
        <v>0</v>
      </c>
      <c r="H464">
        <v>0</v>
      </c>
      <c r="I464">
        <v>0</v>
      </c>
      <c r="J464">
        <v>0</v>
      </c>
      <c r="K464">
        <v>2</v>
      </c>
      <c r="L464">
        <v>0</v>
      </c>
      <c r="M464">
        <v>36.200000000000003</v>
      </c>
      <c r="N464">
        <v>163</v>
      </c>
      <c r="O464">
        <v>38</v>
      </c>
      <c r="P464">
        <v>27</v>
      </c>
      <c r="Q464">
        <v>25</v>
      </c>
      <c r="R464">
        <v>7</v>
      </c>
      <c r="S464">
        <v>12</v>
      </c>
      <c r="T464">
        <v>0</v>
      </c>
      <c r="U464">
        <v>2</v>
      </c>
      <c r="V464">
        <v>3</v>
      </c>
      <c r="W464">
        <v>0</v>
      </c>
      <c r="X464">
        <v>33</v>
      </c>
      <c r="Y464">
        <v>18064</v>
      </c>
    </row>
    <row r="465" spans="1:25">
      <c r="A465" t="s">
        <v>684</v>
      </c>
      <c r="B465" t="s">
        <v>11454</v>
      </c>
      <c r="C465">
        <v>3</v>
      </c>
      <c r="D465">
        <v>3</v>
      </c>
      <c r="E465">
        <v>6.14</v>
      </c>
      <c r="F465">
        <v>57</v>
      </c>
      <c r="G465">
        <v>0</v>
      </c>
      <c r="H465">
        <v>0</v>
      </c>
      <c r="I465">
        <v>0</v>
      </c>
      <c r="J465">
        <v>1</v>
      </c>
      <c r="K465">
        <v>6</v>
      </c>
      <c r="L465">
        <v>2</v>
      </c>
      <c r="M465">
        <v>51.1</v>
      </c>
      <c r="N465">
        <v>235</v>
      </c>
      <c r="O465">
        <v>60</v>
      </c>
      <c r="P465">
        <v>36</v>
      </c>
      <c r="Q465">
        <v>35</v>
      </c>
      <c r="R465">
        <v>8</v>
      </c>
      <c r="S465">
        <v>23</v>
      </c>
      <c r="T465">
        <v>6</v>
      </c>
      <c r="U465">
        <v>1</v>
      </c>
      <c r="V465">
        <v>8</v>
      </c>
      <c r="W465">
        <v>2</v>
      </c>
      <c r="X465">
        <v>53</v>
      </c>
      <c r="Y465">
        <v>6033</v>
      </c>
    </row>
    <row r="466" spans="1:25">
      <c r="A466" t="s">
        <v>10437</v>
      </c>
      <c r="B466" t="s">
        <v>11457</v>
      </c>
      <c r="C466">
        <v>3</v>
      </c>
      <c r="D466">
        <v>6</v>
      </c>
      <c r="E466">
        <v>6.16</v>
      </c>
      <c r="F466">
        <v>37</v>
      </c>
      <c r="G466">
        <v>7</v>
      </c>
      <c r="H466">
        <v>0</v>
      </c>
      <c r="I466">
        <v>0</v>
      </c>
      <c r="J466">
        <v>0</v>
      </c>
      <c r="K466">
        <v>1</v>
      </c>
      <c r="L466">
        <v>0</v>
      </c>
      <c r="M466">
        <v>73</v>
      </c>
      <c r="N466">
        <v>325</v>
      </c>
      <c r="O466">
        <v>73</v>
      </c>
      <c r="P466">
        <v>51</v>
      </c>
      <c r="Q466">
        <v>50</v>
      </c>
      <c r="R466">
        <v>13</v>
      </c>
      <c r="S466">
        <v>31</v>
      </c>
      <c r="T466">
        <v>1</v>
      </c>
      <c r="U466">
        <v>6</v>
      </c>
      <c r="V466">
        <v>6</v>
      </c>
      <c r="W466">
        <v>0</v>
      </c>
      <c r="X466">
        <v>69</v>
      </c>
      <c r="Y466">
        <v>17281</v>
      </c>
    </row>
    <row r="467" spans="1:25">
      <c r="A467" t="s">
        <v>11129</v>
      </c>
      <c r="B467" t="s">
        <v>12731</v>
      </c>
      <c r="C467">
        <v>2</v>
      </c>
      <c r="D467">
        <v>3</v>
      </c>
      <c r="E467">
        <v>6.18</v>
      </c>
      <c r="F467">
        <v>9</v>
      </c>
      <c r="G467">
        <v>4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27.2</v>
      </c>
      <c r="N467">
        <v>127</v>
      </c>
      <c r="O467">
        <v>36</v>
      </c>
      <c r="P467">
        <v>20</v>
      </c>
      <c r="Q467">
        <v>19</v>
      </c>
      <c r="R467">
        <v>4</v>
      </c>
      <c r="S467">
        <v>13</v>
      </c>
      <c r="T467">
        <v>0</v>
      </c>
      <c r="U467">
        <v>2</v>
      </c>
      <c r="V467">
        <v>0</v>
      </c>
      <c r="W467">
        <v>0</v>
      </c>
      <c r="X467">
        <v>17</v>
      </c>
      <c r="Y467">
        <v>18555</v>
      </c>
    </row>
    <row r="468" spans="1:25">
      <c r="A468" t="s">
        <v>11133</v>
      </c>
      <c r="B468" t="s">
        <v>11466</v>
      </c>
      <c r="C468">
        <v>3</v>
      </c>
      <c r="D468">
        <v>2</v>
      </c>
      <c r="E468">
        <v>6.18</v>
      </c>
      <c r="F468">
        <v>12</v>
      </c>
      <c r="G468">
        <v>2</v>
      </c>
      <c r="H468">
        <v>0</v>
      </c>
      <c r="I468">
        <v>0</v>
      </c>
      <c r="J468">
        <v>0</v>
      </c>
      <c r="K468">
        <v>0</v>
      </c>
      <c r="L468">
        <v>2</v>
      </c>
      <c r="M468">
        <v>27.2</v>
      </c>
      <c r="N468">
        <v>124</v>
      </c>
      <c r="O468">
        <v>38</v>
      </c>
      <c r="P468">
        <v>19</v>
      </c>
      <c r="Q468">
        <v>19</v>
      </c>
      <c r="R468">
        <v>3</v>
      </c>
      <c r="S468">
        <v>10</v>
      </c>
      <c r="T468">
        <v>0</v>
      </c>
      <c r="U468">
        <v>0</v>
      </c>
      <c r="V468">
        <v>3</v>
      </c>
      <c r="W468">
        <v>0</v>
      </c>
      <c r="X468">
        <v>31</v>
      </c>
      <c r="Y468">
        <v>15906</v>
      </c>
    </row>
    <row r="469" spans="1:25">
      <c r="A469" t="s">
        <v>10773</v>
      </c>
      <c r="B469" t="s">
        <v>11464</v>
      </c>
      <c r="C469">
        <v>0</v>
      </c>
      <c r="D469">
        <v>0</v>
      </c>
      <c r="E469">
        <v>6.21</v>
      </c>
      <c r="F469">
        <v>32</v>
      </c>
      <c r="G469">
        <v>0</v>
      </c>
      <c r="H469">
        <v>0</v>
      </c>
      <c r="I469">
        <v>0</v>
      </c>
      <c r="J469">
        <v>0</v>
      </c>
      <c r="K469">
        <v>6</v>
      </c>
      <c r="L469">
        <v>0</v>
      </c>
      <c r="M469">
        <v>29</v>
      </c>
      <c r="N469">
        <v>134</v>
      </c>
      <c r="O469">
        <v>28</v>
      </c>
      <c r="P469">
        <v>22</v>
      </c>
      <c r="Q469">
        <v>20</v>
      </c>
      <c r="R469">
        <v>6</v>
      </c>
      <c r="S469">
        <v>19</v>
      </c>
      <c r="T469">
        <v>0</v>
      </c>
      <c r="U469">
        <v>3</v>
      </c>
      <c r="V469">
        <v>3</v>
      </c>
      <c r="W469">
        <v>1</v>
      </c>
      <c r="X469">
        <v>38</v>
      </c>
      <c r="Y469">
        <v>17470</v>
      </c>
    </row>
    <row r="470" spans="1:25">
      <c r="A470" t="s">
        <v>869</v>
      </c>
      <c r="B470" t="s">
        <v>11448</v>
      </c>
      <c r="C470">
        <v>2</v>
      </c>
      <c r="D470">
        <v>3</v>
      </c>
      <c r="E470">
        <v>6.23</v>
      </c>
      <c r="F470">
        <v>9</v>
      </c>
      <c r="G470">
        <v>8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39</v>
      </c>
      <c r="N470">
        <v>183</v>
      </c>
      <c r="O470">
        <v>47</v>
      </c>
      <c r="P470">
        <v>31</v>
      </c>
      <c r="Q470">
        <v>27</v>
      </c>
      <c r="R470">
        <v>9</v>
      </c>
      <c r="S470">
        <v>20</v>
      </c>
      <c r="T470">
        <v>1</v>
      </c>
      <c r="U470">
        <v>1</v>
      </c>
      <c r="V470">
        <v>1</v>
      </c>
      <c r="W470">
        <v>0</v>
      </c>
      <c r="X470">
        <v>30</v>
      </c>
      <c r="Y470">
        <v>4371</v>
      </c>
    </row>
    <row r="471" spans="1:25">
      <c r="A471" t="s">
        <v>1187</v>
      </c>
      <c r="B471" t="s">
        <v>12731</v>
      </c>
      <c r="C471">
        <v>4</v>
      </c>
      <c r="D471">
        <v>7</v>
      </c>
      <c r="E471">
        <v>6.24</v>
      </c>
      <c r="F471">
        <v>25</v>
      </c>
      <c r="G471">
        <v>21</v>
      </c>
      <c r="H471">
        <v>0</v>
      </c>
      <c r="I471">
        <v>0</v>
      </c>
      <c r="J471">
        <v>1</v>
      </c>
      <c r="K471">
        <v>0</v>
      </c>
      <c r="L471">
        <v>0</v>
      </c>
      <c r="M471">
        <v>114</v>
      </c>
      <c r="N471">
        <v>514</v>
      </c>
      <c r="O471">
        <v>126</v>
      </c>
      <c r="P471">
        <v>83</v>
      </c>
      <c r="Q471">
        <v>79</v>
      </c>
      <c r="R471">
        <v>32</v>
      </c>
      <c r="S471">
        <v>55</v>
      </c>
      <c r="T471">
        <v>0</v>
      </c>
      <c r="U471">
        <v>2</v>
      </c>
      <c r="V471">
        <v>7</v>
      </c>
      <c r="W471">
        <v>0</v>
      </c>
      <c r="X471">
        <v>120</v>
      </c>
      <c r="Y471">
        <v>11760</v>
      </c>
    </row>
    <row r="472" spans="1:25">
      <c r="A472" t="s">
        <v>8896</v>
      </c>
      <c r="B472" t="s">
        <v>11454</v>
      </c>
      <c r="C472">
        <v>1</v>
      </c>
      <c r="D472">
        <v>2</v>
      </c>
      <c r="E472">
        <v>6.26</v>
      </c>
      <c r="F472">
        <v>20</v>
      </c>
      <c r="G472">
        <v>2</v>
      </c>
      <c r="H472">
        <v>0</v>
      </c>
      <c r="I472">
        <v>0</v>
      </c>
      <c r="J472">
        <v>0</v>
      </c>
      <c r="K472">
        <v>1</v>
      </c>
      <c r="L472">
        <v>0</v>
      </c>
      <c r="M472">
        <v>27.1</v>
      </c>
      <c r="N472">
        <v>133</v>
      </c>
      <c r="O472">
        <v>26</v>
      </c>
      <c r="P472">
        <v>22</v>
      </c>
      <c r="Q472">
        <v>19</v>
      </c>
      <c r="R472">
        <v>5</v>
      </c>
      <c r="S472">
        <v>20</v>
      </c>
      <c r="T472">
        <v>0</v>
      </c>
      <c r="U472">
        <v>3</v>
      </c>
      <c r="V472">
        <v>1</v>
      </c>
      <c r="W472">
        <v>0</v>
      </c>
      <c r="X472">
        <v>25</v>
      </c>
      <c r="Y472">
        <v>18311</v>
      </c>
    </row>
    <row r="473" spans="1:25">
      <c r="A473" t="s">
        <v>10432</v>
      </c>
      <c r="B473" t="s">
        <v>11444</v>
      </c>
      <c r="C473">
        <v>1</v>
      </c>
      <c r="D473">
        <v>2</v>
      </c>
      <c r="E473">
        <v>6.26</v>
      </c>
      <c r="F473">
        <v>52</v>
      </c>
      <c r="G473">
        <v>0</v>
      </c>
      <c r="H473">
        <v>0</v>
      </c>
      <c r="I473">
        <v>0</v>
      </c>
      <c r="J473">
        <v>0</v>
      </c>
      <c r="K473">
        <v>6</v>
      </c>
      <c r="L473">
        <v>4</v>
      </c>
      <c r="M473">
        <v>46</v>
      </c>
      <c r="N473">
        <v>216</v>
      </c>
      <c r="O473">
        <v>42</v>
      </c>
      <c r="P473">
        <v>34</v>
      </c>
      <c r="Q473">
        <v>32</v>
      </c>
      <c r="R473">
        <v>7</v>
      </c>
      <c r="S473">
        <v>36</v>
      </c>
      <c r="T473">
        <v>0</v>
      </c>
      <c r="U473">
        <v>6</v>
      </c>
      <c r="V473">
        <v>9</v>
      </c>
      <c r="W473">
        <v>0</v>
      </c>
      <c r="X473">
        <v>43</v>
      </c>
      <c r="Y473">
        <v>11691</v>
      </c>
    </row>
    <row r="474" spans="1:25">
      <c r="A474" t="s">
        <v>1143</v>
      </c>
      <c r="B474" t="s">
        <v>11459</v>
      </c>
      <c r="C474">
        <v>0</v>
      </c>
      <c r="D474">
        <v>2</v>
      </c>
      <c r="E474">
        <v>6.26</v>
      </c>
      <c r="F474">
        <v>25</v>
      </c>
      <c r="G474">
        <v>0</v>
      </c>
      <c r="H474">
        <v>0</v>
      </c>
      <c r="I474">
        <v>0</v>
      </c>
      <c r="J474">
        <v>4</v>
      </c>
      <c r="K474">
        <v>0</v>
      </c>
      <c r="L474">
        <v>0</v>
      </c>
      <c r="M474">
        <v>23</v>
      </c>
      <c r="N474">
        <v>116</v>
      </c>
      <c r="O474">
        <v>24</v>
      </c>
      <c r="P474">
        <v>16</v>
      </c>
      <c r="Q474">
        <v>16</v>
      </c>
      <c r="R474">
        <v>9</v>
      </c>
      <c r="S474">
        <v>20</v>
      </c>
      <c r="T474">
        <v>0</v>
      </c>
      <c r="U474">
        <v>0</v>
      </c>
      <c r="V474">
        <v>3</v>
      </c>
      <c r="W474">
        <v>0</v>
      </c>
      <c r="X474">
        <v>29</v>
      </c>
      <c r="Y474">
        <v>12183</v>
      </c>
    </row>
    <row r="475" spans="1:25">
      <c r="A475" t="s">
        <v>10503</v>
      </c>
      <c r="B475" t="s">
        <v>11470</v>
      </c>
      <c r="C475">
        <v>5</v>
      </c>
      <c r="D475">
        <v>2</v>
      </c>
      <c r="E475">
        <v>6.31</v>
      </c>
      <c r="F475">
        <v>34</v>
      </c>
      <c r="G475">
        <v>1</v>
      </c>
      <c r="H475">
        <v>0</v>
      </c>
      <c r="I475">
        <v>0</v>
      </c>
      <c r="J475">
        <v>0</v>
      </c>
      <c r="K475">
        <v>4</v>
      </c>
      <c r="L475">
        <v>2</v>
      </c>
      <c r="M475">
        <v>41.1</v>
      </c>
      <c r="N475">
        <v>181</v>
      </c>
      <c r="O475">
        <v>43</v>
      </c>
      <c r="P475">
        <v>32</v>
      </c>
      <c r="Q475">
        <v>29</v>
      </c>
      <c r="R475">
        <v>8</v>
      </c>
      <c r="S475">
        <v>11</v>
      </c>
      <c r="T475">
        <v>1</v>
      </c>
      <c r="U475">
        <v>2</v>
      </c>
      <c r="V475">
        <v>0</v>
      </c>
      <c r="W475">
        <v>0</v>
      </c>
      <c r="X475">
        <v>46</v>
      </c>
      <c r="Y475">
        <v>16588</v>
      </c>
    </row>
    <row r="476" spans="1:25">
      <c r="A476" t="s">
        <v>11481</v>
      </c>
      <c r="B476" t="s">
        <v>11446</v>
      </c>
      <c r="C476">
        <v>1</v>
      </c>
      <c r="D476">
        <v>0</v>
      </c>
      <c r="E476">
        <v>6.33</v>
      </c>
      <c r="F476">
        <v>21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21.1</v>
      </c>
      <c r="N476">
        <v>88</v>
      </c>
      <c r="O476">
        <v>21</v>
      </c>
      <c r="P476">
        <v>16</v>
      </c>
      <c r="Q476">
        <v>15</v>
      </c>
      <c r="R476">
        <v>4</v>
      </c>
      <c r="S476">
        <v>5</v>
      </c>
      <c r="T476">
        <v>2</v>
      </c>
      <c r="U476">
        <v>2</v>
      </c>
      <c r="V476">
        <v>0</v>
      </c>
      <c r="W476">
        <v>0</v>
      </c>
      <c r="X476">
        <v>28</v>
      </c>
      <c r="Y476">
        <v>13767</v>
      </c>
    </row>
    <row r="477" spans="1:25">
      <c r="A477" t="s">
        <v>10440</v>
      </c>
      <c r="B477" t="s">
        <v>11442</v>
      </c>
      <c r="C477">
        <v>4</v>
      </c>
      <c r="D477">
        <v>9</v>
      </c>
      <c r="E477">
        <v>6.33</v>
      </c>
      <c r="F477">
        <v>39</v>
      </c>
      <c r="G477">
        <v>18</v>
      </c>
      <c r="H477">
        <v>0</v>
      </c>
      <c r="I477">
        <v>0</v>
      </c>
      <c r="J477">
        <v>1</v>
      </c>
      <c r="K477">
        <v>0</v>
      </c>
      <c r="L477">
        <v>1</v>
      </c>
      <c r="M477">
        <v>123.2</v>
      </c>
      <c r="N477">
        <v>548</v>
      </c>
      <c r="O477">
        <v>140</v>
      </c>
      <c r="P477">
        <v>94</v>
      </c>
      <c r="Q477">
        <v>87</v>
      </c>
      <c r="R477">
        <v>27</v>
      </c>
      <c r="S477">
        <v>42</v>
      </c>
      <c r="T477">
        <v>0</v>
      </c>
      <c r="U477">
        <v>10</v>
      </c>
      <c r="V477">
        <v>6</v>
      </c>
      <c r="W477">
        <v>0</v>
      </c>
      <c r="X477">
        <v>109</v>
      </c>
      <c r="Y477">
        <v>14527</v>
      </c>
    </row>
    <row r="478" spans="1:25">
      <c r="A478" t="s">
        <v>10497</v>
      </c>
      <c r="B478" t="s">
        <v>11448</v>
      </c>
      <c r="C478">
        <v>1</v>
      </c>
      <c r="D478">
        <v>2</v>
      </c>
      <c r="E478">
        <v>6.36</v>
      </c>
      <c r="F478">
        <v>51</v>
      </c>
      <c r="G478">
        <v>1</v>
      </c>
      <c r="H478">
        <v>0</v>
      </c>
      <c r="I478">
        <v>0</v>
      </c>
      <c r="J478">
        <v>0</v>
      </c>
      <c r="K478">
        <v>4</v>
      </c>
      <c r="L478">
        <v>0</v>
      </c>
      <c r="M478">
        <v>46.2</v>
      </c>
      <c r="N478">
        <v>206</v>
      </c>
      <c r="O478">
        <v>61</v>
      </c>
      <c r="P478">
        <v>34</v>
      </c>
      <c r="Q478">
        <v>33</v>
      </c>
      <c r="R478">
        <v>11</v>
      </c>
      <c r="S478">
        <v>10</v>
      </c>
      <c r="T478">
        <v>0</v>
      </c>
      <c r="U478">
        <v>2</v>
      </c>
      <c r="V478">
        <v>1</v>
      </c>
      <c r="W478">
        <v>0</v>
      </c>
      <c r="X478">
        <v>35</v>
      </c>
      <c r="Y478">
        <v>11449</v>
      </c>
    </row>
    <row r="479" spans="1:25">
      <c r="A479" t="s">
        <v>7361</v>
      </c>
      <c r="B479" t="s">
        <v>11466</v>
      </c>
      <c r="C479">
        <v>2</v>
      </c>
      <c r="D479">
        <v>2</v>
      </c>
      <c r="E479">
        <v>6.39</v>
      </c>
      <c r="F479">
        <v>9</v>
      </c>
      <c r="G479">
        <v>2</v>
      </c>
      <c r="H479">
        <v>0</v>
      </c>
      <c r="I479">
        <v>0</v>
      </c>
      <c r="J479">
        <v>0</v>
      </c>
      <c r="K479">
        <v>1</v>
      </c>
      <c r="L479">
        <v>0</v>
      </c>
      <c r="M479">
        <v>25.1</v>
      </c>
      <c r="N479">
        <v>109</v>
      </c>
      <c r="O479">
        <v>29</v>
      </c>
      <c r="P479">
        <v>18</v>
      </c>
      <c r="Q479">
        <v>18</v>
      </c>
      <c r="R479">
        <v>5</v>
      </c>
      <c r="S479">
        <v>8</v>
      </c>
      <c r="T479">
        <v>0</v>
      </c>
      <c r="U479">
        <v>1</v>
      </c>
      <c r="V479">
        <v>6</v>
      </c>
      <c r="W479">
        <v>0</v>
      </c>
      <c r="X479">
        <v>10</v>
      </c>
      <c r="Y479">
        <v>15502</v>
      </c>
    </row>
    <row r="480" spans="1:25">
      <c r="A480" t="s">
        <v>10820</v>
      </c>
      <c r="B480" t="s">
        <v>11461</v>
      </c>
      <c r="C480">
        <v>4</v>
      </c>
      <c r="D480">
        <v>1</v>
      </c>
      <c r="E480">
        <v>6.4</v>
      </c>
      <c r="F480">
        <v>25</v>
      </c>
      <c r="G480">
        <v>0</v>
      </c>
      <c r="H480">
        <v>0</v>
      </c>
      <c r="I480">
        <v>0</v>
      </c>
      <c r="J480">
        <v>0</v>
      </c>
      <c r="K480">
        <v>1</v>
      </c>
      <c r="L480">
        <v>0</v>
      </c>
      <c r="M480">
        <v>32.1</v>
      </c>
      <c r="N480">
        <v>155</v>
      </c>
      <c r="O480">
        <v>38</v>
      </c>
      <c r="P480">
        <v>23</v>
      </c>
      <c r="Q480">
        <v>23</v>
      </c>
      <c r="R480">
        <v>4</v>
      </c>
      <c r="S480">
        <v>23</v>
      </c>
      <c r="T480">
        <v>0</v>
      </c>
      <c r="U480">
        <v>0</v>
      </c>
      <c r="V480">
        <v>0</v>
      </c>
      <c r="W480">
        <v>0</v>
      </c>
      <c r="X480">
        <v>32</v>
      </c>
      <c r="Y480">
        <v>17677</v>
      </c>
    </row>
    <row r="481" spans="1:25">
      <c r="A481" t="s">
        <v>686</v>
      </c>
      <c r="B481" t="s">
        <v>11445</v>
      </c>
      <c r="C481">
        <v>1</v>
      </c>
      <c r="D481">
        <v>8</v>
      </c>
      <c r="E481">
        <v>6.4</v>
      </c>
      <c r="F481">
        <v>15</v>
      </c>
      <c r="G481">
        <v>15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71.2</v>
      </c>
      <c r="N481">
        <v>325</v>
      </c>
      <c r="O481">
        <v>85</v>
      </c>
      <c r="P481">
        <v>58</v>
      </c>
      <c r="Q481">
        <v>51</v>
      </c>
      <c r="R481">
        <v>17</v>
      </c>
      <c r="S481">
        <v>25</v>
      </c>
      <c r="T481">
        <v>0</v>
      </c>
      <c r="U481">
        <v>6</v>
      </c>
      <c r="V481">
        <v>5</v>
      </c>
      <c r="W481">
        <v>0</v>
      </c>
      <c r="X481">
        <v>57</v>
      </c>
      <c r="Y481">
        <v>4772</v>
      </c>
    </row>
    <row r="482" spans="1:25">
      <c r="A482" t="s">
        <v>10425</v>
      </c>
      <c r="B482" t="s">
        <v>11459</v>
      </c>
      <c r="C482">
        <v>4</v>
      </c>
      <c r="D482">
        <v>10</v>
      </c>
      <c r="E482">
        <v>6.42</v>
      </c>
      <c r="F482">
        <v>19</v>
      </c>
      <c r="G482">
        <v>13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82.2</v>
      </c>
      <c r="N482">
        <v>365</v>
      </c>
      <c r="O482">
        <v>92</v>
      </c>
      <c r="P482">
        <v>61</v>
      </c>
      <c r="Q482">
        <v>59</v>
      </c>
      <c r="R482">
        <v>24</v>
      </c>
      <c r="S482">
        <v>27</v>
      </c>
      <c r="T482">
        <v>0</v>
      </c>
      <c r="U482">
        <v>2</v>
      </c>
      <c r="V482">
        <v>1</v>
      </c>
      <c r="W482">
        <v>0</v>
      </c>
      <c r="X482">
        <v>75</v>
      </c>
      <c r="Y482">
        <v>18356</v>
      </c>
    </row>
    <row r="483" spans="1:25">
      <c r="A483" t="s">
        <v>8915</v>
      </c>
      <c r="B483" t="s">
        <v>11453</v>
      </c>
      <c r="C483">
        <v>0</v>
      </c>
      <c r="D483">
        <v>2</v>
      </c>
      <c r="E483">
        <v>6.43</v>
      </c>
      <c r="F483">
        <v>16</v>
      </c>
      <c r="G483">
        <v>0</v>
      </c>
      <c r="H483">
        <v>0</v>
      </c>
      <c r="I483">
        <v>0</v>
      </c>
      <c r="J483">
        <v>0</v>
      </c>
      <c r="K483">
        <v>1</v>
      </c>
      <c r="L483">
        <v>0</v>
      </c>
      <c r="M483">
        <v>21</v>
      </c>
      <c r="N483">
        <v>93</v>
      </c>
      <c r="O483">
        <v>18</v>
      </c>
      <c r="P483">
        <v>15</v>
      </c>
      <c r="Q483">
        <v>15</v>
      </c>
      <c r="R483">
        <v>3</v>
      </c>
      <c r="S483">
        <v>9</v>
      </c>
      <c r="T483">
        <v>0</v>
      </c>
      <c r="U483">
        <v>5</v>
      </c>
      <c r="V483">
        <v>2</v>
      </c>
      <c r="W483">
        <v>0</v>
      </c>
      <c r="X483">
        <v>20</v>
      </c>
      <c r="Y483">
        <v>17796</v>
      </c>
    </row>
    <row r="484" spans="1:25">
      <c r="A484" t="s">
        <v>10821</v>
      </c>
      <c r="B484" t="s">
        <v>11453</v>
      </c>
      <c r="C484">
        <v>0</v>
      </c>
      <c r="D484">
        <v>1</v>
      </c>
      <c r="E484">
        <v>6.43</v>
      </c>
      <c r="F484">
        <v>25</v>
      </c>
      <c r="G484">
        <v>0</v>
      </c>
      <c r="H484">
        <v>0</v>
      </c>
      <c r="I484">
        <v>0</v>
      </c>
      <c r="J484">
        <v>0</v>
      </c>
      <c r="K484">
        <v>3</v>
      </c>
      <c r="L484">
        <v>0</v>
      </c>
      <c r="M484">
        <v>28</v>
      </c>
      <c r="N484">
        <v>140</v>
      </c>
      <c r="O484">
        <v>32</v>
      </c>
      <c r="P484">
        <v>20</v>
      </c>
      <c r="Q484">
        <v>20</v>
      </c>
      <c r="R484">
        <v>2</v>
      </c>
      <c r="S484">
        <v>20</v>
      </c>
      <c r="T484">
        <v>0</v>
      </c>
      <c r="U484">
        <v>5</v>
      </c>
      <c r="V484">
        <v>2</v>
      </c>
      <c r="W484">
        <v>0</v>
      </c>
      <c r="X484">
        <v>40</v>
      </c>
      <c r="Y484">
        <v>17734</v>
      </c>
    </row>
    <row r="485" spans="1:25">
      <c r="A485" t="s">
        <v>11796</v>
      </c>
      <c r="B485" t="s">
        <v>11453</v>
      </c>
      <c r="C485">
        <v>1</v>
      </c>
      <c r="D485">
        <v>2</v>
      </c>
      <c r="E485">
        <v>6.5</v>
      </c>
      <c r="F485">
        <v>10</v>
      </c>
      <c r="G485">
        <v>4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36</v>
      </c>
      <c r="N485">
        <v>164</v>
      </c>
      <c r="O485">
        <v>47</v>
      </c>
      <c r="P485">
        <v>31</v>
      </c>
      <c r="Q485">
        <v>26</v>
      </c>
      <c r="R485">
        <v>12</v>
      </c>
      <c r="S485">
        <v>11</v>
      </c>
      <c r="T485">
        <v>1</v>
      </c>
      <c r="U485">
        <v>1</v>
      </c>
      <c r="V485">
        <v>0</v>
      </c>
      <c r="W485">
        <v>0</v>
      </c>
      <c r="X485">
        <v>22</v>
      </c>
      <c r="Y485">
        <v>18361</v>
      </c>
    </row>
    <row r="486" spans="1:25">
      <c r="A486" t="s">
        <v>8364</v>
      </c>
      <c r="B486" t="s">
        <v>11444</v>
      </c>
      <c r="C486">
        <v>2</v>
      </c>
      <c r="D486">
        <v>11</v>
      </c>
      <c r="E486">
        <v>6.53</v>
      </c>
      <c r="F486">
        <v>60</v>
      </c>
      <c r="G486">
        <v>0</v>
      </c>
      <c r="H486">
        <v>0</v>
      </c>
      <c r="I486">
        <v>0</v>
      </c>
      <c r="J486">
        <v>2</v>
      </c>
      <c r="K486">
        <v>6</v>
      </c>
      <c r="L486">
        <v>2</v>
      </c>
      <c r="M486">
        <v>60.2</v>
      </c>
      <c r="N486">
        <v>283</v>
      </c>
      <c r="O486">
        <v>76</v>
      </c>
      <c r="P486">
        <v>45</v>
      </c>
      <c r="Q486">
        <v>44</v>
      </c>
      <c r="R486">
        <v>10</v>
      </c>
      <c r="S486">
        <v>29</v>
      </c>
      <c r="T486">
        <v>6</v>
      </c>
      <c r="U486">
        <v>3</v>
      </c>
      <c r="V486">
        <v>2</v>
      </c>
      <c r="W486">
        <v>0</v>
      </c>
      <c r="X486">
        <v>53</v>
      </c>
      <c r="Y486">
        <v>14457</v>
      </c>
    </row>
    <row r="487" spans="1:25">
      <c r="A487" t="s">
        <v>10772</v>
      </c>
      <c r="B487" t="s">
        <v>11451</v>
      </c>
      <c r="C487">
        <v>0</v>
      </c>
      <c r="D487">
        <v>0</v>
      </c>
      <c r="E487">
        <v>6.53</v>
      </c>
      <c r="F487">
        <v>14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20.2</v>
      </c>
      <c r="N487">
        <v>98</v>
      </c>
      <c r="O487">
        <v>22</v>
      </c>
      <c r="P487">
        <v>15</v>
      </c>
      <c r="Q487">
        <v>15</v>
      </c>
      <c r="R487">
        <v>6</v>
      </c>
      <c r="S487">
        <v>14</v>
      </c>
      <c r="T487">
        <v>1</v>
      </c>
      <c r="U487">
        <v>3</v>
      </c>
      <c r="V487">
        <v>0</v>
      </c>
      <c r="W487">
        <v>0</v>
      </c>
      <c r="X487">
        <v>24</v>
      </c>
      <c r="Y487">
        <v>17117</v>
      </c>
    </row>
    <row r="488" spans="1:25">
      <c r="A488" t="s">
        <v>669</v>
      </c>
      <c r="B488" t="s">
        <v>11469</v>
      </c>
      <c r="C488">
        <v>0</v>
      </c>
      <c r="D488">
        <v>4</v>
      </c>
      <c r="E488">
        <v>6.53</v>
      </c>
      <c r="F488">
        <v>23</v>
      </c>
      <c r="G488">
        <v>0</v>
      </c>
      <c r="H488">
        <v>0</v>
      </c>
      <c r="I488">
        <v>0</v>
      </c>
      <c r="J488">
        <v>13</v>
      </c>
      <c r="K488">
        <v>0</v>
      </c>
      <c r="L488">
        <v>3</v>
      </c>
      <c r="M488">
        <v>20.2</v>
      </c>
      <c r="N488">
        <v>96</v>
      </c>
      <c r="O488">
        <v>21</v>
      </c>
      <c r="P488">
        <v>15</v>
      </c>
      <c r="Q488">
        <v>15</v>
      </c>
      <c r="R488">
        <v>9</v>
      </c>
      <c r="S488">
        <v>12</v>
      </c>
      <c r="T488">
        <v>0</v>
      </c>
      <c r="U488">
        <v>2</v>
      </c>
      <c r="V488">
        <v>0</v>
      </c>
      <c r="W488">
        <v>0</v>
      </c>
      <c r="X488">
        <v>30</v>
      </c>
      <c r="Y488">
        <v>6655</v>
      </c>
    </row>
    <row r="489" spans="1:25">
      <c r="A489" t="s">
        <v>7689</v>
      </c>
      <c r="B489" t="s">
        <v>11463</v>
      </c>
      <c r="C489">
        <v>2</v>
      </c>
      <c r="D489">
        <v>6</v>
      </c>
      <c r="E489">
        <v>6.56</v>
      </c>
      <c r="F489">
        <v>15</v>
      </c>
      <c r="G489">
        <v>15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70</v>
      </c>
      <c r="N489">
        <v>315</v>
      </c>
      <c r="O489">
        <v>77</v>
      </c>
      <c r="P489">
        <v>51</v>
      </c>
      <c r="Q489">
        <v>51</v>
      </c>
      <c r="R489">
        <v>21</v>
      </c>
      <c r="S489">
        <v>34</v>
      </c>
      <c r="T489">
        <v>3</v>
      </c>
      <c r="U489">
        <v>4</v>
      </c>
      <c r="V489">
        <v>2</v>
      </c>
      <c r="W489">
        <v>0</v>
      </c>
      <c r="X489">
        <v>68</v>
      </c>
      <c r="Y489">
        <v>17432</v>
      </c>
    </row>
    <row r="490" spans="1:25">
      <c r="A490" t="s">
        <v>857</v>
      </c>
      <c r="B490" t="s">
        <v>11457</v>
      </c>
      <c r="C490">
        <v>2</v>
      </c>
      <c r="D490">
        <v>5</v>
      </c>
      <c r="E490">
        <v>6.56</v>
      </c>
      <c r="F490">
        <v>12</v>
      </c>
      <c r="G490">
        <v>12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59</v>
      </c>
      <c r="N490">
        <v>254</v>
      </c>
      <c r="O490">
        <v>72</v>
      </c>
      <c r="P490">
        <v>44</v>
      </c>
      <c r="Q490">
        <v>43</v>
      </c>
      <c r="R490">
        <v>13</v>
      </c>
      <c r="S490">
        <v>16</v>
      </c>
      <c r="T490">
        <v>1</v>
      </c>
      <c r="U490">
        <v>1</v>
      </c>
      <c r="V490">
        <v>1</v>
      </c>
      <c r="W490">
        <v>0</v>
      </c>
      <c r="X490">
        <v>39</v>
      </c>
      <c r="Y490">
        <v>3543</v>
      </c>
    </row>
    <row r="491" spans="1:25">
      <c r="A491" t="s">
        <v>844</v>
      </c>
      <c r="B491" t="s">
        <v>11444</v>
      </c>
      <c r="C491">
        <v>0</v>
      </c>
      <c r="D491">
        <v>1</v>
      </c>
      <c r="E491">
        <v>6.59</v>
      </c>
      <c r="F491">
        <v>45</v>
      </c>
      <c r="G491">
        <v>0</v>
      </c>
      <c r="H491">
        <v>0</v>
      </c>
      <c r="I491">
        <v>0</v>
      </c>
      <c r="J491">
        <v>0</v>
      </c>
      <c r="K491">
        <v>3</v>
      </c>
      <c r="L491">
        <v>0</v>
      </c>
      <c r="M491">
        <v>68.099999999999994</v>
      </c>
      <c r="N491">
        <v>307</v>
      </c>
      <c r="O491">
        <v>87</v>
      </c>
      <c r="P491">
        <v>54</v>
      </c>
      <c r="Q491">
        <v>50</v>
      </c>
      <c r="R491">
        <v>15</v>
      </c>
      <c r="S491">
        <v>18</v>
      </c>
      <c r="T491">
        <v>2</v>
      </c>
      <c r="U491">
        <v>5</v>
      </c>
      <c r="V491">
        <v>2</v>
      </c>
      <c r="W491">
        <v>0</v>
      </c>
      <c r="X491">
        <v>63</v>
      </c>
      <c r="Y491">
        <v>13071</v>
      </c>
    </row>
    <row r="492" spans="1:25">
      <c r="A492" t="s">
        <v>826</v>
      </c>
      <c r="B492" t="s">
        <v>11454</v>
      </c>
      <c r="C492">
        <v>3</v>
      </c>
      <c r="D492">
        <v>5</v>
      </c>
      <c r="E492">
        <v>6.59</v>
      </c>
      <c r="F492">
        <v>18</v>
      </c>
      <c r="G492">
        <v>12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69.2</v>
      </c>
      <c r="N492">
        <v>315</v>
      </c>
      <c r="O492">
        <v>86</v>
      </c>
      <c r="P492">
        <v>54</v>
      </c>
      <c r="Q492">
        <v>51</v>
      </c>
      <c r="R492">
        <v>20</v>
      </c>
      <c r="S492">
        <v>27</v>
      </c>
      <c r="T492">
        <v>3</v>
      </c>
      <c r="U492">
        <v>3</v>
      </c>
      <c r="V492">
        <v>1</v>
      </c>
      <c r="W492">
        <v>0</v>
      </c>
      <c r="X492">
        <v>46</v>
      </c>
      <c r="Y492">
        <v>2859</v>
      </c>
    </row>
    <row r="493" spans="1:25">
      <c r="A493" t="s">
        <v>8498</v>
      </c>
      <c r="B493" t="s">
        <v>12731</v>
      </c>
      <c r="C493">
        <v>0</v>
      </c>
      <c r="D493">
        <v>2</v>
      </c>
      <c r="E493">
        <v>6.61</v>
      </c>
      <c r="F493">
        <v>35</v>
      </c>
      <c r="G493">
        <v>0</v>
      </c>
      <c r="H493">
        <v>0</v>
      </c>
      <c r="I493">
        <v>0</v>
      </c>
      <c r="J493">
        <v>0</v>
      </c>
      <c r="K493">
        <v>4</v>
      </c>
      <c r="L493">
        <v>1</v>
      </c>
      <c r="M493">
        <v>31.1</v>
      </c>
      <c r="N493">
        <v>145</v>
      </c>
      <c r="O493">
        <v>33</v>
      </c>
      <c r="P493">
        <v>25</v>
      </c>
      <c r="Q493">
        <v>23</v>
      </c>
      <c r="R493">
        <v>4</v>
      </c>
      <c r="S493">
        <v>21</v>
      </c>
      <c r="T493">
        <v>0</v>
      </c>
      <c r="U493">
        <v>0</v>
      </c>
      <c r="V493">
        <v>3</v>
      </c>
      <c r="W493">
        <v>0</v>
      </c>
      <c r="X493">
        <v>30</v>
      </c>
      <c r="Y493">
        <v>13188</v>
      </c>
    </row>
    <row r="494" spans="1:25">
      <c r="A494" t="s">
        <v>971</v>
      </c>
      <c r="B494" t="s">
        <v>12731</v>
      </c>
      <c r="C494">
        <v>1</v>
      </c>
      <c r="D494">
        <v>1</v>
      </c>
      <c r="E494">
        <v>6.68</v>
      </c>
      <c r="F494">
        <v>19</v>
      </c>
      <c r="G494">
        <v>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33.200000000000003</v>
      </c>
      <c r="N494">
        <v>163</v>
      </c>
      <c r="O494">
        <v>42</v>
      </c>
      <c r="P494">
        <v>26</v>
      </c>
      <c r="Q494">
        <v>25</v>
      </c>
      <c r="R494">
        <v>8</v>
      </c>
      <c r="S494">
        <v>22</v>
      </c>
      <c r="T494">
        <v>0</v>
      </c>
      <c r="U494">
        <v>0</v>
      </c>
      <c r="V494">
        <v>0</v>
      </c>
      <c r="W494">
        <v>0</v>
      </c>
      <c r="X494">
        <v>40</v>
      </c>
      <c r="Y494">
        <v>4026</v>
      </c>
    </row>
    <row r="495" spans="1:25">
      <c r="A495" t="s">
        <v>8370</v>
      </c>
      <c r="B495" t="s">
        <v>11463</v>
      </c>
      <c r="C495">
        <v>11</v>
      </c>
      <c r="D495">
        <v>11</v>
      </c>
      <c r="E495">
        <v>6.71</v>
      </c>
      <c r="F495">
        <v>25</v>
      </c>
      <c r="G495">
        <v>25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124.2</v>
      </c>
      <c r="N495">
        <v>582</v>
      </c>
      <c r="O495">
        <v>161</v>
      </c>
      <c r="P495">
        <v>99</v>
      </c>
      <c r="Q495">
        <v>93</v>
      </c>
      <c r="R495">
        <v>19</v>
      </c>
      <c r="S495">
        <v>57</v>
      </c>
      <c r="T495">
        <v>5</v>
      </c>
      <c r="U495">
        <v>4</v>
      </c>
      <c r="V495">
        <v>1</v>
      </c>
      <c r="W495">
        <v>3</v>
      </c>
      <c r="X495">
        <v>76</v>
      </c>
      <c r="Y495">
        <v>15488</v>
      </c>
    </row>
    <row r="496" spans="1:25">
      <c r="A496" t="s">
        <v>8406</v>
      </c>
      <c r="B496" t="s">
        <v>11463</v>
      </c>
      <c r="C496">
        <v>3</v>
      </c>
      <c r="D496">
        <v>11</v>
      </c>
      <c r="E496">
        <v>6.73</v>
      </c>
      <c r="F496">
        <v>22</v>
      </c>
      <c r="G496">
        <v>22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104.1</v>
      </c>
      <c r="N496">
        <v>473</v>
      </c>
      <c r="O496">
        <v>126</v>
      </c>
      <c r="P496">
        <v>85</v>
      </c>
      <c r="Q496">
        <v>78</v>
      </c>
      <c r="R496">
        <v>25</v>
      </c>
      <c r="S496">
        <v>39</v>
      </c>
      <c r="T496">
        <v>3</v>
      </c>
      <c r="U496">
        <v>2</v>
      </c>
      <c r="V496">
        <v>4</v>
      </c>
      <c r="W496">
        <v>0</v>
      </c>
      <c r="X496">
        <v>79</v>
      </c>
      <c r="Y496">
        <v>16256</v>
      </c>
    </row>
    <row r="497" spans="1:25">
      <c r="A497" t="s">
        <v>12076</v>
      </c>
      <c r="B497" t="s">
        <v>11441</v>
      </c>
      <c r="C497">
        <v>2</v>
      </c>
      <c r="D497">
        <v>6</v>
      </c>
      <c r="E497">
        <v>6.79</v>
      </c>
      <c r="F497">
        <v>17</v>
      </c>
      <c r="G497">
        <v>12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57</v>
      </c>
      <c r="N497">
        <v>263</v>
      </c>
      <c r="O497">
        <v>73</v>
      </c>
      <c r="P497">
        <v>46</v>
      </c>
      <c r="Q497">
        <v>43</v>
      </c>
      <c r="R497">
        <v>12</v>
      </c>
      <c r="S497">
        <v>19</v>
      </c>
      <c r="T497">
        <v>1</v>
      </c>
      <c r="U497">
        <v>3</v>
      </c>
      <c r="V497">
        <v>1</v>
      </c>
      <c r="W497">
        <v>0</v>
      </c>
      <c r="X497">
        <v>42</v>
      </c>
      <c r="Y497">
        <v>20395</v>
      </c>
    </row>
    <row r="498" spans="1:25">
      <c r="A498" t="s">
        <v>10430</v>
      </c>
      <c r="B498" t="s">
        <v>11453</v>
      </c>
      <c r="C498">
        <v>1</v>
      </c>
      <c r="D498">
        <v>2</v>
      </c>
      <c r="E498">
        <v>6.8</v>
      </c>
      <c r="F498">
        <v>29</v>
      </c>
      <c r="G498">
        <v>4</v>
      </c>
      <c r="H498">
        <v>0</v>
      </c>
      <c r="I498">
        <v>0</v>
      </c>
      <c r="J498">
        <v>0</v>
      </c>
      <c r="K498">
        <v>3</v>
      </c>
      <c r="L498">
        <v>0</v>
      </c>
      <c r="M498">
        <v>41</v>
      </c>
      <c r="N498">
        <v>193</v>
      </c>
      <c r="O498">
        <v>51</v>
      </c>
      <c r="P498">
        <v>32</v>
      </c>
      <c r="Q498">
        <v>31</v>
      </c>
      <c r="R498">
        <v>9</v>
      </c>
      <c r="S498">
        <v>24</v>
      </c>
      <c r="T498">
        <v>0</v>
      </c>
      <c r="U498">
        <v>2</v>
      </c>
      <c r="V498">
        <v>4</v>
      </c>
      <c r="W498">
        <v>0</v>
      </c>
      <c r="X498">
        <v>33</v>
      </c>
      <c r="Y498">
        <v>15157</v>
      </c>
    </row>
    <row r="499" spans="1:25">
      <c r="A499" t="s">
        <v>10421</v>
      </c>
      <c r="B499" t="s">
        <v>11459</v>
      </c>
      <c r="C499">
        <v>0</v>
      </c>
      <c r="D499">
        <v>0</v>
      </c>
      <c r="E499">
        <v>6.84</v>
      </c>
      <c r="F499">
        <v>18</v>
      </c>
      <c r="G499">
        <v>0</v>
      </c>
      <c r="H499">
        <v>0</v>
      </c>
      <c r="I499">
        <v>0</v>
      </c>
      <c r="J499">
        <v>0</v>
      </c>
      <c r="K499">
        <v>1</v>
      </c>
      <c r="L499">
        <v>0</v>
      </c>
      <c r="M499">
        <v>26.1</v>
      </c>
      <c r="N499">
        <v>114</v>
      </c>
      <c r="O499">
        <v>28</v>
      </c>
      <c r="P499">
        <v>20</v>
      </c>
      <c r="Q499">
        <v>20</v>
      </c>
      <c r="R499">
        <v>8</v>
      </c>
      <c r="S499">
        <v>8</v>
      </c>
      <c r="T499">
        <v>0</v>
      </c>
      <c r="U499">
        <v>3</v>
      </c>
      <c r="V499">
        <v>0</v>
      </c>
      <c r="W499">
        <v>0</v>
      </c>
      <c r="X499">
        <v>23</v>
      </c>
      <c r="Y499">
        <v>16958</v>
      </c>
    </row>
    <row r="500" spans="1:25">
      <c r="A500" t="s">
        <v>773</v>
      </c>
      <c r="B500" t="s">
        <v>11449</v>
      </c>
      <c r="C500">
        <v>0</v>
      </c>
      <c r="D500">
        <v>2</v>
      </c>
      <c r="E500">
        <v>6.85</v>
      </c>
      <c r="F500">
        <v>5</v>
      </c>
      <c r="G500">
        <v>5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23.2</v>
      </c>
      <c r="N500">
        <v>106</v>
      </c>
      <c r="O500">
        <v>23</v>
      </c>
      <c r="P500">
        <v>19</v>
      </c>
      <c r="Q500">
        <v>18</v>
      </c>
      <c r="R500">
        <v>7</v>
      </c>
      <c r="S500">
        <v>8</v>
      </c>
      <c r="T500">
        <v>0</v>
      </c>
      <c r="U500">
        <v>3</v>
      </c>
      <c r="V500">
        <v>2</v>
      </c>
      <c r="W500">
        <v>0</v>
      </c>
      <c r="X500">
        <v>11</v>
      </c>
      <c r="Y500">
        <v>1118</v>
      </c>
    </row>
    <row r="501" spans="1:25">
      <c r="A501" t="s">
        <v>12644</v>
      </c>
      <c r="B501" t="s">
        <v>12731</v>
      </c>
      <c r="C501">
        <v>2</v>
      </c>
      <c r="D501">
        <v>3</v>
      </c>
      <c r="E501">
        <v>6.86</v>
      </c>
      <c r="F501">
        <v>21</v>
      </c>
      <c r="G501">
        <v>0</v>
      </c>
      <c r="H501">
        <v>0</v>
      </c>
      <c r="I501">
        <v>0</v>
      </c>
      <c r="J501">
        <v>2</v>
      </c>
      <c r="K501">
        <v>3</v>
      </c>
      <c r="L501">
        <v>0</v>
      </c>
      <c r="M501">
        <v>21</v>
      </c>
      <c r="N501">
        <v>99</v>
      </c>
      <c r="O501">
        <v>25</v>
      </c>
      <c r="P501">
        <v>20</v>
      </c>
      <c r="Q501">
        <v>16</v>
      </c>
      <c r="R501">
        <v>5</v>
      </c>
      <c r="S501">
        <v>10</v>
      </c>
      <c r="T501">
        <v>0</v>
      </c>
      <c r="U501">
        <v>0</v>
      </c>
      <c r="V501">
        <v>2</v>
      </c>
      <c r="W501">
        <v>0</v>
      </c>
      <c r="X501">
        <v>28</v>
      </c>
      <c r="Y501">
        <v>17998</v>
      </c>
    </row>
    <row r="502" spans="1:25">
      <c r="A502" t="s">
        <v>732</v>
      </c>
      <c r="B502" t="s">
        <v>11450</v>
      </c>
      <c r="C502">
        <v>1</v>
      </c>
      <c r="D502">
        <v>13</v>
      </c>
      <c r="E502">
        <v>6.91</v>
      </c>
      <c r="F502">
        <v>23</v>
      </c>
      <c r="G502">
        <v>23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112</v>
      </c>
      <c r="N502">
        <v>504</v>
      </c>
      <c r="O502">
        <v>145</v>
      </c>
      <c r="P502">
        <v>89</v>
      </c>
      <c r="Q502">
        <v>86</v>
      </c>
      <c r="R502">
        <v>19</v>
      </c>
      <c r="S502">
        <v>25</v>
      </c>
      <c r="T502">
        <v>2</v>
      </c>
      <c r="U502">
        <v>6</v>
      </c>
      <c r="V502">
        <v>3</v>
      </c>
      <c r="W502">
        <v>0</v>
      </c>
      <c r="X502">
        <v>82</v>
      </c>
      <c r="Y502">
        <v>4505</v>
      </c>
    </row>
    <row r="503" spans="1:25">
      <c r="A503" t="s">
        <v>6881</v>
      </c>
      <c r="B503" t="s">
        <v>11454</v>
      </c>
      <c r="C503">
        <v>3</v>
      </c>
      <c r="D503">
        <v>4</v>
      </c>
      <c r="E503">
        <v>6.93</v>
      </c>
      <c r="F503">
        <v>16</v>
      </c>
      <c r="G503">
        <v>8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50.2</v>
      </c>
      <c r="N503">
        <v>235</v>
      </c>
      <c r="O503">
        <v>60</v>
      </c>
      <c r="P503">
        <v>39</v>
      </c>
      <c r="Q503">
        <v>39</v>
      </c>
      <c r="R503">
        <v>12</v>
      </c>
      <c r="S503">
        <v>33</v>
      </c>
      <c r="T503">
        <v>3</v>
      </c>
      <c r="U503">
        <v>1</v>
      </c>
      <c r="V503">
        <v>2</v>
      </c>
      <c r="W503">
        <v>1</v>
      </c>
      <c r="X503">
        <v>44</v>
      </c>
      <c r="Y503">
        <v>5365</v>
      </c>
    </row>
    <row r="504" spans="1:25">
      <c r="A504" t="s">
        <v>10813</v>
      </c>
      <c r="B504" t="s">
        <v>11470</v>
      </c>
      <c r="C504">
        <v>1</v>
      </c>
      <c r="D504">
        <v>0</v>
      </c>
      <c r="E504">
        <v>6.93</v>
      </c>
      <c r="F504">
        <v>21</v>
      </c>
      <c r="G504">
        <v>1</v>
      </c>
      <c r="H504">
        <v>0</v>
      </c>
      <c r="I504">
        <v>0</v>
      </c>
      <c r="J504">
        <v>2</v>
      </c>
      <c r="K504">
        <v>2</v>
      </c>
      <c r="L504">
        <v>0</v>
      </c>
      <c r="M504">
        <v>24.2</v>
      </c>
      <c r="N504">
        <v>120</v>
      </c>
      <c r="O504">
        <v>34</v>
      </c>
      <c r="P504">
        <v>20</v>
      </c>
      <c r="Q504">
        <v>19</v>
      </c>
      <c r="R504">
        <v>6</v>
      </c>
      <c r="S504">
        <v>15</v>
      </c>
      <c r="T504">
        <v>1</v>
      </c>
      <c r="U504">
        <v>2</v>
      </c>
      <c r="V504">
        <v>5</v>
      </c>
      <c r="W504">
        <v>1</v>
      </c>
      <c r="X504">
        <v>34</v>
      </c>
      <c r="Y504">
        <v>15859</v>
      </c>
    </row>
    <row r="505" spans="1:25">
      <c r="A505" t="s">
        <v>2578</v>
      </c>
      <c r="B505" t="s">
        <v>11468</v>
      </c>
      <c r="C505">
        <v>0</v>
      </c>
      <c r="D505">
        <v>2</v>
      </c>
      <c r="E505">
        <v>6.95</v>
      </c>
      <c r="F505">
        <v>10</v>
      </c>
      <c r="G505">
        <v>3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22</v>
      </c>
      <c r="N505">
        <v>105</v>
      </c>
      <c r="O505">
        <v>25</v>
      </c>
      <c r="P505">
        <v>18</v>
      </c>
      <c r="Q505">
        <v>17</v>
      </c>
      <c r="R505">
        <v>4</v>
      </c>
      <c r="S505">
        <v>17</v>
      </c>
      <c r="T505">
        <v>1</v>
      </c>
      <c r="U505">
        <v>2</v>
      </c>
      <c r="V505">
        <v>1</v>
      </c>
      <c r="W505">
        <v>0</v>
      </c>
      <c r="X505">
        <v>26</v>
      </c>
      <c r="Y505">
        <v>10547</v>
      </c>
    </row>
    <row r="506" spans="1:25">
      <c r="A506" t="s">
        <v>12658</v>
      </c>
      <c r="B506" t="s">
        <v>11447</v>
      </c>
      <c r="C506">
        <v>0</v>
      </c>
      <c r="D506">
        <v>3</v>
      </c>
      <c r="E506">
        <v>6.95</v>
      </c>
      <c r="F506">
        <v>24</v>
      </c>
      <c r="G506">
        <v>0</v>
      </c>
      <c r="H506">
        <v>0</v>
      </c>
      <c r="I506">
        <v>0</v>
      </c>
      <c r="J506">
        <v>0</v>
      </c>
      <c r="K506">
        <v>1</v>
      </c>
      <c r="L506">
        <v>3</v>
      </c>
      <c r="M506">
        <v>22</v>
      </c>
      <c r="N506">
        <v>103</v>
      </c>
      <c r="O506">
        <v>21</v>
      </c>
      <c r="P506">
        <v>17</v>
      </c>
      <c r="Q506">
        <v>17</v>
      </c>
      <c r="R506">
        <v>6</v>
      </c>
      <c r="S506">
        <v>17</v>
      </c>
      <c r="T506">
        <v>2</v>
      </c>
      <c r="U506">
        <v>0</v>
      </c>
      <c r="V506">
        <v>0</v>
      </c>
      <c r="W506">
        <v>0</v>
      </c>
      <c r="X506">
        <v>20</v>
      </c>
      <c r="Y506">
        <v>15203</v>
      </c>
    </row>
    <row r="507" spans="1:25">
      <c r="A507" t="s">
        <v>10172</v>
      </c>
      <c r="B507" t="s">
        <v>11464</v>
      </c>
      <c r="C507">
        <v>3</v>
      </c>
      <c r="D507">
        <v>4</v>
      </c>
      <c r="E507">
        <v>7.06</v>
      </c>
      <c r="F507">
        <v>36</v>
      </c>
      <c r="G507">
        <v>0</v>
      </c>
      <c r="H507">
        <v>0</v>
      </c>
      <c r="I507">
        <v>0</v>
      </c>
      <c r="J507">
        <v>5</v>
      </c>
      <c r="K507">
        <v>5</v>
      </c>
      <c r="L507">
        <v>2</v>
      </c>
      <c r="M507">
        <v>29.1</v>
      </c>
      <c r="N507">
        <v>147</v>
      </c>
      <c r="O507">
        <v>36</v>
      </c>
      <c r="P507">
        <v>23</v>
      </c>
      <c r="Q507">
        <v>23</v>
      </c>
      <c r="R507">
        <v>3</v>
      </c>
      <c r="S507">
        <v>23</v>
      </c>
      <c r="T507">
        <v>5</v>
      </c>
      <c r="U507">
        <v>1</v>
      </c>
      <c r="V507">
        <v>5</v>
      </c>
      <c r="W507">
        <v>0</v>
      </c>
      <c r="X507">
        <v>35</v>
      </c>
      <c r="Y507">
        <v>18655</v>
      </c>
    </row>
    <row r="508" spans="1:25">
      <c r="A508" t="s">
        <v>10418</v>
      </c>
      <c r="B508" t="s">
        <v>11453</v>
      </c>
      <c r="C508">
        <v>1</v>
      </c>
      <c r="D508">
        <v>10</v>
      </c>
      <c r="E508">
        <v>7.09</v>
      </c>
      <c r="F508">
        <v>23</v>
      </c>
      <c r="G508">
        <v>14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80</v>
      </c>
      <c r="N508">
        <v>365</v>
      </c>
      <c r="O508">
        <v>94</v>
      </c>
      <c r="P508">
        <v>73</v>
      </c>
      <c r="Q508">
        <v>63</v>
      </c>
      <c r="R508">
        <v>28</v>
      </c>
      <c r="S508">
        <v>30</v>
      </c>
      <c r="T508">
        <v>0</v>
      </c>
      <c r="U508">
        <v>2</v>
      </c>
      <c r="V508">
        <v>1</v>
      </c>
      <c r="W508">
        <v>0</v>
      </c>
      <c r="X508">
        <v>68</v>
      </c>
      <c r="Y508">
        <v>16130</v>
      </c>
    </row>
    <row r="509" spans="1:25">
      <c r="A509" t="s">
        <v>738</v>
      </c>
      <c r="B509" t="s">
        <v>11459</v>
      </c>
      <c r="C509">
        <v>3</v>
      </c>
      <c r="D509">
        <v>5</v>
      </c>
      <c r="E509">
        <v>7.09</v>
      </c>
      <c r="F509">
        <v>12</v>
      </c>
      <c r="G509">
        <v>12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59.2</v>
      </c>
      <c r="N509">
        <v>266</v>
      </c>
      <c r="O509">
        <v>63</v>
      </c>
      <c r="P509">
        <v>48</v>
      </c>
      <c r="Q509">
        <v>47</v>
      </c>
      <c r="R509">
        <v>13</v>
      </c>
      <c r="S509">
        <v>29</v>
      </c>
      <c r="T509">
        <v>0</v>
      </c>
      <c r="U509">
        <v>3</v>
      </c>
      <c r="V509">
        <v>3</v>
      </c>
      <c r="W509">
        <v>0</v>
      </c>
      <c r="X509">
        <v>39</v>
      </c>
      <c r="Y509">
        <v>11713</v>
      </c>
    </row>
    <row r="510" spans="1:25">
      <c r="A510" t="s">
        <v>11132</v>
      </c>
      <c r="B510" t="s">
        <v>11459</v>
      </c>
      <c r="C510">
        <v>2</v>
      </c>
      <c r="D510">
        <v>6</v>
      </c>
      <c r="E510">
        <v>7.11</v>
      </c>
      <c r="F510">
        <v>19</v>
      </c>
      <c r="G510">
        <v>15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81</v>
      </c>
      <c r="N510">
        <v>375</v>
      </c>
      <c r="O510">
        <v>100</v>
      </c>
      <c r="P510">
        <v>67</v>
      </c>
      <c r="Q510">
        <v>64</v>
      </c>
      <c r="R510">
        <v>23</v>
      </c>
      <c r="S510">
        <v>33</v>
      </c>
      <c r="T510">
        <v>1</v>
      </c>
      <c r="U510">
        <v>10</v>
      </c>
      <c r="V510">
        <v>5</v>
      </c>
      <c r="W510">
        <v>1</v>
      </c>
      <c r="X510">
        <v>72</v>
      </c>
      <c r="Y510">
        <v>19911</v>
      </c>
    </row>
    <row r="511" spans="1:25">
      <c r="A511" t="s">
        <v>8922</v>
      </c>
      <c r="B511" t="s">
        <v>11460</v>
      </c>
      <c r="C511">
        <v>1</v>
      </c>
      <c r="D511">
        <v>5</v>
      </c>
      <c r="E511">
        <v>7.13</v>
      </c>
      <c r="F511">
        <v>11</v>
      </c>
      <c r="G511">
        <v>11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48</v>
      </c>
      <c r="N511">
        <v>227</v>
      </c>
      <c r="O511">
        <v>72</v>
      </c>
      <c r="P511">
        <v>41</v>
      </c>
      <c r="Q511">
        <v>38</v>
      </c>
      <c r="R511">
        <v>6</v>
      </c>
      <c r="S511">
        <v>16</v>
      </c>
      <c r="T511">
        <v>0</v>
      </c>
      <c r="U511">
        <v>1</v>
      </c>
      <c r="V511">
        <v>2</v>
      </c>
      <c r="W511">
        <v>0</v>
      </c>
      <c r="X511">
        <v>65</v>
      </c>
      <c r="Y511">
        <v>17594</v>
      </c>
    </row>
    <row r="512" spans="1:25">
      <c r="A512" t="s">
        <v>10834</v>
      </c>
      <c r="B512" t="s">
        <v>11464</v>
      </c>
      <c r="C512">
        <v>1</v>
      </c>
      <c r="D512">
        <v>1</v>
      </c>
      <c r="E512">
        <v>7.2</v>
      </c>
      <c r="F512">
        <v>6</v>
      </c>
      <c r="G512">
        <v>4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20</v>
      </c>
      <c r="N512">
        <v>93</v>
      </c>
      <c r="O512">
        <v>26</v>
      </c>
      <c r="P512">
        <v>18</v>
      </c>
      <c r="Q512">
        <v>16</v>
      </c>
      <c r="R512">
        <v>5</v>
      </c>
      <c r="S512">
        <v>10</v>
      </c>
      <c r="T512">
        <v>1</v>
      </c>
      <c r="U512">
        <v>0</v>
      </c>
      <c r="V512">
        <v>1</v>
      </c>
      <c r="W512">
        <v>0</v>
      </c>
      <c r="X512">
        <v>16</v>
      </c>
      <c r="Y512">
        <v>19990</v>
      </c>
    </row>
    <row r="513" spans="1:25">
      <c r="A513" t="s">
        <v>11495</v>
      </c>
      <c r="B513" t="s">
        <v>11463</v>
      </c>
      <c r="C513">
        <v>3</v>
      </c>
      <c r="D513">
        <v>7</v>
      </c>
      <c r="E513">
        <v>7.25</v>
      </c>
      <c r="F513">
        <v>19</v>
      </c>
      <c r="G513">
        <v>19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89.1</v>
      </c>
      <c r="N513">
        <v>420</v>
      </c>
      <c r="O513">
        <v>119</v>
      </c>
      <c r="P513">
        <v>74</v>
      </c>
      <c r="Q513">
        <v>72</v>
      </c>
      <c r="R513">
        <v>18</v>
      </c>
      <c r="S513">
        <v>36</v>
      </c>
      <c r="T513">
        <v>3</v>
      </c>
      <c r="U513">
        <v>6</v>
      </c>
      <c r="V513">
        <v>5</v>
      </c>
      <c r="W513">
        <v>0</v>
      </c>
      <c r="X513">
        <v>57</v>
      </c>
      <c r="Y513">
        <v>17969</v>
      </c>
    </row>
    <row r="514" spans="1:25">
      <c r="A514" t="s">
        <v>11118</v>
      </c>
      <c r="B514" t="s">
        <v>11461</v>
      </c>
      <c r="C514">
        <v>2</v>
      </c>
      <c r="D514">
        <v>1</v>
      </c>
      <c r="E514">
        <v>7.25</v>
      </c>
      <c r="F514">
        <v>13</v>
      </c>
      <c r="G514">
        <v>1</v>
      </c>
      <c r="H514">
        <v>0</v>
      </c>
      <c r="I514">
        <v>0</v>
      </c>
      <c r="J514">
        <v>0</v>
      </c>
      <c r="K514">
        <v>0</v>
      </c>
      <c r="L514">
        <v>1</v>
      </c>
      <c r="M514">
        <v>22.1</v>
      </c>
      <c r="N514">
        <v>110</v>
      </c>
      <c r="O514">
        <v>26</v>
      </c>
      <c r="P514">
        <v>20</v>
      </c>
      <c r="Q514">
        <v>18</v>
      </c>
      <c r="R514">
        <v>4</v>
      </c>
      <c r="S514">
        <v>18</v>
      </c>
      <c r="T514">
        <v>1</v>
      </c>
      <c r="U514">
        <v>1</v>
      </c>
      <c r="V514">
        <v>3</v>
      </c>
      <c r="W514">
        <v>0</v>
      </c>
      <c r="X514">
        <v>17</v>
      </c>
      <c r="Y514">
        <v>19285</v>
      </c>
    </row>
    <row r="515" spans="1:25">
      <c r="A515" t="s">
        <v>10482</v>
      </c>
      <c r="B515" t="s">
        <v>12731</v>
      </c>
      <c r="C515">
        <v>4</v>
      </c>
      <c r="D515">
        <v>2</v>
      </c>
      <c r="E515">
        <v>7.28</v>
      </c>
      <c r="F515">
        <v>25</v>
      </c>
      <c r="G515">
        <v>4</v>
      </c>
      <c r="H515">
        <v>0</v>
      </c>
      <c r="I515">
        <v>0</v>
      </c>
      <c r="J515">
        <v>1</v>
      </c>
      <c r="K515">
        <v>0</v>
      </c>
      <c r="L515">
        <v>0</v>
      </c>
      <c r="M515">
        <v>55.2</v>
      </c>
      <c r="N515">
        <v>259</v>
      </c>
      <c r="O515">
        <v>78</v>
      </c>
      <c r="P515">
        <v>45</v>
      </c>
      <c r="Q515">
        <v>45</v>
      </c>
      <c r="R515">
        <v>11</v>
      </c>
      <c r="S515">
        <v>25</v>
      </c>
      <c r="T515">
        <v>1</v>
      </c>
      <c r="U515">
        <v>0</v>
      </c>
      <c r="V515">
        <v>3</v>
      </c>
      <c r="W515">
        <v>0</v>
      </c>
      <c r="X515">
        <v>46</v>
      </c>
      <c r="Y515">
        <v>11694</v>
      </c>
    </row>
    <row r="516" spans="1:25">
      <c r="A516" t="s">
        <v>10420</v>
      </c>
      <c r="B516" t="s">
        <v>12731</v>
      </c>
      <c r="C516">
        <v>0</v>
      </c>
      <c r="D516">
        <v>2</v>
      </c>
      <c r="E516">
        <v>7.4</v>
      </c>
      <c r="F516">
        <v>13</v>
      </c>
      <c r="G516">
        <v>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24.1</v>
      </c>
      <c r="N516">
        <v>119</v>
      </c>
      <c r="O516">
        <v>30</v>
      </c>
      <c r="P516">
        <v>24</v>
      </c>
      <c r="Q516">
        <v>20</v>
      </c>
      <c r="R516">
        <v>4</v>
      </c>
      <c r="S516">
        <v>16</v>
      </c>
      <c r="T516">
        <v>0</v>
      </c>
      <c r="U516">
        <v>4</v>
      </c>
      <c r="V516">
        <v>2</v>
      </c>
      <c r="W516">
        <v>0</v>
      </c>
      <c r="X516">
        <v>27</v>
      </c>
      <c r="Y516">
        <v>15655</v>
      </c>
    </row>
    <row r="517" spans="1:25">
      <c r="A517" t="s">
        <v>11119</v>
      </c>
      <c r="B517" t="s">
        <v>11461</v>
      </c>
      <c r="C517">
        <v>0</v>
      </c>
      <c r="D517">
        <v>2</v>
      </c>
      <c r="E517">
        <v>7.43</v>
      </c>
      <c r="F517">
        <v>6</v>
      </c>
      <c r="G517">
        <v>6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26.2</v>
      </c>
      <c r="N517">
        <v>120</v>
      </c>
      <c r="O517">
        <v>30</v>
      </c>
      <c r="P517">
        <v>22</v>
      </c>
      <c r="Q517">
        <v>22</v>
      </c>
      <c r="R517">
        <v>6</v>
      </c>
      <c r="S517">
        <v>11</v>
      </c>
      <c r="T517">
        <v>0</v>
      </c>
      <c r="U517">
        <v>2</v>
      </c>
      <c r="V517">
        <v>0</v>
      </c>
      <c r="W517">
        <v>0</v>
      </c>
      <c r="X517">
        <v>14</v>
      </c>
      <c r="Y517">
        <v>17968</v>
      </c>
    </row>
    <row r="518" spans="1:25">
      <c r="A518" t="s">
        <v>8409</v>
      </c>
      <c r="B518" t="s">
        <v>12731</v>
      </c>
      <c r="C518">
        <v>1</v>
      </c>
      <c r="D518">
        <v>5</v>
      </c>
      <c r="E518">
        <v>7.44</v>
      </c>
      <c r="F518">
        <v>33</v>
      </c>
      <c r="G518">
        <v>1</v>
      </c>
      <c r="H518">
        <v>0</v>
      </c>
      <c r="I518">
        <v>0</v>
      </c>
      <c r="J518">
        <v>0</v>
      </c>
      <c r="K518">
        <v>1</v>
      </c>
      <c r="L518">
        <v>0</v>
      </c>
      <c r="M518">
        <v>32.200000000000003</v>
      </c>
      <c r="N518">
        <v>160</v>
      </c>
      <c r="O518">
        <v>36</v>
      </c>
      <c r="P518">
        <v>30</v>
      </c>
      <c r="Q518">
        <v>27</v>
      </c>
      <c r="R518">
        <v>7</v>
      </c>
      <c r="S518">
        <v>22</v>
      </c>
      <c r="T518">
        <v>1</v>
      </c>
      <c r="U518">
        <v>0</v>
      </c>
      <c r="V518">
        <v>3</v>
      </c>
      <c r="W518">
        <v>0</v>
      </c>
      <c r="X518">
        <v>32</v>
      </c>
      <c r="Y518">
        <v>12323</v>
      </c>
    </row>
    <row r="519" spans="1:25">
      <c r="A519" t="s">
        <v>11128</v>
      </c>
      <c r="B519" t="s">
        <v>11441</v>
      </c>
      <c r="C519">
        <v>4</v>
      </c>
      <c r="D519">
        <v>0</v>
      </c>
      <c r="E519">
        <v>7.62</v>
      </c>
      <c r="F519">
        <v>27</v>
      </c>
      <c r="G519">
        <v>0</v>
      </c>
      <c r="H519">
        <v>0</v>
      </c>
      <c r="I519">
        <v>0</v>
      </c>
      <c r="J519">
        <v>0</v>
      </c>
      <c r="K519">
        <v>1</v>
      </c>
      <c r="L519">
        <v>1</v>
      </c>
      <c r="M519">
        <v>26</v>
      </c>
      <c r="N519">
        <v>117</v>
      </c>
      <c r="O519">
        <v>24</v>
      </c>
      <c r="P519">
        <v>22</v>
      </c>
      <c r="Q519">
        <v>22</v>
      </c>
      <c r="R519">
        <v>3</v>
      </c>
      <c r="S519">
        <v>11</v>
      </c>
      <c r="T519">
        <v>1</v>
      </c>
      <c r="U519">
        <v>3</v>
      </c>
      <c r="V519">
        <v>3</v>
      </c>
      <c r="W519">
        <v>0</v>
      </c>
      <c r="X519">
        <v>38</v>
      </c>
      <c r="Y519">
        <v>16306</v>
      </c>
    </row>
    <row r="520" spans="1:25">
      <c r="A520" t="s">
        <v>12646</v>
      </c>
      <c r="B520" t="s">
        <v>11442</v>
      </c>
      <c r="C520">
        <v>0</v>
      </c>
      <c r="D520">
        <v>3</v>
      </c>
      <c r="E520">
        <v>7.65</v>
      </c>
      <c r="F520">
        <v>25</v>
      </c>
      <c r="G520">
        <v>0</v>
      </c>
      <c r="H520">
        <v>0</v>
      </c>
      <c r="I520">
        <v>0</v>
      </c>
      <c r="J520">
        <v>0</v>
      </c>
      <c r="K520">
        <v>2</v>
      </c>
      <c r="L520">
        <v>1</v>
      </c>
      <c r="M520">
        <v>20</v>
      </c>
      <c r="N520">
        <v>96</v>
      </c>
      <c r="O520">
        <v>30</v>
      </c>
      <c r="P520">
        <v>17</v>
      </c>
      <c r="Q520">
        <v>17</v>
      </c>
      <c r="R520">
        <v>2</v>
      </c>
      <c r="S520">
        <v>8</v>
      </c>
      <c r="T520">
        <v>2</v>
      </c>
      <c r="U520">
        <v>1</v>
      </c>
      <c r="V520">
        <v>1</v>
      </c>
      <c r="W520">
        <v>0</v>
      </c>
      <c r="X520">
        <v>17</v>
      </c>
      <c r="Y520">
        <v>19337</v>
      </c>
    </row>
    <row r="521" spans="1:25">
      <c r="A521" t="s">
        <v>10826</v>
      </c>
      <c r="B521" t="s">
        <v>11450</v>
      </c>
      <c r="C521">
        <v>0</v>
      </c>
      <c r="D521">
        <v>1</v>
      </c>
      <c r="E521">
        <v>7.71</v>
      </c>
      <c r="F521">
        <v>16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1</v>
      </c>
      <c r="M521">
        <v>23.1</v>
      </c>
      <c r="N521">
        <v>113</v>
      </c>
      <c r="O521">
        <v>28</v>
      </c>
      <c r="P521">
        <v>20</v>
      </c>
      <c r="Q521">
        <v>20</v>
      </c>
      <c r="R521">
        <v>4</v>
      </c>
      <c r="S521">
        <v>15</v>
      </c>
      <c r="T521">
        <v>1</v>
      </c>
      <c r="U521">
        <v>1</v>
      </c>
      <c r="V521">
        <v>1</v>
      </c>
      <c r="W521">
        <v>0</v>
      </c>
      <c r="X521">
        <v>27</v>
      </c>
      <c r="Y521">
        <v>18076</v>
      </c>
    </row>
    <row r="522" spans="1:25">
      <c r="A522" t="s">
        <v>12647</v>
      </c>
      <c r="B522" t="s">
        <v>12731</v>
      </c>
      <c r="C522">
        <v>0</v>
      </c>
      <c r="D522">
        <v>1</v>
      </c>
      <c r="E522">
        <v>7.77</v>
      </c>
      <c r="F522">
        <v>20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22</v>
      </c>
      <c r="N522">
        <v>110</v>
      </c>
      <c r="O522">
        <v>26</v>
      </c>
      <c r="P522">
        <v>21</v>
      </c>
      <c r="Q522">
        <v>19</v>
      </c>
      <c r="R522">
        <v>6</v>
      </c>
      <c r="S522">
        <v>17</v>
      </c>
      <c r="T522">
        <v>1</v>
      </c>
      <c r="U522">
        <v>3</v>
      </c>
      <c r="V522">
        <v>2</v>
      </c>
      <c r="W522">
        <v>1</v>
      </c>
      <c r="X522">
        <v>24</v>
      </c>
      <c r="Y522">
        <v>12106</v>
      </c>
    </row>
    <row r="523" spans="1:25">
      <c r="A523" t="s">
        <v>8495</v>
      </c>
      <c r="B523" t="s">
        <v>11454</v>
      </c>
      <c r="C523">
        <v>1</v>
      </c>
      <c r="D523">
        <v>8</v>
      </c>
      <c r="E523">
        <v>7.98</v>
      </c>
      <c r="F523">
        <v>18</v>
      </c>
      <c r="G523">
        <v>12</v>
      </c>
      <c r="H523">
        <v>0</v>
      </c>
      <c r="I523">
        <v>0</v>
      </c>
      <c r="J523">
        <v>0</v>
      </c>
      <c r="K523">
        <v>0</v>
      </c>
      <c r="L523">
        <v>1</v>
      </c>
      <c r="M523">
        <v>58.2</v>
      </c>
      <c r="N523">
        <v>280</v>
      </c>
      <c r="O523">
        <v>75</v>
      </c>
      <c r="P523">
        <v>54</v>
      </c>
      <c r="Q523">
        <v>52</v>
      </c>
      <c r="R523">
        <v>12</v>
      </c>
      <c r="S523">
        <v>28</v>
      </c>
      <c r="T523">
        <v>2</v>
      </c>
      <c r="U523">
        <v>3</v>
      </c>
      <c r="V523">
        <v>3</v>
      </c>
      <c r="W523">
        <v>0</v>
      </c>
      <c r="X523">
        <v>41</v>
      </c>
      <c r="Y523">
        <v>14825</v>
      </c>
    </row>
    <row r="524" spans="1:25">
      <c r="A524" t="s">
        <v>12598</v>
      </c>
      <c r="B524" t="s">
        <v>12731</v>
      </c>
      <c r="C524">
        <v>0</v>
      </c>
      <c r="D524">
        <v>1</v>
      </c>
      <c r="E524">
        <v>7.98</v>
      </c>
      <c r="F524">
        <v>19</v>
      </c>
      <c r="G524">
        <v>0</v>
      </c>
      <c r="H524">
        <v>0</v>
      </c>
      <c r="I524">
        <v>0</v>
      </c>
      <c r="J524">
        <v>1</v>
      </c>
      <c r="K524">
        <v>0</v>
      </c>
      <c r="L524">
        <v>1</v>
      </c>
      <c r="M524">
        <v>29.1</v>
      </c>
      <c r="N524">
        <v>147</v>
      </c>
      <c r="O524">
        <v>44</v>
      </c>
      <c r="P524">
        <v>30</v>
      </c>
      <c r="Q524">
        <v>26</v>
      </c>
      <c r="R524">
        <v>6</v>
      </c>
      <c r="S524">
        <v>12</v>
      </c>
      <c r="T524">
        <v>1</v>
      </c>
      <c r="U524">
        <v>2</v>
      </c>
      <c r="V524">
        <v>2</v>
      </c>
      <c r="W524">
        <v>0</v>
      </c>
      <c r="X524">
        <v>30</v>
      </c>
      <c r="Y524">
        <v>12586</v>
      </c>
    </row>
    <row r="525" spans="1:25">
      <c r="A525" t="s">
        <v>1272</v>
      </c>
      <c r="B525" t="s">
        <v>11440</v>
      </c>
      <c r="C525">
        <v>2</v>
      </c>
      <c r="D525">
        <v>5</v>
      </c>
      <c r="E525">
        <v>8.02</v>
      </c>
      <c r="F525">
        <v>47</v>
      </c>
      <c r="G525">
        <v>0</v>
      </c>
      <c r="H525">
        <v>0</v>
      </c>
      <c r="I525">
        <v>0</v>
      </c>
      <c r="J525">
        <v>2</v>
      </c>
      <c r="K525">
        <v>12</v>
      </c>
      <c r="L525">
        <v>3</v>
      </c>
      <c r="M525">
        <v>42.2</v>
      </c>
      <c r="N525">
        <v>198</v>
      </c>
      <c r="O525">
        <v>53</v>
      </c>
      <c r="P525">
        <v>39</v>
      </c>
      <c r="Q525">
        <v>38</v>
      </c>
      <c r="R525">
        <v>7</v>
      </c>
      <c r="S525">
        <v>20</v>
      </c>
      <c r="T525">
        <v>3</v>
      </c>
      <c r="U525">
        <v>1</v>
      </c>
      <c r="V525">
        <v>1</v>
      </c>
      <c r="W525">
        <v>0</v>
      </c>
      <c r="X525">
        <v>53</v>
      </c>
      <c r="Y525">
        <v>4259</v>
      </c>
    </row>
    <row r="526" spans="1:25">
      <c r="A526" t="s">
        <v>10426</v>
      </c>
      <c r="B526" t="s">
        <v>11442</v>
      </c>
      <c r="C526">
        <v>0</v>
      </c>
      <c r="D526">
        <v>2</v>
      </c>
      <c r="E526">
        <v>8.06</v>
      </c>
      <c r="F526">
        <v>12</v>
      </c>
      <c r="G526">
        <v>3</v>
      </c>
      <c r="H526">
        <v>0</v>
      </c>
      <c r="I526">
        <v>0</v>
      </c>
      <c r="J526">
        <v>0</v>
      </c>
      <c r="K526">
        <v>1</v>
      </c>
      <c r="L526">
        <v>0</v>
      </c>
      <c r="M526">
        <v>22.1</v>
      </c>
      <c r="N526">
        <v>109</v>
      </c>
      <c r="O526">
        <v>28</v>
      </c>
      <c r="P526">
        <v>20</v>
      </c>
      <c r="Q526">
        <v>20</v>
      </c>
      <c r="R526">
        <v>6</v>
      </c>
      <c r="S526">
        <v>12</v>
      </c>
      <c r="T526">
        <v>0</v>
      </c>
      <c r="U526">
        <v>3</v>
      </c>
      <c r="V526">
        <v>1</v>
      </c>
      <c r="W526">
        <v>0</v>
      </c>
      <c r="X526">
        <v>15</v>
      </c>
      <c r="Y526">
        <v>17466</v>
      </c>
    </row>
    <row r="527" spans="1:25">
      <c r="A527" t="s">
        <v>10481</v>
      </c>
      <c r="B527" t="s">
        <v>11447</v>
      </c>
      <c r="C527">
        <v>1</v>
      </c>
      <c r="D527">
        <v>1</v>
      </c>
      <c r="E527">
        <v>8.34</v>
      </c>
      <c r="F527">
        <v>9</v>
      </c>
      <c r="G527">
        <v>4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22.2</v>
      </c>
      <c r="N527">
        <v>103</v>
      </c>
      <c r="O527">
        <v>33</v>
      </c>
      <c r="P527">
        <v>21</v>
      </c>
      <c r="Q527">
        <v>21</v>
      </c>
      <c r="R527">
        <v>6</v>
      </c>
      <c r="S527">
        <v>6</v>
      </c>
      <c r="T527">
        <v>0</v>
      </c>
      <c r="U527">
        <v>1</v>
      </c>
      <c r="V527">
        <v>1</v>
      </c>
      <c r="W527">
        <v>0</v>
      </c>
      <c r="X527">
        <v>16</v>
      </c>
      <c r="Y527">
        <v>13804</v>
      </c>
    </row>
    <row r="528" spans="1:25">
      <c r="A528" t="s">
        <v>10453</v>
      </c>
      <c r="B528" t="s">
        <v>12731</v>
      </c>
      <c r="C528">
        <v>0</v>
      </c>
      <c r="D528">
        <v>1</v>
      </c>
      <c r="E528">
        <v>8.36</v>
      </c>
      <c r="F528">
        <v>30</v>
      </c>
      <c r="G528">
        <v>0</v>
      </c>
      <c r="H528">
        <v>0</v>
      </c>
      <c r="I528">
        <v>0</v>
      </c>
      <c r="J528">
        <v>0</v>
      </c>
      <c r="K528">
        <v>1</v>
      </c>
      <c r="L528">
        <v>1</v>
      </c>
      <c r="M528">
        <v>28</v>
      </c>
      <c r="N528">
        <v>152</v>
      </c>
      <c r="O528">
        <v>42</v>
      </c>
      <c r="P528">
        <v>33</v>
      </c>
      <c r="Q528">
        <v>26</v>
      </c>
      <c r="R528">
        <v>5</v>
      </c>
      <c r="S528">
        <v>22</v>
      </c>
      <c r="T528">
        <v>1</v>
      </c>
      <c r="U528">
        <v>4</v>
      </c>
      <c r="V528">
        <v>7</v>
      </c>
      <c r="W528">
        <v>0</v>
      </c>
      <c r="X528">
        <v>26</v>
      </c>
      <c r="Y528">
        <v>11437</v>
      </c>
    </row>
    <row r="529" spans="1:25">
      <c r="A529" t="s">
        <v>10799</v>
      </c>
      <c r="B529" t="s">
        <v>11447</v>
      </c>
      <c r="C529">
        <v>3</v>
      </c>
      <c r="D529">
        <v>1</v>
      </c>
      <c r="E529">
        <v>8.3699999999999992</v>
      </c>
      <c r="F529">
        <v>18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1</v>
      </c>
      <c r="M529">
        <v>23.2</v>
      </c>
      <c r="N529">
        <v>117</v>
      </c>
      <c r="O529">
        <v>34</v>
      </c>
      <c r="P529">
        <v>26</v>
      </c>
      <c r="Q529">
        <v>22</v>
      </c>
      <c r="R529">
        <v>11</v>
      </c>
      <c r="S529">
        <v>7</v>
      </c>
      <c r="T529">
        <v>0</v>
      </c>
      <c r="U529">
        <v>2</v>
      </c>
      <c r="V529">
        <v>2</v>
      </c>
      <c r="W529">
        <v>0</v>
      </c>
      <c r="X529">
        <v>17</v>
      </c>
      <c r="Y529">
        <v>12545</v>
      </c>
    </row>
    <row r="530" spans="1:25">
      <c r="A530" t="s">
        <v>982</v>
      </c>
      <c r="B530" t="s">
        <v>11444</v>
      </c>
      <c r="C530">
        <v>0</v>
      </c>
      <c r="D530">
        <v>3</v>
      </c>
      <c r="E530">
        <v>8.4600000000000009</v>
      </c>
      <c r="F530">
        <v>12</v>
      </c>
      <c r="G530">
        <v>4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27.2</v>
      </c>
      <c r="N530">
        <v>124</v>
      </c>
      <c r="O530">
        <v>30</v>
      </c>
      <c r="P530">
        <v>26</v>
      </c>
      <c r="Q530">
        <v>26</v>
      </c>
      <c r="R530">
        <v>7</v>
      </c>
      <c r="S530">
        <v>14</v>
      </c>
      <c r="T530">
        <v>0</v>
      </c>
      <c r="U530">
        <v>1</v>
      </c>
      <c r="V530">
        <v>2</v>
      </c>
      <c r="W530">
        <v>0</v>
      </c>
      <c r="X530">
        <v>24</v>
      </c>
      <c r="Y530">
        <v>3292</v>
      </c>
    </row>
    <row r="531" spans="1:25">
      <c r="A531" t="s">
        <v>10404</v>
      </c>
      <c r="B531" t="s">
        <v>11470</v>
      </c>
      <c r="C531">
        <v>1</v>
      </c>
      <c r="D531">
        <v>1</v>
      </c>
      <c r="E531">
        <v>8.5299999999999994</v>
      </c>
      <c r="F531">
        <v>13</v>
      </c>
      <c r="G531">
        <v>0</v>
      </c>
      <c r="H531">
        <v>0</v>
      </c>
      <c r="I531">
        <v>0</v>
      </c>
      <c r="J531">
        <v>1</v>
      </c>
      <c r="K531">
        <v>0</v>
      </c>
      <c r="L531">
        <v>0</v>
      </c>
      <c r="M531">
        <v>25.1</v>
      </c>
      <c r="N531">
        <v>124</v>
      </c>
      <c r="O531">
        <v>39</v>
      </c>
      <c r="P531">
        <v>25</v>
      </c>
      <c r="Q531">
        <v>24</v>
      </c>
      <c r="R531">
        <v>7</v>
      </c>
      <c r="S531">
        <v>11</v>
      </c>
      <c r="T531">
        <v>0</v>
      </c>
      <c r="U531">
        <v>2</v>
      </c>
      <c r="V531">
        <v>1</v>
      </c>
      <c r="W531">
        <v>1</v>
      </c>
      <c r="X531">
        <v>23</v>
      </c>
      <c r="Y531">
        <v>18135</v>
      </c>
    </row>
    <row r="532" spans="1:25">
      <c r="A532" t="s">
        <v>726</v>
      </c>
      <c r="B532" t="s">
        <v>11461</v>
      </c>
      <c r="C532">
        <v>1</v>
      </c>
      <c r="D532">
        <v>3</v>
      </c>
      <c r="E532">
        <v>8.59</v>
      </c>
      <c r="F532">
        <v>19</v>
      </c>
      <c r="G532">
        <v>8</v>
      </c>
      <c r="H532">
        <v>0</v>
      </c>
      <c r="I532">
        <v>0</v>
      </c>
      <c r="J532">
        <v>0</v>
      </c>
      <c r="K532">
        <v>1</v>
      </c>
      <c r="L532">
        <v>1</v>
      </c>
      <c r="M532">
        <v>44</v>
      </c>
      <c r="N532">
        <v>220</v>
      </c>
      <c r="O532">
        <v>58</v>
      </c>
      <c r="P532">
        <v>46</v>
      </c>
      <c r="Q532">
        <v>42</v>
      </c>
      <c r="R532">
        <v>8</v>
      </c>
      <c r="S532">
        <v>29</v>
      </c>
      <c r="T532">
        <v>1</v>
      </c>
      <c r="U532">
        <v>3</v>
      </c>
      <c r="V532">
        <v>1</v>
      </c>
      <c r="W532">
        <v>0</v>
      </c>
      <c r="X532">
        <v>30</v>
      </c>
      <c r="Y532">
        <v>10197</v>
      </c>
    </row>
    <row r="533" spans="1:25">
      <c r="A533" t="s">
        <v>852</v>
      </c>
      <c r="B533" t="s">
        <v>11463</v>
      </c>
      <c r="C533">
        <v>1</v>
      </c>
      <c r="D533">
        <v>6</v>
      </c>
      <c r="E533">
        <v>8.65</v>
      </c>
      <c r="F533">
        <v>50</v>
      </c>
      <c r="G533">
        <v>0</v>
      </c>
      <c r="H533">
        <v>0</v>
      </c>
      <c r="I533">
        <v>0</v>
      </c>
      <c r="J533">
        <v>15</v>
      </c>
      <c r="K533">
        <v>0</v>
      </c>
      <c r="L533">
        <v>3</v>
      </c>
      <c r="M533">
        <v>42.2</v>
      </c>
      <c r="N533">
        <v>206</v>
      </c>
      <c r="O533">
        <v>51</v>
      </c>
      <c r="P533">
        <v>42</v>
      </c>
      <c r="Q533">
        <v>41</v>
      </c>
      <c r="R533">
        <v>7</v>
      </c>
      <c r="S533">
        <v>29</v>
      </c>
      <c r="T533">
        <v>0</v>
      </c>
      <c r="U533">
        <v>2</v>
      </c>
      <c r="V533">
        <v>1</v>
      </c>
      <c r="W533">
        <v>0</v>
      </c>
      <c r="X533">
        <v>42</v>
      </c>
      <c r="Y533">
        <v>7441</v>
      </c>
    </row>
    <row r="534" spans="1:25">
      <c r="A534" t="s">
        <v>10456</v>
      </c>
      <c r="B534" t="s">
        <v>11450</v>
      </c>
      <c r="C534">
        <v>0</v>
      </c>
      <c r="D534">
        <v>3</v>
      </c>
      <c r="E534">
        <v>8.68</v>
      </c>
      <c r="F534">
        <v>25</v>
      </c>
      <c r="G534">
        <v>1</v>
      </c>
      <c r="H534">
        <v>0</v>
      </c>
      <c r="I534">
        <v>0</v>
      </c>
      <c r="J534">
        <v>0</v>
      </c>
      <c r="K534">
        <v>1</v>
      </c>
      <c r="L534">
        <v>0</v>
      </c>
      <c r="M534">
        <v>28</v>
      </c>
      <c r="N534">
        <v>140</v>
      </c>
      <c r="O534">
        <v>44</v>
      </c>
      <c r="P534">
        <v>28</v>
      </c>
      <c r="Q534">
        <v>27</v>
      </c>
      <c r="R534">
        <v>11</v>
      </c>
      <c r="S534">
        <v>16</v>
      </c>
      <c r="T534">
        <v>1</v>
      </c>
      <c r="U534">
        <v>0</v>
      </c>
      <c r="V534">
        <v>1</v>
      </c>
      <c r="W534">
        <v>0</v>
      </c>
      <c r="X534">
        <v>17</v>
      </c>
      <c r="Y534">
        <v>15285</v>
      </c>
    </row>
    <row r="535" spans="1:25">
      <c r="A535" t="s">
        <v>12650</v>
      </c>
      <c r="B535" t="s">
        <v>11460</v>
      </c>
      <c r="C535">
        <v>0</v>
      </c>
      <c r="D535">
        <v>4</v>
      </c>
      <c r="E535">
        <v>8.7799999999999994</v>
      </c>
      <c r="F535">
        <v>11</v>
      </c>
      <c r="G535">
        <v>2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26.2</v>
      </c>
      <c r="N535">
        <v>132</v>
      </c>
      <c r="O535">
        <v>36</v>
      </c>
      <c r="P535">
        <v>30</v>
      </c>
      <c r="Q535">
        <v>26</v>
      </c>
      <c r="R535">
        <v>9</v>
      </c>
      <c r="S535">
        <v>16</v>
      </c>
      <c r="T535">
        <v>1</v>
      </c>
      <c r="U535">
        <v>3</v>
      </c>
      <c r="V535">
        <v>2</v>
      </c>
      <c r="W535">
        <v>0</v>
      </c>
      <c r="X535">
        <v>19</v>
      </c>
      <c r="Y535">
        <v>16317</v>
      </c>
    </row>
    <row r="536" spans="1:25">
      <c r="A536" t="s">
        <v>10830</v>
      </c>
      <c r="B536" t="s">
        <v>11468</v>
      </c>
      <c r="C536">
        <v>1</v>
      </c>
      <c r="D536">
        <v>5</v>
      </c>
      <c r="E536">
        <v>8.82</v>
      </c>
      <c r="F536">
        <v>32</v>
      </c>
      <c r="G536">
        <v>4</v>
      </c>
      <c r="H536">
        <v>0</v>
      </c>
      <c r="I536">
        <v>0</v>
      </c>
      <c r="J536">
        <v>1</v>
      </c>
      <c r="K536">
        <v>4</v>
      </c>
      <c r="L536">
        <v>0</v>
      </c>
      <c r="M536">
        <v>49</v>
      </c>
      <c r="N536">
        <v>235</v>
      </c>
      <c r="O536">
        <v>70</v>
      </c>
      <c r="P536">
        <v>52</v>
      </c>
      <c r="Q536">
        <v>48</v>
      </c>
      <c r="R536">
        <v>17</v>
      </c>
      <c r="S536">
        <v>20</v>
      </c>
      <c r="T536">
        <v>0</v>
      </c>
      <c r="U536">
        <v>0</v>
      </c>
      <c r="V536">
        <v>2</v>
      </c>
      <c r="W536">
        <v>0</v>
      </c>
      <c r="X536">
        <v>70</v>
      </c>
      <c r="Y536">
        <v>19361</v>
      </c>
    </row>
    <row r="537" spans="1:25">
      <c r="A537" t="s">
        <v>10177</v>
      </c>
      <c r="B537" t="s">
        <v>11442</v>
      </c>
      <c r="C537">
        <v>0</v>
      </c>
      <c r="D537">
        <v>3</v>
      </c>
      <c r="E537">
        <v>9</v>
      </c>
      <c r="F537">
        <v>6</v>
      </c>
      <c r="G537">
        <v>4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21</v>
      </c>
      <c r="N537">
        <v>101</v>
      </c>
      <c r="O537">
        <v>30</v>
      </c>
      <c r="P537">
        <v>21</v>
      </c>
      <c r="Q537">
        <v>21</v>
      </c>
      <c r="R537">
        <v>5</v>
      </c>
      <c r="S537">
        <v>9</v>
      </c>
      <c r="T537">
        <v>0</v>
      </c>
      <c r="U537">
        <v>1</v>
      </c>
      <c r="V537">
        <v>0</v>
      </c>
      <c r="W537">
        <v>0</v>
      </c>
      <c r="X537">
        <v>4</v>
      </c>
      <c r="Y537">
        <v>16155</v>
      </c>
    </row>
    <row r="538" spans="1:25">
      <c r="A538" t="s">
        <v>11921</v>
      </c>
      <c r="B538" t="s">
        <v>11460</v>
      </c>
      <c r="C538">
        <v>0</v>
      </c>
      <c r="D538">
        <v>1</v>
      </c>
      <c r="E538">
        <v>9</v>
      </c>
      <c r="F538">
        <v>29</v>
      </c>
      <c r="G538">
        <v>0</v>
      </c>
      <c r="H538">
        <v>0</v>
      </c>
      <c r="I538">
        <v>0</v>
      </c>
      <c r="J538">
        <v>0</v>
      </c>
      <c r="K538">
        <v>2</v>
      </c>
      <c r="L538">
        <v>0</v>
      </c>
      <c r="M538">
        <v>35</v>
      </c>
      <c r="N538">
        <v>171</v>
      </c>
      <c r="O538">
        <v>52</v>
      </c>
      <c r="P538">
        <v>35</v>
      </c>
      <c r="Q538">
        <v>35</v>
      </c>
      <c r="R538">
        <v>8</v>
      </c>
      <c r="S538">
        <v>18</v>
      </c>
      <c r="T538">
        <v>0</v>
      </c>
      <c r="U538">
        <v>0</v>
      </c>
      <c r="V538">
        <v>5</v>
      </c>
      <c r="W538">
        <v>1</v>
      </c>
      <c r="X538">
        <v>38</v>
      </c>
      <c r="Y538">
        <v>19558</v>
      </c>
    </row>
    <row r="539" spans="1:25">
      <c r="A539" t="s">
        <v>10448</v>
      </c>
      <c r="B539" t="s">
        <v>11456</v>
      </c>
      <c r="C539">
        <v>0</v>
      </c>
      <c r="D539">
        <v>0</v>
      </c>
      <c r="E539">
        <v>9.15</v>
      </c>
      <c r="F539">
        <v>9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20.2</v>
      </c>
      <c r="N539">
        <v>96</v>
      </c>
      <c r="O539">
        <v>29</v>
      </c>
      <c r="P539">
        <v>21</v>
      </c>
      <c r="Q539">
        <v>21</v>
      </c>
      <c r="R539">
        <v>8</v>
      </c>
      <c r="S539">
        <v>4</v>
      </c>
      <c r="T539">
        <v>0</v>
      </c>
      <c r="U539">
        <v>5</v>
      </c>
      <c r="V539">
        <v>1</v>
      </c>
      <c r="W539">
        <v>0</v>
      </c>
      <c r="X539">
        <v>9</v>
      </c>
      <c r="Y539">
        <v>13420</v>
      </c>
    </row>
    <row r="540" spans="1:25">
      <c r="A540" t="s">
        <v>10263</v>
      </c>
      <c r="B540" t="s">
        <v>11450</v>
      </c>
      <c r="C540">
        <v>1</v>
      </c>
      <c r="D540">
        <v>6</v>
      </c>
      <c r="E540">
        <v>9.3000000000000007</v>
      </c>
      <c r="F540">
        <v>9</v>
      </c>
      <c r="G540">
        <v>9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40.200000000000003</v>
      </c>
      <c r="N540">
        <v>197</v>
      </c>
      <c r="O540">
        <v>61</v>
      </c>
      <c r="P540">
        <v>46</v>
      </c>
      <c r="Q540">
        <v>42</v>
      </c>
      <c r="R540">
        <v>12</v>
      </c>
      <c r="S540">
        <v>13</v>
      </c>
      <c r="T540">
        <v>0</v>
      </c>
      <c r="U540">
        <v>2</v>
      </c>
      <c r="V540">
        <v>0</v>
      </c>
      <c r="W540">
        <v>2</v>
      </c>
      <c r="X540">
        <v>25</v>
      </c>
      <c r="Y540">
        <v>12699</v>
      </c>
    </row>
    <row r="541" spans="1:25">
      <c r="A541" t="s">
        <v>802</v>
      </c>
      <c r="B541" t="s">
        <v>12731</v>
      </c>
      <c r="C541">
        <v>3</v>
      </c>
      <c r="D541">
        <v>10</v>
      </c>
      <c r="E541">
        <v>9.58</v>
      </c>
      <c r="F541">
        <v>18</v>
      </c>
      <c r="G541">
        <v>13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67.2</v>
      </c>
      <c r="N541">
        <v>336</v>
      </c>
      <c r="O541">
        <v>105</v>
      </c>
      <c r="P541">
        <v>81</v>
      </c>
      <c r="Q541">
        <v>72</v>
      </c>
      <c r="R541">
        <v>23</v>
      </c>
      <c r="S541">
        <v>32</v>
      </c>
      <c r="T541">
        <v>0</v>
      </c>
      <c r="U541">
        <v>3</v>
      </c>
      <c r="V541">
        <v>6</v>
      </c>
      <c r="W541">
        <v>0</v>
      </c>
      <c r="X541">
        <v>52</v>
      </c>
      <c r="Y541">
        <v>1841</v>
      </c>
    </row>
    <row r="542" spans="1:25">
      <c r="A542" t="s">
        <v>12657</v>
      </c>
      <c r="B542" t="s">
        <v>11465</v>
      </c>
      <c r="C542">
        <v>0</v>
      </c>
      <c r="D542">
        <v>0</v>
      </c>
      <c r="E542">
        <v>9.74</v>
      </c>
      <c r="F542">
        <v>14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20.100000000000001</v>
      </c>
      <c r="N542">
        <v>103</v>
      </c>
      <c r="O542">
        <v>26</v>
      </c>
      <c r="P542">
        <v>22</v>
      </c>
      <c r="Q542">
        <v>22</v>
      </c>
      <c r="R542">
        <v>5</v>
      </c>
      <c r="S542">
        <v>13</v>
      </c>
      <c r="T542">
        <v>0</v>
      </c>
      <c r="U542">
        <v>5</v>
      </c>
      <c r="V542">
        <v>1</v>
      </c>
      <c r="W542">
        <v>0</v>
      </c>
      <c r="X542">
        <v>29</v>
      </c>
      <c r="Y542">
        <v>19495</v>
      </c>
    </row>
    <row r="543" spans="1:25">
      <c r="A543" t="s">
        <v>813</v>
      </c>
      <c r="B543" t="s">
        <v>11453</v>
      </c>
      <c r="C543">
        <v>2</v>
      </c>
      <c r="D543">
        <v>4</v>
      </c>
      <c r="E543">
        <v>9.82</v>
      </c>
      <c r="F543">
        <v>14</v>
      </c>
      <c r="G543">
        <v>8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47.2</v>
      </c>
      <c r="N543">
        <v>236</v>
      </c>
      <c r="O543">
        <v>73</v>
      </c>
      <c r="P543">
        <v>53</v>
      </c>
      <c r="Q543">
        <v>52</v>
      </c>
      <c r="R543">
        <v>22</v>
      </c>
      <c r="S543">
        <v>22</v>
      </c>
      <c r="T543">
        <v>0</v>
      </c>
      <c r="U543">
        <v>2</v>
      </c>
      <c r="V543">
        <v>3</v>
      </c>
      <c r="W543">
        <v>0</v>
      </c>
      <c r="X543">
        <v>33</v>
      </c>
      <c r="Y543">
        <v>9460</v>
      </c>
    </row>
    <row r="544" spans="1:25">
      <c r="A544" t="s">
        <v>8383</v>
      </c>
      <c r="B544" t="s">
        <v>12731</v>
      </c>
      <c r="C544">
        <v>4</v>
      </c>
      <c r="D544">
        <v>0</v>
      </c>
      <c r="E544">
        <v>9.82</v>
      </c>
      <c r="F544">
        <v>13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25.2</v>
      </c>
      <c r="N544">
        <v>124</v>
      </c>
      <c r="O544">
        <v>37</v>
      </c>
      <c r="P544">
        <v>29</v>
      </c>
      <c r="Q544">
        <v>28</v>
      </c>
      <c r="R544">
        <v>11</v>
      </c>
      <c r="S544">
        <v>8</v>
      </c>
      <c r="T544">
        <v>0</v>
      </c>
      <c r="U544">
        <v>3</v>
      </c>
      <c r="V544">
        <v>2</v>
      </c>
      <c r="W544">
        <v>0</v>
      </c>
      <c r="X544">
        <v>19</v>
      </c>
      <c r="Y544">
        <v>16727</v>
      </c>
    </row>
    <row r="545" spans="1:25">
      <c r="A545" t="s">
        <v>8396</v>
      </c>
      <c r="B545" t="s">
        <v>11463</v>
      </c>
      <c r="C545">
        <v>0</v>
      </c>
      <c r="D545">
        <v>3</v>
      </c>
      <c r="E545">
        <v>11.76</v>
      </c>
      <c r="F545">
        <v>5</v>
      </c>
      <c r="G545">
        <v>5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20.2</v>
      </c>
      <c r="N545">
        <v>106</v>
      </c>
      <c r="O545">
        <v>33</v>
      </c>
      <c r="P545">
        <v>27</v>
      </c>
      <c r="Q545">
        <v>27</v>
      </c>
      <c r="R545">
        <v>8</v>
      </c>
      <c r="S545">
        <v>11</v>
      </c>
      <c r="T545">
        <v>0</v>
      </c>
      <c r="U545">
        <v>0</v>
      </c>
      <c r="V545">
        <v>0</v>
      </c>
      <c r="W545">
        <v>1</v>
      </c>
      <c r="X545">
        <v>23</v>
      </c>
      <c r="Y545">
        <v>12880</v>
      </c>
    </row>
    <row r="546" spans="1:25">
      <c r="A546" t="s">
        <v>8414</v>
      </c>
      <c r="B546" t="s">
        <v>12731</v>
      </c>
      <c r="C546">
        <v>1</v>
      </c>
      <c r="D546">
        <v>3</v>
      </c>
      <c r="E546">
        <v>12</v>
      </c>
      <c r="F546">
        <v>7</v>
      </c>
      <c r="G546">
        <v>5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27</v>
      </c>
      <c r="N546">
        <v>139</v>
      </c>
      <c r="O546">
        <v>46</v>
      </c>
      <c r="P546">
        <v>37</v>
      </c>
      <c r="Q546">
        <v>36</v>
      </c>
      <c r="R546">
        <v>8</v>
      </c>
      <c r="S546">
        <v>17</v>
      </c>
      <c r="T546">
        <v>0</v>
      </c>
      <c r="U546">
        <v>0</v>
      </c>
      <c r="V546">
        <v>2</v>
      </c>
      <c r="W546">
        <v>0</v>
      </c>
      <c r="X546">
        <v>20</v>
      </c>
      <c r="Y546">
        <v>14361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7D07-5259-44DF-9EE9-C35E460ADA73}">
  <dimension ref="A1:W683"/>
  <sheetViews>
    <sheetView workbookViewId="0"/>
  </sheetViews>
  <sheetFormatPr defaultRowHeight="15"/>
  <sheetData>
    <row r="1" spans="1:23">
      <c r="A1" t="s">
        <v>10507</v>
      </c>
      <c r="B1" t="s">
        <v>8335</v>
      </c>
      <c r="C1" t="s">
        <v>8350</v>
      </c>
      <c r="D1" t="s">
        <v>660</v>
      </c>
      <c r="E1" t="s">
        <v>661</v>
      </c>
      <c r="F1" t="s">
        <v>659</v>
      </c>
      <c r="G1" t="s">
        <v>1383</v>
      </c>
      <c r="H1" t="s">
        <v>658</v>
      </c>
      <c r="I1" t="s">
        <v>657</v>
      </c>
      <c r="J1" t="s">
        <v>656</v>
      </c>
      <c r="K1" t="s">
        <v>655</v>
      </c>
      <c r="L1" t="s">
        <v>654</v>
      </c>
      <c r="M1" t="s">
        <v>653</v>
      </c>
      <c r="N1" t="s">
        <v>12728</v>
      </c>
      <c r="O1" t="s">
        <v>652</v>
      </c>
      <c r="P1" t="s">
        <v>651</v>
      </c>
      <c r="Q1" t="s">
        <v>1374</v>
      </c>
      <c r="R1" t="s">
        <v>12732</v>
      </c>
      <c r="S1" t="s">
        <v>12733</v>
      </c>
      <c r="T1" t="s">
        <v>650</v>
      </c>
      <c r="U1" t="s">
        <v>649</v>
      </c>
      <c r="V1" t="s">
        <v>648</v>
      </c>
      <c r="W1" t="s">
        <v>11475</v>
      </c>
    </row>
    <row r="2" spans="1:23">
      <c r="A2" t="s">
        <v>10515</v>
      </c>
      <c r="B2" t="s">
        <v>11448</v>
      </c>
      <c r="C2">
        <v>30</v>
      </c>
      <c r="D2">
        <v>30</v>
      </c>
      <c r="E2">
        <v>37</v>
      </c>
      <c r="F2">
        <v>11</v>
      </c>
      <c r="G2">
        <v>9</v>
      </c>
      <c r="H2">
        <v>1</v>
      </c>
      <c r="I2">
        <v>1</v>
      </c>
      <c r="J2">
        <v>0</v>
      </c>
      <c r="K2">
        <v>4</v>
      </c>
      <c r="L2">
        <v>0</v>
      </c>
      <c r="M2">
        <v>6</v>
      </c>
      <c r="N2">
        <v>0</v>
      </c>
      <c r="O2">
        <v>11</v>
      </c>
      <c r="P2">
        <v>1</v>
      </c>
      <c r="Q2">
        <v>0</v>
      </c>
      <c r="R2">
        <v>0</v>
      </c>
      <c r="S2">
        <v>1</v>
      </c>
      <c r="T2">
        <v>0</v>
      </c>
      <c r="U2">
        <v>1</v>
      </c>
      <c r="V2">
        <v>0.36699999999999999</v>
      </c>
      <c r="W2">
        <v>17932</v>
      </c>
    </row>
    <row r="3" spans="1:23">
      <c r="A3" t="s">
        <v>8696</v>
      </c>
      <c r="B3" t="s">
        <v>11442</v>
      </c>
      <c r="C3">
        <v>5</v>
      </c>
      <c r="D3">
        <v>20</v>
      </c>
      <c r="E3">
        <v>21</v>
      </c>
      <c r="F3">
        <v>7</v>
      </c>
      <c r="G3">
        <v>4</v>
      </c>
      <c r="H3">
        <v>3</v>
      </c>
      <c r="I3">
        <v>0</v>
      </c>
      <c r="J3">
        <v>0</v>
      </c>
      <c r="K3">
        <v>3</v>
      </c>
      <c r="L3">
        <v>3</v>
      </c>
      <c r="M3">
        <v>1</v>
      </c>
      <c r="N3">
        <v>0</v>
      </c>
      <c r="O3">
        <v>7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0.35</v>
      </c>
      <c r="W3">
        <v>12174</v>
      </c>
    </row>
    <row r="4" spans="1:23">
      <c r="A4" t="s">
        <v>9627</v>
      </c>
      <c r="B4" t="s">
        <v>11444</v>
      </c>
      <c r="C4">
        <v>15</v>
      </c>
      <c r="D4">
        <v>40</v>
      </c>
      <c r="E4">
        <v>42</v>
      </c>
      <c r="F4">
        <v>14</v>
      </c>
      <c r="G4">
        <v>12</v>
      </c>
      <c r="H4">
        <v>1</v>
      </c>
      <c r="I4">
        <v>1</v>
      </c>
      <c r="J4">
        <v>0</v>
      </c>
      <c r="K4">
        <v>5</v>
      </c>
      <c r="L4">
        <v>1</v>
      </c>
      <c r="M4">
        <v>2</v>
      </c>
      <c r="N4">
        <v>0</v>
      </c>
      <c r="O4">
        <v>7</v>
      </c>
      <c r="P4">
        <v>0</v>
      </c>
      <c r="Q4">
        <v>0</v>
      </c>
      <c r="R4">
        <v>0</v>
      </c>
      <c r="S4">
        <v>0</v>
      </c>
      <c r="T4">
        <v>3</v>
      </c>
      <c r="U4">
        <v>3</v>
      </c>
      <c r="V4">
        <v>0.35</v>
      </c>
      <c r="W4">
        <v>17023</v>
      </c>
    </row>
    <row r="5" spans="1:23">
      <c r="A5" t="s">
        <v>417</v>
      </c>
      <c r="B5" t="s">
        <v>11448</v>
      </c>
      <c r="C5">
        <v>121</v>
      </c>
      <c r="D5">
        <v>334</v>
      </c>
      <c r="E5">
        <v>370</v>
      </c>
      <c r="F5">
        <v>115</v>
      </c>
      <c r="G5">
        <v>74</v>
      </c>
      <c r="H5">
        <v>23</v>
      </c>
      <c r="I5">
        <v>1</v>
      </c>
      <c r="J5">
        <v>17</v>
      </c>
      <c r="K5">
        <v>61</v>
      </c>
      <c r="L5">
        <v>62</v>
      </c>
      <c r="M5">
        <v>27</v>
      </c>
      <c r="N5">
        <v>1</v>
      </c>
      <c r="O5">
        <v>49</v>
      </c>
      <c r="P5">
        <v>4</v>
      </c>
      <c r="Q5">
        <v>5</v>
      </c>
      <c r="R5">
        <v>0</v>
      </c>
      <c r="S5">
        <v>11</v>
      </c>
      <c r="T5">
        <v>2</v>
      </c>
      <c r="U5">
        <v>1</v>
      </c>
      <c r="V5">
        <v>0.34399999999999997</v>
      </c>
      <c r="W5">
        <v>4229</v>
      </c>
    </row>
    <row r="6" spans="1:23">
      <c r="A6" t="s">
        <v>8349</v>
      </c>
      <c r="B6" t="s">
        <v>11454</v>
      </c>
      <c r="C6">
        <v>123</v>
      </c>
      <c r="D6">
        <v>498</v>
      </c>
      <c r="E6">
        <v>518</v>
      </c>
      <c r="F6">
        <v>167</v>
      </c>
      <c r="G6">
        <v>117</v>
      </c>
      <c r="H6">
        <v>32</v>
      </c>
      <c r="I6">
        <v>0</v>
      </c>
      <c r="J6">
        <v>18</v>
      </c>
      <c r="K6">
        <v>81</v>
      </c>
      <c r="L6">
        <v>56</v>
      </c>
      <c r="M6">
        <v>15</v>
      </c>
      <c r="N6">
        <v>0</v>
      </c>
      <c r="O6">
        <v>109</v>
      </c>
      <c r="P6">
        <v>3</v>
      </c>
      <c r="Q6">
        <v>2</v>
      </c>
      <c r="R6">
        <v>0</v>
      </c>
      <c r="S6">
        <v>12</v>
      </c>
      <c r="T6">
        <v>17</v>
      </c>
      <c r="U6">
        <v>5</v>
      </c>
      <c r="V6">
        <v>0.33500000000000002</v>
      </c>
      <c r="W6">
        <v>15172</v>
      </c>
    </row>
    <row r="7" spans="1:23">
      <c r="A7" t="s">
        <v>11101</v>
      </c>
      <c r="B7" t="s">
        <v>11466</v>
      </c>
      <c r="C7">
        <v>92</v>
      </c>
      <c r="D7">
        <v>326</v>
      </c>
      <c r="E7">
        <v>366</v>
      </c>
      <c r="F7">
        <v>109</v>
      </c>
      <c r="G7">
        <v>84</v>
      </c>
      <c r="H7">
        <v>20</v>
      </c>
      <c r="I7">
        <v>1</v>
      </c>
      <c r="J7">
        <v>4</v>
      </c>
      <c r="K7">
        <v>54</v>
      </c>
      <c r="L7">
        <v>28</v>
      </c>
      <c r="M7">
        <v>36</v>
      </c>
      <c r="N7">
        <v>1</v>
      </c>
      <c r="O7">
        <v>29</v>
      </c>
      <c r="P7">
        <v>1</v>
      </c>
      <c r="Q7">
        <v>3</v>
      </c>
      <c r="R7">
        <v>0</v>
      </c>
      <c r="S7">
        <v>2</v>
      </c>
      <c r="T7">
        <v>2</v>
      </c>
      <c r="U7">
        <v>2</v>
      </c>
      <c r="V7">
        <v>0.33400000000000002</v>
      </c>
      <c r="W7">
        <v>18568</v>
      </c>
    </row>
    <row r="8" spans="1:23">
      <c r="A8" t="s">
        <v>8707</v>
      </c>
      <c r="B8" t="s">
        <v>11441</v>
      </c>
      <c r="C8">
        <v>9</v>
      </c>
      <c r="D8">
        <v>15</v>
      </c>
      <c r="E8">
        <v>20</v>
      </c>
      <c r="F8">
        <v>5</v>
      </c>
      <c r="G8">
        <v>4</v>
      </c>
      <c r="H8">
        <v>1</v>
      </c>
      <c r="I8">
        <v>0</v>
      </c>
      <c r="J8">
        <v>0</v>
      </c>
      <c r="K8">
        <v>2</v>
      </c>
      <c r="L8">
        <v>1</v>
      </c>
      <c r="M8">
        <v>4</v>
      </c>
      <c r="N8">
        <v>0</v>
      </c>
      <c r="O8">
        <v>7</v>
      </c>
      <c r="P8">
        <v>0</v>
      </c>
      <c r="Q8">
        <v>1</v>
      </c>
      <c r="R8">
        <v>0</v>
      </c>
      <c r="S8">
        <v>0</v>
      </c>
      <c r="T8">
        <v>1</v>
      </c>
      <c r="U8">
        <v>0</v>
      </c>
      <c r="V8">
        <v>0.33300000000000002</v>
      </c>
      <c r="W8">
        <v>14567</v>
      </c>
    </row>
    <row r="9" spans="1:23">
      <c r="A9" t="s">
        <v>8372</v>
      </c>
      <c r="B9" t="s">
        <v>11460</v>
      </c>
      <c r="C9">
        <v>34</v>
      </c>
      <c r="D9">
        <v>42</v>
      </c>
      <c r="E9">
        <v>50</v>
      </c>
      <c r="F9">
        <v>14</v>
      </c>
      <c r="G9">
        <v>12</v>
      </c>
      <c r="H9">
        <v>1</v>
      </c>
      <c r="I9">
        <v>0</v>
      </c>
      <c r="J9">
        <v>1</v>
      </c>
      <c r="K9">
        <v>8</v>
      </c>
      <c r="L9">
        <v>2</v>
      </c>
      <c r="M9">
        <v>1</v>
      </c>
      <c r="N9">
        <v>0</v>
      </c>
      <c r="O9">
        <v>8</v>
      </c>
      <c r="P9">
        <v>0</v>
      </c>
      <c r="Q9">
        <v>0</v>
      </c>
      <c r="R9">
        <v>7</v>
      </c>
      <c r="S9">
        <v>1</v>
      </c>
      <c r="T9">
        <v>0</v>
      </c>
      <c r="U9">
        <v>0</v>
      </c>
      <c r="V9">
        <v>0.33300000000000002</v>
      </c>
      <c r="W9">
        <v>15291</v>
      </c>
    </row>
    <row r="10" spans="1:23">
      <c r="A10" t="s">
        <v>120</v>
      </c>
      <c r="B10" t="s">
        <v>11462</v>
      </c>
      <c r="C10">
        <v>81</v>
      </c>
      <c r="D10">
        <v>215</v>
      </c>
      <c r="E10">
        <v>228</v>
      </c>
      <c r="F10">
        <v>71</v>
      </c>
      <c r="G10">
        <v>53</v>
      </c>
      <c r="H10">
        <v>13</v>
      </c>
      <c r="I10">
        <v>1</v>
      </c>
      <c r="J10">
        <v>4</v>
      </c>
      <c r="K10">
        <v>27</v>
      </c>
      <c r="L10">
        <v>23</v>
      </c>
      <c r="M10">
        <v>10</v>
      </c>
      <c r="N10">
        <v>0</v>
      </c>
      <c r="O10">
        <v>49</v>
      </c>
      <c r="P10">
        <v>1</v>
      </c>
      <c r="Q10">
        <v>2</v>
      </c>
      <c r="R10">
        <v>0</v>
      </c>
      <c r="S10">
        <v>4</v>
      </c>
      <c r="T10">
        <v>0</v>
      </c>
      <c r="U10">
        <v>1</v>
      </c>
      <c r="V10">
        <v>0.33</v>
      </c>
      <c r="W10">
        <v>8623</v>
      </c>
    </row>
    <row r="11" spans="1:23">
      <c r="A11" t="s">
        <v>459</v>
      </c>
      <c r="B11" t="s">
        <v>11468</v>
      </c>
      <c r="C11">
        <v>130</v>
      </c>
      <c r="D11">
        <v>489</v>
      </c>
      <c r="E11">
        <v>580</v>
      </c>
      <c r="F11">
        <v>161</v>
      </c>
      <c r="G11">
        <v>85</v>
      </c>
      <c r="H11">
        <v>29</v>
      </c>
      <c r="I11">
        <v>3</v>
      </c>
      <c r="J11">
        <v>44</v>
      </c>
      <c r="K11">
        <v>100</v>
      </c>
      <c r="L11">
        <v>97</v>
      </c>
      <c r="M11">
        <v>80</v>
      </c>
      <c r="N11">
        <v>16</v>
      </c>
      <c r="O11">
        <v>118</v>
      </c>
      <c r="P11">
        <v>8</v>
      </c>
      <c r="Q11">
        <v>3</v>
      </c>
      <c r="R11">
        <v>0</v>
      </c>
      <c r="S11">
        <v>8</v>
      </c>
      <c r="T11">
        <v>30</v>
      </c>
      <c r="U11">
        <v>2</v>
      </c>
      <c r="V11">
        <v>0.32900000000000001</v>
      </c>
      <c r="W11">
        <v>11477</v>
      </c>
    </row>
    <row r="12" spans="1:23">
      <c r="A12" t="s">
        <v>7817</v>
      </c>
      <c r="B12" t="s">
        <v>11456</v>
      </c>
      <c r="C12">
        <v>144</v>
      </c>
      <c r="D12">
        <v>569</v>
      </c>
      <c r="E12">
        <v>628</v>
      </c>
      <c r="F12">
        <v>187</v>
      </c>
      <c r="G12">
        <v>110</v>
      </c>
      <c r="H12">
        <v>36</v>
      </c>
      <c r="I12">
        <v>9</v>
      </c>
      <c r="J12">
        <v>32</v>
      </c>
      <c r="K12">
        <v>97</v>
      </c>
      <c r="L12">
        <v>92</v>
      </c>
      <c r="M12">
        <v>53</v>
      </c>
      <c r="N12">
        <v>2</v>
      </c>
      <c r="O12">
        <v>86</v>
      </c>
      <c r="P12">
        <v>4</v>
      </c>
      <c r="Q12">
        <v>2</v>
      </c>
      <c r="R12">
        <v>0</v>
      </c>
      <c r="S12">
        <v>7</v>
      </c>
      <c r="T12">
        <v>10</v>
      </c>
      <c r="U12">
        <v>2</v>
      </c>
      <c r="V12">
        <v>0.32900000000000001</v>
      </c>
      <c r="W12">
        <v>13613</v>
      </c>
    </row>
    <row r="13" spans="1:23">
      <c r="A13" t="s">
        <v>384</v>
      </c>
      <c r="B13" t="s">
        <v>11470</v>
      </c>
      <c r="C13">
        <v>145</v>
      </c>
      <c r="D13">
        <v>602</v>
      </c>
      <c r="E13">
        <v>655</v>
      </c>
      <c r="F13">
        <v>197</v>
      </c>
      <c r="G13">
        <v>136</v>
      </c>
      <c r="H13">
        <v>33</v>
      </c>
      <c r="I13">
        <v>2</v>
      </c>
      <c r="J13">
        <v>26</v>
      </c>
      <c r="K13">
        <v>109</v>
      </c>
      <c r="L13">
        <v>102</v>
      </c>
      <c r="M13">
        <v>46</v>
      </c>
      <c r="N13">
        <v>0</v>
      </c>
      <c r="O13">
        <v>90</v>
      </c>
      <c r="P13">
        <v>2</v>
      </c>
      <c r="Q13">
        <v>4</v>
      </c>
      <c r="R13">
        <v>1</v>
      </c>
      <c r="S13">
        <v>14</v>
      </c>
      <c r="T13">
        <v>5</v>
      </c>
      <c r="U13">
        <v>2</v>
      </c>
      <c r="V13">
        <v>0.32700000000000001</v>
      </c>
      <c r="W13">
        <v>9874</v>
      </c>
    </row>
    <row r="14" spans="1:23">
      <c r="A14" t="s">
        <v>11495</v>
      </c>
      <c r="B14" t="s">
        <v>11463</v>
      </c>
      <c r="C14">
        <v>22</v>
      </c>
      <c r="D14">
        <v>28</v>
      </c>
      <c r="E14">
        <v>34</v>
      </c>
      <c r="F14">
        <v>9</v>
      </c>
      <c r="G14">
        <v>9</v>
      </c>
      <c r="H14">
        <v>0</v>
      </c>
      <c r="I14">
        <v>0</v>
      </c>
      <c r="J14">
        <v>0</v>
      </c>
      <c r="K14">
        <v>3</v>
      </c>
      <c r="L14">
        <v>2</v>
      </c>
      <c r="M14">
        <v>3</v>
      </c>
      <c r="N14">
        <v>0</v>
      </c>
      <c r="O14">
        <v>10</v>
      </c>
      <c r="P14">
        <v>0</v>
      </c>
      <c r="Q14">
        <v>0</v>
      </c>
      <c r="R14">
        <v>3</v>
      </c>
      <c r="S14">
        <v>1</v>
      </c>
      <c r="T14">
        <v>0</v>
      </c>
      <c r="U14">
        <v>0</v>
      </c>
      <c r="V14">
        <v>0.32100000000000001</v>
      </c>
      <c r="W14">
        <v>17969</v>
      </c>
    </row>
    <row r="15" spans="1:23">
      <c r="A15" t="s">
        <v>513</v>
      </c>
      <c r="B15" t="s">
        <v>11448</v>
      </c>
      <c r="C15">
        <v>146</v>
      </c>
      <c r="D15">
        <v>545</v>
      </c>
      <c r="E15">
        <v>646</v>
      </c>
      <c r="F15">
        <v>174</v>
      </c>
      <c r="G15">
        <v>93</v>
      </c>
      <c r="H15">
        <v>44</v>
      </c>
      <c r="I15">
        <v>3</v>
      </c>
      <c r="J15">
        <v>34</v>
      </c>
      <c r="K15">
        <v>117</v>
      </c>
      <c r="L15">
        <v>126</v>
      </c>
      <c r="M15">
        <v>80</v>
      </c>
      <c r="N15">
        <v>8</v>
      </c>
      <c r="O15">
        <v>86</v>
      </c>
      <c r="P15">
        <v>12</v>
      </c>
      <c r="Q15">
        <v>9</v>
      </c>
      <c r="R15">
        <v>0</v>
      </c>
      <c r="S15">
        <v>13</v>
      </c>
      <c r="T15">
        <v>5</v>
      </c>
      <c r="U15">
        <v>1</v>
      </c>
      <c r="V15">
        <v>0.31900000000000001</v>
      </c>
      <c r="W15">
        <v>12861</v>
      </c>
    </row>
    <row r="16" spans="1:23">
      <c r="A16" t="s">
        <v>8181</v>
      </c>
      <c r="B16" t="s">
        <v>11462</v>
      </c>
      <c r="C16">
        <v>10</v>
      </c>
      <c r="D16">
        <v>22</v>
      </c>
      <c r="E16">
        <v>24</v>
      </c>
      <c r="F16">
        <v>7</v>
      </c>
      <c r="G16">
        <v>6</v>
      </c>
      <c r="H16">
        <v>1</v>
      </c>
      <c r="I16">
        <v>0</v>
      </c>
      <c r="J16">
        <v>0</v>
      </c>
      <c r="K16">
        <v>1</v>
      </c>
      <c r="L16">
        <v>2</v>
      </c>
      <c r="M16">
        <v>2</v>
      </c>
      <c r="N16">
        <v>0</v>
      </c>
      <c r="O16">
        <v>8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0.318</v>
      </c>
      <c r="W16">
        <v>6013</v>
      </c>
    </row>
    <row r="17" spans="1:23">
      <c r="A17" t="s">
        <v>10762</v>
      </c>
      <c r="B17" t="s">
        <v>11447</v>
      </c>
      <c r="C17">
        <v>133</v>
      </c>
      <c r="D17">
        <v>510</v>
      </c>
      <c r="E17">
        <v>567</v>
      </c>
      <c r="F17">
        <v>162</v>
      </c>
      <c r="G17">
        <v>100</v>
      </c>
      <c r="H17">
        <v>38</v>
      </c>
      <c r="I17">
        <v>1</v>
      </c>
      <c r="J17">
        <v>23</v>
      </c>
      <c r="K17">
        <v>83</v>
      </c>
      <c r="L17">
        <v>75</v>
      </c>
      <c r="M17">
        <v>35</v>
      </c>
      <c r="N17">
        <v>2</v>
      </c>
      <c r="O17">
        <v>75</v>
      </c>
      <c r="P17">
        <v>21</v>
      </c>
      <c r="Q17">
        <v>1</v>
      </c>
      <c r="R17">
        <v>0</v>
      </c>
      <c r="S17">
        <v>5</v>
      </c>
      <c r="T17">
        <v>5</v>
      </c>
      <c r="U17">
        <v>6</v>
      </c>
      <c r="V17">
        <v>0.318</v>
      </c>
      <c r="W17">
        <v>15362</v>
      </c>
    </row>
    <row r="18" spans="1:23">
      <c r="A18" t="s">
        <v>10758</v>
      </c>
      <c r="B18" t="s">
        <v>11441</v>
      </c>
      <c r="C18">
        <v>84</v>
      </c>
      <c r="D18">
        <v>334</v>
      </c>
      <c r="E18">
        <v>372</v>
      </c>
      <c r="F18">
        <v>106</v>
      </c>
      <c r="G18">
        <v>65</v>
      </c>
      <c r="H18">
        <v>13</v>
      </c>
      <c r="I18">
        <v>6</v>
      </c>
      <c r="J18">
        <v>22</v>
      </c>
      <c r="K18">
        <v>61</v>
      </c>
      <c r="L18">
        <v>53</v>
      </c>
      <c r="M18">
        <v>30</v>
      </c>
      <c r="N18">
        <v>1</v>
      </c>
      <c r="O18">
        <v>110</v>
      </c>
      <c r="P18">
        <v>5</v>
      </c>
      <c r="Q18">
        <v>3</v>
      </c>
      <c r="R18">
        <v>0</v>
      </c>
      <c r="S18">
        <v>4</v>
      </c>
      <c r="T18">
        <v>16</v>
      </c>
      <c r="U18">
        <v>6</v>
      </c>
      <c r="V18">
        <v>0.317</v>
      </c>
      <c r="W18">
        <v>19709</v>
      </c>
    </row>
    <row r="19" spans="1:23">
      <c r="A19" t="s">
        <v>220</v>
      </c>
      <c r="B19" t="s">
        <v>11456</v>
      </c>
      <c r="C19">
        <v>89</v>
      </c>
      <c r="D19">
        <v>265</v>
      </c>
      <c r="E19">
        <v>285</v>
      </c>
      <c r="F19">
        <v>84</v>
      </c>
      <c r="G19">
        <v>57</v>
      </c>
      <c r="H19">
        <v>18</v>
      </c>
      <c r="I19">
        <v>0</v>
      </c>
      <c r="J19">
        <v>9</v>
      </c>
      <c r="K19">
        <v>31</v>
      </c>
      <c r="L19">
        <v>37</v>
      </c>
      <c r="M19">
        <v>15</v>
      </c>
      <c r="N19">
        <v>0</v>
      </c>
      <c r="O19">
        <v>31</v>
      </c>
      <c r="P19">
        <v>4</v>
      </c>
      <c r="Q19">
        <v>1</v>
      </c>
      <c r="R19">
        <v>0</v>
      </c>
      <c r="S19">
        <v>9</v>
      </c>
      <c r="T19">
        <v>0</v>
      </c>
      <c r="U19">
        <v>0</v>
      </c>
      <c r="V19">
        <v>0.317</v>
      </c>
      <c r="W19">
        <v>5827</v>
      </c>
    </row>
    <row r="20" spans="1:23">
      <c r="A20" t="s">
        <v>11085</v>
      </c>
      <c r="B20" t="s">
        <v>11458</v>
      </c>
      <c r="C20">
        <v>34</v>
      </c>
      <c r="D20">
        <v>38</v>
      </c>
      <c r="E20">
        <v>44</v>
      </c>
      <c r="F20">
        <v>12</v>
      </c>
      <c r="G20">
        <v>7</v>
      </c>
      <c r="H20">
        <v>0</v>
      </c>
      <c r="I20">
        <v>1</v>
      </c>
      <c r="J20">
        <v>4</v>
      </c>
      <c r="K20">
        <v>6</v>
      </c>
      <c r="L20">
        <v>12</v>
      </c>
      <c r="M20">
        <v>4</v>
      </c>
      <c r="N20">
        <v>0</v>
      </c>
      <c r="O20">
        <v>8</v>
      </c>
      <c r="P20">
        <v>2</v>
      </c>
      <c r="Q20">
        <v>0</v>
      </c>
      <c r="R20">
        <v>0</v>
      </c>
      <c r="S20">
        <v>1</v>
      </c>
      <c r="T20">
        <v>1</v>
      </c>
      <c r="U20">
        <v>1</v>
      </c>
      <c r="V20">
        <v>0.316</v>
      </c>
      <c r="W20">
        <v>16939</v>
      </c>
    </row>
    <row r="21" spans="1:23">
      <c r="A21" t="s">
        <v>7487</v>
      </c>
      <c r="B21" t="s">
        <v>11454</v>
      </c>
      <c r="C21">
        <v>132</v>
      </c>
      <c r="D21">
        <v>511</v>
      </c>
      <c r="E21">
        <v>559</v>
      </c>
      <c r="F21">
        <v>161</v>
      </c>
      <c r="G21">
        <v>97</v>
      </c>
      <c r="H21">
        <v>34</v>
      </c>
      <c r="I21">
        <v>5</v>
      </c>
      <c r="J21">
        <v>25</v>
      </c>
      <c r="K21">
        <v>83</v>
      </c>
      <c r="L21">
        <v>79</v>
      </c>
      <c r="M21">
        <v>40</v>
      </c>
      <c r="N21">
        <v>2</v>
      </c>
      <c r="O21">
        <v>154</v>
      </c>
      <c r="P21">
        <v>4</v>
      </c>
      <c r="Q21">
        <v>3</v>
      </c>
      <c r="R21">
        <v>1</v>
      </c>
      <c r="S21">
        <v>1</v>
      </c>
      <c r="T21">
        <v>10</v>
      </c>
      <c r="U21">
        <v>3</v>
      </c>
      <c r="V21">
        <v>0.315</v>
      </c>
      <c r="W21">
        <v>17232</v>
      </c>
    </row>
    <row r="22" spans="1:23">
      <c r="A22" t="s">
        <v>558</v>
      </c>
      <c r="B22" t="s">
        <v>11446</v>
      </c>
      <c r="C22">
        <v>79</v>
      </c>
      <c r="D22">
        <v>162</v>
      </c>
      <c r="E22">
        <v>186</v>
      </c>
      <c r="F22">
        <v>51</v>
      </c>
      <c r="G22">
        <v>27</v>
      </c>
      <c r="H22">
        <v>13</v>
      </c>
      <c r="I22">
        <v>0</v>
      </c>
      <c r="J22">
        <v>11</v>
      </c>
      <c r="K22">
        <v>35</v>
      </c>
      <c r="L22">
        <v>29</v>
      </c>
      <c r="M22">
        <v>23</v>
      </c>
      <c r="N22">
        <v>0</v>
      </c>
      <c r="O22">
        <v>44</v>
      </c>
      <c r="P22">
        <v>1</v>
      </c>
      <c r="Q22">
        <v>0</v>
      </c>
      <c r="R22">
        <v>0</v>
      </c>
      <c r="S22">
        <v>7</v>
      </c>
      <c r="T22">
        <v>0</v>
      </c>
      <c r="U22">
        <v>0</v>
      </c>
      <c r="V22">
        <v>0.315</v>
      </c>
      <c r="W22">
        <v>9549</v>
      </c>
    </row>
    <row r="23" spans="1:23">
      <c r="A23" t="s">
        <v>503</v>
      </c>
      <c r="B23" t="s">
        <v>11463</v>
      </c>
      <c r="C23">
        <v>155</v>
      </c>
      <c r="D23">
        <v>588</v>
      </c>
      <c r="E23">
        <v>662</v>
      </c>
      <c r="F23">
        <v>185</v>
      </c>
      <c r="G23">
        <v>111</v>
      </c>
      <c r="H23">
        <v>31</v>
      </c>
      <c r="I23">
        <v>2</v>
      </c>
      <c r="J23">
        <v>41</v>
      </c>
      <c r="K23">
        <v>102</v>
      </c>
      <c r="L23">
        <v>118</v>
      </c>
      <c r="M23">
        <v>62</v>
      </c>
      <c r="N23">
        <v>11</v>
      </c>
      <c r="O23">
        <v>93</v>
      </c>
      <c r="P23">
        <v>4</v>
      </c>
      <c r="Q23">
        <v>8</v>
      </c>
      <c r="R23">
        <v>0</v>
      </c>
      <c r="S23">
        <v>14</v>
      </c>
      <c r="T23">
        <v>3</v>
      </c>
      <c r="U23">
        <v>2</v>
      </c>
      <c r="V23">
        <v>0.315</v>
      </c>
      <c r="W23">
        <v>9777</v>
      </c>
    </row>
    <row r="24" spans="1:23">
      <c r="A24" t="s">
        <v>8020</v>
      </c>
      <c r="B24" t="s">
        <v>11470</v>
      </c>
      <c r="C24">
        <v>132</v>
      </c>
      <c r="D24">
        <v>442</v>
      </c>
      <c r="E24">
        <v>476</v>
      </c>
      <c r="F24">
        <v>139</v>
      </c>
      <c r="G24">
        <v>84</v>
      </c>
      <c r="H24">
        <v>34</v>
      </c>
      <c r="I24">
        <v>0</v>
      </c>
      <c r="J24">
        <v>21</v>
      </c>
      <c r="K24">
        <v>73</v>
      </c>
      <c r="L24">
        <v>74</v>
      </c>
      <c r="M24">
        <v>25</v>
      </c>
      <c r="N24">
        <v>1</v>
      </c>
      <c r="O24">
        <v>87</v>
      </c>
      <c r="P24">
        <v>5</v>
      </c>
      <c r="Q24">
        <v>4</v>
      </c>
      <c r="R24">
        <v>0</v>
      </c>
      <c r="S24">
        <v>13</v>
      </c>
      <c r="T24">
        <v>1</v>
      </c>
      <c r="U24">
        <v>1</v>
      </c>
      <c r="V24">
        <v>0.314</v>
      </c>
      <c r="W24">
        <v>10681</v>
      </c>
    </row>
    <row r="25" spans="1:23">
      <c r="A25" t="s">
        <v>463</v>
      </c>
      <c r="B25" t="s">
        <v>11463</v>
      </c>
      <c r="C25">
        <v>140</v>
      </c>
      <c r="D25">
        <v>580</v>
      </c>
      <c r="E25">
        <v>634</v>
      </c>
      <c r="F25">
        <v>182</v>
      </c>
      <c r="G25">
        <v>101</v>
      </c>
      <c r="H25">
        <v>42</v>
      </c>
      <c r="I25">
        <v>7</v>
      </c>
      <c r="J25">
        <v>32</v>
      </c>
      <c r="K25">
        <v>112</v>
      </c>
      <c r="L25">
        <v>86</v>
      </c>
      <c r="M25">
        <v>40</v>
      </c>
      <c r="N25">
        <v>1</v>
      </c>
      <c r="O25">
        <v>104</v>
      </c>
      <c r="P25">
        <v>9</v>
      </c>
      <c r="Q25">
        <v>5</v>
      </c>
      <c r="R25">
        <v>0</v>
      </c>
      <c r="S25">
        <v>11</v>
      </c>
      <c r="T25">
        <v>2</v>
      </c>
      <c r="U25">
        <v>5</v>
      </c>
      <c r="V25">
        <v>0.314</v>
      </c>
      <c r="W25">
        <v>7859</v>
      </c>
    </row>
    <row r="26" spans="1:23">
      <c r="A26" t="s">
        <v>11099</v>
      </c>
      <c r="B26" t="s">
        <v>11460</v>
      </c>
      <c r="C26">
        <v>134</v>
      </c>
      <c r="D26">
        <v>491</v>
      </c>
      <c r="E26">
        <v>546</v>
      </c>
      <c r="F26">
        <v>154</v>
      </c>
      <c r="G26">
        <v>97</v>
      </c>
      <c r="H26">
        <v>37</v>
      </c>
      <c r="I26">
        <v>4</v>
      </c>
      <c r="J26">
        <v>16</v>
      </c>
      <c r="K26">
        <v>83</v>
      </c>
      <c r="L26">
        <v>68</v>
      </c>
      <c r="M26">
        <v>46</v>
      </c>
      <c r="N26">
        <v>0</v>
      </c>
      <c r="O26">
        <v>121</v>
      </c>
      <c r="P26">
        <v>6</v>
      </c>
      <c r="Q26">
        <v>3</v>
      </c>
      <c r="R26">
        <v>0</v>
      </c>
      <c r="S26">
        <v>9</v>
      </c>
      <c r="T26">
        <v>3</v>
      </c>
      <c r="U26">
        <v>2</v>
      </c>
      <c r="V26">
        <v>0.314</v>
      </c>
      <c r="W26">
        <v>19326</v>
      </c>
    </row>
    <row r="27" spans="1:23">
      <c r="A27" t="s">
        <v>11486</v>
      </c>
      <c r="B27" t="s">
        <v>11471</v>
      </c>
      <c r="C27">
        <v>87</v>
      </c>
      <c r="D27">
        <v>313</v>
      </c>
      <c r="E27">
        <v>369</v>
      </c>
      <c r="F27">
        <v>98</v>
      </c>
      <c r="G27">
        <v>45</v>
      </c>
      <c r="H27">
        <v>26</v>
      </c>
      <c r="I27">
        <v>0</v>
      </c>
      <c r="J27">
        <v>27</v>
      </c>
      <c r="K27">
        <v>58</v>
      </c>
      <c r="L27">
        <v>78</v>
      </c>
      <c r="M27">
        <v>52</v>
      </c>
      <c r="N27">
        <v>4</v>
      </c>
      <c r="O27">
        <v>94</v>
      </c>
      <c r="P27">
        <v>2</v>
      </c>
      <c r="Q27">
        <v>2</v>
      </c>
      <c r="R27">
        <v>0</v>
      </c>
      <c r="S27">
        <v>9</v>
      </c>
      <c r="T27">
        <v>0</v>
      </c>
      <c r="U27">
        <v>0</v>
      </c>
      <c r="V27">
        <v>0.313</v>
      </c>
      <c r="W27">
        <v>19556</v>
      </c>
    </row>
    <row r="28" spans="1:23">
      <c r="A28" t="s">
        <v>410</v>
      </c>
      <c r="B28" t="s">
        <v>11471</v>
      </c>
      <c r="C28">
        <v>148</v>
      </c>
      <c r="D28">
        <v>575</v>
      </c>
      <c r="E28">
        <v>637</v>
      </c>
      <c r="F28">
        <v>179</v>
      </c>
      <c r="G28">
        <v>115</v>
      </c>
      <c r="H28">
        <v>40</v>
      </c>
      <c r="I28">
        <v>2</v>
      </c>
      <c r="J28">
        <v>22</v>
      </c>
      <c r="K28">
        <v>88</v>
      </c>
      <c r="L28">
        <v>90</v>
      </c>
      <c r="M28">
        <v>51</v>
      </c>
      <c r="N28">
        <v>3</v>
      </c>
      <c r="O28">
        <v>66</v>
      </c>
      <c r="P28">
        <v>7</v>
      </c>
      <c r="Q28">
        <v>4</v>
      </c>
      <c r="R28">
        <v>0</v>
      </c>
      <c r="S28">
        <v>21</v>
      </c>
      <c r="T28">
        <v>3</v>
      </c>
      <c r="U28">
        <v>2</v>
      </c>
      <c r="V28">
        <v>0.311</v>
      </c>
      <c r="W28">
        <v>4106</v>
      </c>
    </row>
    <row r="29" spans="1:23">
      <c r="A29" t="s">
        <v>11304</v>
      </c>
      <c r="B29" t="s">
        <v>11457</v>
      </c>
      <c r="C29">
        <v>46</v>
      </c>
      <c r="D29">
        <v>196</v>
      </c>
      <c r="E29">
        <v>212</v>
      </c>
      <c r="F29">
        <v>61</v>
      </c>
      <c r="G29">
        <v>32</v>
      </c>
      <c r="H29">
        <v>18</v>
      </c>
      <c r="I29">
        <v>0</v>
      </c>
      <c r="J29">
        <v>11</v>
      </c>
      <c r="K29">
        <v>32</v>
      </c>
      <c r="L29">
        <v>21</v>
      </c>
      <c r="M29">
        <v>14</v>
      </c>
      <c r="N29">
        <v>0</v>
      </c>
      <c r="O29">
        <v>50</v>
      </c>
      <c r="P29">
        <v>1</v>
      </c>
      <c r="Q29">
        <v>1</v>
      </c>
      <c r="R29">
        <v>0</v>
      </c>
      <c r="S29">
        <v>2</v>
      </c>
      <c r="T29">
        <v>4</v>
      </c>
      <c r="U29">
        <v>4</v>
      </c>
      <c r="V29">
        <v>0.311</v>
      </c>
      <c r="W29">
        <v>19612</v>
      </c>
    </row>
    <row r="30" spans="1:23">
      <c r="A30" t="s">
        <v>8727</v>
      </c>
      <c r="B30" t="s">
        <v>11465</v>
      </c>
      <c r="C30">
        <v>156</v>
      </c>
      <c r="D30">
        <v>647</v>
      </c>
      <c r="E30">
        <v>702</v>
      </c>
      <c r="F30">
        <v>201</v>
      </c>
      <c r="G30">
        <v>111</v>
      </c>
      <c r="H30">
        <v>54</v>
      </c>
      <c r="I30">
        <v>4</v>
      </c>
      <c r="J30">
        <v>32</v>
      </c>
      <c r="K30">
        <v>129</v>
      </c>
      <c r="L30">
        <v>115</v>
      </c>
      <c r="M30">
        <v>48</v>
      </c>
      <c r="N30">
        <v>7</v>
      </c>
      <c r="O30">
        <v>119</v>
      </c>
      <c r="P30">
        <v>4</v>
      </c>
      <c r="Q30">
        <v>2</v>
      </c>
      <c r="R30">
        <v>1</v>
      </c>
      <c r="S30">
        <v>8</v>
      </c>
      <c r="T30">
        <v>8</v>
      </c>
      <c r="U30">
        <v>8</v>
      </c>
      <c r="V30">
        <v>0.311</v>
      </c>
      <c r="W30">
        <v>17350</v>
      </c>
    </row>
    <row r="31" spans="1:23">
      <c r="A31" t="s">
        <v>584</v>
      </c>
      <c r="B31" t="s">
        <v>11466</v>
      </c>
      <c r="C31">
        <v>120</v>
      </c>
      <c r="D31">
        <v>454</v>
      </c>
      <c r="E31">
        <v>521</v>
      </c>
      <c r="F31">
        <v>141</v>
      </c>
      <c r="G31">
        <v>74</v>
      </c>
      <c r="H31">
        <v>26</v>
      </c>
      <c r="I31">
        <v>0</v>
      </c>
      <c r="J31">
        <v>41</v>
      </c>
      <c r="K31">
        <v>81</v>
      </c>
      <c r="L31">
        <v>108</v>
      </c>
      <c r="M31">
        <v>56</v>
      </c>
      <c r="N31">
        <v>8</v>
      </c>
      <c r="O31">
        <v>131</v>
      </c>
      <c r="P31">
        <v>7</v>
      </c>
      <c r="Q31">
        <v>3</v>
      </c>
      <c r="R31">
        <v>0</v>
      </c>
      <c r="S31">
        <v>14</v>
      </c>
      <c r="T31">
        <v>0</v>
      </c>
      <c r="U31">
        <v>1</v>
      </c>
      <c r="V31">
        <v>0.311</v>
      </c>
      <c r="W31">
        <v>2434</v>
      </c>
    </row>
    <row r="32" spans="1:23">
      <c r="A32" t="s">
        <v>323</v>
      </c>
      <c r="B32" t="s">
        <v>11465</v>
      </c>
      <c r="C32">
        <v>155</v>
      </c>
      <c r="D32">
        <v>614</v>
      </c>
      <c r="E32">
        <v>698</v>
      </c>
      <c r="F32">
        <v>190</v>
      </c>
      <c r="G32">
        <v>105</v>
      </c>
      <c r="H32">
        <v>52</v>
      </c>
      <c r="I32">
        <v>0</v>
      </c>
      <c r="J32">
        <v>33</v>
      </c>
      <c r="K32">
        <v>110</v>
      </c>
      <c r="L32">
        <v>117</v>
      </c>
      <c r="M32">
        <v>76</v>
      </c>
      <c r="N32">
        <v>2</v>
      </c>
      <c r="O32">
        <v>122</v>
      </c>
      <c r="P32">
        <v>2</v>
      </c>
      <c r="Q32">
        <v>6</v>
      </c>
      <c r="R32">
        <v>0</v>
      </c>
      <c r="S32">
        <v>11</v>
      </c>
      <c r="T32">
        <v>4</v>
      </c>
      <c r="U32">
        <v>2</v>
      </c>
      <c r="V32">
        <v>0.309</v>
      </c>
      <c r="W32">
        <v>12161</v>
      </c>
    </row>
    <row r="33" spans="1:23">
      <c r="A33" t="s">
        <v>9600</v>
      </c>
      <c r="B33" t="s">
        <v>11453</v>
      </c>
      <c r="C33">
        <v>21</v>
      </c>
      <c r="D33">
        <v>68</v>
      </c>
      <c r="E33">
        <v>75</v>
      </c>
      <c r="F33">
        <v>21</v>
      </c>
      <c r="G33">
        <v>11</v>
      </c>
      <c r="H33">
        <v>6</v>
      </c>
      <c r="I33">
        <v>0</v>
      </c>
      <c r="J33">
        <v>4</v>
      </c>
      <c r="K33">
        <v>12</v>
      </c>
      <c r="L33">
        <v>13</v>
      </c>
      <c r="M33">
        <v>7</v>
      </c>
      <c r="N33">
        <v>0</v>
      </c>
      <c r="O33">
        <v>13</v>
      </c>
      <c r="P33">
        <v>0</v>
      </c>
      <c r="Q33">
        <v>0</v>
      </c>
      <c r="R33">
        <v>0</v>
      </c>
      <c r="S33">
        <v>0</v>
      </c>
      <c r="T33">
        <v>2</v>
      </c>
      <c r="U33">
        <v>0</v>
      </c>
      <c r="V33">
        <v>0.309</v>
      </c>
      <c r="W33">
        <v>19363</v>
      </c>
    </row>
    <row r="34" spans="1:23">
      <c r="A34" t="s">
        <v>8847</v>
      </c>
      <c r="B34" t="s">
        <v>11460</v>
      </c>
      <c r="C34">
        <v>130</v>
      </c>
      <c r="D34">
        <v>493</v>
      </c>
      <c r="E34">
        <v>531</v>
      </c>
      <c r="F34">
        <v>152</v>
      </c>
      <c r="G34">
        <v>114</v>
      </c>
      <c r="H34">
        <v>20</v>
      </c>
      <c r="I34">
        <v>6</v>
      </c>
      <c r="J34">
        <v>12</v>
      </c>
      <c r="K34">
        <v>61</v>
      </c>
      <c r="L34">
        <v>64</v>
      </c>
      <c r="M34">
        <v>28</v>
      </c>
      <c r="N34">
        <v>2</v>
      </c>
      <c r="O34">
        <v>62</v>
      </c>
      <c r="P34">
        <v>7</v>
      </c>
      <c r="Q34">
        <v>1</v>
      </c>
      <c r="R34">
        <v>2</v>
      </c>
      <c r="S34">
        <v>5</v>
      </c>
      <c r="T34">
        <v>16</v>
      </c>
      <c r="U34">
        <v>8</v>
      </c>
      <c r="V34">
        <v>0.308</v>
      </c>
      <c r="W34">
        <v>17696</v>
      </c>
    </row>
    <row r="35" spans="1:23">
      <c r="A35" t="s">
        <v>12133</v>
      </c>
      <c r="B35" t="s">
        <v>11454</v>
      </c>
      <c r="C35">
        <v>16</v>
      </c>
      <c r="D35">
        <v>39</v>
      </c>
      <c r="E35">
        <v>40</v>
      </c>
      <c r="F35">
        <v>12</v>
      </c>
      <c r="G35">
        <v>10</v>
      </c>
      <c r="H35">
        <v>0</v>
      </c>
      <c r="I35">
        <v>0</v>
      </c>
      <c r="J35">
        <v>2</v>
      </c>
      <c r="K35">
        <v>6</v>
      </c>
      <c r="L35">
        <v>4</v>
      </c>
      <c r="M35">
        <v>1</v>
      </c>
      <c r="N35">
        <v>0</v>
      </c>
      <c r="O35">
        <v>11</v>
      </c>
      <c r="P35">
        <v>0</v>
      </c>
      <c r="Q35">
        <v>0</v>
      </c>
      <c r="R35">
        <v>0</v>
      </c>
      <c r="S35">
        <v>1</v>
      </c>
      <c r="T35">
        <v>0</v>
      </c>
      <c r="U35">
        <v>0</v>
      </c>
      <c r="V35">
        <v>0.308</v>
      </c>
      <c r="W35">
        <v>18889</v>
      </c>
    </row>
    <row r="36" spans="1:23">
      <c r="A36" t="s">
        <v>10552</v>
      </c>
      <c r="B36" t="s">
        <v>11447</v>
      </c>
      <c r="C36">
        <v>140</v>
      </c>
      <c r="D36">
        <v>410</v>
      </c>
      <c r="E36">
        <v>453</v>
      </c>
      <c r="F36">
        <v>126</v>
      </c>
      <c r="G36">
        <v>81</v>
      </c>
      <c r="H36">
        <v>22</v>
      </c>
      <c r="I36">
        <v>1</v>
      </c>
      <c r="J36">
        <v>22</v>
      </c>
      <c r="K36">
        <v>65</v>
      </c>
      <c r="L36">
        <v>57</v>
      </c>
      <c r="M36">
        <v>38</v>
      </c>
      <c r="N36">
        <v>2</v>
      </c>
      <c r="O36">
        <v>97</v>
      </c>
      <c r="P36">
        <v>3</v>
      </c>
      <c r="Q36">
        <v>2</v>
      </c>
      <c r="R36">
        <v>0</v>
      </c>
      <c r="S36">
        <v>14</v>
      </c>
      <c r="T36">
        <v>3</v>
      </c>
      <c r="U36">
        <v>0</v>
      </c>
      <c r="V36">
        <v>0.307</v>
      </c>
      <c r="W36">
        <v>16219</v>
      </c>
    </row>
    <row r="37" spans="1:23">
      <c r="A37" t="s">
        <v>10519</v>
      </c>
      <c r="B37" t="s">
        <v>11453</v>
      </c>
      <c r="C37">
        <v>139</v>
      </c>
      <c r="D37">
        <v>524</v>
      </c>
      <c r="E37">
        <v>550</v>
      </c>
      <c r="F37">
        <v>160</v>
      </c>
      <c r="G37">
        <v>125</v>
      </c>
      <c r="H37">
        <v>21</v>
      </c>
      <c r="I37">
        <v>2</v>
      </c>
      <c r="J37">
        <v>12</v>
      </c>
      <c r="K37">
        <v>62</v>
      </c>
      <c r="L37">
        <v>51</v>
      </c>
      <c r="M37">
        <v>16</v>
      </c>
      <c r="N37">
        <v>1</v>
      </c>
      <c r="O37">
        <v>50</v>
      </c>
      <c r="P37">
        <v>4</v>
      </c>
      <c r="Q37">
        <v>3</v>
      </c>
      <c r="R37">
        <v>3</v>
      </c>
      <c r="S37">
        <v>9</v>
      </c>
      <c r="T37">
        <v>4</v>
      </c>
      <c r="U37">
        <v>4</v>
      </c>
      <c r="V37">
        <v>0.30499999999999999</v>
      </c>
      <c r="W37">
        <v>11902</v>
      </c>
    </row>
    <row r="38" spans="1:23">
      <c r="A38" t="s">
        <v>8691</v>
      </c>
      <c r="B38" t="s">
        <v>11446</v>
      </c>
      <c r="C38">
        <v>156</v>
      </c>
      <c r="D38">
        <v>558</v>
      </c>
      <c r="E38">
        <v>660</v>
      </c>
      <c r="F38">
        <v>170</v>
      </c>
      <c r="G38">
        <v>86</v>
      </c>
      <c r="H38">
        <v>34</v>
      </c>
      <c r="I38">
        <v>3</v>
      </c>
      <c r="J38">
        <v>47</v>
      </c>
      <c r="K38">
        <v>121</v>
      </c>
      <c r="L38">
        <v>115</v>
      </c>
      <c r="M38">
        <v>95</v>
      </c>
      <c r="N38">
        <v>21</v>
      </c>
      <c r="O38">
        <v>108</v>
      </c>
      <c r="P38">
        <v>3</v>
      </c>
      <c r="Q38">
        <v>4</v>
      </c>
      <c r="R38">
        <v>0</v>
      </c>
      <c r="S38">
        <v>10</v>
      </c>
      <c r="T38">
        <v>15</v>
      </c>
      <c r="U38">
        <v>5</v>
      </c>
      <c r="V38">
        <v>0.30499999999999999</v>
      </c>
      <c r="W38">
        <v>15998</v>
      </c>
    </row>
    <row r="39" spans="1:23">
      <c r="A39" t="s">
        <v>310</v>
      </c>
      <c r="B39" t="s">
        <v>11465</v>
      </c>
      <c r="C39">
        <v>146</v>
      </c>
      <c r="D39">
        <v>575</v>
      </c>
      <c r="E39">
        <v>657</v>
      </c>
      <c r="F39">
        <v>175</v>
      </c>
      <c r="G39">
        <v>104</v>
      </c>
      <c r="H39">
        <v>33</v>
      </c>
      <c r="I39">
        <v>2</v>
      </c>
      <c r="J39">
        <v>36</v>
      </c>
      <c r="K39">
        <v>98</v>
      </c>
      <c r="L39">
        <v>105</v>
      </c>
      <c r="M39">
        <v>72</v>
      </c>
      <c r="N39">
        <v>9</v>
      </c>
      <c r="O39">
        <v>138</v>
      </c>
      <c r="P39">
        <v>4</v>
      </c>
      <c r="Q39">
        <v>5</v>
      </c>
      <c r="R39">
        <v>0</v>
      </c>
      <c r="S39">
        <v>19</v>
      </c>
      <c r="T39">
        <v>2</v>
      </c>
      <c r="U39">
        <v>0</v>
      </c>
      <c r="V39">
        <v>0.30399999999999999</v>
      </c>
      <c r="W39">
        <v>6184</v>
      </c>
    </row>
    <row r="40" spans="1:23">
      <c r="A40" t="s">
        <v>10523</v>
      </c>
      <c r="B40" t="s">
        <v>11450</v>
      </c>
      <c r="C40">
        <v>69</v>
      </c>
      <c r="D40">
        <v>276</v>
      </c>
      <c r="E40">
        <v>292</v>
      </c>
      <c r="F40">
        <v>84</v>
      </c>
      <c r="G40">
        <v>60</v>
      </c>
      <c r="H40">
        <v>16</v>
      </c>
      <c r="I40">
        <v>5</v>
      </c>
      <c r="J40">
        <v>3</v>
      </c>
      <c r="K40">
        <v>29</v>
      </c>
      <c r="L40">
        <v>25</v>
      </c>
      <c r="M40">
        <v>14</v>
      </c>
      <c r="N40">
        <v>0</v>
      </c>
      <c r="O40">
        <v>64</v>
      </c>
      <c r="P40">
        <v>0</v>
      </c>
      <c r="Q40">
        <v>2</v>
      </c>
      <c r="R40">
        <v>0</v>
      </c>
      <c r="S40">
        <v>5</v>
      </c>
      <c r="T40">
        <v>9</v>
      </c>
      <c r="U40">
        <v>3</v>
      </c>
      <c r="V40">
        <v>0.30399999999999999</v>
      </c>
      <c r="W40">
        <v>15487</v>
      </c>
    </row>
    <row r="41" spans="1:23">
      <c r="A41" t="s">
        <v>480</v>
      </c>
      <c r="B41" t="s">
        <v>12731</v>
      </c>
      <c r="C41">
        <v>78</v>
      </c>
      <c r="D41">
        <v>260</v>
      </c>
      <c r="E41">
        <v>279</v>
      </c>
      <c r="F41">
        <v>79</v>
      </c>
      <c r="G41">
        <v>37</v>
      </c>
      <c r="H41">
        <v>28</v>
      </c>
      <c r="I41">
        <v>2</v>
      </c>
      <c r="J41">
        <v>12</v>
      </c>
      <c r="K41">
        <v>33</v>
      </c>
      <c r="L41">
        <v>59</v>
      </c>
      <c r="M41">
        <v>16</v>
      </c>
      <c r="N41">
        <v>4</v>
      </c>
      <c r="O41">
        <v>56</v>
      </c>
      <c r="P41">
        <v>0</v>
      </c>
      <c r="Q41">
        <v>3</v>
      </c>
      <c r="R41">
        <v>0</v>
      </c>
      <c r="S41">
        <v>4</v>
      </c>
      <c r="T41">
        <v>1</v>
      </c>
      <c r="U41">
        <v>0</v>
      </c>
      <c r="V41">
        <v>0.30399999999999999</v>
      </c>
      <c r="W41">
        <v>10762</v>
      </c>
    </row>
    <row r="42" spans="1:23">
      <c r="A42" t="s">
        <v>11791</v>
      </c>
      <c r="B42" t="s">
        <v>11458</v>
      </c>
      <c r="C42">
        <v>92</v>
      </c>
      <c r="D42">
        <v>326</v>
      </c>
      <c r="E42">
        <v>349</v>
      </c>
      <c r="F42">
        <v>99</v>
      </c>
      <c r="G42">
        <v>64</v>
      </c>
      <c r="H42">
        <v>17</v>
      </c>
      <c r="I42">
        <v>7</v>
      </c>
      <c r="J42">
        <v>11</v>
      </c>
      <c r="K42">
        <v>59</v>
      </c>
      <c r="L42">
        <v>36</v>
      </c>
      <c r="M42">
        <v>16</v>
      </c>
      <c r="N42">
        <v>0</v>
      </c>
      <c r="O42">
        <v>61</v>
      </c>
      <c r="P42">
        <v>7</v>
      </c>
      <c r="Q42">
        <v>0</v>
      </c>
      <c r="R42">
        <v>0</v>
      </c>
      <c r="S42">
        <v>3</v>
      </c>
      <c r="T42">
        <v>15</v>
      </c>
      <c r="U42">
        <v>1</v>
      </c>
      <c r="V42">
        <v>0.30399999999999999</v>
      </c>
      <c r="W42">
        <v>19470</v>
      </c>
    </row>
    <row r="43" spans="1:23">
      <c r="A43" t="s">
        <v>11098</v>
      </c>
      <c r="B43" t="s">
        <v>11468</v>
      </c>
      <c r="C43">
        <v>84</v>
      </c>
      <c r="D43">
        <v>314</v>
      </c>
      <c r="E43">
        <v>348</v>
      </c>
      <c r="F43">
        <v>95</v>
      </c>
      <c r="G43">
        <v>51</v>
      </c>
      <c r="H43">
        <v>23</v>
      </c>
      <c r="I43">
        <v>2</v>
      </c>
      <c r="J43">
        <v>19</v>
      </c>
      <c r="K43">
        <v>51</v>
      </c>
      <c r="L43">
        <v>49</v>
      </c>
      <c r="M43">
        <v>25</v>
      </c>
      <c r="N43">
        <v>1</v>
      </c>
      <c r="O43">
        <v>107</v>
      </c>
      <c r="P43">
        <v>8</v>
      </c>
      <c r="Q43">
        <v>1</v>
      </c>
      <c r="R43">
        <v>0</v>
      </c>
      <c r="S43">
        <v>6</v>
      </c>
      <c r="T43">
        <v>9</v>
      </c>
      <c r="U43">
        <v>3</v>
      </c>
      <c r="V43">
        <v>0.30299999999999999</v>
      </c>
      <c r="W43">
        <v>20003</v>
      </c>
    </row>
    <row r="44" spans="1:23">
      <c r="A44" t="s">
        <v>8733</v>
      </c>
      <c r="B44" t="s">
        <v>11442</v>
      </c>
      <c r="C44">
        <v>162</v>
      </c>
      <c r="D44">
        <v>681</v>
      </c>
      <c r="E44">
        <v>735</v>
      </c>
      <c r="F44">
        <v>206</v>
      </c>
      <c r="G44">
        <v>139</v>
      </c>
      <c r="H44">
        <v>41</v>
      </c>
      <c r="I44">
        <v>10</v>
      </c>
      <c r="J44">
        <v>16</v>
      </c>
      <c r="K44">
        <v>105</v>
      </c>
      <c r="L44">
        <v>74</v>
      </c>
      <c r="M44">
        <v>45</v>
      </c>
      <c r="N44">
        <v>5</v>
      </c>
      <c r="O44">
        <v>126</v>
      </c>
      <c r="P44">
        <v>5</v>
      </c>
      <c r="Q44">
        <v>4</v>
      </c>
      <c r="R44">
        <v>0</v>
      </c>
      <c r="S44">
        <v>8</v>
      </c>
      <c r="T44">
        <v>20</v>
      </c>
      <c r="U44">
        <v>10</v>
      </c>
      <c r="V44">
        <v>0.30199999999999999</v>
      </c>
      <c r="W44">
        <v>11281</v>
      </c>
    </row>
    <row r="45" spans="1:23">
      <c r="A45" t="s">
        <v>8034</v>
      </c>
      <c r="B45" t="s">
        <v>11463</v>
      </c>
      <c r="C45">
        <v>100</v>
      </c>
      <c r="D45">
        <v>374</v>
      </c>
      <c r="E45">
        <v>413</v>
      </c>
      <c r="F45">
        <v>113</v>
      </c>
      <c r="G45">
        <v>65</v>
      </c>
      <c r="H45">
        <v>28</v>
      </c>
      <c r="I45">
        <v>5</v>
      </c>
      <c r="J45">
        <v>15</v>
      </c>
      <c r="K45">
        <v>67</v>
      </c>
      <c r="L45">
        <v>61</v>
      </c>
      <c r="M45">
        <v>28</v>
      </c>
      <c r="N45">
        <v>0</v>
      </c>
      <c r="O45">
        <v>110</v>
      </c>
      <c r="P45">
        <v>4</v>
      </c>
      <c r="Q45">
        <v>5</v>
      </c>
      <c r="R45">
        <v>2</v>
      </c>
      <c r="S45">
        <v>3</v>
      </c>
      <c r="T45">
        <v>4</v>
      </c>
      <c r="U45">
        <v>4</v>
      </c>
      <c r="V45">
        <v>0.30199999999999999</v>
      </c>
      <c r="W45">
        <v>13744</v>
      </c>
    </row>
    <row r="46" spans="1:23">
      <c r="A46" t="s">
        <v>12625</v>
      </c>
      <c r="B46" t="s">
        <v>11458</v>
      </c>
      <c r="C46">
        <v>19</v>
      </c>
      <c r="D46">
        <v>20</v>
      </c>
      <c r="E46">
        <v>23</v>
      </c>
      <c r="F46">
        <v>6</v>
      </c>
      <c r="G46">
        <v>4</v>
      </c>
      <c r="H46">
        <v>1</v>
      </c>
      <c r="I46">
        <v>0</v>
      </c>
      <c r="J46">
        <v>1</v>
      </c>
      <c r="K46">
        <v>4</v>
      </c>
      <c r="L46">
        <v>2</v>
      </c>
      <c r="M46">
        <v>2</v>
      </c>
      <c r="N46">
        <v>0</v>
      </c>
      <c r="O46">
        <v>4</v>
      </c>
      <c r="P46">
        <v>1</v>
      </c>
      <c r="Q46">
        <v>0</v>
      </c>
      <c r="R46">
        <v>0</v>
      </c>
      <c r="S46">
        <v>0</v>
      </c>
      <c r="T46">
        <v>2</v>
      </c>
      <c r="U46">
        <v>1</v>
      </c>
      <c r="V46">
        <v>0.3</v>
      </c>
      <c r="W46">
        <v>19290</v>
      </c>
    </row>
    <row r="47" spans="1:23">
      <c r="A47" t="s">
        <v>10528</v>
      </c>
      <c r="B47" t="s">
        <v>11457</v>
      </c>
      <c r="C47">
        <v>30</v>
      </c>
      <c r="D47">
        <v>97</v>
      </c>
      <c r="E47">
        <v>105</v>
      </c>
      <c r="F47">
        <v>29</v>
      </c>
      <c r="G47">
        <v>17</v>
      </c>
      <c r="H47">
        <v>7</v>
      </c>
      <c r="I47">
        <v>0</v>
      </c>
      <c r="J47">
        <v>5</v>
      </c>
      <c r="K47">
        <v>14</v>
      </c>
      <c r="L47">
        <v>11</v>
      </c>
      <c r="M47">
        <v>7</v>
      </c>
      <c r="N47">
        <v>0</v>
      </c>
      <c r="O47">
        <v>18</v>
      </c>
      <c r="P47">
        <v>0</v>
      </c>
      <c r="Q47">
        <v>0</v>
      </c>
      <c r="R47">
        <v>0</v>
      </c>
      <c r="S47">
        <v>1</v>
      </c>
      <c r="T47">
        <v>0</v>
      </c>
      <c r="U47">
        <v>0</v>
      </c>
      <c r="V47">
        <v>0.29899999999999999</v>
      </c>
      <c r="W47">
        <v>15674</v>
      </c>
    </row>
    <row r="48" spans="1:23">
      <c r="A48" t="s">
        <v>484</v>
      </c>
      <c r="B48" t="s">
        <v>11471</v>
      </c>
      <c r="C48">
        <v>124</v>
      </c>
      <c r="D48">
        <v>500</v>
      </c>
      <c r="E48">
        <v>548</v>
      </c>
      <c r="F48">
        <v>149</v>
      </c>
      <c r="G48">
        <v>88</v>
      </c>
      <c r="H48">
        <v>27</v>
      </c>
      <c r="I48">
        <v>3</v>
      </c>
      <c r="J48">
        <v>31</v>
      </c>
      <c r="K48">
        <v>89</v>
      </c>
      <c r="L48">
        <v>74</v>
      </c>
      <c r="M48">
        <v>41</v>
      </c>
      <c r="N48">
        <v>0</v>
      </c>
      <c r="O48">
        <v>82</v>
      </c>
      <c r="P48">
        <v>3</v>
      </c>
      <c r="Q48">
        <v>3</v>
      </c>
      <c r="R48">
        <v>1</v>
      </c>
      <c r="S48">
        <v>19</v>
      </c>
      <c r="T48">
        <v>6</v>
      </c>
      <c r="U48">
        <v>5</v>
      </c>
      <c r="V48">
        <v>0.29799999999999999</v>
      </c>
      <c r="W48">
        <v>5417</v>
      </c>
    </row>
    <row r="49" spans="1:23">
      <c r="A49" t="s">
        <v>9453</v>
      </c>
      <c r="B49" t="s">
        <v>11471</v>
      </c>
      <c r="C49">
        <v>144</v>
      </c>
      <c r="D49">
        <v>564</v>
      </c>
      <c r="E49">
        <v>612</v>
      </c>
      <c r="F49">
        <v>168</v>
      </c>
      <c r="G49">
        <v>95</v>
      </c>
      <c r="H49">
        <v>40</v>
      </c>
      <c r="I49">
        <v>2</v>
      </c>
      <c r="J49">
        <v>31</v>
      </c>
      <c r="K49">
        <v>85</v>
      </c>
      <c r="L49">
        <v>104</v>
      </c>
      <c r="M49">
        <v>37</v>
      </c>
      <c r="N49">
        <v>2</v>
      </c>
      <c r="O49">
        <v>65</v>
      </c>
      <c r="P49">
        <v>5</v>
      </c>
      <c r="Q49">
        <v>6</v>
      </c>
      <c r="R49">
        <v>0</v>
      </c>
      <c r="S49">
        <v>12</v>
      </c>
      <c r="T49">
        <v>5</v>
      </c>
      <c r="U49">
        <v>3</v>
      </c>
      <c r="V49">
        <v>0.29799999999999999</v>
      </c>
      <c r="W49">
        <v>19198</v>
      </c>
    </row>
    <row r="50" spans="1:23">
      <c r="A50" t="s">
        <v>6410</v>
      </c>
      <c r="B50" t="s">
        <v>11448</v>
      </c>
      <c r="C50">
        <v>122</v>
      </c>
      <c r="D50">
        <v>521</v>
      </c>
      <c r="E50">
        <v>569</v>
      </c>
      <c r="F50">
        <v>155</v>
      </c>
      <c r="G50">
        <v>94</v>
      </c>
      <c r="H50">
        <v>37</v>
      </c>
      <c r="I50">
        <v>5</v>
      </c>
      <c r="J50">
        <v>19</v>
      </c>
      <c r="K50">
        <v>96</v>
      </c>
      <c r="L50">
        <v>57</v>
      </c>
      <c r="M50">
        <v>43</v>
      </c>
      <c r="N50">
        <v>2</v>
      </c>
      <c r="O50">
        <v>113</v>
      </c>
      <c r="P50">
        <v>3</v>
      </c>
      <c r="Q50">
        <v>2</v>
      </c>
      <c r="R50">
        <v>0</v>
      </c>
      <c r="S50">
        <v>10</v>
      </c>
      <c r="T50">
        <v>35</v>
      </c>
      <c r="U50">
        <v>5</v>
      </c>
      <c r="V50">
        <v>0.29799999999999999</v>
      </c>
      <c r="W50">
        <v>16252</v>
      </c>
    </row>
    <row r="51" spans="1:23">
      <c r="A51" t="s">
        <v>258</v>
      </c>
      <c r="B51" t="s">
        <v>11465</v>
      </c>
      <c r="C51">
        <v>87</v>
      </c>
      <c r="D51">
        <v>259</v>
      </c>
      <c r="E51">
        <v>295</v>
      </c>
      <c r="F51">
        <v>77</v>
      </c>
      <c r="G51">
        <v>58</v>
      </c>
      <c r="H51">
        <v>14</v>
      </c>
      <c r="I51">
        <v>2</v>
      </c>
      <c r="J51">
        <v>3</v>
      </c>
      <c r="K51">
        <v>38</v>
      </c>
      <c r="L51">
        <v>31</v>
      </c>
      <c r="M51">
        <v>28</v>
      </c>
      <c r="N51">
        <v>1</v>
      </c>
      <c r="O51">
        <v>57</v>
      </c>
      <c r="P51">
        <v>4</v>
      </c>
      <c r="Q51">
        <v>4</v>
      </c>
      <c r="R51">
        <v>0</v>
      </c>
      <c r="S51">
        <v>4</v>
      </c>
      <c r="T51">
        <v>1</v>
      </c>
      <c r="U51">
        <v>0</v>
      </c>
      <c r="V51">
        <v>0.29699999999999999</v>
      </c>
      <c r="W51">
        <v>9345</v>
      </c>
    </row>
    <row r="52" spans="1:23">
      <c r="A52" t="s">
        <v>462</v>
      </c>
      <c r="B52" t="s">
        <v>11461</v>
      </c>
      <c r="C52">
        <v>83</v>
      </c>
      <c r="D52">
        <v>286</v>
      </c>
      <c r="E52">
        <v>316</v>
      </c>
      <c r="F52">
        <v>85</v>
      </c>
      <c r="G52">
        <v>49</v>
      </c>
      <c r="H52">
        <v>17</v>
      </c>
      <c r="I52">
        <v>1</v>
      </c>
      <c r="J52">
        <v>18</v>
      </c>
      <c r="K52">
        <v>53</v>
      </c>
      <c r="L52">
        <v>59</v>
      </c>
      <c r="M52">
        <v>26</v>
      </c>
      <c r="N52">
        <v>0</v>
      </c>
      <c r="O52">
        <v>69</v>
      </c>
      <c r="P52">
        <v>2</v>
      </c>
      <c r="Q52">
        <v>2</v>
      </c>
      <c r="R52">
        <v>0</v>
      </c>
      <c r="S52">
        <v>2</v>
      </c>
      <c r="T52">
        <v>6</v>
      </c>
      <c r="U52">
        <v>1</v>
      </c>
      <c r="V52">
        <v>0.29699999999999999</v>
      </c>
      <c r="W52">
        <v>8252</v>
      </c>
    </row>
    <row r="53" spans="1:23">
      <c r="A53" t="s">
        <v>8850</v>
      </c>
      <c r="B53" t="s">
        <v>11471</v>
      </c>
      <c r="C53">
        <v>156</v>
      </c>
      <c r="D53">
        <v>554</v>
      </c>
      <c r="E53">
        <v>690</v>
      </c>
      <c r="F53">
        <v>164</v>
      </c>
      <c r="G53">
        <v>84</v>
      </c>
      <c r="H53">
        <v>37</v>
      </c>
      <c r="I53">
        <v>2</v>
      </c>
      <c r="J53">
        <v>41</v>
      </c>
      <c r="K53">
        <v>122</v>
      </c>
      <c r="L53">
        <v>112</v>
      </c>
      <c r="M53">
        <v>119</v>
      </c>
      <c r="N53">
        <v>2</v>
      </c>
      <c r="O53">
        <v>83</v>
      </c>
      <c r="P53">
        <v>9</v>
      </c>
      <c r="Q53">
        <v>8</v>
      </c>
      <c r="R53">
        <v>0</v>
      </c>
      <c r="S53">
        <v>9</v>
      </c>
      <c r="T53">
        <v>5</v>
      </c>
      <c r="U53">
        <v>1</v>
      </c>
      <c r="V53">
        <v>0.29599999999999999</v>
      </c>
      <c r="W53">
        <v>17678</v>
      </c>
    </row>
    <row r="54" spans="1:23">
      <c r="A54" t="s">
        <v>8636</v>
      </c>
      <c r="B54" t="s">
        <v>11464</v>
      </c>
      <c r="C54">
        <v>160</v>
      </c>
      <c r="D54">
        <v>640</v>
      </c>
      <c r="E54">
        <v>702</v>
      </c>
      <c r="F54">
        <v>189</v>
      </c>
      <c r="G54">
        <v>114</v>
      </c>
      <c r="H54">
        <v>43</v>
      </c>
      <c r="I54">
        <v>8</v>
      </c>
      <c r="J54">
        <v>24</v>
      </c>
      <c r="K54">
        <v>102</v>
      </c>
      <c r="L54">
        <v>86</v>
      </c>
      <c r="M54">
        <v>54</v>
      </c>
      <c r="N54">
        <v>6</v>
      </c>
      <c r="O54">
        <v>112</v>
      </c>
      <c r="P54">
        <v>4</v>
      </c>
      <c r="Q54">
        <v>4</v>
      </c>
      <c r="R54">
        <v>0</v>
      </c>
      <c r="S54">
        <v>2</v>
      </c>
      <c r="T54">
        <v>15</v>
      </c>
      <c r="U54">
        <v>4</v>
      </c>
      <c r="V54">
        <v>0.29499999999999998</v>
      </c>
      <c r="W54">
        <v>16556</v>
      </c>
    </row>
    <row r="55" spans="1:23">
      <c r="A55" t="s">
        <v>573</v>
      </c>
      <c r="B55" t="s">
        <v>11464</v>
      </c>
      <c r="C55">
        <v>129</v>
      </c>
      <c r="D55">
        <v>200</v>
      </c>
      <c r="E55">
        <v>238</v>
      </c>
      <c r="F55">
        <v>59</v>
      </c>
      <c r="G55">
        <v>42</v>
      </c>
      <c r="H55">
        <v>10</v>
      </c>
      <c r="I55">
        <v>0</v>
      </c>
      <c r="J55">
        <v>7</v>
      </c>
      <c r="K55">
        <v>32</v>
      </c>
      <c r="L55">
        <v>23</v>
      </c>
      <c r="M55">
        <v>38</v>
      </c>
      <c r="N55">
        <v>0</v>
      </c>
      <c r="O55">
        <v>45</v>
      </c>
      <c r="P55">
        <v>0</v>
      </c>
      <c r="Q55">
        <v>0</v>
      </c>
      <c r="R55">
        <v>0</v>
      </c>
      <c r="S55">
        <v>3</v>
      </c>
      <c r="T55">
        <v>0</v>
      </c>
      <c r="U55">
        <v>0</v>
      </c>
      <c r="V55">
        <v>0.29499999999999998</v>
      </c>
      <c r="W55">
        <v>3353</v>
      </c>
    </row>
    <row r="56" spans="1:23">
      <c r="A56" t="s">
        <v>469</v>
      </c>
      <c r="B56" t="s">
        <v>11460</v>
      </c>
      <c r="C56">
        <v>132</v>
      </c>
      <c r="D56">
        <v>539</v>
      </c>
      <c r="E56">
        <v>586</v>
      </c>
      <c r="F56">
        <v>159</v>
      </c>
      <c r="G56">
        <v>99</v>
      </c>
      <c r="H56">
        <v>31</v>
      </c>
      <c r="I56">
        <v>6</v>
      </c>
      <c r="J56">
        <v>23</v>
      </c>
      <c r="K56">
        <v>97</v>
      </c>
      <c r="L56">
        <v>82</v>
      </c>
      <c r="M56">
        <v>25</v>
      </c>
      <c r="N56">
        <v>1</v>
      </c>
      <c r="O56">
        <v>94</v>
      </c>
      <c r="P56">
        <v>16</v>
      </c>
      <c r="Q56">
        <v>4</v>
      </c>
      <c r="R56">
        <v>2</v>
      </c>
      <c r="S56">
        <v>15</v>
      </c>
      <c r="T56">
        <v>25</v>
      </c>
      <c r="U56">
        <v>6</v>
      </c>
      <c r="V56">
        <v>0.29499999999999998</v>
      </c>
      <c r="W56">
        <v>9241</v>
      </c>
    </row>
    <row r="57" spans="1:23">
      <c r="A57" t="s">
        <v>616</v>
      </c>
      <c r="B57" t="s">
        <v>11464</v>
      </c>
      <c r="C57">
        <v>158</v>
      </c>
      <c r="D57">
        <v>597</v>
      </c>
      <c r="E57">
        <v>692</v>
      </c>
      <c r="F57">
        <v>176</v>
      </c>
      <c r="G57">
        <v>102</v>
      </c>
      <c r="H57">
        <v>34</v>
      </c>
      <c r="I57">
        <v>2</v>
      </c>
      <c r="J57">
        <v>38</v>
      </c>
      <c r="K57">
        <v>113</v>
      </c>
      <c r="L57">
        <v>121</v>
      </c>
      <c r="M57">
        <v>87</v>
      </c>
      <c r="N57">
        <v>11</v>
      </c>
      <c r="O57">
        <v>127</v>
      </c>
      <c r="P57">
        <v>6</v>
      </c>
      <c r="Q57">
        <v>2</v>
      </c>
      <c r="R57">
        <v>0</v>
      </c>
      <c r="S57">
        <v>17</v>
      </c>
      <c r="T57">
        <v>6</v>
      </c>
      <c r="U57">
        <v>3</v>
      </c>
      <c r="V57">
        <v>0.29499999999999998</v>
      </c>
      <c r="W57">
        <v>5361</v>
      </c>
    </row>
    <row r="58" spans="1:23">
      <c r="A58" t="s">
        <v>1279</v>
      </c>
      <c r="B58" t="s">
        <v>11465</v>
      </c>
      <c r="C58">
        <v>150</v>
      </c>
      <c r="D58">
        <v>597</v>
      </c>
      <c r="E58">
        <v>706</v>
      </c>
      <c r="F58">
        <v>176</v>
      </c>
      <c r="G58">
        <v>102</v>
      </c>
      <c r="H58">
        <v>40</v>
      </c>
      <c r="I58">
        <v>5</v>
      </c>
      <c r="J58">
        <v>29</v>
      </c>
      <c r="K58">
        <v>135</v>
      </c>
      <c r="L58">
        <v>80</v>
      </c>
      <c r="M58">
        <v>97</v>
      </c>
      <c r="N58">
        <v>6</v>
      </c>
      <c r="O58">
        <v>101</v>
      </c>
      <c r="P58">
        <v>3</v>
      </c>
      <c r="Q58">
        <v>9</v>
      </c>
      <c r="R58">
        <v>0</v>
      </c>
      <c r="S58">
        <v>11</v>
      </c>
      <c r="T58">
        <v>16</v>
      </c>
      <c r="U58">
        <v>3</v>
      </c>
      <c r="V58">
        <v>0.29499999999999998</v>
      </c>
      <c r="W58">
        <v>13611</v>
      </c>
    </row>
    <row r="59" spans="1:23">
      <c r="A59" t="s">
        <v>8660</v>
      </c>
      <c r="B59" t="s">
        <v>11466</v>
      </c>
      <c r="C59">
        <v>153</v>
      </c>
      <c r="D59">
        <v>631</v>
      </c>
      <c r="E59">
        <v>704</v>
      </c>
      <c r="F59">
        <v>186</v>
      </c>
      <c r="G59">
        <v>117</v>
      </c>
      <c r="H59">
        <v>40</v>
      </c>
      <c r="I59">
        <v>7</v>
      </c>
      <c r="J59">
        <v>22</v>
      </c>
      <c r="K59">
        <v>107</v>
      </c>
      <c r="L59">
        <v>79</v>
      </c>
      <c r="M59">
        <v>60</v>
      </c>
      <c r="N59">
        <v>2</v>
      </c>
      <c r="O59">
        <v>116</v>
      </c>
      <c r="P59">
        <v>4</v>
      </c>
      <c r="Q59">
        <v>7</v>
      </c>
      <c r="R59">
        <v>2</v>
      </c>
      <c r="S59">
        <v>11</v>
      </c>
      <c r="T59">
        <v>4</v>
      </c>
      <c r="U59">
        <v>3</v>
      </c>
      <c r="V59">
        <v>0.29499999999999998</v>
      </c>
      <c r="W59">
        <v>13152</v>
      </c>
    </row>
    <row r="60" spans="1:23">
      <c r="A60" t="s">
        <v>2773</v>
      </c>
      <c r="B60" t="s">
        <v>11459</v>
      </c>
      <c r="C60">
        <v>80</v>
      </c>
      <c r="D60">
        <v>292</v>
      </c>
      <c r="E60">
        <v>321</v>
      </c>
      <c r="F60">
        <v>86</v>
      </c>
      <c r="G60">
        <v>62</v>
      </c>
      <c r="H60">
        <v>8</v>
      </c>
      <c r="I60">
        <v>0</v>
      </c>
      <c r="J60">
        <v>16</v>
      </c>
      <c r="K60">
        <v>49</v>
      </c>
      <c r="L60">
        <v>44</v>
      </c>
      <c r="M60">
        <v>20</v>
      </c>
      <c r="N60">
        <v>0</v>
      </c>
      <c r="O60">
        <v>28</v>
      </c>
      <c r="P60">
        <v>3</v>
      </c>
      <c r="Q60">
        <v>0</v>
      </c>
      <c r="R60">
        <v>0</v>
      </c>
      <c r="S60">
        <v>8</v>
      </c>
      <c r="T60">
        <v>0</v>
      </c>
      <c r="U60">
        <v>0</v>
      </c>
      <c r="V60">
        <v>0.29499999999999998</v>
      </c>
      <c r="W60">
        <v>12371</v>
      </c>
    </row>
    <row r="61" spans="1:23">
      <c r="A61" t="s">
        <v>8831</v>
      </c>
      <c r="B61" t="s">
        <v>11446</v>
      </c>
      <c r="C61">
        <v>106</v>
      </c>
      <c r="D61">
        <v>343</v>
      </c>
      <c r="E61">
        <v>377</v>
      </c>
      <c r="F61">
        <v>101</v>
      </c>
      <c r="G61">
        <v>65</v>
      </c>
      <c r="H61">
        <v>22</v>
      </c>
      <c r="I61">
        <v>2</v>
      </c>
      <c r="J61">
        <v>12</v>
      </c>
      <c r="K61">
        <v>43</v>
      </c>
      <c r="L61">
        <v>44</v>
      </c>
      <c r="M61">
        <v>26</v>
      </c>
      <c r="N61">
        <v>1</v>
      </c>
      <c r="O61">
        <v>49</v>
      </c>
      <c r="P61">
        <v>2</v>
      </c>
      <c r="Q61">
        <v>6</v>
      </c>
      <c r="R61">
        <v>0</v>
      </c>
      <c r="S61">
        <v>8</v>
      </c>
      <c r="T61">
        <v>4</v>
      </c>
      <c r="U61">
        <v>1</v>
      </c>
      <c r="V61">
        <v>0.29399999999999998</v>
      </c>
      <c r="W61">
        <v>17027</v>
      </c>
    </row>
    <row r="62" spans="1:23">
      <c r="A62" t="s">
        <v>8679</v>
      </c>
      <c r="B62" t="s">
        <v>11463</v>
      </c>
      <c r="C62">
        <v>145</v>
      </c>
      <c r="D62">
        <v>588</v>
      </c>
      <c r="E62">
        <v>656</v>
      </c>
      <c r="F62">
        <v>173</v>
      </c>
      <c r="G62">
        <v>95</v>
      </c>
      <c r="H62">
        <v>38</v>
      </c>
      <c r="I62">
        <v>5</v>
      </c>
      <c r="J62">
        <v>35</v>
      </c>
      <c r="K62">
        <v>111</v>
      </c>
      <c r="L62">
        <v>85</v>
      </c>
      <c r="M62">
        <v>58</v>
      </c>
      <c r="N62">
        <v>0</v>
      </c>
      <c r="O62">
        <v>174</v>
      </c>
      <c r="P62">
        <v>7</v>
      </c>
      <c r="Q62">
        <v>3</v>
      </c>
      <c r="R62">
        <v>0</v>
      </c>
      <c r="S62">
        <v>3</v>
      </c>
      <c r="T62">
        <v>23</v>
      </c>
      <c r="U62">
        <v>8</v>
      </c>
      <c r="V62">
        <v>0.29399999999999998</v>
      </c>
      <c r="W62">
        <v>12564</v>
      </c>
    </row>
    <row r="63" spans="1:23">
      <c r="A63" t="s">
        <v>12102</v>
      </c>
      <c r="B63" t="s">
        <v>11442</v>
      </c>
      <c r="C63">
        <v>23</v>
      </c>
      <c r="D63">
        <v>75</v>
      </c>
      <c r="E63">
        <v>83</v>
      </c>
      <c r="F63">
        <v>22</v>
      </c>
      <c r="G63">
        <v>17</v>
      </c>
      <c r="H63">
        <v>5</v>
      </c>
      <c r="I63">
        <v>0</v>
      </c>
      <c r="J63">
        <v>0</v>
      </c>
      <c r="K63">
        <v>8</v>
      </c>
      <c r="L63">
        <v>6</v>
      </c>
      <c r="M63">
        <v>7</v>
      </c>
      <c r="N63">
        <v>0</v>
      </c>
      <c r="O63">
        <v>25</v>
      </c>
      <c r="P63">
        <v>1</v>
      </c>
      <c r="Q63">
        <v>0</v>
      </c>
      <c r="R63">
        <v>0</v>
      </c>
      <c r="S63">
        <v>3</v>
      </c>
      <c r="T63">
        <v>0</v>
      </c>
      <c r="U63">
        <v>0</v>
      </c>
      <c r="V63">
        <v>0.29299999999999998</v>
      </c>
      <c r="W63">
        <v>16524</v>
      </c>
    </row>
    <row r="64" spans="1:23">
      <c r="A64" t="s">
        <v>11658</v>
      </c>
      <c r="B64" t="s">
        <v>11449</v>
      </c>
      <c r="C64">
        <v>26</v>
      </c>
      <c r="D64">
        <v>75</v>
      </c>
      <c r="E64">
        <v>83</v>
      </c>
      <c r="F64">
        <v>22</v>
      </c>
      <c r="G64">
        <v>12</v>
      </c>
      <c r="H64">
        <v>8</v>
      </c>
      <c r="I64">
        <v>2</v>
      </c>
      <c r="J64">
        <v>0</v>
      </c>
      <c r="K64">
        <v>11</v>
      </c>
      <c r="L64">
        <v>13</v>
      </c>
      <c r="M64">
        <v>7</v>
      </c>
      <c r="N64">
        <v>0</v>
      </c>
      <c r="O64">
        <v>23</v>
      </c>
      <c r="P64">
        <v>1</v>
      </c>
      <c r="Q64">
        <v>0</v>
      </c>
      <c r="R64">
        <v>0</v>
      </c>
      <c r="S64">
        <v>2</v>
      </c>
      <c r="T64">
        <v>1</v>
      </c>
      <c r="U64">
        <v>0</v>
      </c>
      <c r="V64">
        <v>0.29299999999999998</v>
      </c>
      <c r="W64">
        <v>18171</v>
      </c>
    </row>
    <row r="65" spans="1:23">
      <c r="A65" t="s">
        <v>11102</v>
      </c>
      <c r="B65" t="s">
        <v>11461</v>
      </c>
      <c r="C65">
        <v>33</v>
      </c>
      <c r="D65">
        <v>116</v>
      </c>
      <c r="E65">
        <v>135</v>
      </c>
      <c r="F65">
        <v>34</v>
      </c>
      <c r="G65">
        <v>22</v>
      </c>
      <c r="H65">
        <v>6</v>
      </c>
      <c r="I65">
        <v>1</v>
      </c>
      <c r="J65">
        <v>5</v>
      </c>
      <c r="K65">
        <v>19</v>
      </c>
      <c r="L65">
        <v>17</v>
      </c>
      <c r="M65">
        <v>15</v>
      </c>
      <c r="N65">
        <v>1</v>
      </c>
      <c r="O65">
        <v>29</v>
      </c>
      <c r="P65">
        <v>4</v>
      </c>
      <c r="Q65">
        <v>0</v>
      </c>
      <c r="R65">
        <v>0</v>
      </c>
      <c r="S65">
        <v>2</v>
      </c>
      <c r="T65">
        <v>2</v>
      </c>
      <c r="U65">
        <v>0</v>
      </c>
      <c r="V65">
        <v>0.29299999999999998</v>
      </c>
      <c r="W65">
        <v>19294</v>
      </c>
    </row>
    <row r="66" spans="1:23">
      <c r="A66" t="s">
        <v>633</v>
      </c>
      <c r="B66" t="s">
        <v>11469</v>
      </c>
      <c r="C66">
        <v>146</v>
      </c>
      <c r="D66">
        <v>512</v>
      </c>
      <c r="E66">
        <v>613</v>
      </c>
      <c r="F66">
        <v>150</v>
      </c>
      <c r="G66">
        <v>91</v>
      </c>
      <c r="H66">
        <v>29</v>
      </c>
      <c r="I66">
        <v>3</v>
      </c>
      <c r="J66">
        <v>27</v>
      </c>
      <c r="K66">
        <v>89</v>
      </c>
      <c r="L66">
        <v>94</v>
      </c>
      <c r="M66">
        <v>71</v>
      </c>
      <c r="N66">
        <v>3</v>
      </c>
      <c r="O66">
        <v>86</v>
      </c>
      <c r="P66">
        <v>27</v>
      </c>
      <c r="Q66">
        <v>3</v>
      </c>
      <c r="R66">
        <v>0</v>
      </c>
      <c r="S66">
        <v>15</v>
      </c>
      <c r="T66">
        <v>5</v>
      </c>
      <c r="U66">
        <v>2</v>
      </c>
      <c r="V66">
        <v>0.29299999999999998</v>
      </c>
      <c r="W66">
        <v>3473</v>
      </c>
    </row>
    <row r="67" spans="1:23">
      <c r="A67" t="s">
        <v>129</v>
      </c>
      <c r="B67" t="s">
        <v>11471</v>
      </c>
      <c r="C67">
        <v>122</v>
      </c>
      <c r="D67">
        <v>479</v>
      </c>
      <c r="E67">
        <v>556</v>
      </c>
      <c r="F67">
        <v>140</v>
      </c>
      <c r="G67">
        <v>78</v>
      </c>
      <c r="H67">
        <v>20</v>
      </c>
      <c r="I67">
        <v>3</v>
      </c>
      <c r="J67">
        <v>39</v>
      </c>
      <c r="K67">
        <v>96</v>
      </c>
      <c r="L67">
        <v>96</v>
      </c>
      <c r="M67">
        <v>67</v>
      </c>
      <c r="N67">
        <v>1</v>
      </c>
      <c r="O67">
        <v>113</v>
      </c>
      <c r="P67">
        <v>6</v>
      </c>
      <c r="Q67">
        <v>4</v>
      </c>
      <c r="R67">
        <v>0</v>
      </c>
      <c r="S67">
        <v>12</v>
      </c>
      <c r="T67">
        <v>6</v>
      </c>
      <c r="U67">
        <v>2</v>
      </c>
      <c r="V67">
        <v>0.29199999999999998</v>
      </c>
      <c r="W67">
        <v>12856</v>
      </c>
    </row>
    <row r="68" spans="1:23">
      <c r="A68" t="s">
        <v>636</v>
      </c>
      <c r="B68" t="s">
        <v>11459</v>
      </c>
      <c r="C68">
        <v>134</v>
      </c>
      <c r="D68">
        <v>470</v>
      </c>
      <c r="E68">
        <v>600</v>
      </c>
      <c r="F68">
        <v>137</v>
      </c>
      <c r="G68">
        <v>63</v>
      </c>
      <c r="H68">
        <v>27</v>
      </c>
      <c r="I68">
        <v>2</v>
      </c>
      <c r="J68">
        <v>45</v>
      </c>
      <c r="K68">
        <v>110</v>
      </c>
      <c r="L68">
        <v>104</v>
      </c>
      <c r="M68">
        <v>110</v>
      </c>
      <c r="N68">
        <v>14</v>
      </c>
      <c r="O68">
        <v>120</v>
      </c>
      <c r="P68">
        <v>16</v>
      </c>
      <c r="Q68">
        <v>4</v>
      </c>
      <c r="R68">
        <v>0</v>
      </c>
      <c r="S68">
        <v>5</v>
      </c>
      <c r="T68">
        <v>11</v>
      </c>
      <c r="U68">
        <v>2</v>
      </c>
      <c r="V68">
        <v>0.29099999999999998</v>
      </c>
      <c r="W68">
        <v>10155</v>
      </c>
    </row>
    <row r="69" spans="1:23">
      <c r="A69" t="s">
        <v>11687</v>
      </c>
      <c r="B69" t="s">
        <v>11450</v>
      </c>
      <c r="C69">
        <v>97</v>
      </c>
      <c r="D69">
        <v>354</v>
      </c>
      <c r="E69">
        <v>369</v>
      </c>
      <c r="F69">
        <v>103</v>
      </c>
      <c r="G69">
        <v>84</v>
      </c>
      <c r="H69">
        <v>10</v>
      </c>
      <c r="I69">
        <v>4</v>
      </c>
      <c r="J69">
        <v>5</v>
      </c>
      <c r="K69">
        <v>30</v>
      </c>
      <c r="L69">
        <v>38</v>
      </c>
      <c r="M69">
        <v>9</v>
      </c>
      <c r="N69">
        <v>0</v>
      </c>
      <c r="O69">
        <v>86</v>
      </c>
      <c r="P69">
        <v>0</v>
      </c>
      <c r="Q69">
        <v>4</v>
      </c>
      <c r="R69">
        <v>2</v>
      </c>
      <c r="S69">
        <v>6</v>
      </c>
      <c r="T69">
        <v>4</v>
      </c>
      <c r="U69">
        <v>2</v>
      </c>
      <c r="V69">
        <v>0.29099999999999998</v>
      </c>
      <c r="W69">
        <v>14691</v>
      </c>
    </row>
    <row r="70" spans="1:23">
      <c r="A70" t="s">
        <v>8855</v>
      </c>
      <c r="B70" t="s">
        <v>11453</v>
      </c>
      <c r="C70">
        <v>154</v>
      </c>
      <c r="D70">
        <v>602</v>
      </c>
      <c r="E70">
        <v>679</v>
      </c>
      <c r="F70">
        <v>175</v>
      </c>
      <c r="G70">
        <v>100</v>
      </c>
      <c r="H70">
        <v>38</v>
      </c>
      <c r="I70">
        <v>2</v>
      </c>
      <c r="J70">
        <v>35</v>
      </c>
      <c r="K70">
        <v>106</v>
      </c>
      <c r="L70">
        <v>97</v>
      </c>
      <c r="M70">
        <v>63</v>
      </c>
      <c r="N70">
        <v>3</v>
      </c>
      <c r="O70">
        <v>143</v>
      </c>
      <c r="P70">
        <v>9</v>
      </c>
      <c r="Q70">
        <v>5</v>
      </c>
      <c r="R70">
        <v>0</v>
      </c>
      <c r="S70">
        <v>22</v>
      </c>
      <c r="T70">
        <v>1</v>
      </c>
      <c r="U70">
        <v>0</v>
      </c>
      <c r="V70">
        <v>0.29099999999999998</v>
      </c>
      <c r="W70">
        <v>15149</v>
      </c>
    </row>
    <row r="71" spans="1:23">
      <c r="A71" t="s">
        <v>6395</v>
      </c>
      <c r="B71" t="s">
        <v>11455</v>
      </c>
      <c r="C71">
        <v>138</v>
      </c>
      <c r="D71">
        <v>530</v>
      </c>
      <c r="E71">
        <v>591</v>
      </c>
      <c r="F71">
        <v>154</v>
      </c>
      <c r="G71">
        <v>85</v>
      </c>
      <c r="H71">
        <v>29</v>
      </c>
      <c r="I71">
        <v>7</v>
      </c>
      <c r="J71">
        <v>33</v>
      </c>
      <c r="K71">
        <v>83</v>
      </c>
      <c r="L71">
        <v>89</v>
      </c>
      <c r="M71">
        <v>54</v>
      </c>
      <c r="N71">
        <v>6</v>
      </c>
      <c r="O71">
        <v>131</v>
      </c>
      <c r="P71">
        <v>7</v>
      </c>
      <c r="Q71">
        <v>0</v>
      </c>
      <c r="R71">
        <v>0</v>
      </c>
      <c r="S71">
        <v>3</v>
      </c>
      <c r="T71">
        <v>12</v>
      </c>
      <c r="U71">
        <v>7</v>
      </c>
      <c r="V71">
        <v>0.29099999999999998</v>
      </c>
      <c r="W71">
        <v>15672</v>
      </c>
    </row>
    <row r="72" spans="1:23">
      <c r="A72" t="s">
        <v>229</v>
      </c>
      <c r="B72" t="s">
        <v>12731</v>
      </c>
      <c r="C72">
        <v>110</v>
      </c>
      <c r="D72">
        <v>396</v>
      </c>
      <c r="E72">
        <v>442</v>
      </c>
      <c r="F72">
        <v>115</v>
      </c>
      <c r="G72">
        <v>77</v>
      </c>
      <c r="H72">
        <v>23</v>
      </c>
      <c r="I72">
        <v>2</v>
      </c>
      <c r="J72">
        <v>13</v>
      </c>
      <c r="K72">
        <v>59</v>
      </c>
      <c r="L72">
        <v>40</v>
      </c>
      <c r="M72">
        <v>38</v>
      </c>
      <c r="N72">
        <v>2</v>
      </c>
      <c r="O72">
        <v>63</v>
      </c>
      <c r="P72">
        <v>2</v>
      </c>
      <c r="Q72">
        <v>3</v>
      </c>
      <c r="R72">
        <v>3</v>
      </c>
      <c r="S72">
        <v>4</v>
      </c>
      <c r="T72">
        <v>8</v>
      </c>
      <c r="U72">
        <v>0</v>
      </c>
      <c r="V72">
        <v>0.28999999999999998</v>
      </c>
      <c r="W72">
        <v>7927</v>
      </c>
    </row>
    <row r="73" spans="1:23">
      <c r="A73" t="s">
        <v>1300</v>
      </c>
      <c r="B73" t="s">
        <v>11456</v>
      </c>
      <c r="C73">
        <v>17</v>
      </c>
      <c r="D73">
        <v>31</v>
      </c>
      <c r="E73">
        <v>38</v>
      </c>
      <c r="F73">
        <v>9</v>
      </c>
      <c r="G73">
        <v>4</v>
      </c>
      <c r="H73">
        <v>3</v>
      </c>
      <c r="I73">
        <v>1</v>
      </c>
      <c r="J73">
        <v>1</v>
      </c>
      <c r="K73">
        <v>11</v>
      </c>
      <c r="L73">
        <v>4</v>
      </c>
      <c r="M73">
        <v>7</v>
      </c>
      <c r="N73">
        <v>0</v>
      </c>
      <c r="O73">
        <v>8</v>
      </c>
      <c r="P73">
        <v>0</v>
      </c>
      <c r="Q73">
        <v>0</v>
      </c>
      <c r="R73">
        <v>0</v>
      </c>
      <c r="S73">
        <v>1</v>
      </c>
      <c r="T73">
        <v>0</v>
      </c>
      <c r="U73">
        <v>0</v>
      </c>
      <c r="V73">
        <v>0.28999999999999998</v>
      </c>
      <c r="W73">
        <v>5486</v>
      </c>
    </row>
    <row r="74" spans="1:23">
      <c r="A74" t="s">
        <v>10766</v>
      </c>
      <c r="B74" t="s">
        <v>11459</v>
      </c>
      <c r="C74">
        <v>154</v>
      </c>
      <c r="D74">
        <v>596</v>
      </c>
      <c r="E74">
        <v>653</v>
      </c>
      <c r="F74">
        <v>173</v>
      </c>
      <c r="G74">
        <v>133</v>
      </c>
      <c r="H74">
        <v>30</v>
      </c>
      <c r="I74">
        <v>4</v>
      </c>
      <c r="J74">
        <v>6</v>
      </c>
      <c r="K74">
        <v>83</v>
      </c>
      <c r="L74">
        <v>49</v>
      </c>
      <c r="M74">
        <v>55</v>
      </c>
      <c r="N74">
        <v>2</v>
      </c>
      <c r="O74">
        <v>64</v>
      </c>
      <c r="P74">
        <v>0</v>
      </c>
      <c r="Q74">
        <v>1</v>
      </c>
      <c r="R74">
        <v>1</v>
      </c>
      <c r="S74">
        <v>8</v>
      </c>
      <c r="T74">
        <v>8</v>
      </c>
      <c r="U74">
        <v>3</v>
      </c>
      <c r="V74">
        <v>0.28999999999999998</v>
      </c>
      <c r="W74">
        <v>17992</v>
      </c>
    </row>
    <row r="75" spans="1:23">
      <c r="A75" t="s">
        <v>352</v>
      </c>
      <c r="B75" t="s">
        <v>11446</v>
      </c>
      <c r="C75">
        <v>135</v>
      </c>
      <c r="D75">
        <v>479</v>
      </c>
      <c r="E75">
        <v>549</v>
      </c>
      <c r="F75">
        <v>139</v>
      </c>
      <c r="G75">
        <v>88</v>
      </c>
      <c r="H75">
        <v>24</v>
      </c>
      <c r="I75">
        <v>0</v>
      </c>
      <c r="J75">
        <v>27</v>
      </c>
      <c r="K75">
        <v>80</v>
      </c>
      <c r="L75">
        <v>67</v>
      </c>
      <c r="M75">
        <v>51</v>
      </c>
      <c r="N75">
        <v>1</v>
      </c>
      <c r="O75">
        <v>88</v>
      </c>
      <c r="P75">
        <v>14</v>
      </c>
      <c r="Q75">
        <v>5</v>
      </c>
      <c r="R75">
        <v>0</v>
      </c>
      <c r="S75">
        <v>11</v>
      </c>
      <c r="T75">
        <v>2</v>
      </c>
      <c r="U75">
        <v>0</v>
      </c>
      <c r="V75">
        <v>0.28999999999999998</v>
      </c>
      <c r="W75">
        <v>5235</v>
      </c>
    </row>
    <row r="76" spans="1:23">
      <c r="A76" t="s">
        <v>9806</v>
      </c>
      <c r="B76" t="s">
        <v>12731</v>
      </c>
      <c r="C76">
        <v>151</v>
      </c>
      <c r="D76">
        <v>615</v>
      </c>
      <c r="E76">
        <v>664</v>
      </c>
      <c r="F76">
        <v>178</v>
      </c>
      <c r="G76">
        <v>90</v>
      </c>
      <c r="H76">
        <v>58</v>
      </c>
      <c r="I76">
        <v>3</v>
      </c>
      <c r="J76">
        <v>27</v>
      </c>
      <c r="K76">
        <v>100</v>
      </c>
      <c r="L76">
        <v>73</v>
      </c>
      <c r="M76">
        <v>41</v>
      </c>
      <c r="N76">
        <v>1</v>
      </c>
      <c r="O76">
        <v>143</v>
      </c>
      <c r="P76">
        <v>5</v>
      </c>
      <c r="Q76">
        <v>3</v>
      </c>
      <c r="R76">
        <v>0</v>
      </c>
      <c r="S76">
        <v>12</v>
      </c>
      <c r="T76">
        <v>2</v>
      </c>
      <c r="U76">
        <v>2</v>
      </c>
      <c r="V76">
        <v>0.28899999999999998</v>
      </c>
      <c r="W76">
        <v>11737</v>
      </c>
    </row>
    <row r="77" spans="1:23">
      <c r="A77" t="s">
        <v>8767</v>
      </c>
      <c r="B77" t="s">
        <v>11452</v>
      </c>
      <c r="C77">
        <v>89</v>
      </c>
      <c r="D77">
        <v>274</v>
      </c>
      <c r="E77">
        <v>294</v>
      </c>
      <c r="F77">
        <v>79</v>
      </c>
      <c r="G77">
        <v>50</v>
      </c>
      <c r="H77">
        <v>19</v>
      </c>
      <c r="I77">
        <v>0</v>
      </c>
      <c r="J77">
        <v>10</v>
      </c>
      <c r="K77">
        <v>34</v>
      </c>
      <c r="L77">
        <v>34</v>
      </c>
      <c r="M77">
        <v>14</v>
      </c>
      <c r="N77">
        <v>2</v>
      </c>
      <c r="O77">
        <v>66</v>
      </c>
      <c r="P77">
        <v>2</v>
      </c>
      <c r="Q77">
        <v>2</v>
      </c>
      <c r="R77">
        <v>2</v>
      </c>
      <c r="S77">
        <v>8</v>
      </c>
      <c r="T77">
        <v>4</v>
      </c>
      <c r="U77">
        <v>2</v>
      </c>
      <c r="V77">
        <v>0.28799999999999998</v>
      </c>
      <c r="W77">
        <v>13359</v>
      </c>
    </row>
    <row r="78" spans="1:23">
      <c r="A78" t="s">
        <v>647</v>
      </c>
      <c r="B78" t="s">
        <v>11470</v>
      </c>
      <c r="C78">
        <v>18</v>
      </c>
      <c r="D78">
        <v>59</v>
      </c>
      <c r="E78">
        <v>72</v>
      </c>
      <c r="F78">
        <v>17</v>
      </c>
      <c r="G78">
        <v>11</v>
      </c>
      <c r="H78">
        <v>3</v>
      </c>
      <c r="I78">
        <v>0</v>
      </c>
      <c r="J78">
        <v>3</v>
      </c>
      <c r="K78">
        <v>8</v>
      </c>
      <c r="L78">
        <v>13</v>
      </c>
      <c r="M78">
        <v>12</v>
      </c>
      <c r="N78">
        <v>0</v>
      </c>
      <c r="O78">
        <v>24</v>
      </c>
      <c r="P78">
        <v>0</v>
      </c>
      <c r="Q78">
        <v>1</v>
      </c>
      <c r="R78">
        <v>0</v>
      </c>
      <c r="S78">
        <v>1</v>
      </c>
      <c r="T78">
        <v>0</v>
      </c>
      <c r="U78">
        <v>0</v>
      </c>
      <c r="V78">
        <v>0.28799999999999998</v>
      </c>
      <c r="W78">
        <v>4949</v>
      </c>
    </row>
    <row r="79" spans="1:23">
      <c r="A79" t="s">
        <v>10537</v>
      </c>
      <c r="B79" t="s">
        <v>11449</v>
      </c>
      <c r="C79">
        <v>123</v>
      </c>
      <c r="D79">
        <v>434</v>
      </c>
      <c r="E79">
        <v>481</v>
      </c>
      <c r="F79">
        <v>125</v>
      </c>
      <c r="G79">
        <v>72</v>
      </c>
      <c r="H79">
        <v>29</v>
      </c>
      <c r="I79">
        <v>0</v>
      </c>
      <c r="J79">
        <v>24</v>
      </c>
      <c r="K79">
        <v>79</v>
      </c>
      <c r="L79">
        <v>67</v>
      </c>
      <c r="M79">
        <v>27</v>
      </c>
      <c r="N79">
        <v>0</v>
      </c>
      <c r="O79">
        <v>123</v>
      </c>
      <c r="P79">
        <v>11</v>
      </c>
      <c r="Q79">
        <v>8</v>
      </c>
      <c r="R79">
        <v>1</v>
      </c>
      <c r="S79">
        <v>7</v>
      </c>
      <c r="T79">
        <v>13</v>
      </c>
      <c r="U79">
        <v>2</v>
      </c>
      <c r="V79">
        <v>0.28799999999999998</v>
      </c>
      <c r="W79">
        <v>17128</v>
      </c>
    </row>
    <row r="80" spans="1:23">
      <c r="A80" t="s">
        <v>46</v>
      </c>
      <c r="B80" t="s">
        <v>11440</v>
      </c>
      <c r="C80">
        <v>146</v>
      </c>
      <c r="D80">
        <v>504</v>
      </c>
      <c r="E80">
        <v>530</v>
      </c>
      <c r="F80">
        <v>145</v>
      </c>
      <c r="G80">
        <v>110</v>
      </c>
      <c r="H80">
        <v>21</v>
      </c>
      <c r="I80">
        <v>3</v>
      </c>
      <c r="J80">
        <v>11</v>
      </c>
      <c r="K80">
        <v>62</v>
      </c>
      <c r="L80">
        <v>59</v>
      </c>
      <c r="M80">
        <v>20</v>
      </c>
      <c r="N80">
        <v>3</v>
      </c>
      <c r="O80">
        <v>70</v>
      </c>
      <c r="P80">
        <v>3</v>
      </c>
      <c r="Q80">
        <v>2</v>
      </c>
      <c r="R80">
        <v>1</v>
      </c>
      <c r="S80">
        <v>17</v>
      </c>
      <c r="T80">
        <v>6</v>
      </c>
      <c r="U80">
        <v>6</v>
      </c>
      <c r="V80">
        <v>0.28799999999999998</v>
      </c>
      <c r="W80">
        <v>10231</v>
      </c>
    </row>
    <row r="81" spans="1:23">
      <c r="A81" t="s">
        <v>416</v>
      </c>
      <c r="B81" t="s">
        <v>11447</v>
      </c>
      <c r="C81">
        <v>141</v>
      </c>
      <c r="D81">
        <v>473</v>
      </c>
      <c r="E81">
        <v>524</v>
      </c>
      <c r="F81">
        <v>136</v>
      </c>
      <c r="G81">
        <v>103</v>
      </c>
      <c r="H81">
        <v>19</v>
      </c>
      <c r="I81">
        <v>0</v>
      </c>
      <c r="J81">
        <v>14</v>
      </c>
      <c r="K81">
        <v>52</v>
      </c>
      <c r="L81">
        <v>73</v>
      </c>
      <c r="M81">
        <v>44</v>
      </c>
      <c r="N81">
        <v>5</v>
      </c>
      <c r="O81">
        <v>69</v>
      </c>
      <c r="P81">
        <v>4</v>
      </c>
      <c r="Q81">
        <v>3</v>
      </c>
      <c r="R81">
        <v>0</v>
      </c>
      <c r="S81">
        <v>16</v>
      </c>
      <c r="T81">
        <v>1</v>
      </c>
      <c r="U81">
        <v>0</v>
      </c>
      <c r="V81">
        <v>0.28799999999999998</v>
      </c>
      <c r="W81">
        <v>1433</v>
      </c>
    </row>
    <row r="82" spans="1:23">
      <c r="A82" t="s">
        <v>8873</v>
      </c>
      <c r="B82" t="s">
        <v>11447</v>
      </c>
      <c r="C82">
        <v>157</v>
      </c>
      <c r="D82">
        <v>616</v>
      </c>
      <c r="E82">
        <v>655</v>
      </c>
      <c r="F82">
        <v>177</v>
      </c>
      <c r="G82">
        <v>125</v>
      </c>
      <c r="H82">
        <v>30</v>
      </c>
      <c r="I82">
        <v>7</v>
      </c>
      <c r="J82">
        <v>15</v>
      </c>
      <c r="K82">
        <v>75</v>
      </c>
      <c r="L82">
        <v>72</v>
      </c>
      <c r="M82">
        <v>31</v>
      </c>
      <c r="N82">
        <v>2</v>
      </c>
      <c r="O82">
        <v>124</v>
      </c>
      <c r="P82">
        <v>3</v>
      </c>
      <c r="Q82">
        <v>3</v>
      </c>
      <c r="R82">
        <v>2</v>
      </c>
      <c r="S82">
        <v>13</v>
      </c>
      <c r="T82">
        <v>19</v>
      </c>
      <c r="U82">
        <v>10</v>
      </c>
      <c r="V82">
        <v>0.28699999999999998</v>
      </c>
      <c r="W82">
        <v>15518</v>
      </c>
    </row>
    <row r="83" spans="1:23">
      <c r="A83" t="s">
        <v>10233</v>
      </c>
      <c r="B83" t="s">
        <v>11459</v>
      </c>
      <c r="C83">
        <v>106</v>
      </c>
      <c r="D83">
        <v>384</v>
      </c>
      <c r="E83">
        <v>425</v>
      </c>
      <c r="F83">
        <v>110</v>
      </c>
      <c r="G83">
        <v>67</v>
      </c>
      <c r="H83">
        <v>20</v>
      </c>
      <c r="I83">
        <v>5</v>
      </c>
      <c r="J83">
        <v>18</v>
      </c>
      <c r="K83">
        <v>51</v>
      </c>
      <c r="L83">
        <v>62</v>
      </c>
      <c r="M83">
        <v>33</v>
      </c>
      <c r="N83">
        <v>1</v>
      </c>
      <c r="O83">
        <v>110</v>
      </c>
      <c r="P83">
        <v>2</v>
      </c>
      <c r="Q83">
        <v>4</v>
      </c>
      <c r="R83">
        <v>0</v>
      </c>
      <c r="S83">
        <v>6</v>
      </c>
      <c r="T83">
        <v>12</v>
      </c>
      <c r="U83">
        <v>3</v>
      </c>
      <c r="V83">
        <v>0.28599999999999998</v>
      </c>
      <c r="W83">
        <v>19755</v>
      </c>
    </row>
    <row r="84" spans="1:23">
      <c r="A84" t="s">
        <v>8874</v>
      </c>
      <c r="B84" t="s">
        <v>11441</v>
      </c>
      <c r="C84">
        <v>47</v>
      </c>
      <c r="D84">
        <v>21</v>
      </c>
      <c r="E84">
        <v>27</v>
      </c>
      <c r="F84">
        <v>6</v>
      </c>
      <c r="G84">
        <v>4</v>
      </c>
      <c r="H84">
        <v>2</v>
      </c>
      <c r="I84">
        <v>0</v>
      </c>
      <c r="J84">
        <v>0</v>
      </c>
      <c r="K84">
        <v>1</v>
      </c>
      <c r="L84">
        <v>1</v>
      </c>
      <c r="M84">
        <v>2</v>
      </c>
      <c r="N84">
        <v>0</v>
      </c>
      <c r="O84">
        <v>12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0.28599999999999998</v>
      </c>
      <c r="W84">
        <v>13799</v>
      </c>
    </row>
    <row r="85" spans="1:23">
      <c r="A85" t="s">
        <v>642</v>
      </c>
      <c r="B85" t="s">
        <v>11468</v>
      </c>
      <c r="C85">
        <v>144</v>
      </c>
      <c r="D85">
        <v>459</v>
      </c>
      <c r="E85">
        <v>508</v>
      </c>
      <c r="F85">
        <v>131</v>
      </c>
      <c r="G85">
        <v>76</v>
      </c>
      <c r="H85">
        <v>31</v>
      </c>
      <c r="I85">
        <v>2</v>
      </c>
      <c r="J85">
        <v>22</v>
      </c>
      <c r="K85">
        <v>70</v>
      </c>
      <c r="L85">
        <v>75</v>
      </c>
      <c r="M85">
        <v>34</v>
      </c>
      <c r="N85">
        <v>1</v>
      </c>
      <c r="O85">
        <v>105</v>
      </c>
      <c r="P85">
        <v>8</v>
      </c>
      <c r="Q85">
        <v>3</v>
      </c>
      <c r="R85">
        <v>0</v>
      </c>
      <c r="S85">
        <v>15</v>
      </c>
      <c r="T85">
        <v>11</v>
      </c>
      <c r="U85">
        <v>1</v>
      </c>
      <c r="V85">
        <v>0.28499999999999998</v>
      </c>
      <c r="W85">
        <v>3410</v>
      </c>
    </row>
    <row r="86" spans="1:23">
      <c r="A86" t="s">
        <v>564</v>
      </c>
      <c r="B86" t="s">
        <v>11464</v>
      </c>
      <c r="C86">
        <v>116</v>
      </c>
      <c r="D86">
        <v>414</v>
      </c>
      <c r="E86">
        <v>469</v>
      </c>
      <c r="F86">
        <v>118</v>
      </c>
      <c r="G86">
        <v>82</v>
      </c>
      <c r="H86">
        <v>25</v>
      </c>
      <c r="I86">
        <v>2</v>
      </c>
      <c r="J86">
        <v>9</v>
      </c>
      <c r="K86">
        <v>61</v>
      </c>
      <c r="L86">
        <v>62</v>
      </c>
      <c r="M86">
        <v>47</v>
      </c>
      <c r="N86">
        <v>1</v>
      </c>
      <c r="O86">
        <v>59</v>
      </c>
      <c r="P86">
        <v>2</v>
      </c>
      <c r="Q86">
        <v>6</v>
      </c>
      <c r="R86">
        <v>0</v>
      </c>
      <c r="S86">
        <v>11</v>
      </c>
      <c r="T86">
        <v>2</v>
      </c>
      <c r="U86">
        <v>0</v>
      </c>
      <c r="V86">
        <v>0.28499999999999998</v>
      </c>
      <c r="W86">
        <v>5930</v>
      </c>
    </row>
    <row r="87" spans="1:23">
      <c r="A87" t="s">
        <v>175</v>
      </c>
      <c r="B87" t="s">
        <v>11449</v>
      </c>
      <c r="C87">
        <v>162</v>
      </c>
      <c r="D87">
        <v>657</v>
      </c>
      <c r="E87">
        <v>747</v>
      </c>
      <c r="F87">
        <v>187</v>
      </c>
      <c r="G87">
        <v>104</v>
      </c>
      <c r="H87">
        <v>43</v>
      </c>
      <c r="I87">
        <v>7</v>
      </c>
      <c r="J87">
        <v>33</v>
      </c>
      <c r="K87">
        <v>123</v>
      </c>
      <c r="L87">
        <v>92</v>
      </c>
      <c r="M87">
        <v>87</v>
      </c>
      <c r="N87">
        <v>2</v>
      </c>
      <c r="O87">
        <v>102</v>
      </c>
      <c r="P87">
        <v>2</v>
      </c>
      <c r="Q87">
        <v>1</v>
      </c>
      <c r="R87">
        <v>0</v>
      </c>
      <c r="S87">
        <v>11</v>
      </c>
      <c r="T87">
        <v>10</v>
      </c>
      <c r="U87">
        <v>8</v>
      </c>
      <c r="V87">
        <v>0.28499999999999998</v>
      </c>
      <c r="W87">
        <v>12533</v>
      </c>
    </row>
    <row r="88" spans="1:23">
      <c r="A88" t="s">
        <v>307</v>
      </c>
      <c r="B88" t="s">
        <v>11470</v>
      </c>
      <c r="C88">
        <v>82</v>
      </c>
      <c r="D88">
        <v>239</v>
      </c>
      <c r="E88">
        <v>269</v>
      </c>
      <c r="F88">
        <v>68</v>
      </c>
      <c r="G88">
        <v>40</v>
      </c>
      <c r="H88">
        <v>17</v>
      </c>
      <c r="I88">
        <v>0</v>
      </c>
      <c r="J88">
        <v>11</v>
      </c>
      <c r="K88">
        <v>48</v>
      </c>
      <c r="L88">
        <v>32</v>
      </c>
      <c r="M88">
        <v>30</v>
      </c>
      <c r="N88">
        <v>0</v>
      </c>
      <c r="O88">
        <v>72</v>
      </c>
      <c r="P88">
        <v>0</v>
      </c>
      <c r="Q88">
        <v>0</v>
      </c>
      <c r="R88">
        <v>0</v>
      </c>
      <c r="S88">
        <v>5</v>
      </c>
      <c r="T88">
        <v>9</v>
      </c>
      <c r="U88">
        <v>6</v>
      </c>
      <c r="V88">
        <v>0.28499999999999998</v>
      </c>
      <c r="W88">
        <v>5223</v>
      </c>
    </row>
    <row r="89" spans="1:23">
      <c r="A89" t="s">
        <v>441</v>
      </c>
      <c r="B89" t="s">
        <v>11458</v>
      </c>
      <c r="C89">
        <v>148</v>
      </c>
      <c r="D89">
        <v>478</v>
      </c>
      <c r="E89">
        <v>549</v>
      </c>
      <c r="F89">
        <v>136</v>
      </c>
      <c r="G89">
        <v>96</v>
      </c>
      <c r="H89">
        <v>25</v>
      </c>
      <c r="I89">
        <v>4</v>
      </c>
      <c r="J89">
        <v>11</v>
      </c>
      <c r="K89">
        <v>61</v>
      </c>
      <c r="L89">
        <v>59</v>
      </c>
      <c r="M89">
        <v>47</v>
      </c>
      <c r="N89">
        <v>5</v>
      </c>
      <c r="O89">
        <v>83</v>
      </c>
      <c r="P89">
        <v>13</v>
      </c>
      <c r="Q89">
        <v>5</v>
      </c>
      <c r="R89">
        <v>6</v>
      </c>
      <c r="S89">
        <v>2</v>
      </c>
      <c r="T89">
        <v>24</v>
      </c>
      <c r="U89">
        <v>4</v>
      </c>
      <c r="V89">
        <v>0.28499999999999998</v>
      </c>
      <c r="W89">
        <v>12532</v>
      </c>
    </row>
    <row r="90" spans="1:23">
      <c r="A90" t="s">
        <v>6017</v>
      </c>
      <c r="B90" t="s">
        <v>11452</v>
      </c>
      <c r="C90">
        <v>143</v>
      </c>
      <c r="D90">
        <v>598</v>
      </c>
      <c r="E90">
        <v>654</v>
      </c>
      <c r="F90">
        <v>170</v>
      </c>
      <c r="G90">
        <v>96</v>
      </c>
      <c r="H90">
        <v>40</v>
      </c>
      <c r="I90">
        <v>2</v>
      </c>
      <c r="J90">
        <v>32</v>
      </c>
      <c r="K90">
        <v>101</v>
      </c>
      <c r="L90">
        <v>74</v>
      </c>
      <c r="M90">
        <v>46</v>
      </c>
      <c r="N90">
        <v>9</v>
      </c>
      <c r="O90">
        <v>98</v>
      </c>
      <c r="P90">
        <v>3</v>
      </c>
      <c r="Q90">
        <v>6</v>
      </c>
      <c r="R90">
        <v>1</v>
      </c>
      <c r="S90">
        <v>13</v>
      </c>
      <c r="T90">
        <v>22</v>
      </c>
      <c r="U90">
        <v>5</v>
      </c>
      <c r="V90">
        <v>0.28399999999999997</v>
      </c>
      <c r="W90">
        <v>12916</v>
      </c>
    </row>
    <row r="91" spans="1:23">
      <c r="A91" t="s">
        <v>1309</v>
      </c>
      <c r="B91" t="s">
        <v>11454</v>
      </c>
      <c r="C91">
        <v>159</v>
      </c>
      <c r="D91">
        <v>634</v>
      </c>
      <c r="E91">
        <v>693</v>
      </c>
      <c r="F91">
        <v>180</v>
      </c>
      <c r="G91">
        <v>108</v>
      </c>
      <c r="H91">
        <v>38</v>
      </c>
      <c r="I91">
        <v>1</v>
      </c>
      <c r="J91">
        <v>33</v>
      </c>
      <c r="K91">
        <v>85</v>
      </c>
      <c r="L91">
        <v>123</v>
      </c>
      <c r="M91">
        <v>36</v>
      </c>
      <c r="N91">
        <v>4</v>
      </c>
      <c r="O91">
        <v>152</v>
      </c>
      <c r="P91">
        <v>13</v>
      </c>
      <c r="Q91">
        <v>10</v>
      </c>
      <c r="R91">
        <v>0</v>
      </c>
      <c r="S91">
        <v>24</v>
      </c>
      <c r="T91">
        <v>2</v>
      </c>
      <c r="U91">
        <v>2</v>
      </c>
      <c r="V91">
        <v>0.28399999999999997</v>
      </c>
      <c r="W91">
        <v>15676</v>
      </c>
    </row>
    <row r="92" spans="1:23">
      <c r="A92" t="s">
        <v>8842</v>
      </c>
      <c r="B92" t="s">
        <v>11444</v>
      </c>
      <c r="C92">
        <v>132</v>
      </c>
      <c r="D92">
        <v>483</v>
      </c>
      <c r="E92">
        <v>526</v>
      </c>
      <c r="F92">
        <v>137</v>
      </c>
      <c r="G92">
        <v>102</v>
      </c>
      <c r="H92">
        <v>29</v>
      </c>
      <c r="I92">
        <v>1</v>
      </c>
      <c r="J92">
        <v>5</v>
      </c>
      <c r="K92">
        <v>52</v>
      </c>
      <c r="L92">
        <v>46</v>
      </c>
      <c r="M92">
        <v>32</v>
      </c>
      <c r="N92">
        <v>2</v>
      </c>
      <c r="O92">
        <v>62</v>
      </c>
      <c r="P92">
        <v>5</v>
      </c>
      <c r="Q92">
        <v>5</v>
      </c>
      <c r="R92">
        <v>1</v>
      </c>
      <c r="S92">
        <v>15</v>
      </c>
      <c r="T92">
        <v>9</v>
      </c>
      <c r="U92">
        <v>5</v>
      </c>
      <c r="V92">
        <v>0.28399999999999997</v>
      </c>
      <c r="W92">
        <v>7802</v>
      </c>
    </row>
    <row r="93" spans="1:23">
      <c r="A93" t="s">
        <v>54</v>
      </c>
      <c r="B93" t="s">
        <v>11461</v>
      </c>
      <c r="C93">
        <v>130</v>
      </c>
      <c r="D93">
        <v>474</v>
      </c>
      <c r="E93">
        <v>511</v>
      </c>
      <c r="F93">
        <v>134</v>
      </c>
      <c r="G93">
        <v>77</v>
      </c>
      <c r="H93">
        <v>23</v>
      </c>
      <c r="I93">
        <v>6</v>
      </c>
      <c r="J93">
        <v>28</v>
      </c>
      <c r="K93">
        <v>81</v>
      </c>
      <c r="L93">
        <v>81</v>
      </c>
      <c r="M93">
        <v>25</v>
      </c>
      <c r="N93">
        <v>2</v>
      </c>
      <c r="O93">
        <v>151</v>
      </c>
      <c r="P93">
        <v>6</v>
      </c>
      <c r="Q93">
        <v>5</v>
      </c>
      <c r="R93">
        <v>0</v>
      </c>
      <c r="S93">
        <v>8</v>
      </c>
      <c r="T93">
        <v>21</v>
      </c>
      <c r="U93">
        <v>6</v>
      </c>
      <c r="V93">
        <v>0.28299999999999997</v>
      </c>
      <c r="W93">
        <v>10322</v>
      </c>
    </row>
    <row r="94" spans="1:23">
      <c r="A94" t="s">
        <v>8651</v>
      </c>
      <c r="B94" t="s">
        <v>11447</v>
      </c>
      <c r="C94">
        <v>89</v>
      </c>
      <c r="D94">
        <v>177</v>
      </c>
      <c r="E94">
        <v>197</v>
      </c>
      <c r="F94">
        <v>50</v>
      </c>
      <c r="G94">
        <v>29</v>
      </c>
      <c r="H94">
        <v>10</v>
      </c>
      <c r="I94">
        <v>0</v>
      </c>
      <c r="J94">
        <v>11</v>
      </c>
      <c r="K94">
        <v>35</v>
      </c>
      <c r="L94">
        <v>25</v>
      </c>
      <c r="M94">
        <v>19</v>
      </c>
      <c r="N94">
        <v>0</v>
      </c>
      <c r="O94">
        <v>44</v>
      </c>
      <c r="P94">
        <v>1</v>
      </c>
      <c r="Q94">
        <v>0</v>
      </c>
      <c r="R94">
        <v>0</v>
      </c>
      <c r="S94">
        <v>5</v>
      </c>
      <c r="T94">
        <v>1</v>
      </c>
      <c r="U94">
        <v>2</v>
      </c>
      <c r="V94">
        <v>0.28199999999999997</v>
      </c>
      <c r="W94">
        <v>15653</v>
      </c>
    </row>
    <row r="95" spans="1:23">
      <c r="A95" t="s">
        <v>8641</v>
      </c>
      <c r="B95" t="s">
        <v>11448</v>
      </c>
      <c r="C95">
        <v>150</v>
      </c>
      <c r="D95">
        <v>542</v>
      </c>
      <c r="E95">
        <v>659</v>
      </c>
      <c r="F95">
        <v>153</v>
      </c>
      <c r="G95">
        <v>82</v>
      </c>
      <c r="H95">
        <v>32</v>
      </c>
      <c r="I95">
        <v>5</v>
      </c>
      <c r="J95">
        <v>34</v>
      </c>
      <c r="K95">
        <v>110</v>
      </c>
      <c r="L95">
        <v>110</v>
      </c>
      <c r="M95">
        <v>108</v>
      </c>
      <c r="N95">
        <v>3</v>
      </c>
      <c r="O95">
        <v>132</v>
      </c>
      <c r="P95">
        <v>3</v>
      </c>
      <c r="Q95">
        <v>6</v>
      </c>
      <c r="R95">
        <v>0</v>
      </c>
      <c r="S95">
        <v>11</v>
      </c>
      <c r="T95">
        <v>12</v>
      </c>
      <c r="U95">
        <v>1</v>
      </c>
      <c r="V95">
        <v>0.28199999999999997</v>
      </c>
      <c r="W95">
        <v>20123</v>
      </c>
    </row>
    <row r="96" spans="1:23">
      <c r="A96" t="s">
        <v>66</v>
      </c>
      <c r="B96" t="s">
        <v>11455</v>
      </c>
      <c r="C96">
        <v>125</v>
      </c>
      <c r="D96">
        <v>489</v>
      </c>
      <c r="E96">
        <v>530</v>
      </c>
      <c r="F96">
        <v>138</v>
      </c>
      <c r="G96">
        <v>91</v>
      </c>
      <c r="H96">
        <v>25</v>
      </c>
      <c r="I96">
        <v>2</v>
      </c>
      <c r="J96">
        <v>20</v>
      </c>
      <c r="K96">
        <v>61</v>
      </c>
      <c r="L96">
        <v>72</v>
      </c>
      <c r="M96">
        <v>31</v>
      </c>
      <c r="N96">
        <v>2</v>
      </c>
      <c r="O96">
        <v>125</v>
      </c>
      <c r="P96">
        <v>7</v>
      </c>
      <c r="Q96">
        <v>3</v>
      </c>
      <c r="R96">
        <v>0</v>
      </c>
      <c r="S96">
        <v>15</v>
      </c>
      <c r="T96">
        <v>10</v>
      </c>
      <c r="U96">
        <v>4</v>
      </c>
      <c r="V96">
        <v>0.28199999999999997</v>
      </c>
      <c r="W96">
        <v>5760</v>
      </c>
    </row>
    <row r="97" spans="1:23">
      <c r="A97" t="s">
        <v>11963</v>
      </c>
      <c r="B97" t="s">
        <v>11469</v>
      </c>
      <c r="C97">
        <v>20</v>
      </c>
      <c r="D97">
        <v>78</v>
      </c>
      <c r="E97">
        <v>82</v>
      </c>
      <c r="F97">
        <v>22</v>
      </c>
      <c r="G97">
        <v>17</v>
      </c>
      <c r="H97">
        <v>1</v>
      </c>
      <c r="I97">
        <v>1</v>
      </c>
      <c r="J97">
        <v>3</v>
      </c>
      <c r="K97">
        <v>13</v>
      </c>
      <c r="L97">
        <v>17</v>
      </c>
      <c r="M97">
        <v>3</v>
      </c>
      <c r="N97">
        <v>1</v>
      </c>
      <c r="O97">
        <v>11</v>
      </c>
      <c r="P97">
        <v>0</v>
      </c>
      <c r="Q97">
        <v>1</v>
      </c>
      <c r="R97">
        <v>0</v>
      </c>
      <c r="S97">
        <v>3</v>
      </c>
      <c r="T97">
        <v>0</v>
      </c>
      <c r="U97">
        <v>0</v>
      </c>
      <c r="V97">
        <v>0.28199999999999997</v>
      </c>
      <c r="W97">
        <v>21479</v>
      </c>
    </row>
    <row r="98" spans="1:23">
      <c r="A98" t="s">
        <v>644</v>
      </c>
      <c r="B98" t="s">
        <v>11450</v>
      </c>
      <c r="C98">
        <v>136</v>
      </c>
      <c r="D98">
        <v>493</v>
      </c>
      <c r="E98">
        <v>549</v>
      </c>
      <c r="F98">
        <v>139</v>
      </c>
      <c r="G98">
        <v>106</v>
      </c>
      <c r="H98">
        <v>21</v>
      </c>
      <c r="I98">
        <v>0</v>
      </c>
      <c r="J98">
        <v>12</v>
      </c>
      <c r="K98">
        <v>41</v>
      </c>
      <c r="L98">
        <v>59</v>
      </c>
      <c r="M98">
        <v>48</v>
      </c>
      <c r="N98">
        <v>4</v>
      </c>
      <c r="O98">
        <v>108</v>
      </c>
      <c r="P98">
        <v>3</v>
      </c>
      <c r="Q98">
        <v>5</v>
      </c>
      <c r="R98">
        <v>0</v>
      </c>
      <c r="S98">
        <v>18</v>
      </c>
      <c r="T98">
        <v>0</v>
      </c>
      <c r="U98">
        <v>0</v>
      </c>
      <c r="V98">
        <v>0.28199999999999997</v>
      </c>
      <c r="W98">
        <v>1744</v>
      </c>
    </row>
    <row r="99" spans="1:23">
      <c r="A99" t="s">
        <v>2586</v>
      </c>
      <c r="B99" t="s">
        <v>11469</v>
      </c>
      <c r="C99">
        <v>147</v>
      </c>
      <c r="D99">
        <v>543</v>
      </c>
      <c r="E99">
        <v>634</v>
      </c>
      <c r="F99">
        <v>153</v>
      </c>
      <c r="G99">
        <v>86</v>
      </c>
      <c r="H99">
        <v>35</v>
      </c>
      <c r="I99">
        <v>1</v>
      </c>
      <c r="J99">
        <v>31</v>
      </c>
      <c r="K99">
        <v>108</v>
      </c>
      <c r="L99">
        <v>77</v>
      </c>
      <c r="M99">
        <v>74</v>
      </c>
      <c r="N99">
        <v>1</v>
      </c>
      <c r="O99">
        <v>145</v>
      </c>
      <c r="P99">
        <v>15</v>
      </c>
      <c r="Q99">
        <v>2</v>
      </c>
      <c r="R99">
        <v>0</v>
      </c>
      <c r="S99">
        <v>10</v>
      </c>
      <c r="T99">
        <v>4</v>
      </c>
      <c r="U99">
        <v>0</v>
      </c>
      <c r="V99">
        <v>0.28199999999999997</v>
      </c>
      <c r="W99">
        <v>15429</v>
      </c>
    </row>
    <row r="100" spans="1:23">
      <c r="A100" t="s">
        <v>602</v>
      </c>
      <c r="B100" t="s">
        <v>11452</v>
      </c>
      <c r="C100">
        <v>158</v>
      </c>
      <c r="D100">
        <v>573</v>
      </c>
      <c r="E100">
        <v>686</v>
      </c>
      <c r="F100">
        <v>161</v>
      </c>
      <c r="G100">
        <v>96</v>
      </c>
      <c r="H100">
        <v>30</v>
      </c>
      <c r="I100">
        <v>1</v>
      </c>
      <c r="J100">
        <v>34</v>
      </c>
      <c r="K100">
        <v>110</v>
      </c>
      <c r="L100">
        <v>93</v>
      </c>
      <c r="M100">
        <v>108</v>
      </c>
      <c r="N100">
        <v>12</v>
      </c>
      <c r="O100">
        <v>108</v>
      </c>
      <c r="P100">
        <v>3</v>
      </c>
      <c r="Q100">
        <v>2</v>
      </c>
      <c r="R100">
        <v>0</v>
      </c>
      <c r="S100">
        <v>13</v>
      </c>
      <c r="T100">
        <v>4</v>
      </c>
      <c r="U100">
        <v>0</v>
      </c>
      <c r="V100">
        <v>0.28100000000000003</v>
      </c>
      <c r="W100">
        <v>2396</v>
      </c>
    </row>
    <row r="101" spans="1:23">
      <c r="A101" t="s">
        <v>9588</v>
      </c>
      <c r="B101" t="s">
        <v>11444</v>
      </c>
      <c r="C101">
        <v>107</v>
      </c>
      <c r="D101">
        <v>381</v>
      </c>
      <c r="E101">
        <v>421</v>
      </c>
      <c r="F101">
        <v>107</v>
      </c>
      <c r="G101">
        <v>75</v>
      </c>
      <c r="H101">
        <v>16</v>
      </c>
      <c r="I101">
        <v>1</v>
      </c>
      <c r="J101">
        <v>15</v>
      </c>
      <c r="K101">
        <v>52</v>
      </c>
      <c r="L101">
        <v>50</v>
      </c>
      <c r="M101">
        <v>33</v>
      </c>
      <c r="N101">
        <v>0</v>
      </c>
      <c r="O101">
        <v>110</v>
      </c>
      <c r="P101">
        <v>5</v>
      </c>
      <c r="Q101">
        <v>2</v>
      </c>
      <c r="R101">
        <v>0</v>
      </c>
      <c r="S101">
        <v>10</v>
      </c>
      <c r="T101">
        <v>0</v>
      </c>
      <c r="U101">
        <v>0</v>
      </c>
      <c r="V101">
        <v>0.28100000000000003</v>
      </c>
      <c r="W101">
        <v>15279</v>
      </c>
    </row>
    <row r="102" spans="1:23">
      <c r="A102" t="s">
        <v>8663</v>
      </c>
      <c r="B102" t="s">
        <v>11470</v>
      </c>
      <c r="C102">
        <v>73</v>
      </c>
      <c r="D102">
        <v>228</v>
      </c>
      <c r="E102">
        <v>240</v>
      </c>
      <c r="F102">
        <v>64</v>
      </c>
      <c r="G102">
        <v>44</v>
      </c>
      <c r="H102">
        <v>12</v>
      </c>
      <c r="I102">
        <v>0</v>
      </c>
      <c r="J102">
        <v>8</v>
      </c>
      <c r="K102">
        <v>29</v>
      </c>
      <c r="L102">
        <v>35</v>
      </c>
      <c r="M102">
        <v>10</v>
      </c>
      <c r="N102">
        <v>0</v>
      </c>
      <c r="O102">
        <v>50</v>
      </c>
      <c r="P102">
        <v>0</v>
      </c>
      <c r="Q102">
        <v>1</v>
      </c>
      <c r="R102">
        <v>1</v>
      </c>
      <c r="S102">
        <v>7</v>
      </c>
      <c r="T102">
        <v>1</v>
      </c>
      <c r="U102">
        <v>1</v>
      </c>
      <c r="V102">
        <v>0.28100000000000003</v>
      </c>
      <c r="W102">
        <v>5491</v>
      </c>
    </row>
    <row r="103" spans="1:23">
      <c r="A103" t="s">
        <v>1291</v>
      </c>
      <c r="B103" t="s">
        <v>11469</v>
      </c>
      <c r="C103">
        <v>138</v>
      </c>
      <c r="D103">
        <v>531</v>
      </c>
      <c r="E103">
        <v>561</v>
      </c>
      <c r="F103">
        <v>149</v>
      </c>
      <c r="G103">
        <v>78</v>
      </c>
      <c r="H103">
        <v>38</v>
      </c>
      <c r="I103">
        <v>4</v>
      </c>
      <c r="J103">
        <v>29</v>
      </c>
      <c r="K103">
        <v>89</v>
      </c>
      <c r="L103">
        <v>85</v>
      </c>
      <c r="M103">
        <v>28</v>
      </c>
      <c r="N103">
        <v>3</v>
      </c>
      <c r="O103">
        <v>156</v>
      </c>
      <c r="P103">
        <v>0</v>
      </c>
      <c r="Q103">
        <v>2</v>
      </c>
      <c r="R103">
        <v>0</v>
      </c>
      <c r="S103">
        <v>16</v>
      </c>
      <c r="T103">
        <v>11</v>
      </c>
      <c r="U103">
        <v>7</v>
      </c>
      <c r="V103">
        <v>0.28100000000000003</v>
      </c>
      <c r="W103">
        <v>12979</v>
      </c>
    </row>
    <row r="104" spans="1:23">
      <c r="A104" t="s">
        <v>582</v>
      </c>
      <c r="B104" t="s">
        <v>11460</v>
      </c>
      <c r="C104">
        <v>133</v>
      </c>
      <c r="D104">
        <v>378</v>
      </c>
      <c r="E104">
        <v>397</v>
      </c>
      <c r="F104">
        <v>106</v>
      </c>
      <c r="G104">
        <v>76</v>
      </c>
      <c r="H104">
        <v>22</v>
      </c>
      <c r="I104">
        <v>1</v>
      </c>
      <c r="J104">
        <v>7</v>
      </c>
      <c r="K104">
        <v>43</v>
      </c>
      <c r="L104">
        <v>47</v>
      </c>
      <c r="M104">
        <v>17</v>
      </c>
      <c r="N104">
        <v>3</v>
      </c>
      <c r="O104">
        <v>41</v>
      </c>
      <c r="P104">
        <v>1</v>
      </c>
      <c r="Q104">
        <v>0</v>
      </c>
      <c r="R104">
        <v>1</v>
      </c>
      <c r="S104">
        <v>14</v>
      </c>
      <c r="T104">
        <v>2</v>
      </c>
      <c r="U104">
        <v>0</v>
      </c>
      <c r="V104">
        <v>0.28000000000000003</v>
      </c>
      <c r="W104">
        <v>4022</v>
      </c>
    </row>
    <row r="105" spans="1:23">
      <c r="A105" t="s">
        <v>706</v>
      </c>
      <c r="B105" t="s">
        <v>12731</v>
      </c>
      <c r="C105">
        <v>36</v>
      </c>
      <c r="D105">
        <v>50</v>
      </c>
      <c r="E105">
        <v>56</v>
      </c>
      <c r="F105">
        <v>14</v>
      </c>
      <c r="G105">
        <v>6</v>
      </c>
      <c r="H105">
        <v>4</v>
      </c>
      <c r="I105">
        <v>1</v>
      </c>
      <c r="J105">
        <v>3</v>
      </c>
      <c r="K105">
        <v>7</v>
      </c>
      <c r="L105">
        <v>8</v>
      </c>
      <c r="M105">
        <v>2</v>
      </c>
      <c r="N105">
        <v>0</v>
      </c>
      <c r="O105">
        <v>12</v>
      </c>
      <c r="P105">
        <v>0</v>
      </c>
      <c r="Q105">
        <v>0</v>
      </c>
      <c r="R105">
        <v>4</v>
      </c>
      <c r="S105">
        <v>2</v>
      </c>
      <c r="T105">
        <v>1</v>
      </c>
      <c r="U105">
        <v>1</v>
      </c>
      <c r="V105">
        <v>0.28000000000000003</v>
      </c>
      <c r="W105">
        <v>1943</v>
      </c>
    </row>
    <row r="106" spans="1:23">
      <c r="A106" t="s">
        <v>11094</v>
      </c>
      <c r="B106" t="s">
        <v>11456</v>
      </c>
      <c r="C106">
        <v>21</v>
      </c>
      <c r="D106">
        <v>25</v>
      </c>
      <c r="E106">
        <v>30</v>
      </c>
      <c r="F106">
        <v>7</v>
      </c>
      <c r="G106">
        <v>4</v>
      </c>
      <c r="H106">
        <v>2</v>
      </c>
      <c r="I106">
        <v>1</v>
      </c>
      <c r="J106">
        <v>0</v>
      </c>
      <c r="K106">
        <v>6</v>
      </c>
      <c r="L106">
        <v>5</v>
      </c>
      <c r="M106">
        <v>4</v>
      </c>
      <c r="N106">
        <v>0</v>
      </c>
      <c r="O106">
        <v>9</v>
      </c>
      <c r="P106">
        <v>0</v>
      </c>
      <c r="Q106">
        <v>1</v>
      </c>
      <c r="R106">
        <v>0</v>
      </c>
      <c r="S106">
        <v>0</v>
      </c>
      <c r="T106">
        <v>0</v>
      </c>
      <c r="U106">
        <v>0</v>
      </c>
      <c r="V106">
        <v>0.28000000000000003</v>
      </c>
      <c r="W106">
        <v>16404</v>
      </c>
    </row>
    <row r="107" spans="1:23">
      <c r="A107" t="s">
        <v>11474</v>
      </c>
      <c r="B107" t="s">
        <v>11464</v>
      </c>
      <c r="C107">
        <v>156</v>
      </c>
      <c r="D107">
        <v>626</v>
      </c>
      <c r="E107">
        <v>715</v>
      </c>
      <c r="F107">
        <v>175</v>
      </c>
      <c r="G107">
        <v>110</v>
      </c>
      <c r="H107">
        <v>22</v>
      </c>
      <c r="I107">
        <v>2</v>
      </c>
      <c r="J107">
        <v>41</v>
      </c>
      <c r="K107">
        <v>127</v>
      </c>
      <c r="L107">
        <v>101</v>
      </c>
      <c r="M107">
        <v>76</v>
      </c>
      <c r="N107">
        <v>4</v>
      </c>
      <c r="O107">
        <v>188</v>
      </c>
      <c r="P107">
        <v>9</v>
      </c>
      <c r="Q107">
        <v>1</v>
      </c>
      <c r="R107">
        <v>0</v>
      </c>
      <c r="S107">
        <v>8</v>
      </c>
      <c r="T107">
        <v>37</v>
      </c>
      <c r="U107">
        <v>9</v>
      </c>
      <c r="V107">
        <v>0.28000000000000003</v>
      </c>
      <c r="W107">
        <v>18401</v>
      </c>
    </row>
    <row r="108" spans="1:23">
      <c r="A108" t="s">
        <v>456</v>
      </c>
      <c r="B108" t="s">
        <v>11451</v>
      </c>
      <c r="C108">
        <v>144</v>
      </c>
      <c r="D108">
        <v>576</v>
      </c>
      <c r="E108">
        <v>618</v>
      </c>
      <c r="F108">
        <v>161</v>
      </c>
      <c r="G108">
        <v>108</v>
      </c>
      <c r="H108">
        <v>37</v>
      </c>
      <c r="I108">
        <v>4</v>
      </c>
      <c r="J108">
        <v>12</v>
      </c>
      <c r="K108">
        <v>79</v>
      </c>
      <c r="L108">
        <v>60</v>
      </c>
      <c r="M108">
        <v>30</v>
      </c>
      <c r="N108">
        <v>1</v>
      </c>
      <c r="O108">
        <v>73</v>
      </c>
      <c r="P108">
        <v>8</v>
      </c>
      <c r="Q108">
        <v>3</v>
      </c>
      <c r="R108">
        <v>1</v>
      </c>
      <c r="S108">
        <v>11</v>
      </c>
      <c r="T108">
        <v>10</v>
      </c>
      <c r="U108">
        <v>2</v>
      </c>
      <c r="V108">
        <v>0.28000000000000003</v>
      </c>
      <c r="W108">
        <v>5933</v>
      </c>
    </row>
    <row r="109" spans="1:23">
      <c r="A109" t="s">
        <v>168</v>
      </c>
      <c r="B109" t="s">
        <v>11451</v>
      </c>
      <c r="C109">
        <v>161</v>
      </c>
      <c r="D109">
        <v>612</v>
      </c>
      <c r="E109">
        <v>667</v>
      </c>
      <c r="F109">
        <v>171</v>
      </c>
      <c r="G109">
        <v>123</v>
      </c>
      <c r="H109">
        <v>31</v>
      </c>
      <c r="I109">
        <v>3</v>
      </c>
      <c r="J109">
        <v>14</v>
      </c>
      <c r="K109">
        <v>77</v>
      </c>
      <c r="L109">
        <v>71</v>
      </c>
      <c r="M109">
        <v>45</v>
      </c>
      <c r="N109">
        <v>4</v>
      </c>
      <c r="O109">
        <v>100</v>
      </c>
      <c r="P109">
        <v>6</v>
      </c>
      <c r="Q109">
        <v>4</v>
      </c>
      <c r="R109">
        <v>0</v>
      </c>
      <c r="S109">
        <v>9</v>
      </c>
      <c r="T109">
        <v>9</v>
      </c>
      <c r="U109">
        <v>2</v>
      </c>
      <c r="V109">
        <v>0.27900000000000003</v>
      </c>
      <c r="W109">
        <v>10556</v>
      </c>
    </row>
    <row r="110" spans="1:23">
      <c r="A110" t="s">
        <v>8865</v>
      </c>
      <c r="B110" t="s">
        <v>11442</v>
      </c>
      <c r="C110">
        <v>139</v>
      </c>
      <c r="D110">
        <v>523</v>
      </c>
      <c r="E110">
        <v>586</v>
      </c>
      <c r="F110">
        <v>146</v>
      </c>
      <c r="G110">
        <v>81</v>
      </c>
      <c r="H110">
        <v>29</v>
      </c>
      <c r="I110">
        <v>10</v>
      </c>
      <c r="J110">
        <v>26</v>
      </c>
      <c r="K110">
        <v>75</v>
      </c>
      <c r="L110">
        <v>84</v>
      </c>
      <c r="M110">
        <v>55</v>
      </c>
      <c r="N110">
        <v>2</v>
      </c>
      <c r="O110">
        <v>148</v>
      </c>
      <c r="P110">
        <v>3</v>
      </c>
      <c r="Q110">
        <v>5</v>
      </c>
      <c r="R110">
        <v>0</v>
      </c>
      <c r="S110">
        <v>9</v>
      </c>
      <c r="T110">
        <v>2</v>
      </c>
      <c r="U110">
        <v>2</v>
      </c>
      <c r="V110">
        <v>0.27900000000000003</v>
      </c>
      <c r="W110">
        <v>15117</v>
      </c>
    </row>
    <row r="111" spans="1:23">
      <c r="A111" t="s">
        <v>545</v>
      </c>
      <c r="B111" t="s">
        <v>11448</v>
      </c>
      <c r="C111">
        <v>151</v>
      </c>
      <c r="D111">
        <v>566</v>
      </c>
      <c r="E111">
        <v>656</v>
      </c>
      <c r="F111">
        <v>158</v>
      </c>
      <c r="G111">
        <v>111</v>
      </c>
      <c r="H111">
        <v>25</v>
      </c>
      <c r="I111">
        <v>7</v>
      </c>
      <c r="J111">
        <v>15</v>
      </c>
      <c r="K111">
        <v>103</v>
      </c>
      <c r="L111">
        <v>49</v>
      </c>
      <c r="M111">
        <v>65</v>
      </c>
      <c r="N111">
        <v>0</v>
      </c>
      <c r="O111">
        <v>106</v>
      </c>
      <c r="P111">
        <v>13</v>
      </c>
      <c r="Q111">
        <v>3</v>
      </c>
      <c r="R111">
        <v>9</v>
      </c>
      <c r="S111">
        <v>8</v>
      </c>
      <c r="T111">
        <v>15</v>
      </c>
      <c r="U111">
        <v>3</v>
      </c>
      <c r="V111">
        <v>0.27900000000000003</v>
      </c>
      <c r="W111">
        <v>11205</v>
      </c>
    </row>
    <row r="112" spans="1:23">
      <c r="A112" t="s">
        <v>8825</v>
      </c>
      <c r="B112" t="s">
        <v>11454</v>
      </c>
      <c r="C112">
        <v>140</v>
      </c>
      <c r="D112">
        <v>577</v>
      </c>
      <c r="E112">
        <v>618</v>
      </c>
      <c r="F112">
        <v>161</v>
      </c>
      <c r="G112">
        <v>123</v>
      </c>
      <c r="H112">
        <v>27</v>
      </c>
      <c r="I112">
        <v>3</v>
      </c>
      <c r="J112">
        <v>8</v>
      </c>
      <c r="K112">
        <v>93</v>
      </c>
      <c r="L112">
        <v>40</v>
      </c>
      <c r="M112">
        <v>21</v>
      </c>
      <c r="N112">
        <v>0</v>
      </c>
      <c r="O112">
        <v>139</v>
      </c>
      <c r="P112">
        <v>6</v>
      </c>
      <c r="Q112">
        <v>3</v>
      </c>
      <c r="R112">
        <v>11</v>
      </c>
      <c r="S112">
        <v>6</v>
      </c>
      <c r="T112">
        <v>15</v>
      </c>
      <c r="U112">
        <v>5</v>
      </c>
      <c r="V112">
        <v>0.27900000000000003</v>
      </c>
      <c r="W112">
        <v>5913</v>
      </c>
    </row>
    <row r="113" spans="1:23">
      <c r="A113" t="s">
        <v>1276</v>
      </c>
      <c r="B113" t="s">
        <v>11471</v>
      </c>
      <c r="C113">
        <v>75</v>
      </c>
      <c r="D113">
        <v>280</v>
      </c>
      <c r="E113">
        <v>321</v>
      </c>
      <c r="F113">
        <v>78</v>
      </c>
      <c r="G113">
        <v>40</v>
      </c>
      <c r="H113">
        <v>16</v>
      </c>
      <c r="I113">
        <v>1</v>
      </c>
      <c r="J113">
        <v>21</v>
      </c>
      <c r="K113">
        <v>42</v>
      </c>
      <c r="L113">
        <v>59</v>
      </c>
      <c r="M113">
        <v>35</v>
      </c>
      <c r="N113">
        <v>0</v>
      </c>
      <c r="O113">
        <v>75</v>
      </c>
      <c r="P113">
        <v>2</v>
      </c>
      <c r="Q113">
        <v>4</v>
      </c>
      <c r="R113">
        <v>0</v>
      </c>
      <c r="S113">
        <v>8</v>
      </c>
      <c r="T113">
        <v>1</v>
      </c>
      <c r="U113">
        <v>0</v>
      </c>
      <c r="V113">
        <v>0.27900000000000003</v>
      </c>
      <c r="W113">
        <v>14162</v>
      </c>
    </row>
    <row r="114" spans="1:23">
      <c r="A114" t="s">
        <v>434</v>
      </c>
      <c r="B114" t="s">
        <v>11463</v>
      </c>
      <c r="C114">
        <v>132</v>
      </c>
      <c r="D114">
        <v>438</v>
      </c>
      <c r="E114">
        <v>478</v>
      </c>
      <c r="F114">
        <v>122</v>
      </c>
      <c r="G114">
        <v>73</v>
      </c>
      <c r="H114">
        <v>35</v>
      </c>
      <c r="I114">
        <v>1</v>
      </c>
      <c r="J114">
        <v>13</v>
      </c>
      <c r="K114">
        <v>56</v>
      </c>
      <c r="L114">
        <v>78</v>
      </c>
      <c r="M114">
        <v>32</v>
      </c>
      <c r="N114">
        <v>1</v>
      </c>
      <c r="O114">
        <v>74</v>
      </c>
      <c r="P114">
        <v>2</v>
      </c>
      <c r="Q114">
        <v>4</v>
      </c>
      <c r="R114">
        <v>0</v>
      </c>
      <c r="S114">
        <v>10</v>
      </c>
      <c r="T114">
        <v>1</v>
      </c>
      <c r="U114">
        <v>1</v>
      </c>
      <c r="V114">
        <v>0.27900000000000003</v>
      </c>
      <c r="W114">
        <v>4316</v>
      </c>
    </row>
    <row r="115" spans="1:23">
      <c r="A115" t="s">
        <v>8788</v>
      </c>
      <c r="B115" t="s">
        <v>11470</v>
      </c>
      <c r="C115">
        <v>144</v>
      </c>
      <c r="D115">
        <v>546</v>
      </c>
      <c r="E115">
        <v>604</v>
      </c>
      <c r="F115">
        <v>152</v>
      </c>
      <c r="G115">
        <v>88</v>
      </c>
      <c r="H115">
        <v>26</v>
      </c>
      <c r="I115">
        <v>0</v>
      </c>
      <c r="J115">
        <v>38</v>
      </c>
      <c r="K115">
        <v>96</v>
      </c>
      <c r="L115">
        <v>90</v>
      </c>
      <c r="M115">
        <v>48</v>
      </c>
      <c r="N115">
        <v>3</v>
      </c>
      <c r="O115">
        <v>129</v>
      </c>
      <c r="P115">
        <v>3</v>
      </c>
      <c r="Q115">
        <v>6</v>
      </c>
      <c r="R115">
        <v>1</v>
      </c>
      <c r="S115">
        <v>10</v>
      </c>
      <c r="T115">
        <v>5</v>
      </c>
      <c r="U115">
        <v>2</v>
      </c>
      <c r="V115">
        <v>0.27800000000000002</v>
      </c>
      <c r="W115">
        <v>16997</v>
      </c>
    </row>
    <row r="116" spans="1:23">
      <c r="A116" t="s">
        <v>25</v>
      </c>
      <c r="B116" t="s">
        <v>11444</v>
      </c>
      <c r="C116">
        <v>43</v>
      </c>
      <c r="D116">
        <v>115</v>
      </c>
      <c r="E116">
        <v>129</v>
      </c>
      <c r="F116">
        <v>32</v>
      </c>
      <c r="G116">
        <v>22</v>
      </c>
      <c r="H116">
        <v>6</v>
      </c>
      <c r="I116">
        <v>0</v>
      </c>
      <c r="J116">
        <v>4</v>
      </c>
      <c r="K116">
        <v>12</v>
      </c>
      <c r="L116">
        <v>12</v>
      </c>
      <c r="M116">
        <v>11</v>
      </c>
      <c r="N116">
        <v>2</v>
      </c>
      <c r="O116">
        <v>21</v>
      </c>
      <c r="P116">
        <v>1</v>
      </c>
      <c r="Q116">
        <v>1</v>
      </c>
      <c r="R116">
        <v>1</v>
      </c>
      <c r="S116">
        <v>5</v>
      </c>
      <c r="T116">
        <v>0</v>
      </c>
      <c r="U116">
        <v>1</v>
      </c>
      <c r="V116">
        <v>0.27800000000000002</v>
      </c>
      <c r="W116">
        <v>11287</v>
      </c>
    </row>
    <row r="117" spans="1:23">
      <c r="A117" t="s">
        <v>8812</v>
      </c>
      <c r="B117" t="s">
        <v>11445</v>
      </c>
      <c r="C117">
        <v>132</v>
      </c>
      <c r="D117">
        <v>428</v>
      </c>
      <c r="E117">
        <v>482</v>
      </c>
      <c r="F117">
        <v>119</v>
      </c>
      <c r="G117">
        <v>85</v>
      </c>
      <c r="H117">
        <v>12</v>
      </c>
      <c r="I117">
        <v>0</v>
      </c>
      <c r="J117">
        <v>22</v>
      </c>
      <c r="K117">
        <v>63</v>
      </c>
      <c r="L117">
        <v>55</v>
      </c>
      <c r="M117">
        <v>47</v>
      </c>
      <c r="N117">
        <v>1</v>
      </c>
      <c r="O117">
        <v>92</v>
      </c>
      <c r="P117">
        <v>4</v>
      </c>
      <c r="Q117">
        <v>3</v>
      </c>
      <c r="R117">
        <v>0</v>
      </c>
      <c r="S117">
        <v>5</v>
      </c>
      <c r="T117">
        <v>0</v>
      </c>
      <c r="U117">
        <v>0</v>
      </c>
      <c r="V117">
        <v>0.27800000000000002</v>
      </c>
      <c r="W117">
        <v>13338</v>
      </c>
    </row>
    <row r="118" spans="1:23">
      <c r="A118" t="s">
        <v>8871</v>
      </c>
      <c r="B118" t="s">
        <v>11460</v>
      </c>
      <c r="C118">
        <v>152</v>
      </c>
      <c r="D118">
        <v>554</v>
      </c>
      <c r="E118">
        <v>608</v>
      </c>
      <c r="F118">
        <v>154</v>
      </c>
      <c r="G118">
        <v>104</v>
      </c>
      <c r="H118">
        <v>33</v>
      </c>
      <c r="I118">
        <v>7</v>
      </c>
      <c r="J118">
        <v>10</v>
      </c>
      <c r="K118">
        <v>80</v>
      </c>
      <c r="L118">
        <v>50</v>
      </c>
      <c r="M118">
        <v>40</v>
      </c>
      <c r="N118">
        <v>4</v>
      </c>
      <c r="O118">
        <v>75</v>
      </c>
      <c r="P118">
        <v>9</v>
      </c>
      <c r="Q118">
        <v>1</v>
      </c>
      <c r="R118">
        <v>4</v>
      </c>
      <c r="S118">
        <v>6</v>
      </c>
      <c r="T118">
        <v>5</v>
      </c>
      <c r="U118">
        <v>5</v>
      </c>
      <c r="V118">
        <v>0.27800000000000002</v>
      </c>
      <c r="W118">
        <v>15223</v>
      </c>
    </row>
    <row r="119" spans="1:23">
      <c r="A119" t="s">
        <v>10775</v>
      </c>
      <c r="B119" t="s">
        <v>11457</v>
      </c>
      <c r="C119">
        <v>84</v>
      </c>
      <c r="D119">
        <v>314</v>
      </c>
      <c r="E119">
        <v>343</v>
      </c>
      <c r="F119">
        <v>87</v>
      </c>
      <c r="G119">
        <v>46</v>
      </c>
      <c r="H119">
        <v>19</v>
      </c>
      <c r="I119">
        <v>2</v>
      </c>
      <c r="J119">
        <v>20</v>
      </c>
      <c r="K119">
        <v>52</v>
      </c>
      <c r="L119">
        <v>50</v>
      </c>
      <c r="M119">
        <v>20</v>
      </c>
      <c r="N119">
        <v>0</v>
      </c>
      <c r="O119">
        <v>86</v>
      </c>
      <c r="P119">
        <v>5</v>
      </c>
      <c r="Q119">
        <v>3</v>
      </c>
      <c r="R119">
        <v>1</v>
      </c>
      <c r="S119">
        <v>4</v>
      </c>
      <c r="T119">
        <v>6</v>
      </c>
      <c r="U119">
        <v>4</v>
      </c>
      <c r="V119">
        <v>0.27700000000000002</v>
      </c>
      <c r="W119">
        <v>19238</v>
      </c>
    </row>
    <row r="120" spans="1:23">
      <c r="A120" t="s">
        <v>163</v>
      </c>
      <c r="B120" t="s">
        <v>11460</v>
      </c>
      <c r="C120">
        <v>143</v>
      </c>
      <c r="D120">
        <v>527</v>
      </c>
      <c r="E120">
        <v>613</v>
      </c>
      <c r="F120">
        <v>146</v>
      </c>
      <c r="G120">
        <v>69</v>
      </c>
      <c r="H120">
        <v>37</v>
      </c>
      <c r="I120">
        <v>3</v>
      </c>
      <c r="J120">
        <v>37</v>
      </c>
      <c r="K120">
        <v>94</v>
      </c>
      <c r="L120">
        <v>116</v>
      </c>
      <c r="M120">
        <v>74</v>
      </c>
      <c r="N120">
        <v>13</v>
      </c>
      <c r="O120">
        <v>118</v>
      </c>
      <c r="P120">
        <v>5</v>
      </c>
      <c r="Q120">
        <v>7</v>
      </c>
      <c r="R120">
        <v>0</v>
      </c>
      <c r="S120">
        <v>11</v>
      </c>
      <c r="T120">
        <v>0</v>
      </c>
      <c r="U120">
        <v>1</v>
      </c>
      <c r="V120">
        <v>0.27700000000000002</v>
      </c>
      <c r="W120">
        <v>13145</v>
      </c>
    </row>
    <row r="121" spans="1:23">
      <c r="A121" t="s">
        <v>10557</v>
      </c>
      <c r="B121" t="s">
        <v>11470</v>
      </c>
      <c r="C121">
        <v>87</v>
      </c>
      <c r="D121">
        <v>260</v>
      </c>
      <c r="E121">
        <v>296</v>
      </c>
      <c r="F121">
        <v>72</v>
      </c>
      <c r="G121">
        <v>40</v>
      </c>
      <c r="H121">
        <v>18</v>
      </c>
      <c r="I121">
        <v>1</v>
      </c>
      <c r="J121">
        <v>13</v>
      </c>
      <c r="K121">
        <v>46</v>
      </c>
      <c r="L121">
        <v>47</v>
      </c>
      <c r="M121">
        <v>34</v>
      </c>
      <c r="N121">
        <v>0</v>
      </c>
      <c r="O121">
        <v>71</v>
      </c>
      <c r="P121">
        <v>1</v>
      </c>
      <c r="Q121">
        <v>1</v>
      </c>
      <c r="R121">
        <v>0</v>
      </c>
      <c r="S121">
        <v>9</v>
      </c>
      <c r="T121">
        <v>6</v>
      </c>
      <c r="U121">
        <v>0</v>
      </c>
      <c r="V121">
        <v>0.27700000000000002</v>
      </c>
      <c r="W121">
        <v>15274</v>
      </c>
    </row>
    <row r="122" spans="1:23">
      <c r="A122" t="s">
        <v>11833</v>
      </c>
      <c r="B122" t="s">
        <v>11452</v>
      </c>
      <c r="C122">
        <v>75</v>
      </c>
      <c r="D122">
        <v>177</v>
      </c>
      <c r="E122">
        <v>213</v>
      </c>
      <c r="F122">
        <v>49</v>
      </c>
      <c r="G122">
        <v>37</v>
      </c>
      <c r="H122">
        <v>8</v>
      </c>
      <c r="I122">
        <v>0</v>
      </c>
      <c r="J122">
        <v>4</v>
      </c>
      <c r="K122">
        <v>27</v>
      </c>
      <c r="L122">
        <v>24</v>
      </c>
      <c r="M122">
        <v>22</v>
      </c>
      <c r="N122">
        <v>0</v>
      </c>
      <c r="O122">
        <v>61</v>
      </c>
      <c r="P122">
        <v>4</v>
      </c>
      <c r="Q122">
        <v>4</v>
      </c>
      <c r="R122">
        <v>6</v>
      </c>
      <c r="S122">
        <v>2</v>
      </c>
      <c r="T122">
        <v>1</v>
      </c>
      <c r="U122">
        <v>2</v>
      </c>
      <c r="V122">
        <v>0.27700000000000002</v>
      </c>
      <c r="W122">
        <v>11241</v>
      </c>
    </row>
    <row r="123" spans="1:23">
      <c r="A123" t="s">
        <v>8625</v>
      </c>
      <c r="B123" t="s">
        <v>11460</v>
      </c>
      <c r="C123">
        <v>149</v>
      </c>
      <c r="D123">
        <v>466</v>
      </c>
      <c r="E123">
        <v>503</v>
      </c>
      <c r="F123">
        <v>129</v>
      </c>
      <c r="G123">
        <v>85</v>
      </c>
      <c r="H123">
        <v>30</v>
      </c>
      <c r="I123">
        <v>1</v>
      </c>
      <c r="J123">
        <v>13</v>
      </c>
      <c r="K123">
        <v>46</v>
      </c>
      <c r="L123">
        <v>80</v>
      </c>
      <c r="M123">
        <v>30</v>
      </c>
      <c r="N123">
        <v>4</v>
      </c>
      <c r="O123">
        <v>117</v>
      </c>
      <c r="P123">
        <v>3</v>
      </c>
      <c r="Q123">
        <v>4</v>
      </c>
      <c r="R123">
        <v>0</v>
      </c>
      <c r="S123">
        <v>13</v>
      </c>
      <c r="T123">
        <v>0</v>
      </c>
      <c r="U123">
        <v>1</v>
      </c>
      <c r="V123">
        <v>0.27700000000000002</v>
      </c>
      <c r="W123">
        <v>16909</v>
      </c>
    </row>
    <row r="124" spans="1:23">
      <c r="A124" t="s">
        <v>11086</v>
      </c>
      <c r="B124" t="s">
        <v>11446</v>
      </c>
      <c r="C124">
        <v>28</v>
      </c>
      <c r="D124">
        <v>47</v>
      </c>
      <c r="E124">
        <v>56</v>
      </c>
      <c r="F124">
        <v>13</v>
      </c>
      <c r="G124">
        <v>6</v>
      </c>
      <c r="H124">
        <v>2</v>
      </c>
      <c r="I124">
        <v>1</v>
      </c>
      <c r="J124">
        <v>4</v>
      </c>
      <c r="K124">
        <v>10</v>
      </c>
      <c r="L124">
        <v>8</v>
      </c>
      <c r="M124">
        <v>9</v>
      </c>
      <c r="N124">
        <v>0</v>
      </c>
      <c r="O124">
        <v>21</v>
      </c>
      <c r="P124">
        <v>0</v>
      </c>
      <c r="Q124">
        <v>0</v>
      </c>
      <c r="R124">
        <v>0</v>
      </c>
      <c r="S124">
        <v>1</v>
      </c>
      <c r="T124">
        <v>0</v>
      </c>
      <c r="U124">
        <v>0</v>
      </c>
      <c r="V124">
        <v>0.27700000000000002</v>
      </c>
      <c r="W124">
        <v>18316</v>
      </c>
    </row>
    <row r="125" spans="1:23">
      <c r="A125" t="s">
        <v>6247</v>
      </c>
      <c r="B125" t="s">
        <v>11465</v>
      </c>
      <c r="C125">
        <v>138</v>
      </c>
      <c r="D125">
        <v>482</v>
      </c>
      <c r="E125">
        <v>521</v>
      </c>
      <c r="F125">
        <v>133</v>
      </c>
      <c r="G125">
        <v>83</v>
      </c>
      <c r="H125">
        <v>26</v>
      </c>
      <c r="I125">
        <v>1</v>
      </c>
      <c r="J125">
        <v>23</v>
      </c>
      <c r="K125">
        <v>66</v>
      </c>
      <c r="L125">
        <v>72</v>
      </c>
      <c r="M125">
        <v>33</v>
      </c>
      <c r="N125">
        <v>3</v>
      </c>
      <c r="O125">
        <v>101</v>
      </c>
      <c r="P125">
        <v>0</v>
      </c>
      <c r="Q125">
        <v>3</v>
      </c>
      <c r="R125">
        <v>3</v>
      </c>
      <c r="S125">
        <v>17</v>
      </c>
      <c r="T125">
        <v>4</v>
      </c>
      <c r="U125">
        <v>2</v>
      </c>
      <c r="V125">
        <v>0.27600000000000002</v>
      </c>
      <c r="W125">
        <v>9774</v>
      </c>
    </row>
    <row r="126" spans="1:23">
      <c r="A126" t="s">
        <v>8780</v>
      </c>
      <c r="B126" t="s">
        <v>12731</v>
      </c>
      <c r="C126">
        <v>68</v>
      </c>
      <c r="D126">
        <v>174</v>
      </c>
      <c r="E126">
        <v>190</v>
      </c>
      <c r="F126">
        <v>48</v>
      </c>
      <c r="G126">
        <v>26</v>
      </c>
      <c r="H126">
        <v>13</v>
      </c>
      <c r="I126">
        <v>3</v>
      </c>
      <c r="J126">
        <v>6</v>
      </c>
      <c r="K126">
        <v>29</v>
      </c>
      <c r="L126">
        <v>28</v>
      </c>
      <c r="M126">
        <v>13</v>
      </c>
      <c r="N126">
        <v>1</v>
      </c>
      <c r="O126">
        <v>42</v>
      </c>
      <c r="P126">
        <v>2</v>
      </c>
      <c r="Q126">
        <v>1</v>
      </c>
      <c r="R126">
        <v>0</v>
      </c>
      <c r="S126">
        <v>5</v>
      </c>
      <c r="T126">
        <v>1</v>
      </c>
      <c r="U126">
        <v>1</v>
      </c>
      <c r="V126">
        <v>0.27600000000000002</v>
      </c>
      <c r="W126">
        <v>12649</v>
      </c>
    </row>
    <row r="127" spans="1:23">
      <c r="A127" t="s">
        <v>6173</v>
      </c>
      <c r="B127" t="s">
        <v>11466</v>
      </c>
      <c r="C127">
        <v>137</v>
      </c>
      <c r="D127">
        <v>562</v>
      </c>
      <c r="E127">
        <v>590</v>
      </c>
      <c r="F127">
        <v>155</v>
      </c>
      <c r="G127">
        <v>94</v>
      </c>
      <c r="H127">
        <v>28</v>
      </c>
      <c r="I127">
        <v>1</v>
      </c>
      <c r="J127">
        <v>32</v>
      </c>
      <c r="K127">
        <v>91</v>
      </c>
      <c r="L127">
        <v>109</v>
      </c>
      <c r="M127">
        <v>22</v>
      </c>
      <c r="N127">
        <v>2</v>
      </c>
      <c r="O127">
        <v>86</v>
      </c>
      <c r="P127">
        <v>0</v>
      </c>
      <c r="Q127">
        <v>6</v>
      </c>
      <c r="R127">
        <v>0</v>
      </c>
      <c r="S127">
        <v>10</v>
      </c>
      <c r="T127">
        <v>3</v>
      </c>
      <c r="U127">
        <v>1</v>
      </c>
      <c r="V127">
        <v>0.27600000000000002</v>
      </c>
      <c r="W127">
        <v>12155</v>
      </c>
    </row>
    <row r="128" spans="1:23">
      <c r="A128" t="s">
        <v>10554</v>
      </c>
      <c r="B128" t="s">
        <v>11452</v>
      </c>
      <c r="C128">
        <v>85</v>
      </c>
      <c r="D128">
        <v>225</v>
      </c>
      <c r="E128">
        <v>261</v>
      </c>
      <c r="F128">
        <v>62</v>
      </c>
      <c r="G128">
        <v>31</v>
      </c>
      <c r="H128">
        <v>15</v>
      </c>
      <c r="I128">
        <v>1</v>
      </c>
      <c r="J128">
        <v>15</v>
      </c>
      <c r="K128">
        <v>42</v>
      </c>
      <c r="L128">
        <v>38</v>
      </c>
      <c r="M128">
        <v>33</v>
      </c>
      <c r="N128">
        <v>0</v>
      </c>
      <c r="O128">
        <v>61</v>
      </c>
      <c r="P128">
        <v>2</v>
      </c>
      <c r="Q128">
        <v>1</v>
      </c>
      <c r="R128">
        <v>0</v>
      </c>
      <c r="S128">
        <v>7</v>
      </c>
      <c r="T128">
        <v>3</v>
      </c>
      <c r="U128">
        <v>2</v>
      </c>
      <c r="V128">
        <v>0.27600000000000002</v>
      </c>
      <c r="W128">
        <v>16424</v>
      </c>
    </row>
    <row r="129" spans="1:23">
      <c r="A129" t="s">
        <v>12258</v>
      </c>
      <c r="B129" t="s">
        <v>11444</v>
      </c>
      <c r="C129">
        <v>119</v>
      </c>
      <c r="D129">
        <v>421</v>
      </c>
      <c r="E129">
        <v>446</v>
      </c>
      <c r="F129">
        <v>116</v>
      </c>
      <c r="G129">
        <v>82</v>
      </c>
      <c r="H129">
        <v>20</v>
      </c>
      <c r="I129">
        <v>3</v>
      </c>
      <c r="J129">
        <v>11</v>
      </c>
      <c r="K129">
        <v>54</v>
      </c>
      <c r="L129">
        <v>50</v>
      </c>
      <c r="M129">
        <v>18</v>
      </c>
      <c r="N129">
        <v>1</v>
      </c>
      <c r="O129">
        <v>91</v>
      </c>
      <c r="P129">
        <v>5</v>
      </c>
      <c r="Q129">
        <v>1</v>
      </c>
      <c r="R129">
        <v>0</v>
      </c>
      <c r="S129">
        <v>8</v>
      </c>
      <c r="T129">
        <v>2</v>
      </c>
      <c r="U129">
        <v>1</v>
      </c>
      <c r="V129">
        <v>0.27600000000000002</v>
      </c>
      <c r="W129">
        <v>14387</v>
      </c>
    </row>
    <row r="130" spans="1:23">
      <c r="A130" t="s">
        <v>428</v>
      </c>
      <c r="B130" t="s">
        <v>11471</v>
      </c>
      <c r="C130">
        <v>141</v>
      </c>
      <c r="D130">
        <v>501</v>
      </c>
      <c r="E130">
        <v>550</v>
      </c>
      <c r="F130">
        <v>138</v>
      </c>
      <c r="G130">
        <v>102</v>
      </c>
      <c r="H130">
        <v>19</v>
      </c>
      <c r="I130">
        <v>3</v>
      </c>
      <c r="J130">
        <v>14</v>
      </c>
      <c r="K130">
        <v>57</v>
      </c>
      <c r="L130">
        <v>56</v>
      </c>
      <c r="M130">
        <v>36</v>
      </c>
      <c r="N130">
        <v>1</v>
      </c>
      <c r="O130">
        <v>66</v>
      </c>
      <c r="P130">
        <v>0</v>
      </c>
      <c r="Q130">
        <v>9</v>
      </c>
      <c r="R130">
        <v>1</v>
      </c>
      <c r="S130">
        <v>9</v>
      </c>
      <c r="T130">
        <v>5</v>
      </c>
      <c r="U130">
        <v>2</v>
      </c>
      <c r="V130">
        <v>0.27500000000000002</v>
      </c>
      <c r="W130">
        <v>3892</v>
      </c>
    </row>
    <row r="131" spans="1:23">
      <c r="A131" t="s">
        <v>6151</v>
      </c>
      <c r="B131" t="s">
        <v>11451</v>
      </c>
      <c r="C131">
        <v>145</v>
      </c>
      <c r="D131">
        <v>538</v>
      </c>
      <c r="E131">
        <v>593</v>
      </c>
      <c r="F131">
        <v>148</v>
      </c>
      <c r="G131">
        <v>84</v>
      </c>
      <c r="H131">
        <v>36</v>
      </c>
      <c r="I131">
        <v>3</v>
      </c>
      <c r="J131">
        <v>25</v>
      </c>
      <c r="K131">
        <v>92</v>
      </c>
      <c r="L131">
        <v>83</v>
      </c>
      <c r="M131">
        <v>41</v>
      </c>
      <c r="N131">
        <v>2</v>
      </c>
      <c r="O131">
        <v>123</v>
      </c>
      <c r="P131">
        <v>5</v>
      </c>
      <c r="Q131">
        <v>8</v>
      </c>
      <c r="R131">
        <v>0</v>
      </c>
      <c r="S131">
        <v>12</v>
      </c>
      <c r="T131">
        <v>9</v>
      </c>
      <c r="U131">
        <v>1</v>
      </c>
      <c r="V131">
        <v>0.27500000000000002</v>
      </c>
      <c r="W131">
        <v>11739</v>
      </c>
    </row>
    <row r="132" spans="1:23">
      <c r="A132" t="s">
        <v>440</v>
      </c>
      <c r="B132" t="s">
        <v>11461</v>
      </c>
      <c r="C132">
        <v>147</v>
      </c>
      <c r="D132">
        <v>600</v>
      </c>
      <c r="E132">
        <v>648</v>
      </c>
      <c r="F132">
        <v>165</v>
      </c>
      <c r="G132">
        <v>122</v>
      </c>
      <c r="H132">
        <v>27</v>
      </c>
      <c r="I132">
        <v>4</v>
      </c>
      <c r="J132">
        <v>12</v>
      </c>
      <c r="K132">
        <v>81</v>
      </c>
      <c r="L132">
        <v>72</v>
      </c>
      <c r="M132">
        <v>34</v>
      </c>
      <c r="N132">
        <v>1</v>
      </c>
      <c r="O132">
        <v>96</v>
      </c>
      <c r="P132">
        <v>4</v>
      </c>
      <c r="Q132">
        <v>10</v>
      </c>
      <c r="R132">
        <v>0</v>
      </c>
      <c r="S132">
        <v>16</v>
      </c>
      <c r="T132">
        <v>31</v>
      </c>
      <c r="U132">
        <v>8</v>
      </c>
      <c r="V132">
        <v>0.27500000000000002</v>
      </c>
      <c r="W132">
        <v>8709</v>
      </c>
    </row>
    <row r="133" spans="1:23">
      <c r="A133" t="s">
        <v>2584</v>
      </c>
      <c r="B133" t="s">
        <v>11456</v>
      </c>
      <c r="C133">
        <v>99</v>
      </c>
      <c r="D133">
        <v>382</v>
      </c>
      <c r="E133">
        <v>423</v>
      </c>
      <c r="F133">
        <v>105</v>
      </c>
      <c r="G133">
        <v>61</v>
      </c>
      <c r="H133">
        <v>29</v>
      </c>
      <c r="I133">
        <v>3</v>
      </c>
      <c r="J133">
        <v>12</v>
      </c>
      <c r="K133">
        <v>48</v>
      </c>
      <c r="L133">
        <v>57</v>
      </c>
      <c r="M133">
        <v>35</v>
      </c>
      <c r="N133">
        <v>3</v>
      </c>
      <c r="O133">
        <v>87</v>
      </c>
      <c r="P133">
        <v>5</v>
      </c>
      <c r="Q133">
        <v>1</v>
      </c>
      <c r="R133">
        <v>0</v>
      </c>
      <c r="S133">
        <v>9</v>
      </c>
      <c r="T133">
        <v>0</v>
      </c>
      <c r="U133">
        <v>0</v>
      </c>
      <c r="V133">
        <v>0.27500000000000002</v>
      </c>
      <c r="W133">
        <v>2136</v>
      </c>
    </row>
    <row r="134" spans="1:23">
      <c r="A134" t="s">
        <v>59</v>
      </c>
      <c r="B134" t="s">
        <v>11445</v>
      </c>
      <c r="C134">
        <v>117</v>
      </c>
      <c r="D134">
        <v>393</v>
      </c>
      <c r="E134">
        <v>421</v>
      </c>
      <c r="F134">
        <v>108</v>
      </c>
      <c r="G134">
        <v>87</v>
      </c>
      <c r="H134">
        <v>12</v>
      </c>
      <c r="I134">
        <v>6</v>
      </c>
      <c r="J134">
        <v>3</v>
      </c>
      <c r="K134">
        <v>36</v>
      </c>
      <c r="L134">
        <v>34</v>
      </c>
      <c r="M134">
        <v>18</v>
      </c>
      <c r="N134">
        <v>1</v>
      </c>
      <c r="O134">
        <v>61</v>
      </c>
      <c r="P134">
        <v>1</v>
      </c>
      <c r="Q134">
        <v>6</v>
      </c>
      <c r="R134">
        <v>3</v>
      </c>
      <c r="S134">
        <v>8</v>
      </c>
      <c r="T134">
        <v>22</v>
      </c>
      <c r="U134">
        <v>5</v>
      </c>
      <c r="V134">
        <v>0.27500000000000002</v>
      </c>
      <c r="W134">
        <v>8203</v>
      </c>
    </row>
    <row r="135" spans="1:23">
      <c r="A135" t="s">
        <v>8692</v>
      </c>
      <c r="B135" t="s">
        <v>11463</v>
      </c>
      <c r="C135">
        <v>138</v>
      </c>
      <c r="D135">
        <v>426</v>
      </c>
      <c r="E135">
        <v>447</v>
      </c>
      <c r="F135">
        <v>117</v>
      </c>
      <c r="G135">
        <v>80</v>
      </c>
      <c r="H135">
        <v>23</v>
      </c>
      <c r="I135">
        <v>5</v>
      </c>
      <c r="J135">
        <v>9</v>
      </c>
      <c r="K135">
        <v>54</v>
      </c>
      <c r="L135">
        <v>44</v>
      </c>
      <c r="M135">
        <v>21</v>
      </c>
      <c r="N135">
        <v>0</v>
      </c>
      <c r="O135">
        <v>100</v>
      </c>
      <c r="P135">
        <v>0</v>
      </c>
      <c r="Q135">
        <v>0</v>
      </c>
      <c r="R135">
        <v>0</v>
      </c>
      <c r="S135">
        <v>2</v>
      </c>
      <c r="T135">
        <v>9</v>
      </c>
      <c r="U135">
        <v>3</v>
      </c>
      <c r="V135">
        <v>0.27500000000000002</v>
      </c>
      <c r="W135">
        <v>14350</v>
      </c>
    </row>
    <row r="136" spans="1:23">
      <c r="A136" t="s">
        <v>5912</v>
      </c>
      <c r="B136" t="s">
        <v>11442</v>
      </c>
      <c r="C136">
        <v>37</v>
      </c>
      <c r="D136">
        <v>51</v>
      </c>
      <c r="E136">
        <v>58</v>
      </c>
      <c r="F136">
        <v>14</v>
      </c>
      <c r="G136">
        <v>11</v>
      </c>
      <c r="H136">
        <v>2</v>
      </c>
      <c r="I136">
        <v>1</v>
      </c>
      <c r="J136">
        <v>0</v>
      </c>
      <c r="K136">
        <v>13</v>
      </c>
      <c r="L136">
        <v>1</v>
      </c>
      <c r="M136">
        <v>6</v>
      </c>
      <c r="N136">
        <v>0</v>
      </c>
      <c r="O136">
        <v>18</v>
      </c>
      <c r="P136">
        <v>1</v>
      </c>
      <c r="Q136">
        <v>0</v>
      </c>
      <c r="R136">
        <v>0</v>
      </c>
      <c r="S136">
        <v>0</v>
      </c>
      <c r="T136">
        <v>13</v>
      </c>
      <c r="U136">
        <v>5</v>
      </c>
      <c r="V136">
        <v>0.27500000000000002</v>
      </c>
      <c r="W136">
        <v>13658</v>
      </c>
    </row>
    <row r="137" spans="1:23">
      <c r="A137" t="s">
        <v>45</v>
      </c>
      <c r="B137" t="s">
        <v>11453</v>
      </c>
      <c r="C137">
        <v>162</v>
      </c>
      <c r="D137">
        <v>642</v>
      </c>
      <c r="E137">
        <v>714</v>
      </c>
      <c r="F137">
        <v>176</v>
      </c>
      <c r="G137">
        <v>114</v>
      </c>
      <c r="H137">
        <v>33</v>
      </c>
      <c r="I137">
        <v>5</v>
      </c>
      <c r="J137">
        <v>24</v>
      </c>
      <c r="K137">
        <v>111</v>
      </c>
      <c r="L137">
        <v>73</v>
      </c>
      <c r="M137">
        <v>61</v>
      </c>
      <c r="N137">
        <v>0</v>
      </c>
      <c r="O137">
        <v>176</v>
      </c>
      <c r="P137">
        <v>4</v>
      </c>
      <c r="Q137">
        <v>4</v>
      </c>
      <c r="R137">
        <v>2</v>
      </c>
      <c r="S137">
        <v>8</v>
      </c>
      <c r="T137">
        <v>40</v>
      </c>
      <c r="U137">
        <v>9</v>
      </c>
      <c r="V137">
        <v>0.27400000000000002</v>
      </c>
      <c r="W137">
        <v>10071</v>
      </c>
    </row>
    <row r="138" spans="1:23">
      <c r="A138" t="s">
        <v>10252</v>
      </c>
      <c r="B138" t="s">
        <v>12731</v>
      </c>
      <c r="C138">
        <v>30</v>
      </c>
      <c r="D138">
        <v>106</v>
      </c>
      <c r="E138">
        <v>111</v>
      </c>
      <c r="F138">
        <v>29</v>
      </c>
      <c r="G138">
        <v>20</v>
      </c>
      <c r="H138">
        <v>5</v>
      </c>
      <c r="I138">
        <v>0</v>
      </c>
      <c r="J138">
        <v>4</v>
      </c>
      <c r="K138">
        <v>12</v>
      </c>
      <c r="L138">
        <v>9</v>
      </c>
      <c r="M138">
        <v>5</v>
      </c>
      <c r="N138">
        <v>0</v>
      </c>
      <c r="O138">
        <v>20</v>
      </c>
      <c r="P138">
        <v>0</v>
      </c>
      <c r="Q138">
        <v>0</v>
      </c>
      <c r="R138">
        <v>0</v>
      </c>
      <c r="S138">
        <v>3</v>
      </c>
      <c r="T138">
        <v>3</v>
      </c>
      <c r="U138">
        <v>1</v>
      </c>
      <c r="V138">
        <v>0.27400000000000002</v>
      </c>
      <c r="W138">
        <v>16530</v>
      </c>
    </row>
    <row r="139" spans="1:23">
      <c r="A139" t="s">
        <v>11618</v>
      </c>
      <c r="B139" t="s">
        <v>11444</v>
      </c>
      <c r="C139">
        <v>73</v>
      </c>
      <c r="D139">
        <v>256</v>
      </c>
      <c r="E139">
        <v>287</v>
      </c>
      <c r="F139">
        <v>70</v>
      </c>
      <c r="G139">
        <v>49</v>
      </c>
      <c r="H139">
        <v>14</v>
      </c>
      <c r="I139">
        <v>1</v>
      </c>
      <c r="J139">
        <v>6</v>
      </c>
      <c r="K139">
        <v>52</v>
      </c>
      <c r="L139">
        <v>24</v>
      </c>
      <c r="M139">
        <v>24</v>
      </c>
      <c r="N139">
        <v>0</v>
      </c>
      <c r="O139">
        <v>73</v>
      </c>
      <c r="P139">
        <v>6</v>
      </c>
      <c r="Q139">
        <v>1</v>
      </c>
      <c r="R139">
        <v>0</v>
      </c>
      <c r="S139">
        <v>2</v>
      </c>
      <c r="T139">
        <v>17</v>
      </c>
      <c r="U139">
        <v>3</v>
      </c>
      <c r="V139">
        <v>0.27300000000000002</v>
      </c>
      <c r="W139">
        <v>12037</v>
      </c>
    </row>
    <row r="140" spans="1:23">
      <c r="A140" t="s">
        <v>8217</v>
      </c>
      <c r="B140" t="s">
        <v>11455</v>
      </c>
      <c r="C140">
        <v>145</v>
      </c>
      <c r="D140">
        <v>567</v>
      </c>
      <c r="E140">
        <v>654</v>
      </c>
      <c r="F140">
        <v>155</v>
      </c>
      <c r="G140">
        <v>99</v>
      </c>
      <c r="H140">
        <v>33</v>
      </c>
      <c r="I140">
        <v>2</v>
      </c>
      <c r="J140">
        <v>21</v>
      </c>
      <c r="K140">
        <v>77</v>
      </c>
      <c r="L140">
        <v>68</v>
      </c>
      <c r="M140">
        <v>81</v>
      </c>
      <c r="N140">
        <v>4</v>
      </c>
      <c r="O140">
        <v>123</v>
      </c>
      <c r="P140">
        <v>5</v>
      </c>
      <c r="Q140">
        <v>1</v>
      </c>
      <c r="R140">
        <v>0</v>
      </c>
      <c r="S140">
        <v>22</v>
      </c>
      <c r="T140">
        <v>25</v>
      </c>
      <c r="U140">
        <v>4</v>
      </c>
      <c r="V140">
        <v>0.27300000000000002</v>
      </c>
      <c r="W140">
        <v>2967</v>
      </c>
    </row>
    <row r="141" spans="1:23">
      <c r="A141" t="s">
        <v>6054</v>
      </c>
      <c r="B141" t="s">
        <v>11454</v>
      </c>
      <c r="C141">
        <v>118</v>
      </c>
      <c r="D141">
        <v>439</v>
      </c>
      <c r="E141">
        <v>476</v>
      </c>
      <c r="F141">
        <v>120</v>
      </c>
      <c r="G141">
        <v>75</v>
      </c>
      <c r="H141">
        <v>26</v>
      </c>
      <c r="I141">
        <v>1</v>
      </c>
      <c r="J141">
        <v>18</v>
      </c>
      <c r="K141">
        <v>62</v>
      </c>
      <c r="L141">
        <v>60</v>
      </c>
      <c r="M141">
        <v>30</v>
      </c>
      <c r="N141">
        <v>1</v>
      </c>
      <c r="O141">
        <v>137</v>
      </c>
      <c r="P141">
        <v>6</v>
      </c>
      <c r="Q141">
        <v>0</v>
      </c>
      <c r="R141">
        <v>1</v>
      </c>
      <c r="S141">
        <v>10</v>
      </c>
      <c r="T141">
        <v>4</v>
      </c>
      <c r="U141">
        <v>1</v>
      </c>
      <c r="V141">
        <v>0.27300000000000002</v>
      </c>
      <c r="W141">
        <v>12859</v>
      </c>
    </row>
    <row r="142" spans="1:23">
      <c r="A142" t="s">
        <v>8627</v>
      </c>
      <c r="B142" t="s">
        <v>11466</v>
      </c>
      <c r="C142">
        <v>93</v>
      </c>
      <c r="D142">
        <v>311</v>
      </c>
      <c r="E142">
        <v>359</v>
      </c>
      <c r="F142">
        <v>85</v>
      </c>
      <c r="G142">
        <v>37</v>
      </c>
      <c r="H142">
        <v>16</v>
      </c>
      <c r="I142">
        <v>1</v>
      </c>
      <c r="J142">
        <v>31</v>
      </c>
      <c r="K142">
        <v>70</v>
      </c>
      <c r="L142">
        <v>67</v>
      </c>
      <c r="M142">
        <v>41</v>
      </c>
      <c r="N142">
        <v>0</v>
      </c>
      <c r="O142">
        <v>87</v>
      </c>
      <c r="P142">
        <v>5</v>
      </c>
      <c r="Q142">
        <v>2</v>
      </c>
      <c r="R142">
        <v>0</v>
      </c>
      <c r="S142">
        <v>5</v>
      </c>
      <c r="T142">
        <v>0</v>
      </c>
      <c r="U142">
        <v>0</v>
      </c>
      <c r="V142">
        <v>0.27300000000000002</v>
      </c>
      <c r="W142">
        <v>15161</v>
      </c>
    </row>
    <row r="143" spans="1:23">
      <c r="A143" t="s">
        <v>5787</v>
      </c>
      <c r="B143" t="s">
        <v>11449</v>
      </c>
      <c r="C143">
        <v>126</v>
      </c>
      <c r="D143">
        <v>410</v>
      </c>
      <c r="E143">
        <v>497</v>
      </c>
      <c r="F143">
        <v>112</v>
      </c>
      <c r="G143">
        <v>67</v>
      </c>
      <c r="H143">
        <v>16</v>
      </c>
      <c r="I143">
        <v>3</v>
      </c>
      <c r="J143">
        <v>26</v>
      </c>
      <c r="K143">
        <v>80</v>
      </c>
      <c r="L143">
        <v>58</v>
      </c>
      <c r="M143">
        <v>67</v>
      </c>
      <c r="N143">
        <v>1</v>
      </c>
      <c r="O143">
        <v>107</v>
      </c>
      <c r="P143">
        <v>18</v>
      </c>
      <c r="Q143">
        <v>2</v>
      </c>
      <c r="R143">
        <v>0</v>
      </c>
      <c r="S143">
        <v>10</v>
      </c>
      <c r="T143">
        <v>3</v>
      </c>
      <c r="U143">
        <v>2</v>
      </c>
      <c r="V143">
        <v>0.27300000000000002</v>
      </c>
      <c r="W143">
        <v>11445</v>
      </c>
    </row>
    <row r="144" spans="1:23">
      <c r="A144" t="s">
        <v>8617</v>
      </c>
      <c r="B144" t="s">
        <v>11445</v>
      </c>
      <c r="C144">
        <v>76</v>
      </c>
      <c r="D144">
        <v>260</v>
      </c>
      <c r="E144">
        <v>281</v>
      </c>
      <c r="F144">
        <v>71</v>
      </c>
      <c r="G144">
        <v>40</v>
      </c>
      <c r="H144">
        <v>12</v>
      </c>
      <c r="I144">
        <v>1</v>
      </c>
      <c r="J144">
        <v>18</v>
      </c>
      <c r="K144">
        <v>32</v>
      </c>
      <c r="L144">
        <v>40</v>
      </c>
      <c r="M144">
        <v>19</v>
      </c>
      <c r="N144">
        <v>0</v>
      </c>
      <c r="O144">
        <v>87</v>
      </c>
      <c r="P144">
        <v>1</v>
      </c>
      <c r="Q144">
        <v>1</v>
      </c>
      <c r="R144">
        <v>0</v>
      </c>
      <c r="S144">
        <v>0</v>
      </c>
      <c r="T144">
        <v>2</v>
      </c>
      <c r="U144">
        <v>0</v>
      </c>
      <c r="V144">
        <v>0.27300000000000002</v>
      </c>
      <c r="W144">
        <v>13499</v>
      </c>
    </row>
    <row r="145" spans="1:23">
      <c r="A145" t="s">
        <v>11095</v>
      </c>
      <c r="B145" t="s">
        <v>11463</v>
      </c>
      <c r="C145">
        <v>27</v>
      </c>
      <c r="D145">
        <v>77</v>
      </c>
      <c r="E145">
        <v>87</v>
      </c>
      <c r="F145">
        <v>21</v>
      </c>
      <c r="G145">
        <v>8</v>
      </c>
      <c r="H145">
        <v>4</v>
      </c>
      <c r="I145">
        <v>2</v>
      </c>
      <c r="J145">
        <v>7</v>
      </c>
      <c r="K145">
        <v>13</v>
      </c>
      <c r="L145">
        <v>13</v>
      </c>
      <c r="M145">
        <v>9</v>
      </c>
      <c r="N145">
        <v>0</v>
      </c>
      <c r="O145">
        <v>23</v>
      </c>
      <c r="P145">
        <v>1</v>
      </c>
      <c r="Q145">
        <v>0</v>
      </c>
      <c r="R145">
        <v>0</v>
      </c>
      <c r="S145">
        <v>1</v>
      </c>
      <c r="T145">
        <v>2</v>
      </c>
      <c r="U145">
        <v>0</v>
      </c>
      <c r="V145">
        <v>0.27300000000000002</v>
      </c>
      <c r="W145">
        <v>17954</v>
      </c>
    </row>
    <row r="146" spans="1:23">
      <c r="A146" t="s">
        <v>11653</v>
      </c>
      <c r="B146" t="s">
        <v>11455</v>
      </c>
      <c r="C146">
        <v>51</v>
      </c>
      <c r="D146">
        <v>132</v>
      </c>
      <c r="E146">
        <v>142</v>
      </c>
      <c r="F146">
        <v>36</v>
      </c>
      <c r="G146">
        <v>23</v>
      </c>
      <c r="H146">
        <v>7</v>
      </c>
      <c r="I146">
        <v>0</v>
      </c>
      <c r="J146">
        <v>6</v>
      </c>
      <c r="K146">
        <v>17</v>
      </c>
      <c r="L146">
        <v>16</v>
      </c>
      <c r="M146">
        <v>7</v>
      </c>
      <c r="N146">
        <v>0</v>
      </c>
      <c r="O146">
        <v>39</v>
      </c>
      <c r="P146">
        <v>2</v>
      </c>
      <c r="Q146">
        <v>0</v>
      </c>
      <c r="R146">
        <v>1</v>
      </c>
      <c r="S146">
        <v>3</v>
      </c>
      <c r="T146">
        <v>1</v>
      </c>
      <c r="U146">
        <v>0</v>
      </c>
      <c r="V146">
        <v>0.27300000000000002</v>
      </c>
      <c r="W146">
        <v>19683</v>
      </c>
    </row>
    <row r="147" spans="1:23">
      <c r="A147" t="s">
        <v>6369</v>
      </c>
      <c r="B147" t="s">
        <v>11470</v>
      </c>
      <c r="C147">
        <v>102</v>
      </c>
      <c r="D147">
        <v>378</v>
      </c>
      <c r="E147">
        <v>447</v>
      </c>
      <c r="F147">
        <v>103</v>
      </c>
      <c r="G147">
        <v>57</v>
      </c>
      <c r="H147">
        <v>18</v>
      </c>
      <c r="I147">
        <v>1</v>
      </c>
      <c r="J147">
        <v>27</v>
      </c>
      <c r="K147">
        <v>75</v>
      </c>
      <c r="L147">
        <v>55</v>
      </c>
      <c r="M147">
        <v>64</v>
      </c>
      <c r="N147">
        <v>4</v>
      </c>
      <c r="O147">
        <v>141</v>
      </c>
      <c r="P147">
        <v>3</v>
      </c>
      <c r="Q147">
        <v>1</v>
      </c>
      <c r="R147">
        <v>0</v>
      </c>
      <c r="S147">
        <v>11</v>
      </c>
      <c r="T147">
        <v>3</v>
      </c>
      <c r="U147">
        <v>2</v>
      </c>
      <c r="V147">
        <v>0.27200000000000002</v>
      </c>
      <c r="W147">
        <v>15640</v>
      </c>
    </row>
    <row r="148" spans="1:23">
      <c r="A148" t="s">
        <v>8682</v>
      </c>
      <c r="B148" t="s">
        <v>11466</v>
      </c>
      <c r="C148">
        <v>84</v>
      </c>
      <c r="D148">
        <v>202</v>
      </c>
      <c r="E148">
        <v>236</v>
      </c>
      <c r="F148">
        <v>55</v>
      </c>
      <c r="G148">
        <v>39</v>
      </c>
      <c r="H148">
        <v>8</v>
      </c>
      <c r="I148">
        <v>3</v>
      </c>
      <c r="J148">
        <v>5</v>
      </c>
      <c r="K148">
        <v>34</v>
      </c>
      <c r="L148">
        <v>22</v>
      </c>
      <c r="M148">
        <v>20</v>
      </c>
      <c r="N148">
        <v>1</v>
      </c>
      <c r="O148">
        <v>40</v>
      </c>
      <c r="P148">
        <v>6</v>
      </c>
      <c r="Q148">
        <v>4</v>
      </c>
      <c r="R148">
        <v>2</v>
      </c>
      <c r="S148">
        <v>2</v>
      </c>
      <c r="T148">
        <v>0</v>
      </c>
      <c r="U148">
        <v>2</v>
      </c>
      <c r="V148">
        <v>0.27200000000000002</v>
      </c>
      <c r="W148">
        <v>8418</v>
      </c>
    </row>
    <row r="149" spans="1:23">
      <c r="A149" t="s">
        <v>12608</v>
      </c>
      <c r="B149" t="s">
        <v>11462</v>
      </c>
      <c r="C149">
        <v>107</v>
      </c>
      <c r="D149">
        <v>371</v>
      </c>
      <c r="E149">
        <v>411</v>
      </c>
      <c r="F149">
        <v>101</v>
      </c>
      <c r="G149">
        <v>55</v>
      </c>
      <c r="H149">
        <v>22</v>
      </c>
      <c r="I149">
        <v>3</v>
      </c>
      <c r="J149">
        <v>21</v>
      </c>
      <c r="K149">
        <v>64</v>
      </c>
      <c r="L149">
        <v>55</v>
      </c>
      <c r="M149">
        <v>32</v>
      </c>
      <c r="N149">
        <v>1</v>
      </c>
      <c r="O149">
        <v>107</v>
      </c>
      <c r="P149">
        <v>4</v>
      </c>
      <c r="Q149">
        <v>3</v>
      </c>
      <c r="R149">
        <v>1</v>
      </c>
      <c r="S149">
        <v>4</v>
      </c>
      <c r="T149">
        <v>2</v>
      </c>
      <c r="U149">
        <v>4</v>
      </c>
      <c r="V149">
        <v>0.27200000000000002</v>
      </c>
      <c r="W149">
        <v>14854</v>
      </c>
    </row>
    <row r="150" spans="1:23">
      <c r="A150" t="s">
        <v>8628</v>
      </c>
      <c r="B150" t="s">
        <v>11469</v>
      </c>
      <c r="C150">
        <v>105</v>
      </c>
      <c r="D150">
        <v>360</v>
      </c>
      <c r="E150">
        <v>409</v>
      </c>
      <c r="F150">
        <v>98</v>
      </c>
      <c r="G150">
        <v>54</v>
      </c>
      <c r="H150">
        <v>18</v>
      </c>
      <c r="I150">
        <v>2</v>
      </c>
      <c r="J150">
        <v>24</v>
      </c>
      <c r="K150">
        <v>57</v>
      </c>
      <c r="L150">
        <v>64</v>
      </c>
      <c r="M150">
        <v>38</v>
      </c>
      <c r="N150">
        <v>2</v>
      </c>
      <c r="O150">
        <v>102</v>
      </c>
      <c r="P150">
        <v>9</v>
      </c>
      <c r="Q150">
        <v>2</v>
      </c>
      <c r="R150">
        <v>0</v>
      </c>
      <c r="S150">
        <v>4</v>
      </c>
      <c r="T150">
        <v>1</v>
      </c>
      <c r="U150">
        <v>2</v>
      </c>
      <c r="V150">
        <v>0.27200000000000002</v>
      </c>
      <c r="W150">
        <v>11609</v>
      </c>
    </row>
    <row r="151" spans="1:23">
      <c r="A151" t="s">
        <v>6195</v>
      </c>
      <c r="B151" t="s">
        <v>11446</v>
      </c>
      <c r="C151">
        <v>134</v>
      </c>
      <c r="D151">
        <v>489</v>
      </c>
      <c r="E151">
        <v>541</v>
      </c>
      <c r="F151">
        <v>133</v>
      </c>
      <c r="G151">
        <v>69</v>
      </c>
      <c r="H151">
        <v>44</v>
      </c>
      <c r="I151">
        <v>1</v>
      </c>
      <c r="J151">
        <v>19</v>
      </c>
      <c r="K151">
        <v>82</v>
      </c>
      <c r="L151">
        <v>87</v>
      </c>
      <c r="M151">
        <v>44</v>
      </c>
      <c r="N151">
        <v>3</v>
      </c>
      <c r="O151">
        <v>98</v>
      </c>
      <c r="P151">
        <v>4</v>
      </c>
      <c r="Q151">
        <v>4</v>
      </c>
      <c r="R151">
        <v>0</v>
      </c>
      <c r="S151">
        <v>8</v>
      </c>
      <c r="T151">
        <v>1</v>
      </c>
      <c r="U151">
        <v>0</v>
      </c>
      <c r="V151">
        <v>0.27200000000000002</v>
      </c>
      <c r="W151">
        <v>13624</v>
      </c>
    </row>
    <row r="152" spans="1:23">
      <c r="A152" t="s">
        <v>10558</v>
      </c>
      <c r="B152" t="s">
        <v>11457</v>
      </c>
      <c r="C152">
        <v>123</v>
      </c>
      <c r="D152">
        <v>464</v>
      </c>
      <c r="E152">
        <v>514</v>
      </c>
      <c r="F152">
        <v>126</v>
      </c>
      <c r="G152">
        <v>83</v>
      </c>
      <c r="H152">
        <v>26</v>
      </c>
      <c r="I152">
        <v>2</v>
      </c>
      <c r="J152">
        <v>15</v>
      </c>
      <c r="K152">
        <v>52</v>
      </c>
      <c r="L152">
        <v>69</v>
      </c>
      <c r="M152">
        <v>46</v>
      </c>
      <c r="N152">
        <v>0</v>
      </c>
      <c r="O152">
        <v>91</v>
      </c>
      <c r="P152">
        <v>2</v>
      </c>
      <c r="Q152">
        <v>2</v>
      </c>
      <c r="R152">
        <v>0</v>
      </c>
      <c r="S152">
        <v>17</v>
      </c>
      <c r="T152">
        <v>0</v>
      </c>
      <c r="U152">
        <v>1</v>
      </c>
      <c r="V152">
        <v>0.27200000000000002</v>
      </c>
      <c r="W152">
        <v>19611</v>
      </c>
    </row>
    <row r="153" spans="1:23">
      <c r="A153" t="s">
        <v>8804</v>
      </c>
      <c r="B153" t="s">
        <v>11471</v>
      </c>
      <c r="C153">
        <v>69</v>
      </c>
      <c r="D153">
        <v>210</v>
      </c>
      <c r="E153">
        <v>247</v>
      </c>
      <c r="F153">
        <v>57</v>
      </c>
      <c r="G153">
        <v>35</v>
      </c>
      <c r="H153">
        <v>12</v>
      </c>
      <c r="I153">
        <v>1</v>
      </c>
      <c r="J153">
        <v>9</v>
      </c>
      <c r="K153">
        <v>36</v>
      </c>
      <c r="L153">
        <v>40</v>
      </c>
      <c r="M153">
        <v>26</v>
      </c>
      <c r="N153">
        <v>1</v>
      </c>
      <c r="O153">
        <v>28</v>
      </c>
      <c r="P153">
        <v>5</v>
      </c>
      <c r="Q153">
        <v>6</v>
      </c>
      <c r="R153">
        <v>0</v>
      </c>
      <c r="S153">
        <v>10</v>
      </c>
      <c r="T153">
        <v>2</v>
      </c>
      <c r="U153">
        <v>0</v>
      </c>
      <c r="V153">
        <v>0.27100000000000002</v>
      </c>
      <c r="W153">
        <v>15937</v>
      </c>
    </row>
    <row r="154" spans="1:23">
      <c r="A154" t="s">
        <v>147</v>
      </c>
      <c r="B154" t="s">
        <v>11440</v>
      </c>
      <c r="C154">
        <v>159</v>
      </c>
      <c r="D154">
        <v>575</v>
      </c>
      <c r="E154">
        <v>662</v>
      </c>
      <c r="F154">
        <v>156</v>
      </c>
      <c r="G154">
        <v>83</v>
      </c>
      <c r="H154">
        <v>22</v>
      </c>
      <c r="I154">
        <v>2</v>
      </c>
      <c r="J154">
        <v>49</v>
      </c>
      <c r="K154">
        <v>87</v>
      </c>
      <c r="L154">
        <v>103</v>
      </c>
      <c r="M154">
        <v>70</v>
      </c>
      <c r="N154">
        <v>4</v>
      </c>
      <c r="O154">
        <v>189</v>
      </c>
      <c r="P154">
        <v>11</v>
      </c>
      <c r="Q154">
        <v>6</v>
      </c>
      <c r="R154">
        <v>0</v>
      </c>
      <c r="S154">
        <v>12</v>
      </c>
      <c r="T154">
        <v>3</v>
      </c>
      <c r="U154">
        <v>2</v>
      </c>
      <c r="V154">
        <v>0.27100000000000002</v>
      </c>
      <c r="W154">
        <v>12552</v>
      </c>
    </row>
    <row r="155" spans="1:23">
      <c r="A155" t="s">
        <v>10545</v>
      </c>
      <c r="B155" t="s">
        <v>11440</v>
      </c>
      <c r="C155">
        <v>94</v>
      </c>
      <c r="D155">
        <v>236</v>
      </c>
      <c r="E155">
        <v>260</v>
      </c>
      <c r="F155">
        <v>64</v>
      </c>
      <c r="G155">
        <v>39</v>
      </c>
      <c r="H155">
        <v>11</v>
      </c>
      <c r="I155">
        <v>7</v>
      </c>
      <c r="J155">
        <v>7</v>
      </c>
      <c r="K155">
        <v>30</v>
      </c>
      <c r="L155">
        <v>23</v>
      </c>
      <c r="M155">
        <v>18</v>
      </c>
      <c r="N155">
        <v>0</v>
      </c>
      <c r="O155">
        <v>63</v>
      </c>
      <c r="P155">
        <v>4</v>
      </c>
      <c r="Q155">
        <v>2</v>
      </c>
      <c r="R155">
        <v>0</v>
      </c>
      <c r="S155">
        <v>4</v>
      </c>
      <c r="T155">
        <v>4</v>
      </c>
      <c r="U155">
        <v>3</v>
      </c>
      <c r="V155">
        <v>0.27100000000000002</v>
      </c>
      <c r="W155">
        <v>14738</v>
      </c>
    </row>
    <row r="156" spans="1:23">
      <c r="A156" t="s">
        <v>561</v>
      </c>
      <c r="B156" t="s">
        <v>11444</v>
      </c>
      <c r="C156">
        <v>162</v>
      </c>
      <c r="D156">
        <v>636</v>
      </c>
      <c r="E156">
        <v>676</v>
      </c>
      <c r="F156">
        <v>172</v>
      </c>
      <c r="G156">
        <v>115</v>
      </c>
      <c r="H156">
        <v>31</v>
      </c>
      <c r="I156">
        <v>4</v>
      </c>
      <c r="J156">
        <v>22</v>
      </c>
      <c r="K156">
        <v>68</v>
      </c>
      <c r="L156">
        <v>86</v>
      </c>
      <c r="M156">
        <v>28</v>
      </c>
      <c r="N156">
        <v>2</v>
      </c>
      <c r="O156">
        <v>111</v>
      </c>
      <c r="P156">
        <v>3</v>
      </c>
      <c r="Q156">
        <v>9</v>
      </c>
      <c r="R156">
        <v>0</v>
      </c>
      <c r="S156">
        <v>23</v>
      </c>
      <c r="T156">
        <v>2</v>
      </c>
      <c r="U156">
        <v>2</v>
      </c>
      <c r="V156">
        <v>0.27</v>
      </c>
      <c r="W156">
        <v>4579</v>
      </c>
    </row>
    <row r="157" spans="1:23">
      <c r="A157" t="s">
        <v>12049</v>
      </c>
      <c r="B157" t="s">
        <v>11445</v>
      </c>
      <c r="C157">
        <v>41</v>
      </c>
      <c r="D157">
        <v>111</v>
      </c>
      <c r="E157">
        <v>128</v>
      </c>
      <c r="F157">
        <v>30</v>
      </c>
      <c r="G157">
        <v>22</v>
      </c>
      <c r="H157">
        <v>7</v>
      </c>
      <c r="I157">
        <v>0</v>
      </c>
      <c r="J157">
        <v>1</v>
      </c>
      <c r="K157">
        <v>11</v>
      </c>
      <c r="L157">
        <v>12</v>
      </c>
      <c r="M157">
        <v>15</v>
      </c>
      <c r="N157">
        <v>0</v>
      </c>
      <c r="O157">
        <v>29</v>
      </c>
      <c r="P157">
        <v>1</v>
      </c>
      <c r="Q157">
        <v>1</v>
      </c>
      <c r="R157">
        <v>0</v>
      </c>
      <c r="S157">
        <v>1</v>
      </c>
      <c r="T157">
        <v>6</v>
      </c>
      <c r="U157">
        <v>3</v>
      </c>
      <c r="V157">
        <v>0.27</v>
      </c>
      <c r="W157">
        <v>14137</v>
      </c>
    </row>
    <row r="158" spans="1:23">
      <c r="A158" t="s">
        <v>10747</v>
      </c>
      <c r="B158" t="s">
        <v>11455</v>
      </c>
      <c r="C158">
        <v>82</v>
      </c>
      <c r="D158">
        <v>296</v>
      </c>
      <c r="E158">
        <v>327</v>
      </c>
      <c r="F158">
        <v>80</v>
      </c>
      <c r="G158">
        <v>44</v>
      </c>
      <c r="H158">
        <v>17</v>
      </c>
      <c r="I158">
        <v>2</v>
      </c>
      <c r="J158">
        <v>17</v>
      </c>
      <c r="K158">
        <v>42</v>
      </c>
      <c r="L158">
        <v>51</v>
      </c>
      <c r="M158">
        <v>25</v>
      </c>
      <c r="N158">
        <v>0</v>
      </c>
      <c r="O158">
        <v>113</v>
      </c>
      <c r="P158">
        <v>5</v>
      </c>
      <c r="Q158">
        <v>1</v>
      </c>
      <c r="R158">
        <v>0</v>
      </c>
      <c r="S158">
        <v>1</v>
      </c>
      <c r="T158">
        <v>5</v>
      </c>
      <c r="U158">
        <v>0</v>
      </c>
      <c r="V158">
        <v>0.27</v>
      </c>
      <c r="W158">
        <v>18882</v>
      </c>
    </row>
    <row r="159" spans="1:23">
      <c r="A159" t="s">
        <v>567</v>
      </c>
      <c r="B159" t="s">
        <v>11458</v>
      </c>
      <c r="C159">
        <v>113</v>
      </c>
      <c r="D159">
        <v>419</v>
      </c>
      <c r="E159">
        <v>452</v>
      </c>
      <c r="F159">
        <v>113</v>
      </c>
      <c r="G159">
        <v>79</v>
      </c>
      <c r="H159">
        <v>24</v>
      </c>
      <c r="I159">
        <v>0</v>
      </c>
      <c r="J159">
        <v>10</v>
      </c>
      <c r="K159">
        <v>45</v>
      </c>
      <c r="L159">
        <v>57</v>
      </c>
      <c r="M159">
        <v>23</v>
      </c>
      <c r="N159">
        <v>0</v>
      </c>
      <c r="O159">
        <v>58</v>
      </c>
      <c r="P159">
        <v>5</v>
      </c>
      <c r="Q159">
        <v>5</v>
      </c>
      <c r="R159">
        <v>0</v>
      </c>
      <c r="S159">
        <v>14</v>
      </c>
      <c r="T159">
        <v>6</v>
      </c>
      <c r="U159">
        <v>0</v>
      </c>
      <c r="V159">
        <v>0.27</v>
      </c>
      <c r="W159">
        <v>7007</v>
      </c>
    </row>
    <row r="160" spans="1:23">
      <c r="A160" t="s">
        <v>124</v>
      </c>
      <c r="B160" t="s">
        <v>11450</v>
      </c>
      <c r="C160">
        <v>74</v>
      </c>
      <c r="D160">
        <v>256</v>
      </c>
      <c r="E160">
        <v>271</v>
      </c>
      <c r="F160">
        <v>69</v>
      </c>
      <c r="G160">
        <v>44</v>
      </c>
      <c r="H160">
        <v>16</v>
      </c>
      <c r="I160">
        <v>0</v>
      </c>
      <c r="J160">
        <v>9</v>
      </c>
      <c r="K160">
        <v>24</v>
      </c>
      <c r="L160">
        <v>22</v>
      </c>
      <c r="M160">
        <v>13</v>
      </c>
      <c r="N160">
        <v>1</v>
      </c>
      <c r="O160">
        <v>57</v>
      </c>
      <c r="P160">
        <v>2</v>
      </c>
      <c r="Q160">
        <v>0</v>
      </c>
      <c r="R160">
        <v>0</v>
      </c>
      <c r="S160">
        <v>4</v>
      </c>
      <c r="T160">
        <v>0</v>
      </c>
      <c r="U160">
        <v>0</v>
      </c>
      <c r="V160">
        <v>0.27</v>
      </c>
      <c r="W160">
        <v>6547</v>
      </c>
    </row>
    <row r="161" spans="1:23">
      <c r="A161" t="s">
        <v>8340</v>
      </c>
      <c r="B161" t="s">
        <v>11458</v>
      </c>
      <c r="C161">
        <v>128</v>
      </c>
      <c r="D161">
        <v>334</v>
      </c>
      <c r="E161">
        <v>373</v>
      </c>
      <c r="F161">
        <v>90</v>
      </c>
      <c r="G161">
        <v>65</v>
      </c>
      <c r="H161">
        <v>13</v>
      </c>
      <c r="I161">
        <v>2</v>
      </c>
      <c r="J161">
        <v>10</v>
      </c>
      <c r="K161">
        <v>45</v>
      </c>
      <c r="L161">
        <v>42</v>
      </c>
      <c r="M161">
        <v>35</v>
      </c>
      <c r="N161">
        <v>0</v>
      </c>
      <c r="O161">
        <v>82</v>
      </c>
      <c r="P161">
        <v>2</v>
      </c>
      <c r="Q161">
        <v>2</v>
      </c>
      <c r="R161">
        <v>0</v>
      </c>
      <c r="S161">
        <v>14</v>
      </c>
      <c r="T161">
        <v>3</v>
      </c>
      <c r="U161">
        <v>0</v>
      </c>
      <c r="V161">
        <v>0.26900000000000002</v>
      </c>
      <c r="W161">
        <v>7996</v>
      </c>
    </row>
    <row r="162" spans="1:23">
      <c r="A162" t="s">
        <v>11080</v>
      </c>
      <c r="B162" t="s">
        <v>11452</v>
      </c>
      <c r="C162">
        <v>115</v>
      </c>
      <c r="D162">
        <v>438</v>
      </c>
      <c r="E162">
        <v>482</v>
      </c>
      <c r="F162">
        <v>118</v>
      </c>
      <c r="G162">
        <v>75</v>
      </c>
      <c r="H162">
        <v>25</v>
      </c>
      <c r="I162">
        <v>3</v>
      </c>
      <c r="J162">
        <v>15</v>
      </c>
      <c r="K162">
        <v>70</v>
      </c>
      <c r="L162">
        <v>54</v>
      </c>
      <c r="M162">
        <v>28</v>
      </c>
      <c r="N162">
        <v>0</v>
      </c>
      <c r="O162">
        <v>84</v>
      </c>
      <c r="P162">
        <v>5</v>
      </c>
      <c r="Q162">
        <v>4</v>
      </c>
      <c r="R162">
        <v>7</v>
      </c>
      <c r="S162">
        <v>9</v>
      </c>
      <c r="T162">
        <v>15</v>
      </c>
      <c r="U162">
        <v>4</v>
      </c>
      <c r="V162">
        <v>0.26900000000000002</v>
      </c>
      <c r="W162">
        <v>16375</v>
      </c>
    </row>
    <row r="163" spans="1:23">
      <c r="A163" t="s">
        <v>6585</v>
      </c>
      <c r="B163" t="s">
        <v>11440</v>
      </c>
      <c r="C163">
        <v>113</v>
      </c>
      <c r="D163">
        <v>338</v>
      </c>
      <c r="E163">
        <v>384</v>
      </c>
      <c r="F163">
        <v>91</v>
      </c>
      <c r="G163">
        <v>56</v>
      </c>
      <c r="H163">
        <v>17</v>
      </c>
      <c r="I163">
        <v>2</v>
      </c>
      <c r="J163">
        <v>16</v>
      </c>
      <c r="K163">
        <v>51</v>
      </c>
      <c r="L163">
        <v>38</v>
      </c>
      <c r="M163">
        <v>38</v>
      </c>
      <c r="N163">
        <v>2</v>
      </c>
      <c r="O163">
        <v>60</v>
      </c>
      <c r="P163">
        <v>8</v>
      </c>
      <c r="Q163">
        <v>0</v>
      </c>
      <c r="R163">
        <v>0</v>
      </c>
      <c r="S163">
        <v>10</v>
      </c>
      <c r="T163">
        <v>0</v>
      </c>
      <c r="U163">
        <v>2</v>
      </c>
      <c r="V163">
        <v>0.26900000000000002</v>
      </c>
      <c r="W163">
        <v>13590</v>
      </c>
    </row>
    <row r="164" spans="1:23">
      <c r="A164" t="s">
        <v>12189</v>
      </c>
      <c r="B164" t="s">
        <v>11445</v>
      </c>
      <c r="C164">
        <v>79</v>
      </c>
      <c r="D164">
        <v>238</v>
      </c>
      <c r="E164">
        <v>267</v>
      </c>
      <c r="F164">
        <v>64</v>
      </c>
      <c r="G164">
        <v>41</v>
      </c>
      <c r="H164">
        <v>12</v>
      </c>
      <c r="I164">
        <v>1</v>
      </c>
      <c r="J164">
        <v>10</v>
      </c>
      <c r="K164">
        <v>37</v>
      </c>
      <c r="L164">
        <v>31</v>
      </c>
      <c r="M164">
        <v>23</v>
      </c>
      <c r="N164">
        <v>1</v>
      </c>
      <c r="O164">
        <v>63</v>
      </c>
      <c r="P164">
        <v>4</v>
      </c>
      <c r="Q164">
        <v>1</v>
      </c>
      <c r="R164">
        <v>1</v>
      </c>
      <c r="S164">
        <v>8</v>
      </c>
      <c r="T164">
        <v>1</v>
      </c>
      <c r="U164">
        <v>0</v>
      </c>
      <c r="V164">
        <v>0.26900000000000002</v>
      </c>
      <c r="W164">
        <v>15941</v>
      </c>
    </row>
    <row r="165" spans="1:23">
      <c r="A165" t="s">
        <v>26</v>
      </c>
      <c r="B165" t="s">
        <v>11456</v>
      </c>
      <c r="C165">
        <v>158</v>
      </c>
      <c r="D165">
        <v>636</v>
      </c>
      <c r="E165">
        <v>699</v>
      </c>
      <c r="F165">
        <v>171</v>
      </c>
      <c r="G165">
        <v>97</v>
      </c>
      <c r="H165">
        <v>29</v>
      </c>
      <c r="I165">
        <v>10</v>
      </c>
      <c r="J165">
        <v>35</v>
      </c>
      <c r="K165">
        <v>94</v>
      </c>
      <c r="L165">
        <v>118</v>
      </c>
      <c r="M165">
        <v>50</v>
      </c>
      <c r="N165">
        <v>3</v>
      </c>
      <c r="O165">
        <v>130</v>
      </c>
      <c r="P165">
        <v>3</v>
      </c>
      <c r="Q165">
        <v>10</v>
      </c>
      <c r="R165">
        <v>0</v>
      </c>
      <c r="S165">
        <v>8</v>
      </c>
      <c r="T165">
        <v>5</v>
      </c>
      <c r="U165">
        <v>1</v>
      </c>
      <c r="V165">
        <v>0.26900000000000002</v>
      </c>
      <c r="W165">
        <v>6153</v>
      </c>
    </row>
    <row r="166" spans="1:23">
      <c r="A166" t="s">
        <v>10542</v>
      </c>
      <c r="B166" t="s">
        <v>11456</v>
      </c>
      <c r="C166">
        <v>92</v>
      </c>
      <c r="D166">
        <v>201</v>
      </c>
      <c r="E166">
        <v>211</v>
      </c>
      <c r="F166">
        <v>54</v>
      </c>
      <c r="G166">
        <v>38</v>
      </c>
      <c r="H166">
        <v>9</v>
      </c>
      <c r="I166">
        <v>1</v>
      </c>
      <c r="J166">
        <v>6</v>
      </c>
      <c r="K166">
        <v>25</v>
      </c>
      <c r="L166">
        <v>24</v>
      </c>
      <c r="M166">
        <v>9</v>
      </c>
      <c r="N166">
        <v>0</v>
      </c>
      <c r="O166">
        <v>24</v>
      </c>
      <c r="P166">
        <v>0</v>
      </c>
      <c r="Q166">
        <v>1</v>
      </c>
      <c r="R166">
        <v>0</v>
      </c>
      <c r="S166">
        <v>6</v>
      </c>
      <c r="T166">
        <v>1</v>
      </c>
      <c r="U166">
        <v>0</v>
      </c>
      <c r="V166">
        <v>0.26900000000000002</v>
      </c>
      <c r="W166">
        <v>13324</v>
      </c>
    </row>
    <row r="167" spans="1:23">
      <c r="A167" t="s">
        <v>8622</v>
      </c>
      <c r="B167" t="s">
        <v>11471</v>
      </c>
      <c r="C167">
        <v>22</v>
      </c>
      <c r="D167">
        <v>67</v>
      </c>
      <c r="E167">
        <v>72</v>
      </c>
      <c r="F167">
        <v>18</v>
      </c>
      <c r="G167">
        <v>8</v>
      </c>
      <c r="H167">
        <v>6</v>
      </c>
      <c r="I167">
        <v>0</v>
      </c>
      <c r="J167">
        <v>4</v>
      </c>
      <c r="K167">
        <v>15</v>
      </c>
      <c r="L167">
        <v>11</v>
      </c>
      <c r="M167">
        <v>4</v>
      </c>
      <c r="N167">
        <v>1</v>
      </c>
      <c r="O167">
        <v>20</v>
      </c>
      <c r="P167">
        <v>1</v>
      </c>
      <c r="Q167">
        <v>0</v>
      </c>
      <c r="R167">
        <v>0</v>
      </c>
      <c r="S167">
        <v>1</v>
      </c>
      <c r="T167">
        <v>5</v>
      </c>
      <c r="U167">
        <v>0</v>
      </c>
      <c r="V167">
        <v>0.26900000000000002</v>
      </c>
      <c r="W167">
        <v>18345</v>
      </c>
    </row>
    <row r="168" spans="1:23">
      <c r="A168" t="s">
        <v>9592</v>
      </c>
      <c r="B168" t="s">
        <v>11461</v>
      </c>
      <c r="C168">
        <v>83</v>
      </c>
      <c r="D168">
        <v>309</v>
      </c>
      <c r="E168">
        <v>337</v>
      </c>
      <c r="F168">
        <v>83</v>
      </c>
      <c r="G168">
        <v>47</v>
      </c>
      <c r="H168">
        <v>14</v>
      </c>
      <c r="I168">
        <v>1</v>
      </c>
      <c r="J168">
        <v>21</v>
      </c>
      <c r="K168">
        <v>51</v>
      </c>
      <c r="L168">
        <v>48</v>
      </c>
      <c r="M168">
        <v>23</v>
      </c>
      <c r="N168">
        <v>0</v>
      </c>
      <c r="O168">
        <v>53</v>
      </c>
      <c r="P168">
        <v>3</v>
      </c>
      <c r="Q168">
        <v>2</v>
      </c>
      <c r="R168">
        <v>0</v>
      </c>
      <c r="S168">
        <v>5</v>
      </c>
      <c r="T168">
        <v>0</v>
      </c>
      <c r="U168">
        <v>0</v>
      </c>
      <c r="V168">
        <v>0.26900000000000002</v>
      </c>
      <c r="W168">
        <v>17838</v>
      </c>
    </row>
    <row r="169" spans="1:23">
      <c r="A169" t="s">
        <v>10744</v>
      </c>
      <c r="B169" t="s">
        <v>11471</v>
      </c>
      <c r="C169">
        <v>56</v>
      </c>
      <c r="D169">
        <v>108</v>
      </c>
      <c r="E169">
        <v>128</v>
      </c>
      <c r="F169">
        <v>29</v>
      </c>
      <c r="G169">
        <v>23</v>
      </c>
      <c r="H169">
        <v>4</v>
      </c>
      <c r="I169">
        <v>2</v>
      </c>
      <c r="J169">
        <v>0</v>
      </c>
      <c r="K169">
        <v>27</v>
      </c>
      <c r="L169">
        <v>7</v>
      </c>
      <c r="M169">
        <v>19</v>
      </c>
      <c r="N169">
        <v>0</v>
      </c>
      <c r="O169">
        <v>24</v>
      </c>
      <c r="P169">
        <v>0</v>
      </c>
      <c r="Q169">
        <v>0</v>
      </c>
      <c r="R169">
        <v>1</v>
      </c>
      <c r="S169">
        <v>2</v>
      </c>
      <c r="T169">
        <v>8</v>
      </c>
      <c r="U169">
        <v>1</v>
      </c>
      <c r="V169">
        <v>0.26900000000000002</v>
      </c>
      <c r="W169">
        <v>17620</v>
      </c>
    </row>
    <row r="170" spans="1:23">
      <c r="A170" t="s">
        <v>10743</v>
      </c>
      <c r="B170" t="s">
        <v>11466</v>
      </c>
      <c r="C170">
        <v>58</v>
      </c>
      <c r="D170">
        <v>190</v>
      </c>
      <c r="E170">
        <v>204</v>
      </c>
      <c r="F170">
        <v>51</v>
      </c>
      <c r="G170">
        <v>38</v>
      </c>
      <c r="H170">
        <v>9</v>
      </c>
      <c r="I170">
        <v>0</v>
      </c>
      <c r="J170">
        <v>4</v>
      </c>
      <c r="K170">
        <v>28</v>
      </c>
      <c r="L170">
        <v>21</v>
      </c>
      <c r="M170">
        <v>5</v>
      </c>
      <c r="N170">
        <v>0</v>
      </c>
      <c r="O170">
        <v>8</v>
      </c>
      <c r="P170">
        <v>5</v>
      </c>
      <c r="Q170">
        <v>4</v>
      </c>
      <c r="R170">
        <v>0</v>
      </c>
      <c r="S170">
        <v>6</v>
      </c>
      <c r="T170">
        <v>0</v>
      </c>
      <c r="U170">
        <v>0</v>
      </c>
      <c r="V170">
        <v>0.26800000000000002</v>
      </c>
      <c r="W170">
        <v>15608</v>
      </c>
    </row>
    <row r="171" spans="1:23">
      <c r="A171" t="s">
        <v>583</v>
      </c>
      <c r="B171" t="s">
        <v>11462</v>
      </c>
      <c r="C171">
        <v>108</v>
      </c>
      <c r="D171">
        <v>272</v>
      </c>
      <c r="E171">
        <v>296</v>
      </c>
      <c r="F171">
        <v>73</v>
      </c>
      <c r="G171">
        <v>36</v>
      </c>
      <c r="H171">
        <v>23</v>
      </c>
      <c r="I171">
        <v>0</v>
      </c>
      <c r="J171">
        <v>14</v>
      </c>
      <c r="K171">
        <v>42</v>
      </c>
      <c r="L171">
        <v>41</v>
      </c>
      <c r="M171">
        <v>18</v>
      </c>
      <c r="N171">
        <v>2</v>
      </c>
      <c r="O171">
        <v>67</v>
      </c>
      <c r="P171">
        <v>1</v>
      </c>
      <c r="Q171">
        <v>3</v>
      </c>
      <c r="R171">
        <v>2</v>
      </c>
      <c r="S171">
        <v>8</v>
      </c>
      <c r="T171">
        <v>1</v>
      </c>
      <c r="U171">
        <v>0</v>
      </c>
      <c r="V171">
        <v>0.26800000000000002</v>
      </c>
      <c r="W171">
        <v>5409</v>
      </c>
    </row>
    <row r="172" spans="1:23">
      <c r="A172" t="s">
        <v>8810</v>
      </c>
      <c r="B172" t="s">
        <v>11461</v>
      </c>
      <c r="C172">
        <v>116</v>
      </c>
      <c r="D172">
        <v>429</v>
      </c>
      <c r="E172">
        <v>469</v>
      </c>
      <c r="F172">
        <v>115</v>
      </c>
      <c r="G172">
        <v>68</v>
      </c>
      <c r="H172">
        <v>27</v>
      </c>
      <c r="I172">
        <v>1</v>
      </c>
      <c r="J172">
        <v>19</v>
      </c>
      <c r="K172">
        <v>69</v>
      </c>
      <c r="L172">
        <v>66</v>
      </c>
      <c r="M172">
        <v>28</v>
      </c>
      <c r="N172">
        <v>2</v>
      </c>
      <c r="O172">
        <v>108</v>
      </c>
      <c r="P172">
        <v>6</v>
      </c>
      <c r="Q172">
        <v>6</v>
      </c>
      <c r="R172">
        <v>0</v>
      </c>
      <c r="S172">
        <v>5</v>
      </c>
      <c r="T172">
        <v>4</v>
      </c>
      <c r="U172">
        <v>1</v>
      </c>
      <c r="V172">
        <v>0.26800000000000002</v>
      </c>
      <c r="W172">
        <v>14553</v>
      </c>
    </row>
    <row r="173" spans="1:23">
      <c r="A173" t="s">
        <v>9435</v>
      </c>
      <c r="B173" t="s">
        <v>11445</v>
      </c>
      <c r="C173">
        <v>18</v>
      </c>
      <c r="D173">
        <v>71</v>
      </c>
      <c r="E173">
        <v>75</v>
      </c>
      <c r="F173">
        <v>19</v>
      </c>
      <c r="G173">
        <v>8</v>
      </c>
      <c r="H173">
        <v>5</v>
      </c>
      <c r="I173">
        <v>0</v>
      </c>
      <c r="J173">
        <v>6</v>
      </c>
      <c r="K173">
        <v>10</v>
      </c>
      <c r="L173">
        <v>13</v>
      </c>
      <c r="M173">
        <v>3</v>
      </c>
      <c r="N173">
        <v>0</v>
      </c>
      <c r="O173">
        <v>29</v>
      </c>
      <c r="P173">
        <v>0</v>
      </c>
      <c r="Q173">
        <v>1</v>
      </c>
      <c r="R173">
        <v>0</v>
      </c>
      <c r="S173">
        <v>0</v>
      </c>
      <c r="T173">
        <v>0</v>
      </c>
      <c r="U173">
        <v>0</v>
      </c>
      <c r="V173">
        <v>0.26800000000000002</v>
      </c>
      <c r="W173">
        <v>19508</v>
      </c>
    </row>
    <row r="174" spans="1:23">
      <c r="A174" t="s">
        <v>10254</v>
      </c>
      <c r="B174" t="s">
        <v>11458</v>
      </c>
      <c r="C174">
        <v>88</v>
      </c>
      <c r="D174">
        <v>172</v>
      </c>
      <c r="E174">
        <v>181</v>
      </c>
      <c r="F174">
        <v>46</v>
      </c>
      <c r="G174">
        <v>36</v>
      </c>
      <c r="H174">
        <v>7</v>
      </c>
      <c r="I174">
        <v>1</v>
      </c>
      <c r="J174">
        <v>2</v>
      </c>
      <c r="K174">
        <v>20</v>
      </c>
      <c r="L174">
        <v>13</v>
      </c>
      <c r="M174">
        <v>7</v>
      </c>
      <c r="N174">
        <v>0</v>
      </c>
      <c r="O174">
        <v>37</v>
      </c>
      <c r="P174">
        <v>1</v>
      </c>
      <c r="Q174">
        <v>1</v>
      </c>
      <c r="R174">
        <v>0</v>
      </c>
      <c r="S174">
        <v>5</v>
      </c>
      <c r="T174">
        <v>8</v>
      </c>
      <c r="U174">
        <v>3</v>
      </c>
      <c r="V174">
        <v>0.26700000000000002</v>
      </c>
      <c r="W174">
        <v>16313</v>
      </c>
    </row>
    <row r="175" spans="1:23">
      <c r="A175" t="s">
        <v>9648</v>
      </c>
      <c r="B175" t="s">
        <v>11455</v>
      </c>
      <c r="C175">
        <v>79</v>
      </c>
      <c r="D175">
        <v>307</v>
      </c>
      <c r="E175">
        <v>347</v>
      </c>
      <c r="F175">
        <v>82</v>
      </c>
      <c r="G175">
        <v>47</v>
      </c>
      <c r="H175">
        <v>20</v>
      </c>
      <c r="I175">
        <v>1</v>
      </c>
      <c r="J175">
        <v>14</v>
      </c>
      <c r="K175">
        <v>53</v>
      </c>
      <c r="L175">
        <v>38</v>
      </c>
      <c r="M175">
        <v>35</v>
      </c>
      <c r="N175">
        <v>1</v>
      </c>
      <c r="O175">
        <v>61</v>
      </c>
      <c r="P175">
        <v>1</v>
      </c>
      <c r="Q175">
        <v>4</v>
      </c>
      <c r="R175">
        <v>0</v>
      </c>
      <c r="S175">
        <v>9</v>
      </c>
      <c r="T175">
        <v>2</v>
      </c>
      <c r="U175">
        <v>2</v>
      </c>
      <c r="V175">
        <v>0.26700000000000002</v>
      </c>
      <c r="W175">
        <v>16578</v>
      </c>
    </row>
    <row r="176" spans="1:23">
      <c r="A176" t="s">
        <v>8760</v>
      </c>
      <c r="B176" t="s">
        <v>11454</v>
      </c>
      <c r="C176">
        <v>122</v>
      </c>
      <c r="D176">
        <v>468</v>
      </c>
      <c r="E176">
        <v>504</v>
      </c>
      <c r="F176">
        <v>125</v>
      </c>
      <c r="G176">
        <v>74</v>
      </c>
      <c r="H176">
        <v>18</v>
      </c>
      <c r="I176">
        <v>2</v>
      </c>
      <c r="J176">
        <v>31</v>
      </c>
      <c r="K176">
        <v>69</v>
      </c>
      <c r="L176">
        <v>79</v>
      </c>
      <c r="M176">
        <v>30</v>
      </c>
      <c r="N176">
        <v>0</v>
      </c>
      <c r="O176">
        <v>134</v>
      </c>
      <c r="P176">
        <v>4</v>
      </c>
      <c r="Q176">
        <v>2</v>
      </c>
      <c r="R176">
        <v>0</v>
      </c>
      <c r="S176">
        <v>11</v>
      </c>
      <c r="T176">
        <v>0</v>
      </c>
      <c r="U176">
        <v>0</v>
      </c>
      <c r="V176">
        <v>0.26700000000000002</v>
      </c>
      <c r="W176">
        <v>17484</v>
      </c>
    </row>
    <row r="177" spans="1:23">
      <c r="A177" t="s">
        <v>8684</v>
      </c>
      <c r="B177" t="s">
        <v>11449</v>
      </c>
      <c r="C177">
        <v>127</v>
      </c>
      <c r="D177">
        <v>483</v>
      </c>
      <c r="E177">
        <v>547</v>
      </c>
      <c r="F177">
        <v>129</v>
      </c>
      <c r="G177">
        <v>67</v>
      </c>
      <c r="H177">
        <v>26</v>
      </c>
      <c r="I177">
        <v>0</v>
      </c>
      <c r="J177">
        <v>36</v>
      </c>
      <c r="K177">
        <v>73</v>
      </c>
      <c r="L177">
        <v>91</v>
      </c>
      <c r="M177">
        <v>51</v>
      </c>
      <c r="N177">
        <v>7</v>
      </c>
      <c r="O177">
        <v>138</v>
      </c>
      <c r="P177">
        <v>12</v>
      </c>
      <c r="Q177">
        <v>1</v>
      </c>
      <c r="R177">
        <v>0</v>
      </c>
      <c r="S177">
        <v>11</v>
      </c>
      <c r="T177">
        <v>0</v>
      </c>
      <c r="U177">
        <v>0</v>
      </c>
      <c r="V177">
        <v>0.26700000000000002</v>
      </c>
      <c r="W177">
        <v>14344</v>
      </c>
    </row>
    <row r="178" spans="1:23">
      <c r="A178" t="s">
        <v>511</v>
      </c>
      <c r="B178" t="s">
        <v>11454</v>
      </c>
      <c r="C178">
        <v>47</v>
      </c>
      <c r="D178">
        <v>165</v>
      </c>
      <c r="E178">
        <v>182</v>
      </c>
      <c r="F178">
        <v>44</v>
      </c>
      <c r="G178">
        <v>36</v>
      </c>
      <c r="H178">
        <v>8</v>
      </c>
      <c r="I178">
        <v>0</v>
      </c>
      <c r="J178">
        <v>0</v>
      </c>
      <c r="K178">
        <v>12</v>
      </c>
      <c r="L178">
        <v>9</v>
      </c>
      <c r="M178">
        <v>8</v>
      </c>
      <c r="N178">
        <v>0</v>
      </c>
      <c r="O178">
        <v>30</v>
      </c>
      <c r="P178">
        <v>3</v>
      </c>
      <c r="Q178">
        <v>1</v>
      </c>
      <c r="R178">
        <v>5</v>
      </c>
      <c r="S178">
        <v>1</v>
      </c>
      <c r="T178">
        <v>0</v>
      </c>
      <c r="U178">
        <v>0</v>
      </c>
      <c r="V178">
        <v>0.26700000000000002</v>
      </c>
      <c r="W178">
        <v>5227</v>
      </c>
    </row>
    <row r="179" spans="1:23">
      <c r="A179" t="s">
        <v>7657</v>
      </c>
      <c r="B179" t="s">
        <v>11464</v>
      </c>
      <c r="C179">
        <v>41</v>
      </c>
      <c r="D179">
        <v>120</v>
      </c>
      <c r="E179">
        <v>130</v>
      </c>
      <c r="F179">
        <v>32</v>
      </c>
      <c r="G179">
        <v>17</v>
      </c>
      <c r="H179">
        <v>4</v>
      </c>
      <c r="I179">
        <v>1</v>
      </c>
      <c r="J179">
        <v>10</v>
      </c>
      <c r="K179">
        <v>17</v>
      </c>
      <c r="L179">
        <v>19</v>
      </c>
      <c r="M179">
        <v>7</v>
      </c>
      <c r="N179">
        <v>0</v>
      </c>
      <c r="O179">
        <v>39</v>
      </c>
      <c r="P179">
        <v>2</v>
      </c>
      <c r="Q179">
        <v>1</v>
      </c>
      <c r="R179">
        <v>0</v>
      </c>
      <c r="S179">
        <v>0</v>
      </c>
      <c r="T179">
        <v>0</v>
      </c>
      <c r="U179">
        <v>0</v>
      </c>
      <c r="V179">
        <v>0.26700000000000002</v>
      </c>
      <c r="W179">
        <v>10950</v>
      </c>
    </row>
    <row r="180" spans="1:23">
      <c r="A180" t="s">
        <v>7085</v>
      </c>
      <c r="B180" t="s">
        <v>11453</v>
      </c>
      <c r="C180">
        <v>11</v>
      </c>
      <c r="D180">
        <v>30</v>
      </c>
      <c r="E180">
        <v>34</v>
      </c>
      <c r="F180">
        <v>8</v>
      </c>
      <c r="G180">
        <v>7</v>
      </c>
      <c r="H180">
        <v>1</v>
      </c>
      <c r="I180">
        <v>0</v>
      </c>
      <c r="J180">
        <v>0</v>
      </c>
      <c r="K180">
        <v>4</v>
      </c>
      <c r="L180">
        <v>2</v>
      </c>
      <c r="M180">
        <v>3</v>
      </c>
      <c r="N180">
        <v>0</v>
      </c>
      <c r="O180">
        <v>6</v>
      </c>
      <c r="P180">
        <v>0</v>
      </c>
      <c r="Q180">
        <v>1</v>
      </c>
      <c r="R180">
        <v>0</v>
      </c>
      <c r="S180">
        <v>0</v>
      </c>
      <c r="T180">
        <v>1</v>
      </c>
      <c r="U180">
        <v>0</v>
      </c>
      <c r="V180">
        <v>0.26700000000000002</v>
      </c>
      <c r="W180">
        <v>11859</v>
      </c>
    </row>
    <row r="181" spans="1:23">
      <c r="A181" t="s">
        <v>1293</v>
      </c>
      <c r="B181" t="s">
        <v>12731</v>
      </c>
      <c r="C181">
        <v>149</v>
      </c>
      <c r="D181">
        <v>555</v>
      </c>
      <c r="E181">
        <v>611</v>
      </c>
      <c r="F181">
        <v>148</v>
      </c>
      <c r="G181">
        <v>92</v>
      </c>
      <c r="H181">
        <v>30</v>
      </c>
      <c r="I181">
        <v>2</v>
      </c>
      <c r="J181">
        <v>24</v>
      </c>
      <c r="K181">
        <v>76</v>
      </c>
      <c r="L181">
        <v>84</v>
      </c>
      <c r="M181">
        <v>44</v>
      </c>
      <c r="N181">
        <v>1</v>
      </c>
      <c r="O181">
        <v>133</v>
      </c>
      <c r="P181">
        <v>8</v>
      </c>
      <c r="Q181">
        <v>4</v>
      </c>
      <c r="R181">
        <v>0</v>
      </c>
      <c r="S181">
        <v>13</v>
      </c>
      <c r="T181">
        <v>19</v>
      </c>
      <c r="U181">
        <v>7</v>
      </c>
      <c r="V181">
        <v>0.26700000000000002</v>
      </c>
      <c r="W181">
        <v>14225</v>
      </c>
    </row>
    <row r="182" spans="1:23">
      <c r="A182" t="s">
        <v>7597</v>
      </c>
      <c r="B182" t="s">
        <v>11470</v>
      </c>
      <c r="C182">
        <v>69</v>
      </c>
      <c r="D182">
        <v>225</v>
      </c>
      <c r="E182">
        <v>246</v>
      </c>
      <c r="F182">
        <v>60</v>
      </c>
      <c r="G182">
        <v>34</v>
      </c>
      <c r="H182">
        <v>14</v>
      </c>
      <c r="I182">
        <v>0</v>
      </c>
      <c r="J182">
        <v>12</v>
      </c>
      <c r="K182">
        <v>31</v>
      </c>
      <c r="L182">
        <v>38</v>
      </c>
      <c r="M182">
        <v>16</v>
      </c>
      <c r="N182">
        <v>1</v>
      </c>
      <c r="O182">
        <v>70</v>
      </c>
      <c r="P182">
        <v>2</v>
      </c>
      <c r="Q182">
        <v>3</v>
      </c>
      <c r="R182">
        <v>0</v>
      </c>
      <c r="S182">
        <v>2</v>
      </c>
      <c r="T182">
        <v>1</v>
      </c>
      <c r="U182">
        <v>2</v>
      </c>
      <c r="V182">
        <v>0.26700000000000002</v>
      </c>
      <c r="W182">
        <v>15983</v>
      </c>
    </row>
    <row r="183" spans="1:23">
      <c r="A183" t="s">
        <v>8418</v>
      </c>
      <c r="B183" t="s">
        <v>11468</v>
      </c>
      <c r="C183">
        <v>27</v>
      </c>
      <c r="D183">
        <v>45</v>
      </c>
      <c r="E183">
        <v>49</v>
      </c>
      <c r="F183">
        <v>12</v>
      </c>
      <c r="G183">
        <v>8</v>
      </c>
      <c r="H183">
        <v>4</v>
      </c>
      <c r="I183">
        <v>0</v>
      </c>
      <c r="J183">
        <v>0</v>
      </c>
      <c r="K183">
        <v>1</v>
      </c>
      <c r="L183">
        <v>4</v>
      </c>
      <c r="M183">
        <v>1</v>
      </c>
      <c r="N183">
        <v>0</v>
      </c>
      <c r="O183">
        <v>20</v>
      </c>
      <c r="P183">
        <v>0</v>
      </c>
      <c r="Q183">
        <v>0</v>
      </c>
      <c r="R183">
        <v>3</v>
      </c>
      <c r="S183">
        <v>0</v>
      </c>
      <c r="T183">
        <v>0</v>
      </c>
      <c r="U183">
        <v>0</v>
      </c>
      <c r="V183">
        <v>0.26700000000000002</v>
      </c>
      <c r="W183">
        <v>16162</v>
      </c>
    </row>
    <row r="184" spans="1:23">
      <c r="A184" t="s">
        <v>10555</v>
      </c>
      <c r="B184" t="s">
        <v>11469</v>
      </c>
      <c r="C184">
        <v>95</v>
      </c>
      <c r="D184">
        <v>244</v>
      </c>
      <c r="E184">
        <v>279</v>
      </c>
      <c r="F184">
        <v>65</v>
      </c>
      <c r="G184">
        <v>43</v>
      </c>
      <c r="H184">
        <v>11</v>
      </c>
      <c r="I184">
        <v>0</v>
      </c>
      <c r="J184">
        <v>11</v>
      </c>
      <c r="K184">
        <v>31</v>
      </c>
      <c r="L184">
        <v>34</v>
      </c>
      <c r="M184">
        <v>29</v>
      </c>
      <c r="N184">
        <v>0</v>
      </c>
      <c r="O184">
        <v>59</v>
      </c>
      <c r="P184">
        <v>3</v>
      </c>
      <c r="Q184">
        <v>3</v>
      </c>
      <c r="R184">
        <v>0</v>
      </c>
      <c r="S184">
        <v>6</v>
      </c>
      <c r="T184">
        <v>1</v>
      </c>
      <c r="U184">
        <v>0</v>
      </c>
      <c r="V184">
        <v>0.26600000000000001</v>
      </c>
      <c r="W184">
        <v>14968</v>
      </c>
    </row>
    <row r="185" spans="1:23">
      <c r="A185" t="s">
        <v>209</v>
      </c>
      <c r="B185" t="s">
        <v>11446</v>
      </c>
      <c r="C185">
        <v>86</v>
      </c>
      <c r="D185">
        <v>308</v>
      </c>
      <c r="E185">
        <v>342</v>
      </c>
      <c r="F185">
        <v>82</v>
      </c>
      <c r="G185">
        <v>51</v>
      </c>
      <c r="H185">
        <v>15</v>
      </c>
      <c r="I185">
        <v>1</v>
      </c>
      <c r="J185">
        <v>15</v>
      </c>
      <c r="K185">
        <v>49</v>
      </c>
      <c r="L185">
        <v>47</v>
      </c>
      <c r="M185">
        <v>23</v>
      </c>
      <c r="N185">
        <v>1</v>
      </c>
      <c r="O185">
        <v>74</v>
      </c>
      <c r="P185">
        <v>7</v>
      </c>
      <c r="Q185">
        <v>4</v>
      </c>
      <c r="R185">
        <v>0</v>
      </c>
      <c r="S185">
        <v>7</v>
      </c>
      <c r="T185">
        <v>5</v>
      </c>
      <c r="U185">
        <v>1</v>
      </c>
      <c r="V185">
        <v>0.26600000000000001</v>
      </c>
      <c r="W185">
        <v>9256</v>
      </c>
    </row>
    <row r="186" spans="1:23">
      <c r="A186" t="s">
        <v>590</v>
      </c>
      <c r="B186" t="s">
        <v>11442</v>
      </c>
      <c r="C186">
        <v>150</v>
      </c>
      <c r="D186">
        <v>556</v>
      </c>
      <c r="E186">
        <v>633</v>
      </c>
      <c r="F186">
        <v>148</v>
      </c>
      <c r="G186">
        <v>103</v>
      </c>
      <c r="H186">
        <v>31</v>
      </c>
      <c r="I186">
        <v>1</v>
      </c>
      <c r="J186">
        <v>13</v>
      </c>
      <c r="K186">
        <v>77</v>
      </c>
      <c r="L186">
        <v>76</v>
      </c>
      <c r="M186">
        <v>51</v>
      </c>
      <c r="N186">
        <v>4</v>
      </c>
      <c r="O186">
        <v>100</v>
      </c>
      <c r="P186">
        <v>19</v>
      </c>
      <c r="Q186">
        <v>6</v>
      </c>
      <c r="R186">
        <v>1</v>
      </c>
      <c r="S186">
        <v>13</v>
      </c>
      <c r="T186">
        <v>5</v>
      </c>
      <c r="U186">
        <v>3</v>
      </c>
      <c r="V186">
        <v>0.26600000000000001</v>
      </c>
      <c r="W186">
        <v>5209</v>
      </c>
    </row>
    <row r="187" spans="1:23">
      <c r="A187" t="s">
        <v>8755</v>
      </c>
      <c r="B187" t="s">
        <v>11465</v>
      </c>
      <c r="C187">
        <v>138</v>
      </c>
      <c r="D187">
        <v>541</v>
      </c>
      <c r="E187">
        <v>615</v>
      </c>
      <c r="F187">
        <v>144</v>
      </c>
      <c r="G187">
        <v>86</v>
      </c>
      <c r="H187">
        <v>40</v>
      </c>
      <c r="I187">
        <v>5</v>
      </c>
      <c r="J187">
        <v>13</v>
      </c>
      <c r="K187">
        <v>72</v>
      </c>
      <c r="L187">
        <v>68</v>
      </c>
      <c r="M187">
        <v>59</v>
      </c>
      <c r="N187">
        <v>1</v>
      </c>
      <c r="O187">
        <v>140</v>
      </c>
      <c r="P187">
        <v>7</v>
      </c>
      <c r="Q187">
        <v>5</v>
      </c>
      <c r="R187">
        <v>3</v>
      </c>
      <c r="S187">
        <v>6</v>
      </c>
      <c r="T187">
        <v>10</v>
      </c>
      <c r="U187">
        <v>3</v>
      </c>
      <c r="V187">
        <v>0.26600000000000001</v>
      </c>
      <c r="W187">
        <v>17901</v>
      </c>
    </row>
    <row r="188" spans="1:23">
      <c r="A188" t="s">
        <v>11927</v>
      </c>
      <c r="B188" t="s">
        <v>11451</v>
      </c>
      <c r="C188">
        <v>67</v>
      </c>
      <c r="D188">
        <v>222</v>
      </c>
      <c r="E188">
        <v>242</v>
      </c>
      <c r="F188">
        <v>59</v>
      </c>
      <c r="G188">
        <v>40</v>
      </c>
      <c r="H188">
        <v>14</v>
      </c>
      <c r="I188">
        <v>0</v>
      </c>
      <c r="J188">
        <v>5</v>
      </c>
      <c r="K188">
        <v>30</v>
      </c>
      <c r="L188">
        <v>26</v>
      </c>
      <c r="M188">
        <v>14</v>
      </c>
      <c r="N188">
        <v>1</v>
      </c>
      <c r="O188">
        <v>60</v>
      </c>
      <c r="P188">
        <v>5</v>
      </c>
      <c r="Q188">
        <v>0</v>
      </c>
      <c r="R188">
        <v>1</v>
      </c>
      <c r="S188">
        <v>7</v>
      </c>
      <c r="T188">
        <v>4</v>
      </c>
      <c r="U188">
        <v>0</v>
      </c>
      <c r="V188">
        <v>0.26600000000000001</v>
      </c>
      <c r="W188">
        <v>19878</v>
      </c>
    </row>
    <row r="189" spans="1:23">
      <c r="A189" t="s">
        <v>8678</v>
      </c>
      <c r="B189" t="s">
        <v>11441</v>
      </c>
      <c r="C189">
        <v>79</v>
      </c>
      <c r="D189">
        <v>226</v>
      </c>
      <c r="E189">
        <v>244</v>
      </c>
      <c r="F189">
        <v>60</v>
      </c>
      <c r="G189">
        <v>39</v>
      </c>
      <c r="H189">
        <v>11</v>
      </c>
      <c r="I189">
        <v>2</v>
      </c>
      <c r="J189">
        <v>8</v>
      </c>
      <c r="K189">
        <v>27</v>
      </c>
      <c r="L189">
        <v>22</v>
      </c>
      <c r="M189">
        <v>13</v>
      </c>
      <c r="N189">
        <v>1</v>
      </c>
      <c r="O189">
        <v>56</v>
      </c>
      <c r="P189">
        <v>4</v>
      </c>
      <c r="Q189">
        <v>1</v>
      </c>
      <c r="R189">
        <v>0</v>
      </c>
      <c r="S189">
        <v>6</v>
      </c>
      <c r="T189">
        <v>1</v>
      </c>
      <c r="U189">
        <v>1</v>
      </c>
      <c r="V189">
        <v>0.26500000000000001</v>
      </c>
      <c r="W189">
        <v>16403</v>
      </c>
    </row>
    <row r="190" spans="1:23">
      <c r="A190" t="s">
        <v>11093</v>
      </c>
      <c r="B190" t="s">
        <v>11446</v>
      </c>
      <c r="C190">
        <v>99</v>
      </c>
      <c r="D190">
        <v>249</v>
      </c>
      <c r="E190">
        <v>268</v>
      </c>
      <c r="F190">
        <v>66</v>
      </c>
      <c r="G190">
        <v>37</v>
      </c>
      <c r="H190">
        <v>19</v>
      </c>
      <c r="I190">
        <v>1</v>
      </c>
      <c r="J190">
        <v>9</v>
      </c>
      <c r="K190">
        <v>36</v>
      </c>
      <c r="L190">
        <v>46</v>
      </c>
      <c r="M190">
        <v>17</v>
      </c>
      <c r="N190">
        <v>2</v>
      </c>
      <c r="O190">
        <v>33</v>
      </c>
      <c r="P190">
        <v>2</v>
      </c>
      <c r="Q190">
        <v>0</v>
      </c>
      <c r="R190">
        <v>0</v>
      </c>
      <c r="S190">
        <v>6</v>
      </c>
      <c r="T190">
        <v>5</v>
      </c>
      <c r="U190">
        <v>0</v>
      </c>
      <c r="V190">
        <v>0.26500000000000001</v>
      </c>
      <c r="W190">
        <v>17710</v>
      </c>
    </row>
    <row r="191" spans="1:23">
      <c r="A191" t="s">
        <v>552</v>
      </c>
      <c r="B191" t="s">
        <v>11441</v>
      </c>
      <c r="C191">
        <v>160</v>
      </c>
      <c r="D191">
        <v>619</v>
      </c>
      <c r="E191">
        <v>667</v>
      </c>
      <c r="F191">
        <v>164</v>
      </c>
      <c r="G191">
        <v>111</v>
      </c>
      <c r="H191">
        <v>29</v>
      </c>
      <c r="I191">
        <v>2</v>
      </c>
      <c r="J191">
        <v>22</v>
      </c>
      <c r="K191">
        <v>72</v>
      </c>
      <c r="L191">
        <v>99</v>
      </c>
      <c r="M191">
        <v>40</v>
      </c>
      <c r="N191">
        <v>3</v>
      </c>
      <c r="O191">
        <v>163</v>
      </c>
      <c r="P191">
        <v>3</v>
      </c>
      <c r="Q191">
        <v>5</v>
      </c>
      <c r="R191">
        <v>0</v>
      </c>
      <c r="S191">
        <v>12</v>
      </c>
      <c r="T191">
        <v>0</v>
      </c>
      <c r="U191">
        <v>3</v>
      </c>
      <c r="V191">
        <v>0.26500000000000001</v>
      </c>
      <c r="W191">
        <v>3516</v>
      </c>
    </row>
    <row r="192" spans="1:23">
      <c r="A192" t="s">
        <v>2585</v>
      </c>
      <c r="B192" t="s">
        <v>11442</v>
      </c>
      <c r="C192">
        <v>162</v>
      </c>
      <c r="D192">
        <v>589</v>
      </c>
      <c r="E192">
        <v>679</v>
      </c>
      <c r="F192">
        <v>156</v>
      </c>
      <c r="G192">
        <v>74</v>
      </c>
      <c r="H192">
        <v>33</v>
      </c>
      <c r="I192">
        <v>1</v>
      </c>
      <c r="J192">
        <v>48</v>
      </c>
      <c r="K192">
        <v>95</v>
      </c>
      <c r="L192">
        <v>117</v>
      </c>
      <c r="M192">
        <v>73</v>
      </c>
      <c r="N192">
        <v>3</v>
      </c>
      <c r="O192">
        <v>178</v>
      </c>
      <c r="P192">
        <v>10</v>
      </c>
      <c r="Q192">
        <v>4</v>
      </c>
      <c r="R192">
        <v>0</v>
      </c>
      <c r="S192">
        <v>16</v>
      </c>
      <c r="T192">
        <v>3</v>
      </c>
      <c r="U192">
        <v>1</v>
      </c>
      <c r="V192">
        <v>0.26500000000000001</v>
      </c>
      <c r="W192">
        <v>14221</v>
      </c>
    </row>
    <row r="193" spans="1:23">
      <c r="A193" t="s">
        <v>629</v>
      </c>
      <c r="B193" t="s">
        <v>11461</v>
      </c>
      <c r="C193">
        <v>151</v>
      </c>
      <c r="D193">
        <v>563</v>
      </c>
      <c r="E193">
        <v>660</v>
      </c>
      <c r="F193">
        <v>149</v>
      </c>
      <c r="G193">
        <v>92</v>
      </c>
      <c r="H193">
        <v>31</v>
      </c>
      <c r="I193">
        <v>2</v>
      </c>
      <c r="J193">
        <v>24</v>
      </c>
      <c r="K193">
        <v>93</v>
      </c>
      <c r="L193">
        <v>61</v>
      </c>
      <c r="M193">
        <v>78</v>
      </c>
      <c r="N193">
        <v>3</v>
      </c>
      <c r="O193">
        <v>165</v>
      </c>
      <c r="P193">
        <v>18</v>
      </c>
      <c r="Q193">
        <v>1</v>
      </c>
      <c r="R193">
        <v>0</v>
      </c>
      <c r="S193">
        <v>6</v>
      </c>
      <c r="T193">
        <v>15</v>
      </c>
      <c r="U193">
        <v>1</v>
      </c>
      <c r="V193">
        <v>0.26500000000000001</v>
      </c>
      <c r="W193">
        <v>3174</v>
      </c>
    </row>
    <row r="194" spans="1:23">
      <c r="A194" t="s">
        <v>8714</v>
      </c>
      <c r="B194" t="s">
        <v>11460</v>
      </c>
      <c r="C194">
        <v>95</v>
      </c>
      <c r="D194">
        <v>261</v>
      </c>
      <c r="E194">
        <v>285</v>
      </c>
      <c r="F194">
        <v>69</v>
      </c>
      <c r="G194">
        <v>39</v>
      </c>
      <c r="H194">
        <v>20</v>
      </c>
      <c r="I194">
        <v>0</v>
      </c>
      <c r="J194">
        <v>10</v>
      </c>
      <c r="K194">
        <v>41</v>
      </c>
      <c r="L194">
        <v>36</v>
      </c>
      <c r="M194">
        <v>18</v>
      </c>
      <c r="N194">
        <v>0</v>
      </c>
      <c r="O194">
        <v>48</v>
      </c>
      <c r="P194">
        <v>1</v>
      </c>
      <c r="Q194">
        <v>4</v>
      </c>
      <c r="R194">
        <v>0</v>
      </c>
      <c r="S194">
        <v>6</v>
      </c>
      <c r="T194">
        <v>0</v>
      </c>
      <c r="U194">
        <v>0</v>
      </c>
      <c r="V194">
        <v>0.26400000000000001</v>
      </c>
      <c r="W194">
        <v>12937</v>
      </c>
    </row>
    <row r="195" spans="1:23">
      <c r="A195" t="s">
        <v>370</v>
      </c>
      <c r="B195" t="s">
        <v>11448</v>
      </c>
      <c r="C195">
        <v>85</v>
      </c>
      <c r="D195">
        <v>280</v>
      </c>
      <c r="E195">
        <v>309</v>
      </c>
      <c r="F195">
        <v>74</v>
      </c>
      <c r="G195">
        <v>46</v>
      </c>
      <c r="H195">
        <v>11</v>
      </c>
      <c r="I195">
        <v>0</v>
      </c>
      <c r="J195">
        <v>17</v>
      </c>
      <c r="K195">
        <v>37</v>
      </c>
      <c r="L195">
        <v>63</v>
      </c>
      <c r="M195">
        <v>20</v>
      </c>
      <c r="N195">
        <v>1</v>
      </c>
      <c r="O195">
        <v>36</v>
      </c>
      <c r="P195">
        <v>6</v>
      </c>
      <c r="Q195">
        <v>3</v>
      </c>
      <c r="R195">
        <v>0</v>
      </c>
      <c r="S195">
        <v>10</v>
      </c>
      <c r="T195">
        <v>0</v>
      </c>
      <c r="U195">
        <v>1</v>
      </c>
      <c r="V195">
        <v>0.26400000000000001</v>
      </c>
      <c r="W195">
        <v>8259</v>
      </c>
    </row>
    <row r="196" spans="1:23">
      <c r="A196" t="s">
        <v>8822</v>
      </c>
      <c r="B196" t="s">
        <v>11469</v>
      </c>
      <c r="C196">
        <v>58</v>
      </c>
      <c r="D196">
        <v>140</v>
      </c>
      <c r="E196">
        <v>156</v>
      </c>
      <c r="F196">
        <v>37</v>
      </c>
      <c r="G196">
        <v>18</v>
      </c>
      <c r="H196">
        <v>7</v>
      </c>
      <c r="I196">
        <v>1</v>
      </c>
      <c r="J196">
        <v>11</v>
      </c>
      <c r="K196">
        <v>25</v>
      </c>
      <c r="L196">
        <v>30</v>
      </c>
      <c r="M196">
        <v>15</v>
      </c>
      <c r="N196">
        <v>0</v>
      </c>
      <c r="O196">
        <v>39</v>
      </c>
      <c r="P196">
        <v>0</v>
      </c>
      <c r="Q196">
        <v>1</v>
      </c>
      <c r="R196">
        <v>0</v>
      </c>
      <c r="S196">
        <v>1</v>
      </c>
      <c r="T196">
        <v>2</v>
      </c>
      <c r="U196">
        <v>0</v>
      </c>
      <c r="V196">
        <v>0.26400000000000001</v>
      </c>
      <c r="W196">
        <v>17919</v>
      </c>
    </row>
    <row r="197" spans="1:23">
      <c r="A197" t="s">
        <v>348</v>
      </c>
      <c r="B197" t="s">
        <v>11459</v>
      </c>
      <c r="C197">
        <v>103</v>
      </c>
      <c r="D197">
        <v>398</v>
      </c>
      <c r="E197">
        <v>424</v>
      </c>
      <c r="F197">
        <v>105</v>
      </c>
      <c r="G197">
        <v>79</v>
      </c>
      <c r="H197">
        <v>19</v>
      </c>
      <c r="I197">
        <v>0</v>
      </c>
      <c r="J197">
        <v>7</v>
      </c>
      <c r="K197">
        <v>47</v>
      </c>
      <c r="L197">
        <v>40</v>
      </c>
      <c r="M197">
        <v>24</v>
      </c>
      <c r="N197">
        <v>1</v>
      </c>
      <c r="O197">
        <v>37</v>
      </c>
      <c r="P197">
        <v>2</v>
      </c>
      <c r="Q197">
        <v>0</v>
      </c>
      <c r="R197">
        <v>0</v>
      </c>
      <c r="S197">
        <v>21</v>
      </c>
      <c r="T197">
        <v>10</v>
      </c>
      <c r="U197">
        <v>2</v>
      </c>
      <c r="V197">
        <v>0.26400000000000001</v>
      </c>
      <c r="W197">
        <v>10847</v>
      </c>
    </row>
    <row r="198" spans="1:23">
      <c r="A198" t="s">
        <v>67</v>
      </c>
      <c r="B198" t="s">
        <v>11466</v>
      </c>
      <c r="C198">
        <v>114</v>
      </c>
      <c r="D198">
        <v>425</v>
      </c>
      <c r="E198">
        <v>463</v>
      </c>
      <c r="F198">
        <v>112</v>
      </c>
      <c r="G198">
        <v>78</v>
      </c>
      <c r="H198">
        <v>19</v>
      </c>
      <c r="I198">
        <v>0</v>
      </c>
      <c r="J198">
        <v>15</v>
      </c>
      <c r="K198">
        <v>52</v>
      </c>
      <c r="L198">
        <v>55</v>
      </c>
      <c r="M198">
        <v>31</v>
      </c>
      <c r="N198">
        <v>2</v>
      </c>
      <c r="O198">
        <v>98</v>
      </c>
      <c r="P198">
        <v>6</v>
      </c>
      <c r="Q198">
        <v>1</v>
      </c>
      <c r="R198">
        <v>0</v>
      </c>
      <c r="S198">
        <v>7</v>
      </c>
      <c r="T198">
        <v>1</v>
      </c>
      <c r="U198">
        <v>0</v>
      </c>
      <c r="V198">
        <v>0.26400000000000001</v>
      </c>
      <c r="W198">
        <v>5497</v>
      </c>
    </row>
    <row r="199" spans="1:23">
      <c r="A199" t="s">
        <v>9614</v>
      </c>
      <c r="B199" t="s">
        <v>11470</v>
      </c>
      <c r="C199">
        <v>118</v>
      </c>
      <c r="D199">
        <v>429</v>
      </c>
      <c r="E199">
        <v>510</v>
      </c>
      <c r="F199">
        <v>113</v>
      </c>
      <c r="G199">
        <v>70</v>
      </c>
      <c r="H199">
        <v>21</v>
      </c>
      <c r="I199">
        <v>1</v>
      </c>
      <c r="J199">
        <v>21</v>
      </c>
      <c r="K199">
        <v>72</v>
      </c>
      <c r="L199">
        <v>62</v>
      </c>
      <c r="M199">
        <v>71</v>
      </c>
      <c r="N199">
        <v>2</v>
      </c>
      <c r="O199">
        <v>142</v>
      </c>
      <c r="P199">
        <v>9</v>
      </c>
      <c r="Q199">
        <v>1</v>
      </c>
      <c r="R199">
        <v>0</v>
      </c>
      <c r="S199">
        <v>12</v>
      </c>
      <c r="T199">
        <v>0</v>
      </c>
      <c r="U199">
        <v>0</v>
      </c>
      <c r="V199">
        <v>0.26300000000000001</v>
      </c>
      <c r="W199">
        <v>14811</v>
      </c>
    </row>
    <row r="200" spans="1:23">
      <c r="A200" t="s">
        <v>11096</v>
      </c>
      <c r="B200" t="s">
        <v>11445</v>
      </c>
      <c r="C200">
        <v>42</v>
      </c>
      <c r="D200">
        <v>152</v>
      </c>
      <c r="E200">
        <v>168</v>
      </c>
      <c r="F200">
        <v>40</v>
      </c>
      <c r="G200">
        <v>22</v>
      </c>
      <c r="H200">
        <v>12</v>
      </c>
      <c r="I200">
        <v>1</v>
      </c>
      <c r="J200">
        <v>5</v>
      </c>
      <c r="K200">
        <v>21</v>
      </c>
      <c r="L200">
        <v>15</v>
      </c>
      <c r="M200">
        <v>16</v>
      </c>
      <c r="N200">
        <v>0</v>
      </c>
      <c r="O200">
        <v>40</v>
      </c>
      <c r="P200">
        <v>0</v>
      </c>
      <c r="Q200">
        <v>0</v>
      </c>
      <c r="R200">
        <v>0</v>
      </c>
      <c r="S200">
        <v>1</v>
      </c>
      <c r="T200">
        <v>3</v>
      </c>
      <c r="U200">
        <v>3</v>
      </c>
      <c r="V200">
        <v>0.26300000000000001</v>
      </c>
      <c r="W200">
        <v>16542</v>
      </c>
    </row>
    <row r="201" spans="1:23">
      <c r="A201" t="s">
        <v>11047</v>
      </c>
      <c r="B201" t="s">
        <v>11455</v>
      </c>
      <c r="C201">
        <v>50</v>
      </c>
      <c r="D201">
        <v>152</v>
      </c>
      <c r="E201">
        <v>169</v>
      </c>
      <c r="F201">
        <v>40</v>
      </c>
      <c r="G201">
        <v>25</v>
      </c>
      <c r="H201">
        <v>8</v>
      </c>
      <c r="I201">
        <v>0</v>
      </c>
      <c r="J201">
        <v>7</v>
      </c>
      <c r="K201">
        <v>24</v>
      </c>
      <c r="L201">
        <v>19</v>
      </c>
      <c r="M201">
        <v>13</v>
      </c>
      <c r="N201">
        <v>0</v>
      </c>
      <c r="O201">
        <v>50</v>
      </c>
      <c r="P201">
        <v>2</v>
      </c>
      <c r="Q201">
        <v>2</v>
      </c>
      <c r="R201">
        <v>0</v>
      </c>
      <c r="S201">
        <v>4</v>
      </c>
      <c r="T201">
        <v>0</v>
      </c>
      <c r="U201">
        <v>0</v>
      </c>
      <c r="V201">
        <v>0.26300000000000001</v>
      </c>
      <c r="W201">
        <v>19566</v>
      </c>
    </row>
    <row r="202" spans="1:23">
      <c r="A202" t="s">
        <v>123</v>
      </c>
      <c r="B202" t="s">
        <v>11462</v>
      </c>
      <c r="C202">
        <v>99</v>
      </c>
      <c r="D202">
        <v>255</v>
      </c>
      <c r="E202">
        <v>280</v>
      </c>
      <c r="F202">
        <v>67</v>
      </c>
      <c r="G202">
        <v>31</v>
      </c>
      <c r="H202">
        <v>24</v>
      </c>
      <c r="I202">
        <v>2</v>
      </c>
      <c r="J202">
        <v>10</v>
      </c>
      <c r="K202">
        <v>30</v>
      </c>
      <c r="L202">
        <v>40</v>
      </c>
      <c r="M202">
        <v>20</v>
      </c>
      <c r="N202">
        <v>1</v>
      </c>
      <c r="O202">
        <v>66</v>
      </c>
      <c r="P202">
        <v>1</v>
      </c>
      <c r="Q202">
        <v>4</v>
      </c>
      <c r="R202">
        <v>0</v>
      </c>
      <c r="S202">
        <v>1</v>
      </c>
      <c r="T202">
        <v>3</v>
      </c>
      <c r="U202">
        <v>1</v>
      </c>
      <c r="V202">
        <v>0.26300000000000001</v>
      </c>
      <c r="W202">
        <v>5000</v>
      </c>
    </row>
    <row r="203" spans="1:23">
      <c r="A203" t="s">
        <v>10776</v>
      </c>
      <c r="B203" t="s">
        <v>11442</v>
      </c>
      <c r="C203">
        <v>102</v>
      </c>
      <c r="D203">
        <v>415</v>
      </c>
      <c r="E203">
        <v>443</v>
      </c>
      <c r="F203">
        <v>109</v>
      </c>
      <c r="G203">
        <v>70</v>
      </c>
      <c r="H203">
        <v>20</v>
      </c>
      <c r="I203">
        <v>10</v>
      </c>
      <c r="J203">
        <v>9</v>
      </c>
      <c r="K203">
        <v>58</v>
      </c>
      <c r="L203">
        <v>62</v>
      </c>
      <c r="M203">
        <v>19</v>
      </c>
      <c r="N203">
        <v>0</v>
      </c>
      <c r="O203">
        <v>132</v>
      </c>
      <c r="P203">
        <v>0</v>
      </c>
      <c r="Q203">
        <v>6</v>
      </c>
      <c r="R203">
        <v>3</v>
      </c>
      <c r="S203">
        <v>6</v>
      </c>
      <c r="T203">
        <v>43</v>
      </c>
      <c r="U203">
        <v>7</v>
      </c>
      <c r="V203">
        <v>0.26300000000000001</v>
      </c>
      <c r="W203">
        <v>13769</v>
      </c>
    </row>
    <row r="204" spans="1:23">
      <c r="A204" t="s">
        <v>8705</v>
      </c>
      <c r="B204" t="s">
        <v>11458</v>
      </c>
      <c r="C204">
        <v>60</v>
      </c>
      <c r="D204">
        <v>141</v>
      </c>
      <c r="E204">
        <v>151</v>
      </c>
      <c r="F204">
        <v>37</v>
      </c>
      <c r="G204">
        <v>26</v>
      </c>
      <c r="H204">
        <v>6</v>
      </c>
      <c r="I204">
        <v>0</v>
      </c>
      <c r="J204">
        <v>5</v>
      </c>
      <c r="K204">
        <v>18</v>
      </c>
      <c r="L204">
        <v>16</v>
      </c>
      <c r="M204">
        <v>10</v>
      </c>
      <c r="N204">
        <v>0</v>
      </c>
      <c r="O204">
        <v>53</v>
      </c>
      <c r="P204">
        <v>0</v>
      </c>
      <c r="Q204">
        <v>0</v>
      </c>
      <c r="R204">
        <v>0</v>
      </c>
      <c r="S204">
        <v>3</v>
      </c>
      <c r="T204">
        <v>1</v>
      </c>
      <c r="U204">
        <v>0</v>
      </c>
      <c r="V204">
        <v>0.26200000000000001</v>
      </c>
      <c r="W204">
        <v>15711</v>
      </c>
    </row>
    <row r="205" spans="1:23">
      <c r="A205" t="s">
        <v>1280</v>
      </c>
      <c r="B205" t="s">
        <v>11446</v>
      </c>
      <c r="C205">
        <v>124</v>
      </c>
      <c r="D205">
        <v>366</v>
      </c>
      <c r="E205">
        <v>414</v>
      </c>
      <c r="F205">
        <v>96</v>
      </c>
      <c r="G205">
        <v>51</v>
      </c>
      <c r="H205">
        <v>29</v>
      </c>
      <c r="I205">
        <v>4</v>
      </c>
      <c r="J205">
        <v>12</v>
      </c>
      <c r="K205">
        <v>52</v>
      </c>
      <c r="L205">
        <v>52</v>
      </c>
      <c r="M205">
        <v>37</v>
      </c>
      <c r="N205">
        <v>3</v>
      </c>
      <c r="O205">
        <v>115</v>
      </c>
      <c r="P205">
        <v>4</v>
      </c>
      <c r="Q205">
        <v>5</v>
      </c>
      <c r="R205">
        <v>2</v>
      </c>
      <c r="S205">
        <v>6</v>
      </c>
      <c r="T205">
        <v>8</v>
      </c>
      <c r="U205">
        <v>0</v>
      </c>
      <c r="V205">
        <v>0.26200000000000001</v>
      </c>
      <c r="W205">
        <v>13757</v>
      </c>
    </row>
    <row r="206" spans="1:23">
      <c r="A206" t="s">
        <v>7962</v>
      </c>
      <c r="B206" t="s">
        <v>11444</v>
      </c>
      <c r="C206">
        <v>130</v>
      </c>
      <c r="D206">
        <v>431</v>
      </c>
      <c r="E206">
        <v>465</v>
      </c>
      <c r="F206">
        <v>113</v>
      </c>
      <c r="G206">
        <v>80</v>
      </c>
      <c r="H206">
        <v>14</v>
      </c>
      <c r="I206">
        <v>1</v>
      </c>
      <c r="J206">
        <v>18</v>
      </c>
      <c r="K206">
        <v>44</v>
      </c>
      <c r="L206">
        <v>57</v>
      </c>
      <c r="M206">
        <v>22</v>
      </c>
      <c r="N206">
        <v>1</v>
      </c>
      <c r="O206">
        <v>154</v>
      </c>
      <c r="P206">
        <v>10</v>
      </c>
      <c r="Q206">
        <v>2</v>
      </c>
      <c r="R206">
        <v>0</v>
      </c>
      <c r="S206">
        <v>12</v>
      </c>
      <c r="T206">
        <v>4</v>
      </c>
      <c r="U206">
        <v>4</v>
      </c>
      <c r="V206">
        <v>0.26200000000000001</v>
      </c>
      <c r="W206">
        <v>12180</v>
      </c>
    </row>
    <row r="207" spans="1:23">
      <c r="A207" t="s">
        <v>1277</v>
      </c>
      <c r="B207" t="s">
        <v>11466</v>
      </c>
      <c r="C207">
        <v>87</v>
      </c>
      <c r="D207">
        <v>271</v>
      </c>
      <c r="E207">
        <v>295</v>
      </c>
      <c r="F207">
        <v>71</v>
      </c>
      <c r="G207">
        <v>27</v>
      </c>
      <c r="H207">
        <v>30</v>
      </c>
      <c r="I207">
        <v>4</v>
      </c>
      <c r="J207">
        <v>10</v>
      </c>
      <c r="K207">
        <v>48</v>
      </c>
      <c r="L207">
        <v>46</v>
      </c>
      <c r="M207">
        <v>19</v>
      </c>
      <c r="N207">
        <v>1</v>
      </c>
      <c r="O207">
        <v>68</v>
      </c>
      <c r="P207">
        <v>2</v>
      </c>
      <c r="Q207">
        <v>1</v>
      </c>
      <c r="R207">
        <v>2</v>
      </c>
      <c r="S207">
        <v>3</v>
      </c>
      <c r="T207">
        <v>14</v>
      </c>
      <c r="U207">
        <v>3</v>
      </c>
      <c r="V207">
        <v>0.26200000000000001</v>
      </c>
      <c r="W207">
        <v>14161</v>
      </c>
    </row>
    <row r="208" spans="1:23">
      <c r="A208" t="s">
        <v>8747</v>
      </c>
      <c r="B208" t="s">
        <v>11463</v>
      </c>
      <c r="C208">
        <v>121</v>
      </c>
      <c r="D208">
        <v>359</v>
      </c>
      <c r="E208">
        <v>411</v>
      </c>
      <c r="F208">
        <v>94</v>
      </c>
      <c r="G208">
        <v>74</v>
      </c>
      <c r="H208">
        <v>17</v>
      </c>
      <c r="I208">
        <v>2</v>
      </c>
      <c r="J208">
        <v>1</v>
      </c>
      <c r="K208">
        <v>42</v>
      </c>
      <c r="L208">
        <v>42</v>
      </c>
      <c r="M208">
        <v>36</v>
      </c>
      <c r="N208">
        <v>5</v>
      </c>
      <c r="O208">
        <v>68</v>
      </c>
      <c r="P208">
        <v>8</v>
      </c>
      <c r="Q208">
        <v>6</v>
      </c>
      <c r="R208">
        <v>2</v>
      </c>
      <c r="S208">
        <v>9</v>
      </c>
      <c r="T208">
        <v>0</v>
      </c>
      <c r="U208">
        <v>1</v>
      </c>
      <c r="V208">
        <v>0.26200000000000001</v>
      </c>
      <c r="W208">
        <v>11470</v>
      </c>
    </row>
    <row r="209" spans="1:23">
      <c r="A209" t="s">
        <v>10516</v>
      </c>
      <c r="B209" t="s">
        <v>11460</v>
      </c>
      <c r="C209">
        <v>71</v>
      </c>
      <c r="D209">
        <v>191</v>
      </c>
      <c r="E209">
        <v>210</v>
      </c>
      <c r="F209">
        <v>50</v>
      </c>
      <c r="G209">
        <v>39</v>
      </c>
      <c r="H209">
        <v>5</v>
      </c>
      <c r="I209">
        <v>0</v>
      </c>
      <c r="J209">
        <v>6</v>
      </c>
      <c r="K209">
        <v>26</v>
      </c>
      <c r="L209">
        <v>13</v>
      </c>
      <c r="M209">
        <v>16</v>
      </c>
      <c r="N209">
        <v>5</v>
      </c>
      <c r="O209">
        <v>40</v>
      </c>
      <c r="P209">
        <v>2</v>
      </c>
      <c r="Q209">
        <v>0</v>
      </c>
      <c r="R209">
        <v>1</v>
      </c>
      <c r="S209">
        <v>3</v>
      </c>
      <c r="T209">
        <v>0</v>
      </c>
      <c r="U209">
        <v>0</v>
      </c>
      <c r="V209">
        <v>0.26200000000000001</v>
      </c>
      <c r="W209">
        <v>13723</v>
      </c>
    </row>
    <row r="210" spans="1:23">
      <c r="A210" t="s">
        <v>1295</v>
      </c>
      <c r="B210" t="s">
        <v>11451</v>
      </c>
      <c r="C210">
        <v>44</v>
      </c>
      <c r="D210">
        <v>65</v>
      </c>
      <c r="E210">
        <v>68</v>
      </c>
      <c r="F210">
        <v>17</v>
      </c>
      <c r="G210">
        <v>14</v>
      </c>
      <c r="H210">
        <v>3</v>
      </c>
      <c r="I210">
        <v>0</v>
      </c>
      <c r="J210">
        <v>0</v>
      </c>
      <c r="K210">
        <v>5</v>
      </c>
      <c r="L210">
        <v>7</v>
      </c>
      <c r="M210">
        <v>3</v>
      </c>
      <c r="N210">
        <v>0</v>
      </c>
      <c r="O210">
        <v>16</v>
      </c>
      <c r="P210">
        <v>0</v>
      </c>
      <c r="Q210">
        <v>0</v>
      </c>
      <c r="R210">
        <v>0</v>
      </c>
      <c r="S210">
        <v>1</v>
      </c>
      <c r="T210">
        <v>0</v>
      </c>
      <c r="U210">
        <v>0</v>
      </c>
      <c r="V210">
        <v>0.26200000000000001</v>
      </c>
      <c r="W210">
        <v>10953</v>
      </c>
    </row>
    <row r="211" spans="1:23">
      <c r="A211" t="s">
        <v>8776</v>
      </c>
      <c r="B211" t="s">
        <v>11459</v>
      </c>
      <c r="C211">
        <v>136</v>
      </c>
      <c r="D211">
        <v>413</v>
      </c>
      <c r="E211">
        <v>458</v>
      </c>
      <c r="F211">
        <v>108</v>
      </c>
      <c r="G211">
        <v>59</v>
      </c>
      <c r="H211">
        <v>29</v>
      </c>
      <c r="I211">
        <v>3</v>
      </c>
      <c r="J211">
        <v>17</v>
      </c>
      <c r="K211">
        <v>65</v>
      </c>
      <c r="L211">
        <v>47</v>
      </c>
      <c r="M211">
        <v>38</v>
      </c>
      <c r="N211">
        <v>2</v>
      </c>
      <c r="O211">
        <v>129</v>
      </c>
      <c r="P211">
        <v>3</v>
      </c>
      <c r="Q211">
        <v>3</v>
      </c>
      <c r="R211">
        <v>1</v>
      </c>
      <c r="S211">
        <v>3</v>
      </c>
      <c r="T211">
        <v>7</v>
      </c>
      <c r="U211">
        <v>3</v>
      </c>
      <c r="V211">
        <v>0.26200000000000001</v>
      </c>
      <c r="W211">
        <v>12858</v>
      </c>
    </row>
    <row r="212" spans="1:23">
      <c r="A212" t="s">
        <v>9591</v>
      </c>
      <c r="B212" t="s">
        <v>11444</v>
      </c>
      <c r="C212">
        <v>126</v>
      </c>
      <c r="D212">
        <v>459</v>
      </c>
      <c r="E212">
        <v>520</v>
      </c>
      <c r="F212">
        <v>120</v>
      </c>
      <c r="G212">
        <v>66</v>
      </c>
      <c r="H212">
        <v>33</v>
      </c>
      <c r="I212">
        <v>1</v>
      </c>
      <c r="J212">
        <v>20</v>
      </c>
      <c r="K212">
        <v>57</v>
      </c>
      <c r="L212">
        <v>66</v>
      </c>
      <c r="M212">
        <v>44</v>
      </c>
      <c r="N212">
        <v>1</v>
      </c>
      <c r="O212">
        <v>114</v>
      </c>
      <c r="P212">
        <v>14</v>
      </c>
      <c r="Q212">
        <v>3</v>
      </c>
      <c r="R212">
        <v>0</v>
      </c>
      <c r="S212">
        <v>15</v>
      </c>
      <c r="T212">
        <v>5</v>
      </c>
      <c r="U212">
        <v>1</v>
      </c>
      <c r="V212">
        <v>0.26100000000000001</v>
      </c>
      <c r="W212">
        <v>18289</v>
      </c>
    </row>
    <row r="213" spans="1:23">
      <c r="A213" t="s">
        <v>524</v>
      </c>
      <c r="B213" t="s">
        <v>11444</v>
      </c>
      <c r="C213">
        <v>115</v>
      </c>
      <c r="D213">
        <v>337</v>
      </c>
      <c r="E213">
        <v>381</v>
      </c>
      <c r="F213">
        <v>88</v>
      </c>
      <c r="G213">
        <v>60</v>
      </c>
      <c r="H213">
        <v>19</v>
      </c>
      <c r="I213">
        <v>1</v>
      </c>
      <c r="J213">
        <v>8</v>
      </c>
      <c r="K213">
        <v>37</v>
      </c>
      <c r="L213">
        <v>38</v>
      </c>
      <c r="M213">
        <v>42</v>
      </c>
      <c r="N213">
        <v>1</v>
      </c>
      <c r="O213">
        <v>77</v>
      </c>
      <c r="P213">
        <v>1</v>
      </c>
      <c r="Q213">
        <v>1</v>
      </c>
      <c r="R213">
        <v>0</v>
      </c>
      <c r="S213">
        <v>8</v>
      </c>
      <c r="T213">
        <v>3</v>
      </c>
      <c r="U213">
        <v>0</v>
      </c>
      <c r="V213">
        <v>0.26100000000000001</v>
      </c>
      <c r="W213">
        <v>7539</v>
      </c>
    </row>
    <row r="214" spans="1:23">
      <c r="A214" t="s">
        <v>8675</v>
      </c>
      <c r="B214" t="s">
        <v>11455</v>
      </c>
      <c r="C214">
        <v>127</v>
      </c>
      <c r="D214">
        <v>410</v>
      </c>
      <c r="E214">
        <v>487</v>
      </c>
      <c r="F214">
        <v>107</v>
      </c>
      <c r="G214">
        <v>66</v>
      </c>
      <c r="H214">
        <v>20</v>
      </c>
      <c r="I214">
        <v>2</v>
      </c>
      <c r="J214">
        <v>19</v>
      </c>
      <c r="K214">
        <v>54</v>
      </c>
      <c r="L214">
        <v>63</v>
      </c>
      <c r="M214">
        <v>64</v>
      </c>
      <c r="N214">
        <v>2</v>
      </c>
      <c r="O214">
        <v>108</v>
      </c>
      <c r="P214">
        <v>6</v>
      </c>
      <c r="Q214">
        <v>7</v>
      </c>
      <c r="R214">
        <v>0</v>
      </c>
      <c r="S214">
        <v>7</v>
      </c>
      <c r="T214">
        <v>2</v>
      </c>
      <c r="U214">
        <v>3</v>
      </c>
      <c r="V214">
        <v>0.26100000000000001</v>
      </c>
      <c r="W214">
        <v>5452</v>
      </c>
    </row>
    <row r="215" spans="1:23">
      <c r="A215" t="s">
        <v>646</v>
      </c>
      <c r="B215" t="s">
        <v>11440</v>
      </c>
      <c r="C215">
        <v>142</v>
      </c>
      <c r="D215">
        <v>525</v>
      </c>
      <c r="E215">
        <v>608</v>
      </c>
      <c r="F215">
        <v>137</v>
      </c>
      <c r="G215">
        <v>89</v>
      </c>
      <c r="H215">
        <v>32</v>
      </c>
      <c r="I215">
        <v>1</v>
      </c>
      <c r="J215">
        <v>15</v>
      </c>
      <c r="K215">
        <v>79</v>
      </c>
      <c r="L215">
        <v>47</v>
      </c>
      <c r="M215">
        <v>76</v>
      </c>
      <c r="N215">
        <v>2</v>
      </c>
      <c r="O215">
        <v>123</v>
      </c>
      <c r="P215">
        <v>4</v>
      </c>
      <c r="Q215">
        <v>3</v>
      </c>
      <c r="R215">
        <v>0</v>
      </c>
      <c r="S215">
        <v>14</v>
      </c>
      <c r="T215">
        <v>5</v>
      </c>
      <c r="U215">
        <v>0</v>
      </c>
      <c r="V215">
        <v>0.26100000000000001</v>
      </c>
      <c r="W215">
        <v>4314</v>
      </c>
    </row>
    <row r="216" spans="1:23">
      <c r="A216" t="s">
        <v>10556</v>
      </c>
      <c r="B216" t="s">
        <v>11453</v>
      </c>
      <c r="C216">
        <v>93</v>
      </c>
      <c r="D216">
        <v>380</v>
      </c>
      <c r="E216">
        <v>405</v>
      </c>
      <c r="F216">
        <v>99</v>
      </c>
      <c r="G216">
        <v>58</v>
      </c>
      <c r="H216">
        <v>20</v>
      </c>
      <c r="I216">
        <v>1</v>
      </c>
      <c r="J216">
        <v>20</v>
      </c>
      <c r="K216">
        <v>46</v>
      </c>
      <c r="L216">
        <v>59</v>
      </c>
      <c r="M216">
        <v>19</v>
      </c>
      <c r="N216">
        <v>0</v>
      </c>
      <c r="O216">
        <v>86</v>
      </c>
      <c r="P216">
        <v>2</v>
      </c>
      <c r="Q216">
        <v>3</v>
      </c>
      <c r="R216">
        <v>1</v>
      </c>
      <c r="S216">
        <v>1</v>
      </c>
      <c r="T216">
        <v>1</v>
      </c>
      <c r="U216">
        <v>2</v>
      </c>
      <c r="V216">
        <v>0.26100000000000001</v>
      </c>
      <c r="W216">
        <v>14551</v>
      </c>
    </row>
    <row r="217" spans="1:23">
      <c r="A217" t="s">
        <v>250</v>
      </c>
      <c r="B217" t="s">
        <v>12731</v>
      </c>
      <c r="C217">
        <v>147</v>
      </c>
      <c r="D217">
        <v>557</v>
      </c>
      <c r="E217">
        <v>589</v>
      </c>
      <c r="F217">
        <v>145</v>
      </c>
      <c r="G217">
        <v>93</v>
      </c>
      <c r="H217">
        <v>28</v>
      </c>
      <c r="I217">
        <v>1</v>
      </c>
      <c r="J217">
        <v>23</v>
      </c>
      <c r="K217">
        <v>67</v>
      </c>
      <c r="L217">
        <v>70</v>
      </c>
      <c r="M217">
        <v>28</v>
      </c>
      <c r="N217">
        <v>1</v>
      </c>
      <c r="O217">
        <v>145</v>
      </c>
      <c r="P217">
        <v>1</v>
      </c>
      <c r="Q217">
        <v>2</v>
      </c>
      <c r="R217">
        <v>1</v>
      </c>
      <c r="S217">
        <v>14</v>
      </c>
      <c r="T217">
        <v>4</v>
      </c>
      <c r="U217">
        <v>2</v>
      </c>
      <c r="V217">
        <v>0.26</v>
      </c>
      <c r="W217">
        <v>6609</v>
      </c>
    </row>
    <row r="218" spans="1:23">
      <c r="A218" t="s">
        <v>11087</v>
      </c>
      <c r="B218" t="s">
        <v>11442</v>
      </c>
      <c r="C218">
        <v>20</v>
      </c>
      <c r="D218">
        <v>73</v>
      </c>
      <c r="E218">
        <v>79</v>
      </c>
      <c r="F218">
        <v>19</v>
      </c>
      <c r="G218">
        <v>15</v>
      </c>
      <c r="H218">
        <v>2</v>
      </c>
      <c r="I218">
        <v>1</v>
      </c>
      <c r="J218">
        <v>1</v>
      </c>
      <c r="K218">
        <v>4</v>
      </c>
      <c r="L218">
        <v>11</v>
      </c>
      <c r="M218">
        <v>5</v>
      </c>
      <c r="N218">
        <v>0</v>
      </c>
      <c r="O218">
        <v>24</v>
      </c>
      <c r="P218">
        <v>0</v>
      </c>
      <c r="Q218">
        <v>1</v>
      </c>
      <c r="R218">
        <v>0</v>
      </c>
      <c r="S218">
        <v>2</v>
      </c>
      <c r="T218">
        <v>1</v>
      </c>
      <c r="U218">
        <v>0</v>
      </c>
      <c r="V218">
        <v>0.26</v>
      </c>
      <c r="W218">
        <v>17468</v>
      </c>
    </row>
    <row r="219" spans="1:23">
      <c r="A219" t="s">
        <v>620</v>
      </c>
      <c r="B219" t="s">
        <v>11451</v>
      </c>
      <c r="C219">
        <v>157</v>
      </c>
      <c r="D219">
        <v>573</v>
      </c>
      <c r="E219">
        <v>682</v>
      </c>
      <c r="F219">
        <v>149</v>
      </c>
      <c r="G219">
        <v>77</v>
      </c>
      <c r="H219">
        <v>36</v>
      </c>
      <c r="I219">
        <v>1</v>
      </c>
      <c r="J219">
        <v>35</v>
      </c>
      <c r="K219">
        <v>98</v>
      </c>
      <c r="L219">
        <v>114</v>
      </c>
      <c r="M219">
        <v>99</v>
      </c>
      <c r="N219">
        <v>11</v>
      </c>
      <c r="O219">
        <v>178</v>
      </c>
      <c r="P219">
        <v>6</v>
      </c>
      <c r="Q219">
        <v>4</v>
      </c>
      <c r="R219">
        <v>0</v>
      </c>
      <c r="S219">
        <v>10</v>
      </c>
      <c r="T219">
        <v>15</v>
      </c>
      <c r="U219">
        <v>3</v>
      </c>
      <c r="V219">
        <v>0.26</v>
      </c>
      <c r="W219">
        <v>11579</v>
      </c>
    </row>
    <row r="220" spans="1:23">
      <c r="A220" t="s">
        <v>604</v>
      </c>
      <c r="B220" t="s">
        <v>11469</v>
      </c>
      <c r="C220">
        <v>47</v>
      </c>
      <c r="D220">
        <v>150</v>
      </c>
      <c r="E220">
        <v>176</v>
      </c>
      <c r="F220">
        <v>39</v>
      </c>
      <c r="G220">
        <v>33</v>
      </c>
      <c r="H220">
        <v>5</v>
      </c>
      <c r="I220">
        <v>0</v>
      </c>
      <c r="J220">
        <v>1</v>
      </c>
      <c r="K220">
        <v>24</v>
      </c>
      <c r="L220">
        <v>17</v>
      </c>
      <c r="M220">
        <v>23</v>
      </c>
      <c r="N220">
        <v>0</v>
      </c>
      <c r="O220">
        <v>24</v>
      </c>
      <c r="P220">
        <v>1</v>
      </c>
      <c r="Q220">
        <v>2</v>
      </c>
      <c r="R220">
        <v>0</v>
      </c>
      <c r="S220">
        <v>6</v>
      </c>
      <c r="T220">
        <v>0</v>
      </c>
      <c r="U220">
        <v>0</v>
      </c>
      <c r="V220">
        <v>0.26</v>
      </c>
      <c r="W220">
        <v>7435</v>
      </c>
    </row>
    <row r="221" spans="1:23">
      <c r="A221" t="s">
        <v>589</v>
      </c>
      <c r="B221" t="s">
        <v>11456</v>
      </c>
      <c r="C221">
        <v>137</v>
      </c>
      <c r="D221">
        <v>485</v>
      </c>
      <c r="E221">
        <v>528</v>
      </c>
      <c r="F221">
        <v>126</v>
      </c>
      <c r="G221">
        <v>84</v>
      </c>
      <c r="H221">
        <v>25</v>
      </c>
      <c r="I221">
        <v>1</v>
      </c>
      <c r="J221">
        <v>16</v>
      </c>
      <c r="K221">
        <v>66</v>
      </c>
      <c r="L221">
        <v>67</v>
      </c>
      <c r="M221">
        <v>31</v>
      </c>
      <c r="N221">
        <v>2</v>
      </c>
      <c r="O221">
        <v>101</v>
      </c>
      <c r="P221">
        <v>8</v>
      </c>
      <c r="Q221">
        <v>3</v>
      </c>
      <c r="R221">
        <v>0</v>
      </c>
      <c r="S221">
        <v>15</v>
      </c>
      <c r="T221">
        <v>2</v>
      </c>
      <c r="U221">
        <v>1</v>
      </c>
      <c r="V221">
        <v>0.26</v>
      </c>
      <c r="W221">
        <v>6368</v>
      </c>
    </row>
    <row r="222" spans="1:23">
      <c r="A222" t="s">
        <v>339</v>
      </c>
      <c r="B222" t="s">
        <v>11468</v>
      </c>
      <c r="C222">
        <v>148</v>
      </c>
      <c r="D222">
        <v>562</v>
      </c>
      <c r="E222">
        <v>623</v>
      </c>
      <c r="F222">
        <v>146</v>
      </c>
      <c r="G222">
        <v>105</v>
      </c>
      <c r="H222">
        <v>30</v>
      </c>
      <c r="I222">
        <v>0</v>
      </c>
      <c r="J222">
        <v>11</v>
      </c>
      <c r="K222">
        <v>75</v>
      </c>
      <c r="L222">
        <v>48</v>
      </c>
      <c r="M222">
        <v>50</v>
      </c>
      <c r="N222">
        <v>0</v>
      </c>
      <c r="O222">
        <v>106</v>
      </c>
      <c r="P222">
        <v>6</v>
      </c>
      <c r="Q222">
        <v>4</v>
      </c>
      <c r="R222">
        <v>0</v>
      </c>
      <c r="S222">
        <v>14</v>
      </c>
      <c r="T222">
        <v>18</v>
      </c>
      <c r="U222">
        <v>8</v>
      </c>
      <c r="V222">
        <v>0.26</v>
      </c>
      <c r="W222">
        <v>9077</v>
      </c>
    </row>
    <row r="223" spans="1:23">
      <c r="A223" t="s">
        <v>148</v>
      </c>
      <c r="B223" t="s">
        <v>12731</v>
      </c>
      <c r="C223">
        <v>79</v>
      </c>
      <c r="D223">
        <v>154</v>
      </c>
      <c r="E223">
        <v>170</v>
      </c>
      <c r="F223">
        <v>40</v>
      </c>
      <c r="G223">
        <v>20</v>
      </c>
      <c r="H223">
        <v>6</v>
      </c>
      <c r="I223">
        <v>1</v>
      </c>
      <c r="J223">
        <v>13</v>
      </c>
      <c r="K223">
        <v>26</v>
      </c>
      <c r="L223">
        <v>25</v>
      </c>
      <c r="M223">
        <v>15</v>
      </c>
      <c r="N223">
        <v>0</v>
      </c>
      <c r="O223">
        <v>45</v>
      </c>
      <c r="P223">
        <v>1</v>
      </c>
      <c r="Q223">
        <v>0</v>
      </c>
      <c r="R223">
        <v>0</v>
      </c>
      <c r="S223">
        <v>2</v>
      </c>
      <c r="T223">
        <v>2</v>
      </c>
      <c r="U223">
        <v>0</v>
      </c>
      <c r="V223">
        <v>0.26</v>
      </c>
      <c r="W223">
        <v>12775</v>
      </c>
    </row>
    <row r="224" spans="1:23">
      <c r="A224" t="s">
        <v>598</v>
      </c>
      <c r="B224" t="s">
        <v>11458</v>
      </c>
      <c r="C224">
        <v>161</v>
      </c>
      <c r="D224">
        <v>597</v>
      </c>
      <c r="E224">
        <v>682</v>
      </c>
      <c r="F224">
        <v>155</v>
      </c>
      <c r="G224">
        <v>95</v>
      </c>
      <c r="H224">
        <v>25</v>
      </c>
      <c r="I224">
        <v>1</v>
      </c>
      <c r="J224">
        <v>34</v>
      </c>
      <c r="K224">
        <v>97</v>
      </c>
      <c r="L224">
        <v>97</v>
      </c>
      <c r="M224">
        <v>78</v>
      </c>
      <c r="N224">
        <v>2</v>
      </c>
      <c r="O224">
        <v>166</v>
      </c>
      <c r="P224">
        <v>2</v>
      </c>
      <c r="Q224">
        <v>3</v>
      </c>
      <c r="R224">
        <v>0</v>
      </c>
      <c r="S224">
        <v>11</v>
      </c>
      <c r="T224">
        <v>3</v>
      </c>
      <c r="U224">
        <v>1</v>
      </c>
      <c r="V224">
        <v>0.26</v>
      </c>
      <c r="W224">
        <v>9218</v>
      </c>
    </row>
    <row r="225" spans="1:23">
      <c r="A225" t="s">
        <v>11016</v>
      </c>
      <c r="B225" t="s">
        <v>11447</v>
      </c>
      <c r="C225">
        <v>161</v>
      </c>
      <c r="D225">
        <v>597</v>
      </c>
      <c r="E225">
        <v>693</v>
      </c>
      <c r="F225">
        <v>155</v>
      </c>
      <c r="G225">
        <v>70</v>
      </c>
      <c r="H225">
        <v>30</v>
      </c>
      <c r="I225">
        <v>2</v>
      </c>
      <c r="J225">
        <v>53</v>
      </c>
      <c r="K225">
        <v>103</v>
      </c>
      <c r="L225">
        <v>120</v>
      </c>
      <c r="M225">
        <v>72</v>
      </c>
      <c r="N225">
        <v>6</v>
      </c>
      <c r="O225">
        <v>183</v>
      </c>
      <c r="P225">
        <v>21</v>
      </c>
      <c r="Q225">
        <v>3</v>
      </c>
      <c r="R225">
        <v>0</v>
      </c>
      <c r="S225">
        <v>13</v>
      </c>
      <c r="T225">
        <v>1</v>
      </c>
      <c r="U225">
        <v>0</v>
      </c>
      <c r="V225">
        <v>0.26</v>
      </c>
      <c r="W225">
        <v>19251</v>
      </c>
    </row>
    <row r="226" spans="1:23">
      <c r="A226" t="s">
        <v>525</v>
      </c>
      <c r="B226" t="s">
        <v>12731</v>
      </c>
      <c r="C226">
        <v>131</v>
      </c>
      <c r="D226">
        <v>447</v>
      </c>
      <c r="E226">
        <v>514</v>
      </c>
      <c r="F226">
        <v>116</v>
      </c>
      <c r="G226">
        <v>72</v>
      </c>
      <c r="H226">
        <v>25</v>
      </c>
      <c r="I226">
        <v>1</v>
      </c>
      <c r="J226">
        <v>18</v>
      </c>
      <c r="K226">
        <v>69</v>
      </c>
      <c r="L226">
        <v>91</v>
      </c>
      <c r="M226">
        <v>57</v>
      </c>
      <c r="N226">
        <v>2</v>
      </c>
      <c r="O226">
        <v>103</v>
      </c>
      <c r="P226">
        <v>3</v>
      </c>
      <c r="Q226">
        <v>7</v>
      </c>
      <c r="R226">
        <v>0</v>
      </c>
      <c r="S226">
        <v>9</v>
      </c>
      <c r="T226">
        <v>4</v>
      </c>
      <c r="U226">
        <v>0</v>
      </c>
      <c r="V226">
        <v>0.26</v>
      </c>
      <c r="W226">
        <v>4962</v>
      </c>
    </row>
    <row r="227" spans="1:23">
      <c r="A227" t="s">
        <v>5827</v>
      </c>
      <c r="B227" t="s">
        <v>11464</v>
      </c>
      <c r="C227">
        <v>108</v>
      </c>
      <c r="D227">
        <v>135</v>
      </c>
      <c r="E227">
        <v>144</v>
      </c>
      <c r="F227">
        <v>35</v>
      </c>
      <c r="G227">
        <v>23</v>
      </c>
      <c r="H227">
        <v>5</v>
      </c>
      <c r="I227">
        <v>2</v>
      </c>
      <c r="J227">
        <v>5</v>
      </c>
      <c r="K227">
        <v>14</v>
      </c>
      <c r="L227">
        <v>20</v>
      </c>
      <c r="M227">
        <v>6</v>
      </c>
      <c r="N227">
        <v>0</v>
      </c>
      <c r="O227">
        <v>44</v>
      </c>
      <c r="P227">
        <v>1</v>
      </c>
      <c r="Q227">
        <v>1</v>
      </c>
      <c r="R227">
        <v>1</v>
      </c>
      <c r="S227">
        <v>5</v>
      </c>
      <c r="T227">
        <v>0</v>
      </c>
      <c r="U227">
        <v>1</v>
      </c>
      <c r="V227">
        <v>0.25900000000000001</v>
      </c>
      <c r="W227">
        <v>3298</v>
      </c>
    </row>
    <row r="228" spans="1:23">
      <c r="A228" t="s">
        <v>1278</v>
      </c>
      <c r="B228" t="s">
        <v>11456</v>
      </c>
      <c r="C228">
        <v>152</v>
      </c>
      <c r="D228">
        <v>529</v>
      </c>
      <c r="E228">
        <v>603</v>
      </c>
      <c r="F228">
        <v>137</v>
      </c>
      <c r="G228">
        <v>81</v>
      </c>
      <c r="H228">
        <v>26</v>
      </c>
      <c r="I228">
        <v>1</v>
      </c>
      <c r="J228">
        <v>29</v>
      </c>
      <c r="K228">
        <v>86</v>
      </c>
      <c r="L228">
        <v>73</v>
      </c>
      <c r="M228">
        <v>67</v>
      </c>
      <c r="N228">
        <v>6</v>
      </c>
      <c r="O228">
        <v>155</v>
      </c>
      <c r="P228">
        <v>6</v>
      </c>
      <c r="Q228">
        <v>1</v>
      </c>
      <c r="R228">
        <v>0</v>
      </c>
      <c r="S228">
        <v>11</v>
      </c>
      <c r="T228">
        <v>8</v>
      </c>
      <c r="U228">
        <v>1</v>
      </c>
      <c r="V228">
        <v>0.25900000000000001</v>
      </c>
      <c r="W228">
        <v>13419</v>
      </c>
    </row>
    <row r="229" spans="1:23">
      <c r="A229" t="s">
        <v>10245</v>
      </c>
      <c r="B229" t="s">
        <v>11470</v>
      </c>
      <c r="C229">
        <v>50</v>
      </c>
      <c r="D229">
        <v>143</v>
      </c>
      <c r="E229">
        <v>163</v>
      </c>
      <c r="F229">
        <v>37</v>
      </c>
      <c r="G229">
        <v>18</v>
      </c>
      <c r="H229">
        <v>7</v>
      </c>
      <c r="I229">
        <v>0</v>
      </c>
      <c r="J229">
        <v>12</v>
      </c>
      <c r="K229">
        <v>30</v>
      </c>
      <c r="L229">
        <v>25</v>
      </c>
      <c r="M229">
        <v>17</v>
      </c>
      <c r="N229">
        <v>2</v>
      </c>
      <c r="O229">
        <v>28</v>
      </c>
      <c r="P229">
        <v>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0.25900000000000001</v>
      </c>
      <c r="W229">
        <v>15585</v>
      </c>
    </row>
    <row r="230" spans="1:23">
      <c r="A230" t="s">
        <v>266</v>
      </c>
      <c r="B230" t="s">
        <v>11464</v>
      </c>
      <c r="C230">
        <v>155</v>
      </c>
      <c r="D230">
        <v>549</v>
      </c>
      <c r="E230">
        <v>659</v>
      </c>
      <c r="F230">
        <v>142</v>
      </c>
      <c r="G230">
        <v>72</v>
      </c>
      <c r="H230">
        <v>33</v>
      </c>
      <c r="I230">
        <v>0</v>
      </c>
      <c r="J230">
        <v>37</v>
      </c>
      <c r="K230">
        <v>96</v>
      </c>
      <c r="L230">
        <v>94</v>
      </c>
      <c r="M230">
        <v>100</v>
      </c>
      <c r="N230">
        <v>2</v>
      </c>
      <c r="O230">
        <v>155</v>
      </c>
      <c r="P230">
        <v>8</v>
      </c>
      <c r="Q230">
        <v>2</v>
      </c>
      <c r="R230">
        <v>0</v>
      </c>
      <c r="S230">
        <v>13</v>
      </c>
      <c r="T230">
        <v>4</v>
      </c>
      <c r="U230">
        <v>2</v>
      </c>
      <c r="V230">
        <v>0.25900000000000001</v>
      </c>
      <c r="W230">
        <v>5038</v>
      </c>
    </row>
    <row r="231" spans="1:23">
      <c r="A231" t="s">
        <v>6128</v>
      </c>
      <c r="B231" t="s">
        <v>12731</v>
      </c>
      <c r="C231">
        <v>161</v>
      </c>
      <c r="D231">
        <v>611</v>
      </c>
      <c r="E231">
        <v>645</v>
      </c>
      <c r="F231">
        <v>158</v>
      </c>
      <c r="G231">
        <v>97</v>
      </c>
      <c r="H231">
        <v>37</v>
      </c>
      <c r="I231">
        <v>3</v>
      </c>
      <c r="J231">
        <v>21</v>
      </c>
      <c r="K231">
        <v>83</v>
      </c>
      <c r="L231">
        <v>88</v>
      </c>
      <c r="M231">
        <v>18</v>
      </c>
      <c r="N231">
        <v>4</v>
      </c>
      <c r="O231">
        <v>89</v>
      </c>
      <c r="P231">
        <v>9</v>
      </c>
      <c r="Q231">
        <v>7</v>
      </c>
      <c r="R231">
        <v>0</v>
      </c>
      <c r="S231">
        <v>15</v>
      </c>
      <c r="T231">
        <v>14</v>
      </c>
      <c r="U231">
        <v>5</v>
      </c>
      <c r="V231">
        <v>0.25900000000000001</v>
      </c>
      <c r="W231">
        <v>12434</v>
      </c>
    </row>
    <row r="232" spans="1:23">
      <c r="A232" t="s">
        <v>11576</v>
      </c>
      <c r="B232" t="s">
        <v>11440</v>
      </c>
      <c r="C232">
        <v>56</v>
      </c>
      <c r="D232">
        <v>205</v>
      </c>
      <c r="E232">
        <v>225</v>
      </c>
      <c r="F232">
        <v>53</v>
      </c>
      <c r="G232">
        <v>26</v>
      </c>
      <c r="H232">
        <v>8</v>
      </c>
      <c r="I232">
        <v>0</v>
      </c>
      <c r="J232">
        <v>19</v>
      </c>
      <c r="K232">
        <v>31</v>
      </c>
      <c r="L232">
        <v>47</v>
      </c>
      <c r="M232">
        <v>16</v>
      </c>
      <c r="N232">
        <v>2</v>
      </c>
      <c r="O232">
        <v>60</v>
      </c>
      <c r="P232">
        <v>2</v>
      </c>
      <c r="Q232">
        <v>2</v>
      </c>
      <c r="R232">
        <v>0</v>
      </c>
      <c r="S232">
        <v>5</v>
      </c>
      <c r="T232">
        <v>7</v>
      </c>
      <c r="U232">
        <v>0</v>
      </c>
      <c r="V232">
        <v>0.25900000000000001</v>
      </c>
      <c r="W232">
        <v>15482</v>
      </c>
    </row>
    <row r="233" spans="1:23">
      <c r="A233" t="s">
        <v>10509</v>
      </c>
      <c r="B233" t="s">
        <v>11461</v>
      </c>
      <c r="C233">
        <v>40</v>
      </c>
      <c r="D233">
        <v>120</v>
      </c>
      <c r="E233">
        <v>126</v>
      </c>
      <c r="F233">
        <v>31</v>
      </c>
      <c r="G233">
        <v>20</v>
      </c>
      <c r="H233">
        <v>9</v>
      </c>
      <c r="I233">
        <v>0</v>
      </c>
      <c r="J233">
        <v>2</v>
      </c>
      <c r="K233">
        <v>18</v>
      </c>
      <c r="L233">
        <v>13</v>
      </c>
      <c r="M233">
        <v>3</v>
      </c>
      <c r="N233">
        <v>0</v>
      </c>
      <c r="O233">
        <v>27</v>
      </c>
      <c r="P233">
        <v>0</v>
      </c>
      <c r="Q233">
        <v>2</v>
      </c>
      <c r="R233">
        <v>1</v>
      </c>
      <c r="S233">
        <v>6</v>
      </c>
      <c r="T233">
        <v>0</v>
      </c>
      <c r="U233">
        <v>0</v>
      </c>
      <c r="V233">
        <v>0.25800000000000001</v>
      </c>
      <c r="W233">
        <v>16725</v>
      </c>
    </row>
    <row r="234" spans="1:23">
      <c r="A234" t="s">
        <v>10247</v>
      </c>
      <c r="B234" t="s">
        <v>11451</v>
      </c>
      <c r="C234">
        <v>126</v>
      </c>
      <c r="D234">
        <v>458</v>
      </c>
      <c r="E234">
        <v>500</v>
      </c>
      <c r="F234">
        <v>118</v>
      </c>
      <c r="G234">
        <v>61</v>
      </c>
      <c r="H234">
        <v>34</v>
      </c>
      <c r="I234">
        <v>4</v>
      </c>
      <c r="J234">
        <v>19</v>
      </c>
      <c r="K234">
        <v>64</v>
      </c>
      <c r="L234">
        <v>55</v>
      </c>
      <c r="M234">
        <v>34</v>
      </c>
      <c r="N234">
        <v>1</v>
      </c>
      <c r="O234">
        <v>147</v>
      </c>
      <c r="P234">
        <v>5</v>
      </c>
      <c r="Q234">
        <v>2</v>
      </c>
      <c r="R234">
        <v>1</v>
      </c>
      <c r="S234">
        <v>3</v>
      </c>
      <c r="T234">
        <v>15</v>
      </c>
      <c r="U234">
        <v>4</v>
      </c>
      <c r="V234">
        <v>0.25800000000000001</v>
      </c>
      <c r="W234">
        <v>17975</v>
      </c>
    </row>
    <row r="235" spans="1:23">
      <c r="A235" t="s">
        <v>8309</v>
      </c>
      <c r="B235" t="s">
        <v>11466</v>
      </c>
      <c r="C235">
        <v>72</v>
      </c>
      <c r="D235">
        <v>198</v>
      </c>
      <c r="E235">
        <v>228</v>
      </c>
      <c r="F235">
        <v>51</v>
      </c>
      <c r="G235">
        <v>30</v>
      </c>
      <c r="H235">
        <v>11</v>
      </c>
      <c r="I235">
        <v>2</v>
      </c>
      <c r="J235">
        <v>8</v>
      </c>
      <c r="K235">
        <v>28</v>
      </c>
      <c r="L235">
        <v>25</v>
      </c>
      <c r="M235">
        <v>21</v>
      </c>
      <c r="N235">
        <v>0</v>
      </c>
      <c r="O235">
        <v>71</v>
      </c>
      <c r="P235">
        <v>8</v>
      </c>
      <c r="Q235">
        <v>1</v>
      </c>
      <c r="R235">
        <v>0</v>
      </c>
      <c r="S235">
        <v>5</v>
      </c>
      <c r="T235">
        <v>0</v>
      </c>
      <c r="U235">
        <v>0</v>
      </c>
      <c r="V235">
        <v>0.25800000000000001</v>
      </c>
      <c r="W235">
        <v>14477</v>
      </c>
    </row>
    <row r="236" spans="1:23">
      <c r="A236" t="s">
        <v>10535</v>
      </c>
      <c r="B236" t="s">
        <v>11469</v>
      </c>
      <c r="C236">
        <v>127</v>
      </c>
      <c r="D236">
        <v>303</v>
      </c>
      <c r="E236">
        <v>356</v>
      </c>
      <c r="F236">
        <v>78</v>
      </c>
      <c r="G236">
        <v>50</v>
      </c>
      <c r="H236">
        <v>17</v>
      </c>
      <c r="I236">
        <v>0</v>
      </c>
      <c r="J236">
        <v>11</v>
      </c>
      <c r="K236">
        <v>47</v>
      </c>
      <c r="L236">
        <v>41</v>
      </c>
      <c r="M236">
        <v>44</v>
      </c>
      <c r="N236">
        <v>4</v>
      </c>
      <c r="O236">
        <v>93</v>
      </c>
      <c r="P236">
        <v>7</v>
      </c>
      <c r="Q236">
        <v>2</v>
      </c>
      <c r="R236">
        <v>0</v>
      </c>
      <c r="S236">
        <v>11</v>
      </c>
      <c r="T236">
        <v>5</v>
      </c>
      <c r="U236">
        <v>1</v>
      </c>
      <c r="V236">
        <v>0.25700000000000001</v>
      </c>
      <c r="W236">
        <v>14593</v>
      </c>
    </row>
    <row r="237" spans="1:23">
      <c r="A237" t="s">
        <v>609</v>
      </c>
      <c r="B237" t="s">
        <v>11448</v>
      </c>
      <c r="C237">
        <v>52</v>
      </c>
      <c r="D237">
        <v>171</v>
      </c>
      <c r="E237">
        <v>190</v>
      </c>
      <c r="F237">
        <v>44</v>
      </c>
      <c r="G237">
        <v>29</v>
      </c>
      <c r="H237">
        <v>9</v>
      </c>
      <c r="I237">
        <v>0</v>
      </c>
      <c r="J237">
        <v>6</v>
      </c>
      <c r="K237">
        <v>20</v>
      </c>
      <c r="L237">
        <v>27</v>
      </c>
      <c r="M237">
        <v>17</v>
      </c>
      <c r="N237">
        <v>0</v>
      </c>
      <c r="O237">
        <v>39</v>
      </c>
      <c r="P237">
        <v>0</v>
      </c>
      <c r="Q237">
        <v>2</v>
      </c>
      <c r="R237">
        <v>0</v>
      </c>
      <c r="S237">
        <v>4</v>
      </c>
      <c r="T237">
        <v>0</v>
      </c>
      <c r="U237">
        <v>0</v>
      </c>
      <c r="V237">
        <v>0.25700000000000001</v>
      </c>
      <c r="W237">
        <v>4220</v>
      </c>
    </row>
    <row r="238" spans="1:23">
      <c r="A238" t="s">
        <v>8101</v>
      </c>
      <c r="B238" t="s">
        <v>11447</v>
      </c>
      <c r="C238">
        <v>151</v>
      </c>
      <c r="D238">
        <v>549</v>
      </c>
      <c r="E238">
        <v>648</v>
      </c>
      <c r="F238">
        <v>141</v>
      </c>
      <c r="G238">
        <v>78</v>
      </c>
      <c r="H238">
        <v>29</v>
      </c>
      <c r="I238">
        <v>1</v>
      </c>
      <c r="J238">
        <v>33</v>
      </c>
      <c r="K238">
        <v>90</v>
      </c>
      <c r="L238">
        <v>92</v>
      </c>
      <c r="M238">
        <v>84</v>
      </c>
      <c r="N238">
        <v>5</v>
      </c>
      <c r="O238">
        <v>149</v>
      </c>
      <c r="P238">
        <v>10</v>
      </c>
      <c r="Q238">
        <v>5</v>
      </c>
      <c r="R238">
        <v>0</v>
      </c>
      <c r="S238">
        <v>11</v>
      </c>
      <c r="T238">
        <v>7</v>
      </c>
      <c r="U238">
        <v>2</v>
      </c>
      <c r="V238">
        <v>0.25700000000000001</v>
      </c>
      <c r="W238">
        <v>16376</v>
      </c>
    </row>
    <row r="239" spans="1:23">
      <c r="A239" t="s">
        <v>634</v>
      </c>
      <c r="B239" t="s">
        <v>11462</v>
      </c>
      <c r="C239">
        <v>114</v>
      </c>
      <c r="D239">
        <v>405</v>
      </c>
      <c r="E239">
        <v>445</v>
      </c>
      <c r="F239">
        <v>104</v>
      </c>
      <c r="G239">
        <v>73</v>
      </c>
      <c r="H239">
        <v>24</v>
      </c>
      <c r="I239">
        <v>0</v>
      </c>
      <c r="J239">
        <v>7</v>
      </c>
      <c r="K239">
        <v>43</v>
      </c>
      <c r="L239">
        <v>38</v>
      </c>
      <c r="M239">
        <v>34</v>
      </c>
      <c r="N239">
        <v>1</v>
      </c>
      <c r="O239">
        <v>71</v>
      </c>
      <c r="P239">
        <v>4</v>
      </c>
      <c r="Q239">
        <v>1</v>
      </c>
      <c r="R239">
        <v>1</v>
      </c>
      <c r="S239">
        <v>18</v>
      </c>
      <c r="T239">
        <v>0</v>
      </c>
      <c r="U239">
        <v>0</v>
      </c>
      <c r="V239">
        <v>0.25700000000000001</v>
      </c>
      <c r="W239">
        <v>9166</v>
      </c>
    </row>
    <row r="240" spans="1:23">
      <c r="A240" t="s">
        <v>637</v>
      </c>
      <c r="B240" t="s">
        <v>11447</v>
      </c>
      <c r="C240">
        <v>107</v>
      </c>
      <c r="D240">
        <v>390</v>
      </c>
      <c r="E240">
        <v>423</v>
      </c>
      <c r="F240">
        <v>100</v>
      </c>
      <c r="G240">
        <v>59</v>
      </c>
      <c r="H240">
        <v>28</v>
      </c>
      <c r="I240">
        <v>0</v>
      </c>
      <c r="J240">
        <v>13</v>
      </c>
      <c r="K240">
        <v>46</v>
      </c>
      <c r="L240">
        <v>39</v>
      </c>
      <c r="M240">
        <v>25</v>
      </c>
      <c r="N240">
        <v>3</v>
      </c>
      <c r="O240">
        <v>69</v>
      </c>
      <c r="P240">
        <v>5</v>
      </c>
      <c r="Q240">
        <v>3</v>
      </c>
      <c r="R240">
        <v>0</v>
      </c>
      <c r="S240">
        <v>16</v>
      </c>
      <c r="T240">
        <v>0</v>
      </c>
      <c r="U240">
        <v>0</v>
      </c>
      <c r="V240">
        <v>0.25600000000000001</v>
      </c>
      <c r="W240">
        <v>3269</v>
      </c>
    </row>
    <row r="241" spans="1:23">
      <c r="A241" t="s">
        <v>273</v>
      </c>
      <c r="B241" t="s">
        <v>11466</v>
      </c>
      <c r="C241">
        <v>121</v>
      </c>
      <c r="D241">
        <v>433</v>
      </c>
      <c r="E241">
        <v>464</v>
      </c>
      <c r="F241">
        <v>111</v>
      </c>
      <c r="G241">
        <v>64</v>
      </c>
      <c r="H241">
        <v>23</v>
      </c>
      <c r="I241">
        <v>1</v>
      </c>
      <c r="J241">
        <v>23</v>
      </c>
      <c r="K241">
        <v>61</v>
      </c>
      <c r="L241">
        <v>59</v>
      </c>
      <c r="M241">
        <v>20</v>
      </c>
      <c r="N241">
        <v>1</v>
      </c>
      <c r="O241">
        <v>116</v>
      </c>
      <c r="P241">
        <v>10</v>
      </c>
      <c r="Q241">
        <v>1</v>
      </c>
      <c r="R241">
        <v>0</v>
      </c>
      <c r="S241">
        <v>13</v>
      </c>
      <c r="T241">
        <v>1</v>
      </c>
      <c r="U241">
        <v>1</v>
      </c>
      <c r="V241">
        <v>0.25600000000000001</v>
      </c>
      <c r="W241">
        <v>11265</v>
      </c>
    </row>
    <row r="242" spans="1:23">
      <c r="A242" t="s">
        <v>8832</v>
      </c>
      <c r="B242" t="s">
        <v>11440</v>
      </c>
      <c r="C242">
        <v>104</v>
      </c>
      <c r="D242">
        <v>375</v>
      </c>
      <c r="E242">
        <v>414</v>
      </c>
      <c r="F242">
        <v>96</v>
      </c>
      <c r="G242">
        <v>60</v>
      </c>
      <c r="H242">
        <v>20</v>
      </c>
      <c r="I242">
        <v>4</v>
      </c>
      <c r="J242">
        <v>12</v>
      </c>
      <c r="K242">
        <v>55</v>
      </c>
      <c r="L242">
        <v>42</v>
      </c>
      <c r="M242">
        <v>30</v>
      </c>
      <c r="N242">
        <v>0</v>
      </c>
      <c r="O242">
        <v>101</v>
      </c>
      <c r="P242">
        <v>3</v>
      </c>
      <c r="Q242">
        <v>1</v>
      </c>
      <c r="R242">
        <v>0</v>
      </c>
      <c r="S242">
        <v>7</v>
      </c>
      <c r="T242">
        <v>14</v>
      </c>
      <c r="U242">
        <v>5</v>
      </c>
      <c r="V242">
        <v>0.25600000000000001</v>
      </c>
      <c r="W242">
        <v>19293</v>
      </c>
    </row>
    <row r="243" spans="1:23">
      <c r="A243" t="s">
        <v>632</v>
      </c>
      <c r="B243" t="s">
        <v>11451</v>
      </c>
      <c r="C243">
        <v>59</v>
      </c>
      <c r="D243">
        <v>219</v>
      </c>
      <c r="E243">
        <v>262</v>
      </c>
      <c r="F243">
        <v>56</v>
      </c>
      <c r="G243">
        <v>33</v>
      </c>
      <c r="H243">
        <v>12</v>
      </c>
      <c r="I243">
        <v>1</v>
      </c>
      <c r="J243">
        <v>10</v>
      </c>
      <c r="K243">
        <v>45</v>
      </c>
      <c r="L243">
        <v>29</v>
      </c>
      <c r="M243">
        <v>43</v>
      </c>
      <c r="N243">
        <v>0</v>
      </c>
      <c r="O243">
        <v>55</v>
      </c>
      <c r="P243">
        <v>0</v>
      </c>
      <c r="Q243">
        <v>0</v>
      </c>
      <c r="R243">
        <v>0</v>
      </c>
      <c r="S243">
        <v>1</v>
      </c>
      <c r="T243">
        <v>2</v>
      </c>
      <c r="U243">
        <v>1</v>
      </c>
      <c r="V243">
        <v>0.25600000000000001</v>
      </c>
      <c r="W243">
        <v>9847</v>
      </c>
    </row>
    <row r="244" spans="1:23">
      <c r="A244" t="s">
        <v>458</v>
      </c>
      <c r="B244" t="s">
        <v>11441</v>
      </c>
      <c r="C244">
        <v>156</v>
      </c>
      <c r="D244">
        <v>587</v>
      </c>
      <c r="E244">
        <v>661</v>
      </c>
      <c r="F244">
        <v>150</v>
      </c>
      <c r="G244">
        <v>95</v>
      </c>
      <c r="H244">
        <v>21</v>
      </c>
      <c r="I244">
        <v>2</v>
      </c>
      <c r="J244">
        <v>32</v>
      </c>
      <c r="K244">
        <v>81</v>
      </c>
      <c r="L244">
        <v>85</v>
      </c>
      <c r="M244">
        <v>65</v>
      </c>
      <c r="N244">
        <v>3</v>
      </c>
      <c r="O244">
        <v>128</v>
      </c>
      <c r="P244">
        <v>6</v>
      </c>
      <c r="Q244">
        <v>3</v>
      </c>
      <c r="R244">
        <v>0</v>
      </c>
      <c r="S244">
        <v>24</v>
      </c>
      <c r="T244">
        <v>5</v>
      </c>
      <c r="U244">
        <v>3</v>
      </c>
      <c r="V244">
        <v>0.25600000000000001</v>
      </c>
      <c r="W244">
        <v>11493</v>
      </c>
    </row>
    <row r="245" spans="1:23">
      <c r="A245" t="s">
        <v>885</v>
      </c>
      <c r="B245" t="s">
        <v>11452</v>
      </c>
      <c r="C245">
        <v>129</v>
      </c>
      <c r="D245">
        <v>482</v>
      </c>
      <c r="E245">
        <v>542</v>
      </c>
      <c r="F245">
        <v>123</v>
      </c>
      <c r="G245">
        <v>64</v>
      </c>
      <c r="H245">
        <v>33</v>
      </c>
      <c r="I245">
        <v>3</v>
      </c>
      <c r="J245">
        <v>23</v>
      </c>
      <c r="K245">
        <v>68</v>
      </c>
      <c r="L245">
        <v>83</v>
      </c>
      <c r="M245">
        <v>52</v>
      </c>
      <c r="N245">
        <v>3</v>
      </c>
      <c r="O245">
        <v>74</v>
      </c>
      <c r="P245">
        <v>2</v>
      </c>
      <c r="Q245">
        <v>6</v>
      </c>
      <c r="R245">
        <v>0</v>
      </c>
      <c r="S245">
        <v>8</v>
      </c>
      <c r="T245">
        <v>24</v>
      </c>
      <c r="U245">
        <v>4</v>
      </c>
      <c r="V245">
        <v>0.255</v>
      </c>
      <c r="W245">
        <v>13510</v>
      </c>
    </row>
    <row r="246" spans="1:23">
      <c r="A246" t="s">
        <v>490</v>
      </c>
      <c r="B246" t="s">
        <v>11463</v>
      </c>
      <c r="C246">
        <v>140</v>
      </c>
      <c r="D246">
        <v>443</v>
      </c>
      <c r="E246">
        <v>482</v>
      </c>
      <c r="F246">
        <v>113</v>
      </c>
      <c r="G246">
        <v>58</v>
      </c>
      <c r="H246">
        <v>31</v>
      </c>
      <c r="I246">
        <v>4</v>
      </c>
      <c r="J246">
        <v>20</v>
      </c>
      <c r="K246">
        <v>64</v>
      </c>
      <c r="L246">
        <v>65</v>
      </c>
      <c r="M246">
        <v>34</v>
      </c>
      <c r="N246">
        <v>1</v>
      </c>
      <c r="O246">
        <v>119</v>
      </c>
      <c r="P246">
        <v>2</v>
      </c>
      <c r="Q246">
        <v>2</v>
      </c>
      <c r="R246">
        <v>1</v>
      </c>
      <c r="S246">
        <v>12</v>
      </c>
      <c r="T246">
        <v>3</v>
      </c>
      <c r="U246">
        <v>3</v>
      </c>
      <c r="V246">
        <v>0.255</v>
      </c>
      <c r="W246">
        <v>6885</v>
      </c>
    </row>
    <row r="247" spans="1:23">
      <c r="A247" t="s">
        <v>8797</v>
      </c>
      <c r="B247" t="s">
        <v>11448</v>
      </c>
      <c r="C247">
        <v>155</v>
      </c>
      <c r="D247">
        <v>546</v>
      </c>
      <c r="E247">
        <v>617</v>
      </c>
      <c r="F247">
        <v>139</v>
      </c>
      <c r="G247">
        <v>86</v>
      </c>
      <c r="H247">
        <v>33</v>
      </c>
      <c r="I247">
        <v>3</v>
      </c>
      <c r="J247">
        <v>17</v>
      </c>
      <c r="K247">
        <v>86</v>
      </c>
      <c r="L247">
        <v>65</v>
      </c>
      <c r="M247">
        <v>35</v>
      </c>
      <c r="N247">
        <v>3</v>
      </c>
      <c r="O247">
        <v>140</v>
      </c>
      <c r="P247">
        <v>25</v>
      </c>
      <c r="Q247">
        <v>5</v>
      </c>
      <c r="R247">
        <v>6</v>
      </c>
      <c r="S247">
        <v>6</v>
      </c>
      <c r="T247">
        <v>28</v>
      </c>
      <c r="U247">
        <v>9</v>
      </c>
      <c r="V247">
        <v>0.255</v>
      </c>
      <c r="W247">
        <v>18363</v>
      </c>
    </row>
    <row r="248" spans="1:23">
      <c r="A248" t="s">
        <v>477</v>
      </c>
      <c r="B248" t="s">
        <v>11468</v>
      </c>
      <c r="C248">
        <v>143</v>
      </c>
      <c r="D248">
        <v>523</v>
      </c>
      <c r="E248">
        <v>584</v>
      </c>
      <c r="F248">
        <v>133</v>
      </c>
      <c r="G248">
        <v>67</v>
      </c>
      <c r="H248">
        <v>30</v>
      </c>
      <c r="I248">
        <v>1</v>
      </c>
      <c r="J248">
        <v>35</v>
      </c>
      <c r="K248">
        <v>80</v>
      </c>
      <c r="L248">
        <v>87</v>
      </c>
      <c r="M248">
        <v>53</v>
      </c>
      <c r="N248">
        <v>5</v>
      </c>
      <c r="O248">
        <v>98</v>
      </c>
      <c r="P248">
        <v>6</v>
      </c>
      <c r="Q248">
        <v>2</v>
      </c>
      <c r="R248">
        <v>0</v>
      </c>
      <c r="S248">
        <v>12</v>
      </c>
      <c r="T248">
        <v>3</v>
      </c>
      <c r="U248">
        <v>0</v>
      </c>
      <c r="V248">
        <v>0.254</v>
      </c>
      <c r="W248">
        <v>4892</v>
      </c>
    </row>
    <row r="249" spans="1:23">
      <c r="A249" t="s">
        <v>8635</v>
      </c>
      <c r="B249" t="s">
        <v>11455</v>
      </c>
      <c r="C249">
        <v>152</v>
      </c>
      <c r="D249">
        <v>531</v>
      </c>
      <c r="E249">
        <v>584</v>
      </c>
      <c r="F249">
        <v>135</v>
      </c>
      <c r="G249">
        <v>89</v>
      </c>
      <c r="H249">
        <v>25</v>
      </c>
      <c r="I249">
        <v>1</v>
      </c>
      <c r="J249">
        <v>20</v>
      </c>
      <c r="K249">
        <v>69</v>
      </c>
      <c r="L249">
        <v>52</v>
      </c>
      <c r="M249">
        <v>46</v>
      </c>
      <c r="N249">
        <v>1</v>
      </c>
      <c r="O249">
        <v>153</v>
      </c>
      <c r="P249">
        <v>3</v>
      </c>
      <c r="Q249">
        <v>1</v>
      </c>
      <c r="R249">
        <v>3</v>
      </c>
      <c r="S249">
        <v>9</v>
      </c>
      <c r="T249">
        <v>4</v>
      </c>
      <c r="U249">
        <v>2</v>
      </c>
      <c r="V249">
        <v>0.254</v>
      </c>
      <c r="W249">
        <v>15986</v>
      </c>
    </row>
    <row r="250" spans="1:23">
      <c r="A250" t="s">
        <v>621</v>
      </c>
      <c r="B250" t="s">
        <v>11462</v>
      </c>
      <c r="C250">
        <v>129</v>
      </c>
      <c r="D250">
        <v>453</v>
      </c>
      <c r="E250">
        <v>508</v>
      </c>
      <c r="F250">
        <v>115</v>
      </c>
      <c r="G250">
        <v>74</v>
      </c>
      <c r="H250">
        <v>19</v>
      </c>
      <c r="I250">
        <v>2</v>
      </c>
      <c r="J250">
        <v>20</v>
      </c>
      <c r="K250">
        <v>59</v>
      </c>
      <c r="L250">
        <v>69</v>
      </c>
      <c r="M250">
        <v>43</v>
      </c>
      <c r="N250">
        <v>1</v>
      </c>
      <c r="O250">
        <v>112</v>
      </c>
      <c r="P250">
        <v>7</v>
      </c>
      <c r="Q250">
        <v>5</v>
      </c>
      <c r="R250">
        <v>0</v>
      </c>
      <c r="S250">
        <v>14</v>
      </c>
      <c r="T250">
        <v>3</v>
      </c>
      <c r="U250">
        <v>1</v>
      </c>
      <c r="V250">
        <v>0.254</v>
      </c>
      <c r="W250">
        <v>9368</v>
      </c>
    </row>
    <row r="251" spans="1:23">
      <c r="A251" t="s">
        <v>11106</v>
      </c>
      <c r="B251" t="s">
        <v>11465</v>
      </c>
      <c r="C251">
        <v>95</v>
      </c>
      <c r="D251">
        <v>347</v>
      </c>
      <c r="E251">
        <v>382</v>
      </c>
      <c r="F251">
        <v>88</v>
      </c>
      <c r="G251">
        <v>59</v>
      </c>
      <c r="H251">
        <v>10</v>
      </c>
      <c r="I251">
        <v>1</v>
      </c>
      <c r="J251">
        <v>18</v>
      </c>
      <c r="K251">
        <v>46</v>
      </c>
      <c r="L251">
        <v>58</v>
      </c>
      <c r="M251">
        <v>31</v>
      </c>
      <c r="N251">
        <v>2</v>
      </c>
      <c r="O251">
        <v>127</v>
      </c>
      <c r="P251">
        <v>4</v>
      </c>
      <c r="Q251">
        <v>0</v>
      </c>
      <c r="R251">
        <v>0</v>
      </c>
      <c r="S251">
        <v>11</v>
      </c>
      <c r="T251">
        <v>2</v>
      </c>
      <c r="U251">
        <v>1</v>
      </c>
      <c r="V251">
        <v>0.254</v>
      </c>
      <c r="W251">
        <v>17321</v>
      </c>
    </row>
    <row r="252" spans="1:23">
      <c r="A252" t="s">
        <v>5719</v>
      </c>
      <c r="B252" t="s">
        <v>11456</v>
      </c>
      <c r="C252">
        <v>158</v>
      </c>
      <c r="D252">
        <v>556</v>
      </c>
      <c r="E252">
        <v>625</v>
      </c>
      <c r="F252">
        <v>141</v>
      </c>
      <c r="G252">
        <v>83</v>
      </c>
      <c r="H252">
        <v>33</v>
      </c>
      <c r="I252">
        <v>6</v>
      </c>
      <c r="J252">
        <v>19</v>
      </c>
      <c r="K252">
        <v>79</v>
      </c>
      <c r="L252">
        <v>82</v>
      </c>
      <c r="M252">
        <v>52</v>
      </c>
      <c r="N252">
        <v>2</v>
      </c>
      <c r="O252">
        <v>113</v>
      </c>
      <c r="P252">
        <v>4</v>
      </c>
      <c r="Q252">
        <v>12</v>
      </c>
      <c r="R252">
        <v>1</v>
      </c>
      <c r="S252">
        <v>15</v>
      </c>
      <c r="T252">
        <v>8</v>
      </c>
      <c r="U252">
        <v>2</v>
      </c>
      <c r="V252">
        <v>0.254</v>
      </c>
      <c r="W252">
        <v>12147</v>
      </c>
    </row>
    <row r="253" spans="1:23">
      <c r="A253" t="s">
        <v>8652</v>
      </c>
      <c r="B253" t="s">
        <v>11460</v>
      </c>
      <c r="C253">
        <v>53</v>
      </c>
      <c r="D253">
        <v>142</v>
      </c>
      <c r="E253">
        <v>156</v>
      </c>
      <c r="F253">
        <v>36</v>
      </c>
      <c r="G253">
        <v>30</v>
      </c>
      <c r="H253">
        <v>4</v>
      </c>
      <c r="I253">
        <v>1</v>
      </c>
      <c r="J253">
        <v>1</v>
      </c>
      <c r="K253">
        <v>15</v>
      </c>
      <c r="L253">
        <v>6</v>
      </c>
      <c r="M253">
        <v>9</v>
      </c>
      <c r="N253">
        <v>3</v>
      </c>
      <c r="O253">
        <v>37</v>
      </c>
      <c r="P253">
        <v>1</v>
      </c>
      <c r="Q253">
        <v>1</v>
      </c>
      <c r="R253">
        <v>3</v>
      </c>
      <c r="S253">
        <v>5</v>
      </c>
      <c r="T253">
        <v>4</v>
      </c>
      <c r="U253">
        <v>1</v>
      </c>
      <c r="V253">
        <v>0.254</v>
      </c>
      <c r="W253">
        <v>13369</v>
      </c>
    </row>
    <row r="254" spans="1:23">
      <c r="A254" t="s">
        <v>1302</v>
      </c>
      <c r="B254" t="s">
        <v>11466</v>
      </c>
      <c r="C254">
        <v>125</v>
      </c>
      <c r="D254">
        <v>458</v>
      </c>
      <c r="E254">
        <v>499</v>
      </c>
      <c r="F254">
        <v>116</v>
      </c>
      <c r="G254">
        <v>67</v>
      </c>
      <c r="H254">
        <v>24</v>
      </c>
      <c r="I254">
        <v>0</v>
      </c>
      <c r="J254">
        <v>25</v>
      </c>
      <c r="K254">
        <v>51</v>
      </c>
      <c r="L254">
        <v>78</v>
      </c>
      <c r="M254">
        <v>29</v>
      </c>
      <c r="N254">
        <v>3</v>
      </c>
      <c r="O254">
        <v>107</v>
      </c>
      <c r="P254">
        <v>10</v>
      </c>
      <c r="Q254">
        <v>2</v>
      </c>
      <c r="R254">
        <v>0</v>
      </c>
      <c r="S254">
        <v>13</v>
      </c>
      <c r="T254">
        <v>0</v>
      </c>
      <c r="U254">
        <v>0</v>
      </c>
      <c r="V254">
        <v>0.253</v>
      </c>
      <c r="W254">
        <v>12546</v>
      </c>
    </row>
    <row r="255" spans="1:23">
      <c r="A255" t="s">
        <v>5892</v>
      </c>
      <c r="B255" t="s">
        <v>11461</v>
      </c>
      <c r="C255">
        <v>70</v>
      </c>
      <c r="D255">
        <v>241</v>
      </c>
      <c r="E255">
        <v>297</v>
      </c>
      <c r="F255">
        <v>61</v>
      </c>
      <c r="G255">
        <v>23</v>
      </c>
      <c r="H255">
        <v>15</v>
      </c>
      <c r="I255">
        <v>1</v>
      </c>
      <c r="J255">
        <v>22</v>
      </c>
      <c r="K255">
        <v>54</v>
      </c>
      <c r="L255">
        <v>49</v>
      </c>
      <c r="M255">
        <v>52</v>
      </c>
      <c r="N255">
        <v>4</v>
      </c>
      <c r="O255">
        <v>114</v>
      </c>
      <c r="P255">
        <v>2</v>
      </c>
      <c r="Q255">
        <v>1</v>
      </c>
      <c r="R255">
        <v>1</v>
      </c>
      <c r="S255">
        <v>0</v>
      </c>
      <c r="T255">
        <v>4</v>
      </c>
      <c r="U255">
        <v>2</v>
      </c>
      <c r="V255">
        <v>0.253</v>
      </c>
      <c r="W255">
        <v>14128</v>
      </c>
    </row>
    <row r="256" spans="1:23">
      <c r="A256" t="s">
        <v>1014</v>
      </c>
      <c r="B256" t="s">
        <v>11446</v>
      </c>
      <c r="C256">
        <v>54</v>
      </c>
      <c r="D256">
        <v>170</v>
      </c>
      <c r="E256">
        <v>196</v>
      </c>
      <c r="F256">
        <v>43</v>
      </c>
      <c r="G256">
        <v>19</v>
      </c>
      <c r="H256">
        <v>9</v>
      </c>
      <c r="I256">
        <v>0</v>
      </c>
      <c r="J256">
        <v>15</v>
      </c>
      <c r="K256">
        <v>30</v>
      </c>
      <c r="L256">
        <v>42</v>
      </c>
      <c r="M256">
        <v>18</v>
      </c>
      <c r="N256">
        <v>1</v>
      </c>
      <c r="O256">
        <v>52</v>
      </c>
      <c r="P256">
        <v>5</v>
      </c>
      <c r="Q256">
        <v>3</v>
      </c>
      <c r="R256">
        <v>0</v>
      </c>
      <c r="S256">
        <v>3</v>
      </c>
      <c r="T256">
        <v>2</v>
      </c>
      <c r="U256">
        <v>0</v>
      </c>
      <c r="V256">
        <v>0.253</v>
      </c>
      <c r="W256">
        <v>19197</v>
      </c>
    </row>
    <row r="257" spans="1:23">
      <c r="A257" t="s">
        <v>7838</v>
      </c>
      <c r="B257" t="s">
        <v>11445</v>
      </c>
      <c r="C257">
        <v>121</v>
      </c>
      <c r="D257">
        <v>451</v>
      </c>
      <c r="E257">
        <v>507</v>
      </c>
      <c r="F257">
        <v>114</v>
      </c>
      <c r="G257">
        <v>72</v>
      </c>
      <c r="H257">
        <v>20</v>
      </c>
      <c r="I257">
        <v>1</v>
      </c>
      <c r="J257">
        <v>21</v>
      </c>
      <c r="K257">
        <v>63</v>
      </c>
      <c r="L257">
        <v>69</v>
      </c>
      <c r="M257">
        <v>50</v>
      </c>
      <c r="N257">
        <v>1</v>
      </c>
      <c r="O257">
        <v>164</v>
      </c>
      <c r="P257">
        <v>2</v>
      </c>
      <c r="Q257">
        <v>2</v>
      </c>
      <c r="R257">
        <v>0</v>
      </c>
      <c r="S257">
        <v>11</v>
      </c>
      <c r="T257">
        <v>8</v>
      </c>
      <c r="U257">
        <v>3</v>
      </c>
      <c r="V257">
        <v>0.253</v>
      </c>
      <c r="W257">
        <v>10348</v>
      </c>
    </row>
    <row r="258" spans="1:23">
      <c r="A258" t="s">
        <v>9610</v>
      </c>
      <c r="B258" t="s">
        <v>11454</v>
      </c>
      <c r="C258">
        <v>149</v>
      </c>
      <c r="D258">
        <v>496</v>
      </c>
      <c r="E258">
        <v>555</v>
      </c>
      <c r="F258">
        <v>125</v>
      </c>
      <c r="G258">
        <v>99</v>
      </c>
      <c r="H258">
        <v>20</v>
      </c>
      <c r="I258">
        <v>4</v>
      </c>
      <c r="J258">
        <v>2</v>
      </c>
      <c r="K258">
        <v>59</v>
      </c>
      <c r="L258">
        <v>43</v>
      </c>
      <c r="M258">
        <v>44</v>
      </c>
      <c r="N258">
        <v>1</v>
      </c>
      <c r="O258">
        <v>117</v>
      </c>
      <c r="P258">
        <v>5</v>
      </c>
      <c r="Q258">
        <v>3</v>
      </c>
      <c r="R258">
        <v>7</v>
      </c>
      <c r="S258">
        <v>7</v>
      </c>
      <c r="T258">
        <v>5</v>
      </c>
      <c r="U258">
        <v>4</v>
      </c>
      <c r="V258">
        <v>0.252</v>
      </c>
      <c r="W258">
        <v>11602</v>
      </c>
    </row>
    <row r="259" spans="1:23">
      <c r="A259" t="s">
        <v>8344</v>
      </c>
      <c r="B259" t="s">
        <v>11466</v>
      </c>
      <c r="C259">
        <v>134</v>
      </c>
      <c r="D259">
        <v>524</v>
      </c>
      <c r="E259">
        <v>596</v>
      </c>
      <c r="F259">
        <v>132</v>
      </c>
      <c r="G259">
        <v>64</v>
      </c>
      <c r="H259">
        <v>32</v>
      </c>
      <c r="I259">
        <v>0</v>
      </c>
      <c r="J259">
        <v>36</v>
      </c>
      <c r="K259">
        <v>98</v>
      </c>
      <c r="L259">
        <v>90</v>
      </c>
      <c r="M259">
        <v>60</v>
      </c>
      <c r="N259">
        <v>0</v>
      </c>
      <c r="O259">
        <v>99</v>
      </c>
      <c r="P259">
        <v>8</v>
      </c>
      <c r="Q259">
        <v>4</v>
      </c>
      <c r="R259">
        <v>0</v>
      </c>
      <c r="S259">
        <v>5</v>
      </c>
      <c r="T259">
        <v>1</v>
      </c>
      <c r="U259">
        <v>5</v>
      </c>
      <c r="V259">
        <v>0.252</v>
      </c>
      <c r="W259">
        <v>12144</v>
      </c>
    </row>
    <row r="260" spans="1:23">
      <c r="A260" t="s">
        <v>8859</v>
      </c>
      <c r="B260" t="s">
        <v>11448</v>
      </c>
      <c r="C260">
        <v>43</v>
      </c>
      <c r="D260">
        <v>131</v>
      </c>
      <c r="E260">
        <v>144</v>
      </c>
      <c r="F260">
        <v>33</v>
      </c>
      <c r="G260">
        <v>29</v>
      </c>
      <c r="H260">
        <v>2</v>
      </c>
      <c r="I260">
        <v>0</v>
      </c>
      <c r="J260">
        <v>2</v>
      </c>
      <c r="K260">
        <v>15</v>
      </c>
      <c r="L260">
        <v>8</v>
      </c>
      <c r="M260">
        <v>12</v>
      </c>
      <c r="N260">
        <v>3</v>
      </c>
      <c r="O260">
        <v>29</v>
      </c>
      <c r="P260">
        <v>0</v>
      </c>
      <c r="Q260">
        <v>0</v>
      </c>
      <c r="R260">
        <v>1</v>
      </c>
      <c r="S260">
        <v>2</v>
      </c>
      <c r="T260">
        <v>0</v>
      </c>
      <c r="U260">
        <v>1</v>
      </c>
      <c r="V260">
        <v>0.252</v>
      </c>
      <c r="W260">
        <v>14320</v>
      </c>
    </row>
    <row r="261" spans="1:23">
      <c r="A261" t="s">
        <v>5860</v>
      </c>
      <c r="B261" t="s">
        <v>11455</v>
      </c>
      <c r="C261">
        <v>46</v>
      </c>
      <c r="D261">
        <v>147</v>
      </c>
      <c r="E261">
        <v>169</v>
      </c>
      <c r="F261">
        <v>37</v>
      </c>
      <c r="G261">
        <v>28</v>
      </c>
      <c r="H261">
        <v>8</v>
      </c>
      <c r="I261">
        <v>0</v>
      </c>
      <c r="J261">
        <v>1</v>
      </c>
      <c r="K261">
        <v>12</v>
      </c>
      <c r="L261">
        <v>12</v>
      </c>
      <c r="M261">
        <v>19</v>
      </c>
      <c r="N261">
        <v>0</v>
      </c>
      <c r="O261">
        <v>29</v>
      </c>
      <c r="P261">
        <v>2</v>
      </c>
      <c r="Q261">
        <v>1</v>
      </c>
      <c r="R261">
        <v>0</v>
      </c>
      <c r="S261">
        <v>4</v>
      </c>
      <c r="T261">
        <v>0</v>
      </c>
      <c r="U261">
        <v>1</v>
      </c>
      <c r="V261">
        <v>0.252</v>
      </c>
      <c r="W261">
        <v>13836</v>
      </c>
    </row>
    <row r="262" spans="1:23">
      <c r="A262" t="s">
        <v>506</v>
      </c>
      <c r="B262" t="s">
        <v>11465</v>
      </c>
      <c r="C262">
        <v>91</v>
      </c>
      <c r="D262">
        <v>298</v>
      </c>
      <c r="E262">
        <v>335</v>
      </c>
      <c r="F262">
        <v>75</v>
      </c>
      <c r="G262">
        <v>38</v>
      </c>
      <c r="H262">
        <v>17</v>
      </c>
      <c r="I262">
        <v>1</v>
      </c>
      <c r="J262">
        <v>19</v>
      </c>
      <c r="K262">
        <v>48</v>
      </c>
      <c r="L262">
        <v>58</v>
      </c>
      <c r="M262">
        <v>34</v>
      </c>
      <c r="N262">
        <v>0</v>
      </c>
      <c r="O262">
        <v>74</v>
      </c>
      <c r="P262">
        <v>1</v>
      </c>
      <c r="Q262">
        <v>2</v>
      </c>
      <c r="R262">
        <v>0</v>
      </c>
      <c r="S262">
        <v>12</v>
      </c>
      <c r="T262">
        <v>1</v>
      </c>
      <c r="U262">
        <v>0</v>
      </c>
      <c r="V262">
        <v>0.252</v>
      </c>
      <c r="W262">
        <v>3086</v>
      </c>
    </row>
    <row r="263" spans="1:23">
      <c r="A263" t="s">
        <v>608</v>
      </c>
      <c r="B263" t="s">
        <v>11469</v>
      </c>
      <c r="C263">
        <v>147</v>
      </c>
      <c r="D263">
        <v>513</v>
      </c>
      <c r="E263">
        <v>589</v>
      </c>
      <c r="F263">
        <v>129</v>
      </c>
      <c r="G263">
        <v>84</v>
      </c>
      <c r="H263">
        <v>20</v>
      </c>
      <c r="I263">
        <v>4</v>
      </c>
      <c r="J263">
        <v>21</v>
      </c>
      <c r="K263">
        <v>78</v>
      </c>
      <c r="L263">
        <v>62</v>
      </c>
      <c r="M263">
        <v>68</v>
      </c>
      <c r="N263">
        <v>5</v>
      </c>
      <c r="O263">
        <v>110</v>
      </c>
      <c r="P263">
        <v>5</v>
      </c>
      <c r="Q263">
        <v>3</v>
      </c>
      <c r="R263">
        <v>0</v>
      </c>
      <c r="S263">
        <v>12</v>
      </c>
      <c r="T263">
        <v>8</v>
      </c>
      <c r="U263">
        <v>3</v>
      </c>
      <c r="V263">
        <v>0.251</v>
      </c>
      <c r="W263">
        <v>4940</v>
      </c>
    </row>
    <row r="264" spans="1:23">
      <c r="A264" t="s">
        <v>8771</v>
      </c>
      <c r="B264" t="s">
        <v>11459</v>
      </c>
      <c r="C264">
        <v>67</v>
      </c>
      <c r="D264">
        <v>191</v>
      </c>
      <c r="E264">
        <v>211</v>
      </c>
      <c r="F264">
        <v>48</v>
      </c>
      <c r="G264">
        <v>31</v>
      </c>
      <c r="H264">
        <v>12</v>
      </c>
      <c r="I264">
        <v>0</v>
      </c>
      <c r="J264">
        <v>5</v>
      </c>
      <c r="K264">
        <v>21</v>
      </c>
      <c r="L264">
        <v>20</v>
      </c>
      <c r="M264">
        <v>16</v>
      </c>
      <c r="N264">
        <v>0</v>
      </c>
      <c r="O264">
        <v>37</v>
      </c>
      <c r="P264">
        <v>3</v>
      </c>
      <c r="Q264">
        <v>1</v>
      </c>
      <c r="R264">
        <v>0</v>
      </c>
      <c r="S264">
        <v>8</v>
      </c>
      <c r="T264">
        <v>2</v>
      </c>
      <c r="U264">
        <v>0</v>
      </c>
      <c r="V264">
        <v>0.251</v>
      </c>
      <c r="W264">
        <v>12284</v>
      </c>
    </row>
    <row r="265" spans="1:23">
      <c r="A265" t="s">
        <v>7980</v>
      </c>
      <c r="B265" t="s">
        <v>11440</v>
      </c>
      <c r="C265">
        <v>84</v>
      </c>
      <c r="D265">
        <v>207</v>
      </c>
      <c r="E265">
        <v>236</v>
      </c>
      <c r="F265">
        <v>52</v>
      </c>
      <c r="G265">
        <v>35</v>
      </c>
      <c r="H265">
        <v>9</v>
      </c>
      <c r="I265">
        <v>0</v>
      </c>
      <c r="J265">
        <v>8</v>
      </c>
      <c r="K265">
        <v>24</v>
      </c>
      <c r="L265">
        <v>32</v>
      </c>
      <c r="M265">
        <v>25</v>
      </c>
      <c r="N265">
        <v>1</v>
      </c>
      <c r="O265">
        <v>59</v>
      </c>
      <c r="P265">
        <v>1</v>
      </c>
      <c r="Q265">
        <v>3</v>
      </c>
      <c r="R265">
        <v>0</v>
      </c>
      <c r="S265">
        <v>1</v>
      </c>
      <c r="T265">
        <v>0</v>
      </c>
      <c r="U265">
        <v>0</v>
      </c>
      <c r="V265">
        <v>0.251</v>
      </c>
      <c r="W265">
        <v>12510</v>
      </c>
    </row>
    <row r="266" spans="1:23">
      <c r="A266" t="s">
        <v>1640</v>
      </c>
      <c r="B266" t="s">
        <v>12731</v>
      </c>
      <c r="C266">
        <v>103</v>
      </c>
      <c r="D266">
        <v>351</v>
      </c>
      <c r="E266">
        <v>391</v>
      </c>
      <c r="F266">
        <v>88</v>
      </c>
      <c r="G266">
        <v>56</v>
      </c>
      <c r="H266">
        <v>16</v>
      </c>
      <c r="I266">
        <v>0</v>
      </c>
      <c r="J266">
        <v>16</v>
      </c>
      <c r="K266">
        <v>52</v>
      </c>
      <c r="L266">
        <v>69</v>
      </c>
      <c r="M266">
        <v>32</v>
      </c>
      <c r="N266">
        <v>0</v>
      </c>
      <c r="O266">
        <v>85</v>
      </c>
      <c r="P266">
        <v>2</v>
      </c>
      <c r="Q266">
        <v>6</v>
      </c>
      <c r="R266">
        <v>0</v>
      </c>
      <c r="S266">
        <v>4</v>
      </c>
      <c r="T266">
        <v>0</v>
      </c>
      <c r="U266">
        <v>1</v>
      </c>
      <c r="V266">
        <v>0.251</v>
      </c>
      <c r="W266">
        <v>7739</v>
      </c>
    </row>
    <row r="267" spans="1:23">
      <c r="A267" t="s">
        <v>514</v>
      </c>
      <c r="B267" t="s">
        <v>11447</v>
      </c>
      <c r="C267">
        <v>133</v>
      </c>
      <c r="D267">
        <v>447</v>
      </c>
      <c r="E267">
        <v>499</v>
      </c>
      <c r="F267">
        <v>112</v>
      </c>
      <c r="G267">
        <v>70</v>
      </c>
      <c r="H267">
        <v>19</v>
      </c>
      <c r="I267">
        <v>2</v>
      </c>
      <c r="J267">
        <v>21</v>
      </c>
      <c r="K267">
        <v>63</v>
      </c>
      <c r="L267">
        <v>67</v>
      </c>
      <c r="M267">
        <v>40</v>
      </c>
      <c r="N267">
        <v>1</v>
      </c>
      <c r="O267">
        <v>106</v>
      </c>
      <c r="P267">
        <v>12</v>
      </c>
      <c r="Q267">
        <v>0</v>
      </c>
      <c r="R267">
        <v>0</v>
      </c>
      <c r="S267">
        <v>9</v>
      </c>
      <c r="T267">
        <v>1</v>
      </c>
      <c r="U267">
        <v>2</v>
      </c>
      <c r="V267">
        <v>0.251</v>
      </c>
      <c r="W267">
        <v>785</v>
      </c>
    </row>
    <row r="268" spans="1:23">
      <c r="A268" t="s">
        <v>8723</v>
      </c>
      <c r="B268" t="s">
        <v>11464</v>
      </c>
      <c r="C268">
        <v>127</v>
      </c>
      <c r="D268">
        <v>483</v>
      </c>
      <c r="E268">
        <v>545</v>
      </c>
      <c r="F268">
        <v>121</v>
      </c>
      <c r="G268">
        <v>75</v>
      </c>
      <c r="H268">
        <v>26</v>
      </c>
      <c r="I268">
        <v>3</v>
      </c>
      <c r="J268">
        <v>17</v>
      </c>
      <c r="K268">
        <v>77</v>
      </c>
      <c r="L268">
        <v>65</v>
      </c>
      <c r="M268">
        <v>51</v>
      </c>
      <c r="N268">
        <v>2</v>
      </c>
      <c r="O268">
        <v>124</v>
      </c>
      <c r="P268">
        <v>5</v>
      </c>
      <c r="Q268">
        <v>5</v>
      </c>
      <c r="R268">
        <v>1</v>
      </c>
      <c r="S268">
        <v>7</v>
      </c>
      <c r="T268">
        <v>10</v>
      </c>
      <c r="U268">
        <v>5</v>
      </c>
      <c r="V268">
        <v>0.251</v>
      </c>
      <c r="W268">
        <v>18314</v>
      </c>
    </row>
    <row r="269" spans="1:23">
      <c r="A269" t="s">
        <v>8615</v>
      </c>
      <c r="B269" t="s">
        <v>11446</v>
      </c>
      <c r="C269">
        <v>141</v>
      </c>
      <c r="D269">
        <v>487</v>
      </c>
      <c r="E269">
        <v>589</v>
      </c>
      <c r="F269">
        <v>122</v>
      </c>
      <c r="G269">
        <v>64</v>
      </c>
      <c r="H269">
        <v>22</v>
      </c>
      <c r="I269">
        <v>1</v>
      </c>
      <c r="J269">
        <v>35</v>
      </c>
      <c r="K269">
        <v>101</v>
      </c>
      <c r="L269">
        <v>98</v>
      </c>
      <c r="M269">
        <v>90</v>
      </c>
      <c r="N269">
        <v>1</v>
      </c>
      <c r="O269">
        <v>149</v>
      </c>
      <c r="P269">
        <v>8</v>
      </c>
      <c r="Q269">
        <v>4</v>
      </c>
      <c r="R269">
        <v>0</v>
      </c>
      <c r="S269">
        <v>5</v>
      </c>
      <c r="T269">
        <v>4</v>
      </c>
      <c r="U269">
        <v>1</v>
      </c>
      <c r="V269">
        <v>0.251</v>
      </c>
      <c r="W269">
        <v>13301</v>
      </c>
    </row>
    <row r="270" spans="1:23">
      <c r="A270" t="s">
        <v>496</v>
      </c>
      <c r="B270" t="s">
        <v>11470</v>
      </c>
      <c r="C270">
        <v>141</v>
      </c>
      <c r="D270">
        <v>491</v>
      </c>
      <c r="E270">
        <v>550</v>
      </c>
      <c r="F270">
        <v>123</v>
      </c>
      <c r="G270">
        <v>62</v>
      </c>
      <c r="H270">
        <v>26</v>
      </c>
      <c r="I270">
        <v>7</v>
      </c>
      <c r="J270">
        <v>28</v>
      </c>
      <c r="K270">
        <v>86</v>
      </c>
      <c r="L270">
        <v>74</v>
      </c>
      <c r="M270">
        <v>52</v>
      </c>
      <c r="N270">
        <v>0</v>
      </c>
      <c r="O270">
        <v>108</v>
      </c>
      <c r="P270">
        <v>4</v>
      </c>
      <c r="Q270">
        <v>3</v>
      </c>
      <c r="R270">
        <v>0</v>
      </c>
      <c r="S270">
        <v>6</v>
      </c>
      <c r="T270">
        <v>10</v>
      </c>
      <c r="U270">
        <v>2</v>
      </c>
      <c r="V270">
        <v>0.251</v>
      </c>
      <c r="W270">
        <v>9927</v>
      </c>
    </row>
    <row r="271" spans="1:23">
      <c r="A271" t="s">
        <v>30</v>
      </c>
      <c r="B271" t="s">
        <v>11454</v>
      </c>
      <c r="C271">
        <v>52</v>
      </c>
      <c r="D271">
        <v>144</v>
      </c>
      <c r="E271">
        <v>163</v>
      </c>
      <c r="F271">
        <v>36</v>
      </c>
      <c r="G271">
        <v>27</v>
      </c>
      <c r="H271">
        <v>6</v>
      </c>
      <c r="I271">
        <v>1</v>
      </c>
      <c r="J271">
        <v>2</v>
      </c>
      <c r="K271">
        <v>13</v>
      </c>
      <c r="L271">
        <v>10</v>
      </c>
      <c r="M271">
        <v>17</v>
      </c>
      <c r="N271">
        <v>1</v>
      </c>
      <c r="O271">
        <v>44</v>
      </c>
      <c r="P271">
        <v>1</v>
      </c>
      <c r="Q271">
        <v>0</v>
      </c>
      <c r="R271">
        <v>1</v>
      </c>
      <c r="S271">
        <v>7</v>
      </c>
      <c r="T271">
        <v>0</v>
      </c>
      <c r="U271">
        <v>1</v>
      </c>
      <c r="V271">
        <v>0.25</v>
      </c>
      <c r="W271">
        <v>9807</v>
      </c>
    </row>
    <row r="272" spans="1:23">
      <c r="A272" t="s">
        <v>6227</v>
      </c>
      <c r="B272" t="s">
        <v>11448</v>
      </c>
      <c r="C272">
        <v>53</v>
      </c>
      <c r="D272">
        <v>88</v>
      </c>
      <c r="E272">
        <v>97</v>
      </c>
      <c r="F272">
        <v>22</v>
      </c>
      <c r="G272">
        <v>14</v>
      </c>
      <c r="H272">
        <v>7</v>
      </c>
      <c r="I272">
        <v>0</v>
      </c>
      <c r="J272">
        <v>1</v>
      </c>
      <c r="K272">
        <v>10</v>
      </c>
      <c r="L272">
        <v>3</v>
      </c>
      <c r="M272">
        <v>7</v>
      </c>
      <c r="N272">
        <v>0</v>
      </c>
      <c r="O272">
        <v>34</v>
      </c>
      <c r="P272">
        <v>0</v>
      </c>
      <c r="Q272">
        <v>0</v>
      </c>
      <c r="R272">
        <v>2</v>
      </c>
      <c r="S272">
        <v>0</v>
      </c>
      <c r="T272">
        <v>6</v>
      </c>
      <c r="U272">
        <v>0</v>
      </c>
      <c r="V272">
        <v>0.25</v>
      </c>
      <c r="W272">
        <v>11489</v>
      </c>
    </row>
    <row r="273" spans="1:23">
      <c r="A273" t="s">
        <v>10536</v>
      </c>
      <c r="B273" t="s">
        <v>11465</v>
      </c>
      <c r="C273">
        <v>61</v>
      </c>
      <c r="D273">
        <v>148</v>
      </c>
      <c r="E273">
        <v>155</v>
      </c>
      <c r="F273">
        <v>37</v>
      </c>
      <c r="G273">
        <v>28</v>
      </c>
      <c r="H273">
        <v>7</v>
      </c>
      <c r="I273">
        <v>0</v>
      </c>
      <c r="J273">
        <v>2</v>
      </c>
      <c r="K273">
        <v>18</v>
      </c>
      <c r="L273">
        <v>11</v>
      </c>
      <c r="M273">
        <v>3</v>
      </c>
      <c r="N273">
        <v>0</v>
      </c>
      <c r="O273">
        <v>42</v>
      </c>
      <c r="P273">
        <v>3</v>
      </c>
      <c r="Q273">
        <v>0</v>
      </c>
      <c r="R273">
        <v>1</v>
      </c>
      <c r="S273">
        <v>1</v>
      </c>
      <c r="T273">
        <v>1</v>
      </c>
      <c r="U273">
        <v>2</v>
      </c>
      <c r="V273">
        <v>0.25</v>
      </c>
      <c r="W273">
        <v>13154</v>
      </c>
    </row>
    <row r="274" spans="1:23">
      <c r="A274" t="s">
        <v>9369</v>
      </c>
      <c r="B274" t="s">
        <v>11463</v>
      </c>
      <c r="C274">
        <v>141</v>
      </c>
      <c r="D274">
        <v>480</v>
      </c>
      <c r="E274">
        <v>539</v>
      </c>
      <c r="F274">
        <v>120</v>
      </c>
      <c r="G274">
        <v>73</v>
      </c>
      <c r="H274">
        <v>22</v>
      </c>
      <c r="I274">
        <v>1</v>
      </c>
      <c r="J274">
        <v>24</v>
      </c>
      <c r="K274">
        <v>70</v>
      </c>
      <c r="L274">
        <v>83</v>
      </c>
      <c r="M274">
        <v>56</v>
      </c>
      <c r="N274">
        <v>1</v>
      </c>
      <c r="O274">
        <v>160</v>
      </c>
      <c r="P274">
        <v>1</v>
      </c>
      <c r="Q274">
        <v>1</v>
      </c>
      <c r="R274">
        <v>1</v>
      </c>
      <c r="S274">
        <v>14</v>
      </c>
      <c r="T274">
        <v>5</v>
      </c>
      <c r="U274">
        <v>1</v>
      </c>
      <c r="V274">
        <v>0.25</v>
      </c>
      <c r="W274">
        <v>15112</v>
      </c>
    </row>
    <row r="275" spans="1:23">
      <c r="A275" t="s">
        <v>11429</v>
      </c>
      <c r="B275" t="s">
        <v>11456</v>
      </c>
      <c r="C275">
        <v>91</v>
      </c>
      <c r="D275">
        <v>212</v>
      </c>
      <c r="E275">
        <v>250</v>
      </c>
      <c r="F275">
        <v>53</v>
      </c>
      <c r="G275">
        <v>38</v>
      </c>
      <c r="H275">
        <v>12</v>
      </c>
      <c r="I275">
        <v>2</v>
      </c>
      <c r="J275">
        <v>1</v>
      </c>
      <c r="K275">
        <v>38</v>
      </c>
      <c r="L275">
        <v>17</v>
      </c>
      <c r="M275">
        <v>14</v>
      </c>
      <c r="N275">
        <v>0</v>
      </c>
      <c r="O275">
        <v>44</v>
      </c>
      <c r="P275">
        <v>22</v>
      </c>
      <c r="Q275">
        <v>1</v>
      </c>
      <c r="R275">
        <v>1</v>
      </c>
      <c r="S275">
        <v>1</v>
      </c>
      <c r="T275">
        <v>17</v>
      </c>
      <c r="U275">
        <v>0</v>
      </c>
      <c r="V275">
        <v>0.25</v>
      </c>
      <c r="W275">
        <v>15124</v>
      </c>
    </row>
    <row r="276" spans="1:23">
      <c r="A276" t="s">
        <v>10246</v>
      </c>
      <c r="B276" t="s">
        <v>11440</v>
      </c>
      <c r="C276">
        <v>23</v>
      </c>
      <c r="D276">
        <v>36</v>
      </c>
      <c r="E276">
        <v>50</v>
      </c>
      <c r="F276">
        <v>9</v>
      </c>
      <c r="G276">
        <v>7</v>
      </c>
      <c r="H276">
        <v>1</v>
      </c>
      <c r="I276">
        <v>0</v>
      </c>
      <c r="J276">
        <v>1</v>
      </c>
      <c r="K276">
        <v>6</v>
      </c>
      <c r="L276">
        <v>3</v>
      </c>
      <c r="M276">
        <v>10</v>
      </c>
      <c r="N276">
        <v>0</v>
      </c>
      <c r="O276">
        <v>14</v>
      </c>
      <c r="P276">
        <v>2</v>
      </c>
      <c r="Q276">
        <v>2</v>
      </c>
      <c r="R276">
        <v>0</v>
      </c>
      <c r="S276">
        <v>1</v>
      </c>
      <c r="T276">
        <v>0</v>
      </c>
      <c r="U276">
        <v>0</v>
      </c>
      <c r="V276">
        <v>0.25</v>
      </c>
      <c r="W276">
        <v>16271</v>
      </c>
    </row>
    <row r="277" spans="1:23">
      <c r="A277" t="s">
        <v>11077</v>
      </c>
      <c r="B277" t="s">
        <v>11470</v>
      </c>
      <c r="C277">
        <v>35</v>
      </c>
      <c r="D277">
        <v>64</v>
      </c>
      <c r="E277">
        <v>69</v>
      </c>
      <c r="F277">
        <v>16</v>
      </c>
      <c r="G277">
        <v>10</v>
      </c>
      <c r="H277">
        <v>3</v>
      </c>
      <c r="I277">
        <v>0</v>
      </c>
      <c r="J277">
        <v>3</v>
      </c>
      <c r="K277">
        <v>12</v>
      </c>
      <c r="L277">
        <v>12</v>
      </c>
      <c r="M277">
        <v>3</v>
      </c>
      <c r="N277">
        <v>0</v>
      </c>
      <c r="O277">
        <v>15</v>
      </c>
      <c r="P277">
        <v>1</v>
      </c>
      <c r="Q277">
        <v>0</v>
      </c>
      <c r="R277">
        <v>1</v>
      </c>
      <c r="S277">
        <v>1</v>
      </c>
      <c r="T277">
        <v>4</v>
      </c>
      <c r="U277">
        <v>0</v>
      </c>
      <c r="V277">
        <v>0.25</v>
      </c>
      <c r="W277">
        <v>16426</v>
      </c>
    </row>
    <row r="278" spans="1:23">
      <c r="A278" t="s">
        <v>11092</v>
      </c>
      <c r="B278" t="s">
        <v>11460</v>
      </c>
      <c r="C278">
        <v>20</v>
      </c>
      <c r="D278">
        <v>36</v>
      </c>
      <c r="E278">
        <v>40</v>
      </c>
      <c r="F278">
        <v>9</v>
      </c>
      <c r="G278">
        <v>7</v>
      </c>
      <c r="H278">
        <v>2</v>
      </c>
      <c r="I278">
        <v>0</v>
      </c>
      <c r="J278">
        <v>0</v>
      </c>
      <c r="K278">
        <v>5</v>
      </c>
      <c r="L278">
        <v>2</v>
      </c>
      <c r="M278">
        <v>4</v>
      </c>
      <c r="N278">
        <v>0</v>
      </c>
      <c r="O278">
        <v>10</v>
      </c>
      <c r="P278">
        <v>0</v>
      </c>
      <c r="Q278">
        <v>0</v>
      </c>
      <c r="R278">
        <v>0</v>
      </c>
      <c r="S278">
        <v>0</v>
      </c>
      <c r="T278">
        <v>2</v>
      </c>
      <c r="U278">
        <v>0</v>
      </c>
      <c r="V278">
        <v>0.25</v>
      </c>
      <c r="W278">
        <v>16429</v>
      </c>
    </row>
    <row r="279" spans="1:23">
      <c r="A279" t="s">
        <v>10559</v>
      </c>
      <c r="B279" t="s">
        <v>11469</v>
      </c>
      <c r="C279">
        <v>30</v>
      </c>
      <c r="D279">
        <v>36</v>
      </c>
      <c r="E279">
        <v>40</v>
      </c>
      <c r="F279">
        <v>9</v>
      </c>
      <c r="G279">
        <v>6</v>
      </c>
      <c r="H279">
        <v>3</v>
      </c>
      <c r="I279">
        <v>0</v>
      </c>
      <c r="J279">
        <v>0</v>
      </c>
      <c r="K279">
        <v>2</v>
      </c>
      <c r="L279">
        <v>5</v>
      </c>
      <c r="M279">
        <v>4</v>
      </c>
      <c r="N279">
        <v>0</v>
      </c>
      <c r="O279">
        <v>16</v>
      </c>
      <c r="P279">
        <v>0</v>
      </c>
      <c r="Q279">
        <v>0</v>
      </c>
      <c r="R279">
        <v>0</v>
      </c>
      <c r="S279">
        <v>1</v>
      </c>
      <c r="T279">
        <v>0</v>
      </c>
      <c r="U279">
        <v>0</v>
      </c>
      <c r="V279">
        <v>0.25</v>
      </c>
      <c r="W279">
        <v>16565</v>
      </c>
    </row>
    <row r="280" spans="1:23">
      <c r="A280" t="s">
        <v>10524</v>
      </c>
      <c r="B280" t="s">
        <v>11444</v>
      </c>
      <c r="C280">
        <v>19</v>
      </c>
      <c r="D280">
        <v>48</v>
      </c>
      <c r="E280">
        <v>54</v>
      </c>
      <c r="F280">
        <v>12</v>
      </c>
      <c r="G280">
        <v>8</v>
      </c>
      <c r="H280">
        <v>3</v>
      </c>
      <c r="I280">
        <v>0</v>
      </c>
      <c r="J280">
        <v>1</v>
      </c>
      <c r="K280">
        <v>4</v>
      </c>
      <c r="L280">
        <v>3</v>
      </c>
      <c r="M280">
        <v>6</v>
      </c>
      <c r="N280">
        <v>0</v>
      </c>
      <c r="O280">
        <v>12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0.25</v>
      </c>
      <c r="W280">
        <v>17161</v>
      </c>
    </row>
    <row r="281" spans="1:23">
      <c r="A281" t="s">
        <v>11123</v>
      </c>
      <c r="B281" t="s">
        <v>11456</v>
      </c>
      <c r="C281">
        <v>23</v>
      </c>
      <c r="D281">
        <v>24</v>
      </c>
      <c r="E281">
        <v>25</v>
      </c>
      <c r="F281">
        <v>6</v>
      </c>
      <c r="G281">
        <v>5</v>
      </c>
      <c r="H281">
        <v>0</v>
      </c>
      <c r="I281">
        <v>0</v>
      </c>
      <c r="J281">
        <v>1</v>
      </c>
      <c r="K281">
        <v>2</v>
      </c>
      <c r="L281">
        <v>2</v>
      </c>
      <c r="M281">
        <v>0</v>
      </c>
      <c r="N281">
        <v>0</v>
      </c>
      <c r="O281">
        <v>10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0</v>
      </c>
      <c r="V281">
        <v>0.25</v>
      </c>
      <c r="W281">
        <v>17611</v>
      </c>
    </row>
    <row r="282" spans="1:23">
      <c r="A282" t="s">
        <v>11869</v>
      </c>
      <c r="B282" t="s">
        <v>11446</v>
      </c>
      <c r="C282">
        <v>30</v>
      </c>
      <c r="D282">
        <v>48</v>
      </c>
      <c r="E282">
        <v>53</v>
      </c>
      <c r="F282">
        <v>12</v>
      </c>
      <c r="G282">
        <v>5</v>
      </c>
      <c r="H282">
        <v>4</v>
      </c>
      <c r="I282">
        <v>0</v>
      </c>
      <c r="J282">
        <v>3</v>
      </c>
      <c r="K282">
        <v>8</v>
      </c>
      <c r="L282">
        <v>6</v>
      </c>
      <c r="M282">
        <v>5</v>
      </c>
      <c r="N282">
        <v>1</v>
      </c>
      <c r="O282">
        <v>19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0.25</v>
      </c>
      <c r="W282">
        <v>18063</v>
      </c>
    </row>
    <row r="283" spans="1:23">
      <c r="A283" t="s">
        <v>8313</v>
      </c>
      <c r="B283" t="s">
        <v>11446</v>
      </c>
      <c r="C283">
        <v>41</v>
      </c>
      <c r="D283">
        <v>48</v>
      </c>
      <c r="E283">
        <v>61</v>
      </c>
      <c r="F283">
        <v>12</v>
      </c>
      <c r="G283">
        <v>10</v>
      </c>
      <c r="H283">
        <v>2</v>
      </c>
      <c r="I283">
        <v>0</v>
      </c>
      <c r="J283">
        <v>0</v>
      </c>
      <c r="K283">
        <v>3</v>
      </c>
      <c r="L283">
        <v>6</v>
      </c>
      <c r="M283">
        <v>0</v>
      </c>
      <c r="N283">
        <v>0</v>
      </c>
      <c r="O283">
        <v>13</v>
      </c>
      <c r="P283">
        <v>0</v>
      </c>
      <c r="Q283">
        <v>0</v>
      </c>
      <c r="R283">
        <v>13</v>
      </c>
      <c r="S283">
        <v>0</v>
      </c>
      <c r="T283">
        <v>0</v>
      </c>
      <c r="U283">
        <v>0</v>
      </c>
      <c r="V283">
        <v>0.25</v>
      </c>
      <c r="W283">
        <v>18498</v>
      </c>
    </row>
    <row r="284" spans="1:23">
      <c r="A284" t="s">
        <v>12171</v>
      </c>
      <c r="B284" t="s">
        <v>11449</v>
      </c>
      <c r="C284">
        <v>25</v>
      </c>
      <c r="D284">
        <v>56</v>
      </c>
      <c r="E284">
        <v>61</v>
      </c>
      <c r="F284">
        <v>14</v>
      </c>
      <c r="G284">
        <v>11</v>
      </c>
      <c r="H284">
        <v>3</v>
      </c>
      <c r="I284">
        <v>0</v>
      </c>
      <c r="J284">
        <v>0</v>
      </c>
      <c r="K284">
        <v>3</v>
      </c>
      <c r="L284">
        <v>7</v>
      </c>
      <c r="M284">
        <v>4</v>
      </c>
      <c r="N284">
        <v>0</v>
      </c>
      <c r="O284">
        <v>19</v>
      </c>
      <c r="P284">
        <v>0</v>
      </c>
      <c r="Q284">
        <v>1</v>
      </c>
      <c r="R284">
        <v>0</v>
      </c>
      <c r="S284">
        <v>2</v>
      </c>
      <c r="T284">
        <v>0</v>
      </c>
      <c r="U284">
        <v>0</v>
      </c>
      <c r="V284">
        <v>0.25</v>
      </c>
      <c r="W284">
        <v>19635</v>
      </c>
    </row>
    <row r="285" spans="1:23">
      <c r="A285" t="s">
        <v>7061</v>
      </c>
      <c r="B285" t="s">
        <v>11469</v>
      </c>
      <c r="C285">
        <v>155</v>
      </c>
      <c r="D285">
        <v>529</v>
      </c>
      <c r="E285">
        <v>610</v>
      </c>
      <c r="F285">
        <v>132</v>
      </c>
      <c r="G285">
        <v>62</v>
      </c>
      <c r="H285">
        <v>29</v>
      </c>
      <c r="I285">
        <v>3</v>
      </c>
      <c r="J285">
        <v>38</v>
      </c>
      <c r="K285">
        <v>82</v>
      </c>
      <c r="L285">
        <v>92</v>
      </c>
      <c r="M285">
        <v>70</v>
      </c>
      <c r="N285">
        <v>5</v>
      </c>
      <c r="O285">
        <v>156</v>
      </c>
      <c r="P285">
        <v>5</v>
      </c>
      <c r="Q285">
        <v>6</v>
      </c>
      <c r="R285">
        <v>0</v>
      </c>
      <c r="S285">
        <v>6</v>
      </c>
      <c r="T285">
        <v>2</v>
      </c>
      <c r="U285">
        <v>3</v>
      </c>
      <c r="V285">
        <v>0.25</v>
      </c>
      <c r="W285">
        <v>16478</v>
      </c>
    </row>
    <row r="286" spans="1:23">
      <c r="A286" t="s">
        <v>5843</v>
      </c>
      <c r="B286" t="s">
        <v>11461</v>
      </c>
      <c r="C286">
        <v>118</v>
      </c>
      <c r="D286">
        <v>357</v>
      </c>
      <c r="E286">
        <v>408</v>
      </c>
      <c r="F286">
        <v>89</v>
      </c>
      <c r="G286">
        <v>66</v>
      </c>
      <c r="H286">
        <v>15</v>
      </c>
      <c r="I286">
        <v>4</v>
      </c>
      <c r="J286">
        <v>4</v>
      </c>
      <c r="K286">
        <v>42</v>
      </c>
      <c r="L286">
        <v>32</v>
      </c>
      <c r="M286">
        <v>38</v>
      </c>
      <c r="N286">
        <v>0</v>
      </c>
      <c r="O286">
        <v>100</v>
      </c>
      <c r="P286">
        <v>3</v>
      </c>
      <c r="Q286">
        <v>2</v>
      </c>
      <c r="R286">
        <v>8</v>
      </c>
      <c r="S286">
        <v>8</v>
      </c>
      <c r="T286">
        <v>24</v>
      </c>
      <c r="U286">
        <v>6</v>
      </c>
      <c r="V286">
        <v>0.249</v>
      </c>
      <c r="W286">
        <v>11379</v>
      </c>
    </row>
    <row r="287" spans="1:23">
      <c r="A287" t="s">
        <v>7366</v>
      </c>
      <c r="B287" t="s">
        <v>11449</v>
      </c>
      <c r="C287">
        <v>93</v>
      </c>
      <c r="D287">
        <v>357</v>
      </c>
      <c r="E287">
        <v>393</v>
      </c>
      <c r="F287">
        <v>89</v>
      </c>
      <c r="G287">
        <v>58</v>
      </c>
      <c r="H287">
        <v>17</v>
      </c>
      <c r="I287">
        <v>1</v>
      </c>
      <c r="J287">
        <v>13</v>
      </c>
      <c r="K287">
        <v>46</v>
      </c>
      <c r="L287">
        <v>44</v>
      </c>
      <c r="M287">
        <v>29</v>
      </c>
      <c r="N287">
        <v>0</v>
      </c>
      <c r="O287">
        <v>84</v>
      </c>
      <c r="P287">
        <v>3</v>
      </c>
      <c r="Q287">
        <v>3</v>
      </c>
      <c r="R287">
        <v>1</v>
      </c>
      <c r="S287">
        <v>13</v>
      </c>
      <c r="T287">
        <v>2</v>
      </c>
      <c r="U287">
        <v>0</v>
      </c>
      <c r="V287">
        <v>0.249</v>
      </c>
      <c r="W287">
        <v>13367</v>
      </c>
    </row>
    <row r="288" spans="1:23">
      <c r="A288" t="s">
        <v>8795</v>
      </c>
      <c r="B288" t="s">
        <v>11453</v>
      </c>
      <c r="C288">
        <v>96</v>
      </c>
      <c r="D288">
        <v>305</v>
      </c>
      <c r="E288">
        <v>341</v>
      </c>
      <c r="F288">
        <v>76</v>
      </c>
      <c r="G288">
        <v>50</v>
      </c>
      <c r="H288">
        <v>13</v>
      </c>
      <c r="I288">
        <v>0</v>
      </c>
      <c r="J288">
        <v>13</v>
      </c>
      <c r="K288">
        <v>37</v>
      </c>
      <c r="L288">
        <v>44</v>
      </c>
      <c r="M288">
        <v>29</v>
      </c>
      <c r="N288">
        <v>0</v>
      </c>
      <c r="O288">
        <v>73</v>
      </c>
      <c r="P288">
        <v>4</v>
      </c>
      <c r="Q288">
        <v>2</v>
      </c>
      <c r="R288">
        <v>1</v>
      </c>
      <c r="S288">
        <v>5</v>
      </c>
      <c r="T288">
        <v>3</v>
      </c>
      <c r="U288">
        <v>1</v>
      </c>
      <c r="V288">
        <v>0.249</v>
      </c>
      <c r="W288">
        <v>14523</v>
      </c>
    </row>
    <row r="289" spans="1:23">
      <c r="A289" t="s">
        <v>555</v>
      </c>
      <c r="B289" t="s">
        <v>11464</v>
      </c>
      <c r="C289">
        <v>85</v>
      </c>
      <c r="D289">
        <v>277</v>
      </c>
      <c r="E289">
        <v>316</v>
      </c>
      <c r="F289">
        <v>69</v>
      </c>
      <c r="G289">
        <v>48</v>
      </c>
      <c r="H289">
        <v>9</v>
      </c>
      <c r="I289">
        <v>0</v>
      </c>
      <c r="J289">
        <v>12</v>
      </c>
      <c r="K289">
        <v>28</v>
      </c>
      <c r="L289">
        <v>45</v>
      </c>
      <c r="M289">
        <v>31</v>
      </c>
      <c r="N289">
        <v>1</v>
      </c>
      <c r="O289">
        <v>53</v>
      </c>
      <c r="P289">
        <v>2</v>
      </c>
      <c r="Q289">
        <v>6</v>
      </c>
      <c r="R289">
        <v>0</v>
      </c>
      <c r="S289">
        <v>10</v>
      </c>
      <c r="T289">
        <v>0</v>
      </c>
      <c r="U289">
        <v>0</v>
      </c>
      <c r="V289">
        <v>0.249</v>
      </c>
      <c r="W289">
        <v>4810</v>
      </c>
    </row>
    <row r="290" spans="1:23">
      <c r="A290" t="s">
        <v>11488</v>
      </c>
      <c r="B290" t="s">
        <v>11441</v>
      </c>
      <c r="C290">
        <v>94</v>
      </c>
      <c r="D290">
        <v>253</v>
      </c>
      <c r="E290">
        <v>279</v>
      </c>
      <c r="F290">
        <v>63</v>
      </c>
      <c r="G290">
        <v>40</v>
      </c>
      <c r="H290">
        <v>15</v>
      </c>
      <c r="I290">
        <v>0</v>
      </c>
      <c r="J290">
        <v>8</v>
      </c>
      <c r="K290">
        <v>29</v>
      </c>
      <c r="L290">
        <v>32</v>
      </c>
      <c r="M290">
        <v>25</v>
      </c>
      <c r="N290">
        <v>1</v>
      </c>
      <c r="O290">
        <v>64</v>
      </c>
      <c r="P290">
        <v>0</v>
      </c>
      <c r="Q290">
        <v>1</v>
      </c>
      <c r="R290">
        <v>0</v>
      </c>
      <c r="S290">
        <v>4</v>
      </c>
      <c r="T290">
        <v>1</v>
      </c>
      <c r="U290">
        <v>1</v>
      </c>
      <c r="V290">
        <v>0.249</v>
      </c>
      <c r="W290">
        <v>18839</v>
      </c>
    </row>
    <row r="291" spans="1:23">
      <c r="A291" t="s">
        <v>10753</v>
      </c>
      <c r="B291" t="s">
        <v>12731</v>
      </c>
      <c r="C291">
        <v>150</v>
      </c>
      <c r="D291">
        <v>494</v>
      </c>
      <c r="E291">
        <v>548</v>
      </c>
      <c r="F291">
        <v>123</v>
      </c>
      <c r="G291">
        <v>67</v>
      </c>
      <c r="H291">
        <v>19</v>
      </c>
      <c r="I291">
        <v>0</v>
      </c>
      <c r="J291">
        <v>37</v>
      </c>
      <c r="K291">
        <v>69</v>
      </c>
      <c r="L291">
        <v>81</v>
      </c>
      <c r="M291">
        <v>47</v>
      </c>
      <c r="N291">
        <v>1</v>
      </c>
      <c r="O291">
        <v>156</v>
      </c>
      <c r="P291">
        <v>0</v>
      </c>
      <c r="Q291">
        <v>7</v>
      </c>
      <c r="R291">
        <v>0</v>
      </c>
      <c r="S291">
        <v>15</v>
      </c>
      <c r="T291">
        <v>0</v>
      </c>
      <c r="U291">
        <v>0</v>
      </c>
      <c r="V291">
        <v>0.249</v>
      </c>
      <c r="W291">
        <v>14566</v>
      </c>
    </row>
    <row r="292" spans="1:23">
      <c r="A292" t="s">
        <v>436</v>
      </c>
      <c r="B292" t="s">
        <v>11446</v>
      </c>
      <c r="C292">
        <v>149</v>
      </c>
      <c r="D292">
        <v>450</v>
      </c>
      <c r="E292">
        <v>514</v>
      </c>
      <c r="F292">
        <v>112</v>
      </c>
      <c r="G292">
        <v>57</v>
      </c>
      <c r="H292">
        <v>16</v>
      </c>
      <c r="I292">
        <v>3</v>
      </c>
      <c r="J292">
        <v>36</v>
      </c>
      <c r="K292">
        <v>83</v>
      </c>
      <c r="L292">
        <v>74</v>
      </c>
      <c r="M292">
        <v>50</v>
      </c>
      <c r="N292">
        <v>2</v>
      </c>
      <c r="O292">
        <v>111</v>
      </c>
      <c r="P292">
        <v>12</v>
      </c>
      <c r="Q292">
        <v>2</v>
      </c>
      <c r="R292">
        <v>0</v>
      </c>
      <c r="S292">
        <v>4</v>
      </c>
      <c r="T292">
        <v>1</v>
      </c>
      <c r="U292">
        <v>1</v>
      </c>
      <c r="V292">
        <v>0.249</v>
      </c>
      <c r="W292">
        <v>11899</v>
      </c>
    </row>
    <row r="293" spans="1:23">
      <c r="A293" t="s">
        <v>8794</v>
      </c>
      <c r="B293" t="s">
        <v>11449</v>
      </c>
      <c r="C293">
        <v>156</v>
      </c>
      <c r="D293">
        <v>583</v>
      </c>
      <c r="E293">
        <v>670</v>
      </c>
      <c r="F293">
        <v>145</v>
      </c>
      <c r="G293">
        <v>70</v>
      </c>
      <c r="H293">
        <v>36</v>
      </c>
      <c r="I293">
        <v>3</v>
      </c>
      <c r="J293">
        <v>36</v>
      </c>
      <c r="K293">
        <v>102</v>
      </c>
      <c r="L293">
        <v>91</v>
      </c>
      <c r="M293">
        <v>73</v>
      </c>
      <c r="N293">
        <v>0</v>
      </c>
      <c r="O293">
        <v>147</v>
      </c>
      <c r="P293">
        <v>11</v>
      </c>
      <c r="Q293">
        <v>3</v>
      </c>
      <c r="R293">
        <v>0</v>
      </c>
      <c r="S293">
        <v>12</v>
      </c>
      <c r="T293">
        <v>1</v>
      </c>
      <c r="U293">
        <v>1</v>
      </c>
      <c r="V293">
        <v>0.249</v>
      </c>
      <c r="W293">
        <v>16505</v>
      </c>
    </row>
    <row r="294" spans="1:23">
      <c r="A294" t="s">
        <v>10521</v>
      </c>
      <c r="B294" t="s">
        <v>11450</v>
      </c>
      <c r="C294">
        <v>112</v>
      </c>
      <c r="D294">
        <v>423</v>
      </c>
      <c r="E294">
        <v>472</v>
      </c>
      <c r="F294">
        <v>105</v>
      </c>
      <c r="G294">
        <v>61</v>
      </c>
      <c r="H294">
        <v>27</v>
      </c>
      <c r="I294">
        <v>5</v>
      </c>
      <c r="J294">
        <v>12</v>
      </c>
      <c r="K294">
        <v>61</v>
      </c>
      <c r="L294">
        <v>45</v>
      </c>
      <c r="M294">
        <v>46</v>
      </c>
      <c r="N294">
        <v>1</v>
      </c>
      <c r="O294">
        <v>138</v>
      </c>
      <c r="P294">
        <v>1</v>
      </c>
      <c r="Q294">
        <v>2</v>
      </c>
      <c r="R294">
        <v>0</v>
      </c>
      <c r="S294">
        <v>7</v>
      </c>
      <c r="T294">
        <v>12</v>
      </c>
      <c r="U294">
        <v>3</v>
      </c>
      <c r="V294">
        <v>0.248</v>
      </c>
      <c r="W294">
        <v>12092</v>
      </c>
    </row>
    <row r="295" spans="1:23">
      <c r="A295" t="s">
        <v>10525</v>
      </c>
      <c r="B295" t="s">
        <v>11450</v>
      </c>
      <c r="C295">
        <v>118</v>
      </c>
      <c r="D295">
        <v>391</v>
      </c>
      <c r="E295">
        <v>420</v>
      </c>
      <c r="F295">
        <v>97</v>
      </c>
      <c r="G295">
        <v>58</v>
      </c>
      <c r="H295">
        <v>20</v>
      </c>
      <c r="I295">
        <v>4</v>
      </c>
      <c r="J295">
        <v>15</v>
      </c>
      <c r="K295">
        <v>41</v>
      </c>
      <c r="L295">
        <v>52</v>
      </c>
      <c r="M295">
        <v>21</v>
      </c>
      <c r="N295">
        <v>0</v>
      </c>
      <c r="O295">
        <v>136</v>
      </c>
      <c r="P295">
        <v>4</v>
      </c>
      <c r="Q295">
        <v>4</v>
      </c>
      <c r="R295">
        <v>0</v>
      </c>
      <c r="S295">
        <v>5</v>
      </c>
      <c r="T295">
        <v>5</v>
      </c>
      <c r="U295">
        <v>1</v>
      </c>
      <c r="V295">
        <v>0.248</v>
      </c>
      <c r="W295">
        <v>15214</v>
      </c>
    </row>
    <row r="296" spans="1:23">
      <c r="A296" t="s">
        <v>12248</v>
      </c>
      <c r="B296" t="s">
        <v>12731</v>
      </c>
      <c r="C296">
        <v>44</v>
      </c>
      <c r="D296">
        <v>125</v>
      </c>
      <c r="E296">
        <v>147</v>
      </c>
      <c r="F296">
        <v>31</v>
      </c>
      <c r="G296">
        <v>22</v>
      </c>
      <c r="H296">
        <v>5</v>
      </c>
      <c r="I296">
        <v>0</v>
      </c>
      <c r="J296">
        <v>4</v>
      </c>
      <c r="K296">
        <v>14</v>
      </c>
      <c r="L296">
        <v>18</v>
      </c>
      <c r="M296">
        <v>10</v>
      </c>
      <c r="N296">
        <v>1</v>
      </c>
      <c r="O296">
        <v>38</v>
      </c>
      <c r="P296">
        <v>11</v>
      </c>
      <c r="Q296">
        <v>0</v>
      </c>
      <c r="R296">
        <v>1</v>
      </c>
      <c r="S296">
        <v>2</v>
      </c>
      <c r="T296">
        <v>0</v>
      </c>
      <c r="U296">
        <v>0</v>
      </c>
      <c r="V296">
        <v>0.248</v>
      </c>
      <c r="W296">
        <v>7216</v>
      </c>
    </row>
    <row r="297" spans="1:23">
      <c r="A297" t="s">
        <v>8619</v>
      </c>
      <c r="B297" t="s">
        <v>11441</v>
      </c>
      <c r="C297">
        <v>134</v>
      </c>
      <c r="D297">
        <v>311</v>
      </c>
      <c r="E297">
        <v>372</v>
      </c>
      <c r="F297">
        <v>77</v>
      </c>
      <c r="G297">
        <v>56</v>
      </c>
      <c r="H297">
        <v>13</v>
      </c>
      <c r="I297">
        <v>4</v>
      </c>
      <c r="J297">
        <v>4</v>
      </c>
      <c r="K297">
        <v>52</v>
      </c>
      <c r="L297">
        <v>31</v>
      </c>
      <c r="M297">
        <v>53</v>
      </c>
      <c r="N297">
        <v>1</v>
      </c>
      <c r="O297">
        <v>83</v>
      </c>
      <c r="P297">
        <v>5</v>
      </c>
      <c r="Q297">
        <v>2</v>
      </c>
      <c r="R297">
        <v>1</v>
      </c>
      <c r="S297">
        <v>4</v>
      </c>
      <c r="T297">
        <v>0</v>
      </c>
      <c r="U297">
        <v>2</v>
      </c>
      <c r="V297">
        <v>0.248</v>
      </c>
      <c r="W297">
        <v>10951</v>
      </c>
    </row>
    <row r="298" spans="1:23">
      <c r="A298" t="s">
        <v>8731</v>
      </c>
      <c r="B298" t="s">
        <v>11468</v>
      </c>
      <c r="C298">
        <v>134</v>
      </c>
      <c r="D298">
        <v>311</v>
      </c>
      <c r="E298">
        <v>356</v>
      </c>
      <c r="F298">
        <v>77</v>
      </c>
      <c r="G298">
        <v>52</v>
      </c>
      <c r="H298">
        <v>18</v>
      </c>
      <c r="I298">
        <v>0</v>
      </c>
      <c r="J298">
        <v>7</v>
      </c>
      <c r="K298">
        <v>47</v>
      </c>
      <c r="L298">
        <v>33</v>
      </c>
      <c r="M298">
        <v>40</v>
      </c>
      <c r="N298">
        <v>2</v>
      </c>
      <c r="O298">
        <v>104</v>
      </c>
      <c r="P298">
        <v>3</v>
      </c>
      <c r="Q298">
        <v>2</v>
      </c>
      <c r="R298">
        <v>0</v>
      </c>
      <c r="S298">
        <v>0</v>
      </c>
      <c r="T298">
        <v>2</v>
      </c>
      <c r="U298">
        <v>2</v>
      </c>
      <c r="V298">
        <v>0.248</v>
      </c>
      <c r="W298">
        <v>12160</v>
      </c>
    </row>
    <row r="299" spans="1:23">
      <c r="A299" t="s">
        <v>10746</v>
      </c>
      <c r="B299" t="s">
        <v>11463</v>
      </c>
      <c r="C299">
        <v>105</v>
      </c>
      <c r="D299">
        <v>299</v>
      </c>
      <c r="E299">
        <v>327</v>
      </c>
      <c r="F299">
        <v>74</v>
      </c>
      <c r="G299">
        <v>53</v>
      </c>
      <c r="H299">
        <v>9</v>
      </c>
      <c r="I299">
        <v>4</v>
      </c>
      <c r="J299">
        <v>8</v>
      </c>
      <c r="K299">
        <v>40</v>
      </c>
      <c r="L299">
        <v>27</v>
      </c>
      <c r="M299">
        <v>24</v>
      </c>
      <c r="N299">
        <v>1</v>
      </c>
      <c r="O299">
        <v>88</v>
      </c>
      <c r="P299">
        <v>0</v>
      </c>
      <c r="Q299">
        <v>2</v>
      </c>
      <c r="R299">
        <v>2</v>
      </c>
      <c r="S299">
        <v>2</v>
      </c>
      <c r="T299">
        <v>15</v>
      </c>
      <c r="U299">
        <v>3</v>
      </c>
      <c r="V299">
        <v>0.247</v>
      </c>
      <c r="W299">
        <v>19262</v>
      </c>
    </row>
    <row r="300" spans="1:23">
      <c r="A300" t="s">
        <v>212</v>
      </c>
      <c r="B300" t="s">
        <v>11468</v>
      </c>
      <c r="C300">
        <v>149</v>
      </c>
      <c r="D300">
        <v>396</v>
      </c>
      <c r="E300">
        <v>459</v>
      </c>
      <c r="F300">
        <v>98</v>
      </c>
      <c r="G300">
        <v>48</v>
      </c>
      <c r="H300">
        <v>23</v>
      </c>
      <c r="I300">
        <v>2</v>
      </c>
      <c r="J300">
        <v>25</v>
      </c>
      <c r="K300">
        <v>67</v>
      </c>
      <c r="L300">
        <v>61</v>
      </c>
      <c r="M300">
        <v>51</v>
      </c>
      <c r="N300">
        <v>4</v>
      </c>
      <c r="O300">
        <v>140</v>
      </c>
      <c r="P300">
        <v>10</v>
      </c>
      <c r="Q300">
        <v>2</v>
      </c>
      <c r="R300">
        <v>0</v>
      </c>
      <c r="S300">
        <v>0</v>
      </c>
      <c r="T300">
        <v>3</v>
      </c>
      <c r="U300">
        <v>2</v>
      </c>
      <c r="V300">
        <v>0.247</v>
      </c>
      <c r="W300">
        <v>3711</v>
      </c>
    </row>
    <row r="301" spans="1:23">
      <c r="A301" t="s">
        <v>1286</v>
      </c>
      <c r="B301" t="s">
        <v>11466</v>
      </c>
      <c r="C301">
        <v>105</v>
      </c>
      <c r="D301">
        <v>380</v>
      </c>
      <c r="E301">
        <v>439</v>
      </c>
      <c r="F301">
        <v>94</v>
      </c>
      <c r="G301">
        <v>39</v>
      </c>
      <c r="H301">
        <v>19</v>
      </c>
      <c r="I301">
        <v>2</v>
      </c>
      <c r="J301">
        <v>34</v>
      </c>
      <c r="K301">
        <v>76</v>
      </c>
      <c r="L301">
        <v>79</v>
      </c>
      <c r="M301">
        <v>55</v>
      </c>
      <c r="N301">
        <v>0</v>
      </c>
      <c r="O301">
        <v>159</v>
      </c>
      <c r="P301">
        <v>3</v>
      </c>
      <c r="Q301">
        <v>1</v>
      </c>
      <c r="R301">
        <v>0</v>
      </c>
      <c r="S301">
        <v>5</v>
      </c>
      <c r="T301">
        <v>0</v>
      </c>
      <c r="U301">
        <v>1</v>
      </c>
      <c r="V301">
        <v>0.247</v>
      </c>
      <c r="W301">
        <v>12164</v>
      </c>
    </row>
    <row r="302" spans="1:23">
      <c r="A302" t="s">
        <v>6088</v>
      </c>
      <c r="B302" t="s">
        <v>12731</v>
      </c>
      <c r="C302">
        <v>40</v>
      </c>
      <c r="D302">
        <v>77</v>
      </c>
      <c r="E302">
        <v>82</v>
      </c>
      <c r="F302">
        <v>19</v>
      </c>
      <c r="G302">
        <v>16</v>
      </c>
      <c r="H302">
        <v>1</v>
      </c>
      <c r="I302">
        <v>0</v>
      </c>
      <c r="J302">
        <v>2</v>
      </c>
      <c r="K302">
        <v>12</v>
      </c>
      <c r="L302">
        <v>8</v>
      </c>
      <c r="M302">
        <v>5</v>
      </c>
      <c r="N302">
        <v>1</v>
      </c>
      <c r="O302">
        <v>26</v>
      </c>
      <c r="P302">
        <v>0</v>
      </c>
      <c r="Q302">
        <v>0</v>
      </c>
      <c r="R302">
        <v>0</v>
      </c>
      <c r="S302">
        <v>1</v>
      </c>
      <c r="T302">
        <v>1</v>
      </c>
      <c r="U302">
        <v>1</v>
      </c>
      <c r="V302">
        <v>0.247</v>
      </c>
      <c r="W302">
        <v>5306</v>
      </c>
    </row>
    <row r="303" spans="1:23">
      <c r="A303" t="s">
        <v>111</v>
      </c>
      <c r="B303" t="s">
        <v>11464</v>
      </c>
      <c r="C303">
        <v>65</v>
      </c>
      <c r="D303">
        <v>199</v>
      </c>
      <c r="E303">
        <v>230</v>
      </c>
      <c r="F303">
        <v>49</v>
      </c>
      <c r="G303">
        <v>31</v>
      </c>
      <c r="H303">
        <v>11</v>
      </c>
      <c r="I303">
        <v>2</v>
      </c>
      <c r="J303">
        <v>5</v>
      </c>
      <c r="K303">
        <v>30</v>
      </c>
      <c r="L303">
        <v>24</v>
      </c>
      <c r="M303">
        <v>26</v>
      </c>
      <c r="N303">
        <v>2</v>
      </c>
      <c r="O303">
        <v>41</v>
      </c>
      <c r="P303">
        <v>4</v>
      </c>
      <c r="Q303">
        <v>1</v>
      </c>
      <c r="R303">
        <v>0</v>
      </c>
      <c r="S303">
        <v>1</v>
      </c>
      <c r="T303">
        <v>7</v>
      </c>
      <c r="U303">
        <v>1</v>
      </c>
      <c r="V303">
        <v>0.246</v>
      </c>
      <c r="W303">
        <v>4922</v>
      </c>
    </row>
    <row r="304" spans="1:23">
      <c r="A304" t="s">
        <v>8762</v>
      </c>
      <c r="B304" t="s">
        <v>11442</v>
      </c>
      <c r="C304">
        <v>87</v>
      </c>
      <c r="D304">
        <v>309</v>
      </c>
      <c r="E304">
        <v>330</v>
      </c>
      <c r="F304">
        <v>76</v>
      </c>
      <c r="G304">
        <v>53</v>
      </c>
      <c r="H304">
        <v>14</v>
      </c>
      <c r="I304">
        <v>0</v>
      </c>
      <c r="J304">
        <v>9</v>
      </c>
      <c r="K304">
        <v>24</v>
      </c>
      <c r="L304">
        <v>40</v>
      </c>
      <c r="M304">
        <v>19</v>
      </c>
      <c r="N304">
        <v>1</v>
      </c>
      <c r="O304">
        <v>67</v>
      </c>
      <c r="P304">
        <v>2</v>
      </c>
      <c r="Q304">
        <v>0</v>
      </c>
      <c r="R304">
        <v>0</v>
      </c>
      <c r="S304">
        <v>14</v>
      </c>
      <c r="T304">
        <v>1</v>
      </c>
      <c r="U304">
        <v>0</v>
      </c>
      <c r="V304">
        <v>0.246</v>
      </c>
      <c r="W304">
        <v>10473</v>
      </c>
    </row>
    <row r="305" spans="1:23">
      <c r="A305" t="s">
        <v>10512</v>
      </c>
      <c r="B305" t="s">
        <v>11447</v>
      </c>
      <c r="C305">
        <v>45</v>
      </c>
      <c r="D305">
        <v>61</v>
      </c>
      <c r="E305">
        <v>70</v>
      </c>
      <c r="F305">
        <v>15</v>
      </c>
      <c r="G305">
        <v>10</v>
      </c>
      <c r="H305">
        <v>4</v>
      </c>
      <c r="I305">
        <v>0</v>
      </c>
      <c r="J305">
        <v>1</v>
      </c>
      <c r="K305">
        <v>8</v>
      </c>
      <c r="L305">
        <v>3</v>
      </c>
      <c r="M305">
        <v>7</v>
      </c>
      <c r="N305">
        <v>0</v>
      </c>
      <c r="O305">
        <v>14</v>
      </c>
      <c r="P305">
        <v>0</v>
      </c>
      <c r="Q305">
        <v>0</v>
      </c>
      <c r="R305">
        <v>2</v>
      </c>
      <c r="S305">
        <v>2</v>
      </c>
      <c r="T305">
        <v>0</v>
      </c>
      <c r="U305">
        <v>0</v>
      </c>
      <c r="V305">
        <v>0.246</v>
      </c>
      <c r="W305">
        <v>16451</v>
      </c>
    </row>
    <row r="306" spans="1:23">
      <c r="A306" t="s">
        <v>541</v>
      </c>
      <c r="B306" t="s">
        <v>11468</v>
      </c>
      <c r="C306">
        <v>153</v>
      </c>
      <c r="D306">
        <v>513</v>
      </c>
      <c r="E306">
        <v>632</v>
      </c>
      <c r="F306">
        <v>126</v>
      </c>
      <c r="G306">
        <v>70</v>
      </c>
      <c r="H306">
        <v>26</v>
      </c>
      <c r="I306">
        <v>2</v>
      </c>
      <c r="J306">
        <v>28</v>
      </c>
      <c r="K306">
        <v>79</v>
      </c>
      <c r="L306">
        <v>77</v>
      </c>
      <c r="M306">
        <v>109</v>
      </c>
      <c r="N306">
        <v>2</v>
      </c>
      <c r="O306">
        <v>139</v>
      </c>
      <c r="P306">
        <v>5</v>
      </c>
      <c r="Q306">
        <v>5</v>
      </c>
      <c r="R306">
        <v>0</v>
      </c>
      <c r="S306">
        <v>16</v>
      </c>
      <c r="T306">
        <v>5</v>
      </c>
      <c r="U306">
        <v>1</v>
      </c>
      <c r="V306">
        <v>0.246</v>
      </c>
      <c r="W306">
        <v>11368</v>
      </c>
    </row>
    <row r="307" spans="1:23">
      <c r="A307" t="s">
        <v>10543</v>
      </c>
      <c r="B307" t="s">
        <v>11450</v>
      </c>
      <c r="C307">
        <v>77</v>
      </c>
      <c r="D307">
        <v>273</v>
      </c>
      <c r="E307">
        <v>288</v>
      </c>
      <c r="F307">
        <v>67</v>
      </c>
      <c r="G307">
        <v>46</v>
      </c>
      <c r="H307">
        <v>11</v>
      </c>
      <c r="I307">
        <v>4</v>
      </c>
      <c r="J307">
        <v>6</v>
      </c>
      <c r="K307">
        <v>28</v>
      </c>
      <c r="L307">
        <v>26</v>
      </c>
      <c r="M307">
        <v>8</v>
      </c>
      <c r="N307">
        <v>1</v>
      </c>
      <c r="O307">
        <v>59</v>
      </c>
      <c r="P307">
        <v>3</v>
      </c>
      <c r="Q307">
        <v>4</v>
      </c>
      <c r="R307">
        <v>0</v>
      </c>
      <c r="S307">
        <v>8</v>
      </c>
      <c r="T307">
        <v>0</v>
      </c>
      <c r="U307">
        <v>0</v>
      </c>
      <c r="V307">
        <v>0.245</v>
      </c>
      <c r="W307">
        <v>14713</v>
      </c>
    </row>
    <row r="308" spans="1:23">
      <c r="A308" t="s">
        <v>12163</v>
      </c>
      <c r="B308" t="s">
        <v>11449</v>
      </c>
      <c r="C308">
        <v>20</v>
      </c>
      <c r="D308">
        <v>53</v>
      </c>
      <c r="E308">
        <v>60</v>
      </c>
      <c r="F308">
        <v>13</v>
      </c>
      <c r="G308">
        <v>4</v>
      </c>
      <c r="H308">
        <v>5</v>
      </c>
      <c r="I308">
        <v>0</v>
      </c>
      <c r="J308">
        <v>4</v>
      </c>
      <c r="K308">
        <v>14</v>
      </c>
      <c r="L308">
        <v>8</v>
      </c>
      <c r="M308">
        <v>6</v>
      </c>
      <c r="N308">
        <v>0</v>
      </c>
      <c r="O308">
        <v>16</v>
      </c>
      <c r="P308">
        <v>1</v>
      </c>
      <c r="Q308">
        <v>0</v>
      </c>
      <c r="R308">
        <v>0</v>
      </c>
      <c r="S308">
        <v>3</v>
      </c>
      <c r="T308">
        <v>0</v>
      </c>
      <c r="U308">
        <v>0</v>
      </c>
      <c r="V308">
        <v>0.245</v>
      </c>
      <c r="W308">
        <v>19352</v>
      </c>
    </row>
    <row r="309" spans="1:23">
      <c r="A309" t="s">
        <v>8818</v>
      </c>
      <c r="B309" t="s">
        <v>11456</v>
      </c>
      <c r="C309">
        <v>111</v>
      </c>
      <c r="D309">
        <v>314</v>
      </c>
      <c r="E309">
        <v>365</v>
      </c>
      <c r="F309">
        <v>77</v>
      </c>
      <c r="G309">
        <v>40</v>
      </c>
      <c r="H309">
        <v>19</v>
      </c>
      <c r="I309">
        <v>0</v>
      </c>
      <c r="J309">
        <v>18</v>
      </c>
      <c r="K309">
        <v>46</v>
      </c>
      <c r="L309">
        <v>47</v>
      </c>
      <c r="M309">
        <v>48</v>
      </c>
      <c r="N309">
        <v>10</v>
      </c>
      <c r="O309">
        <v>79</v>
      </c>
      <c r="P309">
        <v>2</v>
      </c>
      <c r="Q309">
        <v>1</v>
      </c>
      <c r="R309">
        <v>0</v>
      </c>
      <c r="S309">
        <v>11</v>
      </c>
      <c r="T309">
        <v>0</v>
      </c>
      <c r="U309">
        <v>0</v>
      </c>
      <c r="V309">
        <v>0.245</v>
      </c>
      <c r="W309">
        <v>13620</v>
      </c>
    </row>
    <row r="310" spans="1:23">
      <c r="A310" t="s">
        <v>8720</v>
      </c>
      <c r="B310" t="s">
        <v>11470</v>
      </c>
      <c r="C310">
        <v>43</v>
      </c>
      <c r="D310">
        <v>94</v>
      </c>
      <c r="E310">
        <v>108</v>
      </c>
      <c r="F310">
        <v>23</v>
      </c>
      <c r="G310">
        <v>17</v>
      </c>
      <c r="H310">
        <v>3</v>
      </c>
      <c r="I310">
        <v>1</v>
      </c>
      <c r="J310">
        <v>2</v>
      </c>
      <c r="K310">
        <v>16</v>
      </c>
      <c r="L310">
        <v>11</v>
      </c>
      <c r="M310">
        <v>11</v>
      </c>
      <c r="N310">
        <v>0</v>
      </c>
      <c r="O310">
        <v>28</v>
      </c>
      <c r="P310">
        <v>1</v>
      </c>
      <c r="Q310">
        <v>0</v>
      </c>
      <c r="R310">
        <v>2</v>
      </c>
      <c r="S310">
        <v>0</v>
      </c>
      <c r="T310">
        <v>7</v>
      </c>
      <c r="U310">
        <v>0</v>
      </c>
      <c r="V310">
        <v>0.245</v>
      </c>
      <c r="W310">
        <v>15730</v>
      </c>
    </row>
    <row r="311" spans="1:23">
      <c r="A311" t="s">
        <v>467</v>
      </c>
      <c r="B311" t="s">
        <v>11452</v>
      </c>
      <c r="C311">
        <v>121</v>
      </c>
      <c r="D311">
        <v>458</v>
      </c>
      <c r="E311">
        <v>511</v>
      </c>
      <c r="F311">
        <v>112</v>
      </c>
      <c r="G311">
        <v>71</v>
      </c>
      <c r="H311">
        <v>23</v>
      </c>
      <c r="I311">
        <v>1</v>
      </c>
      <c r="J311">
        <v>17</v>
      </c>
      <c r="K311">
        <v>52</v>
      </c>
      <c r="L311">
        <v>65</v>
      </c>
      <c r="M311">
        <v>40</v>
      </c>
      <c r="N311">
        <v>2</v>
      </c>
      <c r="O311">
        <v>88</v>
      </c>
      <c r="P311">
        <v>2</v>
      </c>
      <c r="Q311">
        <v>6</v>
      </c>
      <c r="R311">
        <v>5</v>
      </c>
      <c r="S311">
        <v>7</v>
      </c>
      <c r="T311">
        <v>7</v>
      </c>
      <c r="U311">
        <v>2</v>
      </c>
      <c r="V311">
        <v>0.245</v>
      </c>
      <c r="W311">
        <v>9776</v>
      </c>
    </row>
    <row r="312" spans="1:23">
      <c r="A312" t="s">
        <v>631</v>
      </c>
      <c r="B312" t="s">
        <v>11459</v>
      </c>
      <c r="C312">
        <v>131</v>
      </c>
      <c r="D312">
        <v>491</v>
      </c>
      <c r="E312">
        <v>545</v>
      </c>
      <c r="F312">
        <v>120</v>
      </c>
      <c r="G312">
        <v>75</v>
      </c>
      <c r="H312">
        <v>22</v>
      </c>
      <c r="I312">
        <v>0</v>
      </c>
      <c r="J312">
        <v>23</v>
      </c>
      <c r="K312">
        <v>55</v>
      </c>
      <c r="L312">
        <v>93</v>
      </c>
      <c r="M312">
        <v>43</v>
      </c>
      <c r="N312">
        <v>1</v>
      </c>
      <c r="O312">
        <v>68</v>
      </c>
      <c r="P312">
        <v>3</v>
      </c>
      <c r="Q312">
        <v>8</v>
      </c>
      <c r="R312">
        <v>0</v>
      </c>
      <c r="S312">
        <v>21</v>
      </c>
      <c r="T312">
        <v>3</v>
      </c>
      <c r="U312">
        <v>0</v>
      </c>
      <c r="V312">
        <v>0.24399999999999999</v>
      </c>
      <c r="W312">
        <v>1177</v>
      </c>
    </row>
    <row r="313" spans="1:23">
      <c r="A313" t="s">
        <v>219</v>
      </c>
      <c r="B313" t="s">
        <v>12731</v>
      </c>
      <c r="C313">
        <v>142</v>
      </c>
      <c r="D313">
        <v>438</v>
      </c>
      <c r="E313">
        <v>491</v>
      </c>
      <c r="F313">
        <v>107</v>
      </c>
      <c r="G313">
        <v>79</v>
      </c>
      <c r="H313">
        <v>21</v>
      </c>
      <c r="I313">
        <v>2</v>
      </c>
      <c r="J313">
        <v>5</v>
      </c>
      <c r="K313">
        <v>50</v>
      </c>
      <c r="L313">
        <v>39</v>
      </c>
      <c r="M313">
        <v>43</v>
      </c>
      <c r="N313">
        <v>2</v>
      </c>
      <c r="O313">
        <v>47</v>
      </c>
      <c r="P313">
        <v>4</v>
      </c>
      <c r="Q313">
        <v>4</v>
      </c>
      <c r="R313">
        <v>2</v>
      </c>
      <c r="S313">
        <v>6</v>
      </c>
      <c r="T313">
        <v>4</v>
      </c>
      <c r="U313">
        <v>2</v>
      </c>
      <c r="V313">
        <v>0.24399999999999999</v>
      </c>
      <c r="W313">
        <v>11936</v>
      </c>
    </row>
    <row r="314" spans="1:23">
      <c r="A314" t="s">
        <v>8235</v>
      </c>
      <c r="B314" t="s">
        <v>12731</v>
      </c>
      <c r="C314">
        <v>35</v>
      </c>
      <c r="D314">
        <v>86</v>
      </c>
      <c r="E314">
        <v>101</v>
      </c>
      <c r="F314">
        <v>21</v>
      </c>
      <c r="G314">
        <v>13</v>
      </c>
      <c r="H314">
        <v>5</v>
      </c>
      <c r="I314">
        <v>0</v>
      </c>
      <c r="J314">
        <v>3</v>
      </c>
      <c r="K314">
        <v>14</v>
      </c>
      <c r="L314">
        <v>14</v>
      </c>
      <c r="M314">
        <v>10</v>
      </c>
      <c r="N314">
        <v>0</v>
      </c>
      <c r="O314">
        <v>22</v>
      </c>
      <c r="P314">
        <v>4</v>
      </c>
      <c r="Q314">
        <v>0</v>
      </c>
      <c r="R314">
        <v>0</v>
      </c>
      <c r="S314">
        <v>1</v>
      </c>
      <c r="T314">
        <v>0</v>
      </c>
      <c r="U314">
        <v>0</v>
      </c>
      <c r="V314">
        <v>0.24399999999999999</v>
      </c>
      <c r="W314">
        <v>9433</v>
      </c>
    </row>
    <row r="315" spans="1:23">
      <c r="A315" t="s">
        <v>635</v>
      </c>
      <c r="B315" t="s">
        <v>12731</v>
      </c>
      <c r="C315">
        <v>109</v>
      </c>
      <c r="D315">
        <v>418</v>
      </c>
      <c r="E315">
        <v>486</v>
      </c>
      <c r="F315">
        <v>102</v>
      </c>
      <c r="G315">
        <v>50</v>
      </c>
      <c r="H315">
        <v>18</v>
      </c>
      <c r="I315">
        <v>0</v>
      </c>
      <c r="J315">
        <v>34</v>
      </c>
      <c r="K315">
        <v>81</v>
      </c>
      <c r="L315">
        <v>86</v>
      </c>
      <c r="M315">
        <v>58</v>
      </c>
      <c r="N315">
        <v>1</v>
      </c>
      <c r="O315">
        <v>103</v>
      </c>
      <c r="P315">
        <v>7</v>
      </c>
      <c r="Q315">
        <v>3</v>
      </c>
      <c r="R315">
        <v>0</v>
      </c>
      <c r="S315">
        <v>4</v>
      </c>
      <c r="T315">
        <v>0</v>
      </c>
      <c r="U315">
        <v>1</v>
      </c>
      <c r="V315">
        <v>0.24399999999999999</v>
      </c>
      <c r="W315">
        <v>2151</v>
      </c>
    </row>
    <row r="316" spans="1:23">
      <c r="A316" t="s">
        <v>10551</v>
      </c>
      <c r="B316" t="s">
        <v>11453</v>
      </c>
      <c r="C316">
        <v>151</v>
      </c>
      <c r="D316">
        <v>541</v>
      </c>
      <c r="E316">
        <v>599</v>
      </c>
      <c r="F316">
        <v>132</v>
      </c>
      <c r="G316">
        <v>77</v>
      </c>
      <c r="H316">
        <v>24</v>
      </c>
      <c r="I316">
        <v>0</v>
      </c>
      <c r="J316">
        <v>31</v>
      </c>
      <c r="K316">
        <v>72</v>
      </c>
      <c r="L316">
        <v>90</v>
      </c>
      <c r="M316">
        <v>44</v>
      </c>
      <c r="N316">
        <v>1</v>
      </c>
      <c r="O316">
        <v>143</v>
      </c>
      <c r="P316">
        <v>10</v>
      </c>
      <c r="Q316">
        <v>4</v>
      </c>
      <c r="R316">
        <v>0</v>
      </c>
      <c r="S316">
        <v>9</v>
      </c>
      <c r="T316">
        <v>1</v>
      </c>
      <c r="U316">
        <v>1</v>
      </c>
      <c r="V316">
        <v>0.24399999999999999</v>
      </c>
      <c r="W316">
        <v>14503</v>
      </c>
    </row>
    <row r="317" spans="1:23">
      <c r="A317" t="s">
        <v>326</v>
      </c>
      <c r="B317" t="s">
        <v>11458</v>
      </c>
      <c r="C317">
        <v>130</v>
      </c>
      <c r="D317">
        <v>485</v>
      </c>
      <c r="E317">
        <v>549</v>
      </c>
      <c r="F317">
        <v>118</v>
      </c>
      <c r="G317">
        <v>65</v>
      </c>
      <c r="H317">
        <v>23</v>
      </c>
      <c r="I317">
        <v>1</v>
      </c>
      <c r="J317">
        <v>29</v>
      </c>
      <c r="K317">
        <v>80</v>
      </c>
      <c r="L317">
        <v>89</v>
      </c>
      <c r="M317">
        <v>62</v>
      </c>
      <c r="N317">
        <v>2</v>
      </c>
      <c r="O317">
        <v>114</v>
      </c>
      <c r="P317">
        <v>1</v>
      </c>
      <c r="Q317">
        <v>1</v>
      </c>
      <c r="R317">
        <v>0</v>
      </c>
      <c r="S317">
        <v>21</v>
      </c>
      <c r="T317">
        <v>12</v>
      </c>
      <c r="U317">
        <v>2</v>
      </c>
      <c r="V317">
        <v>0.24299999999999999</v>
      </c>
      <c r="W317">
        <v>10324</v>
      </c>
    </row>
    <row r="318" spans="1:23">
      <c r="A318" t="s">
        <v>10510</v>
      </c>
      <c r="B318" t="s">
        <v>11457</v>
      </c>
      <c r="C318">
        <v>30</v>
      </c>
      <c r="D318">
        <v>74</v>
      </c>
      <c r="E318">
        <v>80</v>
      </c>
      <c r="F318">
        <v>18</v>
      </c>
      <c r="G318">
        <v>12</v>
      </c>
      <c r="H318">
        <v>6</v>
      </c>
      <c r="I318">
        <v>0</v>
      </c>
      <c r="J318">
        <v>0</v>
      </c>
      <c r="K318">
        <v>4</v>
      </c>
      <c r="L318">
        <v>4</v>
      </c>
      <c r="M318">
        <v>2</v>
      </c>
      <c r="N318">
        <v>0</v>
      </c>
      <c r="O318">
        <v>23</v>
      </c>
      <c r="P318">
        <v>1</v>
      </c>
      <c r="Q318">
        <v>0</v>
      </c>
      <c r="R318">
        <v>3</v>
      </c>
      <c r="S318">
        <v>0</v>
      </c>
      <c r="T318">
        <v>0</v>
      </c>
      <c r="U318">
        <v>0</v>
      </c>
      <c r="V318">
        <v>0.24299999999999999</v>
      </c>
      <c r="W318">
        <v>16411</v>
      </c>
    </row>
    <row r="319" spans="1:23">
      <c r="A319" t="s">
        <v>8861</v>
      </c>
      <c r="B319" t="s">
        <v>11454</v>
      </c>
      <c r="C319">
        <v>89</v>
      </c>
      <c r="D319">
        <v>227</v>
      </c>
      <c r="E319">
        <v>248</v>
      </c>
      <c r="F319">
        <v>55</v>
      </c>
      <c r="G319">
        <v>37</v>
      </c>
      <c r="H319">
        <v>10</v>
      </c>
      <c r="I319">
        <v>2</v>
      </c>
      <c r="J319">
        <v>6</v>
      </c>
      <c r="K319">
        <v>26</v>
      </c>
      <c r="L319">
        <v>26</v>
      </c>
      <c r="M319">
        <v>14</v>
      </c>
      <c r="N319">
        <v>0</v>
      </c>
      <c r="O319">
        <v>78</v>
      </c>
      <c r="P319">
        <v>6</v>
      </c>
      <c r="Q319">
        <v>0</v>
      </c>
      <c r="R319">
        <v>1</v>
      </c>
      <c r="S319">
        <v>5</v>
      </c>
      <c r="T319">
        <v>3</v>
      </c>
      <c r="U319">
        <v>3</v>
      </c>
      <c r="V319">
        <v>0.24199999999999999</v>
      </c>
      <c r="W319">
        <v>15082</v>
      </c>
    </row>
    <row r="320" spans="1:23">
      <c r="A320" t="s">
        <v>1292</v>
      </c>
      <c r="B320" t="s">
        <v>11460</v>
      </c>
      <c r="C320">
        <v>42</v>
      </c>
      <c r="D320">
        <v>153</v>
      </c>
      <c r="E320">
        <v>167</v>
      </c>
      <c r="F320">
        <v>37</v>
      </c>
      <c r="G320">
        <v>22</v>
      </c>
      <c r="H320">
        <v>8</v>
      </c>
      <c r="I320">
        <v>1</v>
      </c>
      <c r="J320">
        <v>6</v>
      </c>
      <c r="K320">
        <v>23</v>
      </c>
      <c r="L320">
        <v>17</v>
      </c>
      <c r="M320">
        <v>12</v>
      </c>
      <c r="N320">
        <v>1</v>
      </c>
      <c r="O320">
        <v>49</v>
      </c>
      <c r="P320">
        <v>1</v>
      </c>
      <c r="Q320">
        <v>0</v>
      </c>
      <c r="R320">
        <v>0</v>
      </c>
      <c r="S320">
        <v>4</v>
      </c>
      <c r="T320">
        <v>3</v>
      </c>
      <c r="U320">
        <v>1</v>
      </c>
      <c r="V320">
        <v>0.24199999999999999</v>
      </c>
      <c r="W320">
        <v>12907</v>
      </c>
    </row>
    <row r="321" spans="1:23">
      <c r="A321" t="s">
        <v>114</v>
      </c>
      <c r="B321" t="s">
        <v>12731</v>
      </c>
      <c r="C321">
        <v>84</v>
      </c>
      <c r="D321">
        <v>203</v>
      </c>
      <c r="E321">
        <v>221</v>
      </c>
      <c r="F321">
        <v>49</v>
      </c>
      <c r="G321">
        <v>27</v>
      </c>
      <c r="H321">
        <v>12</v>
      </c>
      <c r="I321">
        <v>1</v>
      </c>
      <c r="J321">
        <v>9</v>
      </c>
      <c r="K321">
        <v>34</v>
      </c>
      <c r="L321">
        <v>33</v>
      </c>
      <c r="M321">
        <v>14</v>
      </c>
      <c r="N321">
        <v>0</v>
      </c>
      <c r="O321">
        <v>48</v>
      </c>
      <c r="P321">
        <v>3</v>
      </c>
      <c r="Q321">
        <v>1</v>
      </c>
      <c r="R321">
        <v>0</v>
      </c>
      <c r="S321">
        <v>3</v>
      </c>
      <c r="T321">
        <v>3</v>
      </c>
      <c r="U321">
        <v>1</v>
      </c>
      <c r="V321">
        <v>0.24099999999999999</v>
      </c>
      <c r="W321">
        <v>10459</v>
      </c>
    </row>
    <row r="322" spans="1:23">
      <c r="A322" t="s">
        <v>8699</v>
      </c>
      <c r="B322" t="s">
        <v>11460</v>
      </c>
      <c r="C322">
        <v>101</v>
      </c>
      <c r="D322">
        <v>303</v>
      </c>
      <c r="E322">
        <v>332</v>
      </c>
      <c r="F322">
        <v>73</v>
      </c>
      <c r="G322">
        <v>57</v>
      </c>
      <c r="H322">
        <v>14</v>
      </c>
      <c r="I322">
        <v>0</v>
      </c>
      <c r="J322">
        <v>2</v>
      </c>
      <c r="K322">
        <v>31</v>
      </c>
      <c r="L322">
        <v>28</v>
      </c>
      <c r="M322">
        <v>23</v>
      </c>
      <c r="N322">
        <v>0</v>
      </c>
      <c r="O322">
        <v>56</v>
      </c>
      <c r="P322">
        <v>2</v>
      </c>
      <c r="Q322">
        <v>3</v>
      </c>
      <c r="R322">
        <v>1</v>
      </c>
      <c r="S322">
        <v>11</v>
      </c>
      <c r="T322">
        <v>0</v>
      </c>
      <c r="U322">
        <v>0</v>
      </c>
      <c r="V322">
        <v>0.24099999999999999</v>
      </c>
      <c r="W322">
        <v>11680</v>
      </c>
    </row>
    <row r="323" spans="1:23">
      <c r="A323" t="s">
        <v>11472</v>
      </c>
      <c r="B323" t="s">
        <v>11453</v>
      </c>
      <c r="C323">
        <v>101</v>
      </c>
      <c r="D323">
        <v>357</v>
      </c>
      <c r="E323">
        <v>392</v>
      </c>
      <c r="F323">
        <v>86</v>
      </c>
      <c r="G323">
        <v>54</v>
      </c>
      <c r="H323">
        <v>16</v>
      </c>
      <c r="I323">
        <v>3</v>
      </c>
      <c r="J323">
        <v>13</v>
      </c>
      <c r="K323">
        <v>46</v>
      </c>
      <c r="L323">
        <v>53</v>
      </c>
      <c r="M323">
        <v>26</v>
      </c>
      <c r="N323">
        <v>0</v>
      </c>
      <c r="O323">
        <v>82</v>
      </c>
      <c r="P323">
        <v>4</v>
      </c>
      <c r="Q323">
        <v>4</v>
      </c>
      <c r="R323">
        <v>1</v>
      </c>
      <c r="S323">
        <v>8</v>
      </c>
      <c r="T323">
        <v>5</v>
      </c>
      <c r="U323">
        <v>1</v>
      </c>
      <c r="V323">
        <v>0.24099999999999999</v>
      </c>
      <c r="W323">
        <v>13473</v>
      </c>
    </row>
    <row r="324" spans="1:23">
      <c r="A324" t="s">
        <v>329</v>
      </c>
      <c r="B324" t="s">
        <v>11449</v>
      </c>
      <c r="C324">
        <v>138</v>
      </c>
      <c r="D324">
        <v>420</v>
      </c>
      <c r="E324">
        <v>482</v>
      </c>
      <c r="F324">
        <v>101</v>
      </c>
      <c r="G324">
        <v>71</v>
      </c>
      <c r="H324">
        <v>21</v>
      </c>
      <c r="I324">
        <v>3</v>
      </c>
      <c r="J324">
        <v>6</v>
      </c>
      <c r="K324">
        <v>57</v>
      </c>
      <c r="L324">
        <v>38</v>
      </c>
      <c r="M324">
        <v>59</v>
      </c>
      <c r="N324">
        <v>2</v>
      </c>
      <c r="O324">
        <v>86</v>
      </c>
      <c r="P324">
        <v>1</v>
      </c>
      <c r="Q324">
        <v>2</v>
      </c>
      <c r="R324">
        <v>0</v>
      </c>
      <c r="S324">
        <v>7</v>
      </c>
      <c r="T324">
        <v>9</v>
      </c>
      <c r="U324">
        <v>4</v>
      </c>
      <c r="V324">
        <v>0.24</v>
      </c>
      <c r="W324">
        <v>5254</v>
      </c>
    </row>
    <row r="325" spans="1:23">
      <c r="A325" t="s">
        <v>8840</v>
      </c>
      <c r="B325" t="s">
        <v>11449</v>
      </c>
      <c r="C325">
        <v>124</v>
      </c>
      <c r="D325">
        <v>341</v>
      </c>
      <c r="E325">
        <v>370</v>
      </c>
      <c r="F325">
        <v>82</v>
      </c>
      <c r="G325">
        <v>48</v>
      </c>
      <c r="H325">
        <v>21</v>
      </c>
      <c r="I325">
        <v>0</v>
      </c>
      <c r="J325">
        <v>13</v>
      </c>
      <c r="K325">
        <v>45</v>
      </c>
      <c r="L325">
        <v>47</v>
      </c>
      <c r="M325">
        <v>20</v>
      </c>
      <c r="N325">
        <v>0</v>
      </c>
      <c r="O325">
        <v>88</v>
      </c>
      <c r="P325">
        <v>5</v>
      </c>
      <c r="Q325">
        <v>3</v>
      </c>
      <c r="R325">
        <v>1</v>
      </c>
      <c r="S325">
        <v>11</v>
      </c>
      <c r="T325">
        <v>0</v>
      </c>
      <c r="U325">
        <v>1</v>
      </c>
      <c r="V325">
        <v>0.24</v>
      </c>
      <c r="W325">
        <v>15191</v>
      </c>
    </row>
    <row r="326" spans="1:23">
      <c r="A326" t="s">
        <v>12054</v>
      </c>
      <c r="B326" t="s">
        <v>11442</v>
      </c>
      <c r="C326">
        <v>103</v>
      </c>
      <c r="D326">
        <v>379</v>
      </c>
      <c r="E326">
        <v>402</v>
      </c>
      <c r="F326">
        <v>91</v>
      </c>
      <c r="G326">
        <v>65</v>
      </c>
      <c r="H326">
        <v>22</v>
      </c>
      <c r="I326">
        <v>2</v>
      </c>
      <c r="J326">
        <v>2</v>
      </c>
      <c r="K326">
        <v>44</v>
      </c>
      <c r="L326">
        <v>30</v>
      </c>
      <c r="M326">
        <v>18</v>
      </c>
      <c r="N326">
        <v>0</v>
      </c>
      <c r="O326">
        <v>51</v>
      </c>
      <c r="P326">
        <v>1</v>
      </c>
      <c r="Q326">
        <v>0</v>
      </c>
      <c r="R326">
        <v>4</v>
      </c>
      <c r="S326">
        <v>5</v>
      </c>
      <c r="T326">
        <v>1</v>
      </c>
      <c r="U326">
        <v>1</v>
      </c>
      <c r="V326">
        <v>0.24</v>
      </c>
      <c r="W326">
        <v>19339</v>
      </c>
    </row>
    <row r="327" spans="1:23">
      <c r="A327" t="s">
        <v>12068</v>
      </c>
      <c r="B327" t="s">
        <v>11446</v>
      </c>
      <c r="C327">
        <v>23</v>
      </c>
      <c r="D327">
        <v>75</v>
      </c>
      <c r="E327">
        <v>82</v>
      </c>
      <c r="F327">
        <v>18</v>
      </c>
      <c r="G327">
        <v>11</v>
      </c>
      <c r="H327">
        <v>4</v>
      </c>
      <c r="I327">
        <v>1</v>
      </c>
      <c r="J327">
        <v>2</v>
      </c>
      <c r="K327">
        <v>12</v>
      </c>
      <c r="L327">
        <v>9</v>
      </c>
      <c r="M327">
        <v>7</v>
      </c>
      <c r="N327">
        <v>0</v>
      </c>
      <c r="O327">
        <v>24</v>
      </c>
      <c r="P327">
        <v>0</v>
      </c>
      <c r="Q327">
        <v>0</v>
      </c>
      <c r="R327">
        <v>0</v>
      </c>
      <c r="S327">
        <v>0</v>
      </c>
      <c r="T327">
        <v>2</v>
      </c>
      <c r="U327">
        <v>0</v>
      </c>
      <c r="V327">
        <v>0.24</v>
      </c>
      <c r="W327">
        <v>19955</v>
      </c>
    </row>
    <row r="328" spans="1:23">
      <c r="A328" t="s">
        <v>6115</v>
      </c>
      <c r="B328" t="s">
        <v>11440</v>
      </c>
      <c r="C328">
        <v>141</v>
      </c>
      <c r="D328">
        <v>376</v>
      </c>
      <c r="E328">
        <v>403</v>
      </c>
      <c r="F328">
        <v>90</v>
      </c>
      <c r="G328">
        <v>64</v>
      </c>
      <c r="H328">
        <v>18</v>
      </c>
      <c r="I328">
        <v>2</v>
      </c>
      <c r="J328">
        <v>6</v>
      </c>
      <c r="K328">
        <v>37</v>
      </c>
      <c r="L328">
        <v>33</v>
      </c>
      <c r="M328">
        <v>17</v>
      </c>
      <c r="N328">
        <v>0</v>
      </c>
      <c r="O328">
        <v>58</v>
      </c>
      <c r="P328">
        <v>8</v>
      </c>
      <c r="Q328">
        <v>2</v>
      </c>
      <c r="R328">
        <v>0</v>
      </c>
      <c r="S328">
        <v>9</v>
      </c>
      <c r="T328">
        <v>7</v>
      </c>
      <c r="U328">
        <v>6</v>
      </c>
      <c r="V328">
        <v>0.23899999999999999</v>
      </c>
      <c r="W328">
        <v>13593</v>
      </c>
    </row>
    <row r="329" spans="1:23">
      <c r="A329" t="s">
        <v>433</v>
      </c>
      <c r="B329" t="s">
        <v>11445</v>
      </c>
      <c r="C329">
        <v>106</v>
      </c>
      <c r="D329">
        <v>393</v>
      </c>
      <c r="E329">
        <v>443</v>
      </c>
      <c r="F329">
        <v>94</v>
      </c>
      <c r="G329">
        <v>51</v>
      </c>
      <c r="H329">
        <v>19</v>
      </c>
      <c r="I329">
        <v>1</v>
      </c>
      <c r="J329">
        <v>23</v>
      </c>
      <c r="K329">
        <v>55</v>
      </c>
      <c r="L329">
        <v>63</v>
      </c>
      <c r="M329">
        <v>44</v>
      </c>
      <c r="N329">
        <v>0</v>
      </c>
      <c r="O329">
        <v>86</v>
      </c>
      <c r="P329">
        <v>4</v>
      </c>
      <c r="Q329">
        <v>2</v>
      </c>
      <c r="R329">
        <v>0</v>
      </c>
      <c r="S329">
        <v>12</v>
      </c>
      <c r="T329">
        <v>2</v>
      </c>
      <c r="U329">
        <v>2</v>
      </c>
      <c r="V329">
        <v>0.23899999999999999</v>
      </c>
      <c r="W329">
        <v>9785</v>
      </c>
    </row>
    <row r="330" spans="1:23">
      <c r="A330" t="s">
        <v>535</v>
      </c>
      <c r="B330" t="s">
        <v>11441</v>
      </c>
      <c r="C330">
        <v>155</v>
      </c>
      <c r="D330">
        <v>435</v>
      </c>
      <c r="E330">
        <v>490</v>
      </c>
      <c r="F330">
        <v>104</v>
      </c>
      <c r="G330">
        <v>63</v>
      </c>
      <c r="H330">
        <v>22</v>
      </c>
      <c r="I330">
        <v>1</v>
      </c>
      <c r="J330">
        <v>18</v>
      </c>
      <c r="K330">
        <v>58</v>
      </c>
      <c r="L330">
        <v>53</v>
      </c>
      <c r="M330">
        <v>51</v>
      </c>
      <c r="N330">
        <v>0</v>
      </c>
      <c r="O330">
        <v>168</v>
      </c>
      <c r="P330">
        <v>2</v>
      </c>
      <c r="Q330">
        <v>1</v>
      </c>
      <c r="R330">
        <v>1</v>
      </c>
      <c r="S330">
        <v>12</v>
      </c>
      <c r="T330">
        <v>16</v>
      </c>
      <c r="U330">
        <v>7</v>
      </c>
      <c r="V330">
        <v>0.23899999999999999</v>
      </c>
      <c r="W330">
        <v>10047</v>
      </c>
    </row>
    <row r="331" spans="1:23">
      <c r="A331" t="s">
        <v>6119</v>
      </c>
      <c r="B331" t="s">
        <v>11452</v>
      </c>
      <c r="C331">
        <v>119</v>
      </c>
      <c r="D331">
        <v>389</v>
      </c>
      <c r="E331">
        <v>449</v>
      </c>
      <c r="F331">
        <v>93</v>
      </c>
      <c r="G331">
        <v>59</v>
      </c>
      <c r="H331">
        <v>9</v>
      </c>
      <c r="I331">
        <v>1</v>
      </c>
      <c r="J331">
        <v>24</v>
      </c>
      <c r="K331">
        <v>46</v>
      </c>
      <c r="L331">
        <v>63</v>
      </c>
      <c r="M331">
        <v>45</v>
      </c>
      <c r="N331">
        <v>1</v>
      </c>
      <c r="O331">
        <v>127</v>
      </c>
      <c r="P331">
        <v>4</v>
      </c>
      <c r="Q331">
        <v>4</v>
      </c>
      <c r="R331">
        <v>7</v>
      </c>
      <c r="S331">
        <v>12</v>
      </c>
      <c r="T331">
        <v>0</v>
      </c>
      <c r="U331">
        <v>0</v>
      </c>
      <c r="V331">
        <v>0.23899999999999999</v>
      </c>
      <c r="W331">
        <v>2900</v>
      </c>
    </row>
    <row r="332" spans="1:23">
      <c r="A332" t="s">
        <v>92</v>
      </c>
      <c r="B332" t="s">
        <v>11449</v>
      </c>
      <c r="C332">
        <v>106</v>
      </c>
      <c r="D332">
        <v>314</v>
      </c>
      <c r="E332">
        <v>342</v>
      </c>
      <c r="F332">
        <v>75</v>
      </c>
      <c r="G332">
        <v>45</v>
      </c>
      <c r="H332">
        <v>18</v>
      </c>
      <c r="I332">
        <v>0</v>
      </c>
      <c r="J332">
        <v>12</v>
      </c>
      <c r="K332">
        <v>44</v>
      </c>
      <c r="L332">
        <v>62</v>
      </c>
      <c r="M332">
        <v>15</v>
      </c>
      <c r="N332">
        <v>0</v>
      </c>
      <c r="O332">
        <v>63</v>
      </c>
      <c r="P332">
        <v>6</v>
      </c>
      <c r="Q332">
        <v>5</v>
      </c>
      <c r="R332">
        <v>2</v>
      </c>
      <c r="S332">
        <v>11</v>
      </c>
      <c r="T332">
        <v>0</v>
      </c>
      <c r="U332">
        <v>1</v>
      </c>
      <c r="V332">
        <v>0.23899999999999999</v>
      </c>
      <c r="W332">
        <v>9308</v>
      </c>
    </row>
    <row r="333" spans="1:23">
      <c r="A333" t="s">
        <v>618</v>
      </c>
      <c r="B333" t="s">
        <v>11458</v>
      </c>
      <c r="C333">
        <v>150</v>
      </c>
      <c r="D333">
        <v>487</v>
      </c>
      <c r="E333">
        <v>574</v>
      </c>
      <c r="F333">
        <v>116</v>
      </c>
      <c r="G333">
        <v>72</v>
      </c>
      <c r="H333">
        <v>24</v>
      </c>
      <c r="I333">
        <v>1</v>
      </c>
      <c r="J333">
        <v>19</v>
      </c>
      <c r="K333">
        <v>69</v>
      </c>
      <c r="L333">
        <v>67</v>
      </c>
      <c r="M333">
        <v>74</v>
      </c>
      <c r="N333">
        <v>1</v>
      </c>
      <c r="O333">
        <v>142</v>
      </c>
      <c r="P333">
        <v>8</v>
      </c>
      <c r="Q333">
        <v>4</v>
      </c>
      <c r="R333">
        <v>1</v>
      </c>
      <c r="S333">
        <v>6</v>
      </c>
      <c r="T333">
        <v>8</v>
      </c>
      <c r="U333">
        <v>5</v>
      </c>
      <c r="V333">
        <v>0.23799999999999999</v>
      </c>
      <c r="W333">
        <v>4062</v>
      </c>
    </row>
    <row r="334" spans="1:23">
      <c r="A334" t="s">
        <v>11467</v>
      </c>
      <c r="B334" t="s">
        <v>11442</v>
      </c>
      <c r="C334">
        <v>45</v>
      </c>
      <c r="D334">
        <v>126</v>
      </c>
      <c r="E334">
        <v>142</v>
      </c>
      <c r="F334">
        <v>30</v>
      </c>
      <c r="G334">
        <v>20</v>
      </c>
      <c r="H334">
        <v>7</v>
      </c>
      <c r="I334">
        <v>0</v>
      </c>
      <c r="J334">
        <v>3</v>
      </c>
      <c r="K334">
        <v>14</v>
      </c>
      <c r="L334">
        <v>12</v>
      </c>
      <c r="M334">
        <v>11</v>
      </c>
      <c r="N334">
        <v>0</v>
      </c>
      <c r="O334">
        <v>28</v>
      </c>
      <c r="P334">
        <v>3</v>
      </c>
      <c r="Q334">
        <v>1</v>
      </c>
      <c r="R334">
        <v>1</v>
      </c>
      <c r="S334">
        <v>3</v>
      </c>
      <c r="T334">
        <v>0</v>
      </c>
      <c r="U334">
        <v>1</v>
      </c>
      <c r="V334">
        <v>0.23799999999999999</v>
      </c>
      <c r="W334">
        <v>12981</v>
      </c>
    </row>
    <row r="335" spans="1:23">
      <c r="A335" t="s">
        <v>9594</v>
      </c>
      <c r="B335" t="s">
        <v>11462</v>
      </c>
      <c r="C335">
        <v>68</v>
      </c>
      <c r="D335">
        <v>168</v>
      </c>
      <c r="E335">
        <v>192</v>
      </c>
      <c r="F335">
        <v>40</v>
      </c>
      <c r="G335">
        <v>23</v>
      </c>
      <c r="H335">
        <v>9</v>
      </c>
      <c r="I335">
        <v>3</v>
      </c>
      <c r="J335">
        <v>5</v>
      </c>
      <c r="K335">
        <v>20</v>
      </c>
      <c r="L335">
        <v>21</v>
      </c>
      <c r="M335">
        <v>22</v>
      </c>
      <c r="N335">
        <v>1</v>
      </c>
      <c r="O335">
        <v>59</v>
      </c>
      <c r="P335">
        <v>2</v>
      </c>
      <c r="Q335">
        <v>0</v>
      </c>
      <c r="R335">
        <v>0</v>
      </c>
      <c r="S335">
        <v>1</v>
      </c>
      <c r="T335">
        <v>1</v>
      </c>
      <c r="U335">
        <v>0</v>
      </c>
      <c r="V335">
        <v>0.23799999999999999</v>
      </c>
      <c r="W335">
        <v>16153</v>
      </c>
    </row>
    <row r="336" spans="1:23">
      <c r="A336" t="s">
        <v>7689</v>
      </c>
      <c r="B336" t="s">
        <v>11463</v>
      </c>
      <c r="C336">
        <v>18</v>
      </c>
      <c r="D336">
        <v>21</v>
      </c>
      <c r="E336">
        <v>24</v>
      </c>
      <c r="F336">
        <v>5</v>
      </c>
      <c r="G336">
        <v>5</v>
      </c>
      <c r="H336">
        <v>0</v>
      </c>
      <c r="I336">
        <v>0</v>
      </c>
      <c r="J336">
        <v>0</v>
      </c>
      <c r="K336">
        <v>2</v>
      </c>
      <c r="L336">
        <v>1</v>
      </c>
      <c r="M336">
        <v>0</v>
      </c>
      <c r="N336">
        <v>0</v>
      </c>
      <c r="O336">
        <v>9</v>
      </c>
      <c r="P336">
        <v>0</v>
      </c>
      <c r="Q336">
        <v>0</v>
      </c>
      <c r="R336">
        <v>3</v>
      </c>
      <c r="S336">
        <v>0</v>
      </c>
      <c r="T336">
        <v>0</v>
      </c>
      <c r="U336">
        <v>0</v>
      </c>
      <c r="V336">
        <v>0.23799999999999999</v>
      </c>
      <c r="W336">
        <v>17432</v>
      </c>
    </row>
    <row r="337" spans="1:23">
      <c r="A337" t="s">
        <v>10777</v>
      </c>
      <c r="B337" t="s">
        <v>11453</v>
      </c>
      <c r="C337">
        <v>44</v>
      </c>
      <c r="D337">
        <v>126</v>
      </c>
      <c r="E337">
        <v>142</v>
      </c>
      <c r="F337">
        <v>30</v>
      </c>
      <c r="G337">
        <v>20</v>
      </c>
      <c r="H337">
        <v>6</v>
      </c>
      <c r="I337">
        <v>0</v>
      </c>
      <c r="J337">
        <v>4</v>
      </c>
      <c r="K337">
        <v>15</v>
      </c>
      <c r="L337">
        <v>15</v>
      </c>
      <c r="M337">
        <v>14</v>
      </c>
      <c r="N337">
        <v>1</v>
      </c>
      <c r="O337">
        <v>26</v>
      </c>
      <c r="P337">
        <v>1</v>
      </c>
      <c r="Q337">
        <v>1</v>
      </c>
      <c r="R337">
        <v>0</v>
      </c>
      <c r="S337">
        <v>3</v>
      </c>
      <c r="T337">
        <v>1</v>
      </c>
      <c r="U337">
        <v>2</v>
      </c>
      <c r="V337">
        <v>0.23799999999999999</v>
      </c>
      <c r="W337">
        <v>17766</v>
      </c>
    </row>
    <row r="338" spans="1:23">
      <c r="A338" t="s">
        <v>11089</v>
      </c>
      <c r="B338" t="s">
        <v>11459</v>
      </c>
      <c r="C338">
        <v>108</v>
      </c>
      <c r="D338">
        <v>357</v>
      </c>
      <c r="E338">
        <v>406</v>
      </c>
      <c r="F338">
        <v>85</v>
      </c>
      <c r="G338">
        <v>57</v>
      </c>
      <c r="H338">
        <v>18</v>
      </c>
      <c r="I338">
        <v>3</v>
      </c>
      <c r="J338">
        <v>7</v>
      </c>
      <c r="K338">
        <v>44</v>
      </c>
      <c r="L338">
        <v>33</v>
      </c>
      <c r="M338">
        <v>40</v>
      </c>
      <c r="N338">
        <v>0</v>
      </c>
      <c r="O338">
        <v>93</v>
      </c>
      <c r="P338">
        <v>5</v>
      </c>
      <c r="Q338">
        <v>3</v>
      </c>
      <c r="R338">
        <v>1</v>
      </c>
      <c r="S338">
        <v>6</v>
      </c>
      <c r="T338">
        <v>2</v>
      </c>
      <c r="U338">
        <v>5</v>
      </c>
      <c r="V338">
        <v>0.23799999999999999</v>
      </c>
      <c r="W338">
        <v>19858</v>
      </c>
    </row>
    <row r="339" spans="1:23">
      <c r="A339" t="s">
        <v>149</v>
      </c>
      <c r="B339" t="s">
        <v>11448</v>
      </c>
      <c r="C339">
        <v>135</v>
      </c>
      <c r="D339">
        <v>416</v>
      </c>
      <c r="E339">
        <v>482</v>
      </c>
      <c r="F339">
        <v>99</v>
      </c>
      <c r="G339">
        <v>59</v>
      </c>
      <c r="H339">
        <v>20</v>
      </c>
      <c r="I339">
        <v>0</v>
      </c>
      <c r="J339">
        <v>20</v>
      </c>
      <c r="K339">
        <v>54</v>
      </c>
      <c r="L339">
        <v>50</v>
      </c>
      <c r="M339">
        <v>61</v>
      </c>
      <c r="N339">
        <v>2</v>
      </c>
      <c r="O339">
        <v>105</v>
      </c>
      <c r="P339">
        <v>4</v>
      </c>
      <c r="Q339">
        <v>1</v>
      </c>
      <c r="R339">
        <v>0</v>
      </c>
      <c r="S339">
        <v>11</v>
      </c>
      <c r="T339">
        <v>3</v>
      </c>
      <c r="U339">
        <v>4</v>
      </c>
      <c r="V339">
        <v>0.23799999999999999</v>
      </c>
      <c r="W339">
        <v>9810</v>
      </c>
    </row>
    <row r="340" spans="1:23">
      <c r="A340" t="s">
        <v>260</v>
      </c>
      <c r="B340" t="s">
        <v>11471</v>
      </c>
      <c r="C340">
        <v>114</v>
      </c>
      <c r="D340">
        <v>366</v>
      </c>
      <c r="E340">
        <v>437</v>
      </c>
      <c r="F340">
        <v>87</v>
      </c>
      <c r="G340">
        <v>47</v>
      </c>
      <c r="H340">
        <v>22</v>
      </c>
      <c r="I340">
        <v>1</v>
      </c>
      <c r="J340">
        <v>17</v>
      </c>
      <c r="K340">
        <v>57</v>
      </c>
      <c r="L340">
        <v>58</v>
      </c>
      <c r="M340">
        <v>51</v>
      </c>
      <c r="N340">
        <v>1</v>
      </c>
      <c r="O340">
        <v>125</v>
      </c>
      <c r="P340">
        <v>13</v>
      </c>
      <c r="Q340">
        <v>5</v>
      </c>
      <c r="R340">
        <v>2</v>
      </c>
      <c r="S340">
        <v>11</v>
      </c>
      <c r="T340">
        <v>1</v>
      </c>
      <c r="U340">
        <v>2</v>
      </c>
      <c r="V340">
        <v>0.23799999999999999</v>
      </c>
      <c r="W340">
        <v>3142</v>
      </c>
    </row>
    <row r="341" spans="1:23">
      <c r="A341" t="s">
        <v>322</v>
      </c>
      <c r="B341" t="s">
        <v>11470</v>
      </c>
      <c r="C341">
        <v>82</v>
      </c>
      <c r="D341">
        <v>324</v>
      </c>
      <c r="E341">
        <v>344</v>
      </c>
      <c r="F341">
        <v>77</v>
      </c>
      <c r="G341">
        <v>45</v>
      </c>
      <c r="H341">
        <v>14</v>
      </c>
      <c r="I341">
        <v>2</v>
      </c>
      <c r="J341">
        <v>16</v>
      </c>
      <c r="K341">
        <v>47</v>
      </c>
      <c r="L341">
        <v>61</v>
      </c>
      <c r="M341">
        <v>17</v>
      </c>
      <c r="N341">
        <v>1</v>
      </c>
      <c r="O341">
        <v>53</v>
      </c>
      <c r="P341">
        <v>1</v>
      </c>
      <c r="Q341">
        <v>2</v>
      </c>
      <c r="R341">
        <v>0</v>
      </c>
      <c r="S341">
        <v>5</v>
      </c>
      <c r="T341">
        <v>2</v>
      </c>
      <c r="U341">
        <v>1</v>
      </c>
      <c r="V341">
        <v>0.23799999999999999</v>
      </c>
      <c r="W341">
        <v>6012</v>
      </c>
    </row>
    <row r="342" spans="1:23">
      <c r="A342" t="s">
        <v>10529</v>
      </c>
      <c r="B342" t="s">
        <v>11461</v>
      </c>
      <c r="C342">
        <v>65</v>
      </c>
      <c r="D342">
        <v>202</v>
      </c>
      <c r="E342">
        <v>222</v>
      </c>
      <c r="F342">
        <v>48</v>
      </c>
      <c r="G342">
        <v>34</v>
      </c>
      <c r="H342">
        <v>12</v>
      </c>
      <c r="I342">
        <v>1</v>
      </c>
      <c r="J342">
        <v>1</v>
      </c>
      <c r="K342">
        <v>23</v>
      </c>
      <c r="L342">
        <v>21</v>
      </c>
      <c r="M342">
        <v>14</v>
      </c>
      <c r="N342">
        <v>0</v>
      </c>
      <c r="O342">
        <v>49</v>
      </c>
      <c r="P342">
        <v>4</v>
      </c>
      <c r="Q342">
        <v>1</v>
      </c>
      <c r="R342">
        <v>1</v>
      </c>
      <c r="S342">
        <v>9</v>
      </c>
      <c r="T342">
        <v>3</v>
      </c>
      <c r="U342">
        <v>0</v>
      </c>
      <c r="V342">
        <v>0.23799999999999999</v>
      </c>
      <c r="W342">
        <v>16512</v>
      </c>
    </row>
    <row r="343" spans="1:23">
      <c r="A343" t="s">
        <v>6180</v>
      </c>
      <c r="B343" t="s">
        <v>11469</v>
      </c>
      <c r="C343">
        <v>82</v>
      </c>
      <c r="D343">
        <v>215</v>
      </c>
      <c r="E343">
        <v>241</v>
      </c>
      <c r="F343">
        <v>51</v>
      </c>
      <c r="G343">
        <v>37</v>
      </c>
      <c r="H343">
        <v>4</v>
      </c>
      <c r="I343">
        <v>1</v>
      </c>
      <c r="J343">
        <v>9</v>
      </c>
      <c r="K343">
        <v>25</v>
      </c>
      <c r="L343">
        <v>23</v>
      </c>
      <c r="M343">
        <v>20</v>
      </c>
      <c r="N343">
        <v>2</v>
      </c>
      <c r="O343">
        <v>58</v>
      </c>
      <c r="P343">
        <v>3</v>
      </c>
      <c r="Q343">
        <v>2</v>
      </c>
      <c r="R343">
        <v>1</v>
      </c>
      <c r="S343">
        <v>7</v>
      </c>
      <c r="T343">
        <v>2</v>
      </c>
      <c r="U343">
        <v>0</v>
      </c>
      <c r="V343">
        <v>0.23699999999999999</v>
      </c>
      <c r="W343">
        <v>14106</v>
      </c>
    </row>
    <row r="344" spans="1:23">
      <c r="A344" t="s">
        <v>5745</v>
      </c>
      <c r="B344" t="s">
        <v>11445</v>
      </c>
      <c r="C344">
        <v>88</v>
      </c>
      <c r="D344">
        <v>304</v>
      </c>
      <c r="E344">
        <v>328</v>
      </c>
      <c r="F344">
        <v>72</v>
      </c>
      <c r="G344">
        <v>35</v>
      </c>
      <c r="H344">
        <v>21</v>
      </c>
      <c r="I344">
        <v>1</v>
      </c>
      <c r="J344">
        <v>15</v>
      </c>
      <c r="K344">
        <v>39</v>
      </c>
      <c r="L344">
        <v>47</v>
      </c>
      <c r="M344">
        <v>21</v>
      </c>
      <c r="N344">
        <v>0</v>
      </c>
      <c r="O344">
        <v>102</v>
      </c>
      <c r="P344">
        <v>3</v>
      </c>
      <c r="Q344">
        <v>0</v>
      </c>
      <c r="R344">
        <v>0</v>
      </c>
      <c r="S344">
        <v>7</v>
      </c>
      <c r="T344">
        <v>1</v>
      </c>
      <c r="U344">
        <v>3</v>
      </c>
      <c r="V344">
        <v>0.23699999999999999</v>
      </c>
      <c r="W344">
        <v>7949</v>
      </c>
    </row>
    <row r="345" spans="1:23">
      <c r="A345" t="s">
        <v>12485</v>
      </c>
      <c r="B345" t="s">
        <v>11440</v>
      </c>
      <c r="C345">
        <v>95</v>
      </c>
      <c r="D345">
        <v>228</v>
      </c>
      <c r="E345">
        <v>260</v>
      </c>
      <c r="F345">
        <v>54</v>
      </c>
      <c r="G345">
        <v>32</v>
      </c>
      <c r="H345">
        <v>13</v>
      </c>
      <c r="I345">
        <v>1</v>
      </c>
      <c r="J345">
        <v>8</v>
      </c>
      <c r="K345">
        <v>33</v>
      </c>
      <c r="L345">
        <v>23</v>
      </c>
      <c r="M345">
        <v>29</v>
      </c>
      <c r="N345">
        <v>0</v>
      </c>
      <c r="O345">
        <v>56</v>
      </c>
      <c r="P345">
        <v>2</v>
      </c>
      <c r="Q345">
        <v>1</v>
      </c>
      <c r="R345">
        <v>0</v>
      </c>
      <c r="S345">
        <v>5</v>
      </c>
      <c r="T345">
        <v>9</v>
      </c>
      <c r="U345">
        <v>3</v>
      </c>
      <c r="V345">
        <v>0.23699999999999999</v>
      </c>
      <c r="W345">
        <v>15170</v>
      </c>
    </row>
    <row r="346" spans="1:23">
      <c r="A346" t="s">
        <v>6738</v>
      </c>
      <c r="B346" t="s">
        <v>11446</v>
      </c>
      <c r="C346">
        <v>130</v>
      </c>
      <c r="D346">
        <v>414</v>
      </c>
      <c r="E346">
        <v>460</v>
      </c>
      <c r="F346">
        <v>98</v>
      </c>
      <c r="G346">
        <v>61</v>
      </c>
      <c r="H346">
        <v>19</v>
      </c>
      <c r="I346">
        <v>1</v>
      </c>
      <c r="J346">
        <v>17</v>
      </c>
      <c r="K346">
        <v>57</v>
      </c>
      <c r="L346">
        <v>64</v>
      </c>
      <c r="M346">
        <v>36</v>
      </c>
      <c r="N346">
        <v>3</v>
      </c>
      <c r="O346">
        <v>97</v>
      </c>
      <c r="P346">
        <v>6</v>
      </c>
      <c r="Q346">
        <v>4</v>
      </c>
      <c r="R346">
        <v>0</v>
      </c>
      <c r="S346">
        <v>9</v>
      </c>
      <c r="T346">
        <v>4</v>
      </c>
      <c r="U346">
        <v>0</v>
      </c>
      <c r="V346">
        <v>0.23699999999999999</v>
      </c>
      <c r="W346">
        <v>10472</v>
      </c>
    </row>
    <row r="347" spans="1:23">
      <c r="A347" t="s">
        <v>8769</v>
      </c>
      <c r="B347" t="s">
        <v>11445</v>
      </c>
      <c r="C347">
        <v>47</v>
      </c>
      <c r="D347">
        <v>169</v>
      </c>
      <c r="E347">
        <v>187</v>
      </c>
      <c r="F347">
        <v>40</v>
      </c>
      <c r="G347">
        <v>17</v>
      </c>
      <c r="H347">
        <v>16</v>
      </c>
      <c r="I347">
        <v>0</v>
      </c>
      <c r="J347">
        <v>7</v>
      </c>
      <c r="K347">
        <v>24</v>
      </c>
      <c r="L347">
        <v>26</v>
      </c>
      <c r="M347">
        <v>13</v>
      </c>
      <c r="N347">
        <v>0</v>
      </c>
      <c r="O347">
        <v>40</v>
      </c>
      <c r="P347">
        <v>1</v>
      </c>
      <c r="Q347">
        <v>4</v>
      </c>
      <c r="R347">
        <v>0</v>
      </c>
      <c r="S347">
        <v>1</v>
      </c>
      <c r="T347">
        <v>0</v>
      </c>
      <c r="U347">
        <v>0</v>
      </c>
      <c r="V347">
        <v>0.23699999999999999</v>
      </c>
      <c r="W347">
        <v>15447</v>
      </c>
    </row>
    <row r="348" spans="1:23">
      <c r="A348" t="s">
        <v>9547</v>
      </c>
      <c r="B348" t="s">
        <v>11469</v>
      </c>
      <c r="C348">
        <v>130</v>
      </c>
      <c r="D348">
        <v>339</v>
      </c>
      <c r="E348">
        <v>363</v>
      </c>
      <c r="F348">
        <v>80</v>
      </c>
      <c r="G348">
        <v>56</v>
      </c>
      <c r="H348">
        <v>11</v>
      </c>
      <c r="I348">
        <v>1</v>
      </c>
      <c r="J348">
        <v>12</v>
      </c>
      <c r="K348">
        <v>41</v>
      </c>
      <c r="L348">
        <v>32</v>
      </c>
      <c r="M348">
        <v>16</v>
      </c>
      <c r="N348">
        <v>4</v>
      </c>
      <c r="O348">
        <v>62</v>
      </c>
      <c r="P348">
        <v>1</v>
      </c>
      <c r="Q348">
        <v>2</v>
      </c>
      <c r="R348">
        <v>5</v>
      </c>
      <c r="S348">
        <v>8</v>
      </c>
      <c r="T348">
        <v>2</v>
      </c>
      <c r="U348">
        <v>1</v>
      </c>
      <c r="V348">
        <v>0.23599999999999999</v>
      </c>
      <c r="W348">
        <v>14109</v>
      </c>
    </row>
    <row r="349" spans="1:23">
      <c r="A349" t="s">
        <v>8318</v>
      </c>
      <c r="B349" t="s">
        <v>12731</v>
      </c>
      <c r="C349">
        <v>131</v>
      </c>
      <c r="D349">
        <v>314</v>
      </c>
      <c r="E349">
        <v>369</v>
      </c>
      <c r="F349">
        <v>74</v>
      </c>
      <c r="G349">
        <v>50</v>
      </c>
      <c r="H349">
        <v>12</v>
      </c>
      <c r="I349">
        <v>0</v>
      </c>
      <c r="J349">
        <v>12</v>
      </c>
      <c r="K349">
        <v>39</v>
      </c>
      <c r="L349">
        <v>50</v>
      </c>
      <c r="M349">
        <v>43</v>
      </c>
      <c r="N349">
        <v>0</v>
      </c>
      <c r="O349">
        <v>81</v>
      </c>
      <c r="P349">
        <v>2</v>
      </c>
      <c r="Q349">
        <v>7</v>
      </c>
      <c r="R349">
        <v>0</v>
      </c>
      <c r="S349">
        <v>12</v>
      </c>
      <c r="T349">
        <v>0</v>
      </c>
      <c r="U349">
        <v>0</v>
      </c>
      <c r="V349">
        <v>0.23599999999999999</v>
      </c>
      <c r="W349">
        <v>11342</v>
      </c>
    </row>
    <row r="350" spans="1:23">
      <c r="A350" t="s">
        <v>47</v>
      </c>
      <c r="B350" t="s">
        <v>11447</v>
      </c>
      <c r="C350">
        <v>9</v>
      </c>
      <c r="D350">
        <v>17</v>
      </c>
      <c r="E350">
        <v>20</v>
      </c>
      <c r="F350">
        <v>4</v>
      </c>
      <c r="G350">
        <v>3</v>
      </c>
      <c r="H350">
        <v>0</v>
      </c>
      <c r="I350">
        <v>0</v>
      </c>
      <c r="J350">
        <v>1</v>
      </c>
      <c r="K350">
        <v>2</v>
      </c>
      <c r="L350">
        <v>3</v>
      </c>
      <c r="M350">
        <v>3</v>
      </c>
      <c r="N350">
        <v>0</v>
      </c>
      <c r="O350">
        <v>4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0.23499999999999999</v>
      </c>
      <c r="W350">
        <v>3648</v>
      </c>
    </row>
    <row r="351" spans="1:23">
      <c r="A351" t="s">
        <v>272</v>
      </c>
      <c r="B351" t="s">
        <v>11470</v>
      </c>
      <c r="C351">
        <v>59</v>
      </c>
      <c r="D351">
        <v>221</v>
      </c>
      <c r="E351">
        <v>255</v>
      </c>
      <c r="F351">
        <v>52</v>
      </c>
      <c r="G351">
        <v>30</v>
      </c>
      <c r="H351">
        <v>10</v>
      </c>
      <c r="I351">
        <v>0</v>
      </c>
      <c r="J351">
        <v>12</v>
      </c>
      <c r="K351">
        <v>41</v>
      </c>
      <c r="L351">
        <v>36</v>
      </c>
      <c r="M351">
        <v>31</v>
      </c>
      <c r="N351">
        <v>0</v>
      </c>
      <c r="O351">
        <v>72</v>
      </c>
      <c r="P351">
        <v>0</v>
      </c>
      <c r="Q351">
        <v>3</v>
      </c>
      <c r="R351">
        <v>0</v>
      </c>
      <c r="S351">
        <v>2</v>
      </c>
      <c r="T351">
        <v>1</v>
      </c>
      <c r="U351">
        <v>2</v>
      </c>
      <c r="V351">
        <v>0.23499999999999999</v>
      </c>
      <c r="W351">
        <v>5297</v>
      </c>
    </row>
    <row r="352" spans="1:23">
      <c r="A352" t="s">
        <v>8808</v>
      </c>
      <c r="B352" t="s">
        <v>11450</v>
      </c>
      <c r="C352">
        <v>88</v>
      </c>
      <c r="D352">
        <v>298</v>
      </c>
      <c r="E352">
        <v>333</v>
      </c>
      <c r="F352">
        <v>70</v>
      </c>
      <c r="G352">
        <v>37</v>
      </c>
      <c r="H352">
        <v>19</v>
      </c>
      <c r="I352">
        <v>3</v>
      </c>
      <c r="J352">
        <v>11</v>
      </c>
      <c r="K352">
        <v>39</v>
      </c>
      <c r="L352">
        <v>26</v>
      </c>
      <c r="M352">
        <v>27</v>
      </c>
      <c r="N352">
        <v>2</v>
      </c>
      <c r="O352">
        <v>94</v>
      </c>
      <c r="P352">
        <v>6</v>
      </c>
      <c r="Q352">
        <v>1</v>
      </c>
      <c r="R352">
        <v>1</v>
      </c>
      <c r="S352">
        <v>6</v>
      </c>
      <c r="T352">
        <v>7</v>
      </c>
      <c r="U352">
        <v>2</v>
      </c>
      <c r="V352">
        <v>0.23499999999999999</v>
      </c>
      <c r="W352">
        <v>14818</v>
      </c>
    </row>
    <row r="353" spans="1:23">
      <c r="A353" t="s">
        <v>11627</v>
      </c>
      <c r="B353" t="s">
        <v>11457</v>
      </c>
      <c r="C353">
        <v>100</v>
      </c>
      <c r="D353">
        <v>354</v>
      </c>
      <c r="E353">
        <v>430</v>
      </c>
      <c r="F353">
        <v>83</v>
      </c>
      <c r="G353">
        <v>48</v>
      </c>
      <c r="H353">
        <v>17</v>
      </c>
      <c r="I353">
        <v>2</v>
      </c>
      <c r="J353">
        <v>16</v>
      </c>
      <c r="K353">
        <v>66</v>
      </c>
      <c r="L353">
        <v>48</v>
      </c>
      <c r="M353">
        <v>71</v>
      </c>
      <c r="N353">
        <v>0</v>
      </c>
      <c r="O353">
        <v>123</v>
      </c>
      <c r="P353">
        <v>2</v>
      </c>
      <c r="Q353">
        <v>2</v>
      </c>
      <c r="R353">
        <v>0</v>
      </c>
      <c r="S353">
        <v>0</v>
      </c>
      <c r="T353">
        <v>14</v>
      </c>
      <c r="U353">
        <v>0</v>
      </c>
      <c r="V353">
        <v>0.23400000000000001</v>
      </c>
      <c r="W353">
        <v>19252</v>
      </c>
    </row>
    <row r="354" spans="1:23">
      <c r="A354" t="s">
        <v>10540</v>
      </c>
      <c r="B354" t="s">
        <v>12731</v>
      </c>
      <c r="C354">
        <v>17</v>
      </c>
      <c r="D354">
        <v>47</v>
      </c>
      <c r="E354">
        <v>52</v>
      </c>
      <c r="F354">
        <v>11</v>
      </c>
      <c r="G354">
        <v>7</v>
      </c>
      <c r="H354">
        <v>2</v>
      </c>
      <c r="I354">
        <v>1</v>
      </c>
      <c r="J354">
        <v>1</v>
      </c>
      <c r="K354">
        <v>7</v>
      </c>
      <c r="L354">
        <v>6</v>
      </c>
      <c r="M354">
        <v>4</v>
      </c>
      <c r="N354">
        <v>0</v>
      </c>
      <c r="O354">
        <v>7</v>
      </c>
      <c r="P354">
        <v>1</v>
      </c>
      <c r="Q354">
        <v>0</v>
      </c>
      <c r="R354">
        <v>0</v>
      </c>
      <c r="S354">
        <v>1</v>
      </c>
      <c r="T354">
        <v>0</v>
      </c>
      <c r="U354">
        <v>0</v>
      </c>
      <c r="V354">
        <v>0.23400000000000001</v>
      </c>
      <c r="W354">
        <v>12758</v>
      </c>
    </row>
    <row r="355" spans="1:23">
      <c r="A355" t="s">
        <v>1288</v>
      </c>
      <c r="B355" t="s">
        <v>11451</v>
      </c>
      <c r="C355">
        <v>123</v>
      </c>
      <c r="D355">
        <v>389</v>
      </c>
      <c r="E355">
        <v>428</v>
      </c>
      <c r="F355">
        <v>91</v>
      </c>
      <c r="G355">
        <v>57</v>
      </c>
      <c r="H355">
        <v>17</v>
      </c>
      <c r="I355">
        <v>0</v>
      </c>
      <c r="J355">
        <v>17</v>
      </c>
      <c r="K355">
        <v>48</v>
      </c>
      <c r="L355">
        <v>56</v>
      </c>
      <c r="M355">
        <v>36</v>
      </c>
      <c r="N355">
        <v>19</v>
      </c>
      <c r="O355">
        <v>61</v>
      </c>
      <c r="P355">
        <v>0</v>
      </c>
      <c r="Q355">
        <v>3</v>
      </c>
      <c r="R355">
        <v>0</v>
      </c>
      <c r="S355">
        <v>14</v>
      </c>
      <c r="T355">
        <v>0</v>
      </c>
      <c r="U355">
        <v>0</v>
      </c>
      <c r="V355">
        <v>0.23400000000000001</v>
      </c>
      <c r="W355">
        <v>12179</v>
      </c>
    </row>
    <row r="356" spans="1:23">
      <c r="A356" t="s">
        <v>593</v>
      </c>
      <c r="B356" t="s">
        <v>11462</v>
      </c>
      <c r="C356">
        <v>156</v>
      </c>
      <c r="D356">
        <v>526</v>
      </c>
      <c r="E356">
        <v>616</v>
      </c>
      <c r="F356">
        <v>123</v>
      </c>
      <c r="G356">
        <v>71</v>
      </c>
      <c r="H356">
        <v>32</v>
      </c>
      <c r="I356">
        <v>3</v>
      </c>
      <c r="J356">
        <v>17</v>
      </c>
      <c r="K356">
        <v>76</v>
      </c>
      <c r="L356">
        <v>57</v>
      </c>
      <c r="M356">
        <v>83</v>
      </c>
      <c r="N356">
        <v>3</v>
      </c>
      <c r="O356">
        <v>127</v>
      </c>
      <c r="P356">
        <v>3</v>
      </c>
      <c r="Q356">
        <v>4</v>
      </c>
      <c r="R356">
        <v>0</v>
      </c>
      <c r="S356">
        <v>6</v>
      </c>
      <c r="T356">
        <v>4</v>
      </c>
      <c r="U356">
        <v>3</v>
      </c>
      <c r="V356">
        <v>0.23400000000000001</v>
      </c>
      <c r="W356">
        <v>10264</v>
      </c>
    </row>
    <row r="357" spans="1:23">
      <c r="A357" t="s">
        <v>10251</v>
      </c>
      <c r="B357" t="s">
        <v>11462</v>
      </c>
      <c r="C357">
        <v>73</v>
      </c>
      <c r="D357">
        <v>261</v>
      </c>
      <c r="E357">
        <v>281</v>
      </c>
      <c r="F357">
        <v>61</v>
      </c>
      <c r="G357">
        <v>43</v>
      </c>
      <c r="H357">
        <v>12</v>
      </c>
      <c r="I357">
        <v>2</v>
      </c>
      <c r="J357">
        <v>4</v>
      </c>
      <c r="K357">
        <v>26</v>
      </c>
      <c r="L357">
        <v>28</v>
      </c>
      <c r="M357">
        <v>16</v>
      </c>
      <c r="N357">
        <v>0</v>
      </c>
      <c r="O357">
        <v>78</v>
      </c>
      <c r="P357">
        <v>1</v>
      </c>
      <c r="Q357">
        <v>3</v>
      </c>
      <c r="R357">
        <v>0</v>
      </c>
      <c r="S357">
        <v>1</v>
      </c>
      <c r="T357">
        <v>1</v>
      </c>
      <c r="U357">
        <v>4</v>
      </c>
      <c r="V357">
        <v>0.23400000000000001</v>
      </c>
      <c r="W357">
        <v>17719</v>
      </c>
    </row>
    <row r="358" spans="1:23">
      <c r="A358" t="s">
        <v>11091</v>
      </c>
      <c r="B358" t="s">
        <v>11441</v>
      </c>
      <c r="C358">
        <v>69</v>
      </c>
      <c r="D358">
        <v>184</v>
      </c>
      <c r="E358">
        <v>201</v>
      </c>
      <c r="F358">
        <v>43</v>
      </c>
      <c r="G358">
        <v>27</v>
      </c>
      <c r="H358">
        <v>8</v>
      </c>
      <c r="I358">
        <v>1</v>
      </c>
      <c r="J358">
        <v>7</v>
      </c>
      <c r="K358">
        <v>20</v>
      </c>
      <c r="L358">
        <v>24</v>
      </c>
      <c r="M358">
        <v>9</v>
      </c>
      <c r="N358">
        <v>0</v>
      </c>
      <c r="O358">
        <v>49</v>
      </c>
      <c r="P358">
        <v>7</v>
      </c>
      <c r="Q358">
        <v>1</v>
      </c>
      <c r="R358">
        <v>0</v>
      </c>
      <c r="S358">
        <v>8</v>
      </c>
      <c r="T358">
        <v>0</v>
      </c>
      <c r="U358">
        <v>2</v>
      </c>
      <c r="V358">
        <v>0.23400000000000001</v>
      </c>
      <c r="W358">
        <v>17982</v>
      </c>
    </row>
    <row r="359" spans="1:23">
      <c r="A359" t="s">
        <v>8749</v>
      </c>
      <c r="B359" t="s">
        <v>11441</v>
      </c>
      <c r="C359">
        <v>151</v>
      </c>
      <c r="D359">
        <v>398</v>
      </c>
      <c r="E359">
        <v>441</v>
      </c>
      <c r="F359">
        <v>93</v>
      </c>
      <c r="G359">
        <v>59</v>
      </c>
      <c r="H359">
        <v>19</v>
      </c>
      <c r="I359">
        <v>3</v>
      </c>
      <c r="J359">
        <v>12</v>
      </c>
      <c r="K359">
        <v>59</v>
      </c>
      <c r="L359">
        <v>37</v>
      </c>
      <c r="M359">
        <v>38</v>
      </c>
      <c r="N359">
        <v>1</v>
      </c>
      <c r="O359">
        <v>88</v>
      </c>
      <c r="P359">
        <v>2</v>
      </c>
      <c r="Q359">
        <v>0</v>
      </c>
      <c r="R359">
        <v>3</v>
      </c>
      <c r="S359">
        <v>6</v>
      </c>
      <c r="T359">
        <v>20</v>
      </c>
      <c r="U359">
        <v>4</v>
      </c>
      <c r="V359">
        <v>0.23400000000000001</v>
      </c>
      <c r="W359">
        <v>14712</v>
      </c>
    </row>
    <row r="360" spans="1:23">
      <c r="A360" t="s">
        <v>446</v>
      </c>
      <c r="B360" t="s">
        <v>12731</v>
      </c>
      <c r="C360">
        <v>119</v>
      </c>
      <c r="D360">
        <v>274</v>
      </c>
      <c r="E360">
        <v>301</v>
      </c>
      <c r="F360">
        <v>64</v>
      </c>
      <c r="G360">
        <v>40</v>
      </c>
      <c r="H360">
        <v>14</v>
      </c>
      <c r="I360">
        <v>1</v>
      </c>
      <c r="J360">
        <v>9</v>
      </c>
      <c r="K360">
        <v>38</v>
      </c>
      <c r="L360">
        <v>48</v>
      </c>
      <c r="M360">
        <v>19</v>
      </c>
      <c r="N360">
        <v>3</v>
      </c>
      <c r="O360">
        <v>59</v>
      </c>
      <c r="P360">
        <v>5</v>
      </c>
      <c r="Q360">
        <v>2</v>
      </c>
      <c r="R360">
        <v>1</v>
      </c>
      <c r="S360">
        <v>7</v>
      </c>
      <c r="T360">
        <v>8</v>
      </c>
      <c r="U360">
        <v>3</v>
      </c>
      <c r="V360">
        <v>0.23400000000000001</v>
      </c>
      <c r="W360">
        <v>8553</v>
      </c>
    </row>
    <row r="361" spans="1:23">
      <c r="A361" t="s">
        <v>8931</v>
      </c>
      <c r="B361" t="s">
        <v>11451</v>
      </c>
      <c r="C361">
        <v>35</v>
      </c>
      <c r="D361">
        <v>30</v>
      </c>
      <c r="E361">
        <v>36</v>
      </c>
      <c r="F361">
        <v>7</v>
      </c>
      <c r="G361">
        <v>6</v>
      </c>
      <c r="H361">
        <v>0</v>
      </c>
      <c r="I361">
        <v>0</v>
      </c>
      <c r="J361">
        <v>1</v>
      </c>
      <c r="K361">
        <v>2</v>
      </c>
      <c r="L361">
        <v>3</v>
      </c>
      <c r="M361">
        <v>2</v>
      </c>
      <c r="N361">
        <v>0</v>
      </c>
      <c r="O361">
        <v>9</v>
      </c>
      <c r="P361">
        <v>0</v>
      </c>
      <c r="Q361">
        <v>0</v>
      </c>
      <c r="R361">
        <v>4</v>
      </c>
      <c r="S361">
        <v>1</v>
      </c>
      <c r="T361">
        <v>0</v>
      </c>
      <c r="U361">
        <v>0</v>
      </c>
      <c r="V361">
        <v>0.23300000000000001</v>
      </c>
      <c r="W361">
        <v>11189</v>
      </c>
    </row>
    <row r="362" spans="1:23">
      <c r="A362" t="s">
        <v>12123</v>
      </c>
      <c r="B362" t="s">
        <v>11441</v>
      </c>
      <c r="C362">
        <v>14</v>
      </c>
      <c r="D362">
        <v>30</v>
      </c>
      <c r="E362">
        <v>33</v>
      </c>
      <c r="F362">
        <v>7</v>
      </c>
      <c r="G362">
        <v>3</v>
      </c>
      <c r="H362">
        <v>2</v>
      </c>
      <c r="I362">
        <v>0</v>
      </c>
      <c r="J362">
        <v>2</v>
      </c>
      <c r="K362">
        <v>3</v>
      </c>
      <c r="L362">
        <v>5</v>
      </c>
      <c r="M362">
        <v>3</v>
      </c>
      <c r="N362">
        <v>0</v>
      </c>
      <c r="O362">
        <v>9</v>
      </c>
      <c r="P362">
        <v>0</v>
      </c>
      <c r="Q362">
        <v>0</v>
      </c>
      <c r="R362">
        <v>0</v>
      </c>
      <c r="S362">
        <v>1</v>
      </c>
      <c r="T362">
        <v>0</v>
      </c>
      <c r="U362">
        <v>0</v>
      </c>
      <c r="V362">
        <v>0.23300000000000001</v>
      </c>
      <c r="W362">
        <v>13905</v>
      </c>
    </row>
    <row r="363" spans="1:23">
      <c r="A363" t="s">
        <v>9601</v>
      </c>
      <c r="B363" t="s">
        <v>11458</v>
      </c>
      <c r="C363">
        <v>159</v>
      </c>
      <c r="D363">
        <v>583</v>
      </c>
      <c r="E363">
        <v>664</v>
      </c>
      <c r="F363">
        <v>136</v>
      </c>
      <c r="G363">
        <v>74</v>
      </c>
      <c r="H363">
        <v>31</v>
      </c>
      <c r="I363">
        <v>1</v>
      </c>
      <c r="J363">
        <v>30</v>
      </c>
      <c r="K363">
        <v>97</v>
      </c>
      <c r="L363">
        <v>78</v>
      </c>
      <c r="M363">
        <v>62</v>
      </c>
      <c r="N363">
        <v>1</v>
      </c>
      <c r="O363">
        <v>149</v>
      </c>
      <c r="P363">
        <v>13</v>
      </c>
      <c r="Q363">
        <v>6</v>
      </c>
      <c r="R363">
        <v>0</v>
      </c>
      <c r="S363">
        <v>15</v>
      </c>
      <c r="T363">
        <v>9</v>
      </c>
      <c r="U363">
        <v>5</v>
      </c>
      <c r="V363">
        <v>0.23300000000000001</v>
      </c>
      <c r="W363">
        <v>18015</v>
      </c>
    </row>
    <row r="364" spans="1:23">
      <c r="A364" t="s">
        <v>10742</v>
      </c>
      <c r="B364" t="s">
        <v>11450</v>
      </c>
      <c r="C364">
        <v>104</v>
      </c>
      <c r="D364">
        <v>369</v>
      </c>
      <c r="E364">
        <v>416</v>
      </c>
      <c r="F364">
        <v>86</v>
      </c>
      <c r="G364">
        <v>50</v>
      </c>
      <c r="H364">
        <v>25</v>
      </c>
      <c r="I364">
        <v>1</v>
      </c>
      <c r="J364">
        <v>10</v>
      </c>
      <c r="K364">
        <v>32</v>
      </c>
      <c r="L364">
        <v>40</v>
      </c>
      <c r="M364">
        <v>34</v>
      </c>
      <c r="N364">
        <v>3</v>
      </c>
      <c r="O364">
        <v>103</v>
      </c>
      <c r="P364">
        <v>7</v>
      </c>
      <c r="Q364">
        <v>6</v>
      </c>
      <c r="R364">
        <v>0</v>
      </c>
      <c r="S364">
        <v>4</v>
      </c>
      <c r="T364">
        <v>0</v>
      </c>
      <c r="U364">
        <v>1</v>
      </c>
      <c r="V364">
        <v>0.23300000000000001</v>
      </c>
      <c r="W364">
        <v>17714</v>
      </c>
    </row>
    <row r="365" spans="1:23">
      <c r="A365" t="s">
        <v>246</v>
      </c>
      <c r="B365" t="s">
        <v>11471</v>
      </c>
      <c r="C365">
        <v>120</v>
      </c>
      <c r="D365">
        <v>292</v>
      </c>
      <c r="E365">
        <v>318</v>
      </c>
      <c r="F365">
        <v>68</v>
      </c>
      <c r="G365">
        <v>39</v>
      </c>
      <c r="H365">
        <v>16</v>
      </c>
      <c r="I365">
        <v>3</v>
      </c>
      <c r="J365">
        <v>10</v>
      </c>
      <c r="K365">
        <v>46</v>
      </c>
      <c r="L365">
        <v>34</v>
      </c>
      <c r="M365">
        <v>17</v>
      </c>
      <c r="N365">
        <v>0</v>
      </c>
      <c r="O365">
        <v>95</v>
      </c>
      <c r="P365">
        <v>6</v>
      </c>
      <c r="Q365">
        <v>0</v>
      </c>
      <c r="R365">
        <v>3</v>
      </c>
      <c r="S365">
        <v>6</v>
      </c>
      <c r="T365">
        <v>10</v>
      </c>
      <c r="U365">
        <v>3</v>
      </c>
      <c r="V365">
        <v>0.23300000000000001</v>
      </c>
      <c r="W365">
        <v>11339</v>
      </c>
    </row>
    <row r="366" spans="1:23">
      <c r="A366" t="s">
        <v>8751</v>
      </c>
      <c r="B366" t="s">
        <v>11464</v>
      </c>
      <c r="C366">
        <v>98</v>
      </c>
      <c r="D366">
        <v>232</v>
      </c>
      <c r="E366">
        <v>248</v>
      </c>
      <c r="F366">
        <v>54</v>
      </c>
      <c r="G366">
        <v>34</v>
      </c>
      <c r="H366">
        <v>12</v>
      </c>
      <c r="I366">
        <v>1</v>
      </c>
      <c r="J366">
        <v>7</v>
      </c>
      <c r="K366">
        <v>31</v>
      </c>
      <c r="L366">
        <v>32</v>
      </c>
      <c r="M366">
        <v>15</v>
      </c>
      <c r="N366">
        <v>2</v>
      </c>
      <c r="O366">
        <v>43</v>
      </c>
      <c r="P366">
        <v>0</v>
      </c>
      <c r="Q366">
        <v>0</v>
      </c>
      <c r="R366">
        <v>1</v>
      </c>
      <c r="S366">
        <v>5</v>
      </c>
      <c r="T366">
        <v>1</v>
      </c>
      <c r="U366">
        <v>0</v>
      </c>
      <c r="V366">
        <v>0.23300000000000001</v>
      </c>
      <c r="W366">
        <v>14950</v>
      </c>
    </row>
    <row r="367" spans="1:23">
      <c r="A367" t="s">
        <v>562</v>
      </c>
      <c r="B367" t="s">
        <v>11444</v>
      </c>
      <c r="C367">
        <v>104</v>
      </c>
      <c r="D367">
        <v>245</v>
      </c>
      <c r="E367">
        <v>260</v>
      </c>
      <c r="F367">
        <v>57</v>
      </c>
      <c r="G367">
        <v>46</v>
      </c>
      <c r="H367">
        <v>9</v>
      </c>
      <c r="I367">
        <v>0</v>
      </c>
      <c r="J367">
        <v>2</v>
      </c>
      <c r="K367">
        <v>26</v>
      </c>
      <c r="L367">
        <v>15</v>
      </c>
      <c r="M367">
        <v>12</v>
      </c>
      <c r="N367">
        <v>0</v>
      </c>
      <c r="O367">
        <v>41</v>
      </c>
      <c r="P367">
        <v>0</v>
      </c>
      <c r="Q367">
        <v>3</v>
      </c>
      <c r="R367">
        <v>0</v>
      </c>
      <c r="S367">
        <v>10</v>
      </c>
      <c r="T367">
        <v>0</v>
      </c>
      <c r="U367">
        <v>0</v>
      </c>
      <c r="V367">
        <v>0.23300000000000001</v>
      </c>
      <c r="W367">
        <v>3312</v>
      </c>
    </row>
    <row r="368" spans="1:23">
      <c r="A368" t="s">
        <v>8428</v>
      </c>
      <c r="B368" t="s">
        <v>11444</v>
      </c>
      <c r="C368">
        <v>30</v>
      </c>
      <c r="D368">
        <v>43</v>
      </c>
      <c r="E368">
        <v>49</v>
      </c>
      <c r="F368">
        <v>10</v>
      </c>
      <c r="G368">
        <v>8</v>
      </c>
      <c r="H368">
        <v>2</v>
      </c>
      <c r="I368">
        <v>0</v>
      </c>
      <c r="J368">
        <v>0</v>
      </c>
      <c r="K368">
        <v>2</v>
      </c>
      <c r="L368">
        <v>3</v>
      </c>
      <c r="M368">
        <v>0</v>
      </c>
      <c r="N368">
        <v>0</v>
      </c>
      <c r="O368">
        <v>15</v>
      </c>
      <c r="P368">
        <v>1</v>
      </c>
      <c r="Q368">
        <v>0</v>
      </c>
      <c r="R368">
        <v>5</v>
      </c>
      <c r="S368">
        <v>2</v>
      </c>
      <c r="T368">
        <v>0</v>
      </c>
      <c r="U368">
        <v>0</v>
      </c>
      <c r="V368">
        <v>0.23300000000000001</v>
      </c>
      <c r="W368">
        <v>14875</v>
      </c>
    </row>
    <row r="369" spans="1:23">
      <c r="A369" t="s">
        <v>8827</v>
      </c>
      <c r="B369" t="s">
        <v>11453</v>
      </c>
      <c r="C369">
        <v>127</v>
      </c>
      <c r="D369">
        <v>370</v>
      </c>
      <c r="E369">
        <v>413</v>
      </c>
      <c r="F369">
        <v>86</v>
      </c>
      <c r="G369">
        <v>59</v>
      </c>
      <c r="H369">
        <v>13</v>
      </c>
      <c r="I369">
        <v>2</v>
      </c>
      <c r="J369">
        <v>12</v>
      </c>
      <c r="K369">
        <v>35</v>
      </c>
      <c r="L369">
        <v>46</v>
      </c>
      <c r="M369">
        <v>40</v>
      </c>
      <c r="N369">
        <v>0</v>
      </c>
      <c r="O369">
        <v>88</v>
      </c>
      <c r="P369">
        <v>0</v>
      </c>
      <c r="Q369">
        <v>2</v>
      </c>
      <c r="R369">
        <v>1</v>
      </c>
      <c r="S369">
        <v>12</v>
      </c>
      <c r="T369">
        <v>0</v>
      </c>
      <c r="U369">
        <v>1</v>
      </c>
      <c r="V369">
        <v>0.23200000000000001</v>
      </c>
      <c r="W369">
        <v>14103</v>
      </c>
    </row>
    <row r="370" spans="1:23">
      <c r="A370" t="s">
        <v>7281</v>
      </c>
      <c r="B370" t="s">
        <v>11470</v>
      </c>
      <c r="C370">
        <v>106</v>
      </c>
      <c r="D370">
        <v>396</v>
      </c>
      <c r="E370">
        <v>446</v>
      </c>
      <c r="F370">
        <v>92</v>
      </c>
      <c r="G370">
        <v>45</v>
      </c>
      <c r="H370">
        <v>12</v>
      </c>
      <c r="I370">
        <v>1</v>
      </c>
      <c r="J370">
        <v>34</v>
      </c>
      <c r="K370">
        <v>62</v>
      </c>
      <c r="L370">
        <v>77</v>
      </c>
      <c r="M370">
        <v>40</v>
      </c>
      <c r="N370">
        <v>3</v>
      </c>
      <c r="O370">
        <v>125</v>
      </c>
      <c r="P370">
        <v>9</v>
      </c>
      <c r="Q370">
        <v>1</v>
      </c>
      <c r="R370">
        <v>0</v>
      </c>
      <c r="S370">
        <v>3</v>
      </c>
      <c r="T370">
        <v>0</v>
      </c>
      <c r="U370">
        <v>1</v>
      </c>
      <c r="V370">
        <v>0.23200000000000001</v>
      </c>
      <c r="W370">
        <v>11442</v>
      </c>
    </row>
    <row r="371" spans="1:23">
      <c r="A371" t="s">
        <v>517</v>
      </c>
      <c r="B371" t="s">
        <v>12731</v>
      </c>
      <c r="C371">
        <v>101</v>
      </c>
      <c r="D371">
        <v>293</v>
      </c>
      <c r="E371">
        <v>328</v>
      </c>
      <c r="F371">
        <v>68</v>
      </c>
      <c r="G371">
        <v>49</v>
      </c>
      <c r="H371">
        <v>10</v>
      </c>
      <c r="I371">
        <v>1</v>
      </c>
      <c r="J371">
        <v>8</v>
      </c>
      <c r="K371">
        <v>30</v>
      </c>
      <c r="L371">
        <v>36</v>
      </c>
      <c r="M371">
        <v>27</v>
      </c>
      <c r="N371">
        <v>1</v>
      </c>
      <c r="O371">
        <v>51</v>
      </c>
      <c r="P371">
        <v>5</v>
      </c>
      <c r="Q371">
        <v>3</v>
      </c>
      <c r="R371">
        <v>0</v>
      </c>
      <c r="S371">
        <v>17</v>
      </c>
      <c r="T371">
        <v>0</v>
      </c>
      <c r="U371">
        <v>0</v>
      </c>
      <c r="V371">
        <v>0.23200000000000001</v>
      </c>
      <c r="W371">
        <v>7870</v>
      </c>
    </row>
    <row r="372" spans="1:23">
      <c r="A372" t="s">
        <v>5919</v>
      </c>
      <c r="B372" t="s">
        <v>11457</v>
      </c>
      <c r="C372">
        <v>151</v>
      </c>
      <c r="D372">
        <v>586</v>
      </c>
      <c r="E372">
        <v>628</v>
      </c>
      <c r="F372">
        <v>136</v>
      </c>
      <c r="G372">
        <v>71</v>
      </c>
      <c r="H372">
        <v>29</v>
      </c>
      <c r="I372">
        <v>5</v>
      </c>
      <c r="J372">
        <v>31</v>
      </c>
      <c r="K372">
        <v>75</v>
      </c>
      <c r="L372">
        <v>80</v>
      </c>
      <c r="M372">
        <v>35</v>
      </c>
      <c r="N372">
        <v>0</v>
      </c>
      <c r="O372">
        <v>163</v>
      </c>
      <c r="P372">
        <v>5</v>
      </c>
      <c r="Q372">
        <v>2</v>
      </c>
      <c r="R372">
        <v>0</v>
      </c>
      <c r="S372">
        <v>20</v>
      </c>
      <c r="T372">
        <v>2</v>
      </c>
      <c r="U372">
        <v>1</v>
      </c>
      <c r="V372">
        <v>0.23200000000000001</v>
      </c>
      <c r="W372">
        <v>10243</v>
      </c>
    </row>
    <row r="373" spans="1:23">
      <c r="A373" t="s">
        <v>222</v>
      </c>
      <c r="B373" t="s">
        <v>11466</v>
      </c>
      <c r="C373">
        <v>79</v>
      </c>
      <c r="D373">
        <v>237</v>
      </c>
      <c r="E373">
        <v>275</v>
      </c>
      <c r="F373">
        <v>55</v>
      </c>
      <c r="G373">
        <v>33</v>
      </c>
      <c r="H373">
        <v>9</v>
      </c>
      <c r="I373">
        <v>0</v>
      </c>
      <c r="J373">
        <v>13</v>
      </c>
      <c r="K373">
        <v>39</v>
      </c>
      <c r="L373">
        <v>30</v>
      </c>
      <c r="M373">
        <v>33</v>
      </c>
      <c r="N373">
        <v>0</v>
      </c>
      <c r="O373">
        <v>88</v>
      </c>
      <c r="P373">
        <v>3</v>
      </c>
      <c r="Q373">
        <v>1</v>
      </c>
      <c r="R373">
        <v>1</v>
      </c>
      <c r="S373">
        <v>0</v>
      </c>
      <c r="T373">
        <v>0</v>
      </c>
      <c r="U373">
        <v>0</v>
      </c>
      <c r="V373">
        <v>0.23200000000000001</v>
      </c>
      <c r="W373">
        <v>8722</v>
      </c>
    </row>
    <row r="374" spans="1:23">
      <c r="A374" t="s">
        <v>201</v>
      </c>
      <c r="B374" t="s">
        <v>11459</v>
      </c>
      <c r="C374">
        <v>152</v>
      </c>
      <c r="D374">
        <v>552</v>
      </c>
      <c r="E374">
        <v>632</v>
      </c>
      <c r="F374">
        <v>128</v>
      </c>
      <c r="G374">
        <v>65</v>
      </c>
      <c r="H374">
        <v>29</v>
      </c>
      <c r="I374">
        <v>1</v>
      </c>
      <c r="J374">
        <v>33</v>
      </c>
      <c r="K374">
        <v>92</v>
      </c>
      <c r="L374">
        <v>74</v>
      </c>
      <c r="M374">
        <v>70</v>
      </c>
      <c r="N374">
        <v>7</v>
      </c>
      <c r="O374">
        <v>162</v>
      </c>
      <c r="P374">
        <v>7</v>
      </c>
      <c r="Q374">
        <v>2</v>
      </c>
      <c r="R374">
        <v>0</v>
      </c>
      <c r="S374">
        <v>14</v>
      </c>
      <c r="T374">
        <v>4</v>
      </c>
      <c r="U374">
        <v>1</v>
      </c>
      <c r="V374">
        <v>0.23200000000000001</v>
      </c>
      <c r="W374">
        <v>11200</v>
      </c>
    </row>
    <row r="375" spans="1:23">
      <c r="A375" t="s">
        <v>6209</v>
      </c>
      <c r="B375" t="s">
        <v>11468</v>
      </c>
      <c r="C375">
        <v>32</v>
      </c>
      <c r="D375">
        <v>95</v>
      </c>
      <c r="E375">
        <v>102</v>
      </c>
      <c r="F375">
        <v>22</v>
      </c>
      <c r="G375">
        <v>16</v>
      </c>
      <c r="H375">
        <v>2</v>
      </c>
      <c r="I375">
        <v>2</v>
      </c>
      <c r="J375">
        <v>2</v>
      </c>
      <c r="K375">
        <v>11</v>
      </c>
      <c r="L375">
        <v>10</v>
      </c>
      <c r="M375">
        <v>6</v>
      </c>
      <c r="N375">
        <v>1</v>
      </c>
      <c r="O375">
        <v>36</v>
      </c>
      <c r="P375">
        <v>0</v>
      </c>
      <c r="Q375">
        <v>0</v>
      </c>
      <c r="R375">
        <v>1</v>
      </c>
      <c r="S375">
        <v>1</v>
      </c>
      <c r="T375">
        <v>3</v>
      </c>
      <c r="U375">
        <v>0</v>
      </c>
      <c r="V375">
        <v>0.23200000000000001</v>
      </c>
      <c r="W375">
        <v>12294</v>
      </c>
    </row>
    <row r="376" spans="1:23">
      <c r="A376" t="s">
        <v>8689</v>
      </c>
      <c r="B376" t="s">
        <v>11455</v>
      </c>
      <c r="C376">
        <v>75</v>
      </c>
      <c r="D376">
        <v>238</v>
      </c>
      <c r="E376">
        <v>263</v>
      </c>
      <c r="F376">
        <v>55</v>
      </c>
      <c r="G376">
        <v>37</v>
      </c>
      <c r="H376">
        <v>13</v>
      </c>
      <c r="I376">
        <v>2</v>
      </c>
      <c r="J376">
        <v>3</v>
      </c>
      <c r="K376">
        <v>32</v>
      </c>
      <c r="L376">
        <v>19</v>
      </c>
      <c r="M376">
        <v>14</v>
      </c>
      <c r="N376">
        <v>0</v>
      </c>
      <c r="O376">
        <v>47</v>
      </c>
      <c r="P376">
        <v>8</v>
      </c>
      <c r="Q376">
        <v>3</v>
      </c>
      <c r="R376">
        <v>0</v>
      </c>
      <c r="S376">
        <v>4</v>
      </c>
      <c r="T376">
        <v>8</v>
      </c>
      <c r="U376">
        <v>3</v>
      </c>
      <c r="V376">
        <v>0.23100000000000001</v>
      </c>
      <c r="W376">
        <v>13853</v>
      </c>
    </row>
    <row r="377" spans="1:23">
      <c r="A377" t="s">
        <v>8209</v>
      </c>
      <c r="B377" t="s">
        <v>11440</v>
      </c>
      <c r="C377">
        <v>114</v>
      </c>
      <c r="D377">
        <v>316</v>
      </c>
      <c r="E377">
        <v>364</v>
      </c>
      <c r="F377">
        <v>73</v>
      </c>
      <c r="G377">
        <v>48</v>
      </c>
      <c r="H377">
        <v>14</v>
      </c>
      <c r="I377">
        <v>0</v>
      </c>
      <c r="J377">
        <v>11</v>
      </c>
      <c r="K377">
        <v>32</v>
      </c>
      <c r="L377">
        <v>40</v>
      </c>
      <c r="M377">
        <v>44</v>
      </c>
      <c r="N377">
        <v>7</v>
      </c>
      <c r="O377">
        <v>83</v>
      </c>
      <c r="P377">
        <v>2</v>
      </c>
      <c r="Q377">
        <v>1</v>
      </c>
      <c r="R377">
        <v>1</v>
      </c>
      <c r="S377">
        <v>5</v>
      </c>
      <c r="T377">
        <v>1</v>
      </c>
      <c r="U377">
        <v>0</v>
      </c>
      <c r="V377">
        <v>0.23100000000000001</v>
      </c>
      <c r="W377">
        <v>10200</v>
      </c>
    </row>
    <row r="378" spans="1:23">
      <c r="A378" t="s">
        <v>11901</v>
      </c>
      <c r="B378" t="s">
        <v>11468</v>
      </c>
      <c r="C378">
        <v>51</v>
      </c>
      <c r="D378">
        <v>156</v>
      </c>
      <c r="E378">
        <v>183</v>
      </c>
      <c r="F378">
        <v>36</v>
      </c>
      <c r="G378">
        <v>22</v>
      </c>
      <c r="H378">
        <v>6</v>
      </c>
      <c r="I378">
        <v>2</v>
      </c>
      <c r="J378">
        <v>6</v>
      </c>
      <c r="K378">
        <v>24</v>
      </c>
      <c r="L378">
        <v>24</v>
      </c>
      <c r="M378">
        <v>20</v>
      </c>
      <c r="N378">
        <v>0</v>
      </c>
      <c r="O378">
        <v>48</v>
      </c>
      <c r="P378">
        <v>4</v>
      </c>
      <c r="Q378">
        <v>3</v>
      </c>
      <c r="R378">
        <v>0</v>
      </c>
      <c r="S378">
        <v>3</v>
      </c>
      <c r="T378">
        <v>1</v>
      </c>
      <c r="U378">
        <v>0</v>
      </c>
      <c r="V378">
        <v>0.23100000000000001</v>
      </c>
      <c r="W378">
        <v>18564</v>
      </c>
    </row>
    <row r="379" spans="1:23">
      <c r="A379" t="s">
        <v>8784</v>
      </c>
      <c r="B379" t="s">
        <v>11457</v>
      </c>
      <c r="C379">
        <v>125</v>
      </c>
      <c r="D379">
        <v>417</v>
      </c>
      <c r="E379">
        <v>464</v>
      </c>
      <c r="F379">
        <v>96</v>
      </c>
      <c r="G379">
        <v>49</v>
      </c>
      <c r="H379">
        <v>19</v>
      </c>
      <c r="I379">
        <v>2</v>
      </c>
      <c r="J379">
        <v>26</v>
      </c>
      <c r="K379">
        <v>58</v>
      </c>
      <c r="L379">
        <v>65</v>
      </c>
      <c r="M379">
        <v>45</v>
      </c>
      <c r="N379">
        <v>1</v>
      </c>
      <c r="O379">
        <v>153</v>
      </c>
      <c r="P379">
        <v>1</v>
      </c>
      <c r="Q379">
        <v>1</v>
      </c>
      <c r="R379">
        <v>0</v>
      </c>
      <c r="S379">
        <v>8</v>
      </c>
      <c r="T379">
        <v>6</v>
      </c>
      <c r="U379">
        <v>3</v>
      </c>
      <c r="V379">
        <v>0.23</v>
      </c>
      <c r="W379">
        <v>13066</v>
      </c>
    </row>
    <row r="380" spans="1:23">
      <c r="A380" t="s">
        <v>61</v>
      </c>
      <c r="B380" t="s">
        <v>11456</v>
      </c>
      <c r="C380">
        <v>130</v>
      </c>
      <c r="D380">
        <v>400</v>
      </c>
      <c r="E380">
        <v>452</v>
      </c>
      <c r="F380">
        <v>92</v>
      </c>
      <c r="G380">
        <v>72</v>
      </c>
      <c r="H380">
        <v>11</v>
      </c>
      <c r="I380">
        <v>2</v>
      </c>
      <c r="J380">
        <v>7</v>
      </c>
      <c r="K380">
        <v>65</v>
      </c>
      <c r="L380">
        <v>27</v>
      </c>
      <c r="M380">
        <v>47</v>
      </c>
      <c r="N380">
        <v>0</v>
      </c>
      <c r="O380">
        <v>86</v>
      </c>
      <c r="P380">
        <v>2</v>
      </c>
      <c r="Q380">
        <v>2</v>
      </c>
      <c r="R380">
        <v>1</v>
      </c>
      <c r="S380">
        <v>1</v>
      </c>
      <c r="T380">
        <v>30</v>
      </c>
      <c r="U380">
        <v>4</v>
      </c>
      <c r="V380">
        <v>0.23</v>
      </c>
      <c r="W380">
        <v>4866</v>
      </c>
    </row>
    <row r="381" spans="1:23">
      <c r="A381" t="s">
        <v>11078</v>
      </c>
      <c r="B381" t="s">
        <v>11450</v>
      </c>
      <c r="C381">
        <v>30</v>
      </c>
      <c r="D381">
        <v>100</v>
      </c>
      <c r="E381">
        <v>110</v>
      </c>
      <c r="F381">
        <v>23</v>
      </c>
      <c r="G381">
        <v>15</v>
      </c>
      <c r="H381">
        <v>6</v>
      </c>
      <c r="I381">
        <v>1</v>
      </c>
      <c r="J381">
        <v>1</v>
      </c>
      <c r="K381">
        <v>10</v>
      </c>
      <c r="L381">
        <v>8</v>
      </c>
      <c r="M381">
        <v>6</v>
      </c>
      <c r="N381">
        <v>0</v>
      </c>
      <c r="O381">
        <v>34</v>
      </c>
      <c r="P381">
        <v>2</v>
      </c>
      <c r="Q381">
        <v>1</v>
      </c>
      <c r="R381">
        <v>1</v>
      </c>
      <c r="S381">
        <v>4</v>
      </c>
      <c r="T381">
        <v>0</v>
      </c>
      <c r="U381">
        <v>1</v>
      </c>
      <c r="V381">
        <v>0.23</v>
      </c>
      <c r="W381">
        <v>17338</v>
      </c>
    </row>
    <row r="382" spans="1:23">
      <c r="A382" t="s">
        <v>10526</v>
      </c>
      <c r="B382" t="s">
        <v>11440</v>
      </c>
      <c r="C382">
        <v>97</v>
      </c>
      <c r="D382">
        <v>183</v>
      </c>
      <c r="E382">
        <v>197</v>
      </c>
      <c r="F382">
        <v>42</v>
      </c>
      <c r="G382">
        <v>27</v>
      </c>
      <c r="H382">
        <v>6</v>
      </c>
      <c r="I382">
        <v>0</v>
      </c>
      <c r="J382">
        <v>9</v>
      </c>
      <c r="K382">
        <v>22</v>
      </c>
      <c r="L382">
        <v>27</v>
      </c>
      <c r="M382">
        <v>10</v>
      </c>
      <c r="N382">
        <v>1</v>
      </c>
      <c r="O382">
        <v>59</v>
      </c>
      <c r="P382">
        <v>3</v>
      </c>
      <c r="Q382">
        <v>1</v>
      </c>
      <c r="R382">
        <v>0</v>
      </c>
      <c r="S382">
        <v>1</v>
      </c>
      <c r="T382">
        <v>4</v>
      </c>
      <c r="U382">
        <v>1</v>
      </c>
      <c r="V382">
        <v>0.23</v>
      </c>
      <c r="W382">
        <v>14813</v>
      </c>
    </row>
    <row r="383" spans="1:23">
      <c r="A383" t="s">
        <v>8746</v>
      </c>
      <c r="B383" t="s">
        <v>11452</v>
      </c>
      <c r="C383">
        <v>89</v>
      </c>
      <c r="D383">
        <v>231</v>
      </c>
      <c r="E383">
        <v>256</v>
      </c>
      <c r="F383">
        <v>53</v>
      </c>
      <c r="G383">
        <v>37</v>
      </c>
      <c r="H383">
        <v>9</v>
      </c>
      <c r="I383">
        <v>3</v>
      </c>
      <c r="J383">
        <v>4</v>
      </c>
      <c r="K383">
        <v>30</v>
      </c>
      <c r="L383">
        <v>27</v>
      </c>
      <c r="M383">
        <v>11</v>
      </c>
      <c r="N383">
        <v>1</v>
      </c>
      <c r="O383">
        <v>53</v>
      </c>
      <c r="P383">
        <v>9</v>
      </c>
      <c r="Q383">
        <v>1</v>
      </c>
      <c r="R383">
        <v>4</v>
      </c>
      <c r="S383">
        <v>3</v>
      </c>
      <c r="T383">
        <v>8</v>
      </c>
      <c r="U383">
        <v>2</v>
      </c>
      <c r="V383">
        <v>0.22900000000000001</v>
      </c>
      <c r="W383">
        <v>16623</v>
      </c>
    </row>
    <row r="384" spans="1:23">
      <c r="A384" t="s">
        <v>8701</v>
      </c>
      <c r="B384" t="s">
        <v>11454</v>
      </c>
      <c r="C384">
        <v>54</v>
      </c>
      <c r="D384">
        <v>144</v>
      </c>
      <c r="E384">
        <v>157</v>
      </c>
      <c r="F384">
        <v>33</v>
      </c>
      <c r="G384">
        <v>27</v>
      </c>
      <c r="H384">
        <v>5</v>
      </c>
      <c r="I384">
        <v>0</v>
      </c>
      <c r="J384">
        <v>1</v>
      </c>
      <c r="K384">
        <v>16</v>
      </c>
      <c r="L384">
        <v>12</v>
      </c>
      <c r="M384">
        <v>10</v>
      </c>
      <c r="N384">
        <v>1</v>
      </c>
      <c r="O384">
        <v>38</v>
      </c>
      <c r="P384">
        <v>3</v>
      </c>
      <c r="Q384">
        <v>0</v>
      </c>
      <c r="R384">
        <v>0</v>
      </c>
      <c r="S384">
        <v>1</v>
      </c>
      <c r="T384">
        <v>4</v>
      </c>
      <c r="U384">
        <v>0</v>
      </c>
      <c r="V384">
        <v>0.22900000000000001</v>
      </c>
      <c r="W384">
        <v>12983</v>
      </c>
    </row>
    <row r="385" spans="1:23">
      <c r="A385" t="s">
        <v>8373</v>
      </c>
      <c r="B385" t="s">
        <v>11463</v>
      </c>
      <c r="C385">
        <v>29</v>
      </c>
      <c r="D385">
        <v>48</v>
      </c>
      <c r="E385">
        <v>58</v>
      </c>
      <c r="F385">
        <v>11</v>
      </c>
      <c r="G385">
        <v>6</v>
      </c>
      <c r="H385">
        <v>4</v>
      </c>
      <c r="I385">
        <v>1</v>
      </c>
      <c r="J385">
        <v>0</v>
      </c>
      <c r="K385">
        <v>5</v>
      </c>
      <c r="L385">
        <v>11</v>
      </c>
      <c r="M385">
        <v>0</v>
      </c>
      <c r="N385">
        <v>0</v>
      </c>
      <c r="O385">
        <v>14</v>
      </c>
      <c r="P385">
        <v>0</v>
      </c>
      <c r="Q385">
        <v>0</v>
      </c>
      <c r="R385">
        <v>10</v>
      </c>
      <c r="S385">
        <v>1</v>
      </c>
      <c r="T385">
        <v>0</v>
      </c>
      <c r="U385">
        <v>0</v>
      </c>
      <c r="V385">
        <v>0.22900000000000001</v>
      </c>
      <c r="W385">
        <v>15038</v>
      </c>
    </row>
    <row r="386" spans="1:23">
      <c r="A386" t="s">
        <v>448</v>
      </c>
      <c r="B386" t="s">
        <v>11464</v>
      </c>
      <c r="C386">
        <v>85</v>
      </c>
      <c r="D386">
        <v>271</v>
      </c>
      <c r="E386">
        <v>310</v>
      </c>
      <c r="F386">
        <v>62</v>
      </c>
      <c r="G386">
        <v>37</v>
      </c>
      <c r="H386">
        <v>11</v>
      </c>
      <c r="I386">
        <v>3</v>
      </c>
      <c r="J386">
        <v>11</v>
      </c>
      <c r="K386">
        <v>36</v>
      </c>
      <c r="L386">
        <v>34</v>
      </c>
      <c r="M386">
        <v>31</v>
      </c>
      <c r="N386">
        <v>3</v>
      </c>
      <c r="O386">
        <v>105</v>
      </c>
      <c r="P386">
        <v>6</v>
      </c>
      <c r="Q386">
        <v>2</v>
      </c>
      <c r="R386">
        <v>0</v>
      </c>
      <c r="S386">
        <v>8</v>
      </c>
      <c r="T386">
        <v>0</v>
      </c>
      <c r="U386">
        <v>0</v>
      </c>
      <c r="V386">
        <v>0.22900000000000001</v>
      </c>
      <c r="W386">
        <v>9134</v>
      </c>
    </row>
    <row r="387" spans="1:23">
      <c r="A387" t="s">
        <v>9</v>
      </c>
      <c r="B387" t="s">
        <v>11468</v>
      </c>
      <c r="C387">
        <v>91</v>
      </c>
      <c r="D387">
        <v>232</v>
      </c>
      <c r="E387">
        <v>246</v>
      </c>
      <c r="F387">
        <v>53</v>
      </c>
      <c r="G387">
        <v>34</v>
      </c>
      <c r="H387">
        <v>11</v>
      </c>
      <c r="I387">
        <v>0</v>
      </c>
      <c r="J387">
        <v>8</v>
      </c>
      <c r="K387">
        <v>29</v>
      </c>
      <c r="L387">
        <v>18</v>
      </c>
      <c r="M387">
        <v>11</v>
      </c>
      <c r="N387">
        <v>0</v>
      </c>
      <c r="O387">
        <v>66</v>
      </c>
      <c r="P387">
        <v>0</v>
      </c>
      <c r="Q387">
        <v>1</v>
      </c>
      <c r="R387">
        <v>2</v>
      </c>
      <c r="S387">
        <v>9</v>
      </c>
      <c r="T387">
        <v>5</v>
      </c>
      <c r="U387">
        <v>1</v>
      </c>
      <c r="V387">
        <v>0.22800000000000001</v>
      </c>
      <c r="W387">
        <v>5751</v>
      </c>
    </row>
    <row r="388" spans="1:23">
      <c r="A388" t="s">
        <v>1297</v>
      </c>
      <c r="B388" t="s">
        <v>11455</v>
      </c>
      <c r="C388">
        <v>129</v>
      </c>
      <c r="D388">
        <v>447</v>
      </c>
      <c r="E388">
        <v>480</v>
      </c>
      <c r="F388">
        <v>102</v>
      </c>
      <c r="G388">
        <v>61</v>
      </c>
      <c r="H388">
        <v>20</v>
      </c>
      <c r="I388">
        <v>7</v>
      </c>
      <c r="J388">
        <v>14</v>
      </c>
      <c r="K388">
        <v>60</v>
      </c>
      <c r="L388">
        <v>55</v>
      </c>
      <c r="M388">
        <v>26</v>
      </c>
      <c r="N388">
        <v>2</v>
      </c>
      <c r="O388">
        <v>104</v>
      </c>
      <c r="P388">
        <v>5</v>
      </c>
      <c r="Q388">
        <v>1</v>
      </c>
      <c r="R388">
        <v>1</v>
      </c>
      <c r="S388">
        <v>8</v>
      </c>
      <c r="T388">
        <v>19</v>
      </c>
      <c r="U388">
        <v>5</v>
      </c>
      <c r="V388">
        <v>0.22800000000000001</v>
      </c>
      <c r="W388">
        <v>11038</v>
      </c>
    </row>
    <row r="389" spans="1:23">
      <c r="A389" t="s">
        <v>6992</v>
      </c>
      <c r="B389" t="s">
        <v>11447</v>
      </c>
      <c r="C389">
        <v>36</v>
      </c>
      <c r="D389">
        <v>57</v>
      </c>
      <c r="E389">
        <v>61</v>
      </c>
      <c r="F389">
        <v>13</v>
      </c>
      <c r="G389">
        <v>12</v>
      </c>
      <c r="H389">
        <v>0</v>
      </c>
      <c r="I389">
        <v>0</v>
      </c>
      <c r="J389">
        <v>1</v>
      </c>
      <c r="K389">
        <v>4</v>
      </c>
      <c r="L389">
        <v>1</v>
      </c>
      <c r="M389">
        <v>0</v>
      </c>
      <c r="N389">
        <v>0</v>
      </c>
      <c r="O389">
        <v>17</v>
      </c>
      <c r="P389">
        <v>0</v>
      </c>
      <c r="Q389">
        <v>0</v>
      </c>
      <c r="R389">
        <v>4</v>
      </c>
      <c r="S389">
        <v>0</v>
      </c>
      <c r="T389">
        <v>0</v>
      </c>
      <c r="U389">
        <v>0</v>
      </c>
      <c r="V389">
        <v>0.22800000000000001</v>
      </c>
      <c r="W389">
        <v>13361</v>
      </c>
    </row>
    <row r="390" spans="1:23">
      <c r="A390" t="s">
        <v>86</v>
      </c>
      <c r="B390" t="s">
        <v>11462</v>
      </c>
      <c r="C390">
        <v>147</v>
      </c>
      <c r="D390">
        <v>500</v>
      </c>
      <c r="E390">
        <v>560</v>
      </c>
      <c r="F390">
        <v>114</v>
      </c>
      <c r="G390">
        <v>77</v>
      </c>
      <c r="H390">
        <v>24</v>
      </c>
      <c r="I390">
        <v>2</v>
      </c>
      <c r="J390">
        <v>11</v>
      </c>
      <c r="K390">
        <v>58</v>
      </c>
      <c r="L390">
        <v>59</v>
      </c>
      <c r="M390">
        <v>53</v>
      </c>
      <c r="N390">
        <v>5</v>
      </c>
      <c r="O390">
        <v>117</v>
      </c>
      <c r="P390">
        <v>3</v>
      </c>
      <c r="Q390">
        <v>4</v>
      </c>
      <c r="R390">
        <v>0</v>
      </c>
      <c r="S390">
        <v>10</v>
      </c>
      <c r="T390">
        <v>3</v>
      </c>
      <c r="U390">
        <v>2</v>
      </c>
      <c r="V390">
        <v>0.22800000000000001</v>
      </c>
      <c r="W390">
        <v>5343</v>
      </c>
    </row>
    <row r="391" spans="1:23">
      <c r="A391" t="s">
        <v>227</v>
      </c>
      <c r="B391" t="s">
        <v>11468</v>
      </c>
      <c r="C391">
        <v>76</v>
      </c>
      <c r="D391">
        <v>158</v>
      </c>
      <c r="E391">
        <v>179</v>
      </c>
      <c r="F391">
        <v>36</v>
      </c>
      <c r="G391">
        <v>21</v>
      </c>
      <c r="H391">
        <v>8</v>
      </c>
      <c r="I391">
        <v>0</v>
      </c>
      <c r="J391">
        <v>7</v>
      </c>
      <c r="K391">
        <v>10</v>
      </c>
      <c r="L391">
        <v>25</v>
      </c>
      <c r="M391">
        <v>16</v>
      </c>
      <c r="N391">
        <v>1</v>
      </c>
      <c r="O391">
        <v>50</v>
      </c>
      <c r="P391">
        <v>4</v>
      </c>
      <c r="Q391">
        <v>1</v>
      </c>
      <c r="R391">
        <v>0</v>
      </c>
      <c r="S391">
        <v>1</v>
      </c>
      <c r="T391">
        <v>0</v>
      </c>
      <c r="U391">
        <v>0</v>
      </c>
      <c r="V391">
        <v>0.22800000000000001</v>
      </c>
      <c r="W391">
        <v>2829</v>
      </c>
    </row>
    <row r="392" spans="1:23">
      <c r="A392" t="s">
        <v>193</v>
      </c>
      <c r="B392" t="s">
        <v>11465</v>
      </c>
      <c r="C392">
        <v>60</v>
      </c>
      <c r="D392">
        <v>167</v>
      </c>
      <c r="E392">
        <v>174</v>
      </c>
      <c r="F392">
        <v>38</v>
      </c>
      <c r="G392">
        <v>29</v>
      </c>
      <c r="H392">
        <v>7</v>
      </c>
      <c r="I392">
        <v>0</v>
      </c>
      <c r="J392">
        <v>2</v>
      </c>
      <c r="K392">
        <v>13</v>
      </c>
      <c r="L392">
        <v>20</v>
      </c>
      <c r="M392">
        <v>4</v>
      </c>
      <c r="N392">
        <v>0</v>
      </c>
      <c r="O392">
        <v>27</v>
      </c>
      <c r="P392">
        <v>0</v>
      </c>
      <c r="Q392">
        <v>2</v>
      </c>
      <c r="R392">
        <v>1</v>
      </c>
      <c r="S392">
        <v>6</v>
      </c>
      <c r="T392">
        <v>5</v>
      </c>
      <c r="U392">
        <v>1</v>
      </c>
      <c r="V392">
        <v>0.22800000000000001</v>
      </c>
      <c r="W392">
        <v>6848</v>
      </c>
    </row>
    <row r="393" spans="1:23">
      <c r="A393" t="s">
        <v>8838</v>
      </c>
      <c r="B393" t="s">
        <v>11445</v>
      </c>
      <c r="C393">
        <v>134</v>
      </c>
      <c r="D393">
        <v>510</v>
      </c>
      <c r="E393">
        <v>566</v>
      </c>
      <c r="F393">
        <v>116</v>
      </c>
      <c r="G393">
        <v>82</v>
      </c>
      <c r="H393">
        <v>19</v>
      </c>
      <c r="I393">
        <v>9</v>
      </c>
      <c r="J393">
        <v>6</v>
      </c>
      <c r="K393">
        <v>70</v>
      </c>
      <c r="L393">
        <v>37</v>
      </c>
      <c r="M393">
        <v>42</v>
      </c>
      <c r="N393">
        <v>0</v>
      </c>
      <c r="O393">
        <v>141</v>
      </c>
      <c r="P393">
        <v>11</v>
      </c>
      <c r="Q393">
        <v>1</v>
      </c>
      <c r="R393">
        <v>2</v>
      </c>
      <c r="S393">
        <v>7</v>
      </c>
      <c r="T393">
        <v>46</v>
      </c>
      <c r="U393">
        <v>9</v>
      </c>
      <c r="V393">
        <v>0.22700000000000001</v>
      </c>
      <c r="W393">
        <v>13608</v>
      </c>
    </row>
    <row r="394" spans="1:23">
      <c r="A394" t="s">
        <v>11491</v>
      </c>
      <c r="B394" t="s">
        <v>11450</v>
      </c>
      <c r="C394">
        <v>17</v>
      </c>
      <c r="D394">
        <v>44</v>
      </c>
      <c r="E394">
        <v>47</v>
      </c>
      <c r="F394">
        <v>10</v>
      </c>
      <c r="G394">
        <v>6</v>
      </c>
      <c r="H394">
        <v>4</v>
      </c>
      <c r="I394">
        <v>0</v>
      </c>
      <c r="J394">
        <v>0</v>
      </c>
      <c r="K394">
        <v>3</v>
      </c>
      <c r="L394">
        <v>6</v>
      </c>
      <c r="M394">
        <v>2</v>
      </c>
      <c r="N394">
        <v>0</v>
      </c>
      <c r="O394">
        <v>14</v>
      </c>
      <c r="P394">
        <v>1</v>
      </c>
      <c r="Q394">
        <v>0</v>
      </c>
      <c r="R394">
        <v>0</v>
      </c>
      <c r="S394">
        <v>1</v>
      </c>
      <c r="T394">
        <v>1</v>
      </c>
      <c r="U394">
        <v>0</v>
      </c>
      <c r="V394">
        <v>0.22700000000000001</v>
      </c>
      <c r="W394">
        <v>15189</v>
      </c>
    </row>
    <row r="395" spans="1:23">
      <c r="A395" t="s">
        <v>12630</v>
      </c>
      <c r="B395" t="s">
        <v>11442</v>
      </c>
      <c r="C395">
        <v>9</v>
      </c>
      <c r="D395">
        <v>22</v>
      </c>
      <c r="E395">
        <v>27</v>
      </c>
      <c r="F395">
        <v>5</v>
      </c>
      <c r="G395">
        <v>4</v>
      </c>
      <c r="H395">
        <v>1</v>
      </c>
      <c r="I395">
        <v>0</v>
      </c>
      <c r="J395">
        <v>0</v>
      </c>
      <c r="K395">
        <v>3</v>
      </c>
      <c r="L395">
        <v>4</v>
      </c>
      <c r="M395">
        <v>4</v>
      </c>
      <c r="N395">
        <v>0</v>
      </c>
      <c r="O395">
        <v>7</v>
      </c>
      <c r="P395">
        <v>0</v>
      </c>
      <c r="Q395">
        <v>1</v>
      </c>
      <c r="R395">
        <v>0</v>
      </c>
      <c r="S395">
        <v>1</v>
      </c>
      <c r="T395">
        <v>0</v>
      </c>
      <c r="U395">
        <v>0</v>
      </c>
      <c r="V395">
        <v>0.22700000000000001</v>
      </c>
      <c r="W395">
        <v>15817</v>
      </c>
    </row>
    <row r="396" spans="1:23">
      <c r="A396" t="s">
        <v>296</v>
      </c>
      <c r="B396" t="s">
        <v>11461</v>
      </c>
      <c r="C396">
        <v>101</v>
      </c>
      <c r="D396">
        <v>317</v>
      </c>
      <c r="E396">
        <v>367</v>
      </c>
      <c r="F396">
        <v>72</v>
      </c>
      <c r="G396">
        <v>47</v>
      </c>
      <c r="H396">
        <v>17</v>
      </c>
      <c r="I396">
        <v>1</v>
      </c>
      <c r="J396">
        <v>7</v>
      </c>
      <c r="K396">
        <v>38</v>
      </c>
      <c r="L396">
        <v>39</v>
      </c>
      <c r="M396">
        <v>44</v>
      </c>
      <c r="N396">
        <v>0</v>
      </c>
      <c r="O396">
        <v>100</v>
      </c>
      <c r="P396">
        <v>3</v>
      </c>
      <c r="Q396">
        <v>2</v>
      </c>
      <c r="R396">
        <v>0</v>
      </c>
      <c r="S396">
        <v>8</v>
      </c>
      <c r="T396">
        <v>2</v>
      </c>
      <c r="U396">
        <v>0</v>
      </c>
      <c r="V396">
        <v>0.22700000000000001</v>
      </c>
      <c r="W396">
        <v>7185</v>
      </c>
    </row>
    <row r="397" spans="1:23">
      <c r="A397" t="s">
        <v>8662</v>
      </c>
      <c r="B397" t="s">
        <v>11457</v>
      </c>
      <c r="C397">
        <v>111</v>
      </c>
      <c r="D397">
        <v>370</v>
      </c>
      <c r="E397">
        <v>409</v>
      </c>
      <c r="F397">
        <v>84</v>
      </c>
      <c r="G397">
        <v>44</v>
      </c>
      <c r="H397">
        <v>19</v>
      </c>
      <c r="I397">
        <v>0</v>
      </c>
      <c r="J397">
        <v>21</v>
      </c>
      <c r="K397">
        <v>49</v>
      </c>
      <c r="L397">
        <v>54</v>
      </c>
      <c r="M397">
        <v>29</v>
      </c>
      <c r="N397">
        <v>3</v>
      </c>
      <c r="O397">
        <v>116</v>
      </c>
      <c r="P397">
        <v>7</v>
      </c>
      <c r="Q397">
        <v>3</v>
      </c>
      <c r="R397">
        <v>0</v>
      </c>
      <c r="S397">
        <v>9</v>
      </c>
      <c r="T397">
        <v>1</v>
      </c>
      <c r="U397">
        <v>1</v>
      </c>
      <c r="V397">
        <v>0.22700000000000001</v>
      </c>
      <c r="W397">
        <v>15679</v>
      </c>
    </row>
    <row r="398" spans="1:23">
      <c r="A398" t="s">
        <v>11097</v>
      </c>
      <c r="B398" t="s">
        <v>11458</v>
      </c>
      <c r="C398">
        <v>18</v>
      </c>
      <c r="D398">
        <v>53</v>
      </c>
      <c r="E398">
        <v>58</v>
      </c>
      <c r="F398">
        <v>12</v>
      </c>
      <c r="G398">
        <v>8</v>
      </c>
      <c r="H398">
        <v>2</v>
      </c>
      <c r="I398">
        <v>0</v>
      </c>
      <c r="J398">
        <v>2</v>
      </c>
      <c r="K398">
        <v>7</v>
      </c>
      <c r="L398">
        <v>7</v>
      </c>
      <c r="M398">
        <v>4</v>
      </c>
      <c r="N398">
        <v>0</v>
      </c>
      <c r="O398">
        <v>14</v>
      </c>
      <c r="P398">
        <v>1</v>
      </c>
      <c r="Q398">
        <v>0</v>
      </c>
      <c r="R398">
        <v>0</v>
      </c>
      <c r="S398">
        <v>3</v>
      </c>
      <c r="T398">
        <v>2</v>
      </c>
      <c r="U398">
        <v>0</v>
      </c>
      <c r="V398">
        <v>0.22600000000000001</v>
      </c>
      <c r="W398">
        <v>19514</v>
      </c>
    </row>
    <row r="399" spans="1:23">
      <c r="A399" t="s">
        <v>8761</v>
      </c>
      <c r="B399" t="s">
        <v>11451</v>
      </c>
      <c r="C399">
        <v>160</v>
      </c>
      <c r="D399">
        <v>570</v>
      </c>
      <c r="E399">
        <v>705</v>
      </c>
      <c r="F399">
        <v>129</v>
      </c>
      <c r="G399">
        <v>62</v>
      </c>
      <c r="H399">
        <v>33</v>
      </c>
      <c r="I399">
        <v>5</v>
      </c>
      <c r="J399">
        <v>29</v>
      </c>
      <c r="K399">
        <v>86</v>
      </c>
      <c r="L399">
        <v>85</v>
      </c>
      <c r="M399">
        <v>116</v>
      </c>
      <c r="N399">
        <v>6</v>
      </c>
      <c r="O399">
        <v>173</v>
      </c>
      <c r="P399">
        <v>11</v>
      </c>
      <c r="Q399">
        <v>6</v>
      </c>
      <c r="R399">
        <v>0</v>
      </c>
      <c r="S399">
        <v>10</v>
      </c>
      <c r="T399">
        <v>2</v>
      </c>
      <c r="U399">
        <v>2</v>
      </c>
      <c r="V399">
        <v>0.22600000000000001</v>
      </c>
      <c r="W399">
        <v>16472</v>
      </c>
    </row>
    <row r="400" spans="1:23">
      <c r="A400" t="s">
        <v>10250</v>
      </c>
      <c r="B400" t="s">
        <v>11464</v>
      </c>
      <c r="C400">
        <v>80</v>
      </c>
      <c r="D400">
        <v>274</v>
      </c>
      <c r="E400">
        <v>297</v>
      </c>
      <c r="F400">
        <v>62</v>
      </c>
      <c r="G400">
        <v>32</v>
      </c>
      <c r="H400">
        <v>11</v>
      </c>
      <c r="I400">
        <v>1</v>
      </c>
      <c r="J400">
        <v>18</v>
      </c>
      <c r="K400">
        <v>41</v>
      </c>
      <c r="L400">
        <v>49</v>
      </c>
      <c r="M400">
        <v>16</v>
      </c>
      <c r="N400">
        <v>3</v>
      </c>
      <c r="O400">
        <v>108</v>
      </c>
      <c r="P400">
        <v>5</v>
      </c>
      <c r="Q400">
        <v>2</v>
      </c>
      <c r="R400">
        <v>0</v>
      </c>
      <c r="S400">
        <v>4</v>
      </c>
      <c r="T400">
        <v>0</v>
      </c>
      <c r="U400">
        <v>2</v>
      </c>
      <c r="V400">
        <v>0.22600000000000001</v>
      </c>
      <c r="W400">
        <v>18360</v>
      </c>
    </row>
    <row r="401" spans="1:23">
      <c r="A401" t="s">
        <v>8774</v>
      </c>
      <c r="B401" t="s">
        <v>12731</v>
      </c>
      <c r="C401">
        <v>68</v>
      </c>
      <c r="D401">
        <v>168</v>
      </c>
      <c r="E401">
        <v>189</v>
      </c>
      <c r="F401">
        <v>38</v>
      </c>
      <c r="G401">
        <v>24</v>
      </c>
      <c r="H401">
        <v>9</v>
      </c>
      <c r="I401">
        <v>2</v>
      </c>
      <c r="J401">
        <v>3</v>
      </c>
      <c r="K401">
        <v>14</v>
      </c>
      <c r="L401">
        <v>10</v>
      </c>
      <c r="M401">
        <v>18</v>
      </c>
      <c r="N401">
        <v>1</v>
      </c>
      <c r="O401">
        <v>50</v>
      </c>
      <c r="P401">
        <v>3</v>
      </c>
      <c r="Q401">
        <v>0</v>
      </c>
      <c r="R401">
        <v>0</v>
      </c>
      <c r="S401">
        <v>1</v>
      </c>
      <c r="T401">
        <v>4</v>
      </c>
      <c r="U401">
        <v>2</v>
      </c>
      <c r="V401">
        <v>0.22600000000000001</v>
      </c>
      <c r="W401">
        <v>13277</v>
      </c>
    </row>
    <row r="402" spans="1:23">
      <c r="A402" t="s">
        <v>6628</v>
      </c>
      <c r="B402" t="s">
        <v>11445</v>
      </c>
      <c r="C402">
        <v>93</v>
      </c>
      <c r="D402">
        <v>345</v>
      </c>
      <c r="E402">
        <v>396</v>
      </c>
      <c r="F402">
        <v>78</v>
      </c>
      <c r="G402">
        <v>46</v>
      </c>
      <c r="H402">
        <v>21</v>
      </c>
      <c r="I402">
        <v>4</v>
      </c>
      <c r="J402">
        <v>7</v>
      </c>
      <c r="K402">
        <v>43</v>
      </c>
      <c r="L402">
        <v>46</v>
      </c>
      <c r="M402">
        <v>43</v>
      </c>
      <c r="N402">
        <v>0</v>
      </c>
      <c r="O402">
        <v>83</v>
      </c>
      <c r="P402">
        <v>2</v>
      </c>
      <c r="Q402">
        <v>3</v>
      </c>
      <c r="R402">
        <v>3</v>
      </c>
      <c r="S402">
        <v>4</v>
      </c>
      <c r="T402">
        <v>5</v>
      </c>
      <c r="U402">
        <v>3</v>
      </c>
      <c r="V402">
        <v>0.22600000000000001</v>
      </c>
      <c r="W402">
        <v>15491</v>
      </c>
    </row>
    <row r="403" spans="1:23">
      <c r="A403" t="s">
        <v>505</v>
      </c>
      <c r="B403" t="s">
        <v>11458</v>
      </c>
      <c r="C403">
        <v>129</v>
      </c>
      <c r="D403">
        <v>416</v>
      </c>
      <c r="E403">
        <v>492</v>
      </c>
      <c r="F403">
        <v>94</v>
      </c>
      <c r="G403">
        <v>57</v>
      </c>
      <c r="H403">
        <v>20</v>
      </c>
      <c r="I403">
        <v>2</v>
      </c>
      <c r="J403">
        <v>15</v>
      </c>
      <c r="K403">
        <v>59</v>
      </c>
      <c r="L403">
        <v>46</v>
      </c>
      <c r="M403">
        <v>63</v>
      </c>
      <c r="N403">
        <v>0</v>
      </c>
      <c r="O403">
        <v>129</v>
      </c>
      <c r="P403">
        <v>7</v>
      </c>
      <c r="Q403">
        <v>5</v>
      </c>
      <c r="R403">
        <v>1</v>
      </c>
      <c r="S403">
        <v>3</v>
      </c>
      <c r="T403">
        <v>6</v>
      </c>
      <c r="U403">
        <v>1</v>
      </c>
      <c r="V403">
        <v>0.22600000000000001</v>
      </c>
      <c r="W403">
        <v>8090</v>
      </c>
    </row>
    <row r="404" spans="1:23">
      <c r="A404" t="s">
        <v>464</v>
      </c>
      <c r="B404" t="s">
        <v>11448</v>
      </c>
      <c r="C404">
        <v>111</v>
      </c>
      <c r="D404">
        <v>310</v>
      </c>
      <c r="E404">
        <v>333</v>
      </c>
      <c r="F404">
        <v>70</v>
      </c>
      <c r="G404">
        <v>36</v>
      </c>
      <c r="H404">
        <v>14</v>
      </c>
      <c r="I404">
        <v>0</v>
      </c>
      <c r="J404">
        <v>20</v>
      </c>
      <c r="K404">
        <v>42</v>
      </c>
      <c r="L404">
        <v>56</v>
      </c>
      <c r="M404">
        <v>20</v>
      </c>
      <c r="N404">
        <v>1</v>
      </c>
      <c r="O404">
        <v>115</v>
      </c>
      <c r="P404">
        <v>2</v>
      </c>
      <c r="Q404">
        <v>1</v>
      </c>
      <c r="R404">
        <v>0</v>
      </c>
      <c r="S404">
        <v>7</v>
      </c>
      <c r="T404">
        <v>0</v>
      </c>
      <c r="U404">
        <v>0</v>
      </c>
      <c r="V404">
        <v>0.22600000000000001</v>
      </c>
      <c r="W404">
        <v>9393</v>
      </c>
    </row>
    <row r="405" spans="1:23">
      <c r="A405" t="s">
        <v>10513</v>
      </c>
      <c r="B405" t="s">
        <v>11448</v>
      </c>
      <c r="C405">
        <v>28</v>
      </c>
      <c r="D405">
        <v>31</v>
      </c>
      <c r="E405">
        <v>32</v>
      </c>
      <c r="F405">
        <v>7</v>
      </c>
      <c r="G405">
        <v>7</v>
      </c>
      <c r="H405">
        <v>0</v>
      </c>
      <c r="I405">
        <v>0</v>
      </c>
      <c r="J405">
        <v>0</v>
      </c>
      <c r="K405">
        <v>3</v>
      </c>
      <c r="L405">
        <v>1</v>
      </c>
      <c r="M405">
        <v>1</v>
      </c>
      <c r="N405">
        <v>0</v>
      </c>
      <c r="O405">
        <v>10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0.22600000000000001</v>
      </c>
      <c r="W405">
        <v>11338</v>
      </c>
    </row>
    <row r="406" spans="1:23">
      <c r="A406" t="s">
        <v>10253</v>
      </c>
      <c r="B406" t="s">
        <v>12731</v>
      </c>
      <c r="C406">
        <v>32</v>
      </c>
      <c r="D406">
        <v>93</v>
      </c>
      <c r="E406">
        <v>109</v>
      </c>
      <c r="F406">
        <v>21</v>
      </c>
      <c r="G406">
        <v>15</v>
      </c>
      <c r="H406">
        <v>4</v>
      </c>
      <c r="I406">
        <v>1</v>
      </c>
      <c r="J406">
        <v>1</v>
      </c>
      <c r="K406">
        <v>8</v>
      </c>
      <c r="L406">
        <v>7</v>
      </c>
      <c r="M406">
        <v>14</v>
      </c>
      <c r="N406">
        <v>0</v>
      </c>
      <c r="O406">
        <v>26</v>
      </c>
      <c r="P406">
        <v>1</v>
      </c>
      <c r="Q406">
        <v>1</v>
      </c>
      <c r="R406">
        <v>0</v>
      </c>
      <c r="S406">
        <v>0</v>
      </c>
      <c r="T406">
        <v>0</v>
      </c>
      <c r="U406">
        <v>0</v>
      </c>
      <c r="V406">
        <v>0.22600000000000001</v>
      </c>
      <c r="W406">
        <v>12005</v>
      </c>
    </row>
    <row r="407" spans="1:23">
      <c r="A407" t="s">
        <v>8793</v>
      </c>
      <c r="B407" t="s">
        <v>11452</v>
      </c>
      <c r="C407">
        <v>117</v>
      </c>
      <c r="D407">
        <v>372</v>
      </c>
      <c r="E407">
        <v>423</v>
      </c>
      <c r="F407">
        <v>84</v>
      </c>
      <c r="G407">
        <v>55</v>
      </c>
      <c r="H407">
        <v>16</v>
      </c>
      <c r="I407">
        <v>1</v>
      </c>
      <c r="J407">
        <v>12</v>
      </c>
      <c r="K407">
        <v>46</v>
      </c>
      <c r="L407">
        <v>43</v>
      </c>
      <c r="M407">
        <v>45</v>
      </c>
      <c r="N407">
        <v>0</v>
      </c>
      <c r="O407">
        <v>115</v>
      </c>
      <c r="P407">
        <v>3</v>
      </c>
      <c r="Q407">
        <v>3</v>
      </c>
      <c r="R407">
        <v>0</v>
      </c>
      <c r="S407">
        <v>3</v>
      </c>
      <c r="T407">
        <v>3</v>
      </c>
      <c r="U407">
        <v>3</v>
      </c>
      <c r="V407">
        <v>0.22600000000000001</v>
      </c>
      <c r="W407">
        <v>15194</v>
      </c>
    </row>
    <row r="408" spans="1:23">
      <c r="A408" t="s">
        <v>303</v>
      </c>
      <c r="B408" t="s">
        <v>12731</v>
      </c>
      <c r="C408">
        <v>42</v>
      </c>
      <c r="D408">
        <v>133</v>
      </c>
      <c r="E408">
        <v>139</v>
      </c>
      <c r="F408">
        <v>30</v>
      </c>
      <c r="G408">
        <v>21</v>
      </c>
      <c r="H408">
        <v>7</v>
      </c>
      <c r="I408">
        <v>0</v>
      </c>
      <c r="J408">
        <v>2</v>
      </c>
      <c r="K408">
        <v>15</v>
      </c>
      <c r="L408">
        <v>11</v>
      </c>
      <c r="M408">
        <v>2</v>
      </c>
      <c r="N408">
        <v>0</v>
      </c>
      <c r="O408">
        <v>41</v>
      </c>
      <c r="P408">
        <v>2</v>
      </c>
      <c r="Q408">
        <v>2</v>
      </c>
      <c r="R408">
        <v>0</v>
      </c>
      <c r="S408">
        <v>1</v>
      </c>
      <c r="T408">
        <v>0</v>
      </c>
      <c r="U408">
        <v>0</v>
      </c>
      <c r="V408">
        <v>0.22600000000000001</v>
      </c>
      <c r="W408">
        <v>10339</v>
      </c>
    </row>
    <row r="409" spans="1:23">
      <c r="A409" t="s">
        <v>8668</v>
      </c>
      <c r="B409" t="s">
        <v>11455</v>
      </c>
      <c r="C409">
        <v>89</v>
      </c>
      <c r="D409">
        <v>204</v>
      </c>
      <c r="E409">
        <v>231</v>
      </c>
      <c r="F409">
        <v>46</v>
      </c>
      <c r="G409">
        <v>28</v>
      </c>
      <c r="H409">
        <v>13</v>
      </c>
      <c r="I409">
        <v>0</v>
      </c>
      <c r="J409">
        <v>5</v>
      </c>
      <c r="K409">
        <v>31</v>
      </c>
      <c r="L409">
        <v>20</v>
      </c>
      <c r="M409">
        <v>18</v>
      </c>
      <c r="N409">
        <v>0</v>
      </c>
      <c r="O409">
        <v>60</v>
      </c>
      <c r="P409">
        <v>6</v>
      </c>
      <c r="Q409">
        <v>1</v>
      </c>
      <c r="R409">
        <v>2</v>
      </c>
      <c r="S409">
        <v>4</v>
      </c>
      <c r="T409">
        <v>2</v>
      </c>
      <c r="U409">
        <v>2</v>
      </c>
      <c r="V409">
        <v>0.22500000000000001</v>
      </c>
      <c r="W409">
        <v>18721</v>
      </c>
    </row>
    <row r="410" spans="1:23">
      <c r="A410" t="s">
        <v>10761</v>
      </c>
      <c r="B410" t="s">
        <v>11453</v>
      </c>
      <c r="C410">
        <v>119</v>
      </c>
      <c r="D410">
        <v>329</v>
      </c>
      <c r="E410">
        <v>361</v>
      </c>
      <c r="F410">
        <v>74</v>
      </c>
      <c r="G410">
        <v>44</v>
      </c>
      <c r="H410">
        <v>18</v>
      </c>
      <c r="I410">
        <v>2</v>
      </c>
      <c r="J410">
        <v>10</v>
      </c>
      <c r="K410">
        <v>41</v>
      </c>
      <c r="L410">
        <v>35</v>
      </c>
      <c r="M410">
        <v>22</v>
      </c>
      <c r="N410">
        <v>0</v>
      </c>
      <c r="O410">
        <v>108</v>
      </c>
      <c r="P410">
        <v>7</v>
      </c>
      <c r="Q410">
        <v>2</v>
      </c>
      <c r="R410">
        <v>1</v>
      </c>
      <c r="S410">
        <v>5</v>
      </c>
      <c r="T410">
        <v>3</v>
      </c>
      <c r="U410">
        <v>3</v>
      </c>
      <c r="V410">
        <v>0.22500000000000001</v>
      </c>
      <c r="W410">
        <v>16041</v>
      </c>
    </row>
    <row r="411" spans="1:23">
      <c r="A411" t="s">
        <v>11772</v>
      </c>
      <c r="B411" t="s">
        <v>11450</v>
      </c>
      <c r="C411">
        <v>48</v>
      </c>
      <c r="D411">
        <v>169</v>
      </c>
      <c r="E411">
        <v>186</v>
      </c>
      <c r="F411">
        <v>38</v>
      </c>
      <c r="G411">
        <v>26</v>
      </c>
      <c r="H411">
        <v>7</v>
      </c>
      <c r="I411">
        <v>2</v>
      </c>
      <c r="J411">
        <v>3</v>
      </c>
      <c r="K411">
        <v>24</v>
      </c>
      <c r="L411">
        <v>10</v>
      </c>
      <c r="M411">
        <v>14</v>
      </c>
      <c r="N411">
        <v>0</v>
      </c>
      <c r="O411">
        <v>63</v>
      </c>
      <c r="P411">
        <v>1</v>
      </c>
      <c r="Q411">
        <v>1</v>
      </c>
      <c r="R411">
        <v>1</v>
      </c>
      <c r="S411">
        <v>3</v>
      </c>
      <c r="T411">
        <v>3</v>
      </c>
      <c r="U411">
        <v>0</v>
      </c>
      <c r="V411">
        <v>0.22500000000000001</v>
      </c>
      <c r="W411">
        <v>15958</v>
      </c>
    </row>
    <row r="412" spans="1:23">
      <c r="A412" t="s">
        <v>10752</v>
      </c>
      <c r="B412" t="s">
        <v>11444</v>
      </c>
      <c r="C412">
        <v>64</v>
      </c>
      <c r="D412">
        <v>178</v>
      </c>
      <c r="E412">
        <v>189</v>
      </c>
      <c r="F412">
        <v>40</v>
      </c>
      <c r="G412">
        <v>20</v>
      </c>
      <c r="H412">
        <v>14</v>
      </c>
      <c r="I412">
        <v>0</v>
      </c>
      <c r="J412">
        <v>6</v>
      </c>
      <c r="K412">
        <v>17</v>
      </c>
      <c r="L412">
        <v>21</v>
      </c>
      <c r="M412">
        <v>9</v>
      </c>
      <c r="N412">
        <v>1</v>
      </c>
      <c r="O412">
        <v>47</v>
      </c>
      <c r="P412">
        <v>0</v>
      </c>
      <c r="Q412">
        <v>1</v>
      </c>
      <c r="R412">
        <v>1</v>
      </c>
      <c r="S412">
        <v>5</v>
      </c>
      <c r="T412">
        <v>0</v>
      </c>
      <c r="U412">
        <v>2</v>
      </c>
      <c r="V412">
        <v>0.22500000000000001</v>
      </c>
      <c r="W412">
        <v>18288</v>
      </c>
    </row>
    <row r="413" spans="1:23">
      <c r="A413" t="s">
        <v>2597</v>
      </c>
      <c r="B413" t="s">
        <v>11465</v>
      </c>
      <c r="C413">
        <v>147</v>
      </c>
      <c r="D413">
        <v>494</v>
      </c>
      <c r="E413">
        <v>567</v>
      </c>
      <c r="F413">
        <v>111</v>
      </c>
      <c r="G413">
        <v>59</v>
      </c>
      <c r="H413">
        <v>28</v>
      </c>
      <c r="I413">
        <v>3</v>
      </c>
      <c r="J413">
        <v>21</v>
      </c>
      <c r="K413">
        <v>69</v>
      </c>
      <c r="L413">
        <v>62</v>
      </c>
      <c r="M413">
        <v>56</v>
      </c>
      <c r="N413">
        <v>3</v>
      </c>
      <c r="O413">
        <v>155</v>
      </c>
      <c r="P413">
        <v>12</v>
      </c>
      <c r="Q413">
        <v>2</v>
      </c>
      <c r="R413">
        <v>3</v>
      </c>
      <c r="S413">
        <v>6</v>
      </c>
      <c r="T413">
        <v>8</v>
      </c>
      <c r="U413">
        <v>6</v>
      </c>
      <c r="V413">
        <v>0.22500000000000001</v>
      </c>
      <c r="W413">
        <v>12984</v>
      </c>
    </row>
    <row r="414" spans="1:23">
      <c r="A414" t="s">
        <v>8834</v>
      </c>
      <c r="B414" t="s">
        <v>11463</v>
      </c>
      <c r="C414">
        <v>25</v>
      </c>
      <c r="D414">
        <v>76</v>
      </c>
      <c r="E414">
        <v>81</v>
      </c>
      <c r="F414">
        <v>17</v>
      </c>
      <c r="G414">
        <v>15</v>
      </c>
      <c r="H414">
        <v>2</v>
      </c>
      <c r="I414">
        <v>0</v>
      </c>
      <c r="J414">
        <v>0</v>
      </c>
      <c r="K414">
        <v>8</v>
      </c>
      <c r="L414">
        <v>7</v>
      </c>
      <c r="M414">
        <v>4</v>
      </c>
      <c r="N414">
        <v>0</v>
      </c>
      <c r="O414">
        <v>27</v>
      </c>
      <c r="P414">
        <v>1</v>
      </c>
      <c r="Q414">
        <v>0</v>
      </c>
      <c r="R414">
        <v>0</v>
      </c>
      <c r="S414">
        <v>2</v>
      </c>
      <c r="T414">
        <v>0</v>
      </c>
      <c r="U414">
        <v>0</v>
      </c>
      <c r="V414">
        <v>0.224</v>
      </c>
      <c r="W414">
        <v>17907</v>
      </c>
    </row>
    <row r="415" spans="1:23">
      <c r="A415" t="s">
        <v>8718</v>
      </c>
      <c r="B415" t="s">
        <v>11441</v>
      </c>
      <c r="C415">
        <v>71</v>
      </c>
      <c r="D415">
        <v>215</v>
      </c>
      <c r="E415">
        <v>249</v>
      </c>
      <c r="F415">
        <v>48</v>
      </c>
      <c r="G415">
        <v>35</v>
      </c>
      <c r="H415">
        <v>8</v>
      </c>
      <c r="I415">
        <v>1</v>
      </c>
      <c r="J415">
        <v>4</v>
      </c>
      <c r="K415">
        <v>27</v>
      </c>
      <c r="L415">
        <v>24</v>
      </c>
      <c r="M415">
        <v>25</v>
      </c>
      <c r="N415">
        <v>0</v>
      </c>
      <c r="O415">
        <v>56</v>
      </c>
      <c r="P415">
        <v>9</v>
      </c>
      <c r="Q415">
        <v>0</v>
      </c>
      <c r="R415">
        <v>0</v>
      </c>
      <c r="S415">
        <v>8</v>
      </c>
      <c r="T415">
        <v>0</v>
      </c>
      <c r="U415">
        <v>1</v>
      </c>
      <c r="V415">
        <v>0.223</v>
      </c>
      <c r="W415">
        <v>16622</v>
      </c>
    </row>
    <row r="416" spans="1:23">
      <c r="A416" t="s">
        <v>286</v>
      </c>
      <c r="B416" t="s">
        <v>11451</v>
      </c>
      <c r="C416">
        <v>76</v>
      </c>
      <c r="D416">
        <v>112</v>
      </c>
      <c r="E416">
        <v>139</v>
      </c>
      <c r="F416">
        <v>25</v>
      </c>
      <c r="G416">
        <v>16</v>
      </c>
      <c r="H416">
        <v>5</v>
      </c>
      <c r="I416">
        <v>0</v>
      </c>
      <c r="J416">
        <v>4</v>
      </c>
      <c r="K416">
        <v>24</v>
      </c>
      <c r="L416">
        <v>12</v>
      </c>
      <c r="M416">
        <v>19</v>
      </c>
      <c r="N416">
        <v>0</v>
      </c>
      <c r="O416">
        <v>41</v>
      </c>
      <c r="P416">
        <v>3</v>
      </c>
      <c r="Q416">
        <v>1</v>
      </c>
      <c r="R416">
        <v>4</v>
      </c>
      <c r="S416">
        <v>2</v>
      </c>
      <c r="T416">
        <v>1</v>
      </c>
      <c r="U416">
        <v>1</v>
      </c>
      <c r="V416">
        <v>0.223</v>
      </c>
      <c r="W416">
        <v>6589</v>
      </c>
    </row>
    <row r="417" spans="1:23">
      <c r="A417" t="s">
        <v>134</v>
      </c>
      <c r="B417" t="s">
        <v>11448</v>
      </c>
      <c r="C417">
        <v>97</v>
      </c>
      <c r="D417">
        <v>314</v>
      </c>
      <c r="E417">
        <v>358</v>
      </c>
      <c r="F417">
        <v>70</v>
      </c>
      <c r="G417">
        <v>42</v>
      </c>
      <c r="H417">
        <v>16</v>
      </c>
      <c r="I417">
        <v>0</v>
      </c>
      <c r="J417">
        <v>12</v>
      </c>
      <c r="K417">
        <v>36</v>
      </c>
      <c r="L417">
        <v>43</v>
      </c>
      <c r="M417">
        <v>38</v>
      </c>
      <c r="N417">
        <v>6</v>
      </c>
      <c r="O417">
        <v>84</v>
      </c>
      <c r="P417">
        <v>5</v>
      </c>
      <c r="Q417">
        <v>1</v>
      </c>
      <c r="R417">
        <v>0</v>
      </c>
      <c r="S417">
        <v>7</v>
      </c>
      <c r="T417">
        <v>2</v>
      </c>
      <c r="U417">
        <v>0</v>
      </c>
      <c r="V417">
        <v>0.223</v>
      </c>
      <c r="W417">
        <v>9627</v>
      </c>
    </row>
    <row r="418" spans="1:23">
      <c r="A418" t="s">
        <v>8853</v>
      </c>
      <c r="B418" t="s">
        <v>11468</v>
      </c>
      <c r="C418">
        <v>152</v>
      </c>
      <c r="D418">
        <v>494</v>
      </c>
      <c r="E418">
        <v>546</v>
      </c>
      <c r="F418">
        <v>110</v>
      </c>
      <c r="G418">
        <v>78</v>
      </c>
      <c r="H418">
        <v>16</v>
      </c>
      <c r="I418">
        <v>1</v>
      </c>
      <c r="J418">
        <v>15</v>
      </c>
      <c r="K418">
        <v>51</v>
      </c>
      <c r="L418">
        <v>59</v>
      </c>
      <c r="M418">
        <v>43</v>
      </c>
      <c r="N418">
        <v>5</v>
      </c>
      <c r="O418">
        <v>109</v>
      </c>
      <c r="P418">
        <v>1</v>
      </c>
      <c r="Q418">
        <v>6</v>
      </c>
      <c r="R418">
        <v>2</v>
      </c>
      <c r="S418">
        <v>15</v>
      </c>
      <c r="T418">
        <v>8</v>
      </c>
      <c r="U418">
        <v>5</v>
      </c>
      <c r="V418">
        <v>0.223</v>
      </c>
      <c r="W418">
        <v>13185</v>
      </c>
    </row>
    <row r="419" spans="1:23">
      <c r="A419" t="s">
        <v>476</v>
      </c>
      <c r="B419" t="s">
        <v>11463</v>
      </c>
      <c r="C419">
        <v>52</v>
      </c>
      <c r="D419">
        <v>144</v>
      </c>
      <c r="E419">
        <v>164</v>
      </c>
      <c r="F419">
        <v>32</v>
      </c>
      <c r="G419">
        <v>16</v>
      </c>
      <c r="H419">
        <v>10</v>
      </c>
      <c r="I419">
        <v>0</v>
      </c>
      <c r="J419">
        <v>6</v>
      </c>
      <c r="K419">
        <v>20</v>
      </c>
      <c r="L419">
        <v>21</v>
      </c>
      <c r="M419">
        <v>18</v>
      </c>
      <c r="N419">
        <v>3</v>
      </c>
      <c r="O419">
        <v>54</v>
      </c>
      <c r="P419">
        <v>1</v>
      </c>
      <c r="Q419">
        <v>1</v>
      </c>
      <c r="R419">
        <v>0</v>
      </c>
      <c r="S419">
        <v>9</v>
      </c>
      <c r="T419">
        <v>0</v>
      </c>
      <c r="U419">
        <v>0</v>
      </c>
      <c r="V419">
        <v>0.222</v>
      </c>
      <c r="W419">
        <v>8267</v>
      </c>
    </row>
    <row r="420" spans="1:23">
      <c r="A420" t="s">
        <v>5942</v>
      </c>
      <c r="B420" t="s">
        <v>11451</v>
      </c>
      <c r="C420">
        <v>39</v>
      </c>
      <c r="D420">
        <v>126</v>
      </c>
      <c r="E420">
        <v>139</v>
      </c>
      <c r="F420">
        <v>28</v>
      </c>
      <c r="G420">
        <v>16</v>
      </c>
      <c r="H420">
        <v>10</v>
      </c>
      <c r="I420">
        <v>1</v>
      </c>
      <c r="J420">
        <v>1</v>
      </c>
      <c r="K420">
        <v>12</v>
      </c>
      <c r="L420">
        <v>16</v>
      </c>
      <c r="M420">
        <v>11</v>
      </c>
      <c r="N420">
        <v>0</v>
      </c>
      <c r="O420">
        <v>33</v>
      </c>
      <c r="P420">
        <v>1</v>
      </c>
      <c r="Q420">
        <v>1</v>
      </c>
      <c r="R420">
        <v>0</v>
      </c>
      <c r="S420">
        <v>0</v>
      </c>
      <c r="T420">
        <v>2</v>
      </c>
      <c r="U420">
        <v>2</v>
      </c>
      <c r="V420">
        <v>0.222</v>
      </c>
      <c r="W420">
        <v>11476</v>
      </c>
    </row>
    <row r="421" spans="1:23">
      <c r="A421" t="s">
        <v>6135</v>
      </c>
      <c r="B421" t="s">
        <v>11452</v>
      </c>
      <c r="C421">
        <v>60</v>
      </c>
      <c r="D421">
        <v>158</v>
      </c>
      <c r="E421">
        <v>174</v>
      </c>
      <c r="F421">
        <v>35</v>
      </c>
      <c r="G421">
        <v>22</v>
      </c>
      <c r="H421">
        <v>10</v>
      </c>
      <c r="I421">
        <v>0</v>
      </c>
      <c r="J421">
        <v>3</v>
      </c>
      <c r="K421">
        <v>13</v>
      </c>
      <c r="L421">
        <v>17</v>
      </c>
      <c r="M421">
        <v>12</v>
      </c>
      <c r="N421">
        <v>0</v>
      </c>
      <c r="O421">
        <v>31</v>
      </c>
      <c r="P421">
        <v>3</v>
      </c>
      <c r="Q421">
        <v>1</v>
      </c>
      <c r="R421">
        <v>0</v>
      </c>
      <c r="S421">
        <v>4</v>
      </c>
      <c r="T421">
        <v>0</v>
      </c>
      <c r="U421">
        <v>1</v>
      </c>
      <c r="V421">
        <v>0.222</v>
      </c>
      <c r="W421">
        <v>13807</v>
      </c>
    </row>
    <row r="422" spans="1:23">
      <c r="A422" t="s">
        <v>10522</v>
      </c>
      <c r="B422" t="s">
        <v>11454</v>
      </c>
      <c r="C422">
        <v>97</v>
      </c>
      <c r="D422">
        <v>217</v>
      </c>
      <c r="E422">
        <v>247</v>
      </c>
      <c r="F422">
        <v>48</v>
      </c>
      <c r="G422">
        <v>33</v>
      </c>
      <c r="H422">
        <v>8</v>
      </c>
      <c r="I422">
        <v>0</v>
      </c>
      <c r="J422">
        <v>7</v>
      </c>
      <c r="K422">
        <v>22</v>
      </c>
      <c r="L422">
        <v>24</v>
      </c>
      <c r="M422">
        <v>19</v>
      </c>
      <c r="N422">
        <v>0</v>
      </c>
      <c r="O422">
        <v>69</v>
      </c>
      <c r="P422">
        <v>3</v>
      </c>
      <c r="Q422">
        <v>2</v>
      </c>
      <c r="R422">
        <v>6</v>
      </c>
      <c r="S422">
        <v>2</v>
      </c>
      <c r="T422">
        <v>3</v>
      </c>
      <c r="U422">
        <v>1</v>
      </c>
      <c r="V422">
        <v>0.221</v>
      </c>
      <c r="W422">
        <v>15181</v>
      </c>
    </row>
    <row r="423" spans="1:23">
      <c r="A423" t="s">
        <v>6351</v>
      </c>
      <c r="B423" t="s">
        <v>11447</v>
      </c>
      <c r="C423">
        <v>69</v>
      </c>
      <c r="D423">
        <v>199</v>
      </c>
      <c r="E423">
        <v>254</v>
      </c>
      <c r="F423">
        <v>44</v>
      </c>
      <c r="G423">
        <v>24</v>
      </c>
      <c r="H423">
        <v>11</v>
      </c>
      <c r="I423">
        <v>1</v>
      </c>
      <c r="J423">
        <v>8</v>
      </c>
      <c r="K423">
        <v>34</v>
      </c>
      <c r="L423">
        <v>29</v>
      </c>
      <c r="M423">
        <v>46</v>
      </c>
      <c r="N423">
        <v>2</v>
      </c>
      <c r="O423">
        <v>71</v>
      </c>
      <c r="P423">
        <v>5</v>
      </c>
      <c r="Q423">
        <v>3</v>
      </c>
      <c r="R423">
        <v>1</v>
      </c>
      <c r="S423">
        <v>1</v>
      </c>
      <c r="T423">
        <v>3</v>
      </c>
      <c r="U423">
        <v>0</v>
      </c>
      <c r="V423">
        <v>0.221</v>
      </c>
      <c r="W423">
        <v>12927</v>
      </c>
    </row>
    <row r="424" spans="1:23">
      <c r="A424" t="s">
        <v>10756</v>
      </c>
      <c r="B424" t="s">
        <v>11450</v>
      </c>
      <c r="C424">
        <v>84</v>
      </c>
      <c r="D424">
        <v>276</v>
      </c>
      <c r="E424">
        <v>294</v>
      </c>
      <c r="F424">
        <v>61</v>
      </c>
      <c r="G424">
        <v>32</v>
      </c>
      <c r="H424">
        <v>12</v>
      </c>
      <c r="I424">
        <v>3</v>
      </c>
      <c r="J424">
        <v>14</v>
      </c>
      <c r="K424">
        <v>29</v>
      </c>
      <c r="L424">
        <v>43</v>
      </c>
      <c r="M424">
        <v>13</v>
      </c>
      <c r="N424">
        <v>0</v>
      </c>
      <c r="O424">
        <v>82</v>
      </c>
      <c r="P424">
        <v>0</v>
      </c>
      <c r="Q424">
        <v>5</v>
      </c>
      <c r="R424">
        <v>0</v>
      </c>
      <c r="S424">
        <v>5</v>
      </c>
      <c r="T424">
        <v>3</v>
      </c>
      <c r="U424">
        <v>1</v>
      </c>
      <c r="V424">
        <v>0.221</v>
      </c>
      <c r="W424">
        <v>11875</v>
      </c>
    </row>
    <row r="425" spans="1:23">
      <c r="A425" t="s">
        <v>515</v>
      </c>
      <c r="B425" t="s">
        <v>11449</v>
      </c>
      <c r="C425">
        <v>133</v>
      </c>
      <c r="D425">
        <v>481</v>
      </c>
      <c r="E425">
        <v>533</v>
      </c>
      <c r="F425">
        <v>106</v>
      </c>
      <c r="G425">
        <v>72</v>
      </c>
      <c r="H425">
        <v>11</v>
      </c>
      <c r="I425">
        <v>0</v>
      </c>
      <c r="J425">
        <v>23</v>
      </c>
      <c r="K425">
        <v>61</v>
      </c>
      <c r="L425">
        <v>73</v>
      </c>
      <c r="M425">
        <v>47</v>
      </c>
      <c r="N425">
        <v>3</v>
      </c>
      <c r="O425">
        <v>146</v>
      </c>
      <c r="P425">
        <v>3</v>
      </c>
      <c r="Q425">
        <v>2</v>
      </c>
      <c r="R425">
        <v>0</v>
      </c>
      <c r="S425">
        <v>11</v>
      </c>
      <c r="T425">
        <v>0</v>
      </c>
      <c r="U425">
        <v>0</v>
      </c>
      <c r="V425">
        <v>0.22</v>
      </c>
      <c r="W425">
        <v>9112</v>
      </c>
    </row>
    <row r="426" spans="1:23">
      <c r="A426" t="s">
        <v>403</v>
      </c>
      <c r="B426" t="s">
        <v>11446</v>
      </c>
      <c r="C426">
        <v>83</v>
      </c>
      <c r="D426">
        <v>209</v>
      </c>
      <c r="E426">
        <v>249</v>
      </c>
      <c r="F426">
        <v>46</v>
      </c>
      <c r="G426">
        <v>35</v>
      </c>
      <c r="H426">
        <v>5</v>
      </c>
      <c r="I426">
        <v>0</v>
      </c>
      <c r="J426">
        <v>6</v>
      </c>
      <c r="K426">
        <v>29</v>
      </c>
      <c r="L426">
        <v>20</v>
      </c>
      <c r="M426">
        <v>30</v>
      </c>
      <c r="N426">
        <v>3</v>
      </c>
      <c r="O426">
        <v>60</v>
      </c>
      <c r="P426">
        <v>8</v>
      </c>
      <c r="Q426">
        <v>2</v>
      </c>
      <c r="R426">
        <v>0</v>
      </c>
      <c r="S426">
        <v>1</v>
      </c>
      <c r="T426">
        <v>1</v>
      </c>
      <c r="U426">
        <v>0</v>
      </c>
      <c r="V426">
        <v>0.22</v>
      </c>
      <c r="W426">
        <v>4616</v>
      </c>
    </row>
    <row r="427" spans="1:23">
      <c r="A427" t="s">
        <v>6122</v>
      </c>
      <c r="B427" t="s">
        <v>11453</v>
      </c>
      <c r="C427">
        <v>29</v>
      </c>
      <c r="D427">
        <v>100</v>
      </c>
      <c r="E427">
        <v>108</v>
      </c>
      <c r="F427">
        <v>22</v>
      </c>
      <c r="G427">
        <v>16</v>
      </c>
      <c r="H427">
        <v>3</v>
      </c>
      <c r="I427">
        <v>1</v>
      </c>
      <c r="J427">
        <v>2</v>
      </c>
      <c r="K427">
        <v>14</v>
      </c>
      <c r="L427">
        <v>11</v>
      </c>
      <c r="M427">
        <v>6</v>
      </c>
      <c r="N427">
        <v>0</v>
      </c>
      <c r="O427">
        <v>24</v>
      </c>
      <c r="P427">
        <v>1</v>
      </c>
      <c r="Q427">
        <v>1</v>
      </c>
      <c r="R427">
        <v>0</v>
      </c>
      <c r="S427">
        <v>1</v>
      </c>
      <c r="T427">
        <v>4</v>
      </c>
      <c r="U427">
        <v>1</v>
      </c>
      <c r="V427">
        <v>0.22</v>
      </c>
      <c r="W427">
        <v>12325</v>
      </c>
    </row>
    <row r="428" spans="1:23">
      <c r="A428" t="s">
        <v>8807</v>
      </c>
      <c r="B428" t="s">
        <v>11455</v>
      </c>
      <c r="C428">
        <v>16</v>
      </c>
      <c r="D428">
        <v>50</v>
      </c>
      <c r="E428">
        <v>57</v>
      </c>
      <c r="F428">
        <v>11</v>
      </c>
      <c r="G428">
        <v>7</v>
      </c>
      <c r="H428">
        <v>2</v>
      </c>
      <c r="I428">
        <v>0</v>
      </c>
      <c r="J428">
        <v>2</v>
      </c>
      <c r="K428">
        <v>8</v>
      </c>
      <c r="L428">
        <v>7</v>
      </c>
      <c r="M428">
        <v>5</v>
      </c>
      <c r="N428">
        <v>0</v>
      </c>
      <c r="O428">
        <v>18</v>
      </c>
      <c r="P428">
        <v>1</v>
      </c>
      <c r="Q428">
        <v>0</v>
      </c>
      <c r="R428">
        <v>1</v>
      </c>
      <c r="S428">
        <v>0</v>
      </c>
      <c r="T428">
        <v>0</v>
      </c>
      <c r="U428">
        <v>0</v>
      </c>
      <c r="V428">
        <v>0.22</v>
      </c>
      <c r="W428">
        <v>16434</v>
      </c>
    </row>
    <row r="429" spans="1:23">
      <c r="A429" t="s">
        <v>8845</v>
      </c>
      <c r="B429" t="s">
        <v>11445</v>
      </c>
      <c r="C429">
        <v>63</v>
      </c>
      <c r="D429">
        <v>246</v>
      </c>
      <c r="E429">
        <v>283</v>
      </c>
      <c r="F429">
        <v>54</v>
      </c>
      <c r="G429">
        <v>25</v>
      </c>
      <c r="H429">
        <v>13</v>
      </c>
      <c r="I429">
        <v>1</v>
      </c>
      <c r="J429">
        <v>15</v>
      </c>
      <c r="K429">
        <v>46</v>
      </c>
      <c r="L429">
        <v>32</v>
      </c>
      <c r="M429">
        <v>30</v>
      </c>
      <c r="N429">
        <v>1</v>
      </c>
      <c r="O429">
        <v>81</v>
      </c>
      <c r="P429">
        <v>5</v>
      </c>
      <c r="Q429">
        <v>2</v>
      </c>
      <c r="R429">
        <v>0</v>
      </c>
      <c r="S429">
        <v>3</v>
      </c>
      <c r="T429">
        <v>4</v>
      </c>
      <c r="U429">
        <v>0</v>
      </c>
      <c r="V429">
        <v>0.22</v>
      </c>
      <c r="W429">
        <v>14274</v>
      </c>
    </row>
    <row r="430" spans="1:23">
      <c r="A430" t="s">
        <v>10553</v>
      </c>
      <c r="B430" t="s">
        <v>11461</v>
      </c>
      <c r="C430">
        <v>87</v>
      </c>
      <c r="D430">
        <v>256</v>
      </c>
      <c r="E430">
        <v>295</v>
      </c>
      <c r="F430">
        <v>56</v>
      </c>
      <c r="G430">
        <v>26</v>
      </c>
      <c r="H430">
        <v>20</v>
      </c>
      <c r="I430">
        <v>0</v>
      </c>
      <c r="J430">
        <v>10</v>
      </c>
      <c r="K430">
        <v>34</v>
      </c>
      <c r="L430">
        <v>36</v>
      </c>
      <c r="M430">
        <v>32</v>
      </c>
      <c r="N430">
        <v>1</v>
      </c>
      <c r="O430">
        <v>87</v>
      </c>
      <c r="P430">
        <v>3</v>
      </c>
      <c r="Q430">
        <v>4</v>
      </c>
      <c r="R430">
        <v>0</v>
      </c>
      <c r="S430">
        <v>7</v>
      </c>
      <c r="T430">
        <v>1</v>
      </c>
      <c r="U430">
        <v>2</v>
      </c>
      <c r="V430">
        <v>0.219</v>
      </c>
      <c r="W430">
        <v>14388</v>
      </c>
    </row>
    <row r="431" spans="1:23">
      <c r="A431" t="s">
        <v>299</v>
      </c>
      <c r="B431" t="s">
        <v>12731</v>
      </c>
      <c r="C431">
        <v>119</v>
      </c>
      <c r="D431">
        <v>316</v>
      </c>
      <c r="E431">
        <v>353</v>
      </c>
      <c r="F431">
        <v>69</v>
      </c>
      <c r="G431">
        <v>53</v>
      </c>
      <c r="H431">
        <v>14</v>
      </c>
      <c r="I431">
        <v>2</v>
      </c>
      <c r="J431">
        <v>0</v>
      </c>
      <c r="K431">
        <v>41</v>
      </c>
      <c r="L431">
        <v>15</v>
      </c>
      <c r="M431">
        <v>32</v>
      </c>
      <c r="N431">
        <v>1</v>
      </c>
      <c r="O431">
        <v>87</v>
      </c>
      <c r="P431">
        <v>0</v>
      </c>
      <c r="Q431">
        <v>2</v>
      </c>
      <c r="R431">
        <v>3</v>
      </c>
      <c r="S431">
        <v>1</v>
      </c>
      <c r="T431">
        <v>22</v>
      </c>
      <c r="U431">
        <v>6</v>
      </c>
      <c r="V431">
        <v>0.218</v>
      </c>
      <c r="W431">
        <v>10199</v>
      </c>
    </row>
    <row r="432" spans="1:23">
      <c r="A432" t="s">
        <v>11108</v>
      </c>
      <c r="B432" t="s">
        <v>11463</v>
      </c>
      <c r="C432">
        <v>24</v>
      </c>
      <c r="D432">
        <v>55</v>
      </c>
      <c r="E432">
        <v>56</v>
      </c>
      <c r="F432">
        <v>12</v>
      </c>
      <c r="G432">
        <v>8</v>
      </c>
      <c r="H432">
        <v>1</v>
      </c>
      <c r="I432">
        <v>0</v>
      </c>
      <c r="J432">
        <v>3</v>
      </c>
      <c r="K432">
        <v>8</v>
      </c>
      <c r="L432">
        <v>7</v>
      </c>
      <c r="M432">
        <v>1</v>
      </c>
      <c r="N432">
        <v>0</v>
      </c>
      <c r="O432">
        <v>20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0.218</v>
      </c>
      <c r="W432">
        <v>16885</v>
      </c>
    </row>
    <row r="433" spans="1:23">
      <c r="A433" t="s">
        <v>12456</v>
      </c>
      <c r="B433" t="s">
        <v>11471</v>
      </c>
      <c r="C433">
        <v>25</v>
      </c>
      <c r="D433">
        <v>78</v>
      </c>
      <c r="E433">
        <v>89</v>
      </c>
      <c r="F433">
        <v>17</v>
      </c>
      <c r="G433">
        <v>10</v>
      </c>
      <c r="H433">
        <v>3</v>
      </c>
      <c r="I433">
        <v>2</v>
      </c>
      <c r="J433">
        <v>2</v>
      </c>
      <c r="K433">
        <v>13</v>
      </c>
      <c r="L433">
        <v>9</v>
      </c>
      <c r="M433">
        <v>9</v>
      </c>
      <c r="N433">
        <v>0</v>
      </c>
      <c r="O433">
        <v>19</v>
      </c>
      <c r="P433">
        <v>1</v>
      </c>
      <c r="Q433">
        <v>1</v>
      </c>
      <c r="R433">
        <v>0</v>
      </c>
      <c r="S433">
        <v>2</v>
      </c>
      <c r="T433">
        <v>1</v>
      </c>
      <c r="U433">
        <v>1</v>
      </c>
      <c r="V433">
        <v>0.218</v>
      </c>
      <c r="W433">
        <v>19844</v>
      </c>
    </row>
    <row r="434" spans="1:23">
      <c r="A434" t="s">
        <v>507</v>
      </c>
      <c r="B434" t="s">
        <v>11449</v>
      </c>
      <c r="C434">
        <v>139</v>
      </c>
      <c r="D434">
        <v>459</v>
      </c>
      <c r="E434">
        <v>518</v>
      </c>
      <c r="F434">
        <v>100</v>
      </c>
      <c r="G434">
        <v>54</v>
      </c>
      <c r="H434">
        <v>24</v>
      </c>
      <c r="I434">
        <v>2</v>
      </c>
      <c r="J434">
        <v>20</v>
      </c>
      <c r="K434">
        <v>65</v>
      </c>
      <c r="L434">
        <v>67</v>
      </c>
      <c r="M434">
        <v>48</v>
      </c>
      <c r="N434">
        <v>2</v>
      </c>
      <c r="O434">
        <v>75</v>
      </c>
      <c r="P434">
        <v>8</v>
      </c>
      <c r="Q434">
        <v>3</v>
      </c>
      <c r="R434">
        <v>0</v>
      </c>
      <c r="S434">
        <v>12</v>
      </c>
      <c r="T434">
        <v>9</v>
      </c>
      <c r="U434">
        <v>1</v>
      </c>
      <c r="V434">
        <v>0.218</v>
      </c>
      <c r="W434">
        <v>10815</v>
      </c>
    </row>
    <row r="435" spans="1:23">
      <c r="A435" t="s">
        <v>8814</v>
      </c>
      <c r="B435" t="s">
        <v>11457</v>
      </c>
      <c r="C435">
        <v>120</v>
      </c>
      <c r="D435">
        <v>418</v>
      </c>
      <c r="E435">
        <v>447</v>
      </c>
      <c r="F435">
        <v>91</v>
      </c>
      <c r="G435">
        <v>54</v>
      </c>
      <c r="H435">
        <v>21</v>
      </c>
      <c r="I435">
        <v>1</v>
      </c>
      <c r="J435">
        <v>15</v>
      </c>
      <c r="K435">
        <v>43</v>
      </c>
      <c r="L435">
        <v>41</v>
      </c>
      <c r="M435">
        <v>25</v>
      </c>
      <c r="N435">
        <v>0</v>
      </c>
      <c r="O435">
        <v>113</v>
      </c>
      <c r="P435">
        <v>1</v>
      </c>
      <c r="Q435">
        <v>3</v>
      </c>
      <c r="R435">
        <v>0</v>
      </c>
      <c r="S435">
        <v>6</v>
      </c>
      <c r="T435">
        <v>0</v>
      </c>
      <c r="U435">
        <v>1</v>
      </c>
      <c r="V435">
        <v>0.218</v>
      </c>
      <c r="W435">
        <v>11615</v>
      </c>
    </row>
    <row r="436" spans="1:23">
      <c r="A436" t="s">
        <v>10677</v>
      </c>
      <c r="B436" t="s">
        <v>11466</v>
      </c>
      <c r="C436">
        <v>14</v>
      </c>
      <c r="D436">
        <v>23</v>
      </c>
      <c r="E436">
        <v>26</v>
      </c>
      <c r="F436">
        <v>5</v>
      </c>
      <c r="G436">
        <v>3</v>
      </c>
      <c r="H436">
        <v>0</v>
      </c>
      <c r="I436">
        <v>0</v>
      </c>
      <c r="J436">
        <v>2</v>
      </c>
      <c r="K436">
        <v>3</v>
      </c>
      <c r="L436">
        <v>3</v>
      </c>
      <c r="M436">
        <v>3</v>
      </c>
      <c r="N436">
        <v>0</v>
      </c>
      <c r="O436">
        <v>5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1</v>
      </c>
      <c r="V436">
        <v>0.217</v>
      </c>
      <c r="W436">
        <v>10700</v>
      </c>
    </row>
    <row r="437" spans="1:23">
      <c r="A437" t="s">
        <v>10757</v>
      </c>
      <c r="B437" t="s">
        <v>11455</v>
      </c>
      <c r="C437">
        <v>22</v>
      </c>
      <c r="D437">
        <v>46</v>
      </c>
      <c r="E437">
        <v>55</v>
      </c>
      <c r="F437">
        <v>10</v>
      </c>
      <c r="G437">
        <v>5</v>
      </c>
      <c r="H437">
        <v>5</v>
      </c>
      <c r="I437">
        <v>0</v>
      </c>
      <c r="J437">
        <v>0</v>
      </c>
      <c r="K437">
        <v>6</v>
      </c>
      <c r="L437">
        <v>2</v>
      </c>
      <c r="M437">
        <v>8</v>
      </c>
      <c r="N437">
        <v>0</v>
      </c>
      <c r="O437">
        <v>19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0.217</v>
      </c>
      <c r="W437">
        <v>12977</v>
      </c>
    </row>
    <row r="438" spans="1:23">
      <c r="A438" t="s">
        <v>12302</v>
      </c>
      <c r="B438" t="s">
        <v>11456</v>
      </c>
      <c r="C438">
        <v>41</v>
      </c>
      <c r="D438">
        <v>138</v>
      </c>
      <c r="E438">
        <v>157</v>
      </c>
      <c r="F438">
        <v>30</v>
      </c>
      <c r="G438">
        <v>21</v>
      </c>
      <c r="H438">
        <v>7</v>
      </c>
      <c r="I438">
        <v>0</v>
      </c>
      <c r="J438">
        <v>2</v>
      </c>
      <c r="K438">
        <v>17</v>
      </c>
      <c r="L438">
        <v>16</v>
      </c>
      <c r="M438">
        <v>18</v>
      </c>
      <c r="N438">
        <v>0</v>
      </c>
      <c r="O438">
        <v>41</v>
      </c>
      <c r="P438">
        <v>1</v>
      </c>
      <c r="Q438">
        <v>0</v>
      </c>
      <c r="R438">
        <v>0</v>
      </c>
      <c r="S438">
        <v>3</v>
      </c>
      <c r="T438">
        <v>4</v>
      </c>
      <c r="U438">
        <v>2</v>
      </c>
      <c r="V438">
        <v>0.217</v>
      </c>
      <c r="W438">
        <v>19734</v>
      </c>
    </row>
    <row r="439" spans="1:23">
      <c r="A439" t="s">
        <v>595</v>
      </c>
      <c r="B439" t="s">
        <v>11441</v>
      </c>
      <c r="C439">
        <v>87</v>
      </c>
      <c r="D439">
        <v>258</v>
      </c>
      <c r="E439">
        <v>281</v>
      </c>
      <c r="F439">
        <v>56</v>
      </c>
      <c r="G439">
        <v>35</v>
      </c>
      <c r="H439">
        <v>12</v>
      </c>
      <c r="I439">
        <v>0</v>
      </c>
      <c r="J439">
        <v>9</v>
      </c>
      <c r="K439">
        <v>28</v>
      </c>
      <c r="L439">
        <v>22</v>
      </c>
      <c r="M439">
        <v>19</v>
      </c>
      <c r="N439">
        <v>0</v>
      </c>
      <c r="O439">
        <v>54</v>
      </c>
      <c r="P439">
        <v>3</v>
      </c>
      <c r="Q439">
        <v>1</v>
      </c>
      <c r="R439">
        <v>0</v>
      </c>
      <c r="S439">
        <v>5</v>
      </c>
      <c r="T439">
        <v>2</v>
      </c>
      <c r="U439">
        <v>4</v>
      </c>
      <c r="V439">
        <v>0.217</v>
      </c>
      <c r="W439">
        <v>6195</v>
      </c>
    </row>
    <row r="440" spans="1:23">
      <c r="A440" t="s">
        <v>613</v>
      </c>
      <c r="B440" t="s">
        <v>12731</v>
      </c>
      <c r="C440">
        <v>98</v>
      </c>
      <c r="D440">
        <v>310</v>
      </c>
      <c r="E440">
        <v>333</v>
      </c>
      <c r="F440">
        <v>67</v>
      </c>
      <c r="G440">
        <v>24</v>
      </c>
      <c r="H440">
        <v>17</v>
      </c>
      <c r="I440">
        <v>0</v>
      </c>
      <c r="J440">
        <v>26</v>
      </c>
      <c r="K440">
        <v>43</v>
      </c>
      <c r="L440">
        <v>59</v>
      </c>
      <c r="M440">
        <v>19</v>
      </c>
      <c r="N440">
        <v>0</v>
      </c>
      <c r="O440">
        <v>82</v>
      </c>
      <c r="P440">
        <v>1</v>
      </c>
      <c r="Q440">
        <v>3</v>
      </c>
      <c r="R440">
        <v>0</v>
      </c>
      <c r="S440">
        <v>5</v>
      </c>
      <c r="T440">
        <v>1</v>
      </c>
      <c r="U440">
        <v>0</v>
      </c>
      <c r="V440">
        <v>0.216</v>
      </c>
      <c r="W440">
        <v>9892</v>
      </c>
    </row>
    <row r="441" spans="1:23">
      <c r="A441" t="s">
        <v>8080</v>
      </c>
      <c r="B441" t="s">
        <v>11441</v>
      </c>
      <c r="C441">
        <v>140</v>
      </c>
      <c r="D441">
        <v>440</v>
      </c>
      <c r="E441">
        <v>494</v>
      </c>
      <c r="F441">
        <v>95</v>
      </c>
      <c r="G441">
        <v>42</v>
      </c>
      <c r="H441">
        <v>19</v>
      </c>
      <c r="I441">
        <v>1</v>
      </c>
      <c r="J441">
        <v>33</v>
      </c>
      <c r="K441">
        <v>64</v>
      </c>
      <c r="L441">
        <v>64</v>
      </c>
      <c r="M441">
        <v>46</v>
      </c>
      <c r="N441">
        <v>1</v>
      </c>
      <c r="O441">
        <v>154</v>
      </c>
      <c r="P441">
        <v>2</v>
      </c>
      <c r="Q441">
        <v>6</v>
      </c>
      <c r="R441">
        <v>0</v>
      </c>
      <c r="S441">
        <v>6</v>
      </c>
      <c r="T441">
        <v>5</v>
      </c>
      <c r="U441">
        <v>0</v>
      </c>
      <c r="V441">
        <v>0.216</v>
      </c>
      <c r="W441">
        <v>15464</v>
      </c>
    </row>
    <row r="442" spans="1:23">
      <c r="A442" t="s">
        <v>11088</v>
      </c>
      <c r="B442" t="s">
        <v>11441</v>
      </c>
      <c r="C442">
        <v>34</v>
      </c>
      <c r="D442">
        <v>65</v>
      </c>
      <c r="E442">
        <v>71</v>
      </c>
      <c r="F442">
        <v>14</v>
      </c>
      <c r="G442">
        <v>10</v>
      </c>
      <c r="H442">
        <v>4</v>
      </c>
      <c r="I442">
        <v>0</v>
      </c>
      <c r="J442">
        <v>0</v>
      </c>
      <c r="K442">
        <v>4</v>
      </c>
      <c r="L442">
        <v>3</v>
      </c>
      <c r="M442">
        <v>6</v>
      </c>
      <c r="N442">
        <v>3</v>
      </c>
      <c r="O442">
        <v>21</v>
      </c>
      <c r="P442">
        <v>0</v>
      </c>
      <c r="Q442">
        <v>0</v>
      </c>
      <c r="R442">
        <v>0</v>
      </c>
      <c r="S442">
        <v>2</v>
      </c>
      <c r="T442">
        <v>0</v>
      </c>
      <c r="U442">
        <v>0</v>
      </c>
      <c r="V442">
        <v>0.215</v>
      </c>
      <c r="W442">
        <v>18083</v>
      </c>
    </row>
    <row r="443" spans="1:23">
      <c r="A443" t="s">
        <v>8791</v>
      </c>
      <c r="B443" t="s">
        <v>11465</v>
      </c>
      <c r="C443">
        <v>59</v>
      </c>
      <c r="D443">
        <v>144</v>
      </c>
      <c r="E443">
        <v>157</v>
      </c>
      <c r="F443">
        <v>31</v>
      </c>
      <c r="G443">
        <v>20</v>
      </c>
      <c r="H443">
        <v>4</v>
      </c>
      <c r="I443">
        <v>1</v>
      </c>
      <c r="J443">
        <v>6</v>
      </c>
      <c r="K443">
        <v>17</v>
      </c>
      <c r="L443">
        <v>16</v>
      </c>
      <c r="M443">
        <v>11</v>
      </c>
      <c r="N443">
        <v>2</v>
      </c>
      <c r="O443">
        <v>36</v>
      </c>
      <c r="P443">
        <v>1</v>
      </c>
      <c r="Q443">
        <v>1</v>
      </c>
      <c r="R443">
        <v>0</v>
      </c>
      <c r="S443">
        <v>6</v>
      </c>
      <c r="T443">
        <v>2</v>
      </c>
      <c r="U443">
        <v>0</v>
      </c>
      <c r="V443">
        <v>0.215</v>
      </c>
      <c r="W443">
        <v>16263</v>
      </c>
    </row>
    <row r="444" spans="1:23">
      <c r="A444" t="s">
        <v>374</v>
      </c>
      <c r="B444" t="s">
        <v>11450</v>
      </c>
      <c r="C444">
        <v>83</v>
      </c>
      <c r="D444">
        <v>223</v>
      </c>
      <c r="E444">
        <v>240</v>
      </c>
      <c r="F444">
        <v>48</v>
      </c>
      <c r="G444">
        <v>27</v>
      </c>
      <c r="H444">
        <v>13</v>
      </c>
      <c r="I444">
        <v>2</v>
      </c>
      <c r="J444">
        <v>6</v>
      </c>
      <c r="K444">
        <v>29</v>
      </c>
      <c r="L444">
        <v>15</v>
      </c>
      <c r="M444">
        <v>13</v>
      </c>
      <c r="N444">
        <v>0</v>
      </c>
      <c r="O444">
        <v>68</v>
      </c>
      <c r="P444">
        <v>4</v>
      </c>
      <c r="Q444">
        <v>0</v>
      </c>
      <c r="R444">
        <v>0</v>
      </c>
      <c r="S444">
        <v>6</v>
      </c>
      <c r="T444">
        <v>3</v>
      </c>
      <c r="U444">
        <v>1</v>
      </c>
      <c r="V444">
        <v>0.215</v>
      </c>
      <c r="W444">
        <v>9015</v>
      </c>
    </row>
    <row r="445" spans="1:23">
      <c r="A445" t="s">
        <v>9205</v>
      </c>
      <c r="B445" t="s">
        <v>11457</v>
      </c>
      <c r="C445">
        <v>84</v>
      </c>
      <c r="D445">
        <v>251</v>
      </c>
      <c r="E445">
        <v>276</v>
      </c>
      <c r="F445">
        <v>54</v>
      </c>
      <c r="G445">
        <v>27</v>
      </c>
      <c r="H445">
        <v>14</v>
      </c>
      <c r="I445">
        <v>1</v>
      </c>
      <c r="J445">
        <v>12</v>
      </c>
      <c r="K445">
        <v>37</v>
      </c>
      <c r="L445">
        <v>28</v>
      </c>
      <c r="M445">
        <v>19</v>
      </c>
      <c r="N445">
        <v>0</v>
      </c>
      <c r="O445">
        <v>73</v>
      </c>
      <c r="P445">
        <v>2</v>
      </c>
      <c r="Q445">
        <v>2</v>
      </c>
      <c r="R445">
        <v>2</v>
      </c>
      <c r="S445">
        <v>0</v>
      </c>
      <c r="T445">
        <v>0</v>
      </c>
      <c r="U445">
        <v>2</v>
      </c>
      <c r="V445">
        <v>0.215</v>
      </c>
      <c r="W445">
        <v>15654</v>
      </c>
    </row>
    <row r="446" spans="1:23">
      <c r="A446" t="s">
        <v>7471</v>
      </c>
      <c r="B446" t="s">
        <v>11442</v>
      </c>
      <c r="C446">
        <v>56</v>
      </c>
      <c r="D446">
        <v>186</v>
      </c>
      <c r="E446">
        <v>197</v>
      </c>
      <c r="F446">
        <v>40</v>
      </c>
      <c r="G446">
        <v>29</v>
      </c>
      <c r="H446">
        <v>7</v>
      </c>
      <c r="I446">
        <v>0</v>
      </c>
      <c r="J446">
        <v>4</v>
      </c>
      <c r="K446">
        <v>26</v>
      </c>
      <c r="L446">
        <v>12</v>
      </c>
      <c r="M446">
        <v>9</v>
      </c>
      <c r="N446">
        <v>0</v>
      </c>
      <c r="O446">
        <v>56</v>
      </c>
      <c r="P446">
        <v>1</v>
      </c>
      <c r="Q446">
        <v>0</v>
      </c>
      <c r="R446">
        <v>1</v>
      </c>
      <c r="S446">
        <v>4</v>
      </c>
      <c r="T446">
        <v>2</v>
      </c>
      <c r="U446">
        <v>0</v>
      </c>
      <c r="V446">
        <v>0.215</v>
      </c>
      <c r="W446">
        <v>13356</v>
      </c>
    </row>
    <row r="447" spans="1:23">
      <c r="A447" t="s">
        <v>587</v>
      </c>
      <c r="B447" t="s">
        <v>11459</v>
      </c>
      <c r="C447">
        <v>63</v>
      </c>
      <c r="D447">
        <v>219</v>
      </c>
      <c r="E447">
        <v>256</v>
      </c>
      <c r="F447">
        <v>47</v>
      </c>
      <c r="G447">
        <v>27</v>
      </c>
      <c r="H447">
        <v>8</v>
      </c>
      <c r="I447">
        <v>0</v>
      </c>
      <c r="J447">
        <v>12</v>
      </c>
      <c r="K447">
        <v>34</v>
      </c>
      <c r="L447">
        <v>40</v>
      </c>
      <c r="M447">
        <v>32</v>
      </c>
      <c r="N447">
        <v>0</v>
      </c>
      <c r="O447">
        <v>78</v>
      </c>
      <c r="P447">
        <v>0</v>
      </c>
      <c r="Q447">
        <v>5</v>
      </c>
      <c r="R447">
        <v>0</v>
      </c>
      <c r="S447">
        <v>5</v>
      </c>
      <c r="T447">
        <v>1</v>
      </c>
      <c r="U447">
        <v>1</v>
      </c>
      <c r="V447">
        <v>0.215</v>
      </c>
      <c r="W447">
        <v>5222</v>
      </c>
    </row>
    <row r="448" spans="1:23">
      <c r="A448" t="s">
        <v>537</v>
      </c>
      <c r="B448" t="s">
        <v>11458</v>
      </c>
      <c r="C448">
        <v>67</v>
      </c>
      <c r="D448">
        <v>168</v>
      </c>
      <c r="E448">
        <v>183</v>
      </c>
      <c r="F448">
        <v>36</v>
      </c>
      <c r="G448">
        <v>21</v>
      </c>
      <c r="H448">
        <v>4</v>
      </c>
      <c r="I448">
        <v>0</v>
      </c>
      <c r="J448">
        <v>11</v>
      </c>
      <c r="K448">
        <v>15</v>
      </c>
      <c r="L448">
        <v>27</v>
      </c>
      <c r="M448">
        <v>12</v>
      </c>
      <c r="N448">
        <v>0</v>
      </c>
      <c r="O448">
        <v>47</v>
      </c>
      <c r="P448">
        <v>1</v>
      </c>
      <c r="Q448">
        <v>2</v>
      </c>
      <c r="R448">
        <v>0</v>
      </c>
      <c r="S448">
        <v>3</v>
      </c>
      <c r="T448">
        <v>1</v>
      </c>
      <c r="U448">
        <v>1</v>
      </c>
      <c r="V448">
        <v>0.214</v>
      </c>
      <c r="W448">
        <v>4298</v>
      </c>
    </row>
    <row r="449" spans="1:23">
      <c r="A449" t="s">
        <v>10544</v>
      </c>
      <c r="B449" t="s">
        <v>11470</v>
      </c>
      <c r="C449">
        <v>18</v>
      </c>
      <c r="D449">
        <v>56</v>
      </c>
      <c r="E449">
        <v>57</v>
      </c>
      <c r="F449">
        <v>12</v>
      </c>
      <c r="G449">
        <v>4</v>
      </c>
      <c r="H449">
        <v>5</v>
      </c>
      <c r="I449">
        <v>0</v>
      </c>
      <c r="J449">
        <v>3</v>
      </c>
      <c r="K449">
        <v>8</v>
      </c>
      <c r="L449">
        <v>11</v>
      </c>
      <c r="M449">
        <v>0</v>
      </c>
      <c r="N449">
        <v>0</v>
      </c>
      <c r="O449">
        <v>26</v>
      </c>
      <c r="P449">
        <v>0</v>
      </c>
      <c r="Q449">
        <v>1</v>
      </c>
      <c r="R449">
        <v>0</v>
      </c>
      <c r="S449">
        <v>1</v>
      </c>
      <c r="T449">
        <v>0</v>
      </c>
      <c r="U449">
        <v>0</v>
      </c>
      <c r="V449">
        <v>0.214</v>
      </c>
      <c r="W449">
        <v>5517</v>
      </c>
    </row>
    <row r="450" spans="1:23">
      <c r="A450" t="s">
        <v>10527</v>
      </c>
      <c r="B450" t="s">
        <v>11453</v>
      </c>
      <c r="C450">
        <v>28</v>
      </c>
      <c r="D450">
        <v>70</v>
      </c>
      <c r="E450">
        <v>74</v>
      </c>
      <c r="F450">
        <v>15</v>
      </c>
      <c r="G450">
        <v>13</v>
      </c>
      <c r="H450">
        <v>1</v>
      </c>
      <c r="I450">
        <v>0</v>
      </c>
      <c r="J450">
        <v>1</v>
      </c>
      <c r="K450">
        <v>8</v>
      </c>
      <c r="L450">
        <v>5</v>
      </c>
      <c r="M450">
        <v>3</v>
      </c>
      <c r="N450">
        <v>0</v>
      </c>
      <c r="O450">
        <v>14</v>
      </c>
      <c r="P450">
        <v>0</v>
      </c>
      <c r="Q450">
        <v>0</v>
      </c>
      <c r="R450">
        <v>1</v>
      </c>
      <c r="S450">
        <v>2</v>
      </c>
      <c r="T450">
        <v>0</v>
      </c>
      <c r="U450">
        <v>0</v>
      </c>
      <c r="V450">
        <v>0.214</v>
      </c>
      <c r="W450">
        <v>15271</v>
      </c>
    </row>
    <row r="451" spans="1:23">
      <c r="A451" t="s">
        <v>11104</v>
      </c>
      <c r="B451" t="s">
        <v>11461</v>
      </c>
      <c r="C451">
        <v>25</v>
      </c>
      <c r="D451">
        <v>75</v>
      </c>
      <c r="E451">
        <v>85</v>
      </c>
      <c r="F451">
        <v>16</v>
      </c>
      <c r="G451">
        <v>8</v>
      </c>
      <c r="H451">
        <v>6</v>
      </c>
      <c r="I451">
        <v>0</v>
      </c>
      <c r="J451">
        <v>2</v>
      </c>
      <c r="K451">
        <v>8</v>
      </c>
      <c r="L451">
        <v>7</v>
      </c>
      <c r="M451">
        <v>9</v>
      </c>
      <c r="N451">
        <v>0</v>
      </c>
      <c r="O451">
        <v>20</v>
      </c>
      <c r="P451">
        <v>1</v>
      </c>
      <c r="Q451">
        <v>0</v>
      </c>
      <c r="R451">
        <v>0</v>
      </c>
      <c r="S451">
        <v>3</v>
      </c>
      <c r="T451">
        <v>1</v>
      </c>
      <c r="U451">
        <v>2</v>
      </c>
      <c r="V451">
        <v>0.21299999999999999</v>
      </c>
      <c r="W451">
        <v>14453</v>
      </c>
    </row>
    <row r="452" spans="1:23">
      <c r="A452" t="s">
        <v>8852</v>
      </c>
      <c r="B452" t="s">
        <v>11451</v>
      </c>
      <c r="C452">
        <v>74</v>
      </c>
      <c r="D452">
        <v>136</v>
      </c>
      <c r="E452">
        <v>160</v>
      </c>
      <c r="F452">
        <v>29</v>
      </c>
      <c r="G452">
        <v>18</v>
      </c>
      <c r="H452">
        <v>9</v>
      </c>
      <c r="I452">
        <v>0</v>
      </c>
      <c r="J452">
        <v>2</v>
      </c>
      <c r="K452">
        <v>12</v>
      </c>
      <c r="L452">
        <v>8</v>
      </c>
      <c r="M452">
        <v>18</v>
      </c>
      <c r="N452">
        <v>2</v>
      </c>
      <c r="O452">
        <v>51</v>
      </c>
      <c r="P452">
        <v>3</v>
      </c>
      <c r="Q452">
        <v>0</v>
      </c>
      <c r="R452">
        <v>3</v>
      </c>
      <c r="S452">
        <v>2</v>
      </c>
      <c r="T452">
        <v>0</v>
      </c>
      <c r="U452">
        <v>0</v>
      </c>
      <c r="V452">
        <v>0.21299999999999999</v>
      </c>
      <c r="W452">
        <v>14942</v>
      </c>
    </row>
    <row r="453" spans="1:23">
      <c r="A453" t="s">
        <v>197</v>
      </c>
      <c r="B453" t="s">
        <v>12731</v>
      </c>
      <c r="C453">
        <v>105</v>
      </c>
      <c r="D453">
        <v>333</v>
      </c>
      <c r="E453">
        <v>374</v>
      </c>
      <c r="F453">
        <v>71</v>
      </c>
      <c r="G453">
        <v>40</v>
      </c>
      <c r="H453">
        <v>19</v>
      </c>
      <c r="I453">
        <v>0</v>
      </c>
      <c r="J453">
        <v>12</v>
      </c>
      <c r="K453">
        <v>46</v>
      </c>
      <c r="L453">
        <v>27</v>
      </c>
      <c r="M453">
        <v>32</v>
      </c>
      <c r="N453">
        <v>1</v>
      </c>
      <c r="O453">
        <v>86</v>
      </c>
      <c r="P453">
        <v>6</v>
      </c>
      <c r="Q453">
        <v>1</v>
      </c>
      <c r="R453">
        <v>2</v>
      </c>
      <c r="S453">
        <v>11</v>
      </c>
      <c r="T453">
        <v>0</v>
      </c>
      <c r="U453">
        <v>0</v>
      </c>
      <c r="V453">
        <v>0.21299999999999999</v>
      </c>
      <c r="W453">
        <v>6887</v>
      </c>
    </row>
    <row r="454" spans="1:23">
      <c r="A454" t="s">
        <v>174</v>
      </c>
      <c r="B454" t="s">
        <v>11447</v>
      </c>
      <c r="C454">
        <v>133</v>
      </c>
      <c r="D454">
        <v>258</v>
      </c>
      <c r="E454">
        <v>285</v>
      </c>
      <c r="F454">
        <v>55</v>
      </c>
      <c r="G454">
        <v>37</v>
      </c>
      <c r="H454">
        <v>12</v>
      </c>
      <c r="I454">
        <v>1</v>
      </c>
      <c r="J454">
        <v>5</v>
      </c>
      <c r="K454">
        <v>38</v>
      </c>
      <c r="L454">
        <v>27</v>
      </c>
      <c r="M454">
        <v>22</v>
      </c>
      <c r="N454">
        <v>4</v>
      </c>
      <c r="O454">
        <v>75</v>
      </c>
      <c r="P454">
        <v>2</v>
      </c>
      <c r="Q454">
        <v>1</v>
      </c>
      <c r="R454">
        <v>2</v>
      </c>
      <c r="S454">
        <v>8</v>
      </c>
      <c r="T454">
        <v>4</v>
      </c>
      <c r="U454">
        <v>1</v>
      </c>
      <c r="V454">
        <v>0.21299999999999999</v>
      </c>
      <c r="W454">
        <v>5384</v>
      </c>
    </row>
    <row r="455" spans="1:23">
      <c r="A455" t="s">
        <v>8836</v>
      </c>
      <c r="B455" t="s">
        <v>11451</v>
      </c>
      <c r="C455">
        <v>44</v>
      </c>
      <c r="D455">
        <v>108</v>
      </c>
      <c r="E455">
        <v>122</v>
      </c>
      <c r="F455">
        <v>23</v>
      </c>
      <c r="G455">
        <v>15</v>
      </c>
      <c r="H455">
        <v>3</v>
      </c>
      <c r="I455">
        <v>1</v>
      </c>
      <c r="J455">
        <v>4</v>
      </c>
      <c r="K455">
        <v>18</v>
      </c>
      <c r="L455">
        <v>11</v>
      </c>
      <c r="M455">
        <v>12</v>
      </c>
      <c r="N455">
        <v>0</v>
      </c>
      <c r="O455">
        <v>34</v>
      </c>
      <c r="P455">
        <v>1</v>
      </c>
      <c r="Q455">
        <v>0</v>
      </c>
      <c r="R455">
        <v>1</v>
      </c>
      <c r="S455">
        <v>2</v>
      </c>
      <c r="T455">
        <v>8</v>
      </c>
      <c r="U455">
        <v>0</v>
      </c>
      <c r="V455">
        <v>0.21299999999999999</v>
      </c>
      <c r="W455">
        <v>13546</v>
      </c>
    </row>
    <row r="456" spans="1:23">
      <c r="A456" t="s">
        <v>101</v>
      </c>
      <c r="B456" t="s">
        <v>12731</v>
      </c>
      <c r="C456">
        <v>48</v>
      </c>
      <c r="D456">
        <v>141</v>
      </c>
      <c r="E456">
        <v>160</v>
      </c>
      <c r="F456">
        <v>30</v>
      </c>
      <c r="G456">
        <v>18</v>
      </c>
      <c r="H456">
        <v>8</v>
      </c>
      <c r="I456">
        <v>1</v>
      </c>
      <c r="J456">
        <v>3</v>
      </c>
      <c r="K456">
        <v>15</v>
      </c>
      <c r="L456">
        <v>12</v>
      </c>
      <c r="M456">
        <v>13</v>
      </c>
      <c r="N456">
        <v>0</v>
      </c>
      <c r="O456">
        <v>41</v>
      </c>
      <c r="P456">
        <v>5</v>
      </c>
      <c r="Q456">
        <v>0</v>
      </c>
      <c r="R456">
        <v>1</v>
      </c>
      <c r="S456">
        <v>7</v>
      </c>
      <c r="T456">
        <v>1</v>
      </c>
      <c r="U456">
        <v>0</v>
      </c>
      <c r="V456">
        <v>0.21299999999999999</v>
      </c>
      <c r="W456">
        <v>5275</v>
      </c>
    </row>
    <row r="457" spans="1:23">
      <c r="A457" t="s">
        <v>12361</v>
      </c>
      <c r="B457" t="s">
        <v>11460</v>
      </c>
      <c r="C457">
        <v>27</v>
      </c>
      <c r="D457">
        <v>47</v>
      </c>
      <c r="E457">
        <v>57</v>
      </c>
      <c r="F457">
        <v>10</v>
      </c>
      <c r="G457">
        <v>9</v>
      </c>
      <c r="H457">
        <v>0</v>
      </c>
      <c r="I457">
        <v>1</v>
      </c>
      <c r="J457">
        <v>0</v>
      </c>
      <c r="K457">
        <v>4</v>
      </c>
      <c r="L457">
        <v>2</v>
      </c>
      <c r="M457">
        <v>8</v>
      </c>
      <c r="N457">
        <v>0</v>
      </c>
      <c r="O457">
        <v>10</v>
      </c>
      <c r="P457">
        <v>1</v>
      </c>
      <c r="Q457">
        <v>0</v>
      </c>
      <c r="R457">
        <v>1</v>
      </c>
      <c r="S457">
        <v>0</v>
      </c>
      <c r="T457">
        <v>1</v>
      </c>
      <c r="U457">
        <v>1</v>
      </c>
      <c r="V457">
        <v>0.21299999999999999</v>
      </c>
      <c r="W457">
        <v>6677</v>
      </c>
    </row>
    <row r="458" spans="1:23">
      <c r="A458" t="s">
        <v>8295</v>
      </c>
      <c r="B458" t="s">
        <v>11460</v>
      </c>
      <c r="C458">
        <v>20</v>
      </c>
      <c r="D458">
        <v>47</v>
      </c>
      <c r="E458">
        <v>49</v>
      </c>
      <c r="F458">
        <v>10</v>
      </c>
      <c r="G458">
        <v>9</v>
      </c>
      <c r="H458">
        <v>1</v>
      </c>
      <c r="I458">
        <v>0</v>
      </c>
      <c r="J458">
        <v>0</v>
      </c>
      <c r="K458">
        <v>3</v>
      </c>
      <c r="L458">
        <v>4</v>
      </c>
      <c r="M458">
        <v>2</v>
      </c>
      <c r="N458">
        <v>0</v>
      </c>
      <c r="O458">
        <v>8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</v>
      </c>
      <c r="V458">
        <v>0.21299999999999999</v>
      </c>
      <c r="W458">
        <v>7290</v>
      </c>
    </row>
    <row r="459" spans="1:23">
      <c r="A459" t="s">
        <v>8666</v>
      </c>
      <c r="B459" t="s">
        <v>11455</v>
      </c>
      <c r="C459">
        <v>74</v>
      </c>
      <c r="D459">
        <v>207</v>
      </c>
      <c r="E459">
        <v>237</v>
      </c>
      <c r="F459">
        <v>44</v>
      </c>
      <c r="G459">
        <v>32</v>
      </c>
      <c r="H459">
        <v>9</v>
      </c>
      <c r="I459">
        <v>1</v>
      </c>
      <c r="J459">
        <v>2</v>
      </c>
      <c r="K459">
        <v>23</v>
      </c>
      <c r="L459">
        <v>19</v>
      </c>
      <c r="M459">
        <v>24</v>
      </c>
      <c r="N459">
        <v>0</v>
      </c>
      <c r="O459">
        <v>59</v>
      </c>
      <c r="P459">
        <v>6</v>
      </c>
      <c r="Q459">
        <v>0</v>
      </c>
      <c r="R459">
        <v>0</v>
      </c>
      <c r="S459">
        <v>10</v>
      </c>
      <c r="T459">
        <v>2</v>
      </c>
      <c r="U459">
        <v>2</v>
      </c>
      <c r="V459">
        <v>0.21299999999999999</v>
      </c>
      <c r="W459">
        <v>14145</v>
      </c>
    </row>
    <row r="460" spans="1:23">
      <c r="A460" t="s">
        <v>10549</v>
      </c>
      <c r="B460" t="s">
        <v>12731</v>
      </c>
      <c r="C460">
        <v>110</v>
      </c>
      <c r="D460">
        <v>245</v>
      </c>
      <c r="E460">
        <v>279</v>
      </c>
      <c r="F460">
        <v>52</v>
      </c>
      <c r="G460">
        <v>31</v>
      </c>
      <c r="H460">
        <v>9</v>
      </c>
      <c r="I460">
        <v>4</v>
      </c>
      <c r="J460">
        <v>8</v>
      </c>
      <c r="K460">
        <v>31</v>
      </c>
      <c r="L460">
        <v>29</v>
      </c>
      <c r="M460">
        <v>23</v>
      </c>
      <c r="N460">
        <v>1</v>
      </c>
      <c r="O460">
        <v>47</v>
      </c>
      <c r="P460">
        <v>6</v>
      </c>
      <c r="Q460">
        <v>4</v>
      </c>
      <c r="R460">
        <v>1</v>
      </c>
      <c r="S460">
        <v>4</v>
      </c>
      <c r="T460">
        <v>4</v>
      </c>
      <c r="U460">
        <v>4</v>
      </c>
      <c r="V460">
        <v>0.21199999999999999</v>
      </c>
      <c r="W460">
        <v>14894</v>
      </c>
    </row>
    <row r="461" spans="1:23">
      <c r="A461" t="s">
        <v>11100</v>
      </c>
      <c r="B461" t="s">
        <v>11456</v>
      </c>
      <c r="C461">
        <v>39</v>
      </c>
      <c r="D461">
        <v>71</v>
      </c>
      <c r="E461">
        <v>78</v>
      </c>
      <c r="F461">
        <v>15</v>
      </c>
      <c r="G461">
        <v>5</v>
      </c>
      <c r="H461">
        <v>4</v>
      </c>
      <c r="I461">
        <v>0</v>
      </c>
      <c r="J461">
        <v>6</v>
      </c>
      <c r="K461">
        <v>12</v>
      </c>
      <c r="L461">
        <v>16</v>
      </c>
      <c r="M461">
        <v>4</v>
      </c>
      <c r="N461">
        <v>0</v>
      </c>
      <c r="O461">
        <v>28</v>
      </c>
      <c r="P461">
        <v>2</v>
      </c>
      <c r="Q461">
        <v>1</v>
      </c>
      <c r="R461">
        <v>0</v>
      </c>
      <c r="S461">
        <v>2</v>
      </c>
      <c r="T461">
        <v>0</v>
      </c>
      <c r="U461">
        <v>1</v>
      </c>
      <c r="V461">
        <v>0.21099999999999999</v>
      </c>
      <c r="W461">
        <v>16211</v>
      </c>
    </row>
    <row r="462" spans="1:23">
      <c r="A462" t="s">
        <v>11081</v>
      </c>
      <c r="B462" t="s">
        <v>11460</v>
      </c>
      <c r="C462">
        <v>56</v>
      </c>
      <c r="D462">
        <v>147</v>
      </c>
      <c r="E462">
        <v>159</v>
      </c>
      <c r="F462">
        <v>31</v>
      </c>
      <c r="G462">
        <v>16</v>
      </c>
      <c r="H462">
        <v>10</v>
      </c>
      <c r="I462">
        <v>3</v>
      </c>
      <c r="J462">
        <v>2</v>
      </c>
      <c r="K462">
        <v>16</v>
      </c>
      <c r="L462">
        <v>13</v>
      </c>
      <c r="M462">
        <v>10</v>
      </c>
      <c r="N462">
        <v>1</v>
      </c>
      <c r="O462">
        <v>40</v>
      </c>
      <c r="P462">
        <v>1</v>
      </c>
      <c r="Q462">
        <v>0</v>
      </c>
      <c r="R462">
        <v>1</v>
      </c>
      <c r="S462">
        <v>2</v>
      </c>
      <c r="T462">
        <v>0</v>
      </c>
      <c r="U462">
        <v>0</v>
      </c>
      <c r="V462">
        <v>0.21099999999999999</v>
      </c>
      <c r="W462">
        <v>17326</v>
      </c>
    </row>
    <row r="463" spans="1:23">
      <c r="A463" t="s">
        <v>11090</v>
      </c>
      <c r="B463" t="s">
        <v>11459</v>
      </c>
      <c r="C463">
        <v>53</v>
      </c>
      <c r="D463">
        <v>147</v>
      </c>
      <c r="E463">
        <v>164</v>
      </c>
      <c r="F463">
        <v>31</v>
      </c>
      <c r="G463">
        <v>16</v>
      </c>
      <c r="H463">
        <v>7</v>
      </c>
      <c r="I463">
        <v>0</v>
      </c>
      <c r="J463">
        <v>8</v>
      </c>
      <c r="K463">
        <v>17</v>
      </c>
      <c r="L463">
        <v>23</v>
      </c>
      <c r="M463">
        <v>17</v>
      </c>
      <c r="N463">
        <v>0</v>
      </c>
      <c r="O463">
        <v>52</v>
      </c>
      <c r="P463">
        <v>0</v>
      </c>
      <c r="Q463">
        <v>0</v>
      </c>
      <c r="R463">
        <v>0</v>
      </c>
      <c r="S463">
        <v>4</v>
      </c>
      <c r="T463">
        <v>0</v>
      </c>
      <c r="U463">
        <v>0</v>
      </c>
      <c r="V463">
        <v>0.21099999999999999</v>
      </c>
      <c r="W463">
        <v>19318</v>
      </c>
    </row>
    <row r="464" spans="1:23">
      <c r="A464" t="s">
        <v>113</v>
      </c>
      <c r="B464" t="s">
        <v>11456</v>
      </c>
      <c r="C464">
        <v>20</v>
      </c>
      <c r="D464">
        <v>38</v>
      </c>
      <c r="E464">
        <v>41</v>
      </c>
      <c r="F464">
        <v>8</v>
      </c>
      <c r="G464">
        <v>6</v>
      </c>
      <c r="H464">
        <v>2</v>
      </c>
      <c r="I464">
        <v>0</v>
      </c>
      <c r="J464">
        <v>0</v>
      </c>
      <c r="K464">
        <v>5</v>
      </c>
      <c r="L464">
        <v>3</v>
      </c>
      <c r="M464">
        <v>1</v>
      </c>
      <c r="N464">
        <v>0</v>
      </c>
      <c r="O464">
        <v>10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0</v>
      </c>
      <c r="V464">
        <v>0.21099999999999999</v>
      </c>
      <c r="W464">
        <v>7087</v>
      </c>
    </row>
    <row r="465" spans="1:23">
      <c r="A465" t="s">
        <v>760</v>
      </c>
      <c r="B465" t="s">
        <v>11447</v>
      </c>
      <c r="C465">
        <v>31</v>
      </c>
      <c r="D465">
        <v>57</v>
      </c>
      <c r="E465">
        <v>64</v>
      </c>
      <c r="F465">
        <v>12</v>
      </c>
      <c r="G465">
        <v>9</v>
      </c>
      <c r="H465">
        <v>2</v>
      </c>
      <c r="I465">
        <v>0</v>
      </c>
      <c r="J465">
        <v>1</v>
      </c>
      <c r="K465">
        <v>5</v>
      </c>
      <c r="L465">
        <v>6</v>
      </c>
      <c r="M465">
        <v>2</v>
      </c>
      <c r="N465">
        <v>0</v>
      </c>
      <c r="O465">
        <v>19</v>
      </c>
      <c r="P465">
        <v>2</v>
      </c>
      <c r="Q465">
        <v>0</v>
      </c>
      <c r="R465">
        <v>3</v>
      </c>
      <c r="S465">
        <v>0</v>
      </c>
      <c r="T465">
        <v>0</v>
      </c>
      <c r="U465">
        <v>0</v>
      </c>
      <c r="V465">
        <v>0.21099999999999999</v>
      </c>
      <c r="W465">
        <v>10310</v>
      </c>
    </row>
    <row r="466" spans="1:23">
      <c r="A466" t="s">
        <v>10511</v>
      </c>
      <c r="B466" t="s">
        <v>11442</v>
      </c>
      <c r="C466">
        <v>42</v>
      </c>
      <c r="D466">
        <v>133</v>
      </c>
      <c r="E466">
        <v>148</v>
      </c>
      <c r="F466">
        <v>28</v>
      </c>
      <c r="G466">
        <v>20</v>
      </c>
      <c r="H466">
        <v>7</v>
      </c>
      <c r="I466">
        <v>0</v>
      </c>
      <c r="J466">
        <v>1</v>
      </c>
      <c r="K466">
        <v>7</v>
      </c>
      <c r="L466">
        <v>15</v>
      </c>
      <c r="M466">
        <v>10</v>
      </c>
      <c r="N466">
        <v>0</v>
      </c>
      <c r="O466">
        <v>44</v>
      </c>
      <c r="P466">
        <v>0</v>
      </c>
      <c r="Q466">
        <v>4</v>
      </c>
      <c r="R466">
        <v>1</v>
      </c>
      <c r="S466">
        <v>4</v>
      </c>
      <c r="T466">
        <v>0</v>
      </c>
      <c r="U466">
        <v>1</v>
      </c>
      <c r="V466">
        <v>0.21099999999999999</v>
      </c>
      <c r="W466">
        <v>17109</v>
      </c>
    </row>
    <row r="467" spans="1:23">
      <c r="A467" t="s">
        <v>8816</v>
      </c>
      <c r="B467" t="s">
        <v>11450</v>
      </c>
      <c r="C467">
        <v>95</v>
      </c>
      <c r="D467">
        <v>319</v>
      </c>
      <c r="E467">
        <v>333</v>
      </c>
      <c r="F467">
        <v>67</v>
      </c>
      <c r="G467">
        <v>39</v>
      </c>
      <c r="H467">
        <v>15</v>
      </c>
      <c r="I467">
        <v>0</v>
      </c>
      <c r="J467">
        <v>13</v>
      </c>
      <c r="K467">
        <v>29</v>
      </c>
      <c r="L467">
        <v>35</v>
      </c>
      <c r="M467">
        <v>13</v>
      </c>
      <c r="N467">
        <v>0</v>
      </c>
      <c r="O467">
        <v>109</v>
      </c>
      <c r="P467">
        <v>0</v>
      </c>
      <c r="Q467">
        <v>1</v>
      </c>
      <c r="R467">
        <v>0</v>
      </c>
      <c r="S467">
        <v>7</v>
      </c>
      <c r="T467">
        <v>1</v>
      </c>
      <c r="U467">
        <v>1</v>
      </c>
      <c r="V467">
        <v>0.21</v>
      </c>
      <c r="W467">
        <v>12547</v>
      </c>
    </row>
    <row r="468" spans="1:23">
      <c r="A468" t="s">
        <v>8703</v>
      </c>
      <c r="B468" t="s">
        <v>11453</v>
      </c>
      <c r="C468">
        <v>21</v>
      </c>
      <c r="D468">
        <v>62</v>
      </c>
      <c r="E468">
        <v>67</v>
      </c>
      <c r="F468">
        <v>13</v>
      </c>
      <c r="G468">
        <v>11</v>
      </c>
      <c r="H468">
        <v>2</v>
      </c>
      <c r="I468">
        <v>0</v>
      </c>
      <c r="J468">
        <v>0</v>
      </c>
      <c r="K468">
        <v>3</v>
      </c>
      <c r="L468">
        <v>3</v>
      </c>
      <c r="M468">
        <v>4</v>
      </c>
      <c r="N468">
        <v>0</v>
      </c>
      <c r="O468">
        <v>13</v>
      </c>
      <c r="P468">
        <v>1</v>
      </c>
      <c r="Q468">
        <v>0</v>
      </c>
      <c r="R468">
        <v>0</v>
      </c>
      <c r="S468">
        <v>1</v>
      </c>
      <c r="T468">
        <v>0</v>
      </c>
      <c r="U468">
        <v>0</v>
      </c>
      <c r="V468">
        <v>0.21</v>
      </c>
      <c r="W468">
        <v>5942</v>
      </c>
    </row>
    <row r="469" spans="1:23">
      <c r="A469" t="s">
        <v>8640</v>
      </c>
      <c r="B469" t="s">
        <v>11453</v>
      </c>
      <c r="C469">
        <v>59</v>
      </c>
      <c r="D469">
        <v>167</v>
      </c>
      <c r="E469">
        <v>198</v>
      </c>
      <c r="F469">
        <v>35</v>
      </c>
      <c r="G469">
        <v>20</v>
      </c>
      <c r="H469">
        <v>7</v>
      </c>
      <c r="I469">
        <v>0</v>
      </c>
      <c r="J469">
        <v>8</v>
      </c>
      <c r="K469">
        <v>29</v>
      </c>
      <c r="L469">
        <v>20</v>
      </c>
      <c r="M469">
        <v>22</v>
      </c>
      <c r="N469">
        <v>0</v>
      </c>
      <c r="O469">
        <v>61</v>
      </c>
      <c r="P469">
        <v>9</v>
      </c>
      <c r="Q469">
        <v>0</v>
      </c>
      <c r="R469">
        <v>0</v>
      </c>
      <c r="S469">
        <v>5</v>
      </c>
      <c r="T469">
        <v>0</v>
      </c>
      <c r="U469">
        <v>1</v>
      </c>
      <c r="V469">
        <v>0.21</v>
      </c>
      <c r="W469">
        <v>15694</v>
      </c>
    </row>
    <row r="470" spans="1:23">
      <c r="A470" t="s">
        <v>381</v>
      </c>
      <c r="B470" t="s">
        <v>11454</v>
      </c>
      <c r="C470">
        <v>72</v>
      </c>
      <c r="D470">
        <v>230</v>
      </c>
      <c r="E470">
        <v>251</v>
      </c>
      <c r="F470">
        <v>48</v>
      </c>
      <c r="G470">
        <v>24</v>
      </c>
      <c r="H470">
        <v>12</v>
      </c>
      <c r="I470">
        <v>0</v>
      </c>
      <c r="J470">
        <v>12</v>
      </c>
      <c r="K470">
        <v>19</v>
      </c>
      <c r="L470">
        <v>41</v>
      </c>
      <c r="M470">
        <v>16</v>
      </c>
      <c r="N470">
        <v>0</v>
      </c>
      <c r="O470">
        <v>74</v>
      </c>
      <c r="P470">
        <v>3</v>
      </c>
      <c r="Q470">
        <v>2</v>
      </c>
      <c r="R470">
        <v>0</v>
      </c>
      <c r="S470">
        <v>8</v>
      </c>
      <c r="T470">
        <v>0</v>
      </c>
      <c r="U470">
        <v>0</v>
      </c>
      <c r="V470">
        <v>0.20899999999999999</v>
      </c>
      <c r="W470">
        <v>3256</v>
      </c>
    </row>
    <row r="471" spans="1:23">
      <c r="A471" t="s">
        <v>12088</v>
      </c>
      <c r="B471" t="s">
        <v>11453</v>
      </c>
      <c r="C471">
        <v>120</v>
      </c>
      <c r="D471">
        <v>283</v>
      </c>
      <c r="E471">
        <v>309</v>
      </c>
      <c r="F471">
        <v>59</v>
      </c>
      <c r="G471">
        <v>42</v>
      </c>
      <c r="H471">
        <v>8</v>
      </c>
      <c r="I471">
        <v>3</v>
      </c>
      <c r="J471">
        <v>6</v>
      </c>
      <c r="K471">
        <v>29</v>
      </c>
      <c r="L471">
        <v>23</v>
      </c>
      <c r="M471">
        <v>14</v>
      </c>
      <c r="N471">
        <v>0</v>
      </c>
      <c r="O471">
        <v>83</v>
      </c>
      <c r="P471">
        <v>6</v>
      </c>
      <c r="Q471">
        <v>1</v>
      </c>
      <c r="R471">
        <v>5</v>
      </c>
      <c r="S471">
        <v>6</v>
      </c>
      <c r="T471">
        <v>10</v>
      </c>
      <c r="U471">
        <v>1</v>
      </c>
      <c r="V471">
        <v>0.20799999999999999</v>
      </c>
      <c r="W471">
        <v>17736</v>
      </c>
    </row>
    <row r="472" spans="1:23">
      <c r="A472" t="s">
        <v>12368</v>
      </c>
      <c r="B472" t="s">
        <v>11454</v>
      </c>
      <c r="C472">
        <v>27</v>
      </c>
      <c r="D472">
        <v>72</v>
      </c>
      <c r="E472">
        <v>80</v>
      </c>
      <c r="F472">
        <v>15</v>
      </c>
      <c r="G472">
        <v>13</v>
      </c>
      <c r="H472">
        <v>2</v>
      </c>
      <c r="I472">
        <v>0</v>
      </c>
      <c r="J472">
        <v>0</v>
      </c>
      <c r="K472">
        <v>7</v>
      </c>
      <c r="L472">
        <v>6</v>
      </c>
      <c r="M472">
        <v>7</v>
      </c>
      <c r="N472">
        <v>0</v>
      </c>
      <c r="O472">
        <v>31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0</v>
      </c>
      <c r="V472">
        <v>0.20799999999999999</v>
      </c>
      <c r="W472">
        <v>12119</v>
      </c>
    </row>
    <row r="473" spans="1:23">
      <c r="A473" t="s">
        <v>12633</v>
      </c>
      <c r="B473" t="s">
        <v>11445</v>
      </c>
      <c r="C473">
        <v>12</v>
      </c>
      <c r="D473">
        <v>24</v>
      </c>
      <c r="E473">
        <v>25</v>
      </c>
      <c r="F473">
        <v>5</v>
      </c>
      <c r="G473">
        <v>3</v>
      </c>
      <c r="H473">
        <v>1</v>
      </c>
      <c r="I473">
        <v>0</v>
      </c>
      <c r="J473">
        <v>1</v>
      </c>
      <c r="K473">
        <v>1</v>
      </c>
      <c r="L473">
        <v>5</v>
      </c>
      <c r="M473">
        <v>1</v>
      </c>
      <c r="N473">
        <v>0</v>
      </c>
      <c r="O473">
        <v>11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0.20799999999999999</v>
      </c>
      <c r="W473">
        <v>12268</v>
      </c>
    </row>
    <row r="474" spans="1:23">
      <c r="A474" t="s">
        <v>11864</v>
      </c>
      <c r="B474" t="s">
        <v>11469</v>
      </c>
      <c r="C474">
        <v>31</v>
      </c>
      <c r="D474">
        <v>72</v>
      </c>
      <c r="E474">
        <v>80</v>
      </c>
      <c r="F474">
        <v>15</v>
      </c>
      <c r="G474">
        <v>6</v>
      </c>
      <c r="H474">
        <v>2</v>
      </c>
      <c r="I474">
        <v>2</v>
      </c>
      <c r="J474">
        <v>5</v>
      </c>
      <c r="K474">
        <v>8</v>
      </c>
      <c r="L474">
        <v>11</v>
      </c>
      <c r="M474">
        <v>7</v>
      </c>
      <c r="N474">
        <v>0</v>
      </c>
      <c r="O474">
        <v>35</v>
      </c>
      <c r="P474">
        <v>0</v>
      </c>
      <c r="Q474">
        <v>1</v>
      </c>
      <c r="R474">
        <v>0</v>
      </c>
      <c r="S474">
        <v>2</v>
      </c>
      <c r="T474">
        <v>0</v>
      </c>
      <c r="U474">
        <v>0</v>
      </c>
      <c r="V474">
        <v>0.20799999999999999</v>
      </c>
      <c r="W474">
        <v>13167</v>
      </c>
    </row>
    <row r="475" spans="1:23">
      <c r="A475" t="s">
        <v>6026</v>
      </c>
      <c r="B475" t="s">
        <v>11440</v>
      </c>
      <c r="C475">
        <v>105</v>
      </c>
      <c r="D475">
        <v>48</v>
      </c>
      <c r="E475">
        <v>53</v>
      </c>
      <c r="F475">
        <v>10</v>
      </c>
      <c r="G475">
        <v>7</v>
      </c>
      <c r="H475">
        <v>2</v>
      </c>
      <c r="I475">
        <v>0</v>
      </c>
      <c r="J475">
        <v>1</v>
      </c>
      <c r="K475">
        <v>6</v>
      </c>
      <c r="L475">
        <v>6</v>
      </c>
      <c r="M475">
        <v>5</v>
      </c>
      <c r="N475">
        <v>0</v>
      </c>
      <c r="O475">
        <v>17</v>
      </c>
      <c r="P475">
        <v>0</v>
      </c>
      <c r="Q475">
        <v>0</v>
      </c>
      <c r="R475">
        <v>0</v>
      </c>
      <c r="S475">
        <v>1</v>
      </c>
      <c r="T475">
        <v>5</v>
      </c>
      <c r="U475">
        <v>2</v>
      </c>
      <c r="V475">
        <v>0.20799999999999999</v>
      </c>
      <c r="W475">
        <v>14843</v>
      </c>
    </row>
    <row r="476" spans="1:23">
      <c r="A476" t="s">
        <v>8647</v>
      </c>
      <c r="B476" t="s">
        <v>12731</v>
      </c>
      <c r="C476">
        <v>83</v>
      </c>
      <c r="D476">
        <v>240</v>
      </c>
      <c r="E476">
        <v>279</v>
      </c>
      <c r="F476">
        <v>50</v>
      </c>
      <c r="G476">
        <v>33</v>
      </c>
      <c r="H476">
        <v>14</v>
      </c>
      <c r="I476">
        <v>0</v>
      </c>
      <c r="J476">
        <v>3</v>
      </c>
      <c r="K476">
        <v>18</v>
      </c>
      <c r="L476">
        <v>23</v>
      </c>
      <c r="M476">
        <v>36</v>
      </c>
      <c r="N476">
        <v>0</v>
      </c>
      <c r="O476">
        <v>78</v>
      </c>
      <c r="P476">
        <v>0</v>
      </c>
      <c r="Q476">
        <v>3</v>
      </c>
      <c r="R476">
        <v>0</v>
      </c>
      <c r="S476">
        <v>7</v>
      </c>
      <c r="T476">
        <v>0</v>
      </c>
      <c r="U476">
        <v>0</v>
      </c>
      <c r="V476">
        <v>0.20799999999999999</v>
      </c>
      <c r="W476">
        <v>15564</v>
      </c>
    </row>
    <row r="477" spans="1:23">
      <c r="A477" t="s">
        <v>9156</v>
      </c>
      <c r="B477" t="s">
        <v>11445</v>
      </c>
      <c r="C477">
        <v>144</v>
      </c>
      <c r="D477">
        <v>462</v>
      </c>
      <c r="E477">
        <v>558</v>
      </c>
      <c r="F477">
        <v>96</v>
      </c>
      <c r="G477">
        <v>49</v>
      </c>
      <c r="H477">
        <v>17</v>
      </c>
      <c r="I477">
        <v>0</v>
      </c>
      <c r="J477">
        <v>30</v>
      </c>
      <c r="K477">
        <v>73</v>
      </c>
      <c r="L477">
        <v>76</v>
      </c>
      <c r="M477">
        <v>92</v>
      </c>
      <c r="N477">
        <v>2</v>
      </c>
      <c r="O477">
        <v>149</v>
      </c>
      <c r="P477">
        <v>2</v>
      </c>
      <c r="Q477">
        <v>2</v>
      </c>
      <c r="R477">
        <v>0</v>
      </c>
      <c r="S477">
        <v>4</v>
      </c>
      <c r="T477">
        <v>0</v>
      </c>
      <c r="U477">
        <v>0</v>
      </c>
      <c r="V477">
        <v>0.20799999999999999</v>
      </c>
      <c r="W477">
        <v>14130</v>
      </c>
    </row>
    <row r="478" spans="1:23">
      <c r="A478" t="s">
        <v>363</v>
      </c>
      <c r="B478" t="s">
        <v>11457</v>
      </c>
      <c r="C478">
        <v>121</v>
      </c>
      <c r="D478">
        <v>414</v>
      </c>
      <c r="E478">
        <v>500</v>
      </c>
      <c r="F478">
        <v>86</v>
      </c>
      <c r="G478">
        <v>48</v>
      </c>
      <c r="H478">
        <v>16</v>
      </c>
      <c r="I478">
        <v>0</v>
      </c>
      <c r="J478">
        <v>22</v>
      </c>
      <c r="K478">
        <v>54</v>
      </c>
      <c r="L478">
        <v>61</v>
      </c>
      <c r="M478">
        <v>79</v>
      </c>
      <c r="N478">
        <v>3</v>
      </c>
      <c r="O478">
        <v>106</v>
      </c>
      <c r="P478">
        <v>6</v>
      </c>
      <c r="Q478">
        <v>1</v>
      </c>
      <c r="R478">
        <v>0</v>
      </c>
      <c r="S478">
        <v>11</v>
      </c>
      <c r="T478">
        <v>0</v>
      </c>
      <c r="U478">
        <v>0</v>
      </c>
      <c r="V478">
        <v>0.20799999999999999</v>
      </c>
      <c r="W478">
        <v>9054</v>
      </c>
    </row>
    <row r="479" spans="1:23">
      <c r="A479" t="s">
        <v>10546</v>
      </c>
      <c r="B479" t="s">
        <v>11457</v>
      </c>
      <c r="C479">
        <v>107</v>
      </c>
      <c r="D479">
        <v>347</v>
      </c>
      <c r="E479">
        <v>384</v>
      </c>
      <c r="F479">
        <v>72</v>
      </c>
      <c r="G479">
        <v>46</v>
      </c>
      <c r="H479">
        <v>12</v>
      </c>
      <c r="I479">
        <v>1</v>
      </c>
      <c r="J479">
        <v>13</v>
      </c>
      <c r="K479">
        <v>41</v>
      </c>
      <c r="L479">
        <v>43</v>
      </c>
      <c r="M479">
        <v>31</v>
      </c>
      <c r="N479">
        <v>1</v>
      </c>
      <c r="O479">
        <v>79</v>
      </c>
      <c r="P479">
        <v>4</v>
      </c>
      <c r="Q479">
        <v>1</v>
      </c>
      <c r="R479">
        <v>1</v>
      </c>
      <c r="S479">
        <v>8</v>
      </c>
      <c r="T479">
        <v>0</v>
      </c>
      <c r="U479">
        <v>1</v>
      </c>
      <c r="V479">
        <v>0.20699999999999999</v>
      </c>
      <c r="W479">
        <v>16535</v>
      </c>
    </row>
    <row r="480" spans="1:23">
      <c r="A480" t="s">
        <v>547</v>
      </c>
      <c r="B480" t="s">
        <v>11456</v>
      </c>
      <c r="C480">
        <v>63</v>
      </c>
      <c r="D480">
        <v>164</v>
      </c>
      <c r="E480">
        <v>201</v>
      </c>
      <c r="F480">
        <v>34</v>
      </c>
      <c r="G480">
        <v>17</v>
      </c>
      <c r="H480">
        <v>8</v>
      </c>
      <c r="I480">
        <v>0</v>
      </c>
      <c r="J480">
        <v>9</v>
      </c>
      <c r="K480">
        <v>22</v>
      </c>
      <c r="L480">
        <v>24</v>
      </c>
      <c r="M480">
        <v>36</v>
      </c>
      <c r="N480">
        <v>7</v>
      </c>
      <c r="O480">
        <v>68</v>
      </c>
      <c r="P480">
        <v>1</v>
      </c>
      <c r="Q480">
        <v>0</v>
      </c>
      <c r="R480">
        <v>0</v>
      </c>
      <c r="S480">
        <v>8</v>
      </c>
      <c r="T480">
        <v>1</v>
      </c>
      <c r="U480">
        <v>0</v>
      </c>
      <c r="V480">
        <v>0.20699999999999999</v>
      </c>
      <c r="W480">
        <v>7476</v>
      </c>
    </row>
    <row r="481" spans="1:23">
      <c r="A481" t="s">
        <v>11079</v>
      </c>
      <c r="B481" t="s">
        <v>11445</v>
      </c>
      <c r="C481">
        <v>113</v>
      </c>
      <c r="D481">
        <v>247</v>
      </c>
      <c r="E481">
        <v>282</v>
      </c>
      <c r="F481">
        <v>51</v>
      </c>
      <c r="G481">
        <v>26</v>
      </c>
      <c r="H481">
        <v>14</v>
      </c>
      <c r="I481">
        <v>2</v>
      </c>
      <c r="J481">
        <v>9</v>
      </c>
      <c r="K481">
        <v>31</v>
      </c>
      <c r="L481">
        <v>28</v>
      </c>
      <c r="M481">
        <v>25</v>
      </c>
      <c r="N481">
        <v>0</v>
      </c>
      <c r="O481">
        <v>93</v>
      </c>
      <c r="P481">
        <v>9</v>
      </c>
      <c r="Q481">
        <v>0</v>
      </c>
      <c r="R481">
        <v>1</v>
      </c>
      <c r="S481">
        <v>6</v>
      </c>
      <c r="T481">
        <v>11</v>
      </c>
      <c r="U481">
        <v>9</v>
      </c>
      <c r="V481">
        <v>0.20599999999999999</v>
      </c>
      <c r="W481">
        <v>18042</v>
      </c>
    </row>
    <row r="482" spans="1:23">
      <c r="A482" t="s">
        <v>9598</v>
      </c>
      <c r="B482" t="s">
        <v>11454</v>
      </c>
      <c r="C482">
        <v>21</v>
      </c>
      <c r="D482">
        <v>63</v>
      </c>
      <c r="E482">
        <v>68</v>
      </c>
      <c r="F482">
        <v>13</v>
      </c>
      <c r="G482">
        <v>10</v>
      </c>
      <c r="H482">
        <v>2</v>
      </c>
      <c r="I482">
        <v>0</v>
      </c>
      <c r="J482">
        <v>1</v>
      </c>
      <c r="K482">
        <v>6</v>
      </c>
      <c r="L482">
        <v>6</v>
      </c>
      <c r="M482">
        <v>4</v>
      </c>
      <c r="N482">
        <v>0</v>
      </c>
      <c r="O482">
        <v>25</v>
      </c>
      <c r="P482">
        <v>1</v>
      </c>
      <c r="Q482">
        <v>0</v>
      </c>
      <c r="R482">
        <v>0</v>
      </c>
      <c r="S482">
        <v>1</v>
      </c>
      <c r="T482">
        <v>0</v>
      </c>
      <c r="U482">
        <v>1</v>
      </c>
      <c r="V482">
        <v>0.20599999999999999</v>
      </c>
      <c r="W482">
        <v>13157</v>
      </c>
    </row>
    <row r="483" spans="1:23">
      <c r="A483" t="s">
        <v>11107</v>
      </c>
      <c r="B483" t="s">
        <v>11463</v>
      </c>
      <c r="C483">
        <v>44</v>
      </c>
      <c r="D483">
        <v>97</v>
      </c>
      <c r="E483">
        <v>105</v>
      </c>
      <c r="F483">
        <v>20</v>
      </c>
      <c r="G483">
        <v>18</v>
      </c>
      <c r="H483">
        <v>1</v>
      </c>
      <c r="I483">
        <v>1</v>
      </c>
      <c r="J483">
        <v>0</v>
      </c>
      <c r="K483">
        <v>7</v>
      </c>
      <c r="L483">
        <v>3</v>
      </c>
      <c r="M483">
        <v>7</v>
      </c>
      <c r="N483">
        <v>0</v>
      </c>
      <c r="O483">
        <v>21</v>
      </c>
      <c r="P483">
        <v>0</v>
      </c>
      <c r="Q483">
        <v>1</v>
      </c>
      <c r="R483">
        <v>0</v>
      </c>
      <c r="S483">
        <v>2</v>
      </c>
      <c r="T483">
        <v>1</v>
      </c>
      <c r="U483">
        <v>0</v>
      </c>
      <c r="V483">
        <v>0.20599999999999999</v>
      </c>
      <c r="W483">
        <v>15794</v>
      </c>
    </row>
    <row r="484" spans="1:23">
      <c r="A484" t="s">
        <v>304</v>
      </c>
      <c r="B484" t="s">
        <v>11462</v>
      </c>
      <c r="C484">
        <v>28</v>
      </c>
      <c r="D484">
        <v>73</v>
      </c>
      <c r="E484">
        <v>78</v>
      </c>
      <c r="F484">
        <v>15</v>
      </c>
      <c r="G484">
        <v>9</v>
      </c>
      <c r="H484">
        <v>5</v>
      </c>
      <c r="I484">
        <v>0</v>
      </c>
      <c r="J484">
        <v>1</v>
      </c>
      <c r="K484">
        <v>9</v>
      </c>
      <c r="L484">
        <v>7</v>
      </c>
      <c r="M484">
        <v>4</v>
      </c>
      <c r="N484">
        <v>1</v>
      </c>
      <c r="O484">
        <v>16</v>
      </c>
      <c r="P484">
        <v>0</v>
      </c>
      <c r="Q484">
        <v>0</v>
      </c>
      <c r="R484">
        <v>1</v>
      </c>
      <c r="S484">
        <v>4</v>
      </c>
      <c r="T484">
        <v>0</v>
      </c>
      <c r="U484">
        <v>0</v>
      </c>
      <c r="V484">
        <v>0.20499999999999999</v>
      </c>
      <c r="W484">
        <v>5352</v>
      </c>
    </row>
    <row r="485" spans="1:23">
      <c r="A485" t="s">
        <v>12266</v>
      </c>
      <c r="B485" t="s">
        <v>11458</v>
      </c>
      <c r="C485">
        <v>29</v>
      </c>
      <c r="D485">
        <v>39</v>
      </c>
      <c r="E485">
        <v>43</v>
      </c>
      <c r="F485">
        <v>8</v>
      </c>
      <c r="G485">
        <v>4</v>
      </c>
      <c r="H485">
        <v>2</v>
      </c>
      <c r="I485">
        <v>0</v>
      </c>
      <c r="J485">
        <v>2</v>
      </c>
      <c r="K485">
        <v>4</v>
      </c>
      <c r="L485">
        <v>7</v>
      </c>
      <c r="M485">
        <v>3</v>
      </c>
      <c r="N485">
        <v>0</v>
      </c>
      <c r="O485">
        <v>12</v>
      </c>
      <c r="P485">
        <v>0</v>
      </c>
      <c r="Q485">
        <v>1</v>
      </c>
      <c r="R485">
        <v>0</v>
      </c>
      <c r="S485">
        <v>1</v>
      </c>
      <c r="T485">
        <v>0</v>
      </c>
      <c r="U485">
        <v>0</v>
      </c>
      <c r="V485">
        <v>0.20499999999999999</v>
      </c>
      <c r="W485">
        <v>10839</v>
      </c>
    </row>
    <row r="486" spans="1:23">
      <c r="A486" t="s">
        <v>1282</v>
      </c>
      <c r="B486" t="s">
        <v>11461</v>
      </c>
      <c r="C486">
        <v>145</v>
      </c>
      <c r="D486">
        <v>522</v>
      </c>
      <c r="E486">
        <v>581</v>
      </c>
      <c r="F486">
        <v>107</v>
      </c>
      <c r="G486">
        <v>46</v>
      </c>
      <c r="H486">
        <v>30</v>
      </c>
      <c r="I486">
        <v>1</v>
      </c>
      <c r="J486">
        <v>30</v>
      </c>
      <c r="K486">
        <v>77</v>
      </c>
      <c r="L486">
        <v>93</v>
      </c>
      <c r="M486">
        <v>52</v>
      </c>
      <c r="N486">
        <v>2</v>
      </c>
      <c r="O486">
        <v>178</v>
      </c>
      <c r="P486">
        <v>5</v>
      </c>
      <c r="Q486">
        <v>1</v>
      </c>
      <c r="R486">
        <v>1</v>
      </c>
      <c r="S486">
        <v>4</v>
      </c>
      <c r="T486">
        <v>11</v>
      </c>
      <c r="U486">
        <v>9</v>
      </c>
      <c r="V486">
        <v>0.20499999999999999</v>
      </c>
      <c r="W486">
        <v>12282</v>
      </c>
    </row>
    <row r="487" spans="1:23">
      <c r="A487" t="s">
        <v>10547</v>
      </c>
      <c r="B487" t="s">
        <v>11458</v>
      </c>
      <c r="C487">
        <v>128</v>
      </c>
      <c r="D487">
        <v>347</v>
      </c>
      <c r="E487">
        <v>406</v>
      </c>
      <c r="F487">
        <v>71</v>
      </c>
      <c r="G487">
        <v>42</v>
      </c>
      <c r="H487">
        <v>14</v>
      </c>
      <c r="I487">
        <v>3</v>
      </c>
      <c r="J487">
        <v>12</v>
      </c>
      <c r="K487">
        <v>54</v>
      </c>
      <c r="L487">
        <v>39</v>
      </c>
      <c r="M487">
        <v>46</v>
      </c>
      <c r="N487">
        <v>4</v>
      </c>
      <c r="O487">
        <v>117</v>
      </c>
      <c r="P487">
        <v>10</v>
      </c>
      <c r="Q487">
        <v>2</v>
      </c>
      <c r="R487">
        <v>1</v>
      </c>
      <c r="S487">
        <v>3</v>
      </c>
      <c r="T487">
        <v>11</v>
      </c>
      <c r="U487">
        <v>3</v>
      </c>
      <c r="V487">
        <v>0.20499999999999999</v>
      </c>
      <c r="W487">
        <v>18030</v>
      </c>
    </row>
    <row r="488" spans="1:23">
      <c r="A488" t="s">
        <v>261</v>
      </c>
      <c r="B488" t="s">
        <v>11464</v>
      </c>
      <c r="C488">
        <v>34</v>
      </c>
      <c r="D488">
        <v>88</v>
      </c>
      <c r="E488">
        <v>96</v>
      </c>
      <c r="F488">
        <v>18</v>
      </c>
      <c r="G488">
        <v>13</v>
      </c>
      <c r="H488">
        <v>3</v>
      </c>
      <c r="I488">
        <v>0</v>
      </c>
      <c r="J488">
        <v>2</v>
      </c>
      <c r="K488">
        <v>7</v>
      </c>
      <c r="L488">
        <v>10</v>
      </c>
      <c r="M488">
        <v>8</v>
      </c>
      <c r="N488">
        <v>0</v>
      </c>
      <c r="O488">
        <v>22</v>
      </c>
      <c r="P488">
        <v>0</v>
      </c>
      <c r="Q488">
        <v>0</v>
      </c>
      <c r="R488">
        <v>0</v>
      </c>
      <c r="S488">
        <v>2</v>
      </c>
      <c r="T488">
        <v>3</v>
      </c>
      <c r="U488">
        <v>0</v>
      </c>
      <c r="V488">
        <v>0.20499999999999999</v>
      </c>
      <c r="W488">
        <v>10323</v>
      </c>
    </row>
    <row r="489" spans="1:23">
      <c r="A489" t="s">
        <v>8643</v>
      </c>
      <c r="B489" t="s">
        <v>11450</v>
      </c>
      <c r="C489">
        <v>94</v>
      </c>
      <c r="D489">
        <v>335</v>
      </c>
      <c r="E489">
        <v>386</v>
      </c>
      <c r="F489">
        <v>68</v>
      </c>
      <c r="G489">
        <v>41</v>
      </c>
      <c r="H489">
        <v>17</v>
      </c>
      <c r="I489">
        <v>2</v>
      </c>
      <c r="J489">
        <v>8</v>
      </c>
      <c r="K489">
        <v>33</v>
      </c>
      <c r="L489">
        <v>32</v>
      </c>
      <c r="M489">
        <v>43</v>
      </c>
      <c r="N489">
        <v>1</v>
      </c>
      <c r="O489">
        <v>99</v>
      </c>
      <c r="P489">
        <v>7</v>
      </c>
      <c r="Q489">
        <v>1</v>
      </c>
      <c r="R489">
        <v>0</v>
      </c>
      <c r="S489">
        <v>3</v>
      </c>
      <c r="T489">
        <v>3</v>
      </c>
      <c r="U489">
        <v>1</v>
      </c>
      <c r="V489">
        <v>0.20300000000000001</v>
      </c>
      <c r="W489">
        <v>13621</v>
      </c>
    </row>
    <row r="490" spans="1:23">
      <c r="A490" t="s">
        <v>8802</v>
      </c>
      <c r="B490" t="s">
        <v>11446</v>
      </c>
      <c r="C490">
        <v>75</v>
      </c>
      <c r="D490">
        <v>212</v>
      </c>
      <c r="E490">
        <v>242</v>
      </c>
      <c r="F490">
        <v>43</v>
      </c>
      <c r="G490">
        <v>25</v>
      </c>
      <c r="H490">
        <v>12</v>
      </c>
      <c r="I490">
        <v>1</v>
      </c>
      <c r="J490">
        <v>5</v>
      </c>
      <c r="K490">
        <v>28</v>
      </c>
      <c r="L490">
        <v>25</v>
      </c>
      <c r="M490">
        <v>23</v>
      </c>
      <c r="N490">
        <v>3</v>
      </c>
      <c r="O490">
        <v>56</v>
      </c>
      <c r="P490">
        <v>5</v>
      </c>
      <c r="Q490">
        <v>2</v>
      </c>
      <c r="R490">
        <v>0</v>
      </c>
      <c r="S490">
        <v>8</v>
      </c>
      <c r="T490">
        <v>3</v>
      </c>
      <c r="U490">
        <v>0</v>
      </c>
      <c r="V490">
        <v>0.20300000000000001</v>
      </c>
      <c r="W490">
        <v>12158</v>
      </c>
    </row>
    <row r="491" spans="1:23">
      <c r="A491" t="s">
        <v>10749</v>
      </c>
      <c r="B491" t="s">
        <v>11460</v>
      </c>
      <c r="C491">
        <v>71</v>
      </c>
      <c r="D491">
        <v>143</v>
      </c>
      <c r="E491">
        <v>157</v>
      </c>
      <c r="F491">
        <v>29</v>
      </c>
      <c r="G491">
        <v>18</v>
      </c>
      <c r="H491">
        <v>7</v>
      </c>
      <c r="I491">
        <v>2</v>
      </c>
      <c r="J491">
        <v>2</v>
      </c>
      <c r="K491">
        <v>18</v>
      </c>
      <c r="L491">
        <v>19</v>
      </c>
      <c r="M491">
        <v>13</v>
      </c>
      <c r="N491">
        <v>0</v>
      </c>
      <c r="O491">
        <v>36</v>
      </c>
      <c r="P491">
        <v>1</v>
      </c>
      <c r="Q491">
        <v>0</v>
      </c>
      <c r="R491">
        <v>0</v>
      </c>
      <c r="S491">
        <v>0</v>
      </c>
      <c r="T491">
        <v>1</v>
      </c>
      <c r="U491">
        <v>1</v>
      </c>
      <c r="V491">
        <v>0.20300000000000001</v>
      </c>
      <c r="W491">
        <v>16357</v>
      </c>
    </row>
    <row r="492" spans="1:23">
      <c r="A492" t="s">
        <v>12528</v>
      </c>
      <c r="B492" t="s">
        <v>11459</v>
      </c>
      <c r="C492">
        <v>34</v>
      </c>
      <c r="D492">
        <v>79</v>
      </c>
      <c r="E492">
        <v>87</v>
      </c>
      <c r="F492">
        <v>16</v>
      </c>
      <c r="G492">
        <v>9</v>
      </c>
      <c r="H492">
        <v>5</v>
      </c>
      <c r="I492">
        <v>1</v>
      </c>
      <c r="J492">
        <v>1</v>
      </c>
      <c r="K492">
        <v>6</v>
      </c>
      <c r="L492">
        <v>5</v>
      </c>
      <c r="M492">
        <v>6</v>
      </c>
      <c r="N492">
        <v>1</v>
      </c>
      <c r="O492">
        <v>35</v>
      </c>
      <c r="P492">
        <v>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0.20300000000000001</v>
      </c>
      <c r="W492">
        <v>18607</v>
      </c>
    </row>
    <row r="493" spans="1:23">
      <c r="A493" t="s">
        <v>53</v>
      </c>
      <c r="B493" t="s">
        <v>11449</v>
      </c>
      <c r="C493">
        <v>30</v>
      </c>
      <c r="D493">
        <v>84</v>
      </c>
      <c r="E493">
        <v>94</v>
      </c>
      <c r="F493">
        <v>17</v>
      </c>
      <c r="G493">
        <v>13</v>
      </c>
      <c r="H493">
        <v>3</v>
      </c>
      <c r="I493">
        <v>0</v>
      </c>
      <c r="J493">
        <v>1</v>
      </c>
      <c r="K493">
        <v>9</v>
      </c>
      <c r="L493">
        <v>8</v>
      </c>
      <c r="M493">
        <v>9</v>
      </c>
      <c r="N493">
        <v>0</v>
      </c>
      <c r="O493">
        <v>29</v>
      </c>
      <c r="P493">
        <v>0</v>
      </c>
      <c r="Q493">
        <v>0</v>
      </c>
      <c r="R493">
        <v>1</v>
      </c>
      <c r="S493">
        <v>4</v>
      </c>
      <c r="T493">
        <v>0</v>
      </c>
      <c r="U493">
        <v>0</v>
      </c>
      <c r="V493">
        <v>0.20200000000000001</v>
      </c>
      <c r="W493">
        <v>9284</v>
      </c>
    </row>
    <row r="494" spans="1:23">
      <c r="A494" t="s">
        <v>10517</v>
      </c>
      <c r="B494" t="s">
        <v>11450</v>
      </c>
      <c r="C494">
        <v>58</v>
      </c>
      <c r="D494">
        <v>208</v>
      </c>
      <c r="E494">
        <v>224</v>
      </c>
      <c r="F494">
        <v>42</v>
      </c>
      <c r="G494">
        <v>31</v>
      </c>
      <c r="H494">
        <v>5</v>
      </c>
      <c r="I494">
        <v>1</v>
      </c>
      <c r="J494">
        <v>5</v>
      </c>
      <c r="K494">
        <v>18</v>
      </c>
      <c r="L494">
        <v>19</v>
      </c>
      <c r="M494">
        <v>13</v>
      </c>
      <c r="N494">
        <v>0</v>
      </c>
      <c r="O494">
        <v>70</v>
      </c>
      <c r="P494">
        <v>1</v>
      </c>
      <c r="Q494">
        <v>1</v>
      </c>
      <c r="R494">
        <v>1</v>
      </c>
      <c r="S494">
        <v>5</v>
      </c>
      <c r="T494">
        <v>0</v>
      </c>
      <c r="U494">
        <v>0</v>
      </c>
      <c r="V494">
        <v>0.20200000000000001</v>
      </c>
      <c r="W494">
        <v>17062</v>
      </c>
    </row>
    <row r="495" spans="1:23">
      <c r="A495" t="s">
        <v>128</v>
      </c>
      <c r="B495" t="s">
        <v>11449</v>
      </c>
      <c r="C495">
        <v>31</v>
      </c>
      <c r="D495">
        <v>70</v>
      </c>
      <c r="E495">
        <v>73</v>
      </c>
      <c r="F495">
        <v>14</v>
      </c>
      <c r="G495">
        <v>8</v>
      </c>
      <c r="H495">
        <v>3</v>
      </c>
      <c r="I495">
        <v>1</v>
      </c>
      <c r="J495">
        <v>2</v>
      </c>
      <c r="K495">
        <v>5</v>
      </c>
      <c r="L495">
        <v>5</v>
      </c>
      <c r="M495">
        <v>2</v>
      </c>
      <c r="N495">
        <v>0</v>
      </c>
      <c r="O495">
        <v>18</v>
      </c>
      <c r="P495">
        <v>1</v>
      </c>
      <c r="Q495">
        <v>0</v>
      </c>
      <c r="R495">
        <v>0</v>
      </c>
      <c r="S495">
        <v>7</v>
      </c>
      <c r="T495">
        <v>0</v>
      </c>
      <c r="U495">
        <v>1</v>
      </c>
      <c r="V495">
        <v>0.2</v>
      </c>
      <c r="W495">
        <v>3376</v>
      </c>
    </row>
    <row r="496" spans="1:23">
      <c r="A496" t="s">
        <v>225</v>
      </c>
      <c r="B496" t="s">
        <v>11447</v>
      </c>
      <c r="C496">
        <v>29</v>
      </c>
      <c r="D496">
        <v>25</v>
      </c>
      <c r="E496">
        <v>26</v>
      </c>
      <c r="F496">
        <v>5</v>
      </c>
      <c r="G496">
        <v>2</v>
      </c>
      <c r="H496">
        <v>2</v>
      </c>
      <c r="I496">
        <v>0</v>
      </c>
      <c r="J496">
        <v>1</v>
      </c>
      <c r="K496">
        <v>4</v>
      </c>
      <c r="L496">
        <v>8</v>
      </c>
      <c r="M496">
        <v>1</v>
      </c>
      <c r="N496">
        <v>0</v>
      </c>
      <c r="O496">
        <v>5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</v>
      </c>
      <c r="V496">
        <v>0.2</v>
      </c>
      <c r="W496">
        <v>3708</v>
      </c>
    </row>
    <row r="497" spans="1:23">
      <c r="A497" t="s">
        <v>638</v>
      </c>
      <c r="B497" t="s">
        <v>11440</v>
      </c>
      <c r="C497">
        <v>20</v>
      </c>
      <c r="D497">
        <v>60</v>
      </c>
      <c r="E497">
        <v>62</v>
      </c>
      <c r="F497">
        <v>12</v>
      </c>
      <c r="G497">
        <v>9</v>
      </c>
      <c r="H497">
        <v>2</v>
      </c>
      <c r="I497">
        <v>0</v>
      </c>
      <c r="J497">
        <v>1</v>
      </c>
      <c r="K497">
        <v>4</v>
      </c>
      <c r="L497">
        <v>5</v>
      </c>
      <c r="M497">
        <v>1</v>
      </c>
      <c r="N497">
        <v>0</v>
      </c>
      <c r="O497">
        <v>19</v>
      </c>
      <c r="P497">
        <v>0</v>
      </c>
      <c r="Q497">
        <v>1</v>
      </c>
      <c r="R497">
        <v>0</v>
      </c>
      <c r="S497">
        <v>2</v>
      </c>
      <c r="T497">
        <v>0</v>
      </c>
      <c r="U497">
        <v>0</v>
      </c>
      <c r="V497">
        <v>0.2</v>
      </c>
      <c r="W497">
        <v>5631</v>
      </c>
    </row>
    <row r="498" spans="1:23">
      <c r="A498" t="s">
        <v>639</v>
      </c>
      <c r="B498" t="s">
        <v>12731</v>
      </c>
      <c r="C498">
        <v>45</v>
      </c>
      <c r="D498">
        <v>145</v>
      </c>
      <c r="E498">
        <v>166</v>
      </c>
      <c r="F498">
        <v>29</v>
      </c>
      <c r="G498">
        <v>23</v>
      </c>
      <c r="H498">
        <v>3</v>
      </c>
      <c r="I498">
        <v>0</v>
      </c>
      <c r="J498">
        <v>3</v>
      </c>
      <c r="K498">
        <v>21</v>
      </c>
      <c r="L498">
        <v>10</v>
      </c>
      <c r="M498">
        <v>18</v>
      </c>
      <c r="N498">
        <v>1</v>
      </c>
      <c r="O498">
        <v>52</v>
      </c>
      <c r="P498">
        <v>1</v>
      </c>
      <c r="Q498">
        <v>2</v>
      </c>
      <c r="R498">
        <v>0</v>
      </c>
      <c r="S498">
        <v>3</v>
      </c>
      <c r="T498">
        <v>0</v>
      </c>
      <c r="U498">
        <v>3</v>
      </c>
      <c r="V498">
        <v>0.2</v>
      </c>
      <c r="W498">
        <v>7287</v>
      </c>
    </row>
    <row r="499" spans="1:23">
      <c r="A499" t="s">
        <v>588</v>
      </c>
      <c r="B499" t="s">
        <v>11451</v>
      </c>
      <c r="C499">
        <v>29</v>
      </c>
      <c r="D499">
        <v>35</v>
      </c>
      <c r="E499">
        <v>38</v>
      </c>
      <c r="F499">
        <v>7</v>
      </c>
      <c r="G499">
        <v>4</v>
      </c>
      <c r="H499">
        <v>1</v>
      </c>
      <c r="I499">
        <v>0</v>
      </c>
      <c r="J499">
        <v>2</v>
      </c>
      <c r="K499">
        <v>5</v>
      </c>
      <c r="L499">
        <v>3</v>
      </c>
      <c r="M499">
        <v>3</v>
      </c>
      <c r="N499">
        <v>0</v>
      </c>
      <c r="O499">
        <v>10</v>
      </c>
      <c r="P499">
        <v>0</v>
      </c>
      <c r="Q499">
        <v>0</v>
      </c>
      <c r="R499">
        <v>0</v>
      </c>
      <c r="S499">
        <v>1</v>
      </c>
      <c r="T499">
        <v>0</v>
      </c>
      <c r="U499">
        <v>0</v>
      </c>
      <c r="V499">
        <v>0.2</v>
      </c>
      <c r="W499">
        <v>9205</v>
      </c>
    </row>
    <row r="500" spans="1:23">
      <c r="A500" t="s">
        <v>2708</v>
      </c>
      <c r="B500" t="s">
        <v>11447</v>
      </c>
      <c r="C500">
        <v>33</v>
      </c>
      <c r="D500">
        <v>65</v>
      </c>
      <c r="E500">
        <v>70</v>
      </c>
      <c r="F500">
        <v>13</v>
      </c>
      <c r="G500">
        <v>9</v>
      </c>
      <c r="H500">
        <v>2</v>
      </c>
      <c r="I500">
        <v>0</v>
      </c>
      <c r="J500">
        <v>2</v>
      </c>
      <c r="K500">
        <v>4</v>
      </c>
      <c r="L500">
        <v>6</v>
      </c>
      <c r="M500">
        <v>4</v>
      </c>
      <c r="N500">
        <v>0</v>
      </c>
      <c r="O500">
        <v>19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0</v>
      </c>
      <c r="V500">
        <v>0.2</v>
      </c>
      <c r="W500">
        <v>10954</v>
      </c>
    </row>
    <row r="501" spans="1:23">
      <c r="A501" t="s">
        <v>10760</v>
      </c>
      <c r="B501" t="s">
        <v>11444</v>
      </c>
      <c r="C501">
        <v>63</v>
      </c>
      <c r="D501">
        <v>105</v>
      </c>
      <c r="E501">
        <v>119</v>
      </c>
      <c r="F501">
        <v>21</v>
      </c>
      <c r="G501">
        <v>13</v>
      </c>
      <c r="H501">
        <v>6</v>
      </c>
      <c r="I501">
        <v>0</v>
      </c>
      <c r="J501">
        <v>2</v>
      </c>
      <c r="K501">
        <v>10</v>
      </c>
      <c r="L501">
        <v>11</v>
      </c>
      <c r="M501">
        <v>11</v>
      </c>
      <c r="N501">
        <v>1</v>
      </c>
      <c r="O501">
        <v>27</v>
      </c>
      <c r="P501">
        <v>2</v>
      </c>
      <c r="Q501">
        <v>0</v>
      </c>
      <c r="R501">
        <v>1</v>
      </c>
      <c r="S501">
        <v>2</v>
      </c>
      <c r="T501">
        <v>4</v>
      </c>
      <c r="U501">
        <v>1</v>
      </c>
      <c r="V501">
        <v>0.2</v>
      </c>
      <c r="W501">
        <v>11611</v>
      </c>
    </row>
    <row r="502" spans="1:23">
      <c r="A502" t="s">
        <v>10532</v>
      </c>
      <c r="B502" t="s">
        <v>11465</v>
      </c>
      <c r="C502">
        <v>13</v>
      </c>
      <c r="D502">
        <v>20</v>
      </c>
      <c r="E502">
        <v>22</v>
      </c>
      <c r="F502">
        <v>4</v>
      </c>
      <c r="G502">
        <v>2</v>
      </c>
      <c r="H502">
        <v>2</v>
      </c>
      <c r="I502">
        <v>0</v>
      </c>
      <c r="J502">
        <v>0</v>
      </c>
      <c r="K502">
        <v>3</v>
      </c>
      <c r="L502">
        <v>1</v>
      </c>
      <c r="M502">
        <v>2</v>
      </c>
      <c r="N502">
        <v>0</v>
      </c>
      <c r="O502">
        <v>6</v>
      </c>
      <c r="P502">
        <v>0</v>
      </c>
      <c r="Q502">
        <v>0</v>
      </c>
      <c r="R502">
        <v>0</v>
      </c>
      <c r="S502">
        <v>0</v>
      </c>
      <c r="T502">
        <v>1</v>
      </c>
      <c r="U502">
        <v>1</v>
      </c>
      <c r="V502">
        <v>0.2</v>
      </c>
      <c r="W502">
        <v>14678</v>
      </c>
    </row>
    <row r="503" spans="1:23">
      <c r="A503" t="s">
        <v>11083</v>
      </c>
      <c r="B503" t="s">
        <v>11471</v>
      </c>
      <c r="C503">
        <v>19</v>
      </c>
      <c r="D503">
        <v>35</v>
      </c>
      <c r="E503">
        <v>39</v>
      </c>
      <c r="F503">
        <v>7</v>
      </c>
      <c r="G503">
        <v>4</v>
      </c>
      <c r="H503">
        <v>3</v>
      </c>
      <c r="I503">
        <v>0</v>
      </c>
      <c r="J503">
        <v>0</v>
      </c>
      <c r="K503">
        <v>8</v>
      </c>
      <c r="L503">
        <v>2</v>
      </c>
      <c r="M503">
        <v>4</v>
      </c>
      <c r="N503">
        <v>0</v>
      </c>
      <c r="O503">
        <v>7</v>
      </c>
      <c r="P503">
        <v>0</v>
      </c>
      <c r="Q503">
        <v>0</v>
      </c>
      <c r="R503">
        <v>0</v>
      </c>
      <c r="S503">
        <v>1</v>
      </c>
      <c r="T503">
        <v>1</v>
      </c>
      <c r="U503">
        <v>0</v>
      </c>
      <c r="V503">
        <v>0.2</v>
      </c>
      <c r="W503">
        <v>18067</v>
      </c>
    </row>
    <row r="504" spans="1:23">
      <c r="A504" t="s">
        <v>489</v>
      </c>
      <c r="B504" t="s">
        <v>11452</v>
      </c>
      <c r="C504">
        <v>65</v>
      </c>
      <c r="D504">
        <v>236</v>
      </c>
      <c r="E504">
        <v>264</v>
      </c>
      <c r="F504">
        <v>47</v>
      </c>
      <c r="G504">
        <v>31</v>
      </c>
      <c r="H504">
        <v>7</v>
      </c>
      <c r="I504">
        <v>0</v>
      </c>
      <c r="J504">
        <v>9</v>
      </c>
      <c r="K504">
        <v>32</v>
      </c>
      <c r="L504">
        <v>19</v>
      </c>
      <c r="M504">
        <v>21</v>
      </c>
      <c r="N504">
        <v>0</v>
      </c>
      <c r="O504">
        <v>78</v>
      </c>
      <c r="P504">
        <v>4</v>
      </c>
      <c r="Q504">
        <v>0</v>
      </c>
      <c r="R504">
        <v>3</v>
      </c>
      <c r="S504">
        <v>1</v>
      </c>
      <c r="T504">
        <v>4</v>
      </c>
      <c r="U504">
        <v>5</v>
      </c>
      <c r="V504">
        <v>0.19900000000000001</v>
      </c>
      <c r="W504">
        <v>11846</v>
      </c>
    </row>
    <row r="505" spans="1:23">
      <c r="A505" t="s">
        <v>482</v>
      </c>
      <c r="B505" t="s">
        <v>12731</v>
      </c>
      <c r="C505">
        <v>121</v>
      </c>
      <c r="D505">
        <v>292</v>
      </c>
      <c r="E505">
        <v>335</v>
      </c>
      <c r="F505">
        <v>58</v>
      </c>
      <c r="G505">
        <v>35</v>
      </c>
      <c r="H505">
        <v>13</v>
      </c>
      <c r="I505">
        <v>0</v>
      </c>
      <c r="J505">
        <v>10</v>
      </c>
      <c r="K505">
        <v>34</v>
      </c>
      <c r="L505">
        <v>37</v>
      </c>
      <c r="M505">
        <v>39</v>
      </c>
      <c r="N505">
        <v>3</v>
      </c>
      <c r="O505">
        <v>70</v>
      </c>
      <c r="P505">
        <v>2</v>
      </c>
      <c r="Q505">
        <v>2</v>
      </c>
      <c r="R505">
        <v>0</v>
      </c>
      <c r="S505">
        <v>13</v>
      </c>
      <c r="T505">
        <v>0</v>
      </c>
      <c r="U505">
        <v>1</v>
      </c>
      <c r="V505">
        <v>0.19900000000000001</v>
      </c>
      <c r="W505">
        <v>2530</v>
      </c>
    </row>
    <row r="506" spans="1:23">
      <c r="A506" t="s">
        <v>412</v>
      </c>
      <c r="B506" t="s">
        <v>11447</v>
      </c>
      <c r="C506">
        <v>34</v>
      </c>
      <c r="D506">
        <v>86</v>
      </c>
      <c r="E506">
        <v>99</v>
      </c>
      <c r="F506">
        <v>17</v>
      </c>
      <c r="G506">
        <v>11</v>
      </c>
      <c r="H506">
        <v>3</v>
      </c>
      <c r="I506">
        <v>0</v>
      </c>
      <c r="J506">
        <v>3</v>
      </c>
      <c r="K506">
        <v>10</v>
      </c>
      <c r="L506">
        <v>10</v>
      </c>
      <c r="M506">
        <v>7</v>
      </c>
      <c r="N506">
        <v>0</v>
      </c>
      <c r="O506">
        <v>30</v>
      </c>
      <c r="P506">
        <v>3</v>
      </c>
      <c r="Q506">
        <v>1</v>
      </c>
      <c r="R506">
        <v>2</v>
      </c>
      <c r="S506">
        <v>3</v>
      </c>
      <c r="T506">
        <v>4</v>
      </c>
      <c r="U506">
        <v>1</v>
      </c>
      <c r="V506">
        <v>0.19800000000000001</v>
      </c>
      <c r="W506">
        <v>4881</v>
      </c>
    </row>
    <row r="507" spans="1:23">
      <c r="A507" t="s">
        <v>11589</v>
      </c>
      <c r="B507" t="s">
        <v>11442</v>
      </c>
      <c r="C507">
        <v>41</v>
      </c>
      <c r="D507">
        <v>122</v>
      </c>
      <c r="E507">
        <v>135</v>
      </c>
      <c r="F507">
        <v>24</v>
      </c>
      <c r="G507">
        <v>20</v>
      </c>
      <c r="H507">
        <v>4</v>
      </c>
      <c r="I507">
        <v>0</v>
      </c>
      <c r="J507">
        <v>0</v>
      </c>
      <c r="K507">
        <v>11</v>
      </c>
      <c r="L507">
        <v>4</v>
      </c>
      <c r="M507">
        <v>8</v>
      </c>
      <c r="N507">
        <v>0</v>
      </c>
      <c r="O507">
        <v>28</v>
      </c>
      <c r="P507">
        <v>2</v>
      </c>
      <c r="Q507">
        <v>0</v>
      </c>
      <c r="R507">
        <v>3</v>
      </c>
      <c r="S507">
        <v>2</v>
      </c>
      <c r="T507">
        <v>1</v>
      </c>
      <c r="U507">
        <v>1</v>
      </c>
      <c r="V507">
        <v>0.19700000000000001</v>
      </c>
      <c r="W507">
        <v>13595</v>
      </c>
    </row>
    <row r="508" spans="1:23">
      <c r="A508" t="s">
        <v>8477</v>
      </c>
      <c r="B508" t="s">
        <v>11464</v>
      </c>
      <c r="C508">
        <v>40</v>
      </c>
      <c r="D508">
        <v>56</v>
      </c>
      <c r="E508">
        <v>65</v>
      </c>
      <c r="F508">
        <v>11</v>
      </c>
      <c r="G508">
        <v>7</v>
      </c>
      <c r="H508">
        <v>4</v>
      </c>
      <c r="I508">
        <v>0</v>
      </c>
      <c r="J508">
        <v>0</v>
      </c>
      <c r="K508">
        <v>11</v>
      </c>
      <c r="L508">
        <v>4</v>
      </c>
      <c r="M508">
        <v>5</v>
      </c>
      <c r="N508">
        <v>0</v>
      </c>
      <c r="O508">
        <v>16</v>
      </c>
      <c r="P508">
        <v>0</v>
      </c>
      <c r="Q508">
        <v>0</v>
      </c>
      <c r="R508">
        <v>4</v>
      </c>
      <c r="S508">
        <v>0</v>
      </c>
      <c r="T508">
        <v>0</v>
      </c>
      <c r="U508">
        <v>0</v>
      </c>
      <c r="V508">
        <v>0.19600000000000001</v>
      </c>
      <c r="W508">
        <v>13743</v>
      </c>
    </row>
    <row r="509" spans="1:23">
      <c r="A509" t="s">
        <v>11105</v>
      </c>
      <c r="B509" t="s">
        <v>11466</v>
      </c>
      <c r="C509">
        <v>26</v>
      </c>
      <c r="D509">
        <v>56</v>
      </c>
      <c r="E509">
        <v>69</v>
      </c>
      <c r="F509">
        <v>11</v>
      </c>
      <c r="G509">
        <v>6</v>
      </c>
      <c r="H509">
        <v>2</v>
      </c>
      <c r="I509">
        <v>1</v>
      </c>
      <c r="J509">
        <v>2</v>
      </c>
      <c r="K509">
        <v>10</v>
      </c>
      <c r="L509">
        <v>5</v>
      </c>
      <c r="M509">
        <v>11</v>
      </c>
      <c r="N509">
        <v>0</v>
      </c>
      <c r="O509">
        <v>9</v>
      </c>
      <c r="P509">
        <v>2</v>
      </c>
      <c r="Q509">
        <v>0</v>
      </c>
      <c r="R509">
        <v>0</v>
      </c>
      <c r="S509">
        <v>0</v>
      </c>
      <c r="T509">
        <v>0</v>
      </c>
      <c r="U509">
        <v>1</v>
      </c>
      <c r="V509">
        <v>0.19600000000000001</v>
      </c>
      <c r="W509">
        <v>18126</v>
      </c>
    </row>
    <row r="510" spans="1:23">
      <c r="A510" t="s">
        <v>11777</v>
      </c>
      <c r="B510" t="s">
        <v>11442</v>
      </c>
      <c r="C510">
        <v>20</v>
      </c>
      <c r="D510">
        <v>56</v>
      </c>
      <c r="E510">
        <v>64</v>
      </c>
      <c r="F510">
        <v>11</v>
      </c>
      <c r="G510">
        <v>6</v>
      </c>
      <c r="H510">
        <v>3</v>
      </c>
      <c r="I510">
        <v>0</v>
      </c>
      <c r="J510">
        <v>2</v>
      </c>
      <c r="K510">
        <v>11</v>
      </c>
      <c r="L510">
        <v>6</v>
      </c>
      <c r="M510">
        <v>4</v>
      </c>
      <c r="N510">
        <v>0</v>
      </c>
      <c r="O510">
        <v>18</v>
      </c>
      <c r="P510">
        <v>2</v>
      </c>
      <c r="Q510">
        <v>1</v>
      </c>
      <c r="R510">
        <v>1</v>
      </c>
      <c r="S510">
        <v>1</v>
      </c>
      <c r="T510">
        <v>0</v>
      </c>
      <c r="U510">
        <v>0</v>
      </c>
      <c r="V510">
        <v>0.19600000000000001</v>
      </c>
      <c r="W510">
        <v>18206</v>
      </c>
    </row>
    <row r="511" spans="1:23">
      <c r="A511" t="s">
        <v>10518</v>
      </c>
      <c r="B511" t="s">
        <v>12731</v>
      </c>
      <c r="C511">
        <v>56</v>
      </c>
      <c r="D511">
        <v>143</v>
      </c>
      <c r="E511">
        <v>157</v>
      </c>
      <c r="F511">
        <v>28</v>
      </c>
      <c r="G511">
        <v>22</v>
      </c>
      <c r="H511">
        <v>3</v>
      </c>
      <c r="I511">
        <v>0</v>
      </c>
      <c r="J511">
        <v>3</v>
      </c>
      <c r="K511">
        <v>10</v>
      </c>
      <c r="L511">
        <v>9</v>
      </c>
      <c r="M511">
        <v>11</v>
      </c>
      <c r="N511">
        <v>0</v>
      </c>
      <c r="O511">
        <v>38</v>
      </c>
      <c r="P511">
        <v>2</v>
      </c>
      <c r="Q511">
        <v>0</v>
      </c>
      <c r="R511">
        <v>1</v>
      </c>
      <c r="S511">
        <v>4</v>
      </c>
      <c r="T511">
        <v>0</v>
      </c>
      <c r="U511">
        <v>0</v>
      </c>
      <c r="V511">
        <v>0.19600000000000001</v>
      </c>
      <c r="W511">
        <v>14140</v>
      </c>
    </row>
    <row r="512" spans="1:23">
      <c r="A512" t="s">
        <v>10608</v>
      </c>
      <c r="B512" t="s">
        <v>11442</v>
      </c>
      <c r="C512">
        <v>105</v>
      </c>
      <c r="D512">
        <v>328</v>
      </c>
      <c r="E512">
        <v>370</v>
      </c>
      <c r="F512">
        <v>64</v>
      </c>
      <c r="G512">
        <v>36</v>
      </c>
      <c r="H512">
        <v>13</v>
      </c>
      <c r="I512">
        <v>1</v>
      </c>
      <c r="J512">
        <v>14</v>
      </c>
      <c r="K512">
        <v>32</v>
      </c>
      <c r="L512">
        <v>38</v>
      </c>
      <c r="M512">
        <v>39</v>
      </c>
      <c r="N512">
        <v>1</v>
      </c>
      <c r="O512">
        <v>99</v>
      </c>
      <c r="P512">
        <v>1</v>
      </c>
      <c r="Q512">
        <v>2</v>
      </c>
      <c r="R512">
        <v>0</v>
      </c>
      <c r="S512">
        <v>7</v>
      </c>
      <c r="T512">
        <v>0</v>
      </c>
      <c r="U512">
        <v>1</v>
      </c>
      <c r="V512">
        <v>0.19500000000000001</v>
      </c>
      <c r="W512">
        <v>16442</v>
      </c>
    </row>
    <row r="513" spans="1:23">
      <c r="A513" t="s">
        <v>533</v>
      </c>
      <c r="B513" t="s">
        <v>12731</v>
      </c>
      <c r="C513">
        <v>53</v>
      </c>
      <c r="D513">
        <v>170</v>
      </c>
      <c r="E513">
        <v>201</v>
      </c>
      <c r="F513">
        <v>33</v>
      </c>
      <c r="G513">
        <v>28</v>
      </c>
      <c r="H513">
        <v>2</v>
      </c>
      <c r="I513">
        <v>1</v>
      </c>
      <c r="J513">
        <v>2</v>
      </c>
      <c r="K513">
        <v>16</v>
      </c>
      <c r="L513">
        <v>12</v>
      </c>
      <c r="M513">
        <v>26</v>
      </c>
      <c r="N513">
        <v>0</v>
      </c>
      <c r="O513">
        <v>26</v>
      </c>
      <c r="P513">
        <v>4</v>
      </c>
      <c r="Q513">
        <v>1</v>
      </c>
      <c r="R513">
        <v>0</v>
      </c>
      <c r="S513">
        <v>6</v>
      </c>
      <c r="T513">
        <v>0</v>
      </c>
      <c r="U513">
        <v>0</v>
      </c>
      <c r="V513">
        <v>0.19400000000000001</v>
      </c>
      <c r="W513">
        <v>8610</v>
      </c>
    </row>
    <row r="514" spans="1:23">
      <c r="A514" t="s">
        <v>69</v>
      </c>
      <c r="B514" t="s">
        <v>11459</v>
      </c>
      <c r="C514">
        <v>31</v>
      </c>
      <c r="D514">
        <v>83</v>
      </c>
      <c r="E514">
        <v>88</v>
      </c>
      <c r="F514">
        <v>16</v>
      </c>
      <c r="G514">
        <v>11</v>
      </c>
      <c r="H514">
        <v>5</v>
      </c>
      <c r="I514">
        <v>0</v>
      </c>
      <c r="J514">
        <v>0</v>
      </c>
      <c r="K514">
        <v>5</v>
      </c>
      <c r="L514">
        <v>5</v>
      </c>
      <c r="M514">
        <v>5</v>
      </c>
      <c r="N514">
        <v>0</v>
      </c>
      <c r="O514">
        <v>15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0.193</v>
      </c>
      <c r="W514">
        <v>10416</v>
      </c>
    </row>
    <row r="515" spans="1:23">
      <c r="A515" t="s">
        <v>7606</v>
      </c>
      <c r="B515" t="s">
        <v>11456</v>
      </c>
      <c r="C515">
        <v>78</v>
      </c>
      <c r="D515">
        <v>187</v>
      </c>
      <c r="E515">
        <v>226</v>
      </c>
      <c r="F515">
        <v>36</v>
      </c>
      <c r="G515">
        <v>20</v>
      </c>
      <c r="H515">
        <v>8</v>
      </c>
      <c r="I515">
        <v>2</v>
      </c>
      <c r="J515">
        <v>6</v>
      </c>
      <c r="K515">
        <v>26</v>
      </c>
      <c r="L515">
        <v>30</v>
      </c>
      <c r="M515">
        <v>32</v>
      </c>
      <c r="N515">
        <v>1</v>
      </c>
      <c r="O515">
        <v>55</v>
      </c>
      <c r="P515">
        <v>5</v>
      </c>
      <c r="Q515">
        <v>2</v>
      </c>
      <c r="R515">
        <v>0</v>
      </c>
      <c r="S515">
        <v>4</v>
      </c>
      <c r="T515">
        <v>1</v>
      </c>
      <c r="U515">
        <v>0</v>
      </c>
      <c r="V515">
        <v>0.193</v>
      </c>
      <c r="W515">
        <v>13329</v>
      </c>
    </row>
    <row r="516" spans="1:23">
      <c r="A516" t="s">
        <v>121</v>
      </c>
      <c r="B516" t="s">
        <v>11465</v>
      </c>
      <c r="C516">
        <v>65</v>
      </c>
      <c r="D516">
        <v>172</v>
      </c>
      <c r="E516">
        <v>191</v>
      </c>
      <c r="F516">
        <v>33</v>
      </c>
      <c r="G516">
        <v>25</v>
      </c>
      <c r="H516">
        <v>3</v>
      </c>
      <c r="I516">
        <v>0</v>
      </c>
      <c r="J516">
        <v>5</v>
      </c>
      <c r="K516">
        <v>14</v>
      </c>
      <c r="L516">
        <v>19</v>
      </c>
      <c r="M516">
        <v>13</v>
      </c>
      <c r="N516">
        <v>0</v>
      </c>
      <c r="O516">
        <v>47</v>
      </c>
      <c r="P516">
        <v>1</v>
      </c>
      <c r="Q516">
        <v>1</v>
      </c>
      <c r="R516">
        <v>4</v>
      </c>
      <c r="S516">
        <v>0</v>
      </c>
      <c r="T516">
        <v>0</v>
      </c>
      <c r="U516">
        <v>0</v>
      </c>
      <c r="V516">
        <v>0.192</v>
      </c>
      <c r="W516">
        <v>5273</v>
      </c>
    </row>
    <row r="517" spans="1:23">
      <c r="A517" t="s">
        <v>10514</v>
      </c>
      <c r="B517" t="s">
        <v>11447</v>
      </c>
      <c r="C517">
        <v>50</v>
      </c>
      <c r="D517">
        <v>136</v>
      </c>
      <c r="E517">
        <v>144</v>
      </c>
      <c r="F517">
        <v>26</v>
      </c>
      <c r="G517">
        <v>17</v>
      </c>
      <c r="H517">
        <v>5</v>
      </c>
      <c r="I517">
        <v>0</v>
      </c>
      <c r="J517">
        <v>4</v>
      </c>
      <c r="K517">
        <v>9</v>
      </c>
      <c r="L517">
        <v>14</v>
      </c>
      <c r="M517">
        <v>7</v>
      </c>
      <c r="N517">
        <v>2</v>
      </c>
      <c r="O517">
        <v>37</v>
      </c>
      <c r="P517">
        <v>0</v>
      </c>
      <c r="Q517">
        <v>0</v>
      </c>
      <c r="R517">
        <v>1</v>
      </c>
      <c r="S517">
        <v>4</v>
      </c>
      <c r="T517">
        <v>0</v>
      </c>
      <c r="U517">
        <v>0</v>
      </c>
      <c r="V517">
        <v>0.191</v>
      </c>
      <c r="W517">
        <v>13755</v>
      </c>
    </row>
    <row r="518" spans="1:23">
      <c r="A518" t="s">
        <v>12198</v>
      </c>
      <c r="B518" t="s">
        <v>11440</v>
      </c>
      <c r="C518">
        <v>28</v>
      </c>
      <c r="D518">
        <v>42</v>
      </c>
      <c r="E518">
        <v>48</v>
      </c>
      <c r="F518">
        <v>8</v>
      </c>
      <c r="G518">
        <v>3</v>
      </c>
      <c r="H518">
        <v>2</v>
      </c>
      <c r="I518">
        <v>1</v>
      </c>
      <c r="J518">
        <v>2</v>
      </c>
      <c r="K518">
        <v>4</v>
      </c>
      <c r="L518">
        <v>3</v>
      </c>
      <c r="M518">
        <v>4</v>
      </c>
      <c r="N518">
        <v>0</v>
      </c>
      <c r="O518">
        <v>17</v>
      </c>
      <c r="P518">
        <v>2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0.19</v>
      </c>
      <c r="W518">
        <v>16729</v>
      </c>
    </row>
    <row r="519" spans="1:23">
      <c r="A519" t="s">
        <v>10755</v>
      </c>
      <c r="B519" t="s">
        <v>11459</v>
      </c>
      <c r="C519">
        <v>20</v>
      </c>
      <c r="D519">
        <v>42</v>
      </c>
      <c r="E519">
        <v>48</v>
      </c>
      <c r="F519">
        <v>8</v>
      </c>
      <c r="G519">
        <v>4</v>
      </c>
      <c r="H519">
        <v>3</v>
      </c>
      <c r="I519">
        <v>0</v>
      </c>
      <c r="J519">
        <v>1</v>
      </c>
      <c r="K519">
        <v>4</v>
      </c>
      <c r="L519">
        <v>2</v>
      </c>
      <c r="M519">
        <v>6</v>
      </c>
      <c r="N519">
        <v>0</v>
      </c>
      <c r="O519">
        <v>23</v>
      </c>
      <c r="P519">
        <v>0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0.19</v>
      </c>
      <c r="W519">
        <v>17548</v>
      </c>
    </row>
    <row r="520" spans="1:23">
      <c r="A520" t="s">
        <v>8848</v>
      </c>
      <c r="B520" t="s">
        <v>11463</v>
      </c>
      <c r="C520">
        <v>40</v>
      </c>
      <c r="D520">
        <v>79</v>
      </c>
      <c r="E520">
        <v>86</v>
      </c>
      <c r="F520">
        <v>15</v>
      </c>
      <c r="G520">
        <v>8</v>
      </c>
      <c r="H520">
        <v>5</v>
      </c>
      <c r="I520">
        <v>1</v>
      </c>
      <c r="J520">
        <v>1</v>
      </c>
      <c r="K520">
        <v>11</v>
      </c>
      <c r="L520">
        <v>4</v>
      </c>
      <c r="M520">
        <v>7</v>
      </c>
      <c r="N520">
        <v>0</v>
      </c>
      <c r="O520">
        <v>34</v>
      </c>
      <c r="P520">
        <v>0</v>
      </c>
      <c r="Q520">
        <v>0</v>
      </c>
      <c r="R520">
        <v>0</v>
      </c>
      <c r="S520">
        <v>1</v>
      </c>
      <c r="T520">
        <v>0</v>
      </c>
      <c r="U520">
        <v>0</v>
      </c>
      <c r="V520">
        <v>0.19</v>
      </c>
      <c r="W520">
        <v>14885</v>
      </c>
    </row>
    <row r="521" spans="1:23">
      <c r="A521" t="s">
        <v>9638</v>
      </c>
      <c r="B521" t="s">
        <v>11444</v>
      </c>
      <c r="C521">
        <v>51</v>
      </c>
      <c r="D521">
        <v>132</v>
      </c>
      <c r="E521">
        <v>139</v>
      </c>
      <c r="F521">
        <v>25</v>
      </c>
      <c r="G521">
        <v>13</v>
      </c>
      <c r="H521">
        <v>6</v>
      </c>
      <c r="I521">
        <v>0</v>
      </c>
      <c r="J521">
        <v>6</v>
      </c>
      <c r="K521">
        <v>15</v>
      </c>
      <c r="L521">
        <v>12</v>
      </c>
      <c r="M521">
        <v>5</v>
      </c>
      <c r="N521">
        <v>1</v>
      </c>
      <c r="O521">
        <v>42</v>
      </c>
      <c r="P521">
        <v>2</v>
      </c>
      <c r="Q521">
        <v>0</v>
      </c>
      <c r="R521">
        <v>0</v>
      </c>
      <c r="S521">
        <v>3</v>
      </c>
      <c r="T521">
        <v>0</v>
      </c>
      <c r="U521">
        <v>0</v>
      </c>
      <c r="V521">
        <v>0.189</v>
      </c>
      <c r="W521">
        <v>17642</v>
      </c>
    </row>
    <row r="522" spans="1:23">
      <c r="A522" t="s">
        <v>8645</v>
      </c>
      <c r="B522" t="s">
        <v>12731</v>
      </c>
      <c r="C522">
        <v>89</v>
      </c>
      <c r="D522">
        <v>154</v>
      </c>
      <c r="E522">
        <v>179</v>
      </c>
      <c r="F522">
        <v>29</v>
      </c>
      <c r="G522">
        <v>14</v>
      </c>
      <c r="H522">
        <v>5</v>
      </c>
      <c r="I522">
        <v>1</v>
      </c>
      <c r="J522">
        <v>9</v>
      </c>
      <c r="K522">
        <v>30</v>
      </c>
      <c r="L522">
        <v>24</v>
      </c>
      <c r="M522">
        <v>24</v>
      </c>
      <c r="N522">
        <v>1</v>
      </c>
      <c r="O522">
        <v>67</v>
      </c>
      <c r="P522">
        <v>0</v>
      </c>
      <c r="Q522">
        <v>1</v>
      </c>
      <c r="R522">
        <v>0</v>
      </c>
      <c r="S522">
        <v>2</v>
      </c>
      <c r="T522">
        <v>2</v>
      </c>
      <c r="U522">
        <v>0</v>
      </c>
      <c r="V522">
        <v>0.188</v>
      </c>
      <c r="W522">
        <v>11850</v>
      </c>
    </row>
    <row r="523" spans="1:23">
      <c r="A523" t="s">
        <v>783</v>
      </c>
      <c r="B523" t="s">
        <v>11469</v>
      </c>
      <c r="C523">
        <v>32</v>
      </c>
      <c r="D523">
        <v>48</v>
      </c>
      <c r="E523">
        <v>53</v>
      </c>
      <c r="F523">
        <v>9</v>
      </c>
      <c r="G523">
        <v>6</v>
      </c>
      <c r="H523">
        <v>2</v>
      </c>
      <c r="I523">
        <v>0</v>
      </c>
      <c r="J523">
        <v>1</v>
      </c>
      <c r="K523">
        <v>6</v>
      </c>
      <c r="L523">
        <v>6</v>
      </c>
      <c r="M523">
        <v>5</v>
      </c>
      <c r="N523">
        <v>0</v>
      </c>
      <c r="O523">
        <v>20</v>
      </c>
      <c r="P523">
        <v>0</v>
      </c>
      <c r="Q523">
        <v>0</v>
      </c>
      <c r="R523">
        <v>0</v>
      </c>
      <c r="S523">
        <v>1</v>
      </c>
      <c r="T523">
        <v>0</v>
      </c>
      <c r="U523">
        <v>0</v>
      </c>
      <c r="V523">
        <v>0.188</v>
      </c>
      <c r="W523">
        <v>4930</v>
      </c>
    </row>
    <row r="524" spans="1:23">
      <c r="A524" t="s">
        <v>302</v>
      </c>
      <c r="B524" t="s">
        <v>11440</v>
      </c>
      <c r="C524">
        <v>113</v>
      </c>
      <c r="D524">
        <v>251</v>
      </c>
      <c r="E524">
        <v>306</v>
      </c>
      <c r="F524">
        <v>47</v>
      </c>
      <c r="G524">
        <v>18</v>
      </c>
      <c r="H524">
        <v>8</v>
      </c>
      <c r="I524">
        <v>2</v>
      </c>
      <c r="J524">
        <v>19</v>
      </c>
      <c r="K524">
        <v>41</v>
      </c>
      <c r="L524">
        <v>43</v>
      </c>
      <c r="M524">
        <v>28</v>
      </c>
      <c r="N524">
        <v>2</v>
      </c>
      <c r="O524">
        <v>74</v>
      </c>
      <c r="P524">
        <v>25</v>
      </c>
      <c r="Q524">
        <v>1</v>
      </c>
      <c r="R524">
        <v>0</v>
      </c>
      <c r="S524">
        <v>2</v>
      </c>
      <c r="T524">
        <v>1</v>
      </c>
      <c r="U524">
        <v>1</v>
      </c>
      <c r="V524">
        <v>0.187</v>
      </c>
      <c r="W524">
        <v>10542</v>
      </c>
    </row>
    <row r="525" spans="1:23">
      <c r="A525" t="s">
        <v>8752</v>
      </c>
      <c r="B525" t="s">
        <v>11454</v>
      </c>
      <c r="C525">
        <v>27</v>
      </c>
      <c r="D525">
        <v>86</v>
      </c>
      <c r="E525">
        <v>102</v>
      </c>
      <c r="F525">
        <v>16</v>
      </c>
      <c r="G525">
        <v>9</v>
      </c>
      <c r="H525">
        <v>3</v>
      </c>
      <c r="I525">
        <v>1</v>
      </c>
      <c r="J525">
        <v>3</v>
      </c>
      <c r="K525">
        <v>10</v>
      </c>
      <c r="L525">
        <v>12</v>
      </c>
      <c r="M525">
        <v>14</v>
      </c>
      <c r="N525">
        <v>1</v>
      </c>
      <c r="O525">
        <v>39</v>
      </c>
      <c r="P525">
        <v>1</v>
      </c>
      <c r="Q525">
        <v>0</v>
      </c>
      <c r="R525">
        <v>0</v>
      </c>
      <c r="S525">
        <v>1</v>
      </c>
      <c r="T525">
        <v>0</v>
      </c>
      <c r="U525">
        <v>0</v>
      </c>
      <c r="V525">
        <v>0.186</v>
      </c>
      <c r="W525">
        <v>19181</v>
      </c>
    </row>
    <row r="526" spans="1:23">
      <c r="A526" t="s">
        <v>10169</v>
      </c>
      <c r="B526" t="s">
        <v>11458</v>
      </c>
      <c r="C526">
        <v>38</v>
      </c>
      <c r="D526">
        <v>54</v>
      </c>
      <c r="E526">
        <v>66</v>
      </c>
      <c r="F526">
        <v>10</v>
      </c>
      <c r="G526">
        <v>7</v>
      </c>
      <c r="H526">
        <v>3</v>
      </c>
      <c r="I526">
        <v>0</v>
      </c>
      <c r="J526">
        <v>0</v>
      </c>
      <c r="K526">
        <v>4</v>
      </c>
      <c r="L526">
        <v>4</v>
      </c>
      <c r="M526">
        <v>2</v>
      </c>
      <c r="N526">
        <v>0</v>
      </c>
      <c r="O526">
        <v>17</v>
      </c>
      <c r="P526">
        <v>0</v>
      </c>
      <c r="Q526">
        <v>1</v>
      </c>
      <c r="R526">
        <v>9</v>
      </c>
      <c r="S526">
        <v>0</v>
      </c>
      <c r="T526">
        <v>1</v>
      </c>
      <c r="U526">
        <v>1</v>
      </c>
      <c r="V526">
        <v>0.185</v>
      </c>
      <c r="W526">
        <v>17479</v>
      </c>
    </row>
    <row r="527" spans="1:23">
      <c r="A527" t="s">
        <v>6576</v>
      </c>
      <c r="B527" t="s">
        <v>12731</v>
      </c>
      <c r="C527">
        <v>57</v>
      </c>
      <c r="D527">
        <v>146</v>
      </c>
      <c r="E527">
        <v>167</v>
      </c>
      <c r="F527">
        <v>27</v>
      </c>
      <c r="G527">
        <v>15</v>
      </c>
      <c r="H527">
        <v>4</v>
      </c>
      <c r="I527">
        <v>1</v>
      </c>
      <c r="J527">
        <v>7</v>
      </c>
      <c r="K527">
        <v>23</v>
      </c>
      <c r="L527">
        <v>17</v>
      </c>
      <c r="M527">
        <v>21</v>
      </c>
      <c r="N527">
        <v>0</v>
      </c>
      <c r="O527">
        <v>57</v>
      </c>
      <c r="P527">
        <v>0</v>
      </c>
      <c r="Q527">
        <v>0</v>
      </c>
      <c r="R527">
        <v>0</v>
      </c>
      <c r="S527">
        <v>3</v>
      </c>
      <c r="T527">
        <v>5</v>
      </c>
      <c r="U527">
        <v>1</v>
      </c>
      <c r="V527">
        <v>0.185</v>
      </c>
      <c r="W527">
        <v>16192</v>
      </c>
    </row>
    <row r="528" spans="1:23">
      <c r="A528" t="s">
        <v>569</v>
      </c>
      <c r="B528" t="s">
        <v>11452</v>
      </c>
      <c r="C528">
        <v>16</v>
      </c>
      <c r="D528">
        <v>49</v>
      </c>
      <c r="E528">
        <v>57</v>
      </c>
      <c r="F528">
        <v>9</v>
      </c>
      <c r="G528">
        <v>6</v>
      </c>
      <c r="H528">
        <v>1</v>
      </c>
      <c r="I528">
        <v>0</v>
      </c>
      <c r="J528">
        <v>2</v>
      </c>
      <c r="K528">
        <v>4</v>
      </c>
      <c r="L528">
        <v>8</v>
      </c>
      <c r="M528">
        <v>8</v>
      </c>
      <c r="N528">
        <v>0</v>
      </c>
      <c r="O528">
        <v>17</v>
      </c>
      <c r="P528">
        <v>0</v>
      </c>
      <c r="Q528">
        <v>0</v>
      </c>
      <c r="R528">
        <v>0</v>
      </c>
      <c r="S528">
        <v>2</v>
      </c>
      <c r="T528">
        <v>0</v>
      </c>
      <c r="U528">
        <v>0</v>
      </c>
      <c r="V528">
        <v>0.184</v>
      </c>
      <c r="W528">
        <v>8001</v>
      </c>
    </row>
    <row r="529" spans="1:23">
      <c r="A529" t="s">
        <v>12285</v>
      </c>
      <c r="B529" t="s">
        <v>11444</v>
      </c>
      <c r="C529">
        <v>34</v>
      </c>
      <c r="D529">
        <v>60</v>
      </c>
      <c r="E529">
        <v>66</v>
      </c>
      <c r="F529">
        <v>11</v>
      </c>
      <c r="G529">
        <v>9</v>
      </c>
      <c r="H529">
        <v>2</v>
      </c>
      <c r="I529">
        <v>0</v>
      </c>
      <c r="J529">
        <v>0</v>
      </c>
      <c r="K529">
        <v>8</v>
      </c>
      <c r="L529">
        <v>3</v>
      </c>
      <c r="M529">
        <v>6</v>
      </c>
      <c r="N529">
        <v>0</v>
      </c>
      <c r="O529">
        <v>20</v>
      </c>
      <c r="P529">
        <v>0</v>
      </c>
      <c r="Q529">
        <v>0</v>
      </c>
      <c r="R529">
        <v>0</v>
      </c>
      <c r="S529">
        <v>1</v>
      </c>
      <c r="T529">
        <v>2</v>
      </c>
      <c r="U529">
        <v>0</v>
      </c>
      <c r="V529">
        <v>0.183</v>
      </c>
      <c r="W529">
        <v>11863</v>
      </c>
    </row>
    <row r="530" spans="1:23">
      <c r="A530" t="s">
        <v>605</v>
      </c>
      <c r="B530" t="s">
        <v>11444</v>
      </c>
      <c r="C530">
        <v>138</v>
      </c>
      <c r="D530">
        <v>317</v>
      </c>
      <c r="E530">
        <v>363</v>
      </c>
      <c r="F530">
        <v>58</v>
      </c>
      <c r="G530">
        <v>28</v>
      </c>
      <c r="H530">
        <v>17</v>
      </c>
      <c r="I530">
        <v>1</v>
      </c>
      <c r="J530">
        <v>12</v>
      </c>
      <c r="K530">
        <v>44</v>
      </c>
      <c r="L530">
        <v>34</v>
      </c>
      <c r="M530">
        <v>41</v>
      </c>
      <c r="N530">
        <v>1</v>
      </c>
      <c r="O530">
        <v>98</v>
      </c>
      <c r="P530">
        <v>3</v>
      </c>
      <c r="Q530">
        <v>2</v>
      </c>
      <c r="R530">
        <v>0</v>
      </c>
      <c r="S530">
        <v>3</v>
      </c>
      <c r="T530">
        <v>0</v>
      </c>
      <c r="U530">
        <v>3</v>
      </c>
      <c r="V530">
        <v>0.183</v>
      </c>
      <c r="W530">
        <v>4747</v>
      </c>
    </row>
    <row r="531" spans="1:23">
      <c r="A531" t="s">
        <v>737</v>
      </c>
      <c r="B531" t="s">
        <v>11448</v>
      </c>
      <c r="C531">
        <v>29</v>
      </c>
      <c r="D531">
        <v>55</v>
      </c>
      <c r="E531">
        <v>61</v>
      </c>
      <c r="F531">
        <v>10</v>
      </c>
      <c r="G531">
        <v>10</v>
      </c>
      <c r="H531">
        <v>0</v>
      </c>
      <c r="I531">
        <v>0</v>
      </c>
      <c r="J531">
        <v>0</v>
      </c>
      <c r="K531">
        <v>6</v>
      </c>
      <c r="L531">
        <v>2</v>
      </c>
      <c r="M531">
        <v>0</v>
      </c>
      <c r="N531">
        <v>0</v>
      </c>
      <c r="O531">
        <v>27</v>
      </c>
      <c r="P531">
        <v>0</v>
      </c>
      <c r="Q531">
        <v>0</v>
      </c>
      <c r="R531">
        <v>6</v>
      </c>
      <c r="S531">
        <v>1</v>
      </c>
      <c r="T531">
        <v>2</v>
      </c>
      <c r="U531">
        <v>0</v>
      </c>
      <c r="V531">
        <v>0.182</v>
      </c>
      <c r="W531">
        <v>3137</v>
      </c>
    </row>
    <row r="532" spans="1:23">
      <c r="A532" t="s">
        <v>6133</v>
      </c>
      <c r="B532" t="s">
        <v>12731</v>
      </c>
      <c r="C532">
        <v>14</v>
      </c>
      <c r="D532">
        <v>22</v>
      </c>
      <c r="E532">
        <v>24</v>
      </c>
      <c r="F532">
        <v>4</v>
      </c>
      <c r="G532">
        <v>2</v>
      </c>
      <c r="H532">
        <v>1</v>
      </c>
      <c r="I532">
        <v>0</v>
      </c>
      <c r="J532">
        <v>1</v>
      </c>
      <c r="K532">
        <v>1</v>
      </c>
      <c r="L532">
        <v>2</v>
      </c>
      <c r="M532">
        <v>2</v>
      </c>
      <c r="N532">
        <v>0</v>
      </c>
      <c r="O532">
        <v>7</v>
      </c>
      <c r="P532">
        <v>0</v>
      </c>
      <c r="Q532">
        <v>0</v>
      </c>
      <c r="R532">
        <v>0</v>
      </c>
      <c r="S532">
        <v>1</v>
      </c>
      <c r="T532">
        <v>0</v>
      </c>
      <c r="U532">
        <v>0</v>
      </c>
      <c r="V532">
        <v>0.182</v>
      </c>
      <c r="W532">
        <v>5485</v>
      </c>
    </row>
    <row r="533" spans="1:23">
      <c r="A533" t="s">
        <v>8742</v>
      </c>
      <c r="B533" t="s">
        <v>11441</v>
      </c>
      <c r="C533">
        <v>25</v>
      </c>
      <c r="D533">
        <v>22</v>
      </c>
      <c r="E533">
        <v>24</v>
      </c>
      <c r="F533">
        <v>4</v>
      </c>
      <c r="G533">
        <v>4</v>
      </c>
      <c r="H533">
        <v>0</v>
      </c>
      <c r="I533">
        <v>0</v>
      </c>
      <c r="J533">
        <v>0</v>
      </c>
      <c r="K533">
        <v>4</v>
      </c>
      <c r="L533">
        <v>0</v>
      </c>
      <c r="M533">
        <v>2</v>
      </c>
      <c r="N533">
        <v>0</v>
      </c>
      <c r="O533">
        <v>4</v>
      </c>
      <c r="P533">
        <v>0</v>
      </c>
      <c r="Q533">
        <v>0</v>
      </c>
      <c r="R533">
        <v>0</v>
      </c>
      <c r="S533">
        <v>0</v>
      </c>
      <c r="T533">
        <v>2</v>
      </c>
      <c r="U533">
        <v>2</v>
      </c>
      <c r="V533">
        <v>0.182</v>
      </c>
      <c r="W533">
        <v>13768</v>
      </c>
    </row>
    <row r="534" spans="1:23">
      <c r="A534" t="s">
        <v>10754</v>
      </c>
      <c r="B534" t="s">
        <v>11457</v>
      </c>
      <c r="C534">
        <v>37</v>
      </c>
      <c r="D534">
        <v>83</v>
      </c>
      <c r="E534">
        <v>95</v>
      </c>
      <c r="F534">
        <v>15</v>
      </c>
      <c r="G534">
        <v>12</v>
      </c>
      <c r="H534">
        <v>1</v>
      </c>
      <c r="I534">
        <v>0</v>
      </c>
      <c r="J534">
        <v>2</v>
      </c>
      <c r="K534">
        <v>8</v>
      </c>
      <c r="L534">
        <v>6</v>
      </c>
      <c r="M534">
        <v>5</v>
      </c>
      <c r="N534">
        <v>0</v>
      </c>
      <c r="O534">
        <v>24</v>
      </c>
      <c r="P534">
        <v>5</v>
      </c>
      <c r="Q534">
        <v>1</v>
      </c>
      <c r="R534">
        <v>1</v>
      </c>
      <c r="S534">
        <v>1</v>
      </c>
      <c r="T534">
        <v>3</v>
      </c>
      <c r="U534">
        <v>1</v>
      </c>
      <c r="V534">
        <v>0.18099999999999999</v>
      </c>
      <c r="W534">
        <v>15104</v>
      </c>
    </row>
    <row r="535" spans="1:23">
      <c r="A535" t="s">
        <v>1308</v>
      </c>
      <c r="B535" t="s">
        <v>11465</v>
      </c>
      <c r="C535">
        <v>29</v>
      </c>
      <c r="D535">
        <v>89</v>
      </c>
      <c r="E535">
        <v>99</v>
      </c>
      <c r="F535">
        <v>16</v>
      </c>
      <c r="G535">
        <v>11</v>
      </c>
      <c r="H535">
        <v>4</v>
      </c>
      <c r="I535">
        <v>0</v>
      </c>
      <c r="J535">
        <v>1</v>
      </c>
      <c r="K535">
        <v>9</v>
      </c>
      <c r="L535">
        <v>9</v>
      </c>
      <c r="M535">
        <v>7</v>
      </c>
      <c r="N535">
        <v>0</v>
      </c>
      <c r="O535">
        <v>31</v>
      </c>
      <c r="P535">
        <v>1</v>
      </c>
      <c r="Q535">
        <v>1</v>
      </c>
      <c r="R535">
        <v>0</v>
      </c>
      <c r="S535">
        <v>5</v>
      </c>
      <c r="T535">
        <v>0</v>
      </c>
      <c r="U535">
        <v>0</v>
      </c>
      <c r="V535">
        <v>0.18</v>
      </c>
      <c r="W535">
        <v>9957</v>
      </c>
    </row>
    <row r="536" spans="1:23">
      <c r="A536" t="s">
        <v>12193</v>
      </c>
      <c r="B536" t="s">
        <v>11463</v>
      </c>
      <c r="C536">
        <v>16</v>
      </c>
      <c r="D536">
        <v>39</v>
      </c>
      <c r="E536">
        <v>43</v>
      </c>
      <c r="F536">
        <v>7</v>
      </c>
      <c r="G536">
        <v>2</v>
      </c>
      <c r="H536">
        <v>3</v>
      </c>
      <c r="I536">
        <v>0</v>
      </c>
      <c r="J536">
        <v>2</v>
      </c>
      <c r="K536">
        <v>4</v>
      </c>
      <c r="L536">
        <v>4</v>
      </c>
      <c r="M536">
        <v>3</v>
      </c>
      <c r="N536">
        <v>0</v>
      </c>
      <c r="O536">
        <v>17</v>
      </c>
      <c r="P536">
        <v>0</v>
      </c>
      <c r="Q536">
        <v>1</v>
      </c>
      <c r="R536">
        <v>0</v>
      </c>
      <c r="S536">
        <v>0</v>
      </c>
      <c r="T536">
        <v>0</v>
      </c>
      <c r="U536">
        <v>0</v>
      </c>
      <c r="V536">
        <v>0.17899999999999999</v>
      </c>
      <c r="W536">
        <v>15055</v>
      </c>
    </row>
    <row r="537" spans="1:23">
      <c r="A537" t="s">
        <v>502</v>
      </c>
      <c r="B537" t="s">
        <v>11453</v>
      </c>
      <c r="C537">
        <v>105</v>
      </c>
      <c r="D537">
        <v>307</v>
      </c>
      <c r="E537">
        <v>352</v>
      </c>
      <c r="F537">
        <v>55</v>
      </c>
      <c r="G537">
        <v>34</v>
      </c>
      <c r="H537">
        <v>9</v>
      </c>
      <c r="I537">
        <v>0</v>
      </c>
      <c r="J537">
        <v>12</v>
      </c>
      <c r="K537">
        <v>26</v>
      </c>
      <c r="L537">
        <v>36</v>
      </c>
      <c r="M537">
        <v>39</v>
      </c>
      <c r="N537">
        <v>1</v>
      </c>
      <c r="O537">
        <v>139</v>
      </c>
      <c r="P537">
        <v>3</v>
      </c>
      <c r="Q537">
        <v>3</v>
      </c>
      <c r="R537">
        <v>0</v>
      </c>
      <c r="S537">
        <v>6</v>
      </c>
      <c r="T537">
        <v>0</v>
      </c>
      <c r="U537">
        <v>0</v>
      </c>
      <c r="V537">
        <v>0.17899999999999999</v>
      </c>
      <c r="W537">
        <v>9272</v>
      </c>
    </row>
    <row r="538" spans="1:23">
      <c r="A538" t="s">
        <v>8868</v>
      </c>
      <c r="B538" t="s">
        <v>11457</v>
      </c>
      <c r="C538">
        <v>16</v>
      </c>
      <c r="D538">
        <v>28</v>
      </c>
      <c r="E538">
        <v>30</v>
      </c>
      <c r="F538">
        <v>5</v>
      </c>
      <c r="G538">
        <v>4</v>
      </c>
      <c r="H538">
        <v>0</v>
      </c>
      <c r="I538">
        <v>0</v>
      </c>
      <c r="J538">
        <v>1</v>
      </c>
      <c r="K538">
        <v>3</v>
      </c>
      <c r="L538">
        <v>1</v>
      </c>
      <c r="M538">
        <v>1</v>
      </c>
      <c r="N538">
        <v>0</v>
      </c>
      <c r="O538">
        <v>11</v>
      </c>
      <c r="P538">
        <v>1</v>
      </c>
      <c r="Q538">
        <v>0</v>
      </c>
      <c r="R538">
        <v>0</v>
      </c>
      <c r="S538">
        <v>0</v>
      </c>
      <c r="T538">
        <v>2</v>
      </c>
      <c r="U538">
        <v>0</v>
      </c>
      <c r="V538">
        <v>0.17899999999999999</v>
      </c>
      <c r="W538">
        <v>14329</v>
      </c>
    </row>
    <row r="539" spans="1:23">
      <c r="A539" t="s">
        <v>11492</v>
      </c>
      <c r="B539" t="s">
        <v>11452</v>
      </c>
      <c r="C539">
        <v>28</v>
      </c>
      <c r="D539">
        <v>73</v>
      </c>
      <c r="E539">
        <v>84</v>
      </c>
      <c r="F539">
        <v>13</v>
      </c>
      <c r="G539">
        <v>9</v>
      </c>
      <c r="H539">
        <v>2</v>
      </c>
      <c r="I539">
        <v>1</v>
      </c>
      <c r="J539">
        <v>1</v>
      </c>
      <c r="K539">
        <v>8</v>
      </c>
      <c r="L539">
        <v>6</v>
      </c>
      <c r="M539">
        <v>11</v>
      </c>
      <c r="N539">
        <v>0</v>
      </c>
      <c r="O539">
        <v>22</v>
      </c>
      <c r="P539">
        <v>0</v>
      </c>
      <c r="Q539">
        <v>0</v>
      </c>
      <c r="R539">
        <v>0</v>
      </c>
      <c r="S539">
        <v>4</v>
      </c>
      <c r="T539">
        <v>0</v>
      </c>
      <c r="U539">
        <v>0</v>
      </c>
      <c r="V539">
        <v>0.17799999999999999</v>
      </c>
      <c r="W539">
        <v>14773</v>
      </c>
    </row>
    <row r="540" spans="1:23">
      <c r="A540" t="s">
        <v>8867</v>
      </c>
      <c r="B540" t="s">
        <v>11452</v>
      </c>
      <c r="C540">
        <v>15</v>
      </c>
      <c r="D540">
        <v>45</v>
      </c>
      <c r="E540">
        <v>49</v>
      </c>
      <c r="F540">
        <v>8</v>
      </c>
      <c r="G540">
        <v>2</v>
      </c>
      <c r="H540">
        <v>5</v>
      </c>
      <c r="I540">
        <v>0</v>
      </c>
      <c r="J540">
        <v>1</v>
      </c>
      <c r="K540">
        <v>4</v>
      </c>
      <c r="L540">
        <v>4</v>
      </c>
      <c r="M540">
        <v>4</v>
      </c>
      <c r="N540">
        <v>0</v>
      </c>
      <c r="O540">
        <v>20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0.17799999999999999</v>
      </c>
      <c r="W540">
        <v>17278</v>
      </c>
    </row>
    <row r="541" spans="1:23">
      <c r="A541" t="s">
        <v>5933</v>
      </c>
      <c r="B541" t="s">
        <v>11441</v>
      </c>
      <c r="C541">
        <v>102</v>
      </c>
      <c r="D541">
        <v>312</v>
      </c>
      <c r="E541">
        <v>347</v>
      </c>
      <c r="F541">
        <v>55</v>
      </c>
      <c r="G541">
        <v>35</v>
      </c>
      <c r="H541">
        <v>9</v>
      </c>
      <c r="I541">
        <v>0</v>
      </c>
      <c r="J541">
        <v>11</v>
      </c>
      <c r="K541">
        <v>28</v>
      </c>
      <c r="L541">
        <v>36</v>
      </c>
      <c r="M541">
        <v>27</v>
      </c>
      <c r="N541">
        <v>3</v>
      </c>
      <c r="O541">
        <v>109</v>
      </c>
      <c r="P541">
        <v>5</v>
      </c>
      <c r="Q541">
        <v>1</v>
      </c>
      <c r="R541">
        <v>2</v>
      </c>
      <c r="S541">
        <v>3</v>
      </c>
      <c r="T541">
        <v>1</v>
      </c>
      <c r="U541">
        <v>0</v>
      </c>
      <c r="V541">
        <v>0.17599999999999999</v>
      </c>
      <c r="W541">
        <v>12976</v>
      </c>
    </row>
    <row r="542" spans="1:23">
      <c r="A542" t="s">
        <v>206</v>
      </c>
      <c r="B542" t="s">
        <v>11450</v>
      </c>
      <c r="C542">
        <v>36</v>
      </c>
      <c r="D542">
        <v>137</v>
      </c>
      <c r="E542">
        <v>147</v>
      </c>
      <c r="F542">
        <v>24</v>
      </c>
      <c r="G542">
        <v>15</v>
      </c>
      <c r="H542">
        <v>7</v>
      </c>
      <c r="I542">
        <v>1</v>
      </c>
      <c r="J542">
        <v>1</v>
      </c>
      <c r="K542">
        <v>10</v>
      </c>
      <c r="L542">
        <v>8</v>
      </c>
      <c r="M542">
        <v>6</v>
      </c>
      <c r="N542">
        <v>0</v>
      </c>
      <c r="O542">
        <v>27</v>
      </c>
      <c r="P542">
        <v>2</v>
      </c>
      <c r="Q542">
        <v>2</v>
      </c>
      <c r="R542">
        <v>0</v>
      </c>
      <c r="S542">
        <v>0</v>
      </c>
      <c r="T542">
        <v>4</v>
      </c>
      <c r="U542">
        <v>2</v>
      </c>
      <c r="V542">
        <v>0.17499999999999999</v>
      </c>
      <c r="W542">
        <v>8202</v>
      </c>
    </row>
    <row r="543" spans="1:23">
      <c r="A543" t="s">
        <v>6762</v>
      </c>
      <c r="B543" t="s">
        <v>12731</v>
      </c>
      <c r="C543">
        <v>26</v>
      </c>
      <c r="D543">
        <v>63</v>
      </c>
      <c r="E543">
        <v>70</v>
      </c>
      <c r="F543">
        <v>11</v>
      </c>
      <c r="G543">
        <v>4</v>
      </c>
      <c r="H543">
        <v>3</v>
      </c>
      <c r="I543">
        <v>0</v>
      </c>
      <c r="J543">
        <v>4</v>
      </c>
      <c r="K543">
        <v>9</v>
      </c>
      <c r="L543">
        <v>7</v>
      </c>
      <c r="M543">
        <v>6</v>
      </c>
      <c r="N543">
        <v>0</v>
      </c>
      <c r="O543">
        <v>28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0</v>
      </c>
      <c r="V543">
        <v>0.17499999999999999</v>
      </c>
      <c r="W543">
        <v>10346</v>
      </c>
    </row>
    <row r="544" spans="1:23">
      <c r="A544" t="s">
        <v>389</v>
      </c>
      <c r="B544" t="s">
        <v>12731</v>
      </c>
      <c r="C544">
        <v>62</v>
      </c>
      <c r="D544">
        <v>92</v>
      </c>
      <c r="E544">
        <v>101</v>
      </c>
      <c r="F544">
        <v>16</v>
      </c>
      <c r="G544">
        <v>13</v>
      </c>
      <c r="H544">
        <v>1</v>
      </c>
      <c r="I544">
        <v>0</v>
      </c>
      <c r="J544">
        <v>2</v>
      </c>
      <c r="K544">
        <v>6</v>
      </c>
      <c r="L544">
        <v>9</v>
      </c>
      <c r="M544">
        <v>9</v>
      </c>
      <c r="N544">
        <v>0</v>
      </c>
      <c r="O544">
        <v>24</v>
      </c>
      <c r="P544">
        <v>0</v>
      </c>
      <c r="Q544">
        <v>0</v>
      </c>
      <c r="R544">
        <v>0</v>
      </c>
      <c r="S544">
        <v>3</v>
      </c>
      <c r="T544">
        <v>2</v>
      </c>
      <c r="U544">
        <v>0</v>
      </c>
      <c r="V544">
        <v>0.17399999999999999</v>
      </c>
      <c r="W544">
        <v>10816</v>
      </c>
    </row>
    <row r="545" spans="1:23">
      <c r="A545" t="s">
        <v>8735</v>
      </c>
      <c r="B545" t="s">
        <v>11444</v>
      </c>
      <c r="C545">
        <v>49</v>
      </c>
      <c r="D545">
        <v>179</v>
      </c>
      <c r="E545">
        <v>201</v>
      </c>
      <c r="F545">
        <v>31</v>
      </c>
      <c r="G545">
        <v>19</v>
      </c>
      <c r="H545">
        <v>5</v>
      </c>
      <c r="I545">
        <v>2</v>
      </c>
      <c r="J545">
        <v>5</v>
      </c>
      <c r="K545">
        <v>17</v>
      </c>
      <c r="L545">
        <v>23</v>
      </c>
      <c r="M545">
        <v>19</v>
      </c>
      <c r="N545">
        <v>0</v>
      </c>
      <c r="O545">
        <v>59</v>
      </c>
      <c r="P545">
        <v>2</v>
      </c>
      <c r="Q545">
        <v>1</v>
      </c>
      <c r="R545">
        <v>0</v>
      </c>
      <c r="S545">
        <v>2</v>
      </c>
      <c r="T545">
        <v>0</v>
      </c>
      <c r="U545">
        <v>3</v>
      </c>
      <c r="V545">
        <v>0.17299999999999999</v>
      </c>
      <c r="W545">
        <v>17922</v>
      </c>
    </row>
    <row r="546" spans="1:23">
      <c r="A546" t="s">
        <v>291</v>
      </c>
      <c r="B546" t="s">
        <v>11469</v>
      </c>
      <c r="C546">
        <v>82</v>
      </c>
      <c r="D546">
        <v>168</v>
      </c>
      <c r="E546">
        <v>194</v>
      </c>
      <c r="F546">
        <v>29</v>
      </c>
      <c r="G546">
        <v>21</v>
      </c>
      <c r="H546">
        <v>5</v>
      </c>
      <c r="I546">
        <v>1</v>
      </c>
      <c r="J546">
        <v>2</v>
      </c>
      <c r="K546">
        <v>20</v>
      </c>
      <c r="L546">
        <v>15</v>
      </c>
      <c r="M546">
        <v>23</v>
      </c>
      <c r="N546">
        <v>0</v>
      </c>
      <c r="O546">
        <v>57</v>
      </c>
      <c r="P546">
        <v>0</v>
      </c>
      <c r="Q546">
        <v>1</v>
      </c>
      <c r="R546">
        <v>1</v>
      </c>
      <c r="S546">
        <v>3</v>
      </c>
      <c r="T546">
        <v>2</v>
      </c>
      <c r="U546">
        <v>1</v>
      </c>
      <c r="V546">
        <v>0.17299999999999999</v>
      </c>
      <c r="W546">
        <v>8392</v>
      </c>
    </row>
    <row r="547" spans="1:23">
      <c r="A547" t="s">
        <v>8687</v>
      </c>
      <c r="B547" t="s">
        <v>11444</v>
      </c>
      <c r="C547">
        <v>75</v>
      </c>
      <c r="D547">
        <v>226</v>
      </c>
      <c r="E547">
        <v>248</v>
      </c>
      <c r="F547">
        <v>39</v>
      </c>
      <c r="G547">
        <v>29</v>
      </c>
      <c r="H547">
        <v>9</v>
      </c>
      <c r="I547">
        <v>1</v>
      </c>
      <c r="J547">
        <v>0</v>
      </c>
      <c r="K547">
        <v>15</v>
      </c>
      <c r="L547">
        <v>15</v>
      </c>
      <c r="M547">
        <v>13</v>
      </c>
      <c r="N547">
        <v>1</v>
      </c>
      <c r="O547">
        <v>74</v>
      </c>
      <c r="P547">
        <v>6</v>
      </c>
      <c r="Q547">
        <v>1</v>
      </c>
      <c r="R547">
        <v>2</v>
      </c>
      <c r="S547">
        <v>8</v>
      </c>
      <c r="T547">
        <v>1</v>
      </c>
      <c r="U547">
        <v>1</v>
      </c>
      <c r="V547">
        <v>0.17299999999999999</v>
      </c>
      <c r="W547">
        <v>14352</v>
      </c>
    </row>
    <row r="548" spans="1:23">
      <c r="A548" t="s">
        <v>572</v>
      </c>
      <c r="B548" t="s">
        <v>11453</v>
      </c>
      <c r="C548">
        <v>12</v>
      </c>
      <c r="D548">
        <v>29</v>
      </c>
      <c r="E548">
        <v>31</v>
      </c>
      <c r="F548">
        <v>5</v>
      </c>
      <c r="G548">
        <v>2</v>
      </c>
      <c r="H548">
        <v>3</v>
      </c>
      <c r="I548">
        <v>0</v>
      </c>
      <c r="J548">
        <v>0</v>
      </c>
      <c r="K548">
        <v>1</v>
      </c>
      <c r="L548">
        <v>3</v>
      </c>
      <c r="M548">
        <v>2</v>
      </c>
      <c r="N548">
        <v>0</v>
      </c>
      <c r="O548">
        <v>5</v>
      </c>
      <c r="P548">
        <v>0</v>
      </c>
      <c r="Q548">
        <v>0</v>
      </c>
      <c r="R548">
        <v>0</v>
      </c>
      <c r="S548">
        <v>2</v>
      </c>
      <c r="T548">
        <v>0</v>
      </c>
      <c r="U548">
        <v>0</v>
      </c>
      <c r="V548">
        <v>0.17199999999999999</v>
      </c>
      <c r="W548">
        <v>6876</v>
      </c>
    </row>
    <row r="549" spans="1:23">
      <c r="A549" t="s">
        <v>10785</v>
      </c>
      <c r="B549" t="s">
        <v>11462</v>
      </c>
      <c r="C549">
        <v>29</v>
      </c>
      <c r="D549">
        <v>29</v>
      </c>
      <c r="E549">
        <v>29</v>
      </c>
      <c r="F549">
        <v>5</v>
      </c>
      <c r="G549">
        <v>5</v>
      </c>
      <c r="H549">
        <v>0</v>
      </c>
      <c r="I549">
        <v>0</v>
      </c>
      <c r="J549">
        <v>0</v>
      </c>
      <c r="K549">
        <v>1</v>
      </c>
      <c r="L549">
        <v>0</v>
      </c>
      <c r="M549">
        <v>0</v>
      </c>
      <c r="N549">
        <v>0</v>
      </c>
      <c r="O549">
        <v>17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0.17199999999999999</v>
      </c>
      <c r="W549">
        <v>14509</v>
      </c>
    </row>
    <row r="550" spans="1:23">
      <c r="A550" t="s">
        <v>5768</v>
      </c>
      <c r="B550" t="s">
        <v>11459</v>
      </c>
      <c r="C550">
        <v>52</v>
      </c>
      <c r="D550">
        <v>151</v>
      </c>
      <c r="E550">
        <v>170</v>
      </c>
      <c r="F550">
        <v>26</v>
      </c>
      <c r="G550">
        <v>13</v>
      </c>
      <c r="H550">
        <v>5</v>
      </c>
      <c r="I550">
        <v>0</v>
      </c>
      <c r="J550">
        <v>8</v>
      </c>
      <c r="K550">
        <v>18</v>
      </c>
      <c r="L550">
        <v>26</v>
      </c>
      <c r="M550">
        <v>17</v>
      </c>
      <c r="N550">
        <v>0</v>
      </c>
      <c r="O550">
        <v>52</v>
      </c>
      <c r="P550">
        <v>1</v>
      </c>
      <c r="Q550">
        <v>1</v>
      </c>
      <c r="R550">
        <v>0</v>
      </c>
      <c r="S550">
        <v>7</v>
      </c>
      <c r="T550">
        <v>0</v>
      </c>
      <c r="U550">
        <v>0</v>
      </c>
      <c r="V550">
        <v>0.17199999999999999</v>
      </c>
      <c r="W550">
        <v>9744</v>
      </c>
    </row>
    <row r="551" spans="1:23">
      <c r="A551" t="s">
        <v>519</v>
      </c>
      <c r="B551" t="s">
        <v>11442</v>
      </c>
      <c r="C551">
        <v>39</v>
      </c>
      <c r="D551">
        <v>105</v>
      </c>
      <c r="E551">
        <v>119</v>
      </c>
      <c r="F551">
        <v>18</v>
      </c>
      <c r="G551">
        <v>10</v>
      </c>
      <c r="H551">
        <v>4</v>
      </c>
      <c r="I551">
        <v>0</v>
      </c>
      <c r="J551">
        <v>4</v>
      </c>
      <c r="K551">
        <v>7</v>
      </c>
      <c r="L551">
        <v>15</v>
      </c>
      <c r="M551">
        <v>11</v>
      </c>
      <c r="N551">
        <v>1</v>
      </c>
      <c r="O551">
        <v>32</v>
      </c>
      <c r="P551">
        <v>1</v>
      </c>
      <c r="Q551">
        <v>2</v>
      </c>
      <c r="R551">
        <v>0</v>
      </c>
      <c r="S551">
        <v>3</v>
      </c>
      <c r="T551">
        <v>0</v>
      </c>
      <c r="U551">
        <v>0</v>
      </c>
      <c r="V551">
        <v>0.17100000000000001</v>
      </c>
      <c r="W551">
        <v>2502</v>
      </c>
    </row>
    <row r="552" spans="1:23">
      <c r="A552" t="s">
        <v>7903</v>
      </c>
      <c r="B552" t="s">
        <v>11470</v>
      </c>
      <c r="C552">
        <v>10</v>
      </c>
      <c r="D552">
        <v>35</v>
      </c>
      <c r="E552">
        <v>41</v>
      </c>
      <c r="F552">
        <v>6</v>
      </c>
      <c r="G552">
        <v>5</v>
      </c>
      <c r="H552">
        <v>0</v>
      </c>
      <c r="I552">
        <v>0</v>
      </c>
      <c r="J552">
        <v>1</v>
      </c>
      <c r="K552">
        <v>6</v>
      </c>
      <c r="L552">
        <v>1</v>
      </c>
      <c r="M552">
        <v>6</v>
      </c>
      <c r="N552">
        <v>0</v>
      </c>
      <c r="O552">
        <v>16</v>
      </c>
      <c r="P552">
        <v>0</v>
      </c>
      <c r="Q552">
        <v>0</v>
      </c>
      <c r="R552">
        <v>0</v>
      </c>
      <c r="S552">
        <v>1</v>
      </c>
      <c r="T552">
        <v>0</v>
      </c>
      <c r="U552">
        <v>0</v>
      </c>
      <c r="V552">
        <v>0.17100000000000001</v>
      </c>
      <c r="W552">
        <v>14131</v>
      </c>
    </row>
    <row r="553" spans="1:23">
      <c r="A553" t="s">
        <v>10465</v>
      </c>
      <c r="B553" t="s">
        <v>11444</v>
      </c>
      <c r="C553">
        <v>22</v>
      </c>
      <c r="D553">
        <v>35</v>
      </c>
      <c r="E553">
        <v>36</v>
      </c>
      <c r="F553">
        <v>6</v>
      </c>
      <c r="G553">
        <v>4</v>
      </c>
      <c r="H553">
        <v>2</v>
      </c>
      <c r="I553">
        <v>0</v>
      </c>
      <c r="J553">
        <v>0</v>
      </c>
      <c r="K553">
        <v>1</v>
      </c>
      <c r="L553">
        <v>3</v>
      </c>
      <c r="M553">
        <v>0</v>
      </c>
      <c r="N553">
        <v>0</v>
      </c>
      <c r="O553">
        <v>19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0</v>
      </c>
      <c r="V553">
        <v>0.17100000000000001</v>
      </c>
      <c r="W553">
        <v>17085</v>
      </c>
    </row>
    <row r="554" spans="1:23">
      <c r="A554" t="s">
        <v>510</v>
      </c>
      <c r="B554" t="s">
        <v>11463</v>
      </c>
      <c r="C554">
        <v>78</v>
      </c>
      <c r="D554">
        <v>135</v>
      </c>
      <c r="E554">
        <v>162</v>
      </c>
      <c r="F554">
        <v>23</v>
      </c>
      <c r="G554">
        <v>12</v>
      </c>
      <c r="H554">
        <v>7</v>
      </c>
      <c r="I554">
        <v>0</v>
      </c>
      <c r="J554">
        <v>4</v>
      </c>
      <c r="K554">
        <v>13</v>
      </c>
      <c r="L554">
        <v>20</v>
      </c>
      <c r="M554">
        <v>22</v>
      </c>
      <c r="N554">
        <v>0</v>
      </c>
      <c r="O554">
        <v>57</v>
      </c>
      <c r="P554">
        <v>2</v>
      </c>
      <c r="Q554">
        <v>3</v>
      </c>
      <c r="R554">
        <v>0</v>
      </c>
      <c r="S554">
        <v>3</v>
      </c>
      <c r="T554">
        <v>2</v>
      </c>
      <c r="U554">
        <v>0</v>
      </c>
      <c r="V554">
        <v>0.17</v>
      </c>
      <c r="W554">
        <v>7619</v>
      </c>
    </row>
    <row r="555" spans="1:23">
      <c r="A555" t="s">
        <v>5983</v>
      </c>
      <c r="B555" t="s">
        <v>11460</v>
      </c>
      <c r="C555">
        <v>65</v>
      </c>
      <c r="D555">
        <v>172</v>
      </c>
      <c r="E555">
        <v>185</v>
      </c>
      <c r="F555">
        <v>29</v>
      </c>
      <c r="G555">
        <v>11</v>
      </c>
      <c r="H555">
        <v>7</v>
      </c>
      <c r="I555">
        <v>1</v>
      </c>
      <c r="J555">
        <v>10</v>
      </c>
      <c r="K555">
        <v>15</v>
      </c>
      <c r="L555">
        <v>24</v>
      </c>
      <c r="M555">
        <v>11</v>
      </c>
      <c r="N555">
        <v>0</v>
      </c>
      <c r="O555">
        <v>60</v>
      </c>
      <c r="P555">
        <v>1</v>
      </c>
      <c r="Q555">
        <v>1</v>
      </c>
      <c r="R555">
        <v>0</v>
      </c>
      <c r="S555">
        <v>4</v>
      </c>
      <c r="T555">
        <v>0</v>
      </c>
      <c r="U555">
        <v>0</v>
      </c>
      <c r="V555">
        <v>0.16900000000000001</v>
      </c>
      <c r="W555">
        <v>17182</v>
      </c>
    </row>
    <row r="556" spans="1:23">
      <c r="A556" t="s">
        <v>938</v>
      </c>
      <c r="B556" t="s">
        <v>11469</v>
      </c>
      <c r="C556">
        <v>41</v>
      </c>
      <c r="D556">
        <v>18</v>
      </c>
      <c r="E556">
        <v>21</v>
      </c>
      <c r="F556">
        <v>3</v>
      </c>
      <c r="G556">
        <v>1</v>
      </c>
      <c r="H556">
        <v>2</v>
      </c>
      <c r="I556">
        <v>0</v>
      </c>
      <c r="J556">
        <v>0</v>
      </c>
      <c r="K556">
        <v>1</v>
      </c>
      <c r="L556">
        <v>1</v>
      </c>
      <c r="M556">
        <v>1</v>
      </c>
      <c r="N556">
        <v>0</v>
      </c>
      <c r="O556">
        <v>6</v>
      </c>
      <c r="P556">
        <v>0</v>
      </c>
      <c r="Q556">
        <v>0</v>
      </c>
      <c r="R556">
        <v>2</v>
      </c>
      <c r="S556">
        <v>0</v>
      </c>
      <c r="T556">
        <v>0</v>
      </c>
      <c r="U556">
        <v>0</v>
      </c>
      <c r="V556">
        <v>0.16700000000000001</v>
      </c>
      <c r="W556">
        <v>4338</v>
      </c>
    </row>
    <row r="557" spans="1:23">
      <c r="A557" t="s">
        <v>8249</v>
      </c>
      <c r="B557" t="s">
        <v>11446</v>
      </c>
      <c r="C557">
        <v>13</v>
      </c>
      <c r="D557">
        <v>18</v>
      </c>
      <c r="E557">
        <v>20</v>
      </c>
      <c r="F557">
        <v>3</v>
      </c>
      <c r="G557">
        <v>2</v>
      </c>
      <c r="H557">
        <v>1</v>
      </c>
      <c r="I557">
        <v>0</v>
      </c>
      <c r="J557">
        <v>0</v>
      </c>
      <c r="K557">
        <v>0</v>
      </c>
      <c r="L557">
        <v>1</v>
      </c>
      <c r="M557">
        <v>1</v>
      </c>
      <c r="N557">
        <v>0</v>
      </c>
      <c r="O557">
        <v>9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0</v>
      </c>
      <c r="V557">
        <v>0.16700000000000001</v>
      </c>
      <c r="W557">
        <v>4806</v>
      </c>
    </row>
    <row r="558" spans="1:23">
      <c r="A558" t="s">
        <v>11485</v>
      </c>
      <c r="B558" t="s">
        <v>11444</v>
      </c>
      <c r="C558">
        <v>19</v>
      </c>
      <c r="D558">
        <v>54</v>
      </c>
      <c r="E558">
        <v>54</v>
      </c>
      <c r="F558">
        <v>9</v>
      </c>
      <c r="G558">
        <v>8</v>
      </c>
      <c r="H558">
        <v>1</v>
      </c>
      <c r="I558">
        <v>0</v>
      </c>
      <c r="J558">
        <v>0</v>
      </c>
      <c r="K558">
        <v>6</v>
      </c>
      <c r="L558">
        <v>1</v>
      </c>
      <c r="M558">
        <v>0</v>
      </c>
      <c r="N558">
        <v>0</v>
      </c>
      <c r="O558">
        <v>17</v>
      </c>
      <c r="P558">
        <v>0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0.16700000000000001</v>
      </c>
      <c r="W558">
        <v>5238</v>
      </c>
    </row>
    <row r="559" spans="1:23">
      <c r="A559" t="s">
        <v>8656</v>
      </c>
      <c r="B559" t="s">
        <v>12731</v>
      </c>
      <c r="C559">
        <v>100</v>
      </c>
      <c r="D559">
        <v>204</v>
      </c>
      <c r="E559">
        <v>228</v>
      </c>
      <c r="F559">
        <v>34</v>
      </c>
      <c r="G559">
        <v>24</v>
      </c>
      <c r="H559">
        <v>4</v>
      </c>
      <c r="I559">
        <v>0</v>
      </c>
      <c r="J559">
        <v>6</v>
      </c>
      <c r="K559">
        <v>24</v>
      </c>
      <c r="L559">
        <v>16</v>
      </c>
      <c r="M559">
        <v>20</v>
      </c>
      <c r="N559">
        <v>0</v>
      </c>
      <c r="O559">
        <v>104</v>
      </c>
      <c r="P559">
        <v>1</v>
      </c>
      <c r="Q559">
        <v>2</v>
      </c>
      <c r="R559">
        <v>1</v>
      </c>
      <c r="S559">
        <v>5</v>
      </c>
      <c r="T559">
        <v>10</v>
      </c>
      <c r="U559">
        <v>6</v>
      </c>
      <c r="V559">
        <v>0.16700000000000001</v>
      </c>
      <c r="W559">
        <v>9253</v>
      </c>
    </row>
    <row r="560" spans="1:23">
      <c r="A560" t="s">
        <v>677</v>
      </c>
      <c r="B560" t="s">
        <v>11448</v>
      </c>
      <c r="C560">
        <v>34</v>
      </c>
      <c r="D560">
        <v>72</v>
      </c>
      <c r="E560">
        <v>80</v>
      </c>
      <c r="F560">
        <v>12</v>
      </c>
      <c r="G560">
        <v>10</v>
      </c>
      <c r="H560">
        <v>1</v>
      </c>
      <c r="I560">
        <v>0</v>
      </c>
      <c r="J560">
        <v>1</v>
      </c>
      <c r="K560">
        <v>4</v>
      </c>
      <c r="L560">
        <v>10</v>
      </c>
      <c r="M560">
        <v>3</v>
      </c>
      <c r="N560">
        <v>0</v>
      </c>
      <c r="O560">
        <v>25</v>
      </c>
      <c r="P560">
        <v>0</v>
      </c>
      <c r="Q560">
        <v>0</v>
      </c>
      <c r="R560">
        <v>5</v>
      </c>
      <c r="S560">
        <v>0</v>
      </c>
      <c r="T560">
        <v>0</v>
      </c>
      <c r="U560">
        <v>0</v>
      </c>
      <c r="V560">
        <v>0.16700000000000001</v>
      </c>
      <c r="W560">
        <v>10131</v>
      </c>
    </row>
    <row r="561" spans="1:23">
      <c r="A561" t="s">
        <v>10533</v>
      </c>
      <c r="B561" t="s">
        <v>11469</v>
      </c>
      <c r="C561">
        <v>7</v>
      </c>
      <c r="D561">
        <v>18</v>
      </c>
      <c r="E561">
        <v>20</v>
      </c>
      <c r="F561">
        <v>3</v>
      </c>
      <c r="G561">
        <v>2</v>
      </c>
      <c r="H561">
        <v>0</v>
      </c>
      <c r="I561">
        <v>0</v>
      </c>
      <c r="J561">
        <v>1</v>
      </c>
      <c r="K561">
        <v>2</v>
      </c>
      <c r="L561">
        <v>4</v>
      </c>
      <c r="M561">
        <v>2</v>
      </c>
      <c r="N561">
        <v>0</v>
      </c>
      <c r="O561">
        <v>4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0.16700000000000001</v>
      </c>
      <c r="W561">
        <v>12782</v>
      </c>
    </row>
    <row r="562" spans="1:23">
      <c r="A562" t="s">
        <v>8623</v>
      </c>
      <c r="B562" t="s">
        <v>11444</v>
      </c>
      <c r="C562">
        <v>14</v>
      </c>
      <c r="D562">
        <v>42</v>
      </c>
      <c r="E562">
        <v>47</v>
      </c>
      <c r="F562">
        <v>7</v>
      </c>
      <c r="G562">
        <v>5</v>
      </c>
      <c r="H562">
        <v>1</v>
      </c>
      <c r="I562">
        <v>0</v>
      </c>
      <c r="J562">
        <v>1</v>
      </c>
      <c r="K562">
        <v>2</v>
      </c>
      <c r="L562">
        <v>4</v>
      </c>
      <c r="M562">
        <v>4</v>
      </c>
      <c r="N562">
        <v>0</v>
      </c>
      <c r="O562">
        <v>19</v>
      </c>
      <c r="P562">
        <v>1</v>
      </c>
      <c r="Q562">
        <v>0</v>
      </c>
      <c r="R562">
        <v>0</v>
      </c>
      <c r="S562">
        <v>2</v>
      </c>
      <c r="T562">
        <v>1</v>
      </c>
      <c r="U562">
        <v>0</v>
      </c>
      <c r="V562">
        <v>0.16700000000000001</v>
      </c>
      <c r="W562">
        <v>13288</v>
      </c>
    </row>
    <row r="563" spans="1:23">
      <c r="A563" t="s">
        <v>1350</v>
      </c>
      <c r="B563" t="s">
        <v>11458</v>
      </c>
      <c r="C563">
        <v>29</v>
      </c>
      <c r="D563">
        <v>36</v>
      </c>
      <c r="E563">
        <v>39</v>
      </c>
      <c r="F563">
        <v>6</v>
      </c>
      <c r="G563">
        <v>5</v>
      </c>
      <c r="H563">
        <v>1</v>
      </c>
      <c r="I563">
        <v>0</v>
      </c>
      <c r="J563">
        <v>0</v>
      </c>
      <c r="K563">
        <v>3</v>
      </c>
      <c r="L563">
        <v>3</v>
      </c>
      <c r="M563">
        <v>0</v>
      </c>
      <c r="N563">
        <v>0</v>
      </c>
      <c r="O563">
        <v>21</v>
      </c>
      <c r="P563">
        <v>0</v>
      </c>
      <c r="Q563">
        <v>0</v>
      </c>
      <c r="R563">
        <v>3</v>
      </c>
      <c r="S563">
        <v>0</v>
      </c>
      <c r="T563">
        <v>0</v>
      </c>
      <c r="U563">
        <v>0</v>
      </c>
      <c r="V563">
        <v>0.16700000000000001</v>
      </c>
      <c r="W563">
        <v>14078</v>
      </c>
    </row>
    <row r="564" spans="1:23">
      <c r="A564" t="s">
        <v>8488</v>
      </c>
      <c r="B564" t="s">
        <v>11460</v>
      </c>
      <c r="C564">
        <v>26</v>
      </c>
      <c r="D564">
        <v>36</v>
      </c>
      <c r="E564">
        <v>44</v>
      </c>
      <c r="F564">
        <v>6</v>
      </c>
      <c r="G564">
        <v>6</v>
      </c>
      <c r="H564">
        <v>0</v>
      </c>
      <c r="I564">
        <v>0</v>
      </c>
      <c r="J564">
        <v>0</v>
      </c>
      <c r="K564">
        <v>2</v>
      </c>
      <c r="L564">
        <v>4</v>
      </c>
      <c r="M564">
        <v>2</v>
      </c>
      <c r="N564">
        <v>0</v>
      </c>
      <c r="O564">
        <v>17</v>
      </c>
      <c r="P564">
        <v>0</v>
      </c>
      <c r="Q564">
        <v>0</v>
      </c>
      <c r="R564">
        <v>6</v>
      </c>
      <c r="S564">
        <v>0</v>
      </c>
      <c r="T564">
        <v>0</v>
      </c>
      <c r="U564">
        <v>0</v>
      </c>
      <c r="V564">
        <v>0.16700000000000001</v>
      </c>
      <c r="W564">
        <v>16977</v>
      </c>
    </row>
    <row r="565" spans="1:23">
      <c r="A565" t="s">
        <v>10751</v>
      </c>
      <c r="B565" t="s">
        <v>11460</v>
      </c>
      <c r="C565">
        <v>22</v>
      </c>
      <c r="D565">
        <v>42</v>
      </c>
      <c r="E565">
        <v>50</v>
      </c>
      <c r="F565">
        <v>7</v>
      </c>
      <c r="G565">
        <v>6</v>
      </c>
      <c r="H565">
        <v>1</v>
      </c>
      <c r="I565">
        <v>0</v>
      </c>
      <c r="J565">
        <v>0</v>
      </c>
      <c r="K565">
        <v>5</v>
      </c>
      <c r="L565">
        <v>5</v>
      </c>
      <c r="M565">
        <v>6</v>
      </c>
      <c r="N565">
        <v>0</v>
      </c>
      <c r="O565">
        <v>17</v>
      </c>
      <c r="P565">
        <v>0</v>
      </c>
      <c r="Q565">
        <v>2</v>
      </c>
      <c r="R565">
        <v>0</v>
      </c>
      <c r="S565">
        <v>0</v>
      </c>
      <c r="T565">
        <v>0</v>
      </c>
      <c r="U565">
        <v>1</v>
      </c>
      <c r="V565">
        <v>0.16700000000000001</v>
      </c>
      <c r="W565">
        <v>17689</v>
      </c>
    </row>
    <row r="566" spans="1:23">
      <c r="A566" t="s">
        <v>11756</v>
      </c>
      <c r="B566" t="s">
        <v>11462</v>
      </c>
      <c r="C566">
        <v>17</v>
      </c>
      <c r="D566">
        <v>42</v>
      </c>
      <c r="E566">
        <v>47</v>
      </c>
      <c r="F566">
        <v>7</v>
      </c>
      <c r="G566">
        <v>6</v>
      </c>
      <c r="H566">
        <v>0</v>
      </c>
      <c r="I566">
        <v>0</v>
      </c>
      <c r="J566">
        <v>1</v>
      </c>
      <c r="K566">
        <v>2</v>
      </c>
      <c r="L566">
        <v>3</v>
      </c>
      <c r="M566">
        <v>3</v>
      </c>
      <c r="N566">
        <v>0</v>
      </c>
      <c r="O566">
        <v>11</v>
      </c>
      <c r="P566">
        <v>2</v>
      </c>
      <c r="Q566">
        <v>0</v>
      </c>
      <c r="R566">
        <v>0</v>
      </c>
      <c r="S566">
        <v>1</v>
      </c>
      <c r="T566">
        <v>1</v>
      </c>
      <c r="U566">
        <v>2</v>
      </c>
      <c r="V566">
        <v>0.16700000000000001</v>
      </c>
      <c r="W566">
        <v>19552</v>
      </c>
    </row>
    <row r="567" spans="1:23">
      <c r="A567" t="s">
        <v>2529</v>
      </c>
      <c r="B567" t="s">
        <v>11455</v>
      </c>
      <c r="C567">
        <v>90</v>
      </c>
      <c r="D567">
        <v>266</v>
      </c>
      <c r="E567">
        <v>289</v>
      </c>
      <c r="F567">
        <v>44</v>
      </c>
      <c r="G567">
        <v>24</v>
      </c>
      <c r="H567">
        <v>10</v>
      </c>
      <c r="I567">
        <v>1</v>
      </c>
      <c r="J567">
        <v>9</v>
      </c>
      <c r="K567">
        <v>30</v>
      </c>
      <c r="L567">
        <v>32</v>
      </c>
      <c r="M567">
        <v>20</v>
      </c>
      <c r="N567">
        <v>0</v>
      </c>
      <c r="O567">
        <v>98</v>
      </c>
      <c r="P567">
        <v>3</v>
      </c>
      <c r="Q567">
        <v>0</v>
      </c>
      <c r="R567">
        <v>0</v>
      </c>
      <c r="S567">
        <v>4</v>
      </c>
      <c r="T567">
        <v>0</v>
      </c>
      <c r="U567">
        <v>0</v>
      </c>
      <c r="V567">
        <v>0.16500000000000001</v>
      </c>
      <c r="W567">
        <v>13265</v>
      </c>
    </row>
    <row r="568" spans="1:23">
      <c r="A568" t="s">
        <v>6218</v>
      </c>
      <c r="B568" t="s">
        <v>12731</v>
      </c>
      <c r="C568">
        <v>43</v>
      </c>
      <c r="D568">
        <v>92</v>
      </c>
      <c r="E568">
        <v>99</v>
      </c>
      <c r="F568">
        <v>15</v>
      </c>
      <c r="G568">
        <v>10</v>
      </c>
      <c r="H568">
        <v>1</v>
      </c>
      <c r="I568">
        <v>0</v>
      </c>
      <c r="J568">
        <v>4</v>
      </c>
      <c r="K568">
        <v>13</v>
      </c>
      <c r="L568">
        <v>13</v>
      </c>
      <c r="M568">
        <v>6</v>
      </c>
      <c r="N568">
        <v>0</v>
      </c>
      <c r="O568">
        <v>36</v>
      </c>
      <c r="P568">
        <v>1</v>
      </c>
      <c r="Q568">
        <v>0</v>
      </c>
      <c r="R568">
        <v>0</v>
      </c>
      <c r="S568">
        <v>2</v>
      </c>
      <c r="T568">
        <v>0</v>
      </c>
      <c r="U568">
        <v>0</v>
      </c>
      <c r="V568">
        <v>0.16300000000000001</v>
      </c>
      <c r="W568">
        <v>13176</v>
      </c>
    </row>
    <row r="569" spans="1:23">
      <c r="A569" t="s">
        <v>18</v>
      </c>
      <c r="B569" t="s">
        <v>11463</v>
      </c>
      <c r="C569">
        <v>16</v>
      </c>
      <c r="D569">
        <v>43</v>
      </c>
      <c r="E569">
        <v>49</v>
      </c>
      <c r="F569">
        <v>7</v>
      </c>
      <c r="G569">
        <v>4</v>
      </c>
      <c r="H569">
        <v>3</v>
      </c>
      <c r="I569">
        <v>0</v>
      </c>
      <c r="J569">
        <v>0</v>
      </c>
      <c r="K569">
        <v>6</v>
      </c>
      <c r="L569">
        <v>3</v>
      </c>
      <c r="M569">
        <v>4</v>
      </c>
      <c r="N569">
        <v>0</v>
      </c>
      <c r="O569">
        <v>14</v>
      </c>
      <c r="P569">
        <v>0</v>
      </c>
      <c r="Q569">
        <v>1</v>
      </c>
      <c r="R569">
        <v>1</v>
      </c>
      <c r="S569">
        <v>2</v>
      </c>
      <c r="T569">
        <v>0</v>
      </c>
      <c r="U569">
        <v>0</v>
      </c>
      <c r="V569">
        <v>0.16300000000000001</v>
      </c>
      <c r="W569">
        <v>3411</v>
      </c>
    </row>
    <row r="570" spans="1:23">
      <c r="A570" t="s">
        <v>8142</v>
      </c>
      <c r="B570" t="s">
        <v>11457</v>
      </c>
      <c r="C570">
        <v>18</v>
      </c>
      <c r="D570">
        <v>43</v>
      </c>
      <c r="E570">
        <v>48</v>
      </c>
      <c r="F570">
        <v>7</v>
      </c>
      <c r="G570">
        <v>7</v>
      </c>
      <c r="H570">
        <v>0</v>
      </c>
      <c r="I570">
        <v>0</v>
      </c>
      <c r="J570">
        <v>0</v>
      </c>
      <c r="K570">
        <v>5</v>
      </c>
      <c r="L570">
        <v>4</v>
      </c>
      <c r="M570">
        <v>3</v>
      </c>
      <c r="N570">
        <v>1</v>
      </c>
      <c r="O570">
        <v>17</v>
      </c>
      <c r="P570">
        <v>1</v>
      </c>
      <c r="Q570">
        <v>1</v>
      </c>
      <c r="R570">
        <v>0</v>
      </c>
      <c r="S570">
        <v>0</v>
      </c>
      <c r="T570">
        <v>1</v>
      </c>
      <c r="U570">
        <v>0</v>
      </c>
      <c r="V570">
        <v>0.16300000000000001</v>
      </c>
      <c r="W570">
        <v>12926</v>
      </c>
    </row>
    <row r="571" spans="1:23">
      <c r="A571" t="s">
        <v>687</v>
      </c>
      <c r="B571" t="s">
        <v>11458</v>
      </c>
      <c r="C571">
        <v>31</v>
      </c>
      <c r="D571">
        <v>50</v>
      </c>
      <c r="E571">
        <v>59</v>
      </c>
      <c r="F571">
        <v>8</v>
      </c>
      <c r="G571">
        <v>5</v>
      </c>
      <c r="H571">
        <v>3</v>
      </c>
      <c r="I571">
        <v>0</v>
      </c>
      <c r="J571">
        <v>0</v>
      </c>
      <c r="K571">
        <v>6</v>
      </c>
      <c r="L571">
        <v>2</v>
      </c>
      <c r="M571">
        <v>2</v>
      </c>
      <c r="N571">
        <v>0</v>
      </c>
      <c r="O571">
        <v>20</v>
      </c>
      <c r="P571">
        <v>0</v>
      </c>
      <c r="Q571">
        <v>1</v>
      </c>
      <c r="R571">
        <v>6</v>
      </c>
      <c r="S571">
        <v>0</v>
      </c>
      <c r="T571">
        <v>0</v>
      </c>
      <c r="U571">
        <v>0</v>
      </c>
      <c r="V571">
        <v>0.16</v>
      </c>
      <c r="W571">
        <v>2233</v>
      </c>
    </row>
    <row r="572" spans="1:23">
      <c r="A572" t="s">
        <v>108</v>
      </c>
      <c r="B572" t="s">
        <v>11461</v>
      </c>
      <c r="C572">
        <v>29</v>
      </c>
      <c r="D572">
        <v>75</v>
      </c>
      <c r="E572">
        <v>83</v>
      </c>
      <c r="F572">
        <v>12</v>
      </c>
      <c r="G572">
        <v>6</v>
      </c>
      <c r="H572">
        <v>2</v>
      </c>
      <c r="I572">
        <v>0</v>
      </c>
      <c r="J572">
        <v>4</v>
      </c>
      <c r="K572">
        <v>6</v>
      </c>
      <c r="L572">
        <v>7</v>
      </c>
      <c r="M572">
        <v>5</v>
      </c>
      <c r="N572">
        <v>0</v>
      </c>
      <c r="O572">
        <v>31</v>
      </c>
      <c r="P572">
        <v>0</v>
      </c>
      <c r="Q572">
        <v>0</v>
      </c>
      <c r="R572">
        <v>3</v>
      </c>
      <c r="S572">
        <v>1</v>
      </c>
      <c r="T572">
        <v>1</v>
      </c>
      <c r="U572">
        <v>0</v>
      </c>
      <c r="V572">
        <v>0.16</v>
      </c>
      <c r="W572">
        <v>8609</v>
      </c>
    </row>
    <row r="573" spans="1:23">
      <c r="A573" t="s">
        <v>8130</v>
      </c>
      <c r="B573" t="s">
        <v>11459</v>
      </c>
      <c r="C573">
        <v>9</v>
      </c>
      <c r="D573">
        <v>25</v>
      </c>
      <c r="E573">
        <v>26</v>
      </c>
      <c r="F573">
        <v>4</v>
      </c>
      <c r="G573">
        <v>1</v>
      </c>
      <c r="H573">
        <v>3</v>
      </c>
      <c r="I573">
        <v>0</v>
      </c>
      <c r="J573">
        <v>0</v>
      </c>
      <c r="K573">
        <v>1</v>
      </c>
      <c r="L573">
        <v>1</v>
      </c>
      <c r="M573">
        <v>1</v>
      </c>
      <c r="N573">
        <v>0</v>
      </c>
      <c r="O573">
        <v>7</v>
      </c>
      <c r="P573">
        <v>0</v>
      </c>
      <c r="Q573">
        <v>0</v>
      </c>
      <c r="R573">
        <v>0</v>
      </c>
      <c r="S573">
        <v>2</v>
      </c>
      <c r="T573">
        <v>1</v>
      </c>
      <c r="U573">
        <v>0</v>
      </c>
      <c r="V573">
        <v>0.16</v>
      </c>
      <c r="W573">
        <v>11494</v>
      </c>
    </row>
    <row r="574" spans="1:23">
      <c r="A574" t="s">
        <v>10759</v>
      </c>
      <c r="B574" t="s">
        <v>12731</v>
      </c>
      <c r="C574">
        <v>11</v>
      </c>
      <c r="D574">
        <v>25</v>
      </c>
      <c r="E574">
        <v>30</v>
      </c>
      <c r="F574">
        <v>4</v>
      </c>
      <c r="G574">
        <v>2</v>
      </c>
      <c r="H574">
        <v>0</v>
      </c>
      <c r="I574">
        <v>0</v>
      </c>
      <c r="J574">
        <v>2</v>
      </c>
      <c r="K574">
        <v>3</v>
      </c>
      <c r="L574">
        <v>2</v>
      </c>
      <c r="M574">
        <v>4</v>
      </c>
      <c r="N574">
        <v>0</v>
      </c>
      <c r="O574">
        <v>7</v>
      </c>
      <c r="P574">
        <v>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0.16</v>
      </c>
      <c r="W574">
        <v>12384</v>
      </c>
    </row>
    <row r="575" spans="1:23">
      <c r="A575" t="s">
        <v>8405</v>
      </c>
      <c r="B575" t="s">
        <v>11451</v>
      </c>
      <c r="C575">
        <v>32</v>
      </c>
      <c r="D575">
        <v>50</v>
      </c>
      <c r="E575">
        <v>52</v>
      </c>
      <c r="F575">
        <v>8</v>
      </c>
      <c r="G575">
        <v>7</v>
      </c>
      <c r="H575">
        <v>1</v>
      </c>
      <c r="I575">
        <v>0</v>
      </c>
      <c r="J575">
        <v>0</v>
      </c>
      <c r="K575">
        <v>3</v>
      </c>
      <c r="L575">
        <v>2</v>
      </c>
      <c r="M575">
        <v>0</v>
      </c>
      <c r="N575">
        <v>0</v>
      </c>
      <c r="O575">
        <v>27</v>
      </c>
      <c r="P575">
        <v>0</v>
      </c>
      <c r="Q575">
        <v>0</v>
      </c>
      <c r="R575">
        <v>2</v>
      </c>
      <c r="S575">
        <v>0</v>
      </c>
      <c r="T575">
        <v>0</v>
      </c>
      <c r="U575">
        <v>0</v>
      </c>
      <c r="V575">
        <v>0.16</v>
      </c>
      <c r="W575">
        <v>13774</v>
      </c>
    </row>
    <row r="576" spans="1:23">
      <c r="A576" t="s">
        <v>17</v>
      </c>
      <c r="B576" t="s">
        <v>11461</v>
      </c>
      <c r="C576">
        <v>88</v>
      </c>
      <c r="D576">
        <v>228</v>
      </c>
      <c r="E576">
        <v>244</v>
      </c>
      <c r="F576">
        <v>36</v>
      </c>
      <c r="G576">
        <v>25</v>
      </c>
      <c r="H576">
        <v>9</v>
      </c>
      <c r="I576">
        <v>0</v>
      </c>
      <c r="J576">
        <v>2</v>
      </c>
      <c r="K576">
        <v>17</v>
      </c>
      <c r="L576">
        <v>12</v>
      </c>
      <c r="M576">
        <v>15</v>
      </c>
      <c r="N576">
        <v>1</v>
      </c>
      <c r="O576">
        <v>87</v>
      </c>
      <c r="P576">
        <v>0</v>
      </c>
      <c r="Q576">
        <v>1</v>
      </c>
      <c r="R576">
        <v>0</v>
      </c>
      <c r="S576">
        <v>2</v>
      </c>
      <c r="T576">
        <v>1</v>
      </c>
      <c r="U576">
        <v>0</v>
      </c>
      <c r="V576">
        <v>0.158</v>
      </c>
      <c r="W576">
        <v>3448</v>
      </c>
    </row>
    <row r="577" spans="1:23">
      <c r="A577" t="s">
        <v>843</v>
      </c>
      <c r="B577" t="s">
        <v>12731</v>
      </c>
      <c r="C577">
        <v>34</v>
      </c>
      <c r="D577">
        <v>19</v>
      </c>
      <c r="E577">
        <v>22</v>
      </c>
      <c r="F577">
        <v>3</v>
      </c>
      <c r="G577">
        <v>3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2</v>
      </c>
      <c r="N577">
        <v>0</v>
      </c>
      <c r="O577">
        <v>12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0</v>
      </c>
      <c r="V577">
        <v>0.158</v>
      </c>
      <c r="W577">
        <v>12703</v>
      </c>
    </row>
    <row r="578" spans="1:23">
      <c r="A578" t="s">
        <v>8876</v>
      </c>
      <c r="B578" t="s">
        <v>12731</v>
      </c>
      <c r="C578">
        <v>33</v>
      </c>
      <c r="D578">
        <v>19</v>
      </c>
      <c r="E578">
        <v>23</v>
      </c>
      <c r="F578">
        <v>3</v>
      </c>
      <c r="G578">
        <v>3</v>
      </c>
      <c r="H578">
        <v>0</v>
      </c>
      <c r="I578">
        <v>0</v>
      </c>
      <c r="J578">
        <v>0</v>
      </c>
      <c r="K578">
        <v>3</v>
      </c>
      <c r="L578">
        <v>2</v>
      </c>
      <c r="M578">
        <v>3</v>
      </c>
      <c r="N578">
        <v>0</v>
      </c>
      <c r="O578">
        <v>10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0</v>
      </c>
      <c r="V578">
        <v>0.158</v>
      </c>
      <c r="W578">
        <v>14862</v>
      </c>
    </row>
    <row r="579" spans="1:23">
      <c r="A579" t="s">
        <v>8506</v>
      </c>
      <c r="B579" t="s">
        <v>11460</v>
      </c>
      <c r="C579">
        <v>46</v>
      </c>
      <c r="D579">
        <v>51</v>
      </c>
      <c r="E579">
        <v>61</v>
      </c>
      <c r="F579">
        <v>8</v>
      </c>
      <c r="G579">
        <v>5</v>
      </c>
      <c r="H579">
        <v>2</v>
      </c>
      <c r="I579">
        <v>1</v>
      </c>
      <c r="J579">
        <v>0</v>
      </c>
      <c r="K579">
        <v>8</v>
      </c>
      <c r="L579">
        <v>3</v>
      </c>
      <c r="M579">
        <v>2</v>
      </c>
      <c r="N579">
        <v>0</v>
      </c>
      <c r="O579">
        <v>19</v>
      </c>
      <c r="P579">
        <v>0</v>
      </c>
      <c r="Q579">
        <v>0</v>
      </c>
      <c r="R579">
        <v>8</v>
      </c>
      <c r="S579">
        <v>1</v>
      </c>
      <c r="T579">
        <v>0</v>
      </c>
      <c r="U579">
        <v>0</v>
      </c>
      <c r="V579">
        <v>0.157</v>
      </c>
      <c r="W579">
        <v>12970</v>
      </c>
    </row>
    <row r="580" spans="1:23">
      <c r="A580" t="s">
        <v>1085</v>
      </c>
      <c r="B580" t="s">
        <v>11446</v>
      </c>
      <c r="C580">
        <v>30</v>
      </c>
      <c r="D580">
        <v>51</v>
      </c>
      <c r="E580">
        <v>67</v>
      </c>
      <c r="F580">
        <v>8</v>
      </c>
      <c r="G580">
        <v>6</v>
      </c>
      <c r="H580">
        <v>1</v>
      </c>
      <c r="I580">
        <v>0</v>
      </c>
      <c r="J580">
        <v>1</v>
      </c>
      <c r="K580">
        <v>3</v>
      </c>
      <c r="L580">
        <v>3</v>
      </c>
      <c r="M580">
        <v>4</v>
      </c>
      <c r="N580">
        <v>0</v>
      </c>
      <c r="O580">
        <v>23</v>
      </c>
      <c r="P580">
        <v>0</v>
      </c>
      <c r="Q580">
        <v>0</v>
      </c>
      <c r="R580">
        <v>12</v>
      </c>
      <c r="S580">
        <v>0</v>
      </c>
      <c r="T580">
        <v>0</v>
      </c>
      <c r="U580">
        <v>0</v>
      </c>
      <c r="V580">
        <v>0.157</v>
      </c>
      <c r="W580">
        <v>14444</v>
      </c>
    </row>
    <row r="581" spans="1:23">
      <c r="A581" t="s">
        <v>7742</v>
      </c>
      <c r="B581" t="s">
        <v>11468</v>
      </c>
      <c r="C581">
        <v>86</v>
      </c>
      <c r="D581">
        <v>230</v>
      </c>
      <c r="E581">
        <v>270</v>
      </c>
      <c r="F581">
        <v>36</v>
      </c>
      <c r="G581">
        <v>24</v>
      </c>
      <c r="H581">
        <v>5</v>
      </c>
      <c r="I581">
        <v>0</v>
      </c>
      <c r="J581">
        <v>7</v>
      </c>
      <c r="K581">
        <v>22</v>
      </c>
      <c r="L581">
        <v>16</v>
      </c>
      <c r="M581">
        <v>36</v>
      </c>
      <c r="N581">
        <v>3</v>
      </c>
      <c r="O581">
        <v>89</v>
      </c>
      <c r="P581">
        <v>4</v>
      </c>
      <c r="Q581">
        <v>0</v>
      </c>
      <c r="R581">
        <v>0</v>
      </c>
      <c r="S581">
        <v>5</v>
      </c>
      <c r="T581">
        <v>0</v>
      </c>
      <c r="U581">
        <v>0</v>
      </c>
      <c r="V581">
        <v>0.157</v>
      </c>
      <c r="W581">
        <v>11982</v>
      </c>
    </row>
    <row r="582" spans="1:23">
      <c r="A582" t="s">
        <v>362</v>
      </c>
      <c r="B582" t="s">
        <v>12731</v>
      </c>
      <c r="C582">
        <v>28</v>
      </c>
      <c r="D582">
        <v>64</v>
      </c>
      <c r="E582">
        <v>68</v>
      </c>
      <c r="F582">
        <v>10</v>
      </c>
      <c r="G582">
        <v>6</v>
      </c>
      <c r="H582">
        <v>3</v>
      </c>
      <c r="I582">
        <v>0</v>
      </c>
      <c r="J582">
        <v>1</v>
      </c>
      <c r="K582">
        <v>5</v>
      </c>
      <c r="L582">
        <v>7</v>
      </c>
      <c r="M582">
        <v>3</v>
      </c>
      <c r="N582">
        <v>0</v>
      </c>
      <c r="O582">
        <v>12</v>
      </c>
      <c r="P582">
        <v>0</v>
      </c>
      <c r="Q582">
        <v>1</v>
      </c>
      <c r="R582">
        <v>0</v>
      </c>
      <c r="S582">
        <v>2</v>
      </c>
      <c r="T582">
        <v>0</v>
      </c>
      <c r="U582">
        <v>0</v>
      </c>
      <c r="V582">
        <v>0.156</v>
      </c>
      <c r="W582">
        <v>5503</v>
      </c>
    </row>
    <row r="583" spans="1:23">
      <c r="A583" t="s">
        <v>8654</v>
      </c>
      <c r="B583" t="s">
        <v>12731</v>
      </c>
      <c r="C583">
        <v>40</v>
      </c>
      <c r="D583">
        <v>128</v>
      </c>
      <c r="E583">
        <v>144</v>
      </c>
      <c r="F583">
        <v>20</v>
      </c>
      <c r="G583">
        <v>15</v>
      </c>
      <c r="H583">
        <v>1</v>
      </c>
      <c r="I583">
        <v>0</v>
      </c>
      <c r="J583">
        <v>4</v>
      </c>
      <c r="K583">
        <v>13</v>
      </c>
      <c r="L583">
        <v>17</v>
      </c>
      <c r="M583">
        <v>14</v>
      </c>
      <c r="N583">
        <v>0</v>
      </c>
      <c r="O583">
        <v>44</v>
      </c>
      <c r="P583">
        <v>2</v>
      </c>
      <c r="Q583">
        <v>0</v>
      </c>
      <c r="R583">
        <v>0</v>
      </c>
      <c r="S583">
        <v>3</v>
      </c>
      <c r="T583">
        <v>2</v>
      </c>
      <c r="U583">
        <v>1</v>
      </c>
      <c r="V583">
        <v>0.156</v>
      </c>
      <c r="W583">
        <v>14158</v>
      </c>
    </row>
    <row r="584" spans="1:23">
      <c r="A584" t="s">
        <v>12093</v>
      </c>
      <c r="B584" t="s">
        <v>11471</v>
      </c>
      <c r="C584">
        <v>26</v>
      </c>
      <c r="D584">
        <v>64</v>
      </c>
      <c r="E584">
        <v>65</v>
      </c>
      <c r="F584">
        <v>10</v>
      </c>
      <c r="G584">
        <v>3</v>
      </c>
      <c r="H584">
        <v>5</v>
      </c>
      <c r="I584">
        <v>0</v>
      </c>
      <c r="J584">
        <v>2</v>
      </c>
      <c r="K584">
        <v>8</v>
      </c>
      <c r="L584">
        <v>5</v>
      </c>
      <c r="M584">
        <v>1</v>
      </c>
      <c r="N584">
        <v>0</v>
      </c>
      <c r="O584">
        <v>16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0.156</v>
      </c>
      <c r="W584">
        <v>15402</v>
      </c>
    </row>
    <row r="585" spans="1:23">
      <c r="A585" t="s">
        <v>842</v>
      </c>
      <c r="B585" t="s">
        <v>11451</v>
      </c>
      <c r="C585">
        <v>24</v>
      </c>
      <c r="D585">
        <v>45</v>
      </c>
      <c r="E585">
        <v>50</v>
      </c>
      <c r="F585">
        <v>7</v>
      </c>
      <c r="G585">
        <v>6</v>
      </c>
      <c r="H585">
        <v>1</v>
      </c>
      <c r="I585">
        <v>0</v>
      </c>
      <c r="J585">
        <v>0</v>
      </c>
      <c r="K585">
        <v>2</v>
      </c>
      <c r="L585">
        <v>4</v>
      </c>
      <c r="M585">
        <v>1</v>
      </c>
      <c r="N585">
        <v>0</v>
      </c>
      <c r="O585">
        <v>19</v>
      </c>
      <c r="P585">
        <v>0</v>
      </c>
      <c r="Q585">
        <v>0</v>
      </c>
      <c r="R585">
        <v>4</v>
      </c>
      <c r="S585">
        <v>1</v>
      </c>
      <c r="T585">
        <v>0</v>
      </c>
      <c r="U585">
        <v>0</v>
      </c>
      <c r="V585">
        <v>0.156</v>
      </c>
      <c r="W585">
        <v>4153</v>
      </c>
    </row>
    <row r="586" spans="1:23">
      <c r="A586" t="s">
        <v>8545</v>
      </c>
      <c r="B586" t="s">
        <v>11468</v>
      </c>
      <c r="C586">
        <v>35</v>
      </c>
      <c r="D586">
        <v>52</v>
      </c>
      <c r="E586">
        <v>55</v>
      </c>
      <c r="F586">
        <v>8</v>
      </c>
      <c r="G586">
        <v>6</v>
      </c>
      <c r="H586">
        <v>2</v>
      </c>
      <c r="I586">
        <v>0</v>
      </c>
      <c r="J586">
        <v>0</v>
      </c>
      <c r="K586">
        <v>3</v>
      </c>
      <c r="L586">
        <v>3</v>
      </c>
      <c r="M586">
        <v>1</v>
      </c>
      <c r="N586">
        <v>0</v>
      </c>
      <c r="O586">
        <v>25</v>
      </c>
      <c r="P586">
        <v>0</v>
      </c>
      <c r="Q586">
        <v>0</v>
      </c>
      <c r="R586">
        <v>2</v>
      </c>
      <c r="S586">
        <v>1</v>
      </c>
      <c r="T586">
        <v>0</v>
      </c>
      <c r="U586">
        <v>0</v>
      </c>
      <c r="V586">
        <v>0.154</v>
      </c>
      <c r="W586">
        <v>13183</v>
      </c>
    </row>
    <row r="587" spans="1:23">
      <c r="A587" t="s">
        <v>10764</v>
      </c>
      <c r="B587" t="s">
        <v>11461</v>
      </c>
      <c r="C587">
        <v>9</v>
      </c>
      <c r="D587">
        <v>26</v>
      </c>
      <c r="E587">
        <v>28</v>
      </c>
      <c r="F587">
        <v>4</v>
      </c>
      <c r="G587">
        <v>3</v>
      </c>
      <c r="H587">
        <v>1</v>
      </c>
      <c r="I587">
        <v>0</v>
      </c>
      <c r="J587">
        <v>0</v>
      </c>
      <c r="K587">
        <v>1</v>
      </c>
      <c r="L587">
        <v>1</v>
      </c>
      <c r="M587">
        <v>1</v>
      </c>
      <c r="N587">
        <v>0</v>
      </c>
      <c r="O587">
        <v>15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0</v>
      </c>
      <c r="V587">
        <v>0.154</v>
      </c>
      <c r="W587">
        <v>13602</v>
      </c>
    </row>
    <row r="588" spans="1:23">
      <c r="A588" t="s">
        <v>1321</v>
      </c>
      <c r="B588" t="s">
        <v>11440</v>
      </c>
      <c r="C588">
        <v>34</v>
      </c>
      <c r="D588">
        <v>46</v>
      </c>
      <c r="E588">
        <v>60</v>
      </c>
      <c r="F588">
        <v>7</v>
      </c>
      <c r="G588">
        <v>6</v>
      </c>
      <c r="H588">
        <v>0</v>
      </c>
      <c r="I588">
        <v>1</v>
      </c>
      <c r="J588">
        <v>0</v>
      </c>
      <c r="K588">
        <v>3</v>
      </c>
      <c r="L588">
        <v>3</v>
      </c>
      <c r="M588">
        <v>2</v>
      </c>
      <c r="N588">
        <v>0</v>
      </c>
      <c r="O588">
        <v>19</v>
      </c>
      <c r="P588">
        <v>0</v>
      </c>
      <c r="Q588">
        <v>0</v>
      </c>
      <c r="R588">
        <v>12</v>
      </c>
      <c r="S588">
        <v>0</v>
      </c>
      <c r="T588">
        <v>0</v>
      </c>
      <c r="U588">
        <v>0</v>
      </c>
      <c r="V588">
        <v>0.152</v>
      </c>
      <c r="W588">
        <v>12768</v>
      </c>
    </row>
    <row r="589" spans="1:23">
      <c r="A589" t="s">
        <v>966</v>
      </c>
      <c r="B589" t="s">
        <v>12731</v>
      </c>
      <c r="C589">
        <v>31</v>
      </c>
      <c r="D589">
        <v>33</v>
      </c>
      <c r="E589">
        <v>34</v>
      </c>
      <c r="F589">
        <v>5</v>
      </c>
      <c r="G589">
        <v>3</v>
      </c>
      <c r="H589">
        <v>1</v>
      </c>
      <c r="I589">
        <v>0</v>
      </c>
      <c r="J589">
        <v>1</v>
      </c>
      <c r="K589">
        <v>2</v>
      </c>
      <c r="L589">
        <v>2</v>
      </c>
      <c r="M589">
        <v>0</v>
      </c>
      <c r="N589">
        <v>0</v>
      </c>
      <c r="O589">
        <v>13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0.152</v>
      </c>
      <c r="W589">
        <v>8753</v>
      </c>
    </row>
    <row r="590" spans="1:23">
      <c r="A590" t="s">
        <v>8786</v>
      </c>
      <c r="B590" t="s">
        <v>11457</v>
      </c>
      <c r="C590">
        <v>45</v>
      </c>
      <c r="D590">
        <v>119</v>
      </c>
      <c r="E590">
        <v>129</v>
      </c>
      <c r="F590">
        <v>18</v>
      </c>
      <c r="G590">
        <v>13</v>
      </c>
      <c r="H590">
        <v>2</v>
      </c>
      <c r="I590">
        <v>1</v>
      </c>
      <c r="J590">
        <v>2</v>
      </c>
      <c r="K590">
        <v>9</v>
      </c>
      <c r="L590">
        <v>9</v>
      </c>
      <c r="M590">
        <v>8</v>
      </c>
      <c r="N590">
        <v>0</v>
      </c>
      <c r="O590">
        <v>33</v>
      </c>
      <c r="P590">
        <v>0</v>
      </c>
      <c r="Q590">
        <v>0</v>
      </c>
      <c r="R590">
        <v>2</v>
      </c>
      <c r="S590">
        <v>1</v>
      </c>
      <c r="T590">
        <v>1</v>
      </c>
      <c r="U590">
        <v>0</v>
      </c>
      <c r="V590">
        <v>0.151</v>
      </c>
      <c r="W590">
        <v>13355</v>
      </c>
    </row>
    <row r="591" spans="1:23">
      <c r="A591" t="s">
        <v>8792</v>
      </c>
      <c r="B591" t="s">
        <v>11451</v>
      </c>
      <c r="C591">
        <v>67</v>
      </c>
      <c r="D591">
        <v>106</v>
      </c>
      <c r="E591">
        <v>112</v>
      </c>
      <c r="F591">
        <v>16</v>
      </c>
      <c r="G591">
        <v>10</v>
      </c>
      <c r="H591">
        <v>4</v>
      </c>
      <c r="I591">
        <v>0</v>
      </c>
      <c r="J591">
        <v>2</v>
      </c>
      <c r="K591">
        <v>9</v>
      </c>
      <c r="L591">
        <v>5</v>
      </c>
      <c r="M591">
        <v>4</v>
      </c>
      <c r="N591">
        <v>0</v>
      </c>
      <c r="O591">
        <v>43</v>
      </c>
      <c r="P591">
        <v>2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0.151</v>
      </c>
      <c r="W591">
        <v>14330</v>
      </c>
    </row>
    <row r="592" spans="1:23">
      <c r="A592" t="s">
        <v>8427</v>
      </c>
      <c r="B592" t="s">
        <v>11446</v>
      </c>
      <c r="C592">
        <v>32</v>
      </c>
      <c r="D592">
        <v>20</v>
      </c>
      <c r="E592">
        <v>24</v>
      </c>
      <c r="F592">
        <v>3</v>
      </c>
      <c r="G592">
        <v>3</v>
      </c>
      <c r="H592">
        <v>0</v>
      </c>
      <c r="I592">
        <v>0</v>
      </c>
      <c r="J592">
        <v>0</v>
      </c>
      <c r="K592">
        <v>1</v>
      </c>
      <c r="L592">
        <v>1</v>
      </c>
      <c r="M592">
        <v>2</v>
      </c>
      <c r="N592">
        <v>0</v>
      </c>
      <c r="O592">
        <v>7</v>
      </c>
      <c r="P592">
        <v>0</v>
      </c>
      <c r="Q592">
        <v>0</v>
      </c>
      <c r="R592">
        <v>2</v>
      </c>
      <c r="S592">
        <v>1</v>
      </c>
      <c r="T592">
        <v>0</v>
      </c>
      <c r="U592">
        <v>0</v>
      </c>
      <c r="V592">
        <v>0.15</v>
      </c>
      <c r="W592">
        <v>13273</v>
      </c>
    </row>
    <row r="593" spans="1:23">
      <c r="A593" t="s">
        <v>11821</v>
      </c>
      <c r="B593" t="s">
        <v>11445</v>
      </c>
      <c r="C593">
        <v>12</v>
      </c>
      <c r="D593">
        <v>40</v>
      </c>
      <c r="E593">
        <v>41</v>
      </c>
      <c r="F593">
        <v>6</v>
      </c>
      <c r="G593">
        <v>4</v>
      </c>
      <c r="H593">
        <v>2</v>
      </c>
      <c r="I593">
        <v>0</v>
      </c>
      <c r="J593">
        <v>0</v>
      </c>
      <c r="K593">
        <v>3</v>
      </c>
      <c r="L593">
        <v>1</v>
      </c>
      <c r="M593">
        <v>0</v>
      </c>
      <c r="N593">
        <v>0</v>
      </c>
      <c r="O593">
        <v>14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0.15</v>
      </c>
      <c r="W593">
        <v>19260</v>
      </c>
    </row>
    <row r="594" spans="1:23">
      <c r="A594" t="s">
        <v>1348</v>
      </c>
      <c r="B594" t="s">
        <v>11469</v>
      </c>
      <c r="C594">
        <v>31</v>
      </c>
      <c r="D594">
        <v>54</v>
      </c>
      <c r="E594">
        <v>64</v>
      </c>
      <c r="F594">
        <v>8</v>
      </c>
      <c r="G594">
        <v>7</v>
      </c>
      <c r="H594">
        <v>1</v>
      </c>
      <c r="I594">
        <v>0</v>
      </c>
      <c r="J594">
        <v>0</v>
      </c>
      <c r="K594">
        <v>1</v>
      </c>
      <c r="L594">
        <v>5</v>
      </c>
      <c r="M594">
        <v>2</v>
      </c>
      <c r="N594">
        <v>0</v>
      </c>
      <c r="O594">
        <v>29</v>
      </c>
      <c r="P594">
        <v>1</v>
      </c>
      <c r="Q594">
        <v>0</v>
      </c>
      <c r="R594">
        <v>7</v>
      </c>
      <c r="S594">
        <v>1</v>
      </c>
      <c r="T594">
        <v>0</v>
      </c>
      <c r="U594">
        <v>0</v>
      </c>
      <c r="V594">
        <v>0.14799999999999999</v>
      </c>
      <c r="W594">
        <v>12049</v>
      </c>
    </row>
    <row r="595" spans="1:23">
      <c r="A595" t="s">
        <v>105</v>
      </c>
      <c r="B595" t="s">
        <v>11465</v>
      </c>
      <c r="C595">
        <v>20</v>
      </c>
      <c r="D595">
        <v>49</v>
      </c>
      <c r="E595">
        <v>57</v>
      </c>
      <c r="F595">
        <v>7</v>
      </c>
      <c r="G595">
        <v>4</v>
      </c>
      <c r="H595">
        <v>1</v>
      </c>
      <c r="I595">
        <v>2</v>
      </c>
      <c r="J595">
        <v>0</v>
      </c>
      <c r="K595">
        <v>5</v>
      </c>
      <c r="L595">
        <v>2</v>
      </c>
      <c r="M595">
        <v>5</v>
      </c>
      <c r="N595">
        <v>0</v>
      </c>
      <c r="O595">
        <v>14</v>
      </c>
      <c r="P595">
        <v>0</v>
      </c>
      <c r="Q595">
        <v>1</v>
      </c>
      <c r="R595">
        <v>2</v>
      </c>
      <c r="S595">
        <v>0</v>
      </c>
      <c r="T595">
        <v>1</v>
      </c>
      <c r="U595">
        <v>0</v>
      </c>
      <c r="V595">
        <v>0.14299999999999999</v>
      </c>
      <c r="W595">
        <v>4146</v>
      </c>
    </row>
    <row r="596" spans="1:23">
      <c r="A596" t="s">
        <v>719</v>
      </c>
      <c r="B596" t="s">
        <v>11469</v>
      </c>
      <c r="C596">
        <v>27</v>
      </c>
      <c r="D596">
        <v>42</v>
      </c>
      <c r="E596">
        <v>46</v>
      </c>
      <c r="F596">
        <v>6</v>
      </c>
      <c r="G596">
        <v>5</v>
      </c>
      <c r="H596">
        <v>1</v>
      </c>
      <c r="I596">
        <v>0</v>
      </c>
      <c r="J596">
        <v>0</v>
      </c>
      <c r="K596">
        <v>1</v>
      </c>
      <c r="L596">
        <v>4</v>
      </c>
      <c r="M596">
        <v>1</v>
      </c>
      <c r="N596">
        <v>0</v>
      </c>
      <c r="O596">
        <v>15</v>
      </c>
      <c r="P596">
        <v>1</v>
      </c>
      <c r="Q596">
        <v>1</v>
      </c>
      <c r="R596">
        <v>1</v>
      </c>
      <c r="S596">
        <v>2</v>
      </c>
      <c r="T596">
        <v>0</v>
      </c>
      <c r="U596">
        <v>0</v>
      </c>
      <c r="V596">
        <v>0.14299999999999999</v>
      </c>
      <c r="W596">
        <v>4972</v>
      </c>
    </row>
    <row r="597" spans="1:23">
      <c r="A597" t="s">
        <v>159</v>
      </c>
      <c r="B597" t="s">
        <v>11452</v>
      </c>
      <c r="C597">
        <v>14</v>
      </c>
      <c r="D597">
        <v>21</v>
      </c>
      <c r="E597">
        <v>22</v>
      </c>
      <c r="F597">
        <v>3</v>
      </c>
      <c r="G597">
        <v>1</v>
      </c>
      <c r="H597">
        <v>2</v>
      </c>
      <c r="I597">
        <v>0</v>
      </c>
      <c r="J597">
        <v>0</v>
      </c>
      <c r="K597">
        <v>4</v>
      </c>
      <c r="L597">
        <v>1</v>
      </c>
      <c r="M597">
        <v>0</v>
      </c>
      <c r="N597">
        <v>0</v>
      </c>
      <c r="O597">
        <v>7</v>
      </c>
      <c r="P597">
        <v>0</v>
      </c>
      <c r="Q597">
        <v>0</v>
      </c>
      <c r="R597">
        <v>1</v>
      </c>
      <c r="S597">
        <v>1</v>
      </c>
      <c r="T597">
        <v>0</v>
      </c>
      <c r="U597">
        <v>0</v>
      </c>
      <c r="V597">
        <v>0.14299999999999999</v>
      </c>
      <c r="W597">
        <v>7888</v>
      </c>
    </row>
    <row r="598" spans="1:23">
      <c r="A598" t="s">
        <v>10765</v>
      </c>
      <c r="B598" t="s">
        <v>11462</v>
      </c>
      <c r="C598">
        <v>18</v>
      </c>
      <c r="D598">
        <v>42</v>
      </c>
      <c r="E598">
        <v>46</v>
      </c>
      <c r="F598">
        <v>6</v>
      </c>
      <c r="G598">
        <v>3</v>
      </c>
      <c r="H598">
        <v>1</v>
      </c>
      <c r="I598">
        <v>0</v>
      </c>
      <c r="J598">
        <v>2</v>
      </c>
      <c r="K598">
        <v>5</v>
      </c>
      <c r="L598">
        <v>5</v>
      </c>
      <c r="M598">
        <v>4</v>
      </c>
      <c r="N598">
        <v>1</v>
      </c>
      <c r="O598">
        <v>21</v>
      </c>
      <c r="P598">
        <v>0</v>
      </c>
      <c r="Q598">
        <v>0</v>
      </c>
      <c r="R598">
        <v>0</v>
      </c>
      <c r="S598">
        <v>1</v>
      </c>
      <c r="T598">
        <v>0</v>
      </c>
      <c r="U598">
        <v>0</v>
      </c>
      <c r="V598">
        <v>0.14299999999999999</v>
      </c>
      <c r="W598">
        <v>16925</v>
      </c>
    </row>
    <row r="599" spans="1:23">
      <c r="A599" t="s">
        <v>8434</v>
      </c>
      <c r="B599" t="s">
        <v>11441</v>
      </c>
      <c r="C599">
        <v>14</v>
      </c>
      <c r="D599">
        <v>21</v>
      </c>
      <c r="E599">
        <v>24</v>
      </c>
      <c r="F599">
        <v>3</v>
      </c>
      <c r="G599">
        <v>3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0</v>
      </c>
      <c r="O599">
        <v>11</v>
      </c>
      <c r="P599">
        <v>0</v>
      </c>
      <c r="Q599">
        <v>0</v>
      </c>
      <c r="R599">
        <v>3</v>
      </c>
      <c r="S599">
        <v>0</v>
      </c>
      <c r="T599">
        <v>0</v>
      </c>
      <c r="U599">
        <v>0</v>
      </c>
      <c r="V599">
        <v>0.14299999999999999</v>
      </c>
      <c r="W599">
        <v>17186</v>
      </c>
    </row>
    <row r="600" spans="1:23">
      <c r="A600" t="s">
        <v>89</v>
      </c>
      <c r="B600" t="s">
        <v>12731</v>
      </c>
      <c r="C600">
        <v>67</v>
      </c>
      <c r="D600">
        <v>180</v>
      </c>
      <c r="E600">
        <v>196</v>
      </c>
      <c r="F600">
        <v>25</v>
      </c>
      <c r="G600">
        <v>15</v>
      </c>
      <c r="H600">
        <v>6</v>
      </c>
      <c r="I600">
        <v>1</v>
      </c>
      <c r="J600">
        <v>3</v>
      </c>
      <c r="K600">
        <v>13</v>
      </c>
      <c r="L600">
        <v>14</v>
      </c>
      <c r="M600">
        <v>14</v>
      </c>
      <c r="N600">
        <v>0</v>
      </c>
      <c r="O600">
        <v>78</v>
      </c>
      <c r="P600">
        <v>2</v>
      </c>
      <c r="Q600">
        <v>0</v>
      </c>
      <c r="R600">
        <v>0</v>
      </c>
      <c r="S600">
        <v>2</v>
      </c>
      <c r="T600">
        <v>5</v>
      </c>
      <c r="U600">
        <v>2</v>
      </c>
      <c r="V600">
        <v>0.13900000000000001</v>
      </c>
      <c r="W600">
        <v>10030</v>
      </c>
    </row>
    <row r="601" spans="1:23">
      <c r="A601" t="s">
        <v>10530</v>
      </c>
      <c r="B601" t="s">
        <v>11459</v>
      </c>
      <c r="C601">
        <v>18</v>
      </c>
      <c r="D601">
        <v>36</v>
      </c>
      <c r="E601">
        <v>46</v>
      </c>
      <c r="F601">
        <v>5</v>
      </c>
      <c r="G601">
        <v>3</v>
      </c>
      <c r="H601">
        <v>1</v>
      </c>
      <c r="I601">
        <v>1</v>
      </c>
      <c r="J601">
        <v>0</v>
      </c>
      <c r="K601">
        <v>7</v>
      </c>
      <c r="L601">
        <v>3</v>
      </c>
      <c r="M601">
        <v>5</v>
      </c>
      <c r="N601">
        <v>0</v>
      </c>
      <c r="O601">
        <v>19</v>
      </c>
      <c r="P601">
        <v>4</v>
      </c>
      <c r="Q601">
        <v>1</v>
      </c>
      <c r="R601">
        <v>0</v>
      </c>
      <c r="S601">
        <v>1</v>
      </c>
      <c r="T601">
        <v>2</v>
      </c>
      <c r="U601">
        <v>0</v>
      </c>
      <c r="V601">
        <v>0.13900000000000001</v>
      </c>
      <c r="W601">
        <v>16285</v>
      </c>
    </row>
    <row r="602" spans="1:23">
      <c r="A602" t="s">
        <v>8830</v>
      </c>
      <c r="B602" t="s">
        <v>11442</v>
      </c>
      <c r="C602">
        <v>30</v>
      </c>
      <c r="D602">
        <v>65</v>
      </c>
      <c r="E602">
        <v>79</v>
      </c>
      <c r="F602">
        <v>9</v>
      </c>
      <c r="G602">
        <v>5</v>
      </c>
      <c r="H602">
        <v>2</v>
      </c>
      <c r="I602">
        <v>0</v>
      </c>
      <c r="J602">
        <v>2</v>
      </c>
      <c r="K602">
        <v>7</v>
      </c>
      <c r="L602">
        <v>6</v>
      </c>
      <c r="M602">
        <v>10</v>
      </c>
      <c r="N602">
        <v>0</v>
      </c>
      <c r="O602">
        <v>23</v>
      </c>
      <c r="P602">
        <v>0</v>
      </c>
      <c r="Q602">
        <v>2</v>
      </c>
      <c r="R602">
        <v>2</v>
      </c>
      <c r="S602">
        <v>1</v>
      </c>
      <c r="T602">
        <v>3</v>
      </c>
      <c r="U602">
        <v>0</v>
      </c>
      <c r="V602">
        <v>0.13800000000000001</v>
      </c>
      <c r="W602">
        <v>14735</v>
      </c>
    </row>
    <row r="603" spans="1:23">
      <c r="A603" t="s">
        <v>8844</v>
      </c>
      <c r="B603" t="s">
        <v>12731</v>
      </c>
      <c r="C603">
        <v>51</v>
      </c>
      <c r="D603">
        <v>132</v>
      </c>
      <c r="E603">
        <v>147</v>
      </c>
      <c r="F603">
        <v>18</v>
      </c>
      <c r="G603">
        <v>16</v>
      </c>
      <c r="H603">
        <v>1</v>
      </c>
      <c r="I603">
        <v>0</v>
      </c>
      <c r="J603">
        <v>1</v>
      </c>
      <c r="K603">
        <v>7</v>
      </c>
      <c r="L603">
        <v>5</v>
      </c>
      <c r="M603">
        <v>12</v>
      </c>
      <c r="N603">
        <v>0</v>
      </c>
      <c r="O603">
        <v>49</v>
      </c>
      <c r="P603">
        <v>1</v>
      </c>
      <c r="Q603">
        <v>2</v>
      </c>
      <c r="R603">
        <v>0</v>
      </c>
      <c r="S603">
        <v>3</v>
      </c>
      <c r="T603">
        <v>0</v>
      </c>
      <c r="U603">
        <v>0</v>
      </c>
      <c r="V603">
        <v>0.13600000000000001</v>
      </c>
      <c r="W603">
        <v>10059</v>
      </c>
    </row>
    <row r="604" spans="1:23">
      <c r="A604" t="s">
        <v>8339</v>
      </c>
      <c r="B604" t="s">
        <v>11454</v>
      </c>
      <c r="C604">
        <v>14</v>
      </c>
      <c r="D604">
        <v>44</v>
      </c>
      <c r="E604">
        <v>49</v>
      </c>
      <c r="F604">
        <v>6</v>
      </c>
      <c r="G604">
        <v>5</v>
      </c>
      <c r="H604">
        <v>0</v>
      </c>
      <c r="I604">
        <v>0</v>
      </c>
      <c r="J604">
        <v>1</v>
      </c>
      <c r="K604">
        <v>1</v>
      </c>
      <c r="L604">
        <v>4</v>
      </c>
      <c r="M604">
        <v>4</v>
      </c>
      <c r="N604">
        <v>0</v>
      </c>
      <c r="O604">
        <v>21</v>
      </c>
      <c r="P604">
        <v>0</v>
      </c>
      <c r="Q604">
        <v>1</v>
      </c>
      <c r="R604">
        <v>0</v>
      </c>
      <c r="S604">
        <v>1</v>
      </c>
      <c r="T604">
        <v>0</v>
      </c>
      <c r="U604">
        <v>0</v>
      </c>
      <c r="V604">
        <v>0.13600000000000001</v>
      </c>
      <c r="W604">
        <v>16246</v>
      </c>
    </row>
    <row r="605" spans="1:23">
      <c r="A605" t="s">
        <v>10228</v>
      </c>
      <c r="B605" t="s">
        <v>11458</v>
      </c>
      <c r="C605">
        <v>32</v>
      </c>
      <c r="D605">
        <v>59</v>
      </c>
      <c r="E605">
        <v>62</v>
      </c>
      <c r="F605">
        <v>8</v>
      </c>
      <c r="G605">
        <v>7</v>
      </c>
      <c r="H605">
        <v>1</v>
      </c>
      <c r="I605">
        <v>0</v>
      </c>
      <c r="J605">
        <v>0</v>
      </c>
      <c r="K605">
        <v>1</v>
      </c>
      <c r="L605">
        <v>2</v>
      </c>
      <c r="M605">
        <v>0</v>
      </c>
      <c r="N605">
        <v>0</v>
      </c>
      <c r="O605">
        <v>27</v>
      </c>
      <c r="P605">
        <v>0</v>
      </c>
      <c r="Q605">
        <v>0</v>
      </c>
      <c r="R605">
        <v>3</v>
      </c>
      <c r="S605">
        <v>0</v>
      </c>
      <c r="T605">
        <v>0</v>
      </c>
      <c r="U605">
        <v>0</v>
      </c>
      <c r="V605">
        <v>0.13600000000000001</v>
      </c>
      <c r="W605">
        <v>9803</v>
      </c>
    </row>
    <row r="606" spans="1:23">
      <c r="A606" t="s">
        <v>8475</v>
      </c>
      <c r="B606" t="s">
        <v>11448</v>
      </c>
      <c r="C606">
        <v>21</v>
      </c>
      <c r="D606">
        <v>15</v>
      </c>
      <c r="E606">
        <v>20</v>
      </c>
      <c r="F606">
        <v>2</v>
      </c>
      <c r="G606">
        <v>2</v>
      </c>
      <c r="H606">
        <v>0</v>
      </c>
      <c r="I606">
        <v>0</v>
      </c>
      <c r="J606">
        <v>0</v>
      </c>
      <c r="K606">
        <v>1</v>
      </c>
      <c r="L606">
        <v>0</v>
      </c>
      <c r="M606">
        <v>0</v>
      </c>
      <c r="N606">
        <v>0</v>
      </c>
      <c r="O606">
        <v>6</v>
      </c>
      <c r="P606">
        <v>0</v>
      </c>
      <c r="Q606">
        <v>0</v>
      </c>
      <c r="R606">
        <v>5</v>
      </c>
      <c r="S606">
        <v>0</v>
      </c>
      <c r="T606">
        <v>0</v>
      </c>
      <c r="U606">
        <v>0</v>
      </c>
      <c r="V606">
        <v>0.13300000000000001</v>
      </c>
      <c r="W606">
        <v>17425</v>
      </c>
    </row>
    <row r="607" spans="1:23">
      <c r="A607" t="s">
        <v>1003</v>
      </c>
      <c r="B607" t="s">
        <v>11464</v>
      </c>
      <c r="C607">
        <v>19</v>
      </c>
      <c r="D607">
        <v>38</v>
      </c>
      <c r="E607">
        <v>41</v>
      </c>
      <c r="F607">
        <v>5</v>
      </c>
      <c r="G607">
        <v>4</v>
      </c>
      <c r="H607">
        <v>1</v>
      </c>
      <c r="I607">
        <v>0</v>
      </c>
      <c r="J607">
        <v>0</v>
      </c>
      <c r="K607">
        <v>0</v>
      </c>
      <c r="L607">
        <v>2</v>
      </c>
      <c r="M607">
        <v>1</v>
      </c>
      <c r="N607">
        <v>0</v>
      </c>
      <c r="O607">
        <v>28</v>
      </c>
      <c r="P607">
        <v>0</v>
      </c>
      <c r="Q607">
        <v>0</v>
      </c>
      <c r="R607">
        <v>2</v>
      </c>
      <c r="S607">
        <v>0</v>
      </c>
      <c r="T607">
        <v>0</v>
      </c>
      <c r="U607">
        <v>0</v>
      </c>
      <c r="V607">
        <v>0.13200000000000001</v>
      </c>
      <c r="W607">
        <v>9434</v>
      </c>
    </row>
    <row r="608" spans="1:23">
      <c r="A608" t="s">
        <v>11613</v>
      </c>
      <c r="B608" t="s">
        <v>12731</v>
      </c>
      <c r="C608">
        <v>25</v>
      </c>
      <c r="D608">
        <v>54</v>
      </c>
      <c r="E608">
        <v>56</v>
      </c>
      <c r="F608">
        <v>7</v>
      </c>
      <c r="G608">
        <v>5</v>
      </c>
      <c r="H608">
        <v>1</v>
      </c>
      <c r="I608">
        <v>0</v>
      </c>
      <c r="J608">
        <v>1</v>
      </c>
      <c r="K608">
        <v>2</v>
      </c>
      <c r="L608">
        <v>4</v>
      </c>
      <c r="M608">
        <v>1</v>
      </c>
      <c r="N608">
        <v>0</v>
      </c>
      <c r="O608">
        <v>21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0</v>
      </c>
      <c r="V608">
        <v>0.13</v>
      </c>
      <c r="W608">
        <v>13854</v>
      </c>
    </row>
    <row r="609" spans="1:23">
      <c r="A609" t="s">
        <v>11103</v>
      </c>
      <c r="B609" t="s">
        <v>11448</v>
      </c>
      <c r="C609">
        <v>11</v>
      </c>
      <c r="D609">
        <v>39</v>
      </c>
      <c r="E609">
        <v>43</v>
      </c>
      <c r="F609">
        <v>5</v>
      </c>
      <c r="G609">
        <v>3</v>
      </c>
      <c r="H609">
        <v>0</v>
      </c>
      <c r="I609">
        <v>0</v>
      </c>
      <c r="J609">
        <v>2</v>
      </c>
      <c r="K609">
        <v>4</v>
      </c>
      <c r="L609">
        <v>2</v>
      </c>
      <c r="M609">
        <v>4</v>
      </c>
      <c r="N609">
        <v>1</v>
      </c>
      <c r="O609">
        <v>16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0.128</v>
      </c>
      <c r="W609">
        <v>19958</v>
      </c>
    </row>
    <row r="610" spans="1:23">
      <c r="A610" t="s">
        <v>8642</v>
      </c>
      <c r="B610" t="s">
        <v>11470</v>
      </c>
      <c r="C610">
        <v>12</v>
      </c>
      <c r="D610">
        <v>47</v>
      </c>
      <c r="E610">
        <v>49</v>
      </c>
      <c r="F610">
        <v>6</v>
      </c>
      <c r="G610">
        <v>6</v>
      </c>
      <c r="H610">
        <v>0</v>
      </c>
      <c r="I610">
        <v>0</v>
      </c>
      <c r="J610">
        <v>0</v>
      </c>
      <c r="K610">
        <v>1</v>
      </c>
      <c r="L610">
        <v>1</v>
      </c>
      <c r="M610">
        <v>1</v>
      </c>
      <c r="N610">
        <v>0</v>
      </c>
      <c r="O610">
        <v>11</v>
      </c>
      <c r="P610">
        <v>0</v>
      </c>
      <c r="Q610">
        <v>1</v>
      </c>
      <c r="R610">
        <v>0</v>
      </c>
      <c r="S610">
        <v>4</v>
      </c>
      <c r="T610">
        <v>0</v>
      </c>
      <c r="U610">
        <v>0</v>
      </c>
      <c r="V610">
        <v>0.128</v>
      </c>
      <c r="W610">
        <v>15878</v>
      </c>
    </row>
    <row r="611" spans="1:23">
      <c r="A611" t="s">
        <v>717</v>
      </c>
      <c r="B611" t="s">
        <v>11462</v>
      </c>
      <c r="C611">
        <v>37</v>
      </c>
      <c r="D611">
        <v>63</v>
      </c>
      <c r="E611">
        <v>76</v>
      </c>
      <c r="F611">
        <v>8</v>
      </c>
      <c r="G611">
        <v>6</v>
      </c>
      <c r="H611">
        <v>0</v>
      </c>
      <c r="I611">
        <v>0</v>
      </c>
      <c r="J611">
        <v>2</v>
      </c>
      <c r="K611">
        <v>4</v>
      </c>
      <c r="L611">
        <v>4</v>
      </c>
      <c r="M611">
        <v>9</v>
      </c>
      <c r="N611">
        <v>0</v>
      </c>
      <c r="O611">
        <v>40</v>
      </c>
      <c r="P611">
        <v>0</v>
      </c>
      <c r="Q611">
        <v>0</v>
      </c>
      <c r="R611">
        <v>4</v>
      </c>
      <c r="S611">
        <v>0</v>
      </c>
      <c r="T611">
        <v>0</v>
      </c>
      <c r="U611">
        <v>0</v>
      </c>
      <c r="V611">
        <v>0.127</v>
      </c>
      <c r="W611">
        <v>5524</v>
      </c>
    </row>
    <row r="612" spans="1:23">
      <c r="A612" t="s">
        <v>1081</v>
      </c>
      <c r="B612" t="s">
        <v>12731</v>
      </c>
      <c r="C612">
        <v>25</v>
      </c>
      <c r="D612">
        <v>24</v>
      </c>
      <c r="E612">
        <v>25</v>
      </c>
      <c r="F612">
        <v>3</v>
      </c>
      <c r="G612">
        <v>2</v>
      </c>
      <c r="H612">
        <v>0</v>
      </c>
      <c r="I612">
        <v>0</v>
      </c>
      <c r="J612">
        <v>1</v>
      </c>
      <c r="K612">
        <v>2</v>
      </c>
      <c r="L612">
        <v>1</v>
      </c>
      <c r="M612">
        <v>1</v>
      </c>
      <c r="N612">
        <v>0</v>
      </c>
      <c r="O612">
        <v>10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0.125</v>
      </c>
      <c r="W612">
        <v>2608</v>
      </c>
    </row>
    <row r="613" spans="1:23">
      <c r="A613" t="s">
        <v>9596</v>
      </c>
      <c r="B613" t="s">
        <v>11452</v>
      </c>
      <c r="C613">
        <v>20</v>
      </c>
      <c r="D613">
        <v>32</v>
      </c>
      <c r="E613">
        <v>35</v>
      </c>
      <c r="F613">
        <v>4</v>
      </c>
      <c r="G613">
        <v>2</v>
      </c>
      <c r="H613">
        <v>1</v>
      </c>
      <c r="I613">
        <v>0</v>
      </c>
      <c r="J613">
        <v>1</v>
      </c>
      <c r="K613">
        <v>3</v>
      </c>
      <c r="L613">
        <v>4</v>
      </c>
      <c r="M613">
        <v>2</v>
      </c>
      <c r="N613">
        <v>0</v>
      </c>
      <c r="O613">
        <v>16</v>
      </c>
      <c r="P613">
        <v>0</v>
      </c>
      <c r="Q613">
        <v>0</v>
      </c>
      <c r="R613">
        <v>1</v>
      </c>
      <c r="S613">
        <v>0</v>
      </c>
      <c r="T613">
        <v>1</v>
      </c>
      <c r="U613">
        <v>0</v>
      </c>
      <c r="V613">
        <v>0.125</v>
      </c>
      <c r="W613">
        <v>14556</v>
      </c>
    </row>
    <row r="614" spans="1:23">
      <c r="A614" t="s">
        <v>12298</v>
      </c>
      <c r="B614" t="s">
        <v>11450</v>
      </c>
      <c r="C614">
        <v>35</v>
      </c>
      <c r="D614">
        <v>112</v>
      </c>
      <c r="E614">
        <v>128</v>
      </c>
      <c r="F614">
        <v>14</v>
      </c>
      <c r="G614">
        <v>7</v>
      </c>
      <c r="H614">
        <v>3</v>
      </c>
      <c r="I614">
        <v>0</v>
      </c>
      <c r="J614">
        <v>4</v>
      </c>
      <c r="K614">
        <v>11</v>
      </c>
      <c r="L614">
        <v>8</v>
      </c>
      <c r="M614">
        <v>13</v>
      </c>
      <c r="N614">
        <v>0</v>
      </c>
      <c r="O614">
        <v>51</v>
      </c>
      <c r="P614">
        <v>1</v>
      </c>
      <c r="Q614">
        <v>0</v>
      </c>
      <c r="R614">
        <v>2</v>
      </c>
      <c r="S614">
        <v>3</v>
      </c>
      <c r="T614">
        <v>0</v>
      </c>
      <c r="U614">
        <v>0</v>
      </c>
      <c r="V614">
        <v>0.125</v>
      </c>
      <c r="W614">
        <v>19452</v>
      </c>
    </row>
    <row r="615" spans="1:23">
      <c r="A615" t="s">
        <v>333</v>
      </c>
      <c r="B615" t="s">
        <v>11459</v>
      </c>
      <c r="C615">
        <v>38</v>
      </c>
      <c r="D615">
        <v>97</v>
      </c>
      <c r="E615">
        <v>107</v>
      </c>
      <c r="F615">
        <v>12</v>
      </c>
      <c r="G615">
        <v>10</v>
      </c>
      <c r="H615">
        <v>2</v>
      </c>
      <c r="I615">
        <v>0</v>
      </c>
      <c r="J615">
        <v>0</v>
      </c>
      <c r="K615">
        <v>4</v>
      </c>
      <c r="L615">
        <v>7</v>
      </c>
      <c r="M615">
        <v>5</v>
      </c>
      <c r="N615">
        <v>0</v>
      </c>
      <c r="O615">
        <v>16</v>
      </c>
      <c r="P615">
        <v>2</v>
      </c>
      <c r="Q615">
        <v>3</v>
      </c>
      <c r="R615">
        <v>0</v>
      </c>
      <c r="S615">
        <v>2</v>
      </c>
      <c r="T615">
        <v>0</v>
      </c>
      <c r="U615">
        <v>0</v>
      </c>
      <c r="V615">
        <v>0.124</v>
      </c>
      <c r="W615">
        <v>2616</v>
      </c>
    </row>
    <row r="616" spans="1:23">
      <c r="A616" t="s">
        <v>8346</v>
      </c>
      <c r="B616" t="s">
        <v>11440</v>
      </c>
      <c r="C616">
        <v>30</v>
      </c>
      <c r="D616">
        <v>81</v>
      </c>
      <c r="E616">
        <v>95</v>
      </c>
      <c r="F616">
        <v>10</v>
      </c>
      <c r="G616">
        <v>6</v>
      </c>
      <c r="H616">
        <v>2</v>
      </c>
      <c r="I616">
        <v>0</v>
      </c>
      <c r="J616">
        <v>2</v>
      </c>
      <c r="K616">
        <v>11</v>
      </c>
      <c r="L616">
        <v>7</v>
      </c>
      <c r="M616">
        <v>14</v>
      </c>
      <c r="N616">
        <v>0</v>
      </c>
      <c r="O616">
        <v>27</v>
      </c>
      <c r="P616">
        <v>0</v>
      </c>
      <c r="Q616">
        <v>0</v>
      </c>
      <c r="R616">
        <v>0</v>
      </c>
      <c r="S616">
        <v>3</v>
      </c>
      <c r="T616">
        <v>0</v>
      </c>
      <c r="U616">
        <v>1</v>
      </c>
      <c r="V616">
        <v>0.123</v>
      </c>
      <c r="W616">
        <v>12225</v>
      </c>
    </row>
    <row r="617" spans="1:23">
      <c r="A617" t="s">
        <v>7435</v>
      </c>
      <c r="B617" t="s">
        <v>11468</v>
      </c>
      <c r="C617">
        <v>28</v>
      </c>
      <c r="D617">
        <v>65</v>
      </c>
      <c r="E617">
        <v>71</v>
      </c>
      <c r="F617">
        <v>8</v>
      </c>
      <c r="G617">
        <v>6</v>
      </c>
      <c r="H617">
        <v>0</v>
      </c>
      <c r="I617">
        <v>0</v>
      </c>
      <c r="J617">
        <v>2</v>
      </c>
      <c r="K617">
        <v>7</v>
      </c>
      <c r="L617">
        <v>8</v>
      </c>
      <c r="M617">
        <v>5</v>
      </c>
      <c r="N617">
        <v>0</v>
      </c>
      <c r="O617">
        <v>26</v>
      </c>
      <c r="P617">
        <v>1</v>
      </c>
      <c r="Q617">
        <v>0</v>
      </c>
      <c r="R617">
        <v>0</v>
      </c>
      <c r="S617">
        <v>1</v>
      </c>
      <c r="T617">
        <v>2</v>
      </c>
      <c r="U617">
        <v>0</v>
      </c>
      <c r="V617">
        <v>0.123</v>
      </c>
      <c r="W617">
        <v>10807</v>
      </c>
    </row>
    <row r="618" spans="1:23">
      <c r="A618" t="s">
        <v>8621</v>
      </c>
      <c r="B618" t="s">
        <v>11449</v>
      </c>
      <c r="C618">
        <v>23</v>
      </c>
      <c r="D618">
        <v>57</v>
      </c>
      <c r="E618">
        <v>58</v>
      </c>
      <c r="F618">
        <v>7</v>
      </c>
      <c r="G618">
        <v>3</v>
      </c>
      <c r="H618">
        <v>2</v>
      </c>
      <c r="I618">
        <v>0</v>
      </c>
      <c r="J618">
        <v>2</v>
      </c>
      <c r="K618">
        <v>6</v>
      </c>
      <c r="L618">
        <v>5</v>
      </c>
      <c r="M618">
        <v>1</v>
      </c>
      <c r="N618">
        <v>0</v>
      </c>
      <c r="O618">
        <v>23</v>
      </c>
      <c r="P618">
        <v>0</v>
      </c>
      <c r="Q618">
        <v>0</v>
      </c>
      <c r="R618">
        <v>0</v>
      </c>
      <c r="S618">
        <v>0</v>
      </c>
      <c r="T618">
        <v>1</v>
      </c>
      <c r="U618">
        <v>0</v>
      </c>
      <c r="V618">
        <v>0.123</v>
      </c>
      <c r="W618">
        <v>15519</v>
      </c>
    </row>
    <row r="619" spans="1:23">
      <c r="A619" t="s">
        <v>786</v>
      </c>
      <c r="B619" t="s">
        <v>11462</v>
      </c>
      <c r="C619">
        <v>32</v>
      </c>
      <c r="D619">
        <v>50</v>
      </c>
      <c r="E619">
        <v>56</v>
      </c>
      <c r="F619">
        <v>6</v>
      </c>
      <c r="G619">
        <v>4</v>
      </c>
      <c r="H619">
        <v>2</v>
      </c>
      <c r="I619">
        <v>0</v>
      </c>
      <c r="J619">
        <v>0</v>
      </c>
      <c r="K619">
        <v>1</v>
      </c>
      <c r="L619">
        <v>1</v>
      </c>
      <c r="M619">
        <v>0</v>
      </c>
      <c r="N619">
        <v>0</v>
      </c>
      <c r="O619">
        <v>30</v>
      </c>
      <c r="P619">
        <v>0</v>
      </c>
      <c r="Q619">
        <v>0</v>
      </c>
      <c r="R619">
        <v>6</v>
      </c>
      <c r="S619">
        <v>0</v>
      </c>
      <c r="T619">
        <v>0</v>
      </c>
      <c r="U619">
        <v>0</v>
      </c>
      <c r="V619">
        <v>0.12</v>
      </c>
      <c r="W619">
        <v>3254</v>
      </c>
    </row>
    <row r="620" spans="1:23">
      <c r="A620" t="s">
        <v>11056</v>
      </c>
      <c r="B620" t="s">
        <v>11441</v>
      </c>
      <c r="C620">
        <v>26</v>
      </c>
      <c r="D620">
        <v>42</v>
      </c>
      <c r="E620">
        <v>46</v>
      </c>
      <c r="F620">
        <v>5</v>
      </c>
      <c r="G620">
        <v>5</v>
      </c>
      <c r="H620">
        <v>0</v>
      </c>
      <c r="I620">
        <v>0</v>
      </c>
      <c r="J620">
        <v>0</v>
      </c>
      <c r="K620">
        <v>3</v>
      </c>
      <c r="L620">
        <v>2</v>
      </c>
      <c r="M620">
        <v>0</v>
      </c>
      <c r="N620">
        <v>0</v>
      </c>
      <c r="O620">
        <v>19</v>
      </c>
      <c r="P620">
        <v>0</v>
      </c>
      <c r="Q620">
        <v>0</v>
      </c>
      <c r="R620">
        <v>4</v>
      </c>
      <c r="S620">
        <v>0</v>
      </c>
      <c r="T620">
        <v>0</v>
      </c>
      <c r="U620">
        <v>0</v>
      </c>
      <c r="V620">
        <v>0.11899999999999999</v>
      </c>
      <c r="W620">
        <v>20099</v>
      </c>
    </row>
    <row r="621" spans="1:23">
      <c r="A621" t="s">
        <v>7272</v>
      </c>
      <c r="B621" t="s">
        <v>11451</v>
      </c>
      <c r="C621">
        <v>34</v>
      </c>
      <c r="D621">
        <v>59</v>
      </c>
      <c r="E621">
        <v>70</v>
      </c>
      <c r="F621">
        <v>7</v>
      </c>
      <c r="G621">
        <v>5</v>
      </c>
      <c r="H621">
        <v>2</v>
      </c>
      <c r="I621">
        <v>0</v>
      </c>
      <c r="J621">
        <v>0</v>
      </c>
      <c r="K621">
        <v>6</v>
      </c>
      <c r="L621">
        <v>2</v>
      </c>
      <c r="M621">
        <v>6</v>
      </c>
      <c r="N621">
        <v>0</v>
      </c>
      <c r="O621">
        <v>35</v>
      </c>
      <c r="P621">
        <v>0</v>
      </c>
      <c r="Q621">
        <v>0</v>
      </c>
      <c r="R621">
        <v>5</v>
      </c>
      <c r="S621">
        <v>0</v>
      </c>
      <c r="T621">
        <v>0</v>
      </c>
      <c r="U621">
        <v>0</v>
      </c>
      <c r="V621">
        <v>0.11899999999999999</v>
      </c>
      <c r="W621">
        <v>16149</v>
      </c>
    </row>
    <row r="622" spans="1:23">
      <c r="A622" t="s">
        <v>746</v>
      </c>
      <c r="B622" t="s">
        <v>11448</v>
      </c>
      <c r="C622">
        <v>30</v>
      </c>
      <c r="D622">
        <v>52</v>
      </c>
      <c r="E622">
        <v>56</v>
      </c>
      <c r="F622">
        <v>6</v>
      </c>
      <c r="G622">
        <v>6</v>
      </c>
      <c r="H622">
        <v>0</v>
      </c>
      <c r="I622">
        <v>0</v>
      </c>
      <c r="J622">
        <v>0</v>
      </c>
      <c r="K622">
        <v>1</v>
      </c>
      <c r="L622">
        <v>1</v>
      </c>
      <c r="M622">
        <v>0</v>
      </c>
      <c r="N622">
        <v>0</v>
      </c>
      <c r="O622">
        <v>24</v>
      </c>
      <c r="P622">
        <v>0</v>
      </c>
      <c r="Q622">
        <v>0</v>
      </c>
      <c r="R622">
        <v>4</v>
      </c>
      <c r="S622">
        <v>3</v>
      </c>
      <c r="T622">
        <v>0</v>
      </c>
      <c r="U622">
        <v>0</v>
      </c>
      <c r="V622">
        <v>0.115</v>
      </c>
      <c r="W622">
        <v>3284</v>
      </c>
    </row>
    <row r="623" spans="1:23">
      <c r="A623" t="s">
        <v>767</v>
      </c>
      <c r="B623" t="s">
        <v>11460</v>
      </c>
      <c r="C623">
        <v>23</v>
      </c>
      <c r="D623">
        <v>35</v>
      </c>
      <c r="E623">
        <v>41</v>
      </c>
      <c r="F623">
        <v>4</v>
      </c>
      <c r="G623">
        <v>4</v>
      </c>
      <c r="H623">
        <v>0</v>
      </c>
      <c r="I623">
        <v>0</v>
      </c>
      <c r="J623">
        <v>0</v>
      </c>
      <c r="K623">
        <v>1</v>
      </c>
      <c r="L623">
        <v>2</v>
      </c>
      <c r="M623">
        <v>3</v>
      </c>
      <c r="N623">
        <v>0</v>
      </c>
      <c r="O623">
        <v>19</v>
      </c>
      <c r="P623">
        <v>0</v>
      </c>
      <c r="Q623">
        <v>0</v>
      </c>
      <c r="R623">
        <v>3</v>
      </c>
      <c r="S623">
        <v>0</v>
      </c>
      <c r="T623">
        <v>0</v>
      </c>
      <c r="U623">
        <v>0</v>
      </c>
      <c r="V623">
        <v>0.114</v>
      </c>
      <c r="W623">
        <v>6345</v>
      </c>
    </row>
    <row r="624" spans="1:23">
      <c r="A624" t="s">
        <v>799</v>
      </c>
      <c r="B624" t="s">
        <v>11464</v>
      </c>
      <c r="C624">
        <v>35</v>
      </c>
      <c r="D624">
        <v>55</v>
      </c>
      <c r="E624">
        <v>60</v>
      </c>
      <c r="F624">
        <v>6</v>
      </c>
      <c r="G624">
        <v>5</v>
      </c>
      <c r="H624">
        <v>1</v>
      </c>
      <c r="I624">
        <v>0</v>
      </c>
      <c r="J624">
        <v>0</v>
      </c>
      <c r="K624">
        <v>1</v>
      </c>
      <c r="L624">
        <v>4</v>
      </c>
      <c r="M624">
        <v>0</v>
      </c>
      <c r="N624">
        <v>0</v>
      </c>
      <c r="O624">
        <v>24</v>
      </c>
      <c r="P624">
        <v>0</v>
      </c>
      <c r="Q624">
        <v>1</v>
      </c>
      <c r="R624">
        <v>4</v>
      </c>
      <c r="S624">
        <v>0</v>
      </c>
      <c r="T624">
        <v>0</v>
      </c>
      <c r="U624">
        <v>0</v>
      </c>
      <c r="V624">
        <v>0.109</v>
      </c>
      <c r="W624">
        <v>6797</v>
      </c>
    </row>
    <row r="625" spans="1:23">
      <c r="A625" t="s">
        <v>2887</v>
      </c>
      <c r="B625" t="s">
        <v>11440</v>
      </c>
      <c r="C625">
        <v>31</v>
      </c>
      <c r="D625">
        <v>55</v>
      </c>
      <c r="E625">
        <v>57</v>
      </c>
      <c r="F625">
        <v>6</v>
      </c>
      <c r="G625">
        <v>6</v>
      </c>
      <c r="H625">
        <v>0</v>
      </c>
      <c r="I625">
        <v>0</v>
      </c>
      <c r="J625">
        <v>0</v>
      </c>
      <c r="K625">
        <v>0</v>
      </c>
      <c r="L625">
        <v>1</v>
      </c>
      <c r="M625">
        <v>0</v>
      </c>
      <c r="N625">
        <v>0</v>
      </c>
      <c r="O625">
        <v>28</v>
      </c>
      <c r="P625">
        <v>0</v>
      </c>
      <c r="Q625">
        <v>0</v>
      </c>
      <c r="R625">
        <v>2</v>
      </c>
      <c r="S625">
        <v>0</v>
      </c>
      <c r="T625">
        <v>0</v>
      </c>
      <c r="U625">
        <v>0</v>
      </c>
      <c r="V625">
        <v>0.109</v>
      </c>
      <c r="W625">
        <v>13050</v>
      </c>
    </row>
    <row r="626" spans="1:23">
      <c r="A626" t="s">
        <v>10538</v>
      </c>
      <c r="B626" t="s">
        <v>11454</v>
      </c>
      <c r="C626">
        <v>30</v>
      </c>
      <c r="D626">
        <v>84</v>
      </c>
      <c r="E626">
        <v>93</v>
      </c>
      <c r="F626">
        <v>9</v>
      </c>
      <c r="G626">
        <v>7</v>
      </c>
      <c r="H626">
        <v>0</v>
      </c>
      <c r="I626">
        <v>0</v>
      </c>
      <c r="J626">
        <v>2</v>
      </c>
      <c r="K626">
        <v>4</v>
      </c>
      <c r="L626">
        <v>4</v>
      </c>
      <c r="M626">
        <v>8</v>
      </c>
      <c r="N626">
        <v>0</v>
      </c>
      <c r="O626">
        <v>35</v>
      </c>
      <c r="P626">
        <v>1</v>
      </c>
      <c r="Q626">
        <v>0</v>
      </c>
      <c r="R626">
        <v>0</v>
      </c>
      <c r="S626">
        <v>3</v>
      </c>
      <c r="T626">
        <v>0</v>
      </c>
      <c r="U626">
        <v>1</v>
      </c>
      <c r="V626">
        <v>0.107</v>
      </c>
      <c r="W626">
        <v>14897</v>
      </c>
    </row>
    <row r="627" spans="1:23">
      <c r="A627" t="s">
        <v>11084</v>
      </c>
      <c r="B627" t="s">
        <v>11445</v>
      </c>
      <c r="C627">
        <v>27</v>
      </c>
      <c r="D627">
        <v>56</v>
      </c>
      <c r="E627">
        <v>60</v>
      </c>
      <c r="F627">
        <v>6</v>
      </c>
      <c r="G627">
        <v>6</v>
      </c>
      <c r="H627">
        <v>0</v>
      </c>
      <c r="I627">
        <v>0</v>
      </c>
      <c r="J627">
        <v>0</v>
      </c>
      <c r="K627">
        <v>3</v>
      </c>
      <c r="L627">
        <v>4</v>
      </c>
      <c r="M627">
        <v>3</v>
      </c>
      <c r="N627">
        <v>0</v>
      </c>
      <c r="O627">
        <v>21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0</v>
      </c>
      <c r="V627">
        <v>0.107</v>
      </c>
      <c r="W627">
        <v>17806</v>
      </c>
    </row>
    <row r="628" spans="1:23">
      <c r="A628" t="s">
        <v>8327</v>
      </c>
      <c r="B628" t="s">
        <v>11448</v>
      </c>
      <c r="C628">
        <v>28</v>
      </c>
      <c r="D628">
        <v>19</v>
      </c>
      <c r="E628">
        <v>20</v>
      </c>
      <c r="F628">
        <v>2</v>
      </c>
      <c r="G628">
        <v>2</v>
      </c>
      <c r="H628">
        <v>0</v>
      </c>
      <c r="I628">
        <v>0</v>
      </c>
      <c r="J628">
        <v>0</v>
      </c>
      <c r="K628">
        <v>1</v>
      </c>
      <c r="L628">
        <v>0</v>
      </c>
      <c r="M628">
        <v>1</v>
      </c>
      <c r="N628">
        <v>0</v>
      </c>
      <c r="O628">
        <v>10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0.105</v>
      </c>
      <c r="W628">
        <v>12972</v>
      </c>
    </row>
    <row r="629" spans="1:23">
      <c r="A629" t="s">
        <v>8439</v>
      </c>
      <c r="B629" t="s">
        <v>11456</v>
      </c>
      <c r="C629">
        <v>13</v>
      </c>
      <c r="D629">
        <v>19</v>
      </c>
      <c r="E629">
        <v>21</v>
      </c>
      <c r="F629">
        <v>2</v>
      </c>
      <c r="G629">
        <v>1</v>
      </c>
      <c r="H629">
        <v>0</v>
      </c>
      <c r="I629">
        <v>0</v>
      </c>
      <c r="J629">
        <v>1</v>
      </c>
      <c r="K629">
        <v>2</v>
      </c>
      <c r="L629">
        <v>4</v>
      </c>
      <c r="M629">
        <v>0</v>
      </c>
      <c r="N629">
        <v>0</v>
      </c>
      <c r="O629">
        <v>11</v>
      </c>
      <c r="P629">
        <v>0</v>
      </c>
      <c r="Q629">
        <v>1</v>
      </c>
      <c r="R629">
        <v>1</v>
      </c>
      <c r="S629">
        <v>0</v>
      </c>
      <c r="T629">
        <v>0</v>
      </c>
      <c r="U629">
        <v>0</v>
      </c>
      <c r="V629">
        <v>0.105</v>
      </c>
      <c r="W629">
        <v>16918</v>
      </c>
    </row>
    <row r="630" spans="1:23">
      <c r="A630" t="s">
        <v>8456</v>
      </c>
      <c r="B630" t="s">
        <v>11462</v>
      </c>
      <c r="C630">
        <v>25</v>
      </c>
      <c r="D630">
        <v>38</v>
      </c>
      <c r="E630">
        <v>43</v>
      </c>
      <c r="F630">
        <v>4</v>
      </c>
      <c r="G630">
        <v>4</v>
      </c>
      <c r="H630">
        <v>0</v>
      </c>
      <c r="I630">
        <v>0</v>
      </c>
      <c r="J630">
        <v>0</v>
      </c>
      <c r="K630">
        <v>2</v>
      </c>
      <c r="L630">
        <v>1</v>
      </c>
      <c r="M630">
        <v>3</v>
      </c>
      <c r="N630">
        <v>0</v>
      </c>
      <c r="O630">
        <v>23</v>
      </c>
      <c r="P630">
        <v>0</v>
      </c>
      <c r="Q630">
        <v>0</v>
      </c>
      <c r="R630">
        <v>2</v>
      </c>
      <c r="S630">
        <v>0</v>
      </c>
      <c r="T630">
        <v>0</v>
      </c>
      <c r="U630">
        <v>0</v>
      </c>
      <c r="V630">
        <v>0.105</v>
      </c>
      <c r="W630">
        <v>16981</v>
      </c>
    </row>
    <row r="631" spans="1:23">
      <c r="A631" t="s">
        <v>10264</v>
      </c>
      <c r="B631" t="s">
        <v>12731</v>
      </c>
      <c r="C631">
        <v>15</v>
      </c>
      <c r="D631">
        <v>19</v>
      </c>
      <c r="E631">
        <v>24</v>
      </c>
      <c r="F631">
        <v>2</v>
      </c>
      <c r="G631">
        <v>2</v>
      </c>
      <c r="H631">
        <v>0</v>
      </c>
      <c r="I631">
        <v>0</v>
      </c>
      <c r="J631">
        <v>0</v>
      </c>
      <c r="K631">
        <v>2</v>
      </c>
      <c r="L631">
        <v>1</v>
      </c>
      <c r="M631">
        <v>0</v>
      </c>
      <c r="N631">
        <v>0</v>
      </c>
      <c r="O631">
        <v>8</v>
      </c>
      <c r="P631">
        <v>0</v>
      </c>
      <c r="Q631">
        <v>0</v>
      </c>
      <c r="R631">
        <v>5</v>
      </c>
      <c r="S631">
        <v>0</v>
      </c>
      <c r="T631">
        <v>0</v>
      </c>
      <c r="U631">
        <v>0</v>
      </c>
      <c r="V631">
        <v>0.105</v>
      </c>
      <c r="W631">
        <v>19291</v>
      </c>
    </row>
    <row r="632" spans="1:23">
      <c r="A632" t="s">
        <v>682</v>
      </c>
      <c r="B632" t="s">
        <v>11446</v>
      </c>
      <c r="C632">
        <v>29</v>
      </c>
      <c r="D632">
        <v>49</v>
      </c>
      <c r="E632">
        <v>65</v>
      </c>
      <c r="F632">
        <v>5</v>
      </c>
      <c r="G632">
        <v>4</v>
      </c>
      <c r="H632">
        <v>1</v>
      </c>
      <c r="I632">
        <v>0</v>
      </c>
      <c r="J632">
        <v>0</v>
      </c>
      <c r="K632">
        <v>1</v>
      </c>
      <c r="L632">
        <v>1</v>
      </c>
      <c r="M632">
        <v>1</v>
      </c>
      <c r="N632">
        <v>0</v>
      </c>
      <c r="O632">
        <v>16</v>
      </c>
      <c r="P632">
        <v>0</v>
      </c>
      <c r="Q632">
        <v>0</v>
      </c>
      <c r="R632">
        <v>15</v>
      </c>
      <c r="S632">
        <v>0</v>
      </c>
      <c r="T632">
        <v>0</v>
      </c>
      <c r="U632">
        <v>0</v>
      </c>
      <c r="V632">
        <v>0.10199999999999999</v>
      </c>
      <c r="W632">
        <v>2036</v>
      </c>
    </row>
    <row r="633" spans="1:23">
      <c r="A633" t="s">
        <v>442</v>
      </c>
      <c r="B633" t="s">
        <v>12731</v>
      </c>
      <c r="C633">
        <v>21</v>
      </c>
      <c r="D633">
        <v>49</v>
      </c>
      <c r="E633">
        <v>53</v>
      </c>
      <c r="F633">
        <v>5</v>
      </c>
      <c r="G633">
        <v>2</v>
      </c>
      <c r="H633">
        <v>2</v>
      </c>
      <c r="I633">
        <v>0</v>
      </c>
      <c r="J633">
        <v>1</v>
      </c>
      <c r="K633">
        <v>1</v>
      </c>
      <c r="L633">
        <v>3</v>
      </c>
      <c r="M633">
        <v>2</v>
      </c>
      <c r="N633">
        <v>0</v>
      </c>
      <c r="O633">
        <v>14</v>
      </c>
      <c r="P633">
        <v>2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0.10199999999999999</v>
      </c>
      <c r="W633">
        <v>4403</v>
      </c>
    </row>
    <row r="634" spans="1:23">
      <c r="A634" t="s">
        <v>985</v>
      </c>
      <c r="B634" t="s">
        <v>11468</v>
      </c>
      <c r="C634">
        <v>33</v>
      </c>
      <c r="D634">
        <v>40</v>
      </c>
      <c r="E634">
        <v>44</v>
      </c>
      <c r="F634">
        <v>4</v>
      </c>
      <c r="G634">
        <v>3</v>
      </c>
      <c r="H634">
        <v>1</v>
      </c>
      <c r="I634">
        <v>0</v>
      </c>
      <c r="J634">
        <v>0</v>
      </c>
      <c r="K634">
        <v>1</v>
      </c>
      <c r="L634">
        <v>1</v>
      </c>
      <c r="M634">
        <v>2</v>
      </c>
      <c r="N634">
        <v>0</v>
      </c>
      <c r="O634">
        <v>24</v>
      </c>
      <c r="P634">
        <v>0</v>
      </c>
      <c r="Q634">
        <v>0</v>
      </c>
      <c r="R634">
        <v>2</v>
      </c>
      <c r="S634">
        <v>0</v>
      </c>
      <c r="T634">
        <v>0</v>
      </c>
      <c r="U634">
        <v>0</v>
      </c>
      <c r="V634">
        <v>0.1</v>
      </c>
      <c r="W634">
        <v>6895</v>
      </c>
    </row>
    <row r="635" spans="1:23">
      <c r="A635" t="s">
        <v>611</v>
      </c>
      <c r="B635" t="s">
        <v>11465</v>
      </c>
      <c r="C635">
        <v>6</v>
      </c>
      <c r="D635">
        <v>20</v>
      </c>
      <c r="E635">
        <v>21</v>
      </c>
      <c r="F635">
        <v>2</v>
      </c>
      <c r="G635">
        <v>2</v>
      </c>
      <c r="H635">
        <v>0</v>
      </c>
      <c r="I635">
        <v>0</v>
      </c>
      <c r="J635">
        <v>0</v>
      </c>
      <c r="K635">
        <v>1</v>
      </c>
      <c r="L635">
        <v>1</v>
      </c>
      <c r="M635">
        <v>1</v>
      </c>
      <c r="N635">
        <v>0</v>
      </c>
      <c r="O635">
        <v>2</v>
      </c>
      <c r="P635">
        <v>0</v>
      </c>
      <c r="Q635">
        <v>0</v>
      </c>
      <c r="R635">
        <v>0</v>
      </c>
      <c r="S635">
        <v>2</v>
      </c>
      <c r="T635">
        <v>0</v>
      </c>
      <c r="U635">
        <v>0</v>
      </c>
      <c r="V635">
        <v>0.1</v>
      </c>
      <c r="W635">
        <v>8370</v>
      </c>
    </row>
    <row r="636" spans="1:23">
      <c r="A636" t="s">
        <v>10786</v>
      </c>
      <c r="B636" t="s">
        <v>12731</v>
      </c>
      <c r="C636">
        <v>31</v>
      </c>
      <c r="D636">
        <v>30</v>
      </c>
      <c r="E636">
        <v>34</v>
      </c>
      <c r="F636">
        <v>3</v>
      </c>
      <c r="G636">
        <v>3</v>
      </c>
      <c r="H636">
        <v>0</v>
      </c>
      <c r="I636">
        <v>0</v>
      </c>
      <c r="J636">
        <v>0</v>
      </c>
      <c r="K636">
        <v>2</v>
      </c>
      <c r="L636">
        <v>0</v>
      </c>
      <c r="M636">
        <v>2</v>
      </c>
      <c r="N636">
        <v>0</v>
      </c>
      <c r="O636">
        <v>18</v>
      </c>
      <c r="P636">
        <v>0</v>
      </c>
      <c r="Q636">
        <v>0</v>
      </c>
      <c r="R636">
        <v>2</v>
      </c>
      <c r="S636">
        <v>0</v>
      </c>
      <c r="T636">
        <v>0</v>
      </c>
      <c r="U636">
        <v>0</v>
      </c>
      <c r="V636">
        <v>0.1</v>
      </c>
      <c r="W636">
        <v>19309</v>
      </c>
    </row>
    <row r="637" spans="1:23">
      <c r="A637" t="s">
        <v>10617</v>
      </c>
      <c r="B637" t="s">
        <v>11441</v>
      </c>
      <c r="C637">
        <v>30</v>
      </c>
      <c r="D637">
        <v>40</v>
      </c>
      <c r="E637">
        <v>48</v>
      </c>
      <c r="F637">
        <v>4</v>
      </c>
      <c r="G637">
        <v>2</v>
      </c>
      <c r="H637">
        <v>2</v>
      </c>
      <c r="I637">
        <v>0</v>
      </c>
      <c r="J637">
        <v>0</v>
      </c>
      <c r="K637">
        <v>1</v>
      </c>
      <c r="L637">
        <v>0</v>
      </c>
      <c r="M637">
        <v>1</v>
      </c>
      <c r="N637">
        <v>0</v>
      </c>
      <c r="O637">
        <v>23</v>
      </c>
      <c r="P637">
        <v>0</v>
      </c>
      <c r="Q637">
        <v>0</v>
      </c>
      <c r="R637">
        <v>6</v>
      </c>
      <c r="S637">
        <v>0</v>
      </c>
      <c r="T637">
        <v>0</v>
      </c>
      <c r="U637">
        <v>0</v>
      </c>
      <c r="V637">
        <v>0.1</v>
      </c>
      <c r="W637">
        <v>19316</v>
      </c>
    </row>
    <row r="638" spans="1:23">
      <c r="A638" t="s">
        <v>9970</v>
      </c>
      <c r="B638" t="s">
        <v>11440</v>
      </c>
      <c r="C638">
        <v>32</v>
      </c>
      <c r="D638">
        <v>62</v>
      </c>
      <c r="E638">
        <v>66</v>
      </c>
      <c r="F638">
        <v>6</v>
      </c>
      <c r="G638">
        <v>5</v>
      </c>
      <c r="H638">
        <v>1</v>
      </c>
      <c r="I638">
        <v>0</v>
      </c>
      <c r="J638">
        <v>0</v>
      </c>
      <c r="K638">
        <v>3</v>
      </c>
      <c r="L638">
        <v>0</v>
      </c>
      <c r="M638">
        <v>0</v>
      </c>
      <c r="N638">
        <v>0</v>
      </c>
      <c r="O638">
        <v>32</v>
      </c>
      <c r="P638">
        <v>0</v>
      </c>
      <c r="Q638">
        <v>0</v>
      </c>
      <c r="R638">
        <v>4</v>
      </c>
      <c r="S638">
        <v>1</v>
      </c>
      <c r="T638">
        <v>0</v>
      </c>
      <c r="U638">
        <v>0</v>
      </c>
      <c r="V638">
        <v>9.7000000000000003E-2</v>
      </c>
      <c r="W638">
        <v>15689</v>
      </c>
    </row>
    <row r="639" spans="1:23">
      <c r="A639" t="s">
        <v>10779</v>
      </c>
      <c r="B639" t="s">
        <v>11453</v>
      </c>
      <c r="C639">
        <v>22</v>
      </c>
      <c r="D639">
        <v>64</v>
      </c>
      <c r="E639">
        <v>74</v>
      </c>
      <c r="F639">
        <v>6</v>
      </c>
      <c r="G639">
        <v>4</v>
      </c>
      <c r="H639">
        <v>0</v>
      </c>
      <c r="I639">
        <v>2</v>
      </c>
      <c r="J639">
        <v>0</v>
      </c>
      <c r="K639">
        <v>7</v>
      </c>
      <c r="L639">
        <v>4</v>
      </c>
      <c r="M639">
        <v>4</v>
      </c>
      <c r="N639">
        <v>0</v>
      </c>
      <c r="O639">
        <v>14</v>
      </c>
      <c r="P639">
        <v>3</v>
      </c>
      <c r="Q639">
        <v>1</v>
      </c>
      <c r="R639">
        <v>2</v>
      </c>
      <c r="S639">
        <v>2</v>
      </c>
      <c r="T639">
        <v>1</v>
      </c>
      <c r="U639">
        <v>0</v>
      </c>
      <c r="V639">
        <v>9.4E-2</v>
      </c>
      <c r="W639">
        <v>17929</v>
      </c>
    </row>
    <row r="640" spans="1:23">
      <c r="A640" t="s">
        <v>1089</v>
      </c>
      <c r="B640" t="s">
        <v>11469</v>
      </c>
      <c r="C640">
        <v>32</v>
      </c>
      <c r="D640">
        <v>54</v>
      </c>
      <c r="E640">
        <v>63</v>
      </c>
      <c r="F640">
        <v>5</v>
      </c>
      <c r="G640">
        <v>4</v>
      </c>
      <c r="H640">
        <v>1</v>
      </c>
      <c r="I640">
        <v>0</v>
      </c>
      <c r="J640">
        <v>0</v>
      </c>
      <c r="K640">
        <v>2</v>
      </c>
      <c r="L640">
        <v>3</v>
      </c>
      <c r="M640">
        <v>0</v>
      </c>
      <c r="N640">
        <v>0</v>
      </c>
      <c r="O640">
        <v>27</v>
      </c>
      <c r="P640">
        <v>0</v>
      </c>
      <c r="Q640">
        <v>0</v>
      </c>
      <c r="R640">
        <v>9</v>
      </c>
      <c r="S640">
        <v>1</v>
      </c>
      <c r="T640">
        <v>0</v>
      </c>
      <c r="U640">
        <v>0</v>
      </c>
      <c r="V640">
        <v>9.2999999999999999E-2</v>
      </c>
      <c r="W640">
        <v>11423</v>
      </c>
    </row>
    <row r="641" spans="1:23">
      <c r="A641" t="s">
        <v>1176</v>
      </c>
      <c r="B641" t="s">
        <v>11448</v>
      </c>
      <c r="C641">
        <v>33</v>
      </c>
      <c r="D641">
        <v>65</v>
      </c>
      <c r="E641">
        <v>72</v>
      </c>
      <c r="F641">
        <v>6</v>
      </c>
      <c r="G641">
        <v>5</v>
      </c>
      <c r="H641">
        <v>1</v>
      </c>
      <c r="I641">
        <v>0</v>
      </c>
      <c r="J641">
        <v>0</v>
      </c>
      <c r="K641">
        <v>3</v>
      </c>
      <c r="L641">
        <v>4</v>
      </c>
      <c r="M641">
        <v>3</v>
      </c>
      <c r="N641">
        <v>0</v>
      </c>
      <c r="O641">
        <v>27</v>
      </c>
      <c r="P641">
        <v>0</v>
      </c>
      <c r="Q641">
        <v>0</v>
      </c>
      <c r="R641">
        <v>4</v>
      </c>
      <c r="S641">
        <v>0</v>
      </c>
      <c r="T641">
        <v>0</v>
      </c>
      <c r="U641">
        <v>0</v>
      </c>
      <c r="V641">
        <v>9.1999999999999998E-2</v>
      </c>
      <c r="W641">
        <v>9323</v>
      </c>
    </row>
    <row r="642" spans="1:23">
      <c r="A642" t="s">
        <v>1316</v>
      </c>
      <c r="B642" t="s">
        <v>11447</v>
      </c>
      <c r="C642">
        <v>32</v>
      </c>
      <c r="D642">
        <v>65</v>
      </c>
      <c r="E642">
        <v>69</v>
      </c>
      <c r="F642">
        <v>6</v>
      </c>
      <c r="G642">
        <v>3</v>
      </c>
      <c r="H642">
        <v>1</v>
      </c>
      <c r="I642">
        <v>0</v>
      </c>
      <c r="J642">
        <v>2</v>
      </c>
      <c r="K642">
        <v>6</v>
      </c>
      <c r="L642">
        <v>2</v>
      </c>
      <c r="M642">
        <v>3</v>
      </c>
      <c r="N642">
        <v>0</v>
      </c>
      <c r="O642">
        <v>47</v>
      </c>
      <c r="P642">
        <v>0</v>
      </c>
      <c r="Q642">
        <v>0</v>
      </c>
      <c r="R642">
        <v>1</v>
      </c>
      <c r="S642">
        <v>1</v>
      </c>
      <c r="T642">
        <v>0</v>
      </c>
      <c r="U642">
        <v>0</v>
      </c>
      <c r="V642">
        <v>9.1999999999999998E-2</v>
      </c>
      <c r="W642">
        <v>11762</v>
      </c>
    </row>
    <row r="643" spans="1:23">
      <c r="A643" t="s">
        <v>331</v>
      </c>
      <c r="B643" t="s">
        <v>11459</v>
      </c>
      <c r="C643">
        <v>26</v>
      </c>
      <c r="D643">
        <v>44</v>
      </c>
      <c r="E643">
        <v>46</v>
      </c>
      <c r="F643">
        <v>4</v>
      </c>
      <c r="G643">
        <v>3</v>
      </c>
      <c r="H643">
        <v>1</v>
      </c>
      <c r="I643">
        <v>0</v>
      </c>
      <c r="J643">
        <v>0</v>
      </c>
      <c r="K643">
        <v>4</v>
      </c>
      <c r="L643">
        <v>2</v>
      </c>
      <c r="M643">
        <v>1</v>
      </c>
      <c r="N643">
        <v>0</v>
      </c>
      <c r="O643">
        <v>15</v>
      </c>
      <c r="P643">
        <v>0</v>
      </c>
      <c r="Q643">
        <v>1</v>
      </c>
      <c r="R643">
        <v>0</v>
      </c>
      <c r="S643">
        <v>1</v>
      </c>
      <c r="T643">
        <v>2</v>
      </c>
      <c r="U643">
        <v>0</v>
      </c>
      <c r="V643">
        <v>9.0999999999999998E-2</v>
      </c>
      <c r="W643">
        <v>2578</v>
      </c>
    </row>
    <row r="644" spans="1:23">
      <c r="A644" t="s">
        <v>223</v>
      </c>
      <c r="B644" t="s">
        <v>11450</v>
      </c>
      <c r="C644">
        <v>15</v>
      </c>
      <c r="D644">
        <v>44</v>
      </c>
      <c r="E644">
        <v>47</v>
      </c>
      <c r="F644">
        <v>4</v>
      </c>
      <c r="G644">
        <v>3</v>
      </c>
      <c r="H644">
        <v>1</v>
      </c>
      <c r="I644">
        <v>0</v>
      </c>
      <c r="J644">
        <v>0</v>
      </c>
      <c r="K644">
        <v>2</v>
      </c>
      <c r="L644">
        <v>2</v>
      </c>
      <c r="M644">
        <v>2</v>
      </c>
      <c r="N644">
        <v>0</v>
      </c>
      <c r="O644">
        <v>11</v>
      </c>
      <c r="P644">
        <v>0</v>
      </c>
      <c r="Q644">
        <v>0</v>
      </c>
      <c r="R644">
        <v>1</v>
      </c>
      <c r="S644">
        <v>1</v>
      </c>
      <c r="T644">
        <v>0</v>
      </c>
      <c r="U644">
        <v>0</v>
      </c>
      <c r="V644">
        <v>9.0999999999999998E-2</v>
      </c>
      <c r="W644">
        <v>6564</v>
      </c>
    </row>
    <row r="645" spans="1:23">
      <c r="A645" t="s">
        <v>11496</v>
      </c>
      <c r="B645" t="s">
        <v>11460</v>
      </c>
      <c r="C645">
        <v>15</v>
      </c>
      <c r="D645">
        <v>22</v>
      </c>
      <c r="E645">
        <v>24</v>
      </c>
      <c r="F645">
        <v>2</v>
      </c>
      <c r="G645">
        <v>2</v>
      </c>
      <c r="H645">
        <v>0</v>
      </c>
      <c r="I645">
        <v>0</v>
      </c>
      <c r="J645">
        <v>0</v>
      </c>
      <c r="K645">
        <v>0</v>
      </c>
      <c r="L645">
        <v>2</v>
      </c>
      <c r="M645">
        <v>0</v>
      </c>
      <c r="N645">
        <v>0</v>
      </c>
      <c r="O645">
        <v>9</v>
      </c>
      <c r="P645">
        <v>0</v>
      </c>
      <c r="Q645">
        <v>1</v>
      </c>
      <c r="R645">
        <v>1</v>
      </c>
      <c r="S645">
        <v>0</v>
      </c>
      <c r="T645">
        <v>0</v>
      </c>
      <c r="U645">
        <v>0</v>
      </c>
      <c r="V645">
        <v>9.0999999999999998E-2</v>
      </c>
      <c r="W645">
        <v>15821</v>
      </c>
    </row>
    <row r="646" spans="1:23">
      <c r="A646" t="s">
        <v>711</v>
      </c>
      <c r="B646" t="s">
        <v>11469</v>
      </c>
      <c r="C646">
        <v>31</v>
      </c>
      <c r="D646">
        <v>56</v>
      </c>
      <c r="E646">
        <v>62</v>
      </c>
      <c r="F646">
        <v>5</v>
      </c>
      <c r="G646">
        <v>5</v>
      </c>
      <c r="H646">
        <v>0</v>
      </c>
      <c r="I646">
        <v>0</v>
      </c>
      <c r="J646">
        <v>0</v>
      </c>
      <c r="K646">
        <v>1</v>
      </c>
      <c r="L646">
        <v>3</v>
      </c>
      <c r="M646">
        <v>2</v>
      </c>
      <c r="N646">
        <v>0</v>
      </c>
      <c r="O646">
        <v>31</v>
      </c>
      <c r="P646">
        <v>0</v>
      </c>
      <c r="Q646">
        <v>1</v>
      </c>
      <c r="R646">
        <v>3</v>
      </c>
      <c r="S646">
        <v>1</v>
      </c>
      <c r="T646">
        <v>0</v>
      </c>
      <c r="U646">
        <v>0</v>
      </c>
      <c r="V646">
        <v>8.8999999999999996E-2</v>
      </c>
      <c r="W646">
        <v>13074</v>
      </c>
    </row>
    <row r="647" spans="1:23">
      <c r="A647" t="s">
        <v>848</v>
      </c>
      <c r="B647" t="s">
        <v>12731</v>
      </c>
      <c r="C647">
        <v>28</v>
      </c>
      <c r="D647">
        <v>45</v>
      </c>
      <c r="E647">
        <v>48</v>
      </c>
      <c r="F647">
        <v>4</v>
      </c>
      <c r="G647">
        <v>4</v>
      </c>
      <c r="H647">
        <v>0</v>
      </c>
      <c r="I647">
        <v>0</v>
      </c>
      <c r="J647">
        <v>0</v>
      </c>
      <c r="K647">
        <v>3</v>
      </c>
      <c r="L647">
        <v>4</v>
      </c>
      <c r="M647">
        <v>1</v>
      </c>
      <c r="N647">
        <v>0</v>
      </c>
      <c r="O647">
        <v>28</v>
      </c>
      <c r="P647">
        <v>1</v>
      </c>
      <c r="Q647">
        <v>0</v>
      </c>
      <c r="R647">
        <v>1</v>
      </c>
      <c r="S647">
        <v>1</v>
      </c>
      <c r="T647">
        <v>0</v>
      </c>
      <c r="U647">
        <v>0</v>
      </c>
      <c r="V647">
        <v>8.8999999999999996E-2</v>
      </c>
      <c r="W647">
        <v>7593</v>
      </c>
    </row>
    <row r="648" spans="1:23">
      <c r="A648" t="s">
        <v>10165</v>
      </c>
      <c r="B648" t="s">
        <v>11440</v>
      </c>
      <c r="C648">
        <v>27</v>
      </c>
      <c r="D648">
        <v>34</v>
      </c>
      <c r="E648">
        <v>41</v>
      </c>
      <c r="F648">
        <v>3</v>
      </c>
      <c r="G648">
        <v>2</v>
      </c>
      <c r="H648">
        <v>1</v>
      </c>
      <c r="I648">
        <v>0</v>
      </c>
      <c r="J648">
        <v>0</v>
      </c>
      <c r="K648">
        <v>4</v>
      </c>
      <c r="L648">
        <v>0</v>
      </c>
      <c r="M648">
        <v>1</v>
      </c>
      <c r="N648">
        <v>0</v>
      </c>
      <c r="O648">
        <v>19</v>
      </c>
      <c r="P648">
        <v>0</v>
      </c>
      <c r="Q648">
        <v>0</v>
      </c>
      <c r="R648">
        <v>6</v>
      </c>
      <c r="S648">
        <v>0</v>
      </c>
      <c r="T648">
        <v>0</v>
      </c>
      <c r="U648">
        <v>0</v>
      </c>
      <c r="V648">
        <v>8.7999999999999995E-2</v>
      </c>
      <c r="W648">
        <v>16358</v>
      </c>
    </row>
    <row r="649" spans="1:23">
      <c r="A649" t="s">
        <v>10767</v>
      </c>
      <c r="B649" t="s">
        <v>12731</v>
      </c>
      <c r="C649">
        <v>15</v>
      </c>
      <c r="D649">
        <v>23</v>
      </c>
      <c r="E649">
        <v>24</v>
      </c>
      <c r="F649">
        <v>2</v>
      </c>
      <c r="G649">
        <v>0</v>
      </c>
      <c r="H649">
        <v>2</v>
      </c>
      <c r="I649">
        <v>0</v>
      </c>
      <c r="J649">
        <v>0</v>
      </c>
      <c r="K649">
        <v>3</v>
      </c>
      <c r="L649">
        <v>0</v>
      </c>
      <c r="M649">
        <v>1</v>
      </c>
      <c r="N649">
        <v>0</v>
      </c>
      <c r="O649">
        <v>13</v>
      </c>
      <c r="P649">
        <v>0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8.6999999999999994E-2</v>
      </c>
      <c r="W649">
        <v>14196</v>
      </c>
    </row>
    <row r="650" spans="1:23">
      <c r="A650" t="s">
        <v>8406</v>
      </c>
      <c r="B650" t="s">
        <v>11463</v>
      </c>
      <c r="C650">
        <v>22</v>
      </c>
      <c r="D650">
        <v>23</v>
      </c>
      <c r="E650">
        <v>31</v>
      </c>
      <c r="F650">
        <v>2</v>
      </c>
      <c r="G650">
        <v>2</v>
      </c>
      <c r="H650">
        <v>0</v>
      </c>
      <c r="I650">
        <v>0</v>
      </c>
      <c r="J650">
        <v>0</v>
      </c>
      <c r="K650">
        <v>1</v>
      </c>
      <c r="L650">
        <v>0</v>
      </c>
      <c r="M650">
        <v>3</v>
      </c>
      <c r="N650">
        <v>0</v>
      </c>
      <c r="O650">
        <v>15</v>
      </c>
      <c r="P650">
        <v>0</v>
      </c>
      <c r="Q650">
        <v>0</v>
      </c>
      <c r="R650">
        <v>5</v>
      </c>
      <c r="S650">
        <v>1</v>
      </c>
      <c r="T650">
        <v>0</v>
      </c>
      <c r="U650">
        <v>0</v>
      </c>
      <c r="V650">
        <v>8.6999999999999994E-2</v>
      </c>
      <c r="W650">
        <v>16256</v>
      </c>
    </row>
    <row r="651" spans="1:23">
      <c r="A651" t="s">
        <v>8391</v>
      </c>
      <c r="B651" t="s">
        <v>11444</v>
      </c>
      <c r="C651">
        <v>32</v>
      </c>
      <c r="D651">
        <v>58</v>
      </c>
      <c r="E651">
        <v>63</v>
      </c>
      <c r="F651">
        <v>5</v>
      </c>
      <c r="G651">
        <v>4</v>
      </c>
      <c r="H651">
        <v>1</v>
      </c>
      <c r="I651">
        <v>0</v>
      </c>
      <c r="J651">
        <v>0</v>
      </c>
      <c r="K651">
        <v>2</v>
      </c>
      <c r="L651">
        <v>4</v>
      </c>
      <c r="M651">
        <v>1</v>
      </c>
      <c r="N651">
        <v>0</v>
      </c>
      <c r="O651">
        <v>46</v>
      </c>
      <c r="P651">
        <v>1</v>
      </c>
      <c r="Q651">
        <v>0</v>
      </c>
      <c r="R651">
        <v>3</v>
      </c>
      <c r="S651">
        <v>0</v>
      </c>
      <c r="T651">
        <v>0</v>
      </c>
      <c r="U651">
        <v>0</v>
      </c>
      <c r="V651">
        <v>8.5999999999999993E-2</v>
      </c>
      <c r="W651">
        <v>18684</v>
      </c>
    </row>
    <row r="652" spans="1:23">
      <c r="A652" t="s">
        <v>10176</v>
      </c>
      <c r="B652" t="s">
        <v>11446</v>
      </c>
      <c r="C652">
        <v>30</v>
      </c>
      <c r="D652">
        <v>59</v>
      </c>
      <c r="E652">
        <v>66</v>
      </c>
      <c r="F652">
        <v>5</v>
      </c>
      <c r="G652">
        <v>4</v>
      </c>
      <c r="H652">
        <v>0</v>
      </c>
      <c r="I652">
        <v>0</v>
      </c>
      <c r="J652">
        <v>1</v>
      </c>
      <c r="K652">
        <v>5</v>
      </c>
      <c r="L652">
        <v>2</v>
      </c>
      <c r="M652">
        <v>4</v>
      </c>
      <c r="N652">
        <v>0</v>
      </c>
      <c r="O652">
        <v>33</v>
      </c>
      <c r="P652">
        <v>0</v>
      </c>
      <c r="Q652">
        <v>0</v>
      </c>
      <c r="R652">
        <v>3</v>
      </c>
      <c r="S652">
        <v>0</v>
      </c>
      <c r="T652">
        <v>0</v>
      </c>
      <c r="U652">
        <v>0</v>
      </c>
      <c r="V652">
        <v>8.5000000000000006E-2</v>
      </c>
      <c r="W652">
        <v>19374</v>
      </c>
    </row>
    <row r="653" spans="1:23">
      <c r="A653" t="s">
        <v>6673</v>
      </c>
      <c r="B653" t="s">
        <v>12731</v>
      </c>
      <c r="C653">
        <v>49</v>
      </c>
      <c r="D653">
        <v>61</v>
      </c>
      <c r="E653">
        <v>66</v>
      </c>
      <c r="F653">
        <v>5</v>
      </c>
      <c r="G653">
        <v>2</v>
      </c>
      <c r="H653">
        <v>2</v>
      </c>
      <c r="I653">
        <v>0</v>
      </c>
      <c r="J653">
        <v>1</v>
      </c>
      <c r="K653">
        <v>8</v>
      </c>
      <c r="L653">
        <v>3</v>
      </c>
      <c r="M653">
        <v>3</v>
      </c>
      <c r="N653">
        <v>0</v>
      </c>
      <c r="O653">
        <v>25</v>
      </c>
      <c r="P653">
        <v>1</v>
      </c>
      <c r="Q653">
        <v>1</v>
      </c>
      <c r="R653">
        <v>0</v>
      </c>
      <c r="S653">
        <v>1</v>
      </c>
      <c r="T653">
        <v>0</v>
      </c>
      <c r="U653">
        <v>0</v>
      </c>
      <c r="V653">
        <v>8.2000000000000003E-2</v>
      </c>
      <c r="W653">
        <v>11270</v>
      </c>
    </row>
    <row r="654" spans="1:23">
      <c r="A654" t="s">
        <v>8413</v>
      </c>
      <c r="B654" t="s">
        <v>11451</v>
      </c>
      <c r="C654">
        <v>30</v>
      </c>
      <c r="D654">
        <v>25</v>
      </c>
      <c r="E654">
        <v>27</v>
      </c>
      <c r="F654">
        <v>2</v>
      </c>
      <c r="G654">
        <v>2</v>
      </c>
      <c r="H654">
        <v>0</v>
      </c>
      <c r="I654">
        <v>0</v>
      </c>
      <c r="J654">
        <v>0</v>
      </c>
      <c r="K654">
        <v>1</v>
      </c>
      <c r="L654">
        <v>0</v>
      </c>
      <c r="M654">
        <v>1</v>
      </c>
      <c r="N654">
        <v>0</v>
      </c>
      <c r="O654">
        <v>19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0</v>
      </c>
      <c r="V654">
        <v>0.08</v>
      </c>
      <c r="W654">
        <v>15454</v>
      </c>
    </row>
    <row r="655" spans="1:23">
      <c r="A655" t="s">
        <v>9527</v>
      </c>
      <c r="B655" t="s">
        <v>11441</v>
      </c>
      <c r="C655">
        <v>23</v>
      </c>
      <c r="D655">
        <v>25</v>
      </c>
      <c r="E655">
        <v>30</v>
      </c>
      <c r="F655">
        <v>2</v>
      </c>
      <c r="G655">
        <v>2</v>
      </c>
      <c r="H655">
        <v>0</v>
      </c>
      <c r="I655">
        <v>0</v>
      </c>
      <c r="J655">
        <v>0</v>
      </c>
      <c r="K655">
        <v>1</v>
      </c>
      <c r="L655">
        <v>1</v>
      </c>
      <c r="M655">
        <v>1</v>
      </c>
      <c r="N655">
        <v>0</v>
      </c>
      <c r="O655">
        <v>6</v>
      </c>
      <c r="P655">
        <v>0</v>
      </c>
      <c r="Q655">
        <v>0</v>
      </c>
      <c r="R655">
        <v>4</v>
      </c>
      <c r="S655">
        <v>0</v>
      </c>
      <c r="T655">
        <v>0</v>
      </c>
      <c r="U655">
        <v>1</v>
      </c>
      <c r="V655">
        <v>0.08</v>
      </c>
      <c r="W655">
        <v>19312</v>
      </c>
    </row>
    <row r="656" spans="1:23">
      <c r="A656" t="s">
        <v>11573</v>
      </c>
      <c r="B656" t="s">
        <v>11462</v>
      </c>
      <c r="C656">
        <v>28</v>
      </c>
      <c r="D656">
        <v>25</v>
      </c>
      <c r="E656">
        <v>28</v>
      </c>
      <c r="F656">
        <v>2</v>
      </c>
      <c r="G656">
        <v>1</v>
      </c>
      <c r="H656">
        <v>1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19</v>
      </c>
      <c r="P656">
        <v>1</v>
      </c>
      <c r="Q656">
        <v>0</v>
      </c>
      <c r="R656">
        <v>2</v>
      </c>
      <c r="S656">
        <v>0</v>
      </c>
      <c r="T656">
        <v>0</v>
      </c>
      <c r="U656">
        <v>0</v>
      </c>
      <c r="V656">
        <v>0.08</v>
      </c>
      <c r="W656">
        <v>19453</v>
      </c>
    </row>
    <row r="657" spans="1:23">
      <c r="A657" t="s">
        <v>10827</v>
      </c>
      <c r="B657" t="s">
        <v>11458</v>
      </c>
      <c r="C657">
        <v>33</v>
      </c>
      <c r="D657">
        <v>51</v>
      </c>
      <c r="E657">
        <v>59</v>
      </c>
      <c r="F657">
        <v>4</v>
      </c>
      <c r="G657">
        <v>4</v>
      </c>
      <c r="H657">
        <v>0</v>
      </c>
      <c r="I657">
        <v>0</v>
      </c>
      <c r="J657">
        <v>0</v>
      </c>
      <c r="K657">
        <v>1</v>
      </c>
      <c r="L657">
        <v>2</v>
      </c>
      <c r="M657">
        <v>0</v>
      </c>
      <c r="N657">
        <v>0</v>
      </c>
      <c r="O657">
        <v>24</v>
      </c>
      <c r="P657">
        <v>1</v>
      </c>
      <c r="Q657">
        <v>0</v>
      </c>
      <c r="R657">
        <v>7</v>
      </c>
      <c r="S657">
        <v>1</v>
      </c>
      <c r="T657">
        <v>0</v>
      </c>
      <c r="U657">
        <v>0</v>
      </c>
      <c r="V657">
        <v>7.8E-2</v>
      </c>
      <c r="W657">
        <v>19206</v>
      </c>
    </row>
    <row r="658" spans="1:23">
      <c r="A658" t="s">
        <v>8728</v>
      </c>
      <c r="B658" t="s">
        <v>11457</v>
      </c>
      <c r="C658">
        <v>17</v>
      </c>
      <c r="D658">
        <v>39</v>
      </c>
      <c r="E658">
        <v>43</v>
      </c>
      <c r="F658">
        <v>3</v>
      </c>
      <c r="G658">
        <v>2</v>
      </c>
      <c r="H658">
        <v>0</v>
      </c>
      <c r="I658">
        <v>1</v>
      </c>
      <c r="J658">
        <v>0</v>
      </c>
      <c r="K658">
        <v>5</v>
      </c>
      <c r="L658">
        <v>2</v>
      </c>
      <c r="M658">
        <v>4</v>
      </c>
      <c r="N658">
        <v>0</v>
      </c>
      <c r="O658">
        <v>17</v>
      </c>
      <c r="P658">
        <v>0</v>
      </c>
      <c r="Q658">
        <v>0</v>
      </c>
      <c r="R658">
        <v>0</v>
      </c>
      <c r="S658">
        <v>2</v>
      </c>
      <c r="T658">
        <v>0</v>
      </c>
      <c r="U658">
        <v>0</v>
      </c>
      <c r="V658">
        <v>7.6999999999999999E-2</v>
      </c>
      <c r="W658">
        <v>12944</v>
      </c>
    </row>
    <row r="659" spans="1:23">
      <c r="A659" t="s">
        <v>8885</v>
      </c>
      <c r="B659" t="s">
        <v>11464</v>
      </c>
      <c r="C659">
        <v>29</v>
      </c>
      <c r="D659">
        <v>52</v>
      </c>
      <c r="E659">
        <v>63</v>
      </c>
      <c r="F659">
        <v>4</v>
      </c>
      <c r="G659">
        <v>4</v>
      </c>
      <c r="H659">
        <v>0</v>
      </c>
      <c r="I659">
        <v>0</v>
      </c>
      <c r="J659">
        <v>0</v>
      </c>
      <c r="K659">
        <v>2</v>
      </c>
      <c r="L659">
        <v>3</v>
      </c>
      <c r="M659">
        <v>2</v>
      </c>
      <c r="N659">
        <v>0</v>
      </c>
      <c r="O659">
        <v>22</v>
      </c>
      <c r="P659">
        <v>2</v>
      </c>
      <c r="Q659">
        <v>0</v>
      </c>
      <c r="R659">
        <v>7</v>
      </c>
      <c r="S659">
        <v>1</v>
      </c>
      <c r="T659">
        <v>0</v>
      </c>
      <c r="U659">
        <v>0</v>
      </c>
      <c r="V659">
        <v>7.6999999999999999E-2</v>
      </c>
      <c r="W659">
        <v>18383</v>
      </c>
    </row>
    <row r="660" spans="1:23">
      <c r="A660" t="s">
        <v>872</v>
      </c>
      <c r="B660" t="s">
        <v>12731</v>
      </c>
      <c r="C660">
        <v>30</v>
      </c>
      <c r="D660">
        <v>40</v>
      </c>
      <c r="E660">
        <v>45</v>
      </c>
      <c r="F660">
        <v>3</v>
      </c>
      <c r="G660">
        <v>3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22</v>
      </c>
      <c r="P660">
        <v>0</v>
      </c>
      <c r="Q660">
        <v>0</v>
      </c>
      <c r="R660">
        <v>5</v>
      </c>
      <c r="S660">
        <v>1</v>
      </c>
      <c r="T660">
        <v>0</v>
      </c>
      <c r="U660">
        <v>0</v>
      </c>
      <c r="V660">
        <v>7.4999999999999997E-2</v>
      </c>
      <c r="W660">
        <v>8044</v>
      </c>
    </row>
    <row r="661" spans="1:23">
      <c r="A661" t="s">
        <v>1328</v>
      </c>
      <c r="B661" t="s">
        <v>11456</v>
      </c>
      <c r="C661">
        <v>34</v>
      </c>
      <c r="D661">
        <v>55</v>
      </c>
      <c r="E661">
        <v>60</v>
      </c>
      <c r="F661">
        <v>4</v>
      </c>
      <c r="G661">
        <v>4</v>
      </c>
      <c r="H661">
        <v>0</v>
      </c>
      <c r="I661">
        <v>0</v>
      </c>
      <c r="J661">
        <v>0</v>
      </c>
      <c r="K661">
        <v>1</v>
      </c>
      <c r="L661">
        <v>3</v>
      </c>
      <c r="M661">
        <v>0</v>
      </c>
      <c r="N661">
        <v>0</v>
      </c>
      <c r="O661">
        <v>28</v>
      </c>
      <c r="P661">
        <v>0</v>
      </c>
      <c r="Q661">
        <v>0</v>
      </c>
      <c r="R661">
        <v>5</v>
      </c>
      <c r="S661">
        <v>2</v>
      </c>
      <c r="T661">
        <v>0</v>
      </c>
      <c r="U661">
        <v>0</v>
      </c>
      <c r="V661">
        <v>7.2999999999999995E-2</v>
      </c>
      <c r="W661">
        <v>11486</v>
      </c>
    </row>
    <row r="662" spans="1:23">
      <c r="A662" t="s">
        <v>10520</v>
      </c>
      <c r="B662" t="s">
        <v>12731</v>
      </c>
      <c r="C662">
        <v>17</v>
      </c>
      <c r="D662">
        <v>15</v>
      </c>
      <c r="E662">
        <v>20</v>
      </c>
      <c r="F662">
        <v>1</v>
      </c>
      <c r="G662">
        <v>1</v>
      </c>
      <c r="H662">
        <v>0</v>
      </c>
      <c r="I662">
        <v>0</v>
      </c>
      <c r="J662">
        <v>0</v>
      </c>
      <c r="K662">
        <v>2</v>
      </c>
      <c r="L662">
        <v>1</v>
      </c>
      <c r="M662">
        <v>4</v>
      </c>
      <c r="N662">
        <v>0</v>
      </c>
      <c r="O662">
        <v>5</v>
      </c>
      <c r="P662">
        <v>0</v>
      </c>
      <c r="Q662">
        <v>1</v>
      </c>
      <c r="R662">
        <v>0</v>
      </c>
      <c r="S662">
        <v>1</v>
      </c>
      <c r="T662">
        <v>0</v>
      </c>
      <c r="U662">
        <v>0</v>
      </c>
      <c r="V662">
        <v>6.7000000000000004E-2</v>
      </c>
      <c r="W662">
        <v>10619</v>
      </c>
    </row>
    <row r="663" spans="1:23">
      <c r="A663" t="s">
        <v>6322</v>
      </c>
      <c r="B663" t="s">
        <v>11463</v>
      </c>
      <c r="C663">
        <v>27</v>
      </c>
      <c r="D663">
        <v>47</v>
      </c>
      <c r="E663">
        <v>59</v>
      </c>
      <c r="F663">
        <v>3</v>
      </c>
      <c r="G663">
        <v>3</v>
      </c>
      <c r="H663">
        <v>0</v>
      </c>
      <c r="I663">
        <v>0</v>
      </c>
      <c r="J663">
        <v>0</v>
      </c>
      <c r="K663">
        <v>1</v>
      </c>
      <c r="L663">
        <v>1</v>
      </c>
      <c r="M663">
        <v>3</v>
      </c>
      <c r="N663">
        <v>0</v>
      </c>
      <c r="O663">
        <v>22</v>
      </c>
      <c r="P663">
        <v>0</v>
      </c>
      <c r="Q663">
        <v>0</v>
      </c>
      <c r="R663">
        <v>9</v>
      </c>
      <c r="S663">
        <v>2</v>
      </c>
      <c r="T663">
        <v>0</v>
      </c>
      <c r="U663">
        <v>0</v>
      </c>
      <c r="V663">
        <v>6.4000000000000001E-2</v>
      </c>
      <c r="W663">
        <v>14916</v>
      </c>
    </row>
    <row r="664" spans="1:23">
      <c r="A664" t="s">
        <v>10614</v>
      </c>
      <c r="B664" t="s">
        <v>11441</v>
      </c>
      <c r="C664">
        <v>30</v>
      </c>
      <c r="D664">
        <v>48</v>
      </c>
      <c r="E664">
        <v>54</v>
      </c>
      <c r="F664">
        <v>3</v>
      </c>
      <c r="G664">
        <v>3</v>
      </c>
      <c r="H664">
        <v>0</v>
      </c>
      <c r="I664">
        <v>0</v>
      </c>
      <c r="J664">
        <v>0</v>
      </c>
      <c r="K664">
        <v>0</v>
      </c>
      <c r="L664">
        <v>1</v>
      </c>
      <c r="M664">
        <v>1</v>
      </c>
      <c r="N664">
        <v>0</v>
      </c>
      <c r="O664">
        <v>36</v>
      </c>
      <c r="P664">
        <v>0</v>
      </c>
      <c r="Q664">
        <v>0</v>
      </c>
      <c r="R664">
        <v>5</v>
      </c>
      <c r="S664">
        <v>0</v>
      </c>
      <c r="T664">
        <v>0</v>
      </c>
      <c r="U664">
        <v>0</v>
      </c>
      <c r="V664">
        <v>6.3E-2</v>
      </c>
      <c r="W664">
        <v>19320</v>
      </c>
    </row>
    <row r="665" spans="1:23">
      <c r="A665" t="s">
        <v>5878</v>
      </c>
      <c r="B665" t="s">
        <v>11464</v>
      </c>
      <c r="C665">
        <v>21</v>
      </c>
      <c r="D665">
        <v>35</v>
      </c>
      <c r="E665">
        <v>38</v>
      </c>
      <c r="F665">
        <v>2</v>
      </c>
      <c r="G665">
        <v>2</v>
      </c>
      <c r="H665">
        <v>0</v>
      </c>
      <c r="I665">
        <v>0</v>
      </c>
      <c r="J665">
        <v>0</v>
      </c>
      <c r="K665">
        <v>1</v>
      </c>
      <c r="L665">
        <v>1</v>
      </c>
      <c r="M665">
        <v>0</v>
      </c>
      <c r="N665">
        <v>0</v>
      </c>
      <c r="O665">
        <v>19</v>
      </c>
      <c r="P665">
        <v>0</v>
      </c>
      <c r="Q665">
        <v>0</v>
      </c>
      <c r="R665">
        <v>3</v>
      </c>
      <c r="S665">
        <v>1</v>
      </c>
      <c r="T665">
        <v>0</v>
      </c>
      <c r="U665">
        <v>0</v>
      </c>
      <c r="V665">
        <v>5.7000000000000002E-2</v>
      </c>
      <c r="W665">
        <v>10811</v>
      </c>
    </row>
    <row r="666" spans="1:23">
      <c r="A666" t="s">
        <v>10745</v>
      </c>
      <c r="B666" t="s">
        <v>11462</v>
      </c>
      <c r="C666">
        <v>16</v>
      </c>
      <c r="D666">
        <v>18</v>
      </c>
      <c r="E666">
        <v>20</v>
      </c>
      <c r="F666">
        <v>1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2</v>
      </c>
      <c r="N666">
        <v>0</v>
      </c>
      <c r="O666">
        <v>8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5.6000000000000001E-2</v>
      </c>
      <c r="W666">
        <v>17738</v>
      </c>
    </row>
    <row r="667" spans="1:23">
      <c r="A667" t="s">
        <v>10433</v>
      </c>
      <c r="B667" t="s">
        <v>11444</v>
      </c>
      <c r="C667">
        <v>21</v>
      </c>
      <c r="D667">
        <v>19</v>
      </c>
      <c r="E667">
        <v>24</v>
      </c>
      <c r="F667">
        <v>1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1</v>
      </c>
      <c r="N667">
        <v>0</v>
      </c>
      <c r="O667">
        <v>10</v>
      </c>
      <c r="P667">
        <v>0</v>
      </c>
      <c r="Q667">
        <v>0</v>
      </c>
      <c r="R667">
        <v>4</v>
      </c>
      <c r="S667">
        <v>0</v>
      </c>
      <c r="T667">
        <v>0</v>
      </c>
      <c r="U667">
        <v>0</v>
      </c>
      <c r="V667">
        <v>5.2999999999999999E-2</v>
      </c>
      <c r="W667">
        <v>16933</v>
      </c>
    </row>
    <row r="668" spans="1:23">
      <c r="A668" t="s">
        <v>11075</v>
      </c>
      <c r="B668" t="s">
        <v>11452</v>
      </c>
      <c r="C668">
        <v>15</v>
      </c>
      <c r="D668">
        <v>41</v>
      </c>
      <c r="E668">
        <v>48</v>
      </c>
      <c r="F668">
        <v>2</v>
      </c>
      <c r="G668">
        <v>1</v>
      </c>
      <c r="H668">
        <v>1</v>
      </c>
      <c r="I668">
        <v>0</v>
      </c>
      <c r="J668">
        <v>0</v>
      </c>
      <c r="K668">
        <v>4</v>
      </c>
      <c r="L668">
        <v>2</v>
      </c>
      <c r="M668">
        <v>5</v>
      </c>
      <c r="N668">
        <v>0</v>
      </c>
      <c r="O668">
        <v>24</v>
      </c>
      <c r="P668">
        <v>0</v>
      </c>
      <c r="Q668">
        <v>1</v>
      </c>
      <c r="R668">
        <v>1</v>
      </c>
      <c r="S668">
        <v>2</v>
      </c>
      <c r="T668">
        <v>0</v>
      </c>
      <c r="U668">
        <v>0</v>
      </c>
      <c r="V668">
        <v>4.9000000000000002E-2</v>
      </c>
      <c r="W668">
        <v>13795</v>
      </c>
    </row>
    <row r="669" spans="1:23">
      <c r="A669" t="s">
        <v>858</v>
      </c>
      <c r="B669" t="s">
        <v>12731</v>
      </c>
      <c r="C669">
        <v>32</v>
      </c>
      <c r="D669">
        <v>21</v>
      </c>
      <c r="E669">
        <v>24</v>
      </c>
      <c r="F669">
        <v>1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1</v>
      </c>
      <c r="M669">
        <v>1</v>
      </c>
      <c r="N669">
        <v>0</v>
      </c>
      <c r="O669">
        <v>11</v>
      </c>
      <c r="P669">
        <v>0</v>
      </c>
      <c r="Q669">
        <v>0</v>
      </c>
      <c r="R669">
        <v>2</v>
      </c>
      <c r="S669">
        <v>0</v>
      </c>
      <c r="T669">
        <v>0</v>
      </c>
      <c r="U669">
        <v>0</v>
      </c>
      <c r="V669">
        <v>4.8000000000000001E-2</v>
      </c>
      <c r="W669">
        <v>10130</v>
      </c>
    </row>
    <row r="670" spans="1:23">
      <c r="A670" t="s">
        <v>11136</v>
      </c>
      <c r="B670" t="s">
        <v>11444</v>
      </c>
      <c r="C670">
        <v>16</v>
      </c>
      <c r="D670">
        <v>21</v>
      </c>
      <c r="E670">
        <v>26</v>
      </c>
      <c r="F670">
        <v>1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1</v>
      </c>
      <c r="M670">
        <v>1</v>
      </c>
      <c r="N670">
        <v>0</v>
      </c>
      <c r="O670">
        <v>9</v>
      </c>
      <c r="P670">
        <v>0</v>
      </c>
      <c r="Q670">
        <v>0</v>
      </c>
      <c r="R670">
        <v>4</v>
      </c>
      <c r="S670">
        <v>1</v>
      </c>
      <c r="T670">
        <v>0</v>
      </c>
      <c r="U670">
        <v>0</v>
      </c>
      <c r="V670">
        <v>4.8000000000000001E-2</v>
      </c>
      <c r="W670">
        <v>17585</v>
      </c>
    </row>
    <row r="671" spans="1:23">
      <c r="A671" t="s">
        <v>10467</v>
      </c>
      <c r="B671" t="s">
        <v>11468</v>
      </c>
      <c r="C671">
        <v>35</v>
      </c>
      <c r="D671">
        <v>22</v>
      </c>
      <c r="E671">
        <v>27</v>
      </c>
      <c r="F671">
        <v>1</v>
      </c>
      <c r="G671">
        <v>0</v>
      </c>
      <c r="H671">
        <v>1</v>
      </c>
      <c r="I671">
        <v>0</v>
      </c>
      <c r="J671">
        <v>0</v>
      </c>
      <c r="K671">
        <v>0</v>
      </c>
      <c r="L671">
        <v>0</v>
      </c>
      <c r="M671">
        <v>2</v>
      </c>
      <c r="N671">
        <v>0</v>
      </c>
      <c r="O671">
        <v>17</v>
      </c>
      <c r="P671">
        <v>0</v>
      </c>
      <c r="Q671">
        <v>0</v>
      </c>
      <c r="R671">
        <v>3</v>
      </c>
      <c r="S671">
        <v>0</v>
      </c>
      <c r="T671">
        <v>0</v>
      </c>
      <c r="U671">
        <v>0</v>
      </c>
      <c r="V671">
        <v>4.4999999999999998E-2</v>
      </c>
      <c r="W671">
        <v>12718</v>
      </c>
    </row>
    <row r="672" spans="1:23">
      <c r="A672" t="s">
        <v>1311</v>
      </c>
      <c r="B672" t="s">
        <v>12731</v>
      </c>
      <c r="C672">
        <v>32</v>
      </c>
      <c r="D672">
        <v>23</v>
      </c>
      <c r="E672">
        <v>25</v>
      </c>
      <c r="F672">
        <v>1</v>
      </c>
      <c r="G672">
        <v>1</v>
      </c>
      <c r="H672">
        <v>0</v>
      </c>
      <c r="I672">
        <v>0</v>
      </c>
      <c r="J672">
        <v>0</v>
      </c>
      <c r="K672">
        <v>2</v>
      </c>
      <c r="L672">
        <v>0</v>
      </c>
      <c r="M672">
        <v>0</v>
      </c>
      <c r="N672">
        <v>0</v>
      </c>
      <c r="O672">
        <v>13</v>
      </c>
      <c r="P672">
        <v>0</v>
      </c>
      <c r="Q672">
        <v>0</v>
      </c>
      <c r="R672">
        <v>2</v>
      </c>
      <c r="S672">
        <v>1</v>
      </c>
      <c r="T672">
        <v>0</v>
      </c>
      <c r="U672">
        <v>0</v>
      </c>
      <c r="V672">
        <v>4.2999999999999997E-2</v>
      </c>
      <c r="W672">
        <v>13431</v>
      </c>
    </row>
    <row r="673" spans="1:23">
      <c r="A673" t="s">
        <v>5909</v>
      </c>
      <c r="B673" t="s">
        <v>11463</v>
      </c>
      <c r="C673">
        <v>14</v>
      </c>
      <c r="D673">
        <v>24</v>
      </c>
      <c r="E673">
        <v>24</v>
      </c>
      <c r="F673">
        <v>1</v>
      </c>
      <c r="G673">
        <v>1</v>
      </c>
      <c r="H673">
        <v>0</v>
      </c>
      <c r="I673">
        <v>0</v>
      </c>
      <c r="J673">
        <v>0</v>
      </c>
      <c r="K673">
        <v>0</v>
      </c>
      <c r="L673">
        <v>2</v>
      </c>
      <c r="M673">
        <v>0</v>
      </c>
      <c r="N673">
        <v>0</v>
      </c>
      <c r="O673">
        <v>15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4.2000000000000003E-2</v>
      </c>
      <c r="W673">
        <v>14663</v>
      </c>
    </row>
    <row r="674" spans="1:23">
      <c r="A674" t="s">
        <v>10548</v>
      </c>
      <c r="B674" t="s">
        <v>11462</v>
      </c>
      <c r="C674">
        <v>12</v>
      </c>
      <c r="D674">
        <v>24</v>
      </c>
      <c r="E674">
        <v>26</v>
      </c>
      <c r="F674">
        <v>1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2</v>
      </c>
      <c r="N674">
        <v>0</v>
      </c>
      <c r="O674">
        <v>15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4.2000000000000003E-2</v>
      </c>
      <c r="W674">
        <v>16115</v>
      </c>
    </row>
    <row r="675" spans="1:23">
      <c r="A675" t="s">
        <v>728</v>
      </c>
      <c r="B675" t="s">
        <v>11468</v>
      </c>
      <c r="C675">
        <v>19</v>
      </c>
      <c r="D675">
        <v>25</v>
      </c>
      <c r="E675">
        <v>28</v>
      </c>
      <c r="F675">
        <v>1</v>
      </c>
      <c r="G675">
        <v>1</v>
      </c>
      <c r="H675">
        <v>0</v>
      </c>
      <c r="I675">
        <v>0</v>
      </c>
      <c r="J675">
        <v>0</v>
      </c>
      <c r="K675">
        <v>1</v>
      </c>
      <c r="L675">
        <v>0</v>
      </c>
      <c r="M675">
        <v>1</v>
      </c>
      <c r="N675">
        <v>0</v>
      </c>
      <c r="O675">
        <v>17</v>
      </c>
      <c r="P675">
        <v>0</v>
      </c>
      <c r="Q675">
        <v>0</v>
      </c>
      <c r="R675">
        <v>2</v>
      </c>
      <c r="S675">
        <v>0</v>
      </c>
      <c r="T675">
        <v>0</v>
      </c>
      <c r="U675">
        <v>0</v>
      </c>
      <c r="V675">
        <v>0.04</v>
      </c>
      <c r="W675">
        <v>7448</v>
      </c>
    </row>
    <row r="676" spans="1:23">
      <c r="A676" t="s">
        <v>12613</v>
      </c>
      <c r="B676" t="s">
        <v>11456</v>
      </c>
      <c r="C676">
        <v>17</v>
      </c>
      <c r="D676">
        <v>25</v>
      </c>
      <c r="E676">
        <v>25</v>
      </c>
      <c r="F676">
        <v>1</v>
      </c>
      <c r="G676">
        <v>1</v>
      </c>
      <c r="H676">
        <v>0</v>
      </c>
      <c r="I676">
        <v>0</v>
      </c>
      <c r="J676">
        <v>0</v>
      </c>
      <c r="K676">
        <v>1</v>
      </c>
      <c r="L676">
        <v>0</v>
      </c>
      <c r="M676">
        <v>0</v>
      </c>
      <c r="N676">
        <v>0</v>
      </c>
      <c r="O676">
        <v>18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0.04</v>
      </c>
      <c r="W676">
        <v>18333</v>
      </c>
    </row>
    <row r="677" spans="1:23">
      <c r="A677" t="s">
        <v>1323</v>
      </c>
      <c r="B677" t="s">
        <v>12731</v>
      </c>
      <c r="C677">
        <v>31</v>
      </c>
      <c r="D677">
        <v>27</v>
      </c>
      <c r="E677">
        <v>27</v>
      </c>
      <c r="F677">
        <v>1</v>
      </c>
      <c r="G677">
        <v>1</v>
      </c>
      <c r="H677">
        <v>0</v>
      </c>
      <c r="I677">
        <v>0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18</v>
      </c>
      <c r="P677">
        <v>0</v>
      </c>
      <c r="Q677">
        <v>0</v>
      </c>
      <c r="R677">
        <v>0</v>
      </c>
      <c r="S677">
        <v>1</v>
      </c>
      <c r="T677">
        <v>0</v>
      </c>
      <c r="U677">
        <v>0</v>
      </c>
      <c r="V677">
        <v>3.6999999999999998E-2</v>
      </c>
      <c r="W677">
        <v>14107</v>
      </c>
    </row>
    <row r="678" spans="1:23">
      <c r="A678" t="s">
        <v>8370</v>
      </c>
      <c r="B678" t="s">
        <v>11463</v>
      </c>
      <c r="C678">
        <v>25</v>
      </c>
      <c r="D678">
        <v>40</v>
      </c>
      <c r="E678">
        <v>46</v>
      </c>
      <c r="F678">
        <v>1</v>
      </c>
      <c r="G678">
        <v>1</v>
      </c>
      <c r="H678">
        <v>0</v>
      </c>
      <c r="I678">
        <v>0</v>
      </c>
      <c r="J678">
        <v>0</v>
      </c>
      <c r="K678">
        <v>2</v>
      </c>
      <c r="L678">
        <v>3</v>
      </c>
      <c r="M678">
        <v>1</v>
      </c>
      <c r="N678">
        <v>0</v>
      </c>
      <c r="O678">
        <v>24</v>
      </c>
      <c r="P678">
        <v>0</v>
      </c>
      <c r="Q678">
        <v>0</v>
      </c>
      <c r="R678">
        <v>5</v>
      </c>
      <c r="S678">
        <v>0</v>
      </c>
      <c r="T678">
        <v>0</v>
      </c>
      <c r="U678">
        <v>0</v>
      </c>
      <c r="V678">
        <v>2.5000000000000001E-2</v>
      </c>
      <c r="W678">
        <v>15488</v>
      </c>
    </row>
    <row r="679" spans="1:23">
      <c r="A679" t="s">
        <v>11273</v>
      </c>
      <c r="B679" t="s">
        <v>11456</v>
      </c>
      <c r="C679">
        <v>32</v>
      </c>
      <c r="D679">
        <v>52</v>
      </c>
      <c r="E679">
        <v>60</v>
      </c>
      <c r="F679">
        <v>1</v>
      </c>
      <c r="G679">
        <v>1</v>
      </c>
      <c r="H679">
        <v>0</v>
      </c>
      <c r="I679">
        <v>0</v>
      </c>
      <c r="J679">
        <v>0</v>
      </c>
      <c r="K679">
        <v>3</v>
      </c>
      <c r="L679">
        <v>2</v>
      </c>
      <c r="M679">
        <v>2</v>
      </c>
      <c r="N679">
        <v>0</v>
      </c>
      <c r="O679">
        <v>25</v>
      </c>
      <c r="P679">
        <v>0</v>
      </c>
      <c r="Q679">
        <v>0</v>
      </c>
      <c r="R679">
        <v>6</v>
      </c>
      <c r="S679">
        <v>2</v>
      </c>
      <c r="T679">
        <v>0</v>
      </c>
      <c r="U679">
        <v>0</v>
      </c>
      <c r="V679">
        <v>1.9E-2</v>
      </c>
      <c r="W679">
        <v>11156</v>
      </c>
    </row>
    <row r="680" spans="1:23">
      <c r="A680" t="s">
        <v>1049</v>
      </c>
      <c r="B680" t="s">
        <v>12731</v>
      </c>
      <c r="C680">
        <v>46</v>
      </c>
      <c r="D680">
        <v>19</v>
      </c>
      <c r="E680">
        <v>20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13</v>
      </c>
      <c r="P680">
        <v>0</v>
      </c>
      <c r="Q680">
        <v>0</v>
      </c>
      <c r="R680">
        <v>1</v>
      </c>
      <c r="S680">
        <v>1</v>
      </c>
      <c r="T680">
        <v>0</v>
      </c>
      <c r="U680">
        <v>0</v>
      </c>
      <c r="V680">
        <v>0</v>
      </c>
      <c r="W680">
        <v>11426</v>
      </c>
    </row>
    <row r="681" spans="1:23">
      <c r="A681" t="s">
        <v>8348</v>
      </c>
      <c r="B681" t="s">
        <v>11444</v>
      </c>
      <c r="C681">
        <v>25</v>
      </c>
      <c r="D681">
        <v>19</v>
      </c>
      <c r="E681">
        <v>22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1</v>
      </c>
      <c r="L681">
        <v>0</v>
      </c>
      <c r="M681">
        <v>1</v>
      </c>
      <c r="N681">
        <v>0</v>
      </c>
      <c r="O681">
        <v>14</v>
      </c>
      <c r="P681">
        <v>0</v>
      </c>
      <c r="Q681">
        <v>0</v>
      </c>
      <c r="R681">
        <v>2</v>
      </c>
      <c r="S681">
        <v>1</v>
      </c>
      <c r="T681">
        <v>0</v>
      </c>
      <c r="U681">
        <v>0</v>
      </c>
      <c r="V681">
        <v>0</v>
      </c>
      <c r="W681">
        <v>11589</v>
      </c>
    </row>
    <row r="682" spans="1:23">
      <c r="A682" t="s">
        <v>1187</v>
      </c>
      <c r="B682" t="s">
        <v>12731</v>
      </c>
      <c r="C682">
        <v>25</v>
      </c>
      <c r="D682">
        <v>19</v>
      </c>
      <c r="E682">
        <v>20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1</v>
      </c>
      <c r="L682">
        <v>0</v>
      </c>
      <c r="M682">
        <v>1</v>
      </c>
      <c r="N682">
        <v>0</v>
      </c>
      <c r="O682">
        <v>9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11760</v>
      </c>
    </row>
    <row r="683" spans="1:23">
      <c r="A683" t="s">
        <v>6034</v>
      </c>
      <c r="B683" t="s">
        <v>11450</v>
      </c>
      <c r="C683">
        <v>9</v>
      </c>
      <c r="D683">
        <v>23</v>
      </c>
      <c r="E683">
        <v>25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2</v>
      </c>
      <c r="N683">
        <v>0</v>
      </c>
      <c r="O683">
        <v>11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13130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9"/>
  <sheetViews>
    <sheetView workbookViewId="0">
      <selection activeCell="C7" sqref="C7"/>
    </sheetView>
  </sheetViews>
  <sheetFormatPr defaultRowHeight="15"/>
  <cols>
    <col min="1" max="1" width="22.7109375" bestFit="1" customWidth="1"/>
    <col min="2" max="2" width="22.7109375" customWidth="1"/>
    <col min="3" max="3" width="24" bestFit="1" customWidth="1"/>
    <col min="7" max="7" width="13.28515625" customWidth="1"/>
    <col min="9" max="9" width="34" customWidth="1"/>
  </cols>
  <sheetData>
    <row r="1" spans="1:9">
      <c r="A1" t="s">
        <v>9902</v>
      </c>
      <c r="B1" t="s">
        <v>9928</v>
      </c>
      <c r="C1" t="s">
        <v>9927</v>
      </c>
      <c r="F1" t="s">
        <v>10607</v>
      </c>
      <c r="G1" t="s">
        <v>10606</v>
      </c>
      <c r="I1" s="9" t="e">
        <f>"'"&amp;HITSHEET&amp;"'"&amp;"!$A:$AZ"</f>
        <v>#REF!</v>
      </c>
    </row>
    <row r="2" spans="1:9">
      <c r="A2" t="s">
        <v>10270</v>
      </c>
      <c r="B2" t="s">
        <v>1353</v>
      </c>
      <c r="C2" t="e">
        <f>MATCH(tblIDSYSTEMS[[#This Row],[PLAYERIDMAP NAME]],#REF!,0)</f>
        <v>#REF!</v>
      </c>
      <c r="F2">
        <v>1</v>
      </c>
      <c r="G2" t="e">
        <f>IF(#REF!&gt;tblDRAFTPICKS[[#This Row],[ID]]-1,tblDRAFTPICKS[[#This Row],[ID]],"")</f>
        <v>#REF!</v>
      </c>
      <c r="I2" s="9" t="e">
        <f>"'"&amp;HITSHEET&amp;"'"&amp;"!"&amp;H_PLAYERIDCOL_LTR&amp;":"&amp;H_PLAYERIDCOL_LTR</f>
        <v>#REF!</v>
      </c>
    </row>
    <row r="3" spans="1:9">
      <c r="A3" t="s">
        <v>11404</v>
      </c>
      <c r="B3" t="s">
        <v>5712</v>
      </c>
      <c r="C3" t="e">
        <f>MATCH(tblIDSYSTEMS[[#This Row],[PLAYERIDMAP NAME]],#REF!,0)</f>
        <v>#REF!</v>
      </c>
      <c r="F3">
        <v>2</v>
      </c>
      <c r="G3" t="e">
        <f>IF(#REF!&gt;tblDRAFTPICKS[[#This Row],[ID]]-1,tblDRAFTPICKS[[#This Row],[ID]],"")</f>
        <v>#REF!</v>
      </c>
      <c r="I3" s="9" t="e">
        <f>"'"&amp;PITCHSHEET&amp;"'"&amp;"!$A:$AZ"</f>
        <v>#REF!</v>
      </c>
    </row>
    <row r="4" spans="1:9">
      <c r="A4" t="s">
        <v>11484</v>
      </c>
      <c r="B4" t="s">
        <v>1352</v>
      </c>
      <c r="C4" t="e">
        <f>MATCH(tblIDSYSTEMS[[#This Row],[PLAYERIDMAP NAME]],#REF!,0)</f>
        <v>#REF!</v>
      </c>
      <c r="F4">
        <v>3</v>
      </c>
      <c r="G4" t="e">
        <f>IF(#REF!&gt;tblDRAFTPICKS[[#This Row],[ID]]-1,tblDRAFTPICKS[[#This Row],[ID]],"")</f>
        <v>#REF!</v>
      </c>
      <c r="I4" s="9" t="e">
        <f>"'"&amp;PITCHSHEET&amp;"'"&amp;"!"&amp;P_PLAYERIDCOL_LTR&amp;":"&amp;P_PLAYERIDCOL_LTR</f>
        <v>#REF!</v>
      </c>
    </row>
    <row r="5" spans="1:9">
      <c r="A5" t="s">
        <v>9925</v>
      </c>
      <c r="B5" t="s">
        <v>8980</v>
      </c>
      <c r="C5" t="e">
        <f>MATCH(tblIDSYSTEMS[[#This Row],[PLAYERIDMAP NAME]],#REF!,0)</f>
        <v>#REF!</v>
      </c>
      <c r="F5">
        <v>4</v>
      </c>
      <c r="G5" t="e">
        <f>IF(#REF!&gt;tblDRAFTPICKS[[#This Row],[ID]]-1,tblDRAFTPICKS[[#This Row],[ID]],"")</f>
        <v>#REF!</v>
      </c>
    </row>
    <row r="6" spans="1:9">
      <c r="A6" t="s">
        <v>9916</v>
      </c>
      <c r="B6" t="s">
        <v>2882</v>
      </c>
      <c r="C6" t="e">
        <f>MATCH(tblIDSYSTEMS[[#This Row],[PLAYERIDMAP NAME]],#REF!,0)</f>
        <v>#REF!</v>
      </c>
      <c r="F6">
        <v>5</v>
      </c>
      <c r="G6" t="e">
        <f>IF(#REF!&gt;tblDRAFTPICKS[[#This Row],[ID]]-1,tblDRAFTPICKS[[#This Row],[ID]],"")</f>
        <v>#REF!</v>
      </c>
    </row>
    <row r="7" spans="1:9">
      <c r="A7" t="s">
        <v>9910</v>
      </c>
      <c r="B7" t="s">
        <v>1362</v>
      </c>
      <c r="C7" t="e">
        <f>MATCH(tblIDSYSTEMS[[#This Row],[PLAYERIDMAP NAME]],#REF!,0)</f>
        <v>#REF!</v>
      </c>
      <c r="F7">
        <v>6</v>
      </c>
      <c r="G7" t="e">
        <f>IF(#REF!&gt;tblDRAFTPICKS[[#This Row],[ID]]-1,tblDRAFTPICKS[[#This Row],[ID]],"")</f>
        <v>#REF!</v>
      </c>
    </row>
    <row r="8" spans="1:9">
      <c r="A8" t="s">
        <v>9907</v>
      </c>
      <c r="B8" t="s">
        <v>1359</v>
      </c>
      <c r="C8" t="e">
        <f>MATCH(tblIDSYSTEMS[[#This Row],[PLAYERIDMAP NAME]],#REF!,0)</f>
        <v>#REF!</v>
      </c>
      <c r="F8">
        <v>7</v>
      </c>
      <c r="G8" t="e">
        <f>IF(#REF!&gt;tblDRAFTPICKS[[#This Row],[ID]]-1,tblDRAFTPICKS[[#This Row],[ID]],"")</f>
        <v>#REF!</v>
      </c>
    </row>
    <row r="9" spans="1:9">
      <c r="A9" t="s">
        <v>9908</v>
      </c>
      <c r="B9" t="s">
        <v>1360</v>
      </c>
      <c r="C9" t="e">
        <f>MATCH(tblIDSYSTEMS[[#This Row],[PLAYERIDMAP NAME]],#REF!,0)</f>
        <v>#REF!</v>
      </c>
      <c r="F9">
        <v>8</v>
      </c>
      <c r="G9" t="e">
        <f>IF(#REF!&gt;tblDRAFTPICKS[[#This Row],[ID]]-1,tblDRAFTPICKS[[#This Row],[ID]],"")</f>
        <v>#REF!</v>
      </c>
    </row>
    <row r="10" spans="1:9">
      <c r="A10" t="s">
        <v>9915</v>
      </c>
      <c r="B10" t="s">
        <v>2881</v>
      </c>
      <c r="C10" t="e">
        <f>MATCH(tblIDSYSTEMS[[#This Row],[PLAYERIDMAP NAME]],#REF!,0)</f>
        <v>#REF!</v>
      </c>
      <c r="F10">
        <v>9</v>
      </c>
      <c r="G10" t="e">
        <f>IF(#REF!&gt;tblDRAFTPICKS[[#This Row],[ID]]-1,tblDRAFTPICKS[[#This Row],[ID]],"")</f>
        <v>#REF!</v>
      </c>
    </row>
    <row r="11" spans="1:9">
      <c r="A11" t="s">
        <v>9924</v>
      </c>
      <c r="B11" t="s">
        <v>6288</v>
      </c>
      <c r="C11" t="e">
        <f>MATCH(tblIDSYSTEMS[[#This Row],[PLAYERIDMAP NAME]],#REF!,0)</f>
        <v>#REF!</v>
      </c>
      <c r="F11">
        <v>10</v>
      </c>
      <c r="G11" t="e">
        <f>IF(#REF!&gt;tblDRAFTPICKS[[#This Row],[ID]]-1,tblDRAFTPICKS[[#This Row],[ID]],"")</f>
        <v>#REF!</v>
      </c>
    </row>
    <row r="12" spans="1:9">
      <c r="A12" t="s">
        <v>9913</v>
      </c>
      <c r="B12" t="s">
        <v>2655</v>
      </c>
      <c r="C12" t="e">
        <f>MATCH(tblIDSYSTEMS[[#This Row],[PLAYERIDMAP NAME]],#REF!,0)</f>
        <v>#REF!</v>
      </c>
      <c r="F12">
        <v>11</v>
      </c>
      <c r="G12" t="e">
        <f>IF(#REF!&gt;tblDRAFTPICKS[[#This Row],[ID]]-1,tblDRAFTPICKS[[#This Row],[ID]],"")</f>
        <v>#REF!</v>
      </c>
    </row>
    <row r="13" spans="1:9">
      <c r="A13" t="s">
        <v>9914</v>
      </c>
      <c r="B13" t="s">
        <v>2654</v>
      </c>
      <c r="C13" t="e">
        <f>MATCH(tblIDSYSTEMS[[#This Row],[PLAYERIDMAP NAME]],#REF!,0)</f>
        <v>#REF!</v>
      </c>
      <c r="F13">
        <v>12</v>
      </c>
      <c r="G13" t="e">
        <f>IF(#REF!&gt;tblDRAFTPICKS[[#This Row],[ID]]-1,tblDRAFTPICKS[[#This Row],[ID]],"")</f>
        <v>#REF!</v>
      </c>
    </row>
    <row r="14" spans="1:9">
      <c r="A14" t="s">
        <v>9923</v>
      </c>
      <c r="B14" t="s">
        <v>6287</v>
      </c>
      <c r="C14" t="e">
        <f>MATCH(tblIDSYSTEMS[[#This Row],[PLAYERIDMAP NAME]],#REF!,0)</f>
        <v>#REF!</v>
      </c>
      <c r="F14">
        <v>13</v>
      </c>
      <c r="G14" t="e">
        <f>IF(#REF!&gt;tblDRAFTPICKS[[#This Row],[ID]]-1,tblDRAFTPICKS[[#This Row],[ID]],"")</f>
        <v>#REF!</v>
      </c>
    </row>
    <row r="15" spans="1:9">
      <c r="A15" t="s">
        <v>9922</v>
      </c>
      <c r="B15" t="s">
        <v>5714</v>
      </c>
      <c r="C15" t="e">
        <f>MATCH(tblIDSYSTEMS[[#This Row],[PLAYERIDMAP NAME]],#REF!,0)</f>
        <v>#REF!</v>
      </c>
      <c r="F15">
        <v>14</v>
      </c>
      <c r="G15" t="e">
        <f>IF(#REF!&gt;tblDRAFTPICKS[[#This Row],[ID]]-1,tblDRAFTPICKS[[#This Row],[ID]],"")</f>
        <v>#REF!</v>
      </c>
    </row>
    <row r="16" spans="1:9">
      <c r="A16" t="s">
        <v>9903</v>
      </c>
      <c r="B16" t="s">
        <v>1356</v>
      </c>
      <c r="C16" t="e">
        <f>MATCH(tblIDSYSTEMS[[#This Row],[PLAYERIDMAP NAME]],#REF!,0)</f>
        <v>#REF!</v>
      </c>
      <c r="F16">
        <v>15</v>
      </c>
      <c r="G16" t="e">
        <f>IF(#REF!&gt;tblDRAFTPICKS[[#This Row],[ID]]-1,tblDRAFTPICKS[[#This Row],[ID]],"")</f>
        <v>#REF!</v>
      </c>
    </row>
    <row r="17" spans="1:3">
      <c r="A17" t="s">
        <v>9904</v>
      </c>
      <c r="B17" t="s">
        <v>6286</v>
      </c>
      <c r="C17" t="e">
        <f>MATCH(tblIDSYSTEMS[[#This Row],[PLAYERIDMAP NAME]],#REF!,0)</f>
        <v>#REF!</v>
      </c>
    </row>
    <row r="18" spans="1:3">
      <c r="A18" t="s">
        <v>9920</v>
      </c>
      <c r="B18" t="s">
        <v>5711</v>
      </c>
      <c r="C18" t="e">
        <f>MATCH(tblIDSYSTEMS[[#This Row],[PLAYERIDMAP NAME]],#REF!,0)</f>
        <v>#REF!</v>
      </c>
    </row>
    <row r="19" spans="1:3">
      <c r="A19" t="s">
        <v>9919</v>
      </c>
      <c r="B19" t="s">
        <v>5710</v>
      </c>
      <c r="C19" t="e">
        <f>MATCH(tblIDSYSTEMS[[#This Row],[PLAYERIDMAP NAME]],#REF!,0)</f>
        <v>#REF!</v>
      </c>
    </row>
    <row r="20" spans="1:3">
      <c r="A20" t="s">
        <v>9905</v>
      </c>
      <c r="B20" t="s">
        <v>1357</v>
      </c>
      <c r="C20" t="e">
        <f>MATCH(tblIDSYSTEMS[[#This Row],[PLAYERIDMAP NAME]],#REF!,0)</f>
        <v>#REF!</v>
      </c>
    </row>
    <row r="21" spans="1:3">
      <c r="A21" t="s">
        <v>9906</v>
      </c>
      <c r="B21" t="s">
        <v>1358</v>
      </c>
      <c r="C21" t="e">
        <f>MATCH(tblIDSYSTEMS[[#This Row],[PLAYERIDMAP NAME]],#REF!,0)</f>
        <v>#REF!</v>
      </c>
    </row>
    <row r="22" spans="1:3">
      <c r="A22" t="s">
        <v>9911</v>
      </c>
      <c r="B22" t="s">
        <v>1363</v>
      </c>
      <c r="C22" t="e">
        <f>MATCH(tblIDSYSTEMS[[#This Row],[PLAYERIDMAP NAME]],#REF!,0)</f>
        <v>#REF!</v>
      </c>
    </row>
    <row r="23" spans="1:3">
      <c r="A23" t="s">
        <v>11407</v>
      </c>
      <c r="B23" t="s">
        <v>11406</v>
      </c>
      <c r="C23" t="e">
        <f>MATCH(tblIDSYSTEMS[[#This Row],[PLAYERIDMAP NAME]],#REF!,0)</f>
        <v>#REF!</v>
      </c>
    </row>
    <row r="24" spans="1:3">
      <c r="A24" t="s">
        <v>9912</v>
      </c>
      <c r="B24" t="s">
        <v>1364</v>
      </c>
      <c r="C24" t="e">
        <f>MATCH(tblIDSYSTEMS[[#This Row],[PLAYERIDMAP NAME]],#REF!,0)</f>
        <v>#REF!</v>
      </c>
    </row>
    <row r="25" spans="1:3">
      <c r="A25" t="s">
        <v>9926</v>
      </c>
      <c r="B25" t="s">
        <v>9650</v>
      </c>
      <c r="C25" t="e">
        <f>MATCH(tblIDSYSTEMS[[#This Row],[PLAYERIDMAP NAME]],#REF!,0)</f>
        <v>#REF!</v>
      </c>
    </row>
    <row r="26" spans="1:3">
      <c r="A26" t="s">
        <v>9909</v>
      </c>
      <c r="B26" t="s">
        <v>1361</v>
      </c>
      <c r="C26" t="e">
        <f>MATCH(tblIDSYSTEMS[[#This Row],[PLAYERIDMAP NAME]],#REF!,0)</f>
        <v>#REF!</v>
      </c>
    </row>
    <row r="27" spans="1:3">
      <c r="A27" t="s">
        <v>9921</v>
      </c>
      <c r="B27" t="s">
        <v>5713</v>
      </c>
      <c r="C27" t="e">
        <f>MATCH(tblIDSYSTEMS[[#This Row],[PLAYERIDMAP NAME]],#REF!,0)</f>
        <v>#REF!</v>
      </c>
    </row>
    <row r="28" spans="1:3">
      <c r="A28" t="s">
        <v>9917</v>
      </c>
      <c r="B28" t="s">
        <v>2883</v>
      </c>
      <c r="C28" t="e">
        <f>MATCH(tblIDSYSTEMS[[#This Row],[PLAYERIDMAP NAME]],#REF!,0)</f>
        <v>#REF!</v>
      </c>
    </row>
    <row r="29" spans="1:3">
      <c r="A29" t="s">
        <v>9918</v>
      </c>
      <c r="B29" t="s">
        <v>2884</v>
      </c>
      <c r="C29" t="e">
        <f>MATCH(tblIDSYSTEMS[[#This Row],[PLAYERIDMAP NAME]],#REF!,0)</f>
        <v>#REF!</v>
      </c>
    </row>
  </sheetData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</vt:i4>
      </vt:variant>
    </vt:vector>
  </HeadingPairs>
  <TitlesOfParts>
    <vt:vector size="28" baseType="lpstr">
      <vt:lpstr>Dollar Calculations</vt:lpstr>
      <vt:lpstr>Hitter Ranks</vt:lpstr>
      <vt:lpstr>Pitcher Ranks</vt:lpstr>
      <vt:lpstr>Combined Ranks</vt:lpstr>
      <vt:lpstr>2019 Pitchers</vt:lpstr>
      <vt:lpstr>2019 Hitters</vt:lpstr>
      <vt:lpstr>DROP DOWNS</vt:lpstr>
      <vt:lpstr>Dollar_Value_of_Drafted_Hitters</vt:lpstr>
      <vt:lpstr>Dollar_Value_of_Drafted_Pitchers</vt:lpstr>
      <vt:lpstr>Dollar_Value_Per_Hitter_SGP</vt:lpstr>
      <vt:lpstr>Dollar_Value_Per_Pitcher_SGP</vt:lpstr>
      <vt:lpstr>Draftable_Hitter_SGPs</vt:lpstr>
      <vt:lpstr>Draftable_Pitcher_SGPs</vt:lpstr>
      <vt:lpstr>IDSYSTEMS</vt:lpstr>
      <vt:lpstr>INDIRECTHITSHEET</vt:lpstr>
      <vt:lpstr>INDIRECTHITSHEETIDCOL</vt:lpstr>
      <vt:lpstr>INDIRECTPITCHSHEET</vt:lpstr>
      <vt:lpstr>INDIRECTPITCHSHEETIDCOL</vt:lpstr>
      <vt:lpstr>League_Hitting_Budget</vt:lpstr>
      <vt:lpstr>League_Pitching_Budget</vt:lpstr>
      <vt:lpstr>Remaining_Dollar_Value_per_Hitter_SGP</vt:lpstr>
      <vt:lpstr>Remaining_Dollar_Value_Per_Pitcher_SGP</vt:lpstr>
      <vt:lpstr>Remaining_Hitters_to_be_Drafted</vt:lpstr>
      <vt:lpstr>Remaining_League_Hitting_Budget</vt:lpstr>
      <vt:lpstr>Remaining_League_Pitching_Budget</vt:lpstr>
      <vt:lpstr>Remaining_Pitchers_to_be_Drafted</vt:lpstr>
      <vt:lpstr>Total_Hitters_Drafted</vt:lpstr>
      <vt:lpstr>Total_Pitchers_Drafted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2013-05-15T04:17:16Z</dcterms:created>
  <dcterms:modified xsi:type="dcterms:W3CDTF">2019-12-20T05:04:39Z</dcterms:modified>
</cp:coreProperties>
</file>